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ULIO\Desktop\ADNLean\2. Cursos\Curso 2 - ISO 9001 2015 - Intepretación, implementación y auditoría\4. Contexto de la organización\4.1. Comprensión de la organización y su contexto\"/>
    </mc:Choice>
  </mc:AlternateContent>
  <xr:revisionPtr revIDLastSave="0" documentId="13_ncr:1_{6D48CDFB-AEB2-4414-B931-8D42822F93BC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Requisito 4.1" sheetId="7" r:id="rId1"/>
    <sheet name="Matriz" sheetId="2" r:id="rId2"/>
    <sheet name="Dashboard" sheetId="1" r:id="rId3"/>
    <sheet name="Base" sheetId="4" r:id="rId4"/>
  </sheets>
  <definedNames>
    <definedName name="_xlnm._FilterDatabase" localSheetId="1" hidden="1">Matriz!$B$3:$J$56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3" i="2" l="1"/>
  <c r="I54" i="2"/>
  <c r="I55" i="2"/>
  <c r="I56" i="2"/>
  <c r="I44" i="2"/>
  <c r="I45" i="2"/>
  <c r="I46" i="2"/>
  <c r="I47" i="2"/>
  <c r="I36" i="2"/>
  <c r="I37" i="2"/>
  <c r="I38" i="2"/>
  <c r="I39" i="2"/>
  <c r="I28" i="2"/>
  <c r="I29" i="2"/>
  <c r="I30" i="2"/>
  <c r="I31" i="2"/>
  <c r="I9" i="2"/>
  <c r="I10" i="2"/>
  <c r="I11" i="2"/>
  <c r="I12" i="2"/>
  <c r="I8" i="2"/>
  <c r="I19" i="2"/>
  <c r="I20" i="2"/>
  <c r="I21" i="2"/>
  <c r="I22" i="2"/>
  <c r="I18" i="2"/>
  <c r="I5" i="2"/>
  <c r="I6" i="2"/>
  <c r="I7" i="2"/>
  <c r="I13" i="2"/>
  <c r="I14" i="2"/>
  <c r="I15" i="2"/>
  <c r="I16" i="2"/>
  <c r="I17" i="2"/>
  <c r="I23" i="2"/>
  <c r="I24" i="2"/>
  <c r="I25" i="2"/>
  <c r="I26" i="2"/>
  <c r="I27" i="2"/>
  <c r="I32" i="2"/>
  <c r="I33" i="2"/>
  <c r="I34" i="2"/>
  <c r="I35" i="2"/>
  <c r="I40" i="2"/>
  <c r="I41" i="2"/>
  <c r="I42" i="2"/>
  <c r="I43" i="2"/>
  <c r="I48" i="2"/>
  <c r="I49" i="2"/>
  <c r="I50" i="2"/>
  <c r="I51" i="2"/>
  <c r="I52" i="2"/>
  <c r="J4" i="2" l="1"/>
  <c r="K21" i="1" s="1"/>
  <c r="J40" i="2"/>
  <c r="K25" i="1" s="1"/>
  <c r="J48" i="2"/>
  <c r="K26" i="1" s="1"/>
  <c r="J32" i="2"/>
  <c r="K24" i="1" s="1"/>
  <c r="J23" i="2"/>
  <c r="K23" i="1" s="1"/>
  <c r="J13" i="2"/>
  <c r="K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</author>
  </authors>
  <commentList>
    <comment ref="L34" authorId="0" shapeId="0" xr:uid="{CEE5AD0B-56BE-4134-9753-861A15197D17}">
      <text>
        <r>
          <rPr>
            <b/>
            <sz val="9"/>
            <color indexed="81"/>
            <rFont val="Tahoma"/>
            <family val="2"/>
          </rPr>
          <t>JULIO:</t>
        </r>
        <r>
          <rPr>
            <sz val="9"/>
            <color indexed="81"/>
            <rFont val="Tahoma"/>
            <family val="2"/>
          </rPr>
          <t xml:space="preserve">
Protege las creaciones originales, en cualquier formato y medio: grabaciones, emisiones de radio, etc. Debe tenerse en cuenta, no obstante, que no incluye ideas, procesos ni conceptos de matemáticas.</t>
        </r>
      </text>
    </comment>
    <comment ref="L41" authorId="0" shapeId="0" xr:uid="{8DEB1D5A-E3C8-44B1-923B-AFA0EE828FE2}">
      <text>
        <r>
          <rPr>
            <b/>
            <sz val="9"/>
            <color indexed="81"/>
            <rFont val="Tahoma"/>
            <family val="2"/>
          </rPr>
          <t>JULIO:</t>
        </r>
        <r>
          <rPr>
            <sz val="9"/>
            <color indexed="81"/>
            <rFont val="Tahoma"/>
            <family val="2"/>
          </rPr>
          <t xml:space="preserve">
Son las dos principales normas que velan por la privacidad de los datos personales. Todas las empresas deben tenerlas en cuenta y cumplirlas escrupulosamente.</t>
        </r>
      </text>
    </comment>
    <comment ref="L42" authorId="0" shapeId="0" xr:uid="{94B7A9CA-B681-437A-B1FB-E5985F8E473B}">
      <text>
        <r>
          <rPr>
            <b/>
            <sz val="9"/>
            <color indexed="81"/>
            <rFont val="Tahoma"/>
            <family val="2"/>
          </rPr>
          <t>JULIO:</t>
        </r>
        <r>
          <rPr>
            <sz val="9"/>
            <color indexed="81"/>
            <rFont val="Tahoma"/>
            <family val="2"/>
          </rPr>
          <t xml:space="preserve">
dedicadas a la protección de diseños industriales, marcas, nombres comerciales, patentes o modelos de utilidad.</t>
        </r>
      </text>
    </comment>
    <comment ref="L43" authorId="0" shapeId="0" xr:uid="{8E2DC654-B4BD-47BA-BD9D-AEA3BD4ADEDA}">
      <text>
        <r>
          <rPr>
            <b/>
            <sz val="9"/>
            <color indexed="81"/>
            <rFont val="Tahoma"/>
            <family val="2"/>
          </rPr>
          <t>JULIO:</t>
        </r>
        <r>
          <rPr>
            <sz val="9"/>
            <color indexed="81"/>
            <rFont val="Tahoma"/>
            <family val="2"/>
          </rPr>
          <t xml:space="preserve">
que regula aspectos jurídicos de las actividades económicas o lucrativas derivadas del comercio electrónico.</t>
        </r>
      </text>
    </comment>
  </commentList>
</comments>
</file>

<file path=xl/sharedStrings.xml><?xml version="1.0" encoding="utf-8"?>
<sst xmlns="http://schemas.openxmlformats.org/spreadsheetml/2006/main" count="415" uniqueCount="266">
  <si>
    <t>TIEMPO DE IMPACTO</t>
  </si>
  <si>
    <t>TIPO DE IMPACTO</t>
  </si>
  <si>
    <t>FACTOR</t>
  </si>
  <si>
    <t>POLITICO</t>
  </si>
  <si>
    <t>Nivel de estabilidad del gobierno</t>
  </si>
  <si>
    <t>ECONOMICO</t>
  </si>
  <si>
    <t>Tasa de desempleo</t>
  </si>
  <si>
    <t>Devaluación y reevaluación de la moneda</t>
  </si>
  <si>
    <t>Evolución de los mercados bursátiles</t>
  </si>
  <si>
    <t>Patrones de compra</t>
  </si>
  <si>
    <t>TECNOLOGICO</t>
  </si>
  <si>
    <t>AMBIENTAL</t>
  </si>
  <si>
    <t>LEGAL</t>
  </si>
  <si>
    <t>Legislación laboral</t>
  </si>
  <si>
    <t>Leyes fiscales</t>
  </si>
  <si>
    <t>RESULTADO</t>
  </si>
  <si>
    <t>NIVEL DE IMPACTO</t>
  </si>
  <si>
    <t>SOCIO- CULTURAL</t>
  </si>
  <si>
    <t>P</t>
  </si>
  <si>
    <t>E</t>
  </si>
  <si>
    <t>S</t>
  </si>
  <si>
    <t>T</t>
  </si>
  <si>
    <t>A</t>
  </si>
  <si>
    <t>L</t>
  </si>
  <si>
    <t>ENTORNO</t>
  </si>
  <si>
    <t>N°</t>
  </si>
  <si>
    <t>DASHBOARD PESTAL</t>
  </si>
  <si>
    <t>SOCIO-CULTURAL</t>
  </si>
  <si>
    <t>P1</t>
  </si>
  <si>
    <t>Política Fiscal</t>
  </si>
  <si>
    <t>Seguridad jurídica</t>
  </si>
  <si>
    <t>Corrupción</t>
  </si>
  <si>
    <t>Contrabando</t>
  </si>
  <si>
    <t>Informalidad</t>
  </si>
  <si>
    <t>Sistema de gobierno</t>
  </si>
  <si>
    <t>Defensa a la libre competencia</t>
  </si>
  <si>
    <t>Respeto por la propiedad privada</t>
  </si>
  <si>
    <t>Política de inversión del Estado</t>
  </si>
  <si>
    <t>Respeto por la propiedad intelectual</t>
  </si>
  <si>
    <t>Seguridad y orden interno</t>
  </si>
  <si>
    <t>Relación con otros paises</t>
  </si>
  <si>
    <t>Respeto por los derechos humanos</t>
  </si>
  <si>
    <t>Relaciones con organismos internacionales</t>
  </si>
  <si>
    <t>PBI nacional</t>
  </si>
  <si>
    <t>PBI percápita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</si>
  <si>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</si>
  <si>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</si>
  <si>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</si>
  <si>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</si>
  <si>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</si>
  <si>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</si>
  <si>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</si>
  <si>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</si>
  <si>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</si>
  <si>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</si>
  <si>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</si>
  <si>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</si>
  <si>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</si>
  <si>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</si>
  <si>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E1</t>
  </si>
  <si>
    <t>Descripción</t>
  </si>
  <si>
    <t>Entorno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</si>
  <si>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</si>
  <si>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</si>
  <si>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</si>
  <si>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</si>
  <si>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</si>
  <si>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</si>
  <si>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</si>
  <si>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</si>
  <si>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</si>
  <si>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</si>
  <si>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</si>
  <si>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</si>
  <si>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</si>
  <si>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</si>
  <si>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SOCIO CULTURAL</t>
  </si>
  <si>
    <t>TECNOLÓGICO</t>
  </si>
  <si>
    <t>T1</t>
  </si>
  <si>
    <t>A1</t>
  </si>
  <si>
    <t>L1</t>
  </si>
  <si>
    <t>T2</t>
  </si>
  <si>
    <t>T3</t>
  </si>
  <si>
    <t>T4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</si>
  <si>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</si>
  <si>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</si>
  <si>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</si>
  <si>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</si>
  <si>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</si>
  <si>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</si>
  <si>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</si>
  <si>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</si>
  <si>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</si>
  <si>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</si>
  <si>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</si>
  <si>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</si>
  <si>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</si>
  <si>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</si>
  <si>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</si>
  <si>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</si>
  <si>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</si>
  <si>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</si>
  <si>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</si>
  <si>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</si>
  <si>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</si>
  <si>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</si>
  <si>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</si>
  <si>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</si>
  <si>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</si>
  <si>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</si>
  <si>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</si>
  <si>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</si>
  <si>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</si>
  <si>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</si>
  <si>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</si>
  <si>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</si>
  <si>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</si>
  <si>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</si>
  <si>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</si>
  <si>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</si>
  <si>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</si>
  <si>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</si>
  <si>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</si>
  <si>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</si>
  <si>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</si>
  <si>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</si>
  <si>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</si>
  <si>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</si>
  <si>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</si>
  <si>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</si>
  <si>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</si>
  <si>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</si>
  <si>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Tasa de interés</t>
  </si>
  <si>
    <t>Tasa de inflación</t>
  </si>
  <si>
    <t>Costo de mano de obra</t>
  </si>
  <si>
    <t>Nivel de informalidad</t>
  </si>
  <si>
    <t>Nivel de aranceles</t>
  </si>
  <si>
    <t>Riesgo país</t>
  </si>
  <si>
    <t>Riesgo sector</t>
  </si>
  <si>
    <t>Acuerdos económicos</t>
  </si>
  <si>
    <t>Sistema económico</t>
  </si>
  <si>
    <t>Acceso al crédito</t>
  </si>
  <si>
    <t>Volumen de inversión extranjera</t>
  </si>
  <si>
    <t>Volumen de inversión privada</t>
  </si>
  <si>
    <t>Volumen de inversión del estado</t>
  </si>
  <si>
    <t>Prácticas monopólicas</t>
  </si>
  <si>
    <t>E16</t>
  </si>
  <si>
    <t>Tasa de crecimiento poblacional</t>
  </si>
  <si>
    <t>Tasa de empleo</t>
  </si>
  <si>
    <t>Nivel de pobreza</t>
  </si>
  <si>
    <t>Inmigración extranjera</t>
  </si>
  <si>
    <t>Preferencia de compra por internet</t>
  </si>
  <si>
    <t>Tasa de analfabetismo</t>
  </si>
  <si>
    <t>Nivel promedio de educación</t>
  </si>
  <si>
    <t>Cultura y creencias</t>
  </si>
  <si>
    <t>Estilo de vida de la población</t>
  </si>
  <si>
    <t>Esperanza de vida</t>
  </si>
  <si>
    <t>Tasa de mortalidad</t>
  </si>
  <si>
    <t>Esperanza de vida al nacer</t>
  </si>
  <si>
    <t>Tasa de inmigración y emigración</t>
  </si>
  <si>
    <t>Hogares con acceso a internet</t>
  </si>
  <si>
    <t>Pirámide poblacional</t>
  </si>
  <si>
    <t>S16</t>
  </si>
  <si>
    <t>S17</t>
  </si>
  <si>
    <t>Estudios de biotecnología</t>
  </si>
  <si>
    <t>Avance en ciencia de los materiales</t>
  </si>
  <si>
    <t>Desarrollo de soluciones informáticas</t>
  </si>
  <si>
    <t>Desarrollo de canales online</t>
  </si>
  <si>
    <t>Aplicación de multimedia</t>
  </si>
  <si>
    <t>Automatización</t>
  </si>
  <si>
    <t>Evolución del número de patentes</t>
  </si>
  <si>
    <t>Inversión en I&amp;D</t>
  </si>
  <si>
    <t>Velocidad de transferencia tecnológica</t>
  </si>
  <si>
    <t>Protección del medio ambiente</t>
  </si>
  <si>
    <t>Preservación de RN no renovables</t>
  </si>
  <si>
    <t>Desastres naturales</t>
  </si>
  <si>
    <t>Cultura de reciclaje</t>
  </si>
  <si>
    <t>Manejo de desperdicios y desechos</t>
  </si>
  <si>
    <t>Conservación de la energía</t>
  </si>
  <si>
    <t>Presencia de movimientos ambientalistas</t>
  </si>
  <si>
    <t>Amenaza de epidemias y pandemias</t>
  </si>
  <si>
    <t>Contaminación del aire, agua y tierra</t>
  </si>
  <si>
    <t>Deterioro de la capa de ozono</t>
  </si>
  <si>
    <t>Constitución de la república</t>
  </si>
  <si>
    <t>Regulación de delitos informáticos</t>
  </si>
  <si>
    <t>Legislación arancelaria</t>
  </si>
  <si>
    <t>ANALISIS PESTAL</t>
  </si>
  <si>
    <t>BASE DE DATOS PESTAL</t>
  </si>
  <si>
    <t>POLÍTICO</t>
  </si>
  <si>
    <t>ECONÓMICO</t>
  </si>
  <si>
    <t>BAJA</t>
  </si>
  <si>
    <t>MEDIA</t>
  </si>
  <si>
    <t>ALTA</t>
  </si>
  <si>
    <t>Cambios de gobierno y programa electoral</t>
  </si>
  <si>
    <t>P16</t>
  </si>
  <si>
    <t>P17</t>
  </si>
  <si>
    <t>P18</t>
  </si>
  <si>
    <t>P19</t>
  </si>
  <si>
    <t>Tasa de Cambio</t>
  </si>
  <si>
    <t>E17</t>
  </si>
  <si>
    <t>Poder adquisitivo de consumidores</t>
  </si>
  <si>
    <t>E18</t>
  </si>
  <si>
    <t>E19</t>
  </si>
  <si>
    <t>E20</t>
  </si>
  <si>
    <t>E21</t>
  </si>
  <si>
    <t>P20</t>
  </si>
  <si>
    <t>P21</t>
  </si>
  <si>
    <t>Política aduanera</t>
  </si>
  <si>
    <t>Transparencia del sistema político</t>
  </si>
  <si>
    <t>Políticas de comercio exterior</t>
  </si>
  <si>
    <t>P22</t>
  </si>
  <si>
    <t>P23</t>
  </si>
  <si>
    <t>P24</t>
  </si>
  <si>
    <t>Nivel de Importaciones</t>
  </si>
  <si>
    <t>Nivel de exportaciones</t>
  </si>
  <si>
    <t>E22</t>
  </si>
  <si>
    <t>Tecnología digital (Internet)</t>
  </si>
  <si>
    <t>Inteligencia artificial</t>
  </si>
  <si>
    <t>Big Data</t>
  </si>
  <si>
    <t>Decretos supremo Seguridad y salud</t>
  </si>
  <si>
    <t>Certificaciones internacionales</t>
  </si>
  <si>
    <t>Leyes de regulación internacional</t>
  </si>
  <si>
    <t>Leyes de Propiedad Industrial</t>
  </si>
  <si>
    <t>Ley de Sociedades de Capital</t>
  </si>
  <si>
    <t>Ley de Impuesto sobre Sociedades</t>
  </si>
  <si>
    <t>Ley del Impuesto sobre el Valor Añadido</t>
  </si>
  <si>
    <t>LSSI-CE :Ley de Servicios de la Sociedad de la Información y de Comercio Electrónico</t>
  </si>
  <si>
    <t>RGPD: Reglamento general de protección de datos</t>
  </si>
  <si>
    <t xml:space="preserve">LPI: Ley de Propiedad Intelectual </t>
  </si>
  <si>
    <t>Ley general de industrias</t>
  </si>
  <si>
    <t>Ley de subsidios</t>
  </si>
  <si>
    <t>L14</t>
  </si>
  <si>
    <t>L15</t>
  </si>
  <si>
    <t>L16</t>
  </si>
  <si>
    <t>L17</t>
  </si>
  <si>
    <t>Mejoras e innovaciones en maquinaria</t>
  </si>
  <si>
    <t>Mejoras e innovaciones en equipos</t>
  </si>
  <si>
    <t>Alto: 5 puntos</t>
  </si>
  <si>
    <t>Medio: 3 puntos</t>
  </si>
  <si>
    <t>Bajo: 1 punto</t>
  </si>
  <si>
    <t>Positivo: +1</t>
  </si>
  <si>
    <t>Negativo: -1</t>
  </si>
  <si>
    <t>Indiferente: 0</t>
  </si>
  <si>
    <t>PRIORIDAD</t>
  </si>
  <si>
    <t>T14</t>
  </si>
  <si>
    <t>T15</t>
  </si>
  <si>
    <t>T16</t>
  </si>
  <si>
    <t>T17</t>
  </si>
  <si>
    <t>A14</t>
  </si>
  <si>
    <t>A15</t>
  </si>
  <si>
    <t>A16</t>
  </si>
  <si>
    <t>A17</t>
  </si>
  <si>
    <t>Corto plazo: 1 punto</t>
  </si>
  <si>
    <t>Largo plazo: 3 puntos</t>
  </si>
  <si>
    <t>Medio plazo:2 puntos</t>
  </si>
  <si>
    <t>NIVEL DE  IMPACTO</t>
  </si>
  <si>
    <t>TIPO DE  IMPACTO</t>
  </si>
  <si>
    <t>TIEMPO DE
 IMPACTO</t>
  </si>
  <si>
    <t>q</t>
  </si>
  <si>
    <t>SUBFACTOR</t>
  </si>
  <si>
    <t>RESULTADO
SUBFACTOR</t>
  </si>
  <si>
    <t>RESULTADO
FACTOR</t>
  </si>
  <si>
    <t>[-4,0] ó [0,4]</t>
  </si>
  <si>
    <t>[-15,-10] ó [10,15]</t>
  </si>
  <si>
    <t>[-9,-5] ó [5,9]</t>
  </si>
  <si>
    <t>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</si>
</sst>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8"/>
      <color theme="8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/>
    <xf numFmtId="0" fontId="0" fillId="0" borderId="1" xfId="0" applyFill="1" applyBorder="1"/>
    <xf numFmtId="0" fontId="8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15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0" fillId="15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left" vertical="center" wrapText="1"/>
    </xf>
    <xf numFmtId="0" fontId="0" fillId="15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1" fillId="15" borderId="0" xfId="0" applyFont="1" applyFill="1" applyBorder="1" applyAlignment="1">
      <alignment vertical="center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1" defaultTableStyle="TableStyleMedium2" defaultPivotStyle="PivotStyleLight16">
    <tableStyle name="Invisible" pivot="0" table="0" count="0" xr9:uid="{9D29FFEE-1D47-4D6B-A633-EFB58E93EE80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 sz="1600" b="0"/>
              <a:t>Resultado Análisis PESTAL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0B-4504-8905-FCD81CD298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20B-4504-8905-FCD81CD2985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0B-4504-8905-FCD81CD298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Dashboard!$I$21:$I$26</c:f>
              <c:strCache>
                <c:ptCount val="6"/>
                <c:pt idx="0">
                  <c:v>P</c:v>
                </c:pt>
                <c:pt idx="1">
                  <c:v>E</c:v>
                </c:pt>
                <c:pt idx="2">
                  <c:v>S</c:v>
                </c:pt>
                <c:pt idx="3">
                  <c:v>T</c:v>
                </c:pt>
                <c:pt idx="4">
                  <c:v>A</c:v>
                </c:pt>
                <c:pt idx="5">
                  <c:v>L</c:v>
                </c:pt>
              </c:strCache>
            </c:strRef>
          </c:cat>
          <c:val>
            <c:numRef>
              <c:f>Dashboard!$K$21:$K$26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B-4504-8905-FCD81CD29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18203584"/>
        <c:axId val="718209824"/>
      </c:barChart>
      <c:catAx>
        <c:axId val="71820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8209824"/>
        <c:crosses val="autoZero"/>
        <c:auto val="1"/>
        <c:lblAlgn val="ctr"/>
        <c:lblOffset val="100"/>
        <c:noMultiLvlLbl val="0"/>
      </c:catAx>
      <c:valAx>
        <c:axId val="7182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8203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cap="none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PE">
                <a:solidFill>
                  <a:schemeClr val="bg1"/>
                </a:solidFill>
              </a:rPr>
              <a:t>Gráfico Radar PESTAL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cap="none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-4.6425704572964153E-2"/>
                  <c:y val="-2.5265400384125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04-4549-B48A-0BEE7763C745}"/>
                </c:ext>
              </c:extLst>
            </c:dLbl>
            <c:dLbl>
              <c:idx val="5"/>
              <c:layout>
                <c:manualLayout>
                  <c:x val="5.1887552169783469E-2"/>
                  <c:y val="-2.52654003841250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04-4549-B48A-0BEE7763C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Dashboard!$I$21:$I$26</c:f>
              <c:strCache>
                <c:ptCount val="6"/>
                <c:pt idx="0">
                  <c:v>P</c:v>
                </c:pt>
                <c:pt idx="1">
                  <c:v>E</c:v>
                </c:pt>
                <c:pt idx="2">
                  <c:v>S</c:v>
                </c:pt>
                <c:pt idx="3">
                  <c:v>T</c:v>
                </c:pt>
                <c:pt idx="4">
                  <c:v>A</c:v>
                </c:pt>
                <c:pt idx="5">
                  <c:v>L</c:v>
                </c:pt>
              </c:strCache>
            </c:strRef>
          </c:cat>
          <c:val>
            <c:numRef>
              <c:f>Dashboard!$K$21:$K$26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3-4930-9ACD-830513A86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88992"/>
        <c:axId val="1885166528"/>
      </c:radarChart>
      <c:catAx>
        <c:axId val="18851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85166528"/>
        <c:crosses val="autoZero"/>
        <c:auto val="1"/>
        <c:lblAlgn val="ctr"/>
        <c:lblOffset val="100"/>
        <c:noMultiLvlLbl val="0"/>
      </c:catAx>
      <c:valAx>
        <c:axId val="18851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851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428626</xdr:colOff>
      <xdr:row>1</xdr:row>
      <xdr:rowOff>123825</xdr:rowOff>
    </xdr:from>
    <xdr:to>
      <xdr:col>14</xdr:col>
      <xdr:colOff>209550</xdr:colOff>
      <xdr:row>17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57C25B5-7AAB-4537-A491-B037976CF671}"/>
            </a:ext>
          </a:extLst>
        </xdr:cNvPr>
        <xdr:cNvSpPr txBox="1"/>
      </xdr:nvSpPr>
      <xdr:spPr>
        <a:xfrm>
          <a:off x="428626" y="314325"/>
          <a:ext cx="10448924" cy="30765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4.1 Comprensión de la organización y de su contexto: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determinar las cuestiones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externas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e </a:t>
          </a:r>
          <a:r>
            <a:rPr lang="es-PE" sz="1400" b="1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internas</a:t>
          </a:r>
          <a:r>
            <a:rPr lang="es-PE" sz="1400" b="0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 son pertinentes para su </a:t>
          </a:r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propósito y su dirección estratégica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, y que afectan a su capacidad para lograr los resultados previstos de su </a:t>
          </a:r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sistema de gestión de la calidad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</a:p>
        <a:p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realizar el seguimiento y la revisión de la información sobre estas cuestiones externas e internas.  </a:t>
          </a:r>
        </a:p>
        <a:p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 1: Las cuestiones pueden incluir factores positivos y negativos o condiciones para su consideración.  </a:t>
          </a:r>
        </a:p>
        <a:p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 2: La comprensión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del contexto externo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puede verse facilitado al considerar cuestiones que surgen de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los  entornos legal, tecnológico, competitivo, de mercado, cultural, social y económico, ya sea internacional, nacional, regional o local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  </a:t>
          </a:r>
        </a:p>
        <a:p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 3 La comprensión del </a:t>
          </a:r>
          <a:r>
            <a:rPr lang="es-PE" sz="1400" b="1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contexto interno</a:t>
          </a:r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puede verse facilitada al considerar cuestiones relativas a </a:t>
          </a:r>
          <a:r>
            <a:rPr lang="es-PE" sz="1400" b="1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los valores, la cultura, los conocimientos y el desempeño de la organización.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321049</xdr:colOff>
      <xdr:row>2</xdr:row>
      <xdr:rowOff>131388</xdr:rowOff>
    </xdr:from>
    <xdr:to>
      <xdr:col>9</xdr:col>
      <xdr:colOff>179295</xdr:colOff>
      <xdr:row>18</xdr:row>
      <xdr:rowOff>11205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7F56AE-E9C3-4EBC-885A-0ABFF5183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1075768</xdr:colOff>
      <xdr:row>2</xdr:row>
      <xdr:rowOff>134472</xdr:rowOff>
    </xdr:from>
    <xdr:to>
      <xdr:col>15</xdr:col>
      <xdr:colOff>414617</xdr:colOff>
      <xdr:row>17</xdr:row>
      <xdr:rowOff>168089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AC126A-AB37-43E1-8762-DA37A2EF5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DB3F-A695-4439-9DA1-828DCF1A8805}">
  <dimension ref="A1:B20"/>
  <sheetViews>
    <sheetView showGridLines="0" workbookViewId="0">
      <selection activeCell="C21" sqref="C21"/>
    </sheetView>
  </sheetViews>
  <sheetFormatPr baseColWidth="10" defaultRowHeight="15" x14ac:dyDescent="0.25"/>
  <sheetData>
    <row r="1" spans="1:1" x14ac:dyDescent="0.25">
      <c r="A1" s="37"/>
    </row>
    <row r="20" spans="2:2" x14ac:dyDescent="0.25">
      <c r="B20" s="39" t="s">
        <v>258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C182-7118-47EE-8F8A-8A42D18C90A8}">
  <dimension ref="B1:P57"/>
  <sheetViews>
    <sheetView showGridLines="0" tabSelected="1" zoomScaleNormal="100" workbookViewId="0">
      <pane ySplit="3" topLeftCell="A4" activePane="bottomLeft" state="frozen"/>
      <selection pane="bottomLeft" activeCell="B3" sqref="B3:C3"/>
    </sheetView>
  </sheetViews>
  <sheetFormatPr baseColWidth="10" defaultRowHeight="15" x14ac:dyDescent="0.25"/>
  <cols>
    <col min="1" max="1" width="2.28515625" customWidth="1"/>
    <col min="2" max="2" width="4" style="1" customWidth="1"/>
    <col min="3" max="3" width="16" style="1" customWidth="1"/>
    <col min="4" max="4" width="6" style="1" customWidth="1"/>
    <col min="5" max="5" width="44.85546875" customWidth="1"/>
    <col min="6" max="6" width="14.42578125" style="1" customWidth="1"/>
    <col min="7" max="7" width="13.7109375" style="1" customWidth="1"/>
    <col min="8" max="8" width="13.28515625" style="1" customWidth="1"/>
    <col min="9" max="9" width="12.7109375" customWidth="1"/>
    <col min="10" max="10" width="13.140625" customWidth="1"/>
    <col min="11" max="11" width="2.5703125" customWidth="1"/>
    <col min="12" max="12" width="20.140625" style="1" bestFit="1" customWidth="1"/>
    <col min="13" max="13" width="15.28515625" bestFit="1" customWidth="1"/>
    <col min="14" max="14" width="13.140625" bestFit="1" customWidth="1"/>
    <col min="15" max="15" width="13.7109375" customWidth="1"/>
    <col min="16" max="16" width="16.5703125" bestFit="1" customWidth="1"/>
  </cols>
  <sheetData>
    <row r="1" spans="2:16" ht="13.5" customHeight="1" x14ac:dyDescent="0.25"/>
    <row r="2" spans="2:16" ht="22.5" customHeight="1" x14ac:dyDescent="0.35">
      <c r="B2" s="38" t="s">
        <v>186</v>
      </c>
      <c r="C2" s="17"/>
      <c r="D2" s="25"/>
    </row>
    <row r="3" spans="2:16" ht="31.5" x14ac:dyDescent="0.25">
      <c r="B3" s="53" t="s">
        <v>2</v>
      </c>
      <c r="C3" s="53"/>
      <c r="D3" s="36" t="s">
        <v>25</v>
      </c>
      <c r="E3" s="36" t="s">
        <v>259</v>
      </c>
      <c r="F3" s="22" t="s">
        <v>0</v>
      </c>
      <c r="G3" s="31" t="s">
        <v>16</v>
      </c>
      <c r="H3" s="32" t="s">
        <v>1</v>
      </c>
      <c r="I3" s="34" t="s">
        <v>260</v>
      </c>
      <c r="J3" s="7" t="s">
        <v>261</v>
      </c>
      <c r="L3" s="22" t="s">
        <v>257</v>
      </c>
      <c r="M3" s="31" t="s">
        <v>255</v>
      </c>
      <c r="N3" s="32" t="s">
        <v>256</v>
      </c>
      <c r="O3" s="33" t="s">
        <v>243</v>
      </c>
      <c r="P3" s="33" t="s">
        <v>265</v>
      </c>
    </row>
    <row r="4" spans="2:16" s="4" customFormat="1" x14ac:dyDescent="0.25">
      <c r="B4" s="43" t="s">
        <v>18</v>
      </c>
      <c r="C4" s="43" t="s">
        <v>188</v>
      </c>
      <c r="D4" s="26"/>
      <c r="E4" s="24"/>
      <c r="F4" s="3"/>
      <c r="G4" s="3"/>
      <c r="H4" s="3"/>
      <c r="I4" s="3">
        <f>+F4*G4*H4</f>
        <v>0</v>
      </c>
      <c r="J4" s="40">
        <f>+SUM(I4:I12)</f>
        <v>0</v>
      </c>
      <c r="L4" s="3" t="s">
        <v>252</v>
      </c>
      <c r="M4" s="3" t="s">
        <v>237</v>
      </c>
      <c r="N4" s="3" t="s">
        <v>240</v>
      </c>
      <c r="O4" s="20" t="s">
        <v>190</v>
      </c>
      <c r="P4" s="3" t="s">
        <v>262</v>
      </c>
    </row>
    <row r="5" spans="2:16" s="4" customFormat="1" x14ac:dyDescent="0.25">
      <c r="B5" s="44"/>
      <c r="C5" s="44"/>
      <c r="D5" s="26"/>
      <c r="E5" s="24"/>
      <c r="F5" s="3"/>
      <c r="G5" s="3"/>
      <c r="H5" s="3"/>
      <c r="I5" s="3">
        <f t="shared" ref="I5:I56" si="0">+F5*G5*H5</f>
        <v>0</v>
      </c>
      <c r="J5" s="41"/>
      <c r="L5" s="3" t="s">
        <v>254</v>
      </c>
      <c r="M5" s="3" t="s">
        <v>238</v>
      </c>
      <c r="N5" s="3" t="s">
        <v>241</v>
      </c>
      <c r="O5" s="21" t="s">
        <v>191</v>
      </c>
      <c r="P5" s="3" t="s">
        <v>264</v>
      </c>
    </row>
    <row r="6" spans="2:16" s="4" customFormat="1" x14ac:dyDescent="0.25">
      <c r="B6" s="44"/>
      <c r="C6" s="44"/>
      <c r="D6" s="26"/>
      <c r="E6" s="24"/>
      <c r="F6" s="3"/>
      <c r="G6" s="3"/>
      <c r="H6" s="3"/>
      <c r="I6" s="3">
        <f t="shared" si="0"/>
        <v>0</v>
      </c>
      <c r="J6" s="41"/>
      <c r="L6" s="3" t="s">
        <v>253</v>
      </c>
      <c r="M6" s="3" t="s">
        <v>239</v>
      </c>
      <c r="N6" s="3" t="s">
        <v>242</v>
      </c>
      <c r="O6" s="19" t="s">
        <v>192</v>
      </c>
      <c r="P6" s="3" t="s">
        <v>263</v>
      </c>
    </row>
    <row r="7" spans="2:16" s="4" customFormat="1" ht="18" customHeight="1" x14ac:dyDescent="0.25">
      <c r="B7" s="44"/>
      <c r="C7" s="44"/>
      <c r="D7" s="26"/>
      <c r="E7" s="24"/>
      <c r="F7" s="3"/>
      <c r="G7" s="3"/>
      <c r="H7" s="3"/>
      <c r="I7" s="3">
        <f t="shared" si="0"/>
        <v>0</v>
      </c>
      <c r="J7" s="41"/>
      <c r="L7" s="18"/>
    </row>
    <row r="8" spans="2:16" s="4" customFormat="1" x14ac:dyDescent="0.25">
      <c r="B8" s="44"/>
      <c r="C8" s="44"/>
      <c r="D8" s="26"/>
      <c r="E8" s="24"/>
      <c r="F8" s="3"/>
      <c r="G8" s="3"/>
      <c r="H8" s="3"/>
      <c r="I8" s="3">
        <f>+F8*G8*H8</f>
        <v>0</v>
      </c>
      <c r="J8" s="41"/>
    </row>
    <row r="9" spans="2:16" s="4" customFormat="1" x14ac:dyDescent="0.25">
      <c r="B9" s="44"/>
      <c r="C9" s="44"/>
      <c r="D9" s="26"/>
      <c r="E9" s="24"/>
      <c r="F9" s="3"/>
      <c r="G9" s="3"/>
      <c r="H9" s="3"/>
      <c r="I9" s="3">
        <f t="shared" ref="I9:I12" si="1">+F9*G9*H9</f>
        <v>0</v>
      </c>
      <c r="J9" s="41"/>
    </row>
    <row r="10" spans="2:16" s="4" customFormat="1" x14ac:dyDescent="0.25">
      <c r="B10" s="44"/>
      <c r="C10" s="44"/>
      <c r="D10" s="26"/>
      <c r="E10" s="24"/>
      <c r="F10" s="3"/>
      <c r="G10" s="3"/>
      <c r="H10" s="3"/>
      <c r="I10" s="3">
        <f t="shared" si="1"/>
        <v>0</v>
      </c>
      <c r="J10" s="41"/>
    </row>
    <row r="11" spans="2:16" s="4" customFormat="1" x14ac:dyDescent="0.25">
      <c r="B11" s="44"/>
      <c r="C11" s="44"/>
      <c r="D11" s="26"/>
      <c r="E11" s="24"/>
      <c r="F11" s="3"/>
      <c r="G11" s="3"/>
      <c r="H11" s="3"/>
      <c r="I11" s="3">
        <f t="shared" si="1"/>
        <v>0</v>
      </c>
      <c r="J11" s="41"/>
    </row>
    <row r="12" spans="2:16" s="4" customFormat="1" x14ac:dyDescent="0.25">
      <c r="B12" s="45"/>
      <c r="C12" s="45"/>
      <c r="D12" s="26"/>
      <c r="E12" s="24"/>
      <c r="F12" s="3"/>
      <c r="G12" s="3"/>
      <c r="H12" s="3"/>
      <c r="I12" s="3">
        <f t="shared" si="1"/>
        <v>0</v>
      </c>
      <c r="J12" s="42"/>
      <c r="L12" s="18"/>
    </row>
    <row r="13" spans="2:16" s="4" customFormat="1" ht="15.75" customHeight="1" x14ac:dyDescent="0.25">
      <c r="B13" s="46" t="s">
        <v>19</v>
      </c>
      <c r="C13" s="46" t="s">
        <v>189</v>
      </c>
      <c r="D13" s="26"/>
      <c r="E13" s="24"/>
      <c r="F13" s="3"/>
      <c r="G13" s="3"/>
      <c r="H13" s="3"/>
      <c r="I13" s="3">
        <f t="shared" si="0"/>
        <v>0</v>
      </c>
      <c r="J13" s="40">
        <f>+SUM(I13:I22)</f>
        <v>0</v>
      </c>
      <c r="L13" s="35" t="s">
        <v>258</v>
      </c>
    </row>
    <row r="14" spans="2:16" s="4" customFormat="1" x14ac:dyDescent="0.25">
      <c r="B14" s="47"/>
      <c r="C14" s="47"/>
      <c r="D14" s="26"/>
      <c r="E14" s="24"/>
      <c r="F14" s="3"/>
      <c r="G14" s="3"/>
      <c r="H14" s="3"/>
      <c r="I14" s="3">
        <f t="shared" si="0"/>
        <v>0</v>
      </c>
      <c r="J14" s="41"/>
      <c r="L14" s="35" t="s">
        <v>258</v>
      </c>
    </row>
    <row r="15" spans="2:16" s="4" customFormat="1" x14ac:dyDescent="0.25">
      <c r="B15" s="47"/>
      <c r="C15" s="47"/>
      <c r="D15" s="26"/>
      <c r="E15" s="24"/>
      <c r="F15" s="3"/>
      <c r="G15" s="3"/>
      <c r="H15" s="3"/>
      <c r="I15" s="3">
        <f t="shared" si="0"/>
        <v>0</v>
      </c>
      <c r="J15" s="41"/>
      <c r="L15" s="35"/>
    </row>
    <row r="16" spans="2:16" s="4" customFormat="1" x14ac:dyDescent="0.25">
      <c r="B16" s="47"/>
      <c r="C16" s="47"/>
      <c r="D16" s="26"/>
      <c r="E16" s="24"/>
      <c r="F16" s="3"/>
      <c r="G16" s="3"/>
      <c r="H16" s="3"/>
      <c r="I16" s="3">
        <f t="shared" si="0"/>
        <v>0</v>
      </c>
      <c r="J16" s="41"/>
    </row>
    <row r="17" spans="2:12" s="4" customFormat="1" x14ac:dyDescent="0.25">
      <c r="B17" s="47"/>
      <c r="C17" s="47"/>
      <c r="D17" s="26"/>
      <c r="E17" s="24"/>
      <c r="F17" s="3"/>
      <c r="G17" s="3"/>
      <c r="H17" s="3"/>
      <c r="I17" s="3">
        <f t="shared" si="0"/>
        <v>0</v>
      </c>
      <c r="J17" s="41"/>
      <c r="L17" s="18"/>
    </row>
    <row r="18" spans="2:12" s="4" customFormat="1" x14ac:dyDescent="0.25">
      <c r="B18" s="47"/>
      <c r="C18" s="47"/>
      <c r="D18" s="26"/>
      <c r="E18" s="24"/>
      <c r="F18" s="3"/>
      <c r="G18" s="3"/>
      <c r="H18" s="3"/>
      <c r="I18" s="3">
        <f>+F18*G18*H18</f>
        <v>0</v>
      </c>
      <c r="J18" s="41"/>
    </row>
    <row r="19" spans="2:12" s="4" customFormat="1" x14ac:dyDescent="0.25">
      <c r="B19" s="47"/>
      <c r="C19" s="47"/>
      <c r="D19" s="26"/>
      <c r="E19" s="24"/>
      <c r="F19" s="3"/>
      <c r="G19" s="3"/>
      <c r="H19" s="3"/>
      <c r="I19" s="3">
        <f t="shared" ref="I19:I22" si="2">+F19*G19*H19</f>
        <v>0</v>
      </c>
      <c r="J19" s="41"/>
    </row>
    <row r="20" spans="2:12" s="4" customFormat="1" x14ac:dyDescent="0.25">
      <c r="B20" s="47"/>
      <c r="C20" s="47"/>
      <c r="D20" s="26"/>
      <c r="E20" s="24"/>
      <c r="F20" s="3"/>
      <c r="G20" s="3"/>
      <c r="H20" s="3"/>
      <c r="I20" s="3">
        <f t="shared" si="2"/>
        <v>0</v>
      </c>
      <c r="J20" s="41"/>
    </row>
    <row r="21" spans="2:12" s="4" customFormat="1" x14ac:dyDescent="0.25">
      <c r="B21" s="47"/>
      <c r="C21" s="47"/>
      <c r="D21" s="26"/>
      <c r="E21" s="24"/>
      <c r="F21" s="3"/>
      <c r="G21" s="3"/>
      <c r="H21" s="3"/>
      <c r="I21" s="3">
        <f t="shared" si="2"/>
        <v>0</v>
      </c>
      <c r="J21" s="41"/>
    </row>
    <row r="22" spans="2:12" s="4" customFormat="1" x14ac:dyDescent="0.25">
      <c r="B22" s="48"/>
      <c r="C22" s="48"/>
      <c r="D22" s="26"/>
      <c r="E22" s="24"/>
      <c r="F22" s="3"/>
      <c r="G22" s="3"/>
      <c r="H22" s="3"/>
      <c r="I22" s="3">
        <f t="shared" si="2"/>
        <v>0</v>
      </c>
      <c r="J22" s="42"/>
      <c r="L22" s="18"/>
    </row>
    <row r="23" spans="2:12" s="4" customFormat="1" ht="15" customHeight="1" x14ac:dyDescent="0.25">
      <c r="B23" s="54" t="s">
        <v>20</v>
      </c>
      <c r="C23" s="54" t="s">
        <v>27</v>
      </c>
      <c r="D23" s="28"/>
      <c r="E23" s="27"/>
      <c r="F23" s="3"/>
      <c r="G23" s="3"/>
      <c r="H23" s="3"/>
      <c r="I23" s="3">
        <f t="shared" si="0"/>
        <v>0</v>
      </c>
      <c r="J23" s="40">
        <f>+SUM(I23:I31)</f>
        <v>0</v>
      </c>
      <c r="L23" s="18"/>
    </row>
    <row r="24" spans="2:12" s="4" customFormat="1" x14ac:dyDescent="0.25">
      <c r="B24" s="55"/>
      <c r="C24" s="55"/>
      <c r="D24" s="28"/>
      <c r="E24" s="27"/>
      <c r="F24" s="3"/>
      <c r="G24" s="3"/>
      <c r="H24" s="3"/>
      <c r="I24" s="3">
        <f t="shared" si="0"/>
        <v>0</v>
      </c>
      <c r="J24" s="41"/>
      <c r="L24" s="18"/>
    </row>
    <row r="25" spans="2:12" s="4" customFormat="1" x14ac:dyDescent="0.25">
      <c r="B25" s="55"/>
      <c r="C25" s="55"/>
      <c r="D25" s="28"/>
      <c r="E25" s="27"/>
      <c r="F25" s="3"/>
      <c r="G25" s="3"/>
      <c r="H25" s="3"/>
      <c r="I25" s="3">
        <f t="shared" si="0"/>
        <v>0</v>
      </c>
      <c r="J25" s="41"/>
      <c r="L25" s="18"/>
    </row>
    <row r="26" spans="2:12" s="4" customFormat="1" x14ac:dyDescent="0.25">
      <c r="B26" s="55"/>
      <c r="C26" s="55"/>
      <c r="D26" s="28"/>
      <c r="E26" s="27"/>
      <c r="F26" s="3"/>
      <c r="G26" s="3"/>
      <c r="H26" s="3"/>
      <c r="I26" s="3">
        <f t="shared" si="0"/>
        <v>0</v>
      </c>
      <c r="J26" s="41"/>
      <c r="L26" s="18"/>
    </row>
    <row r="27" spans="2:12" s="4" customFormat="1" x14ac:dyDescent="0.25">
      <c r="B27" s="55"/>
      <c r="C27" s="55"/>
      <c r="D27" s="28"/>
      <c r="E27" s="27"/>
      <c r="F27" s="3"/>
      <c r="G27" s="3"/>
      <c r="H27" s="3"/>
      <c r="I27" s="3">
        <f t="shared" si="0"/>
        <v>0</v>
      </c>
      <c r="J27" s="41"/>
      <c r="L27" s="18"/>
    </row>
    <row r="28" spans="2:12" s="4" customFormat="1" x14ac:dyDescent="0.25">
      <c r="B28" s="55"/>
      <c r="C28" s="55"/>
      <c r="D28" s="28"/>
      <c r="E28" s="27"/>
      <c r="F28" s="3"/>
      <c r="G28" s="3"/>
      <c r="H28" s="3"/>
      <c r="I28" s="3">
        <f t="shared" si="0"/>
        <v>0</v>
      </c>
      <c r="J28" s="41"/>
      <c r="L28" s="18"/>
    </row>
    <row r="29" spans="2:12" s="4" customFormat="1" x14ac:dyDescent="0.25">
      <c r="B29" s="55"/>
      <c r="C29" s="55"/>
      <c r="D29" s="28"/>
      <c r="E29" s="27"/>
      <c r="F29" s="3"/>
      <c r="G29" s="3"/>
      <c r="H29" s="3"/>
      <c r="I29" s="3">
        <f t="shared" si="0"/>
        <v>0</v>
      </c>
      <c r="J29" s="41"/>
      <c r="L29" s="18"/>
    </row>
    <row r="30" spans="2:12" s="4" customFormat="1" x14ac:dyDescent="0.25">
      <c r="B30" s="55"/>
      <c r="C30" s="55"/>
      <c r="D30" s="28"/>
      <c r="E30" s="27"/>
      <c r="F30" s="3"/>
      <c r="G30" s="3"/>
      <c r="H30" s="3"/>
      <c r="I30" s="3">
        <f t="shared" si="0"/>
        <v>0</v>
      </c>
      <c r="J30" s="41"/>
      <c r="L30" s="18"/>
    </row>
    <row r="31" spans="2:12" s="4" customFormat="1" x14ac:dyDescent="0.25">
      <c r="B31" s="56"/>
      <c r="C31" s="56"/>
      <c r="D31" s="30"/>
      <c r="E31" s="2"/>
      <c r="F31" s="3"/>
      <c r="G31" s="3"/>
      <c r="H31" s="3"/>
      <c r="I31" s="3">
        <f t="shared" si="0"/>
        <v>0</v>
      </c>
      <c r="J31" s="42"/>
      <c r="L31" s="18"/>
    </row>
    <row r="32" spans="2:12" s="4" customFormat="1" x14ac:dyDescent="0.25">
      <c r="B32" s="50" t="s">
        <v>21</v>
      </c>
      <c r="C32" s="50" t="s">
        <v>77</v>
      </c>
      <c r="D32" s="26"/>
      <c r="E32" s="24"/>
      <c r="F32" s="3"/>
      <c r="G32" s="3"/>
      <c r="H32" s="3"/>
      <c r="I32" s="3">
        <f t="shared" si="0"/>
        <v>0</v>
      </c>
      <c r="J32" s="40">
        <f>+SUM(I32:I39)</f>
        <v>0</v>
      </c>
      <c r="L32" s="18"/>
    </row>
    <row r="33" spans="2:12" s="4" customFormat="1" x14ac:dyDescent="0.25">
      <c r="B33" s="51"/>
      <c r="C33" s="51"/>
      <c r="D33" s="26"/>
      <c r="E33" s="24"/>
      <c r="F33" s="3"/>
      <c r="G33" s="3"/>
      <c r="H33" s="3"/>
      <c r="I33" s="3">
        <f t="shared" si="0"/>
        <v>0</v>
      </c>
      <c r="J33" s="41"/>
      <c r="L33" s="18"/>
    </row>
    <row r="34" spans="2:12" s="4" customFormat="1" x14ac:dyDescent="0.25">
      <c r="B34" s="51"/>
      <c r="C34" s="51"/>
      <c r="D34" s="26"/>
      <c r="E34" s="24"/>
      <c r="F34" s="3"/>
      <c r="G34" s="3"/>
      <c r="H34" s="3"/>
      <c r="I34" s="3">
        <f t="shared" si="0"/>
        <v>0</v>
      </c>
      <c r="J34" s="41"/>
      <c r="L34" s="18"/>
    </row>
    <row r="35" spans="2:12" s="4" customFormat="1" x14ac:dyDescent="0.25">
      <c r="B35" s="51"/>
      <c r="C35" s="51"/>
      <c r="D35" s="26"/>
      <c r="E35" s="24"/>
      <c r="F35" s="3"/>
      <c r="G35" s="3"/>
      <c r="H35" s="3"/>
      <c r="I35" s="3">
        <f t="shared" si="0"/>
        <v>0</v>
      </c>
      <c r="J35" s="41"/>
      <c r="L35" s="18"/>
    </row>
    <row r="36" spans="2:12" s="4" customFormat="1" x14ac:dyDescent="0.25">
      <c r="B36" s="51"/>
      <c r="C36" s="51"/>
      <c r="D36" s="26"/>
      <c r="E36" s="24"/>
      <c r="F36" s="3"/>
      <c r="G36" s="3"/>
      <c r="H36" s="3"/>
      <c r="I36" s="3">
        <f t="shared" si="0"/>
        <v>0</v>
      </c>
      <c r="J36" s="41"/>
      <c r="L36" s="18"/>
    </row>
    <row r="37" spans="2:12" s="4" customFormat="1" x14ac:dyDescent="0.25">
      <c r="B37" s="51"/>
      <c r="C37" s="51"/>
      <c r="D37" s="26"/>
      <c r="E37" s="24"/>
      <c r="F37" s="3"/>
      <c r="G37" s="3"/>
      <c r="H37" s="3"/>
      <c r="I37" s="3">
        <f t="shared" si="0"/>
        <v>0</v>
      </c>
      <c r="J37" s="41"/>
      <c r="L37" s="18"/>
    </row>
    <row r="38" spans="2:12" s="4" customFormat="1" x14ac:dyDescent="0.25">
      <c r="B38" s="51"/>
      <c r="C38" s="51"/>
      <c r="D38" s="29"/>
      <c r="E38" s="2"/>
      <c r="F38" s="3"/>
      <c r="G38" s="3"/>
      <c r="H38" s="3"/>
      <c r="I38" s="3">
        <f t="shared" si="0"/>
        <v>0</v>
      </c>
      <c r="J38" s="41"/>
      <c r="L38" s="18"/>
    </row>
    <row r="39" spans="2:12" s="4" customFormat="1" x14ac:dyDescent="0.25">
      <c r="B39" s="52"/>
      <c r="C39" s="52"/>
      <c r="D39" s="29"/>
      <c r="E39" s="2"/>
      <c r="F39" s="3"/>
      <c r="G39" s="3"/>
      <c r="H39" s="3"/>
      <c r="I39" s="3">
        <f t="shared" si="0"/>
        <v>0</v>
      </c>
      <c r="J39" s="42"/>
      <c r="L39" s="18"/>
    </row>
    <row r="40" spans="2:12" s="4" customFormat="1" x14ac:dyDescent="0.25">
      <c r="B40" s="43" t="s">
        <v>22</v>
      </c>
      <c r="C40" s="43" t="s">
        <v>11</v>
      </c>
      <c r="D40" s="26"/>
      <c r="E40" s="24"/>
      <c r="F40" s="3"/>
      <c r="G40" s="3"/>
      <c r="H40" s="3"/>
      <c r="I40" s="3">
        <f t="shared" si="0"/>
        <v>0</v>
      </c>
      <c r="J40" s="40">
        <f>+SUM(I40:I47)</f>
        <v>0</v>
      </c>
      <c r="L40" s="18"/>
    </row>
    <row r="41" spans="2:12" s="4" customFormat="1" x14ac:dyDescent="0.25">
      <c r="B41" s="44"/>
      <c r="C41" s="44"/>
      <c r="D41" s="26"/>
      <c r="E41" s="24"/>
      <c r="F41" s="3"/>
      <c r="G41" s="3"/>
      <c r="H41" s="3"/>
      <c r="I41" s="3">
        <f t="shared" si="0"/>
        <v>0</v>
      </c>
      <c r="J41" s="41"/>
      <c r="L41" s="18"/>
    </row>
    <row r="42" spans="2:12" s="4" customFormat="1" x14ac:dyDescent="0.25">
      <c r="B42" s="44"/>
      <c r="C42" s="44"/>
      <c r="D42" s="26"/>
      <c r="E42" s="24"/>
      <c r="F42" s="3"/>
      <c r="G42" s="3"/>
      <c r="H42" s="3"/>
      <c r="I42" s="3">
        <f t="shared" si="0"/>
        <v>0</v>
      </c>
      <c r="J42" s="41"/>
      <c r="L42" s="18"/>
    </row>
    <row r="43" spans="2:12" s="4" customFormat="1" x14ac:dyDescent="0.25">
      <c r="B43" s="44"/>
      <c r="C43" s="44"/>
      <c r="D43" s="26"/>
      <c r="E43" s="24"/>
      <c r="F43" s="3"/>
      <c r="G43" s="3"/>
      <c r="H43" s="3"/>
      <c r="I43" s="3">
        <f t="shared" si="0"/>
        <v>0</v>
      </c>
      <c r="J43" s="41"/>
      <c r="L43" s="18"/>
    </row>
    <row r="44" spans="2:12" s="4" customFormat="1" x14ac:dyDescent="0.25">
      <c r="B44" s="44"/>
      <c r="C44" s="44"/>
      <c r="D44" s="29"/>
      <c r="E44" s="23"/>
      <c r="F44" s="3"/>
      <c r="G44" s="3"/>
      <c r="H44" s="3"/>
      <c r="I44" s="3">
        <f t="shared" si="0"/>
        <v>0</v>
      </c>
      <c r="J44" s="41"/>
      <c r="L44" s="18"/>
    </row>
    <row r="45" spans="2:12" s="4" customFormat="1" x14ac:dyDescent="0.25">
      <c r="B45" s="44"/>
      <c r="C45" s="44"/>
      <c r="D45" s="29"/>
      <c r="E45" s="2"/>
      <c r="F45" s="3"/>
      <c r="G45" s="3"/>
      <c r="H45" s="3"/>
      <c r="I45" s="3">
        <f t="shared" si="0"/>
        <v>0</v>
      </c>
      <c r="J45" s="41"/>
      <c r="L45" s="18"/>
    </row>
    <row r="46" spans="2:12" s="4" customFormat="1" x14ac:dyDescent="0.25">
      <c r="B46" s="44"/>
      <c r="C46" s="44"/>
      <c r="D46" s="29"/>
      <c r="E46" s="2"/>
      <c r="F46" s="3"/>
      <c r="G46" s="3"/>
      <c r="H46" s="3"/>
      <c r="I46" s="3">
        <f t="shared" si="0"/>
        <v>0</v>
      </c>
      <c r="J46" s="41"/>
      <c r="L46" s="18"/>
    </row>
    <row r="47" spans="2:12" s="4" customFormat="1" x14ac:dyDescent="0.25">
      <c r="B47" s="45"/>
      <c r="C47" s="45"/>
      <c r="D47" s="29"/>
      <c r="E47" s="2"/>
      <c r="F47" s="3"/>
      <c r="G47" s="3"/>
      <c r="H47" s="3"/>
      <c r="I47" s="3">
        <f t="shared" si="0"/>
        <v>0</v>
      </c>
      <c r="J47" s="42"/>
      <c r="L47" s="18"/>
    </row>
    <row r="48" spans="2:12" s="4" customFormat="1" x14ac:dyDescent="0.25">
      <c r="B48" s="49" t="s">
        <v>23</v>
      </c>
      <c r="C48" s="49" t="s">
        <v>12</v>
      </c>
      <c r="D48" s="26"/>
      <c r="E48" s="24"/>
      <c r="F48" s="3"/>
      <c r="G48" s="3"/>
      <c r="H48" s="3"/>
      <c r="I48" s="3">
        <f t="shared" si="0"/>
        <v>0</v>
      </c>
      <c r="J48" s="40">
        <f>+SUM(I48:I56)</f>
        <v>0</v>
      </c>
      <c r="L48" s="18"/>
    </row>
    <row r="49" spans="2:12" s="4" customFormat="1" x14ac:dyDescent="0.25">
      <c r="B49" s="49"/>
      <c r="C49" s="49"/>
      <c r="D49" s="26"/>
      <c r="E49" s="24"/>
      <c r="F49" s="3"/>
      <c r="G49" s="3"/>
      <c r="H49" s="3"/>
      <c r="I49" s="3">
        <f t="shared" si="0"/>
        <v>0</v>
      </c>
      <c r="J49" s="41"/>
      <c r="L49" s="18"/>
    </row>
    <row r="50" spans="2:12" s="4" customFormat="1" x14ac:dyDescent="0.25">
      <c r="B50" s="49"/>
      <c r="C50" s="49"/>
      <c r="D50" s="26"/>
      <c r="E50" s="24"/>
      <c r="F50" s="3"/>
      <c r="G50" s="3"/>
      <c r="H50" s="3"/>
      <c r="I50" s="3">
        <f t="shared" si="0"/>
        <v>0</v>
      </c>
      <c r="J50" s="41"/>
      <c r="L50" s="18"/>
    </row>
    <row r="51" spans="2:12" s="4" customFormat="1" x14ac:dyDescent="0.25">
      <c r="B51" s="49"/>
      <c r="C51" s="49"/>
      <c r="D51" s="26"/>
      <c r="E51" s="24"/>
      <c r="F51" s="3"/>
      <c r="G51" s="3"/>
      <c r="H51" s="3"/>
      <c r="I51" s="3">
        <f t="shared" si="0"/>
        <v>0</v>
      </c>
      <c r="J51" s="41"/>
      <c r="L51" s="18"/>
    </row>
    <row r="52" spans="2:12" s="4" customFormat="1" x14ac:dyDescent="0.25">
      <c r="B52" s="49"/>
      <c r="C52" s="49"/>
      <c r="D52" s="26"/>
      <c r="E52" s="24"/>
      <c r="F52" s="3"/>
      <c r="G52" s="3"/>
      <c r="H52" s="3"/>
      <c r="I52" s="3">
        <f t="shared" si="0"/>
        <v>0</v>
      </c>
      <c r="J52" s="41"/>
      <c r="L52" s="18"/>
    </row>
    <row r="53" spans="2:12" x14ac:dyDescent="0.25">
      <c r="B53" s="49"/>
      <c r="C53" s="49"/>
      <c r="D53" s="29"/>
      <c r="E53" s="14"/>
      <c r="F53" s="8"/>
      <c r="G53" s="8"/>
      <c r="H53" s="8"/>
      <c r="I53" s="3">
        <f t="shared" si="0"/>
        <v>0</v>
      </c>
      <c r="J53" s="41"/>
    </row>
    <row r="54" spans="2:12" x14ac:dyDescent="0.25">
      <c r="B54" s="49"/>
      <c r="C54" s="49"/>
      <c r="D54" s="29"/>
      <c r="E54" s="14"/>
      <c r="F54" s="8"/>
      <c r="G54" s="8"/>
      <c r="H54" s="8"/>
      <c r="I54" s="3">
        <f t="shared" si="0"/>
        <v>0</v>
      </c>
      <c r="J54" s="41"/>
    </row>
    <row r="55" spans="2:12" x14ac:dyDescent="0.25">
      <c r="B55" s="49"/>
      <c r="C55" s="49"/>
      <c r="D55" s="29"/>
      <c r="E55" s="14"/>
      <c r="F55" s="8"/>
      <c r="G55" s="8"/>
      <c r="H55" s="8"/>
      <c r="I55" s="3">
        <f t="shared" si="0"/>
        <v>0</v>
      </c>
      <c r="J55" s="41"/>
    </row>
    <row r="56" spans="2:12" x14ac:dyDescent="0.25">
      <c r="B56" s="49"/>
      <c r="C56" s="49"/>
      <c r="D56" s="29"/>
      <c r="E56" s="14"/>
      <c r="F56" s="8"/>
      <c r="G56" s="8"/>
      <c r="H56" s="8"/>
      <c r="I56" s="3">
        <f t="shared" si="0"/>
        <v>0</v>
      </c>
      <c r="J56" s="42"/>
    </row>
    <row r="57" spans="2:12" x14ac:dyDescent="0.25">
      <c r="I57" s="1"/>
      <c r="J57" s="1"/>
      <c r="K57" s="1"/>
    </row>
  </sheetData>
  <autoFilter ref="B3:J56" xr:uid="{11F51AE8-021E-4862-A53B-684624694659}"/>
  <mergeCells count="19">
    <mergeCell ref="B32:B39"/>
    <mergeCell ref="B40:B47"/>
    <mergeCell ref="B48:B56"/>
    <mergeCell ref="B3:C3"/>
    <mergeCell ref="B4:B12"/>
    <mergeCell ref="C23:C31"/>
    <mergeCell ref="B23:B31"/>
    <mergeCell ref="J23:J31"/>
    <mergeCell ref="J32:J39"/>
    <mergeCell ref="J40:J47"/>
    <mergeCell ref="J48:J56"/>
    <mergeCell ref="C48:C56"/>
    <mergeCell ref="C40:C47"/>
    <mergeCell ref="C32:C39"/>
    <mergeCell ref="J4:J12"/>
    <mergeCell ref="J13:J22"/>
    <mergeCell ref="C4:C12"/>
    <mergeCell ref="C13:C22"/>
    <mergeCell ref="B13:B22"/>
  </mergeCells>
  <conditionalFormatting sqref="I3:I56">
    <cfRule type="cellIs" dxfId="5" priority="9" operator="between">
      <formula>-10</formula>
      <formula>-15</formula>
    </cfRule>
    <cfRule type="cellIs" dxfId="4" priority="10" operator="between">
      <formula>-5</formula>
      <formula>-9</formula>
    </cfRule>
    <cfRule type="cellIs" dxfId="3" priority="11" operator="between">
      <formula>0</formula>
      <formula>-4</formula>
    </cfRule>
    <cfRule type="cellIs" dxfId="2" priority="12" operator="between">
      <formula>10</formula>
      <formula>15</formula>
    </cfRule>
    <cfRule type="cellIs" dxfId="1" priority="13" operator="between">
      <formula>5</formula>
      <formula>9</formula>
    </cfRule>
    <cfRule type="cellIs" dxfId="0" priority="14" operator="between">
      <formula>0</formula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K26"/>
  <sheetViews>
    <sheetView showGridLines="0" zoomScale="85" zoomScaleNormal="85" workbookViewId="0">
      <selection activeCell="I23" sqref="I23:J23"/>
    </sheetView>
  </sheetViews>
  <sheetFormatPr baseColWidth="10" defaultColWidth="9.140625" defaultRowHeight="15" x14ac:dyDescent="0.25"/>
  <cols>
    <col min="1" max="1" width="2.85546875" customWidth="1"/>
    <col min="2" max="2" width="4.28515625" customWidth="1"/>
    <col min="3" max="3" width="23.140625" customWidth="1"/>
    <col min="4" max="4" width="14.42578125" style="1" customWidth="1"/>
    <col min="10" max="10" width="21.7109375" customWidth="1"/>
    <col min="11" max="11" width="18.140625" customWidth="1"/>
    <col min="13" max="13" width="9.140625" customWidth="1"/>
    <col min="20" max="20" width="2.28515625" customWidth="1"/>
    <col min="21" max="21" width="7.140625" customWidth="1"/>
    <col min="22" max="22" width="17" bestFit="1" customWidth="1"/>
    <col min="23" max="23" width="12.85546875" bestFit="1" customWidth="1"/>
  </cols>
  <sheetData>
    <row r="1" spans="9:9" ht="10.5" customHeight="1" x14ac:dyDescent="0.25"/>
    <row r="2" spans="9:9" ht="21.75" customHeight="1" x14ac:dyDescent="0.35">
      <c r="I2" s="12" t="s">
        <v>26</v>
      </c>
    </row>
    <row r="3" spans="9:9" ht="6.75" customHeight="1" x14ac:dyDescent="0.25"/>
    <row r="9" spans="9:9" ht="18" customHeight="1" x14ac:dyDescent="0.25"/>
    <row r="10" spans="9:9" ht="15" customHeight="1" x14ac:dyDescent="0.25"/>
    <row r="11" spans="9:9" ht="15" customHeight="1" x14ac:dyDescent="0.25"/>
    <row r="12" spans="9:9" ht="15" customHeight="1" x14ac:dyDescent="0.25"/>
    <row r="13" spans="9:9" ht="15" customHeight="1" x14ac:dyDescent="0.25"/>
    <row r="14" spans="9:9" ht="15" customHeight="1" x14ac:dyDescent="0.25"/>
    <row r="15" spans="9:9" ht="15" customHeight="1" x14ac:dyDescent="0.25"/>
    <row r="20" spans="9:11" ht="15.75" x14ac:dyDescent="0.25">
      <c r="I20" s="13" t="s">
        <v>25</v>
      </c>
      <c r="J20" s="13" t="s">
        <v>24</v>
      </c>
      <c r="K20" s="13" t="s">
        <v>15</v>
      </c>
    </row>
    <row r="21" spans="9:11" x14ac:dyDescent="0.25">
      <c r="I21" s="5" t="s">
        <v>18</v>
      </c>
      <c r="J21" s="6" t="s">
        <v>3</v>
      </c>
      <c r="K21" s="8">
        <f>+Matriz!J4</f>
        <v>0</v>
      </c>
    </row>
    <row r="22" spans="9:11" x14ac:dyDescent="0.25">
      <c r="I22" s="5" t="s">
        <v>19</v>
      </c>
      <c r="J22" s="6" t="s">
        <v>5</v>
      </c>
      <c r="K22" s="8">
        <f>+Matriz!J13</f>
        <v>0</v>
      </c>
    </row>
    <row r="23" spans="9:11" x14ac:dyDescent="0.25">
      <c r="I23" s="5" t="s">
        <v>20</v>
      </c>
      <c r="J23" s="9" t="s">
        <v>17</v>
      </c>
      <c r="K23" s="8">
        <f>+Matriz!J23</f>
        <v>0</v>
      </c>
    </row>
    <row r="24" spans="9:11" x14ac:dyDescent="0.25">
      <c r="I24" s="5" t="s">
        <v>21</v>
      </c>
      <c r="J24" s="6" t="s">
        <v>10</v>
      </c>
      <c r="K24" s="8">
        <f>+Matriz!J32</f>
        <v>0</v>
      </c>
    </row>
    <row r="25" spans="9:11" x14ac:dyDescent="0.25">
      <c r="I25" s="5" t="s">
        <v>22</v>
      </c>
      <c r="J25" s="6" t="s">
        <v>11</v>
      </c>
      <c r="K25" s="8">
        <f>+Matriz!J40</f>
        <v>0</v>
      </c>
    </row>
    <row r="26" spans="9:11" x14ac:dyDescent="0.25">
      <c r="I26" s="5" t="s">
        <v>23</v>
      </c>
      <c r="J26" s="6" t="s">
        <v>12</v>
      </c>
      <c r="K26" s="8">
        <f>+Matriz!J48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6111-A9F5-4AB7-B236-B27A6DE03DB9}">
  <dimension ref="B1:L47"/>
  <sheetViews>
    <sheetView showGridLines="0" workbookViewId="0">
      <selection activeCell="F2" sqref="F2"/>
    </sheetView>
  </sheetViews>
  <sheetFormatPr baseColWidth="10" defaultRowHeight="15" x14ac:dyDescent="0.25"/>
  <cols>
    <col min="1" max="1" width="2.7109375" customWidth="1"/>
    <col min="2" max="2" width="13.7109375" bestFit="1" customWidth="1"/>
    <col min="3" max="3" width="5.42578125" style="1" customWidth="1"/>
    <col min="4" max="4" width="39.5703125" bestFit="1" customWidth="1"/>
    <col min="5" max="5" width="2.140625" customWidth="1"/>
    <col min="6" max="6" width="15.85546875" customWidth="1"/>
    <col min="7" max="7" width="6.28515625" style="1" customWidth="1"/>
    <col min="8" max="8" width="38.5703125" bestFit="1" customWidth="1"/>
    <col min="9" max="9" width="2.42578125" customWidth="1"/>
    <col min="10" max="10" width="15.85546875" bestFit="1" customWidth="1"/>
    <col min="11" max="11" width="6.42578125" style="1" customWidth="1"/>
    <col min="12" max="12" width="32.7109375" bestFit="1" customWidth="1"/>
  </cols>
  <sheetData>
    <row r="1" spans="2:12" ht="9.75" customHeight="1" x14ac:dyDescent="0.25"/>
    <row r="2" spans="2:12" ht="16.5" customHeight="1" x14ac:dyDescent="0.25">
      <c r="F2" s="11" t="s">
        <v>187</v>
      </c>
    </row>
    <row r="3" spans="2:12" ht="6.75" customHeight="1" x14ac:dyDescent="0.25"/>
    <row r="4" spans="2:12" x14ac:dyDescent="0.25">
      <c r="B4" s="15" t="s">
        <v>61</v>
      </c>
      <c r="C4" s="10" t="s">
        <v>25</v>
      </c>
      <c r="D4" s="15" t="s">
        <v>60</v>
      </c>
      <c r="F4" s="15" t="s">
        <v>61</v>
      </c>
      <c r="G4" s="10" t="s">
        <v>25</v>
      </c>
      <c r="H4" s="15" t="s">
        <v>60</v>
      </c>
      <c r="J4" s="15" t="s">
        <v>61</v>
      </c>
      <c r="K4" s="10" t="s">
        <v>25</v>
      </c>
      <c r="L4" s="15" t="s">
        <v>60</v>
      </c>
    </row>
    <row r="5" spans="2:12" x14ac:dyDescent="0.25">
      <c r="B5" s="14" t="s">
        <v>3</v>
      </c>
      <c r="C5" s="8" t="s">
        <v>28</v>
      </c>
      <c r="D5" s="2" t="s">
        <v>4</v>
      </c>
      <c r="F5" s="14" t="s">
        <v>5</v>
      </c>
      <c r="G5" s="8" t="s">
        <v>59</v>
      </c>
      <c r="H5" s="14" t="s">
        <v>43</v>
      </c>
      <c r="J5" s="14" t="s">
        <v>76</v>
      </c>
      <c r="K5" s="8" t="s">
        <v>117</v>
      </c>
      <c r="L5" s="14" t="s">
        <v>147</v>
      </c>
    </row>
    <row r="6" spans="2:12" x14ac:dyDescent="0.25">
      <c r="B6" s="14" t="s">
        <v>3</v>
      </c>
      <c r="C6" s="8" t="s">
        <v>45</v>
      </c>
      <c r="D6" s="14" t="s">
        <v>29</v>
      </c>
      <c r="F6" s="14" t="s">
        <v>5</v>
      </c>
      <c r="G6" s="8" t="s">
        <v>62</v>
      </c>
      <c r="H6" s="14" t="s">
        <v>44</v>
      </c>
      <c r="J6" s="14" t="s">
        <v>76</v>
      </c>
      <c r="K6" s="8" t="s">
        <v>118</v>
      </c>
      <c r="L6" s="14" t="s">
        <v>148</v>
      </c>
    </row>
    <row r="7" spans="2:12" x14ac:dyDescent="0.25">
      <c r="B7" s="14" t="s">
        <v>3</v>
      </c>
      <c r="C7" s="8" t="s">
        <v>46</v>
      </c>
      <c r="D7" s="14" t="s">
        <v>30</v>
      </c>
      <c r="F7" s="14" t="s">
        <v>5</v>
      </c>
      <c r="G7" s="8" t="s">
        <v>63</v>
      </c>
      <c r="H7" s="14" t="s">
        <v>132</v>
      </c>
      <c r="J7" s="14" t="s">
        <v>76</v>
      </c>
      <c r="K7" s="8" t="s">
        <v>119</v>
      </c>
      <c r="L7" s="14" t="s">
        <v>6</v>
      </c>
    </row>
    <row r="8" spans="2:12" x14ac:dyDescent="0.25">
      <c r="B8" s="14" t="s">
        <v>3</v>
      </c>
      <c r="C8" s="8" t="s">
        <v>47</v>
      </c>
      <c r="D8" s="14" t="s">
        <v>31</v>
      </c>
      <c r="F8" s="14" t="s">
        <v>5</v>
      </c>
      <c r="G8" s="8" t="s">
        <v>64</v>
      </c>
      <c r="H8" s="14" t="s">
        <v>133</v>
      </c>
      <c r="J8" s="14" t="s">
        <v>76</v>
      </c>
      <c r="K8" s="8" t="s">
        <v>120</v>
      </c>
      <c r="L8" s="14" t="s">
        <v>149</v>
      </c>
    </row>
    <row r="9" spans="2:12" x14ac:dyDescent="0.25">
      <c r="B9" s="14" t="s">
        <v>3</v>
      </c>
      <c r="C9" s="8" t="s">
        <v>48</v>
      </c>
      <c r="D9" s="14" t="s">
        <v>32</v>
      </c>
      <c r="F9" s="14" t="s">
        <v>5</v>
      </c>
      <c r="G9" s="8" t="s">
        <v>65</v>
      </c>
      <c r="H9" s="14" t="s">
        <v>134</v>
      </c>
      <c r="J9" s="14" t="s">
        <v>76</v>
      </c>
      <c r="K9" s="8" t="s">
        <v>121</v>
      </c>
      <c r="L9" s="14" t="s">
        <v>150</v>
      </c>
    </row>
    <row r="10" spans="2:12" x14ac:dyDescent="0.25">
      <c r="B10" s="14" t="s">
        <v>3</v>
      </c>
      <c r="C10" s="8" t="s">
        <v>49</v>
      </c>
      <c r="D10" s="14" t="s">
        <v>33</v>
      </c>
      <c r="F10" s="14" t="s">
        <v>5</v>
      </c>
      <c r="G10" s="8" t="s">
        <v>66</v>
      </c>
      <c r="H10" s="14" t="s">
        <v>135</v>
      </c>
      <c r="J10" s="14" t="s">
        <v>76</v>
      </c>
      <c r="K10" s="8" t="s">
        <v>122</v>
      </c>
      <c r="L10" s="14" t="s">
        <v>151</v>
      </c>
    </row>
    <row r="11" spans="2:12" x14ac:dyDescent="0.25">
      <c r="B11" s="14" t="s">
        <v>3</v>
      </c>
      <c r="C11" s="8" t="s">
        <v>50</v>
      </c>
      <c r="D11" s="14" t="s">
        <v>34</v>
      </c>
      <c r="F11" s="14" t="s">
        <v>5</v>
      </c>
      <c r="G11" s="8" t="s">
        <v>67</v>
      </c>
      <c r="H11" s="14" t="s">
        <v>136</v>
      </c>
      <c r="J11" s="14" t="s">
        <v>76</v>
      </c>
      <c r="K11" s="8" t="s">
        <v>123</v>
      </c>
      <c r="L11" s="14" t="s">
        <v>152</v>
      </c>
    </row>
    <row r="12" spans="2:12" x14ac:dyDescent="0.25">
      <c r="B12" s="14" t="s">
        <v>3</v>
      </c>
      <c r="C12" s="8" t="s">
        <v>51</v>
      </c>
      <c r="D12" s="14" t="s">
        <v>35</v>
      </c>
      <c r="F12" s="14" t="s">
        <v>5</v>
      </c>
      <c r="G12" s="8" t="s">
        <v>68</v>
      </c>
      <c r="H12" s="14" t="s">
        <v>137</v>
      </c>
      <c r="J12" s="14" t="s">
        <v>76</v>
      </c>
      <c r="K12" s="8" t="s">
        <v>124</v>
      </c>
      <c r="L12" s="14" t="s">
        <v>153</v>
      </c>
    </row>
    <row r="13" spans="2:12" x14ac:dyDescent="0.25">
      <c r="B13" s="14" t="s">
        <v>3</v>
      </c>
      <c r="C13" s="8" t="s">
        <v>52</v>
      </c>
      <c r="D13" s="14" t="s">
        <v>36</v>
      </c>
      <c r="F13" s="14" t="s">
        <v>5</v>
      </c>
      <c r="G13" s="8" t="s">
        <v>69</v>
      </c>
      <c r="H13" s="14" t="s">
        <v>138</v>
      </c>
      <c r="J13" s="14" t="s">
        <v>76</v>
      </c>
      <c r="K13" s="8" t="s">
        <v>125</v>
      </c>
      <c r="L13" s="14" t="s">
        <v>154</v>
      </c>
    </row>
    <row r="14" spans="2:12" x14ac:dyDescent="0.25">
      <c r="B14" s="14" t="s">
        <v>3</v>
      </c>
      <c r="C14" s="8" t="s">
        <v>53</v>
      </c>
      <c r="D14" s="14" t="s">
        <v>37</v>
      </c>
      <c r="F14" s="14" t="s">
        <v>5</v>
      </c>
      <c r="G14" s="8" t="s">
        <v>70</v>
      </c>
      <c r="H14" s="14" t="s">
        <v>139</v>
      </c>
      <c r="J14" s="14" t="s">
        <v>76</v>
      </c>
      <c r="K14" s="8" t="s">
        <v>126</v>
      </c>
      <c r="L14" s="14" t="s">
        <v>155</v>
      </c>
    </row>
    <row r="15" spans="2:12" x14ac:dyDescent="0.25">
      <c r="B15" s="14" t="s">
        <v>3</v>
      </c>
      <c r="C15" s="8" t="s">
        <v>54</v>
      </c>
      <c r="D15" s="14" t="s">
        <v>38</v>
      </c>
      <c r="F15" s="14" t="s">
        <v>5</v>
      </c>
      <c r="G15" s="8" t="s">
        <v>71</v>
      </c>
      <c r="H15" s="14" t="s">
        <v>140</v>
      </c>
      <c r="J15" s="14" t="s">
        <v>76</v>
      </c>
      <c r="K15" s="8" t="s">
        <v>127</v>
      </c>
      <c r="L15" s="14" t="s">
        <v>156</v>
      </c>
    </row>
    <row r="16" spans="2:12" x14ac:dyDescent="0.25">
      <c r="B16" s="14" t="s">
        <v>3</v>
      </c>
      <c r="C16" s="8" t="s">
        <v>55</v>
      </c>
      <c r="D16" s="14" t="s">
        <v>39</v>
      </c>
      <c r="F16" s="14" t="s">
        <v>5</v>
      </c>
      <c r="G16" s="8" t="s">
        <v>72</v>
      </c>
      <c r="H16" s="14" t="s">
        <v>141</v>
      </c>
      <c r="J16" s="14" t="s">
        <v>76</v>
      </c>
      <c r="K16" s="8" t="s">
        <v>128</v>
      </c>
      <c r="L16" s="14" t="s">
        <v>157</v>
      </c>
    </row>
    <row r="17" spans="2:12" x14ac:dyDescent="0.25">
      <c r="B17" s="14" t="s">
        <v>3</v>
      </c>
      <c r="C17" s="8" t="s">
        <v>56</v>
      </c>
      <c r="D17" s="14" t="s">
        <v>40</v>
      </c>
      <c r="F17" s="14" t="s">
        <v>5</v>
      </c>
      <c r="G17" s="8" t="s">
        <v>73</v>
      </c>
      <c r="H17" s="14" t="s">
        <v>142</v>
      </c>
      <c r="J17" s="14" t="s">
        <v>76</v>
      </c>
      <c r="K17" s="8" t="s">
        <v>129</v>
      </c>
      <c r="L17" s="14" t="s">
        <v>158</v>
      </c>
    </row>
    <row r="18" spans="2:12" x14ac:dyDescent="0.25">
      <c r="B18" s="14" t="s">
        <v>3</v>
      </c>
      <c r="C18" s="8" t="s">
        <v>57</v>
      </c>
      <c r="D18" s="14" t="s">
        <v>41</v>
      </c>
      <c r="F18" s="14" t="s">
        <v>5</v>
      </c>
      <c r="G18" s="8" t="s">
        <v>74</v>
      </c>
      <c r="H18" s="14" t="s">
        <v>143</v>
      </c>
      <c r="J18" s="14" t="s">
        <v>76</v>
      </c>
      <c r="K18" s="8" t="s">
        <v>130</v>
      </c>
      <c r="L18" s="14" t="s">
        <v>159</v>
      </c>
    </row>
    <row r="19" spans="2:12" x14ac:dyDescent="0.25">
      <c r="B19" s="14" t="s">
        <v>3</v>
      </c>
      <c r="C19" s="8" t="s">
        <v>58</v>
      </c>
      <c r="D19" s="14" t="s">
        <v>42</v>
      </c>
      <c r="F19" s="14" t="s">
        <v>5</v>
      </c>
      <c r="G19" s="8" t="s">
        <v>75</v>
      </c>
      <c r="H19" s="14" t="s">
        <v>144</v>
      </c>
      <c r="J19" s="14" t="s">
        <v>76</v>
      </c>
      <c r="K19" s="8" t="s">
        <v>131</v>
      </c>
      <c r="L19" s="14" t="s">
        <v>160</v>
      </c>
    </row>
    <row r="20" spans="2:12" x14ac:dyDescent="0.25">
      <c r="B20" s="14" t="s">
        <v>3</v>
      </c>
      <c r="C20" s="8" t="s">
        <v>194</v>
      </c>
      <c r="D20" s="14" t="s">
        <v>193</v>
      </c>
      <c r="F20" s="14" t="s">
        <v>5</v>
      </c>
      <c r="G20" s="8" t="s">
        <v>146</v>
      </c>
      <c r="H20" s="16" t="s">
        <v>145</v>
      </c>
      <c r="J20" s="14" t="s">
        <v>76</v>
      </c>
      <c r="K20" s="8" t="s">
        <v>162</v>
      </c>
      <c r="L20" s="16" t="s">
        <v>161</v>
      </c>
    </row>
    <row r="21" spans="2:12" x14ac:dyDescent="0.25">
      <c r="B21" s="14" t="s">
        <v>3</v>
      </c>
      <c r="C21" s="8" t="s">
        <v>195</v>
      </c>
      <c r="D21" s="2" t="s">
        <v>209</v>
      </c>
      <c r="F21" s="14" t="s">
        <v>5</v>
      </c>
      <c r="G21" s="8" t="s">
        <v>199</v>
      </c>
      <c r="H21" s="16" t="s">
        <v>198</v>
      </c>
      <c r="J21" s="14" t="s">
        <v>76</v>
      </c>
      <c r="K21" s="8" t="s">
        <v>163</v>
      </c>
      <c r="L21" s="16" t="s">
        <v>9</v>
      </c>
    </row>
    <row r="22" spans="2:12" x14ac:dyDescent="0.25">
      <c r="B22" s="14" t="s">
        <v>3</v>
      </c>
      <c r="C22" s="8" t="s">
        <v>196</v>
      </c>
      <c r="D22" s="2" t="s">
        <v>208</v>
      </c>
      <c r="F22" s="14" t="s">
        <v>5</v>
      </c>
      <c r="G22" s="8" t="s">
        <v>201</v>
      </c>
      <c r="H22" s="16" t="s">
        <v>200</v>
      </c>
      <c r="J22" s="14" t="s">
        <v>76</v>
      </c>
      <c r="K22" s="8"/>
      <c r="L22" s="16"/>
    </row>
    <row r="23" spans="2:12" x14ac:dyDescent="0.25">
      <c r="B23" s="14" t="s">
        <v>3</v>
      </c>
      <c r="C23" s="8" t="s">
        <v>197</v>
      </c>
      <c r="D23" s="14" t="s">
        <v>207</v>
      </c>
      <c r="F23" s="14" t="s">
        <v>5</v>
      </c>
      <c r="G23" s="8" t="s">
        <v>202</v>
      </c>
      <c r="H23" s="2" t="s">
        <v>7</v>
      </c>
      <c r="J23" s="14" t="s">
        <v>76</v>
      </c>
      <c r="K23" s="8"/>
      <c r="L23" s="16"/>
    </row>
    <row r="24" spans="2:12" x14ac:dyDescent="0.25">
      <c r="B24" s="14" t="s">
        <v>3</v>
      </c>
      <c r="C24" s="8" t="s">
        <v>205</v>
      </c>
      <c r="D24" s="14"/>
      <c r="F24" s="14" t="s">
        <v>5</v>
      </c>
      <c r="G24" s="8" t="s">
        <v>203</v>
      </c>
      <c r="H24" s="2" t="s">
        <v>213</v>
      </c>
      <c r="J24" s="14" t="s">
        <v>76</v>
      </c>
      <c r="K24" s="8"/>
      <c r="L24" s="16"/>
    </row>
    <row r="25" spans="2:12" x14ac:dyDescent="0.25">
      <c r="B25" s="14" t="s">
        <v>3</v>
      </c>
      <c r="C25" s="8" t="s">
        <v>206</v>
      </c>
      <c r="D25" s="14"/>
      <c r="F25" s="14" t="s">
        <v>5</v>
      </c>
      <c r="G25" s="8" t="s">
        <v>204</v>
      </c>
      <c r="H25" s="2" t="s">
        <v>8</v>
      </c>
      <c r="J25" s="14" t="s">
        <v>76</v>
      </c>
      <c r="K25" s="8"/>
      <c r="L25" s="14"/>
    </row>
    <row r="26" spans="2:12" x14ac:dyDescent="0.25">
      <c r="B26" s="14" t="s">
        <v>3</v>
      </c>
      <c r="C26" s="8" t="s">
        <v>210</v>
      </c>
      <c r="D26" s="14"/>
      <c r="F26" s="14" t="s">
        <v>5</v>
      </c>
      <c r="G26" s="8" t="s">
        <v>215</v>
      </c>
      <c r="H26" s="2" t="s">
        <v>214</v>
      </c>
      <c r="J26" s="14" t="s">
        <v>76</v>
      </c>
      <c r="K26" s="8"/>
      <c r="L26" s="16"/>
    </row>
    <row r="27" spans="2:12" x14ac:dyDescent="0.25">
      <c r="B27" s="14" t="s">
        <v>3</v>
      </c>
      <c r="C27" s="8" t="s">
        <v>211</v>
      </c>
      <c r="D27" s="14"/>
      <c r="F27" s="14" t="s">
        <v>5</v>
      </c>
      <c r="G27" s="8"/>
      <c r="H27" s="2"/>
      <c r="J27" s="14" t="s">
        <v>76</v>
      </c>
      <c r="K27" s="8"/>
      <c r="L27" s="16"/>
    </row>
    <row r="28" spans="2:12" x14ac:dyDescent="0.25">
      <c r="B28" s="14" t="s">
        <v>3</v>
      </c>
      <c r="C28" s="8" t="s">
        <v>212</v>
      </c>
      <c r="D28" s="14"/>
      <c r="F28" s="14" t="s">
        <v>5</v>
      </c>
      <c r="G28" s="8"/>
      <c r="H28" s="2"/>
      <c r="J28" s="14" t="s">
        <v>76</v>
      </c>
      <c r="K28" s="8"/>
      <c r="L28" s="16"/>
    </row>
    <row r="30" spans="2:12" x14ac:dyDescent="0.25">
      <c r="B30" s="15" t="s">
        <v>61</v>
      </c>
      <c r="C30" s="10" t="s">
        <v>25</v>
      </c>
      <c r="D30" s="15" t="s">
        <v>60</v>
      </c>
      <c r="F30" s="15" t="s">
        <v>61</v>
      </c>
      <c r="G30" s="10" t="s">
        <v>25</v>
      </c>
      <c r="H30" s="15" t="s">
        <v>60</v>
      </c>
      <c r="J30" s="15" t="s">
        <v>61</v>
      </c>
      <c r="K30" s="10" t="s">
        <v>25</v>
      </c>
      <c r="L30" s="15" t="s">
        <v>60</v>
      </c>
    </row>
    <row r="31" spans="2:12" x14ac:dyDescent="0.25">
      <c r="B31" s="14" t="s">
        <v>77</v>
      </c>
      <c r="C31" s="8" t="s">
        <v>78</v>
      </c>
      <c r="D31" s="14" t="s">
        <v>164</v>
      </c>
      <c r="F31" s="14" t="s">
        <v>11</v>
      </c>
      <c r="G31" s="8" t="s">
        <v>79</v>
      </c>
      <c r="H31" s="14" t="s">
        <v>173</v>
      </c>
      <c r="J31" s="14" t="s">
        <v>12</v>
      </c>
      <c r="K31" s="8" t="s">
        <v>80</v>
      </c>
      <c r="L31" s="14" t="s">
        <v>183</v>
      </c>
    </row>
    <row r="32" spans="2:12" x14ac:dyDescent="0.25">
      <c r="B32" s="14" t="s">
        <v>77</v>
      </c>
      <c r="C32" s="8" t="s">
        <v>81</v>
      </c>
      <c r="D32" s="14" t="s">
        <v>165</v>
      </c>
      <c r="F32" s="14" t="s">
        <v>11</v>
      </c>
      <c r="G32" s="8" t="s">
        <v>84</v>
      </c>
      <c r="H32" s="14" t="s">
        <v>174</v>
      </c>
      <c r="J32" s="14" t="s">
        <v>12</v>
      </c>
      <c r="K32" s="8" t="s">
        <v>96</v>
      </c>
      <c r="L32" s="14" t="s">
        <v>219</v>
      </c>
    </row>
    <row r="33" spans="2:12" x14ac:dyDescent="0.25">
      <c r="B33" s="14" t="s">
        <v>77</v>
      </c>
      <c r="C33" s="8" t="s">
        <v>82</v>
      </c>
      <c r="D33" s="14" t="s">
        <v>166</v>
      </c>
      <c r="F33" s="14" t="s">
        <v>11</v>
      </c>
      <c r="G33" s="8" t="s">
        <v>85</v>
      </c>
      <c r="H33" s="14" t="s">
        <v>175</v>
      </c>
      <c r="J33" s="14" t="s">
        <v>12</v>
      </c>
      <c r="K33" s="8" t="s">
        <v>97</v>
      </c>
      <c r="L33" s="14" t="s">
        <v>184</v>
      </c>
    </row>
    <row r="34" spans="2:12" x14ac:dyDescent="0.25">
      <c r="B34" s="14" t="s">
        <v>77</v>
      </c>
      <c r="C34" s="8" t="s">
        <v>83</v>
      </c>
      <c r="D34" s="14" t="s">
        <v>235</v>
      </c>
      <c r="F34" s="14" t="s">
        <v>11</v>
      </c>
      <c r="G34" s="8" t="s">
        <v>86</v>
      </c>
      <c r="H34" s="14" t="s">
        <v>176</v>
      </c>
      <c r="J34" s="14" t="s">
        <v>12</v>
      </c>
      <c r="K34" s="8" t="s">
        <v>98</v>
      </c>
      <c r="L34" s="14" t="s">
        <v>228</v>
      </c>
    </row>
    <row r="35" spans="2:12" x14ac:dyDescent="0.25">
      <c r="B35" s="14" t="s">
        <v>77</v>
      </c>
      <c r="C35" s="8" t="s">
        <v>108</v>
      </c>
      <c r="D35" s="14" t="s">
        <v>167</v>
      </c>
      <c r="F35" s="14" t="s">
        <v>11</v>
      </c>
      <c r="G35" s="8" t="s">
        <v>87</v>
      </c>
      <c r="H35" s="14" t="s">
        <v>177</v>
      </c>
      <c r="J35" s="14" t="s">
        <v>12</v>
      </c>
      <c r="K35" s="8" t="s">
        <v>99</v>
      </c>
      <c r="L35" s="14" t="s">
        <v>221</v>
      </c>
    </row>
    <row r="36" spans="2:12" x14ac:dyDescent="0.25">
      <c r="B36" s="14" t="s">
        <v>77</v>
      </c>
      <c r="C36" s="8" t="s">
        <v>109</v>
      </c>
      <c r="D36" s="14" t="s">
        <v>168</v>
      </c>
      <c r="F36" s="14" t="s">
        <v>11</v>
      </c>
      <c r="G36" s="8" t="s">
        <v>88</v>
      </c>
      <c r="H36" s="14" t="s">
        <v>178</v>
      </c>
      <c r="J36" s="14" t="s">
        <v>12</v>
      </c>
      <c r="K36" s="8" t="s">
        <v>100</v>
      </c>
      <c r="L36" s="14" t="s">
        <v>220</v>
      </c>
    </row>
    <row r="37" spans="2:12" x14ac:dyDescent="0.25">
      <c r="B37" s="14" t="s">
        <v>77</v>
      </c>
      <c r="C37" s="8" t="s">
        <v>110</v>
      </c>
      <c r="D37" s="14" t="s">
        <v>169</v>
      </c>
      <c r="F37" s="14" t="s">
        <v>11</v>
      </c>
      <c r="G37" s="8" t="s">
        <v>89</v>
      </c>
      <c r="H37" s="14" t="s">
        <v>179</v>
      </c>
      <c r="J37" s="14" t="s">
        <v>12</v>
      </c>
      <c r="K37" s="8" t="s">
        <v>101</v>
      </c>
      <c r="L37" s="14" t="s">
        <v>13</v>
      </c>
    </row>
    <row r="38" spans="2:12" x14ac:dyDescent="0.25">
      <c r="B38" s="14" t="s">
        <v>77</v>
      </c>
      <c r="C38" s="8" t="s">
        <v>111</v>
      </c>
      <c r="D38" s="14" t="s">
        <v>216</v>
      </c>
      <c r="F38" s="14" t="s">
        <v>11</v>
      </c>
      <c r="G38" s="8" t="s">
        <v>90</v>
      </c>
      <c r="H38" s="14" t="s">
        <v>180</v>
      </c>
      <c r="J38" s="14" t="s">
        <v>12</v>
      </c>
      <c r="K38" s="8" t="s">
        <v>102</v>
      </c>
      <c r="L38" s="14" t="s">
        <v>185</v>
      </c>
    </row>
    <row r="39" spans="2:12" x14ac:dyDescent="0.25">
      <c r="B39" s="14" t="s">
        <v>77</v>
      </c>
      <c r="C39" s="8" t="s">
        <v>112</v>
      </c>
      <c r="D39" s="14" t="s">
        <v>170</v>
      </c>
      <c r="F39" s="14" t="s">
        <v>11</v>
      </c>
      <c r="G39" s="8" t="s">
        <v>91</v>
      </c>
      <c r="H39" s="14" t="s">
        <v>181</v>
      </c>
      <c r="J39" s="14" t="s">
        <v>12</v>
      </c>
      <c r="K39" s="8" t="s">
        <v>103</v>
      </c>
      <c r="L39" s="14" t="s">
        <v>230</v>
      </c>
    </row>
    <row r="40" spans="2:12" x14ac:dyDescent="0.25">
      <c r="B40" s="14" t="s">
        <v>77</v>
      </c>
      <c r="C40" s="8" t="s">
        <v>113</v>
      </c>
      <c r="D40" s="14" t="s">
        <v>171</v>
      </c>
      <c r="F40" s="14" t="s">
        <v>11</v>
      </c>
      <c r="G40" s="8" t="s">
        <v>92</v>
      </c>
      <c r="H40" s="14" t="s">
        <v>182</v>
      </c>
      <c r="J40" s="14" t="s">
        <v>12</v>
      </c>
      <c r="K40" s="8" t="s">
        <v>104</v>
      </c>
      <c r="L40" s="14" t="s">
        <v>14</v>
      </c>
    </row>
    <row r="41" spans="2:12" x14ac:dyDescent="0.25">
      <c r="B41" s="14" t="s">
        <v>77</v>
      </c>
      <c r="C41" s="8" t="s">
        <v>114</v>
      </c>
      <c r="D41" s="14" t="s">
        <v>172</v>
      </c>
      <c r="F41" s="14" t="s">
        <v>11</v>
      </c>
      <c r="G41" s="8" t="s">
        <v>93</v>
      </c>
      <c r="H41" s="14"/>
      <c r="J41" s="14" t="s">
        <v>12</v>
      </c>
      <c r="K41" s="8" t="s">
        <v>105</v>
      </c>
      <c r="L41" s="16" t="s">
        <v>227</v>
      </c>
    </row>
    <row r="42" spans="2:12" x14ac:dyDescent="0.25">
      <c r="B42" s="14" t="s">
        <v>77</v>
      </c>
      <c r="C42" s="8" t="s">
        <v>115</v>
      </c>
      <c r="D42" s="14" t="s">
        <v>217</v>
      </c>
      <c r="F42" s="14" t="s">
        <v>11</v>
      </c>
      <c r="G42" s="8" t="s">
        <v>94</v>
      </c>
      <c r="H42" s="14"/>
      <c r="J42" s="14" t="s">
        <v>12</v>
      </c>
      <c r="K42" s="8" t="s">
        <v>106</v>
      </c>
      <c r="L42" s="14" t="s">
        <v>222</v>
      </c>
    </row>
    <row r="43" spans="2:12" x14ac:dyDescent="0.25">
      <c r="B43" s="14" t="s">
        <v>77</v>
      </c>
      <c r="C43" s="8" t="s">
        <v>116</v>
      </c>
      <c r="D43" s="14" t="s">
        <v>218</v>
      </c>
      <c r="F43" s="14" t="s">
        <v>11</v>
      </c>
      <c r="G43" s="8" t="s">
        <v>95</v>
      </c>
      <c r="H43" s="14"/>
      <c r="J43" s="14" t="s">
        <v>12</v>
      </c>
      <c r="K43" s="8" t="s">
        <v>107</v>
      </c>
      <c r="L43" s="14" t="s">
        <v>226</v>
      </c>
    </row>
    <row r="44" spans="2:12" x14ac:dyDescent="0.25">
      <c r="B44" s="14" t="s">
        <v>77</v>
      </c>
      <c r="C44" s="8" t="s">
        <v>244</v>
      </c>
      <c r="D44" s="14" t="s">
        <v>236</v>
      </c>
      <c r="F44" s="14" t="s">
        <v>11</v>
      </c>
      <c r="G44" s="8" t="s">
        <v>248</v>
      </c>
      <c r="H44" s="14"/>
      <c r="J44" s="14" t="s">
        <v>12</v>
      </c>
      <c r="K44" s="8" t="s">
        <v>231</v>
      </c>
      <c r="L44" s="16" t="s">
        <v>223</v>
      </c>
    </row>
    <row r="45" spans="2:12" x14ac:dyDescent="0.25">
      <c r="B45" s="14" t="s">
        <v>77</v>
      </c>
      <c r="C45" s="8" t="s">
        <v>245</v>
      </c>
      <c r="D45" s="14"/>
      <c r="F45" s="14" t="s">
        <v>11</v>
      </c>
      <c r="G45" s="8" t="s">
        <v>249</v>
      </c>
      <c r="H45" s="14"/>
      <c r="J45" s="14" t="s">
        <v>12</v>
      </c>
      <c r="K45" s="8" t="s">
        <v>232</v>
      </c>
      <c r="L45" s="16" t="s">
        <v>224</v>
      </c>
    </row>
    <row r="46" spans="2:12" x14ac:dyDescent="0.25">
      <c r="B46" s="14" t="s">
        <v>77</v>
      </c>
      <c r="C46" s="8" t="s">
        <v>246</v>
      </c>
      <c r="D46" s="14"/>
      <c r="F46" s="14" t="s">
        <v>11</v>
      </c>
      <c r="G46" s="8" t="s">
        <v>250</v>
      </c>
      <c r="H46" s="14"/>
      <c r="J46" s="14" t="s">
        <v>12</v>
      </c>
      <c r="K46" s="8" t="s">
        <v>233</v>
      </c>
      <c r="L46" s="16" t="s">
        <v>225</v>
      </c>
    </row>
    <row r="47" spans="2:12" x14ac:dyDescent="0.25">
      <c r="B47" s="14" t="s">
        <v>77</v>
      </c>
      <c r="C47" s="8" t="s">
        <v>247</v>
      </c>
      <c r="D47" s="14"/>
      <c r="F47" s="14" t="s">
        <v>11</v>
      </c>
      <c r="G47" s="8" t="s">
        <v>251</v>
      </c>
      <c r="H47" s="14"/>
      <c r="J47" s="14" t="s">
        <v>12</v>
      </c>
      <c r="K47" s="8" t="s">
        <v>234</v>
      </c>
      <c r="L47" s="16" t="s">
        <v>229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Requisito 4.1</vt:lpstr>
      <vt:lpstr>Matriz</vt:lpstr>
      <vt:lpstr>Dashboard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2015-06-05T18:19:34Z</dcterms:created>
  <dcterms:modified xsi:type="dcterms:W3CDTF">2021-04-26T04:55:48Z</dcterms:modified>
</cp:coreProperties>
</file>