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Matriz de Peligros\"/>
    </mc:Choice>
  </mc:AlternateContent>
  <xr:revisionPtr revIDLastSave="0" documentId="13_ncr:1_{72820CF2-1A48-4EE7-83DD-B37DA27E3786}" xr6:coauthVersionLast="43" xr6:coauthVersionMax="43" xr10:uidLastSave="{00000000-0000-0000-0000-000000000000}"/>
  <bookViews>
    <workbookView xWindow="-120" yWindow="-120" windowWidth="20730" windowHeight="11160" tabRatio="631" xr2:uid="{00000000-000D-0000-FFFF-FFFF00000000}"/>
  </bookViews>
  <sheets>
    <sheet name="Proceso Excavacion" sheetId="2" r:id="rId1"/>
    <sheet name="Hoja1" sheetId="3" r:id="rId2"/>
  </sheets>
  <definedNames>
    <definedName name="_xlnm.Print_Area" localSheetId="0">'Proceso Excavacion'!$A$1:$AA$22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7" i="2" l="1"/>
  <c r="Q37" i="2" s="1"/>
  <c r="Q31" i="2"/>
  <c r="N31" i="2"/>
  <c r="Q21" i="2"/>
  <c r="N21" i="2"/>
  <c r="N35" i="2" l="1"/>
  <c r="Q35" i="2" s="1"/>
  <c r="N34" i="2"/>
  <c r="Q34" i="2" s="1"/>
  <c r="N38" i="2"/>
  <c r="Q38" i="2" s="1"/>
  <c r="N36" i="2" l="1"/>
  <c r="Q36" i="2" s="1"/>
  <c r="N33" i="2"/>
  <c r="Q33" i="2" s="1"/>
  <c r="N32" i="2"/>
  <c r="Q32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N24" i="2"/>
  <c r="Q24" i="2" s="1"/>
  <c r="N23" i="2"/>
  <c r="Q23" i="2" s="1"/>
  <c r="N19" i="2" l="1"/>
  <c r="Q1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20" i="2"/>
  <c r="Q20" i="2" s="1"/>
  <c r="N22" i="2"/>
  <c r="Q22" i="2" s="1"/>
</calcChain>
</file>

<file path=xl/sharedStrings.xml><?xml version="1.0" encoding="utf-8"?>
<sst xmlns="http://schemas.openxmlformats.org/spreadsheetml/2006/main" count="408" uniqueCount="167">
  <si>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</si>
  <si>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</si>
  <si>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</si>
  <si>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</si>
  <si>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</si>
  <si>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</si>
  <si>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</si>
  <si>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</si>
  <si>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</si>
  <si>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</si>
  <si>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</si>
  <si>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</si>
  <si>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</si>
  <si>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</si>
  <si>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</si>
  <si>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</si>
  <si>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</si>
  <si>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</si>
  <si>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</si>
  <si>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</si>
  <si>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</si>
  <si>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</si>
  <si>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</si>
  <si>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</si>
  <si>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</si>
  <si>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</si>
  <si>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</si>
  <si>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</si>
  <si>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</si>
  <si>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</si>
  <si>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</si>
  <si>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</si>
  <si>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</si>
  <si>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</si>
  <si>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</si>
  <si>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</si>
  <si>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</si>
  <si>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</si>
  <si>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</si>
  <si>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</si>
  <si>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</si>
  <si>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</si>
  <si>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</si>
  <si>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</si>
  <si>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</si>
  <si>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</si>
  <si>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</si>
  <si>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</si>
  <si>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</si>
  <si>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</si>
  <si>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</si>
  <si>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</si>
  <si>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</si>
  <si>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</si>
  <si>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</si>
  <si>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</si>
  <si>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</si>
  <si>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</si>
  <si>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</si>
  <si>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</si>
  <si>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</si>
  <si>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</si>
  <si>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</si>
  <si>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</si>
  <si>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</si>
  <si>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</si>
  <si>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</si>
  <si>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</si>
  <si>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</si>
  <si>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</si>
  <si>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</si>
  <si>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</si>
  <si>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</si>
  <si>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</si>
  <si>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</si>
  <si>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</si>
  <si>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</si>
  <si>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</si>
  <si>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</si>
  <si>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</si>
  <si>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</si>
  <si>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</si>
  <si>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</si>
  <si>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</si>
  <si>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</si>
  <si>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</si>
  <si>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</si>
  <si>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</si>
  <si>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</si>
  <si>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</si>
  <si>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</si>
  <si>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</si>
  <si>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</si>
  <si>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</si>
  <si>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</si>
  <si>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</si>
  <si>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</si>
  <si>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</si>
  <si>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</si>
  <si>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</si>
  <si>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</si>
  <si>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</si>
  <si>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</si>
  <si>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</si>
  <si>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</si>
  <si>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</si>
  <si>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</si>
  <si>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</si>
  <si>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</si>
  <si>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</si>
  <si>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>Ergonomico (Posturas inadecuadas)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</si>
  <si>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</si>
  <si>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</si>
  <si>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</si>
  <si>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</si>
  <si>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</si>
  <si>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</si>
  <si>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</si>
  <si>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</si>
  <si>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</si>
  <si>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</si>
  <si>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</si>
  <si>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</si>
  <si>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</si>
  <si>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</si>
  <si>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</si>
  <si>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</si>
  <si>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</si>
  <si>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Versión: 002</t>
  </si>
  <si>
    <t>Fecha: 17/08/2021</t>
  </si>
  <si>
    <t xml:space="preserve">Dayana Madroñero Díaz - Profesional en SST - Licencia 1554. </t>
  </si>
  <si>
    <t>Dolores lumbares</t>
  </si>
  <si>
    <t>Insomnio</t>
  </si>
  <si>
    <t>Politraumatismo</t>
  </si>
  <si>
    <t>Movimiento de Tierra</t>
  </si>
  <si>
    <t>Presencia de barro, terrenos inestables, irregularidades, deslizantes, direfencia de nivel, zanjas abiertas, entre otras</t>
  </si>
  <si>
    <t>Capacitacion en autocuidado</t>
  </si>
  <si>
    <t>Tecnológicos (explosión, fuga, derrame, incendio)</t>
  </si>
  <si>
    <t xml:space="preserve">Fuga de aceite o gasolina en el vehiculo. </t>
  </si>
  <si>
    <t>Traumas, golpes/contusiones</t>
  </si>
  <si>
    <t>Extintor</t>
  </si>
  <si>
    <t>Colisión con vehiculo, maquinaria o estructura</t>
  </si>
  <si>
    <t>Accidente de Transito</t>
  </si>
  <si>
    <t>Mantenimiento Vehicular - cinturon de seguridad</t>
  </si>
  <si>
    <t>Capacitar en el uso de extintores</t>
  </si>
  <si>
    <t>Continuar con el mantenimiento a los vehiculos</t>
  </si>
  <si>
    <t>Plan Estrategico de Seguridad Vial</t>
  </si>
  <si>
    <t>Continuar con el Plan Estrategico de Seguridad Vial</t>
  </si>
  <si>
    <t>No Aceptable</t>
  </si>
  <si>
    <t>Movimiento brazo de la maquina</t>
  </si>
  <si>
    <t>Administrativa</t>
  </si>
  <si>
    <t>Oficinas Administrativas Excavaciones Correa Mejia SAS</t>
  </si>
  <si>
    <t>Actividades Administrativas</t>
  </si>
  <si>
    <t>Visita a las obras</t>
  </si>
  <si>
    <t>Uso de ropa de dotación,  gafas, mascarilla para polvo.</t>
  </si>
  <si>
    <t>Responsabilidades y ritmos de trabajo</t>
  </si>
  <si>
    <t>Organización del trabajo</t>
  </si>
  <si>
    <t>Ninguno</t>
  </si>
  <si>
    <t>No aplica</t>
  </si>
  <si>
    <t>Pausas activas</t>
  </si>
  <si>
    <t>Exposición a contagio por COVID</t>
  </si>
  <si>
    <t>Afectación pulmonar</t>
  </si>
  <si>
    <t>Protocolo de Bioseguridad por COVID</t>
  </si>
  <si>
    <t>Vacunación. Protección Respiratoria. Todo Trabajador que presenta cuadro gripal debe utilizar tapabocas.</t>
  </si>
  <si>
    <t>Afectación a nivel pulmonar</t>
  </si>
  <si>
    <t>Todo trabajador que presenta cuadros gripales debe utilizar el tapabocas</t>
  </si>
  <si>
    <t>Tapabocas (Cuando lo requiera)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</si>
</sst>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0" fillId="0" borderId="0" xfId="0" applyNumberFormat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9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"/>
  <sheetViews>
    <sheetView showGridLines="0" tabSelected="1" topLeftCell="D35" zoomScale="85" zoomScaleNormal="85" workbookViewId="0">
      <selection activeCell="F38" sqref="F38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48"/>
      <c r="B1" s="48"/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 t="s">
        <v>129</v>
      </c>
      <c r="AA1" s="45"/>
    </row>
    <row r="2" spans="1:27" ht="36.75" customHeight="1" thickBot="1" x14ac:dyDescent="0.3">
      <c r="A2" s="48"/>
      <c r="B2" s="48"/>
      <c r="C2" s="45" t="s">
        <v>10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 t="s">
        <v>128</v>
      </c>
      <c r="AA2" s="45"/>
    </row>
    <row r="3" spans="1:27" ht="36.75" customHeight="1" thickBot="1" x14ac:dyDescent="0.3">
      <c r="A3" s="48"/>
      <c r="B3" s="48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 t="s">
        <v>9</v>
      </c>
      <c r="AA3" s="45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47" t="s">
        <v>7</v>
      </c>
      <c r="C5" s="47"/>
      <c r="D5" s="47"/>
      <c r="E5" s="47"/>
      <c r="F5" s="7" t="s">
        <v>2</v>
      </c>
      <c r="G5" s="1" t="s">
        <v>8</v>
      </c>
      <c r="I5" s="49" t="s">
        <v>3</v>
      </c>
      <c r="J5" s="49"/>
      <c r="K5" s="47" t="s">
        <v>11</v>
      </c>
      <c r="L5" s="47"/>
      <c r="M5" s="47"/>
      <c r="O5" s="49" t="s">
        <v>4</v>
      </c>
      <c r="P5" s="49"/>
      <c r="Q5" s="46">
        <v>45009</v>
      </c>
      <c r="R5" s="47"/>
      <c r="T5" s="37" t="s">
        <v>5</v>
      </c>
      <c r="U5" s="37"/>
      <c r="V5" s="50" t="s">
        <v>130</v>
      </c>
      <c r="W5" s="50"/>
      <c r="X5" s="50"/>
      <c r="Y5" s="50"/>
      <c r="Z5" s="50"/>
      <c r="AA5" s="50"/>
    </row>
    <row r="7" spans="1:27" ht="15.75" thickBot="1" x14ac:dyDescent="0.3"/>
    <row r="8" spans="1:27" s="6" customFormat="1" ht="75" customHeight="1" x14ac:dyDescent="0.25">
      <c r="A8" s="35" t="s">
        <v>12</v>
      </c>
      <c r="B8" s="27" t="s">
        <v>13</v>
      </c>
      <c r="C8" s="27" t="s">
        <v>14</v>
      </c>
      <c r="D8" s="27" t="s">
        <v>15</v>
      </c>
      <c r="E8" s="27" t="s">
        <v>16</v>
      </c>
      <c r="F8" s="27" t="s">
        <v>17</v>
      </c>
      <c r="G8" s="27"/>
      <c r="H8" s="27" t="s">
        <v>19</v>
      </c>
      <c r="I8" s="27" t="s">
        <v>20</v>
      </c>
      <c r="J8" s="27"/>
      <c r="K8" s="27"/>
      <c r="L8" s="27" t="s">
        <v>24</v>
      </c>
      <c r="M8" s="27"/>
      <c r="N8" s="27"/>
      <c r="O8" s="27"/>
      <c r="P8" s="27"/>
      <c r="Q8" s="27"/>
      <c r="R8" s="27"/>
      <c r="S8" s="8" t="s">
        <v>32</v>
      </c>
      <c r="T8" s="27" t="s">
        <v>34</v>
      </c>
      <c r="U8" s="27"/>
      <c r="V8" s="27"/>
      <c r="W8" s="27" t="s">
        <v>38</v>
      </c>
      <c r="X8" s="27"/>
      <c r="Y8" s="27"/>
      <c r="Z8" s="27"/>
      <c r="AA8" s="44"/>
    </row>
    <row r="9" spans="1:27" s="6" customFormat="1" ht="90" x14ac:dyDescent="0.25">
      <c r="A9" s="36"/>
      <c r="B9" s="37"/>
      <c r="C9" s="37"/>
      <c r="D9" s="37"/>
      <c r="E9" s="37"/>
      <c r="F9" s="9" t="s">
        <v>6</v>
      </c>
      <c r="G9" s="9" t="s">
        <v>18</v>
      </c>
      <c r="H9" s="37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9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29" t="s">
        <v>44</v>
      </c>
      <c r="B10" s="29" t="s">
        <v>45</v>
      </c>
      <c r="C10" s="29" t="s">
        <v>46</v>
      </c>
      <c r="D10" s="29" t="s">
        <v>47</v>
      </c>
      <c r="E10" s="29" t="s">
        <v>48</v>
      </c>
      <c r="F10" s="11" t="s">
        <v>57</v>
      </c>
      <c r="G10" s="11" t="s">
        <v>49</v>
      </c>
      <c r="H10" s="11" t="s">
        <v>50</v>
      </c>
      <c r="I10" s="11" t="s">
        <v>157</v>
      </c>
      <c r="J10" s="11" t="s">
        <v>158</v>
      </c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121</v>
      </c>
      <c r="P10" s="11">
        <v>60</v>
      </c>
      <c r="Q10" s="11">
        <f>+N10*P10</f>
        <v>480</v>
      </c>
      <c r="R10" s="11" t="s">
        <v>122</v>
      </c>
      <c r="S10" s="11" t="s">
        <v>123</v>
      </c>
      <c r="T10" s="15">
        <v>1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29"/>
      <c r="B11" s="29"/>
      <c r="C11" s="29"/>
      <c r="D11" s="29"/>
      <c r="E11" s="29"/>
      <c r="F11" s="11" t="s">
        <v>58</v>
      </c>
      <c r="G11" s="11" t="s">
        <v>54</v>
      </c>
      <c r="H11" s="11" t="s">
        <v>51</v>
      </c>
      <c r="I11" s="11" t="s">
        <v>157</v>
      </c>
      <c r="J11" s="11" t="s">
        <v>62</v>
      </c>
      <c r="K11" s="11" t="s">
        <v>159</v>
      </c>
      <c r="L11" s="11">
        <v>2</v>
      </c>
      <c r="M11" s="11">
        <v>4</v>
      </c>
      <c r="N11" s="11">
        <f t="shared" ref="N11:N22" si="0">L11*M11</f>
        <v>8</v>
      </c>
      <c r="O11" s="11" t="s">
        <v>121</v>
      </c>
      <c r="P11" s="11">
        <v>60</v>
      </c>
      <c r="Q11" s="11">
        <f t="shared" ref="Q11:Q22" si="1">+N11*P11</f>
        <v>480</v>
      </c>
      <c r="R11" s="11" t="s">
        <v>122</v>
      </c>
      <c r="S11" s="11" t="s">
        <v>123</v>
      </c>
      <c r="T11" s="15">
        <v>1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29"/>
      <c r="B12" s="29"/>
      <c r="C12" s="29"/>
      <c r="D12" s="29"/>
      <c r="E12" s="29"/>
      <c r="F12" s="11" t="s">
        <v>59</v>
      </c>
      <c r="G12" s="11" t="s">
        <v>55</v>
      </c>
      <c r="H12" s="11" t="s">
        <v>52</v>
      </c>
      <c r="I12" s="11" t="s">
        <v>157</v>
      </c>
      <c r="J12" s="11" t="s">
        <v>158</v>
      </c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121</v>
      </c>
      <c r="P12" s="11">
        <v>25</v>
      </c>
      <c r="Q12" s="11">
        <f t="shared" si="1"/>
        <v>200</v>
      </c>
      <c r="R12" s="11" t="s">
        <v>122</v>
      </c>
      <c r="S12" s="11" t="s">
        <v>123</v>
      </c>
      <c r="T12" s="15">
        <v>1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29"/>
      <c r="B13" s="29"/>
      <c r="C13" s="29"/>
      <c r="D13" s="29"/>
      <c r="E13" s="29"/>
      <c r="F13" s="11" t="s">
        <v>60</v>
      </c>
      <c r="G13" s="11" t="s">
        <v>56</v>
      </c>
      <c r="H13" s="11" t="s">
        <v>53</v>
      </c>
      <c r="I13" s="11" t="s">
        <v>158</v>
      </c>
      <c r="J13" s="11" t="s">
        <v>158</v>
      </c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121</v>
      </c>
      <c r="P13" s="11">
        <v>25</v>
      </c>
      <c r="Q13" s="11">
        <f t="shared" si="1"/>
        <v>200</v>
      </c>
      <c r="R13" s="11" t="s">
        <v>122</v>
      </c>
      <c r="S13" s="11" t="s">
        <v>123</v>
      </c>
      <c r="T13" s="15">
        <v>1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29"/>
      <c r="B14" s="29"/>
      <c r="C14" s="29"/>
      <c r="D14" s="29"/>
      <c r="E14" s="29"/>
      <c r="F14" s="11" t="s">
        <v>76</v>
      </c>
      <c r="G14" s="11" t="s">
        <v>75</v>
      </c>
      <c r="H14" s="11" t="s">
        <v>77</v>
      </c>
      <c r="I14" s="11" t="s">
        <v>158</v>
      </c>
      <c r="J14" s="11" t="s">
        <v>158</v>
      </c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121</v>
      </c>
      <c r="P14" s="11">
        <v>10</v>
      </c>
      <c r="Q14" s="11">
        <f>+N14*P14</f>
        <v>80</v>
      </c>
      <c r="R14" s="11" t="s">
        <v>125</v>
      </c>
      <c r="S14" s="11" t="s">
        <v>124</v>
      </c>
      <c r="T14" s="15">
        <v>1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29"/>
      <c r="B15" s="29"/>
      <c r="C15" s="29"/>
      <c r="D15" s="29"/>
      <c r="E15" s="29"/>
      <c r="F15" s="11" t="s">
        <v>82</v>
      </c>
      <c r="G15" s="11" t="s">
        <v>81</v>
      </c>
      <c r="H15" s="11" t="s">
        <v>83</v>
      </c>
      <c r="I15" s="11" t="s">
        <v>158</v>
      </c>
      <c r="J15" s="11" t="s">
        <v>158</v>
      </c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126</v>
      </c>
      <c r="P15" s="11">
        <v>25</v>
      </c>
      <c r="Q15" s="11">
        <f t="shared" si="1"/>
        <v>300</v>
      </c>
      <c r="R15" s="11" t="s">
        <v>122</v>
      </c>
      <c r="S15" s="11" t="s">
        <v>123</v>
      </c>
      <c r="T15" s="15">
        <v>1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75" x14ac:dyDescent="0.25">
      <c r="A16" s="29"/>
      <c r="B16" s="29"/>
      <c r="C16" s="29"/>
      <c r="D16" s="29"/>
      <c r="E16" s="29"/>
      <c r="F16" s="11" t="s">
        <v>89</v>
      </c>
      <c r="G16" s="11" t="s">
        <v>91</v>
      </c>
      <c r="H16" s="11" t="s">
        <v>93</v>
      </c>
      <c r="I16" s="11"/>
      <c r="J16" s="11" t="s">
        <v>94</v>
      </c>
      <c r="K16" s="11"/>
      <c r="L16" s="11">
        <v>2</v>
      </c>
      <c r="M16" s="11">
        <v>4</v>
      </c>
      <c r="N16" s="11">
        <f t="shared" si="0"/>
        <v>8</v>
      </c>
      <c r="O16" s="11" t="s">
        <v>121</v>
      </c>
      <c r="P16" s="11">
        <v>25</v>
      </c>
      <c r="Q16" s="11">
        <f t="shared" si="1"/>
        <v>200</v>
      </c>
      <c r="R16" s="11" t="s">
        <v>122</v>
      </c>
      <c r="S16" s="11" t="s">
        <v>123</v>
      </c>
      <c r="T16" s="15">
        <v>1</v>
      </c>
      <c r="U16" s="11" t="s">
        <v>95</v>
      </c>
      <c r="V16" s="11" t="s">
        <v>86</v>
      </c>
      <c r="W16" s="11"/>
      <c r="X16" s="11"/>
      <c r="Y16" s="11"/>
      <c r="Z16" s="11" t="s">
        <v>98</v>
      </c>
      <c r="AA16" s="12" t="s">
        <v>97</v>
      </c>
    </row>
    <row r="17" spans="1:27" ht="240" x14ac:dyDescent="0.25">
      <c r="A17" s="29"/>
      <c r="B17" s="29"/>
      <c r="C17" s="29"/>
      <c r="D17" s="29"/>
      <c r="E17" s="29"/>
      <c r="F17" s="11" t="s">
        <v>90</v>
      </c>
      <c r="G17" s="11" t="s">
        <v>92</v>
      </c>
      <c r="H17" s="11" t="s">
        <v>93</v>
      </c>
      <c r="I17" s="11"/>
      <c r="J17" s="11" t="s">
        <v>127</v>
      </c>
      <c r="K17" s="11"/>
      <c r="L17" s="11">
        <v>2</v>
      </c>
      <c r="M17" s="11">
        <v>4</v>
      </c>
      <c r="N17" s="11">
        <f t="shared" si="0"/>
        <v>8</v>
      </c>
      <c r="O17" s="11" t="s">
        <v>121</v>
      </c>
      <c r="P17" s="11">
        <v>25</v>
      </c>
      <c r="Q17" s="11">
        <f t="shared" si="1"/>
        <v>200</v>
      </c>
      <c r="R17" s="11" t="s">
        <v>122</v>
      </c>
      <c r="S17" s="11" t="s">
        <v>123</v>
      </c>
      <c r="T17" s="15">
        <v>1</v>
      </c>
      <c r="U17" s="11" t="s">
        <v>95</v>
      </c>
      <c r="V17" s="11" t="s">
        <v>86</v>
      </c>
      <c r="W17" s="11"/>
      <c r="X17" s="11"/>
      <c r="Y17" s="11"/>
      <c r="Z17" s="11" t="s">
        <v>96</v>
      </c>
      <c r="AA17" s="12" t="s">
        <v>97</v>
      </c>
    </row>
    <row r="18" spans="1:27" ht="90" x14ac:dyDescent="0.25">
      <c r="A18" s="29"/>
      <c r="B18" s="29"/>
      <c r="C18" s="29"/>
      <c r="D18" s="29"/>
      <c r="E18" s="29"/>
      <c r="F18" s="11" t="s">
        <v>101</v>
      </c>
      <c r="G18" s="11" t="s">
        <v>100</v>
      </c>
      <c r="H18" s="11" t="s">
        <v>102</v>
      </c>
      <c r="I18" s="11"/>
      <c r="J18" s="11" t="s">
        <v>105</v>
      </c>
      <c r="K18" s="11" t="s">
        <v>104</v>
      </c>
      <c r="L18" s="11">
        <v>6</v>
      </c>
      <c r="M18" s="11">
        <v>3</v>
      </c>
      <c r="N18" s="11">
        <f t="shared" si="0"/>
        <v>18</v>
      </c>
      <c r="O18" s="11" t="s">
        <v>126</v>
      </c>
      <c r="P18" s="11">
        <v>25</v>
      </c>
      <c r="Q18" s="11">
        <f t="shared" si="1"/>
        <v>450</v>
      </c>
      <c r="R18" s="11" t="s">
        <v>122</v>
      </c>
      <c r="S18" s="11" t="s">
        <v>123</v>
      </c>
      <c r="T18" s="15">
        <v>1</v>
      </c>
      <c r="U18" s="11" t="s">
        <v>133</v>
      </c>
      <c r="V18" s="11" t="s">
        <v>48</v>
      </c>
      <c r="W18" s="11"/>
      <c r="X18" s="11"/>
      <c r="Y18" s="11"/>
      <c r="Z18" s="11" t="s">
        <v>109</v>
      </c>
      <c r="AA18" s="12" t="s">
        <v>107</v>
      </c>
    </row>
    <row r="19" spans="1:27" ht="90" x14ac:dyDescent="0.25">
      <c r="A19" s="29"/>
      <c r="B19" s="29"/>
      <c r="C19" s="29"/>
      <c r="D19" s="29"/>
      <c r="E19" s="29"/>
      <c r="F19" s="11" t="s">
        <v>149</v>
      </c>
      <c r="G19" s="11" t="s">
        <v>99</v>
      </c>
      <c r="H19" s="11" t="s">
        <v>103</v>
      </c>
      <c r="I19" s="11"/>
      <c r="J19" s="11" t="s">
        <v>106</v>
      </c>
      <c r="K19" s="11" t="s">
        <v>104</v>
      </c>
      <c r="L19" s="11">
        <v>6</v>
      </c>
      <c r="M19" s="11">
        <v>3</v>
      </c>
      <c r="N19" s="11">
        <f t="shared" ref="N19" si="2">L19*M19</f>
        <v>18</v>
      </c>
      <c r="O19" s="11" t="s">
        <v>126</v>
      </c>
      <c r="P19" s="11">
        <v>25</v>
      </c>
      <c r="Q19" s="11">
        <f t="shared" ref="Q19" si="3">+N19*P19</f>
        <v>450</v>
      </c>
      <c r="R19" s="11" t="s">
        <v>122</v>
      </c>
      <c r="S19" s="11" t="s">
        <v>123</v>
      </c>
      <c r="T19" s="15">
        <v>1</v>
      </c>
      <c r="U19" s="11" t="s">
        <v>133</v>
      </c>
      <c r="V19" s="11" t="s">
        <v>48</v>
      </c>
      <c r="W19" s="11"/>
      <c r="X19" s="11"/>
      <c r="Y19" s="11"/>
      <c r="Z19" s="11" t="s">
        <v>108</v>
      </c>
      <c r="AA19" s="12"/>
    </row>
    <row r="20" spans="1:27" ht="75" x14ac:dyDescent="0.25">
      <c r="A20" s="29"/>
      <c r="B20" s="29"/>
      <c r="C20" s="29"/>
      <c r="D20" s="29"/>
      <c r="E20" s="29"/>
      <c r="F20" s="11" t="s">
        <v>111</v>
      </c>
      <c r="G20" s="11" t="s">
        <v>110</v>
      </c>
      <c r="H20" s="11" t="s">
        <v>112</v>
      </c>
      <c r="I20" s="11"/>
      <c r="J20" s="11" t="s">
        <v>113</v>
      </c>
      <c r="K20" s="11"/>
      <c r="L20" s="11">
        <v>2</v>
      </c>
      <c r="M20" s="11">
        <v>4</v>
      </c>
      <c r="N20" s="11">
        <f t="shared" si="0"/>
        <v>8</v>
      </c>
      <c r="O20" s="11" t="s">
        <v>121</v>
      </c>
      <c r="P20" s="11">
        <v>25</v>
      </c>
      <c r="Q20" s="11">
        <f t="shared" si="1"/>
        <v>200</v>
      </c>
      <c r="R20" s="11" t="s">
        <v>122</v>
      </c>
      <c r="S20" s="11" t="s">
        <v>123</v>
      </c>
      <c r="T20" s="15">
        <v>1</v>
      </c>
      <c r="U20" s="11" t="s">
        <v>131</v>
      </c>
      <c r="V20" s="11" t="s">
        <v>48</v>
      </c>
      <c r="W20" s="11"/>
      <c r="X20" s="11"/>
      <c r="Y20" s="11"/>
      <c r="Z20" s="11" t="s">
        <v>109</v>
      </c>
      <c r="AA20" s="12" t="s">
        <v>114</v>
      </c>
    </row>
    <row r="21" spans="1:27" ht="165" x14ac:dyDescent="0.25">
      <c r="A21" s="51"/>
      <c r="B21" s="51"/>
      <c r="C21" s="51"/>
      <c r="D21" s="51"/>
      <c r="E21" s="51"/>
      <c r="F21" s="52" t="s">
        <v>160</v>
      </c>
      <c r="G21" s="52" t="s">
        <v>81</v>
      </c>
      <c r="H21" s="52" t="s">
        <v>161</v>
      </c>
      <c r="I21" s="52" t="s">
        <v>158</v>
      </c>
      <c r="J21" s="52" t="s">
        <v>162</v>
      </c>
      <c r="K21" s="52" t="s">
        <v>163</v>
      </c>
      <c r="L21" s="52">
        <v>2</v>
      </c>
      <c r="M21" s="52">
        <v>4</v>
      </c>
      <c r="N21" s="52">
        <f t="shared" si="0"/>
        <v>8</v>
      </c>
      <c r="O21" s="52" t="s">
        <v>121</v>
      </c>
      <c r="P21" s="52">
        <v>25</v>
      </c>
      <c r="Q21" s="52">
        <f t="shared" si="1"/>
        <v>200</v>
      </c>
      <c r="R21" s="52" t="s">
        <v>122</v>
      </c>
      <c r="S21" s="11" t="s">
        <v>123</v>
      </c>
      <c r="T21" s="53">
        <v>1</v>
      </c>
      <c r="U21" s="52" t="s">
        <v>164</v>
      </c>
      <c r="V21" s="52" t="s">
        <v>48</v>
      </c>
      <c r="W21" s="52" t="s">
        <v>158</v>
      </c>
      <c r="X21" s="52" t="s">
        <v>158</v>
      </c>
      <c r="Y21" s="52" t="s">
        <v>158</v>
      </c>
      <c r="Z21" s="52" t="s">
        <v>165</v>
      </c>
      <c r="AA21" s="54" t="s">
        <v>166</v>
      </c>
    </row>
    <row r="22" spans="1:27" ht="75.75" thickBot="1" x14ac:dyDescent="0.3">
      <c r="A22" s="30"/>
      <c r="B22" s="30"/>
      <c r="C22" s="30"/>
      <c r="D22" s="30"/>
      <c r="E22" s="30"/>
      <c r="F22" s="13" t="s">
        <v>116</v>
      </c>
      <c r="G22" s="13" t="s">
        <v>115</v>
      </c>
      <c r="H22" s="13" t="s">
        <v>117</v>
      </c>
      <c r="I22" s="13"/>
      <c r="J22" s="13" t="s">
        <v>118</v>
      </c>
      <c r="K22" s="13"/>
      <c r="L22" s="13">
        <v>2</v>
      </c>
      <c r="M22" s="13">
        <v>4</v>
      </c>
      <c r="N22" s="13">
        <f t="shared" si="0"/>
        <v>8</v>
      </c>
      <c r="O22" s="13" t="s">
        <v>121</v>
      </c>
      <c r="P22" s="13">
        <v>10</v>
      </c>
      <c r="Q22" s="13">
        <f t="shared" si="1"/>
        <v>80</v>
      </c>
      <c r="R22" s="13" t="s">
        <v>125</v>
      </c>
      <c r="S22" s="13" t="s">
        <v>124</v>
      </c>
      <c r="T22" s="16">
        <v>1</v>
      </c>
      <c r="U22" s="13" t="s">
        <v>132</v>
      </c>
      <c r="V22" s="13" t="s">
        <v>48</v>
      </c>
      <c r="W22" s="13"/>
      <c r="X22" s="13"/>
      <c r="Y22" s="13"/>
      <c r="Z22" s="13" t="s">
        <v>119</v>
      </c>
      <c r="AA22" s="14" t="s">
        <v>120</v>
      </c>
    </row>
    <row r="23" spans="1:27" ht="105" x14ac:dyDescent="0.25">
      <c r="A23" s="38" t="s">
        <v>44</v>
      </c>
      <c r="B23" s="28" t="s">
        <v>45</v>
      </c>
      <c r="C23" s="28" t="s">
        <v>46</v>
      </c>
      <c r="D23" s="41" t="s">
        <v>134</v>
      </c>
      <c r="E23" s="28" t="s">
        <v>48</v>
      </c>
      <c r="F23" s="17" t="s">
        <v>82</v>
      </c>
      <c r="G23" s="17" t="s">
        <v>81</v>
      </c>
      <c r="H23" s="17" t="s">
        <v>83</v>
      </c>
      <c r="I23" s="17"/>
      <c r="J23" s="17"/>
      <c r="K23" s="17" t="s">
        <v>84</v>
      </c>
      <c r="L23" s="17">
        <v>6</v>
      </c>
      <c r="M23" s="17">
        <v>2</v>
      </c>
      <c r="N23" s="17">
        <f t="shared" ref="N23:N24" si="4">L23*M23</f>
        <v>12</v>
      </c>
      <c r="O23" s="17" t="s">
        <v>126</v>
      </c>
      <c r="P23" s="17">
        <v>25</v>
      </c>
      <c r="Q23" s="17">
        <f t="shared" ref="Q23:Q24" si="5">+N23*P23</f>
        <v>300</v>
      </c>
      <c r="R23" s="17" t="s">
        <v>122</v>
      </c>
      <c r="S23" s="17" t="s">
        <v>123</v>
      </c>
      <c r="T23" s="18">
        <v>1</v>
      </c>
      <c r="U23" s="17" t="s">
        <v>85</v>
      </c>
      <c r="V23" s="17" t="s">
        <v>86</v>
      </c>
      <c r="W23" s="17"/>
      <c r="X23" s="17"/>
      <c r="Y23" s="17"/>
      <c r="Z23" s="17" t="s">
        <v>88</v>
      </c>
      <c r="AA23" s="19" t="s">
        <v>87</v>
      </c>
    </row>
    <row r="24" spans="1:27" ht="105" x14ac:dyDescent="0.25">
      <c r="A24" s="39"/>
      <c r="B24" s="29"/>
      <c r="C24" s="29"/>
      <c r="D24" s="42"/>
      <c r="E24" s="29"/>
      <c r="F24" s="11" t="s">
        <v>60</v>
      </c>
      <c r="G24" s="11" t="s">
        <v>56</v>
      </c>
      <c r="H24" s="11" t="s">
        <v>53</v>
      </c>
      <c r="I24" s="11"/>
      <c r="J24" s="11"/>
      <c r="K24" s="11" t="s">
        <v>64</v>
      </c>
      <c r="L24" s="11">
        <v>2</v>
      </c>
      <c r="M24" s="11">
        <v>4</v>
      </c>
      <c r="N24" s="11">
        <f t="shared" si="4"/>
        <v>8</v>
      </c>
      <c r="O24" s="11" t="s">
        <v>121</v>
      </c>
      <c r="P24" s="11">
        <v>25</v>
      </c>
      <c r="Q24" s="11">
        <f t="shared" si="5"/>
        <v>200</v>
      </c>
      <c r="R24" s="11" t="s">
        <v>122</v>
      </c>
      <c r="S24" s="11" t="s">
        <v>123</v>
      </c>
      <c r="T24" s="15">
        <v>1</v>
      </c>
      <c r="U24" s="11" t="s">
        <v>68</v>
      </c>
      <c r="V24" s="11" t="s">
        <v>48</v>
      </c>
      <c r="W24" s="11"/>
      <c r="X24" s="11"/>
      <c r="Y24" s="11"/>
      <c r="Z24" s="11" t="s">
        <v>74</v>
      </c>
      <c r="AA24" s="12" t="s">
        <v>73</v>
      </c>
    </row>
    <row r="25" spans="1:27" ht="105" x14ac:dyDescent="0.25">
      <c r="A25" s="39"/>
      <c r="B25" s="29"/>
      <c r="C25" s="29"/>
      <c r="D25" s="42"/>
      <c r="E25" s="29"/>
      <c r="F25" s="11" t="s">
        <v>57</v>
      </c>
      <c r="G25" s="11" t="s">
        <v>49</v>
      </c>
      <c r="H25" s="11" t="s">
        <v>50</v>
      </c>
      <c r="I25" s="11"/>
      <c r="J25" s="11"/>
      <c r="K25" s="11" t="s">
        <v>61</v>
      </c>
      <c r="L25" s="11">
        <v>2</v>
      </c>
      <c r="M25" s="11">
        <v>4</v>
      </c>
      <c r="N25" s="11">
        <f>L25*M25</f>
        <v>8</v>
      </c>
      <c r="O25" s="11" t="s">
        <v>121</v>
      </c>
      <c r="P25" s="11">
        <v>60</v>
      </c>
      <c r="Q25" s="11">
        <f>+N25*P25</f>
        <v>480</v>
      </c>
      <c r="R25" s="11" t="s">
        <v>122</v>
      </c>
      <c r="S25" s="11" t="s">
        <v>123</v>
      </c>
      <c r="T25" s="15">
        <v>1</v>
      </c>
      <c r="U25" s="11" t="s">
        <v>65</v>
      </c>
      <c r="V25" s="11" t="s">
        <v>48</v>
      </c>
      <c r="W25" s="11"/>
      <c r="X25" s="11"/>
      <c r="Y25" s="11"/>
      <c r="Z25" s="11" t="s">
        <v>69</v>
      </c>
      <c r="AA25" s="12" t="s">
        <v>70</v>
      </c>
    </row>
    <row r="26" spans="1:27" ht="105" x14ac:dyDescent="0.25">
      <c r="A26" s="39"/>
      <c r="B26" s="29"/>
      <c r="C26" s="29"/>
      <c r="D26" s="42"/>
      <c r="E26" s="29"/>
      <c r="F26" s="11" t="s">
        <v>76</v>
      </c>
      <c r="G26" s="11" t="s">
        <v>75</v>
      </c>
      <c r="H26" s="11" t="s">
        <v>77</v>
      </c>
      <c r="I26" s="11"/>
      <c r="J26" s="11"/>
      <c r="K26" s="11" t="s">
        <v>78</v>
      </c>
      <c r="L26" s="11">
        <v>2</v>
      </c>
      <c r="M26" s="11">
        <v>4</v>
      </c>
      <c r="N26" s="11">
        <f t="shared" ref="N26:N32" si="6">L26*M26</f>
        <v>8</v>
      </c>
      <c r="O26" s="11" t="s">
        <v>121</v>
      </c>
      <c r="P26" s="11">
        <v>10</v>
      </c>
      <c r="Q26" s="11">
        <f>+N26*P26</f>
        <v>80</v>
      </c>
      <c r="R26" s="11" t="s">
        <v>125</v>
      </c>
      <c r="S26" s="11" t="s">
        <v>124</v>
      </c>
      <c r="T26" s="15">
        <v>1</v>
      </c>
      <c r="U26" s="11" t="s">
        <v>80</v>
      </c>
      <c r="V26" s="11" t="s">
        <v>48</v>
      </c>
      <c r="W26" s="11"/>
      <c r="X26" s="11"/>
      <c r="Y26" s="11"/>
      <c r="Z26" s="11"/>
      <c r="AA26" s="12" t="s">
        <v>79</v>
      </c>
    </row>
    <row r="27" spans="1:27" ht="75" x14ac:dyDescent="0.25">
      <c r="A27" s="39"/>
      <c r="B27" s="29"/>
      <c r="C27" s="29"/>
      <c r="D27" s="42"/>
      <c r="E27" s="29"/>
      <c r="F27" s="11" t="s">
        <v>116</v>
      </c>
      <c r="G27" s="11" t="s">
        <v>115</v>
      </c>
      <c r="H27" s="11" t="s">
        <v>117</v>
      </c>
      <c r="I27" s="11"/>
      <c r="J27" s="11" t="s">
        <v>118</v>
      </c>
      <c r="K27" s="11"/>
      <c r="L27" s="11">
        <v>2</v>
      </c>
      <c r="M27" s="11">
        <v>4</v>
      </c>
      <c r="N27" s="11">
        <f t="shared" si="6"/>
        <v>8</v>
      </c>
      <c r="O27" s="11" t="s">
        <v>121</v>
      </c>
      <c r="P27" s="11">
        <v>10</v>
      </c>
      <c r="Q27" s="11">
        <f t="shared" ref="Q27:Q32" si="7">+N27*P27</f>
        <v>80</v>
      </c>
      <c r="R27" s="11" t="s">
        <v>125</v>
      </c>
      <c r="S27" s="11" t="s">
        <v>124</v>
      </c>
      <c r="T27" s="15">
        <v>1</v>
      </c>
      <c r="U27" s="11" t="s">
        <v>132</v>
      </c>
      <c r="V27" s="11" t="s">
        <v>48</v>
      </c>
      <c r="W27" s="11"/>
      <c r="X27" s="11"/>
      <c r="Y27" s="11"/>
      <c r="Z27" s="11" t="s">
        <v>119</v>
      </c>
      <c r="AA27" s="12" t="s">
        <v>120</v>
      </c>
    </row>
    <row r="28" spans="1:27" ht="75" x14ac:dyDescent="0.25">
      <c r="A28" s="39"/>
      <c r="B28" s="29"/>
      <c r="C28" s="29"/>
      <c r="D28" s="42"/>
      <c r="E28" s="29"/>
      <c r="F28" s="11" t="s">
        <v>111</v>
      </c>
      <c r="G28" s="11" t="s">
        <v>110</v>
      </c>
      <c r="H28" s="11" t="s">
        <v>112</v>
      </c>
      <c r="I28" s="11"/>
      <c r="J28" s="11" t="s">
        <v>113</v>
      </c>
      <c r="K28" s="11"/>
      <c r="L28" s="11">
        <v>2</v>
      </c>
      <c r="M28" s="11">
        <v>4</v>
      </c>
      <c r="N28" s="11">
        <f t="shared" si="6"/>
        <v>8</v>
      </c>
      <c r="O28" s="11" t="s">
        <v>121</v>
      </c>
      <c r="P28" s="11">
        <v>25</v>
      </c>
      <c r="Q28" s="11">
        <f t="shared" si="7"/>
        <v>200</v>
      </c>
      <c r="R28" s="11" t="s">
        <v>122</v>
      </c>
      <c r="S28" s="11" t="s">
        <v>123</v>
      </c>
      <c r="T28" s="15">
        <v>1</v>
      </c>
      <c r="U28" s="11" t="s">
        <v>131</v>
      </c>
      <c r="V28" s="11" t="s">
        <v>48</v>
      </c>
      <c r="W28" s="11"/>
      <c r="X28" s="11"/>
      <c r="Y28" s="11"/>
      <c r="Z28" s="11" t="s">
        <v>109</v>
      </c>
      <c r="AA28" s="12" t="s">
        <v>114</v>
      </c>
    </row>
    <row r="29" spans="1:27" ht="135" x14ac:dyDescent="0.25">
      <c r="A29" s="39"/>
      <c r="B29" s="29"/>
      <c r="C29" s="29"/>
      <c r="D29" s="42"/>
      <c r="E29" s="29"/>
      <c r="F29" s="11" t="s">
        <v>135</v>
      </c>
      <c r="G29" s="11" t="s">
        <v>91</v>
      </c>
      <c r="H29" s="11" t="s">
        <v>93</v>
      </c>
      <c r="I29" s="11"/>
      <c r="J29" s="11" t="s">
        <v>94</v>
      </c>
      <c r="K29" s="11"/>
      <c r="L29" s="11">
        <v>2</v>
      </c>
      <c r="M29" s="11">
        <v>4</v>
      </c>
      <c r="N29" s="11">
        <f t="shared" si="6"/>
        <v>8</v>
      </c>
      <c r="O29" s="11" t="s">
        <v>121</v>
      </c>
      <c r="P29" s="11">
        <v>25</v>
      </c>
      <c r="Q29" s="11">
        <f t="shared" si="7"/>
        <v>200</v>
      </c>
      <c r="R29" s="11" t="s">
        <v>122</v>
      </c>
      <c r="S29" s="11" t="s">
        <v>123</v>
      </c>
      <c r="T29" s="15">
        <v>1</v>
      </c>
      <c r="U29" s="11" t="s">
        <v>95</v>
      </c>
      <c r="V29" s="11" t="s">
        <v>86</v>
      </c>
      <c r="W29" s="11"/>
      <c r="X29" s="11"/>
      <c r="Y29" s="11"/>
      <c r="Z29" s="11"/>
      <c r="AA29" s="12" t="s">
        <v>136</v>
      </c>
    </row>
    <row r="30" spans="1:27" ht="60" x14ac:dyDescent="0.25">
      <c r="A30" s="39"/>
      <c r="B30" s="29"/>
      <c r="C30" s="29"/>
      <c r="D30" s="42"/>
      <c r="E30" s="29"/>
      <c r="F30" s="11" t="s">
        <v>138</v>
      </c>
      <c r="G30" s="11" t="s">
        <v>137</v>
      </c>
      <c r="H30" s="11" t="s">
        <v>139</v>
      </c>
      <c r="I30" s="11"/>
      <c r="J30" s="11" t="s">
        <v>140</v>
      </c>
      <c r="K30" s="11"/>
      <c r="L30" s="11">
        <v>2</v>
      </c>
      <c r="M30" s="11">
        <v>4</v>
      </c>
      <c r="N30" s="11">
        <f t="shared" si="6"/>
        <v>8</v>
      </c>
      <c r="O30" s="11" t="s">
        <v>121</v>
      </c>
      <c r="P30" s="11">
        <v>10</v>
      </c>
      <c r="Q30" s="11">
        <f t="shared" si="7"/>
        <v>80</v>
      </c>
      <c r="R30" s="11" t="s">
        <v>125</v>
      </c>
      <c r="S30" s="11" t="s">
        <v>124</v>
      </c>
      <c r="T30" s="15">
        <v>1</v>
      </c>
      <c r="U30" s="11" t="s">
        <v>95</v>
      </c>
      <c r="V30" s="11" t="s">
        <v>86</v>
      </c>
      <c r="W30" s="11"/>
      <c r="X30" s="11"/>
      <c r="Y30" s="11"/>
      <c r="Z30" s="11" t="s">
        <v>145</v>
      </c>
      <c r="AA30" s="12" t="s">
        <v>144</v>
      </c>
    </row>
    <row r="31" spans="1:27" ht="165" x14ac:dyDescent="0.25">
      <c r="A31" s="55"/>
      <c r="B31" s="51"/>
      <c r="C31" s="51"/>
      <c r="D31" s="42"/>
      <c r="E31" s="51"/>
      <c r="F31" s="52" t="s">
        <v>160</v>
      </c>
      <c r="G31" s="52" t="s">
        <v>81</v>
      </c>
      <c r="H31" s="52" t="s">
        <v>161</v>
      </c>
      <c r="I31" s="52" t="s">
        <v>158</v>
      </c>
      <c r="J31" s="52" t="s">
        <v>162</v>
      </c>
      <c r="K31" s="52" t="s">
        <v>163</v>
      </c>
      <c r="L31" s="52">
        <v>2</v>
      </c>
      <c r="M31" s="52">
        <v>4</v>
      </c>
      <c r="N31" s="52">
        <f t="shared" si="6"/>
        <v>8</v>
      </c>
      <c r="O31" s="52" t="s">
        <v>121</v>
      </c>
      <c r="P31" s="52">
        <v>25</v>
      </c>
      <c r="Q31" s="52">
        <f t="shared" si="7"/>
        <v>200</v>
      </c>
      <c r="R31" s="52" t="s">
        <v>122</v>
      </c>
      <c r="S31" s="11" t="s">
        <v>123</v>
      </c>
      <c r="T31" s="53">
        <v>1</v>
      </c>
      <c r="U31" s="52" t="s">
        <v>164</v>
      </c>
      <c r="V31" s="52" t="s">
        <v>48</v>
      </c>
      <c r="W31" s="52" t="s">
        <v>158</v>
      </c>
      <c r="X31" s="52" t="s">
        <v>158</v>
      </c>
      <c r="Y31" s="52" t="s">
        <v>158</v>
      </c>
      <c r="Z31" s="52" t="s">
        <v>165</v>
      </c>
      <c r="AA31" s="54" t="s">
        <v>166</v>
      </c>
    </row>
    <row r="32" spans="1:27" ht="75.75" thickBot="1" x14ac:dyDescent="0.3">
      <c r="A32" s="40"/>
      <c r="B32" s="30"/>
      <c r="C32" s="30"/>
      <c r="D32" s="43"/>
      <c r="E32" s="30"/>
      <c r="F32" s="13" t="s">
        <v>141</v>
      </c>
      <c r="G32" s="13" t="s">
        <v>142</v>
      </c>
      <c r="H32" s="13" t="s">
        <v>139</v>
      </c>
      <c r="I32" s="13" t="s">
        <v>143</v>
      </c>
      <c r="J32" s="13" t="s">
        <v>146</v>
      </c>
      <c r="K32" s="13"/>
      <c r="L32" s="13">
        <v>2</v>
      </c>
      <c r="M32" s="13">
        <v>4</v>
      </c>
      <c r="N32" s="13">
        <f t="shared" si="6"/>
        <v>8</v>
      </c>
      <c r="O32" s="13" t="s">
        <v>121</v>
      </c>
      <c r="P32" s="13">
        <v>25</v>
      </c>
      <c r="Q32" s="13">
        <f t="shared" si="7"/>
        <v>200</v>
      </c>
      <c r="R32" s="13" t="s">
        <v>122</v>
      </c>
      <c r="S32" s="13" t="s">
        <v>123</v>
      </c>
      <c r="T32" s="16">
        <v>1</v>
      </c>
      <c r="U32" s="13" t="s">
        <v>95</v>
      </c>
      <c r="V32" s="13" t="s">
        <v>48</v>
      </c>
      <c r="W32" s="13"/>
      <c r="X32" s="13"/>
      <c r="Y32" s="13"/>
      <c r="Z32" s="13" t="s">
        <v>147</v>
      </c>
      <c r="AA32" s="14"/>
    </row>
    <row r="33" spans="1:27" ht="90" x14ac:dyDescent="0.25">
      <c r="A33" s="31" t="s">
        <v>150</v>
      </c>
      <c r="B33" s="33" t="s">
        <v>151</v>
      </c>
      <c r="C33" s="33" t="s">
        <v>152</v>
      </c>
      <c r="D33" s="33" t="s">
        <v>153</v>
      </c>
      <c r="E33" s="33" t="s">
        <v>86</v>
      </c>
      <c r="F33" s="21" t="s">
        <v>76</v>
      </c>
      <c r="G33" s="21" t="s">
        <v>75</v>
      </c>
      <c r="H33" s="21" t="s">
        <v>77</v>
      </c>
      <c r="I33" s="21"/>
      <c r="J33" s="21"/>
      <c r="K33" s="21" t="s">
        <v>154</v>
      </c>
      <c r="L33" s="21">
        <v>2</v>
      </c>
      <c r="M33" s="21">
        <v>4</v>
      </c>
      <c r="N33" s="21">
        <f t="shared" ref="N33:N38" si="8">L33*M33</f>
        <v>8</v>
      </c>
      <c r="O33" s="21" t="s">
        <v>121</v>
      </c>
      <c r="P33" s="21">
        <v>10</v>
      </c>
      <c r="Q33" s="21">
        <f>+N33*P33</f>
        <v>80</v>
      </c>
      <c r="R33" s="21" t="s">
        <v>125</v>
      </c>
      <c r="S33" s="21" t="s">
        <v>124</v>
      </c>
      <c r="T33" s="22">
        <v>1</v>
      </c>
      <c r="U33" s="21" t="s">
        <v>80</v>
      </c>
      <c r="V33" s="21" t="s">
        <v>48</v>
      </c>
      <c r="W33" s="21"/>
      <c r="X33" s="21"/>
      <c r="Y33" s="21"/>
      <c r="Z33" s="21"/>
      <c r="AA33" s="23" t="s">
        <v>79</v>
      </c>
    </row>
    <row r="34" spans="1:27" ht="135" x14ac:dyDescent="0.25">
      <c r="A34" s="31"/>
      <c r="B34" s="33"/>
      <c r="C34" s="33"/>
      <c r="D34" s="33"/>
      <c r="E34" s="33"/>
      <c r="F34" s="21" t="s">
        <v>135</v>
      </c>
      <c r="G34" s="21" t="s">
        <v>91</v>
      </c>
      <c r="H34" s="21" t="s">
        <v>93</v>
      </c>
      <c r="I34" s="21"/>
      <c r="J34" s="21" t="s">
        <v>94</v>
      </c>
      <c r="K34" s="21"/>
      <c r="L34" s="21">
        <v>2</v>
      </c>
      <c r="M34" s="21">
        <v>4</v>
      </c>
      <c r="N34" s="21">
        <f t="shared" ref="N34:N35" si="9">L34*M34</f>
        <v>8</v>
      </c>
      <c r="O34" s="21" t="s">
        <v>121</v>
      </c>
      <c r="P34" s="21">
        <v>25</v>
      </c>
      <c r="Q34" s="21">
        <f t="shared" ref="Q34:Q35" si="10">+N34*P34</f>
        <v>200</v>
      </c>
      <c r="R34" s="21" t="s">
        <v>122</v>
      </c>
      <c r="S34" s="21" t="s">
        <v>123</v>
      </c>
      <c r="T34" s="22">
        <v>1</v>
      </c>
      <c r="U34" s="21" t="s">
        <v>95</v>
      </c>
      <c r="V34" s="21" t="s">
        <v>86</v>
      </c>
      <c r="W34" s="21"/>
      <c r="X34" s="21"/>
      <c r="Y34" s="21"/>
      <c r="Z34" s="21"/>
      <c r="AA34" s="23" t="s">
        <v>136</v>
      </c>
    </row>
    <row r="35" spans="1:27" ht="75" x14ac:dyDescent="0.25">
      <c r="A35" s="31"/>
      <c r="B35" s="33"/>
      <c r="C35" s="33"/>
      <c r="D35" s="33"/>
      <c r="E35" s="33"/>
      <c r="F35" s="21" t="s">
        <v>141</v>
      </c>
      <c r="G35" s="21" t="s">
        <v>142</v>
      </c>
      <c r="H35" s="21" t="s">
        <v>139</v>
      </c>
      <c r="I35" s="21" t="s">
        <v>143</v>
      </c>
      <c r="J35" s="21" t="s">
        <v>146</v>
      </c>
      <c r="K35" s="21"/>
      <c r="L35" s="21">
        <v>2</v>
      </c>
      <c r="M35" s="21">
        <v>4</v>
      </c>
      <c r="N35" s="21">
        <f t="shared" si="9"/>
        <v>8</v>
      </c>
      <c r="O35" s="21" t="s">
        <v>121</v>
      </c>
      <c r="P35" s="21">
        <v>25</v>
      </c>
      <c r="Q35" s="21">
        <f t="shared" si="10"/>
        <v>200</v>
      </c>
      <c r="R35" s="21" t="s">
        <v>122</v>
      </c>
      <c r="S35" s="21" t="s">
        <v>123</v>
      </c>
      <c r="T35" s="22">
        <v>1</v>
      </c>
      <c r="U35" s="21" t="s">
        <v>95</v>
      </c>
      <c r="V35" s="21" t="s">
        <v>48</v>
      </c>
      <c r="W35" s="21"/>
      <c r="X35" s="21"/>
      <c r="Y35" s="21"/>
      <c r="Z35" s="21" t="s">
        <v>147</v>
      </c>
      <c r="AA35" s="23"/>
    </row>
    <row r="36" spans="1:27" ht="75" x14ac:dyDescent="0.25">
      <c r="A36" s="31"/>
      <c r="B36" s="33"/>
      <c r="C36" s="33"/>
      <c r="D36" s="33" t="s">
        <v>156</v>
      </c>
      <c r="E36" s="57" t="s">
        <v>48</v>
      </c>
      <c r="F36" s="21" t="s">
        <v>155</v>
      </c>
      <c r="G36" s="21" t="s">
        <v>115</v>
      </c>
      <c r="H36" s="21" t="s">
        <v>117</v>
      </c>
      <c r="I36" s="21"/>
      <c r="J36" s="21" t="s">
        <v>118</v>
      </c>
      <c r="K36" s="21"/>
      <c r="L36" s="21">
        <v>2</v>
      </c>
      <c r="M36" s="21">
        <v>4</v>
      </c>
      <c r="N36" s="21">
        <f t="shared" si="8"/>
        <v>8</v>
      </c>
      <c r="O36" s="21" t="s">
        <v>121</v>
      </c>
      <c r="P36" s="21">
        <v>10</v>
      </c>
      <c r="Q36" s="21">
        <f t="shared" ref="Q36:Q38" si="11">+N36*P36</f>
        <v>80</v>
      </c>
      <c r="R36" s="21" t="s">
        <v>125</v>
      </c>
      <c r="S36" s="21" t="s">
        <v>124</v>
      </c>
      <c r="T36" s="22">
        <v>1</v>
      </c>
      <c r="U36" s="21" t="s">
        <v>132</v>
      </c>
      <c r="V36" s="21" t="s">
        <v>48</v>
      </c>
      <c r="W36" s="21"/>
      <c r="X36" s="21"/>
      <c r="Y36" s="21"/>
      <c r="Z36" s="21" t="s">
        <v>119</v>
      </c>
      <c r="AA36" s="23" t="s">
        <v>120</v>
      </c>
    </row>
    <row r="37" spans="1:27" ht="165" x14ac:dyDescent="0.25">
      <c r="A37" s="56"/>
      <c r="B37" s="57"/>
      <c r="C37" s="57"/>
      <c r="D37" s="57"/>
      <c r="E37" s="58"/>
      <c r="F37" s="52" t="s">
        <v>160</v>
      </c>
      <c r="G37" s="52" t="s">
        <v>81</v>
      </c>
      <c r="H37" s="52" t="s">
        <v>161</v>
      </c>
      <c r="I37" s="52" t="s">
        <v>158</v>
      </c>
      <c r="J37" s="52" t="s">
        <v>162</v>
      </c>
      <c r="K37" s="52" t="s">
        <v>163</v>
      </c>
      <c r="L37" s="52">
        <v>2</v>
      </c>
      <c r="M37" s="52">
        <v>4</v>
      </c>
      <c r="N37" s="52">
        <f t="shared" si="8"/>
        <v>8</v>
      </c>
      <c r="O37" s="52" t="s">
        <v>121</v>
      </c>
      <c r="P37" s="52">
        <v>25</v>
      </c>
      <c r="Q37" s="52">
        <f t="shared" si="11"/>
        <v>200</v>
      </c>
      <c r="R37" s="52" t="s">
        <v>122</v>
      </c>
      <c r="S37" s="11" t="s">
        <v>123</v>
      </c>
      <c r="T37" s="53">
        <v>1</v>
      </c>
      <c r="U37" s="52" t="s">
        <v>164</v>
      </c>
      <c r="V37" s="52" t="s">
        <v>48</v>
      </c>
      <c r="W37" s="52" t="s">
        <v>158</v>
      </c>
      <c r="X37" s="52" t="s">
        <v>158</v>
      </c>
      <c r="Y37" s="52" t="s">
        <v>158</v>
      </c>
      <c r="Z37" s="52" t="s">
        <v>165</v>
      </c>
      <c r="AA37" s="54" t="s">
        <v>166</v>
      </c>
    </row>
    <row r="38" spans="1:27" ht="75.75" thickBot="1" x14ac:dyDescent="0.3">
      <c r="A38" s="32"/>
      <c r="B38" s="34"/>
      <c r="C38" s="34"/>
      <c r="D38" s="34"/>
      <c r="E38" s="59"/>
      <c r="F38" s="24" t="s">
        <v>111</v>
      </c>
      <c r="G38" s="24" t="s">
        <v>110</v>
      </c>
      <c r="H38" s="24" t="s">
        <v>112</v>
      </c>
      <c r="I38" s="24"/>
      <c r="J38" s="24" t="s">
        <v>113</v>
      </c>
      <c r="K38" s="24"/>
      <c r="L38" s="24">
        <v>2</v>
      </c>
      <c r="M38" s="24">
        <v>4</v>
      </c>
      <c r="N38" s="24">
        <f t="shared" si="8"/>
        <v>8</v>
      </c>
      <c r="O38" s="24" t="s">
        <v>121</v>
      </c>
      <c r="P38" s="24">
        <v>25</v>
      </c>
      <c r="Q38" s="24">
        <f t="shared" si="11"/>
        <v>200</v>
      </c>
      <c r="R38" s="24" t="s">
        <v>122</v>
      </c>
      <c r="S38" s="24" t="s">
        <v>123</v>
      </c>
      <c r="T38" s="25">
        <v>1</v>
      </c>
      <c r="U38" s="24" t="s">
        <v>131</v>
      </c>
      <c r="V38" s="24" t="s">
        <v>48</v>
      </c>
      <c r="W38" s="24"/>
      <c r="X38" s="24"/>
      <c r="Y38" s="24"/>
      <c r="Z38" s="24" t="s">
        <v>109</v>
      </c>
      <c r="AA38" s="26" t="s">
        <v>114</v>
      </c>
    </row>
  </sheetData>
  <mergeCells count="41">
    <mergeCell ref="E36:E38"/>
    <mergeCell ref="E23:E32"/>
    <mergeCell ref="A10:A22"/>
    <mergeCell ref="B10:B22"/>
    <mergeCell ref="C10:C22"/>
    <mergeCell ref="D10:D22"/>
    <mergeCell ref="E10:E22"/>
    <mergeCell ref="Z1:AA1"/>
    <mergeCell ref="Z2:AA2"/>
    <mergeCell ref="Z3:AA3"/>
    <mergeCell ref="Q5:R5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H8:H9"/>
    <mergeCell ref="I8:K8"/>
    <mergeCell ref="L8:R8"/>
    <mergeCell ref="T8:V8"/>
    <mergeCell ref="W8:AA8"/>
    <mergeCell ref="F8:G8"/>
    <mergeCell ref="B23:B32"/>
    <mergeCell ref="C23:C32"/>
    <mergeCell ref="A33:A38"/>
    <mergeCell ref="B33:B38"/>
    <mergeCell ref="C33:C38"/>
    <mergeCell ref="D33:D35"/>
    <mergeCell ref="E33:E35"/>
    <mergeCell ref="D36:D38"/>
    <mergeCell ref="A8:A9"/>
    <mergeCell ref="B8:B9"/>
    <mergeCell ref="C8:C9"/>
    <mergeCell ref="D8:D9"/>
    <mergeCell ref="E8:E9"/>
    <mergeCell ref="A23:A32"/>
    <mergeCell ref="D23:D32"/>
  </mergeCells>
  <dataValidations count="6">
    <dataValidation type="list" allowBlank="1" showInputMessage="1" showErrorMessage="1" sqref="L31 L10:L29 L33:L34 L36:L38" xr:uid="{00000000-0002-0000-0000-000000000000}">
      <formula1>"10, 6, 2, 0"</formula1>
    </dataValidation>
    <dataValidation type="list" allowBlank="1" showInputMessage="1" showErrorMessage="1" sqref="M31 M10:M29 M33:M34 M36:M38" xr:uid="{00000000-0002-0000-0000-000001000000}">
      <formula1>"4, 3, 2, 1"</formula1>
    </dataValidation>
    <dataValidation type="list" allowBlank="1" showInputMessage="1" showErrorMessage="1" sqref="P31 P10:P29 P33:P34 P36:P38" xr:uid="{00000000-0002-0000-0000-000002000000}">
      <formula1>"100, 60, 25, 10"</formula1>
    </dataValidation>
    <dataValidation type="list" allowBlank="1" showInputMessage="1" showErrorMessage="1" sqref="S10:S29 S31:S38" xr:uid="{00000000-0002-0000-0000-000003000000}">
      <formula1>"No Aceptable, Aceptable con control especifico, Mejorable, Aceptable"</formula1>
    </dataValidation>
    <dataValidation type="list" allowBlank="1" showInputMessage="1" showErrorMessage="1" sqref="O10:O38" xr:uid="{00000000-0002-0000-0000-000004000000}">
      <formula1>"Muy Alto, Alto, Medio,Bajo"</formula1>
    </dataValidation>
    <dataValidation type="list" allowBlank="1" showInputMessage="1" showErrorMessage="1" sqref="R10:R38" xr:uid="{00000000-0002-0000-0000-000005000000}">
      <formula1>"I, II, III, IV"</formula1>
    </dataValidation>
  </dataValidations>
  <pageMargins left="0.7" right="0.7" top="0.75" bottom="0.75" header="0.3" footer="0.3"/>
  <pageSetup scale="10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DC6E855-C3EA-4D5F-874B-8116C8A3A597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S9:S30 S32:S36 S38:S93</xm:sqref>
        </x14:conditionalFormatting>
        <x14:conditionalFormatting xmlns:xm="http://schemas.microsoft.com/office/excel/2006/main">
          <x14:cfRule type="containsText" priority="7" operator="containsText" id="{DE88D9D8-356C-4D66-A63D-B253901AAC65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8" operator="endsWith" id="{9B47E2CF-D8EC-499C-AF99-E461E56131AD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S10:S30 S32:S36 S38:S115</xm:sqref>
        </x14:conditionalFormatting>
        <x14:conditionalFormatting xmlns:xm="http://schemas.microsoft.com/office/excel/2006/main">
          <x14:cfRule type="containsText" priority="6" operator="containsText" id="{DC7847DE-A2D2-4934-8281-C6E0BF5ACE31}">
            <xm:f>NOT(ISERROR(SEARCH(Hoja1!$A$1,S31)))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S31</xm:sqref>
        </x14:conditionalFormatting>
        <x14:conditionalFormatting xmlns:xm="http://schemas.microsoft.com/office/excel/2006/main">
          <x14:cfRule type="containsText" priority="4" operator="containsText" id="{4059B859-EA40-475B-A8AD-0493CC43BBFD}">
            <xm:f>NOT(ISERROR(SEARCH(Hoja1!$C$1,S31)))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5" operator="endsWith" id="{5499E0C4-46FF-4A90-84A5-261BDE9A018B}">
            <xm:f>RIGHT(S31,LEN(Hoja1!$B$1))=Hoja1!$B$1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S31</xm:sqref>
        </x14:conditionalFormatting>
        <x14:conditionalFormatting xmlns:xm="http://schemas.microsoft.com/office/excel/2006/main">
          <x14:cfRule type="containsText" priority="3" operator="containsText" id="{A8BFA9E0-0BB9-4AF8-B1AC-CA34AF6941D4}">
            <xm:f>NOT(ISERROR(SEARCH(Hoja1!$A$1,S37)))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S37</xm:sqref>
        </x14:conditionalFormatting>
        <x14:conditionalFormatting xmlns:xm="http://schemas.microsoft.com/office/excel/2006/main">
          <x14:cfRule type="containsText" priority="1" operator="containsText" id="{E8DC6BE2-8B1A-4405-8D30-2201AD77683D}">
            <xm:f>NOT(ISERROR(SEARCH(Hoja1!$C$1,S37)))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2" operator="endsWith" id="{10110C2B-3D75-41F8-BD2F-1F78A6F91C50}">
            <xm:f>RIGHT(S37,LEN(Hoja1!$B$1))=Hoja1!$B$1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20" t="s">
        <v>148</v>
      </c>
      <c r="B1" t="s">
        <v>123</v>
      </c>
      <c r="C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Proceso Excavacion</vt:lpstr>
      <vt:lpstr>Hoja1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2021-08-17T15:38:59Z</dcterms:created>
  <dcterms:modified xsi:type="dcterms:W3CDTF">2023-05-30T01:29:13Z</dcterms:modified>
</cp:coreProperties>
</file>