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dayana\EXCAVACIONES CORREA MEJIA S.A.S\SGSST\SG-SST AÑO 2020\24_Acciones correctiva\"/>
    </mc:Choice>
  </mc:AlternateContent>
  <bookViews>
    <workbookView xWindow="-120" yWindow="-120" windowWidth="20730" windowHeight="11160" tabRatio="584"/>
  </bookViews>
  <sheets>
    <sheet name="Plan de Mejora SGSST2019" sheetId="5" r:id="rId1"/>
  </sheets>
  <definedNames>
    <definedName name="_xlnm.Print_Area" localSheetId="0">'Plan de Mejora SGSST2019'!$A$1:$U$75</definedName>
    <definedName name="_xlnm.Print_Titles" localSheetId="0">'Plan de Mejora SGSST2019'!$14:$16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53" i="5" l="1"/>
  <c r="E53" i="5"/>
  <c r="Q51" i="5"/>
  <c r="Q47" i="5"/>
  <c r="Q23" i="5"/>
  <c r="O54" i="5" l="1"/>
  <c r="O65" i="5" s="1"/>
  <c r="F53" i="5"/>
  <c r="F64" i="5" s="1"/>
  <c r="G64" i="5"/>
  <c r="H53" i="5"/>
  <c r="I53" i="5"/>
  <c r="I64" i="5" s="1"/>
  <c r="J53" i="5"/>
  <c r="J64" i="5" s="1"/>
  <c r="K53" i="5"/>
  <c r="K64" i="5" s="1"/>
  <c r="L53" i="5"/>
  <c r="L64" i="5" s="1"/>
  <c r="M53" i="5"/>
  <c r="M64" i="5" s="1"/>
  <c r="N53" i="5"/>
  <c r="N64" i="5" s="1"/>
  <c r="O53" i="5"/>
  <c r="O64" i="5" s="1"/>
  <c r="P53" i="5"/>
  <c r="P64" i="5" s="1"/>
  <c r="F54" i="5"/>
  <c r="F65" i="5" s="1"/>
  <c r="G54" i="5"/>
  <c r="G65" i="5" s="1"/>
  <c r="H54" i="5"/>
  <c r="I54" i="5"/>
  <c r="I65" i="5" s="1"/>
  <c r="J54" i="5"/>
  <c r="J65" i="5" s="1"/>
  <c r="K54" i="5"/>
  <c r="K65" i="5" s="1"/>
  <c r="L54" i="5"/>
  <c r="L65" i="5" s="1"/>
  <c r="M54" i="5"/>
  <c r="M65" i="5" s="1"/>
  <c r="N54" i="5"/>
  <c r="N65" i="5" s="1"/>
  <c r="P54" i="5"/>
  <c r="P65" i="5" s="1"/>
  <c r="E54" i="5"/>
  <c r="E65" i="5" s="1"/>
  <c r="E64" i="5"/>
  <c r="Q19" i="5"/>
  <c r="Q21" i="5"/>
  <c r="Q25" i="5"/>
  <c r="Q27" i="5"/>
  <c r="Q29" i="5"/>
  <c r="Q31" i="5"/>
  <c r="Q33" i="5"/>
  <c r="Q35" i="5"/>
  <c r="Q37" i="5"/>
  <c r="Q39" i="5"/>
  <c r="Q41" i="5"/>
  <c r="Q43" i="5"/>
  <c r="Q45" i="5"/>
  <c r="R45" i="5" s="1"/>
  <c r="Q49" i="5"/>
  <c r="Q17" i="5"/>
  <c r="E66" i="5" l="1"/>
  <c r="M66" i="5"/>
  <c r="N66" i="5"/>
  <c r="R49" i="5"/>
  <c r="I66" i="5"/>
  <c r="K66" i="5"/>
  <c r="J66" i="5"/>
  <c r="P66" i="5"/>
  <c r="O66" i="5"/>
  <c r="G66" i="5"/>
  <c r="L66" i="5"/>
  <c r="H64" i="5"/>
  <c r="Q64" i="5" s="1"/>
  <c r="Q53" i="5"/>
  <c r="H65" i="5"/>
  <c r="Q65" i="5" s="1"/>
  <c r="Q54" i="5"/>
  <c r="R41" i="5"/>
  <c r="F66" i="5"/>
  <c r="R17" i="5"/>
  <c r="Q66" i="5" l="1"/>
  <c r="H66" i="5"/>
</calcChain>
</file>

<file path=xl/comments1.xml><?xml version="1.0" encoding="utf-8"?>
<comments xmlns="http://schemas.openxmlformats.org/spreadsheetml/2006/main">
  <authors>
    <author>TM2</author>
  </authors>
  <commentList>
    <comment ref="A14" authorId="0" shapeId="0">
      <text>
        <r>
          <rPr>
            <b/>
            <u/>
            <sz val="10"/>
            <color indexed="81"/>
            <rFont val="Tahoma"/>
            <family val="2"/>
          </rPr>
          <t>NUMERALES CORRESPONDIENTES AL PHVA</t>
        </r>
        <r>
          <rPr>
            <b/>
            <sz val="9"/>
            <color indexed="81"/>
            <rFont val="Tahoma"/>
            <family val="2"/>
          </rPr>
          <t xml:space="preserve">
PLANEAR:</t>
        </r>
        <r>
          <rPr>
            <sz val="9"/>
            <color indexed="81"/>
            <rFont val="Tahoma"/>
            <family val="2"/>
          </rPr>
          <t xml:space="preserve"> 
NUMERAL 1.1.1 Hasta 2.11.1 
</t>
        </r>
        <r>
          <rPr>
            <b/>
            <sz val="9"/>
            <color indexed="81"/>
            <rFont val="Tahoma"/>
            <family val="2"/>
          </rPr>
          <t xml:space="preserve">HACER:
</t>
        </r>
        <r>
          <rPr>
            <sz val="9"/>
            <color indexed="81"/>
            <rFont val="Tahoma"/>
            <family val="2"/>
          </rPr>
          <t xml:space="preserve">NUMERAL3.1.1 Hasta 5.1.2
</t>
        </r>
        <r>
          <rPr>
            <b/>
            <sz val="9"/>
            <color indexed="81"/>
            <rFont val="Tahoma"/>
            <family val="2"/>
          </rPr>
          <t>VERIFICAR:</t>
        </r>
        <r>
          <rPr>
            <sz val="9"/>
            <color indexed="81"/>
            <rFont val="Tahoma"/>
            <family val="2"/>
          </rPr>
          <t xml:space="preserve"> 
NUMERAL 6.1.1 Hasta 6.1.4
</t>
        </r>
        <r>
          <rPr>
            <b/>
            <sz val="9"/>
            <color indexed="81"/>
            <rFont val="Tahoma"/>
            <family val="2"/>
          </rPr>
          <t xml:space="preserve">ACTUAR:
</t>
        </r>
        <r>
          <rPr>
            <sz val="9"/>
            <color indexed="81"/>
            <rFont val="Tahoma"/>
            <family val="2"/>
          </rPr>
          <t>NUMERAL 6.1.1 Hasta 6.1.4</t>
        </r>
      </text>
    </comment>
  </commentList>
</comments>
</file>

<file path=xl/sharedStrings.xml><?xml version="1.0" encoding="utf-8"?>
<sst xmlns="http://schemas.openxmlformats.org/spreadsheetml/2006/main" count="199" uniqueCount="124">
  <si>
    <t>OBSERVACIONES</t>
  </si>
  <si>
    <t>ENE</t>
  </si>
  <si>
    <t>FEB</t>
  </si>
  <si>
    <t>MAR</t>
  </si>
  <si>
    <t>ABR</t>
  </si>
  <si>
    <t>MAY</t>
  </si>
  <si>
    <t>JUN</t>
  </si>
  <si>
    <t>JUL</t>
  </si>
  <si>
    <t>AGO</t>
  </si>
  <si>
    <t>SEP</t>
  </si>
  <si>
    <t>OCT</t>
  </si>
  <si>
    <t>NOV</t>
  </si>
  <si>
    <t>DIC</t>
  </si>
  <si>
    <t>TOTAL</t>
  </si>
  <si>
    <t>TIPO DE RECURSOS</t>
  </si>
  <si>
    <t>DETALLE</t>
  </si>
  <si>
    <t>EVIDENCIAS</t>
  </si>
  <si>
    <t>ETAPA</t>
  </si>
  <si>
    <t>PLANEAR</t>
  </si>
  <si>
    <t>ACTIVIDAD A DESARROLLAR</t>
  </si>
  <si>
    <t>HACER</t>
  </si>
  <si>
    <t>VERIFICAR</t>
  </si>
  <si>
    <t>ACTUAR</t>
  </si>
  <si>
    <t>Numeral del estándar</t>
  </si>
  <si>
    <t>% Cumplimiento actividad/fase</t>
  </si>
  <si>
    <t xml:space="preserve">1. OBJETIVO </t>
  </si>
  <si>
    <t xml:space="preserve">2. ALCANCE </t>
  </si>
  <si>
    <t>3. METAS</t>
  </si>
  <si>
    <t>FECHA PLANEADA DEL CUMPLIMIENTO DEL PLAN DE MEJORAMIENTO:</t>
  </si>
  <si>
    <t xml:space="preserve">RESPONSABLE (s) </t>
  </si>
  <si>
    <t>TOTAL PROGRAMADO</t>
  </si>
  <si>
    <t>TOTAL EJECUTADO</t>
  </si>
  <si>
    <t>P*</t>
  </si>
  <si>
    <t>E*</t>
  </si>
  <si>
    <t>5. RECURSOS ASIGNADOS</t>
  </si>
  <si>
    <t>6. MEDICIÒN Y SEGUIMIENTO</t>
  </si>
  <si>
    <t>CUMPLIMIENTO DEL PLAN DE MEJORAMIENTO</t>
  </si>
  <si>
    <t>VARIABLES</t>
  </si>
  <si>
    <t>FORMULA</t>
  </si>
  <si>
    <t>ACTIVIDADES EJECUTADAS</t>
  </si>
  <si>
    <t>RESULTADO</t>
  </si>
  <si>
    <t>META</t>
  </si>
  <si>
    <t>ANALISIS DE DATOS</t>
  </si>
  <si>
    <t>GRAFICA</t>
  </si>
  <si>
    <t>NOMBRE, NÚMERO DE RESOLUCIÓN DE LICENCIA DE SALUD OCUPACIONAL, Y NÚMERO DEL CERTIFICADO DEL CURSO DE 50, o  20 HORAS DE CAPACITACIÓN VIRTUAL, DEL RESPONSABLE SG-SST</t>
  </si>
  <si>
    <t>Cumplir el 90% de las actividades a desarrollar</t>
  </si>
  <si>
    <t>PLAZO DETERMINADO PARA SU CUMPLIMIENTO</t>
  </si>
  <si>
    <t>ACTIVIDADES A DESARROLLAR</t>
  </si>
  <si>
    <t xml:space="preserve">HOJA DE APOYO BASICA PARA PLANTEAR UN PLAN DE MEJORAMIENTO RELACIONADO CON " AUTOEVALUACIÓN DE LOS ESTÁNDARES MÍNIMOS SG-SST ", ESTABLECIDO EN EL ARTICULO 29 DE RESOLUCIÓN 0312 DE 2019 </t>
  </si>
  <si>
    <t>Aplica para todos los trabajadores, contratistas, desde la documentación requerida hasta la implementación del SG-SST.</t>
  </si>
  <si>
    <t>HUMANOS</t>
  </si>
  <si>
    <t xml:space="preserve"> TECNICOS</t>
  </si>
  <si>
    <t xml:space="preserve"> FINANCIEROS</t>
  </si>
  <si>
    <t>LOCATIVOS</t>
  </si>
  <si>
    <r>
      <t xml:space="preserve">Cuando se cumpla se marca con 1, en </t>
    </r>
    <r>
      <rPr>
        <b/>
        <sz val="11"/>
        <color indexed="10"/>
        <rFont val="Arial"/>
        <family val="2"/>
      </rPr>
      <t>P si es  (Planeado)</t>
    </r>
    <r>
      <rPr>
        <b/>
        <sz val="11"/>
        <color indexed="8"/>
        <rFont val="Arial"/>
        <family val="2"/>
      </rPr>
      <t xml:space="preserve"> o con </t>
    </r>
    <r>
      <rPr>
        <sz val="11"/>
        <color indexed="8"/>
        <rFont val="Arial"/>
        <family val="2"/>
      </rPr>
      <t xml:space="preserve">1 si es </t>
    </r>
    <r>
      <rPr>
        <b/>
        <sz val="11"/>
        <color indexed="21"/>
        <rFont val="Arial"/>
        <family val="2"/>
      </rPr>
      <t>(Ejecutado)</t>
    </r>
    <r>
      <rPr>
        <sz val="11"/>
        <color indexed="21"/>
        <rFont val="Arial"/>
        <family val="2"/>
      </rPr>
      <t xml:space="preserve"> </t>
    </r>
  </si>
  <si>
    <r>
      <rPr>
        <u/>
        <sz val="10"/>
        <rFont val="Arial"/>
        <family val="2"/>
      </rPr>
      <t>Actividades ejecutadas *100</t>
    </r>
    <r>
      <rPr>
        <sz val="10"/>
        <rFont val="Arial"/>
        <family val="2"/>
      </rPr>
      <t xml:space="preserve">
Actividades programadas</t>
    </r>
  </si>
  <si>
    <t>PLAZO PARA EL CUMPLIMIENTO Y EJECUCIÓN DEL PLAN DE MEJORAMIENTO</t>
  </si>
  <si>
    <t>LINA MARIA CORREA MEJIA</t>
  </si>
  <si>
    <t>Efectuar las acciones correctivas tendientes a la superación de las situaciones irregulares detectadas conforme a los requisitos de la resolución 0312 de 2019  actividades desarrolladas en Excavaciones Correa Mejía</t>
  </si>
  <si>
    <t>1.1.1. Responsable del Sistema de Gestión de Seguridad y Salud en el Trabajo SG-SST</t>
  </si>
  <si>
    <t>1.1.2 Responsabilidades en el Sistema de Gestión de Seguridad y Salud en el Trabajo – SG-SST</t>
  </si>
  <si>
    <t>1.1.3 Asignación de recursos para el Sistema de Gestión en Seguridad y Salud en el Trabajo – SG-SST</t>
  </si>
  <si>
    <t>1.2.1 Programa Capacitación promoción y prevención PYP</t>
  </si>
  <si>
    <t>2.9.1 Identificación, evaluación, para adquisición de productos y servicios en Sistema de Gestión de Seguridad y Salud en el Trabajo SG-SST</t>
  </si>
  <si>
    <t>2.6.1 Rendición sobre el desempeño</t>
  </si>
  <si>
    <t>2.7.1 Matriz legal</t>
  </si>
  <si>
    <t>2.2.1 Objetivos definidos, claros, medibles, cuantificables, con metas, documentados, revisados del SG-SST</t>
  </si>
  <si>
    <t>2.4.1 Plan que identifica objetivos, metas, responsabilidad, recursos con cronograma y firmado</t>
  </si>
  <si>
    <t>2.5.1 Archivo o retención documental del Sistema de Gestión en Seguridad y Salud en el Trabajo SG-SST</t>
  </si>
  <si>
    <t>2.8.1 Mecanismos de comunicación, auto reporte en Sistema de Gestión de Seguridad y Salud en el Trabajo SG-SST</t>
  </si>
  <si>
    <t>2.11.1 Evaluación del impacto de cambios internos y externos en el Sistema de Gestión de Seguridad y Salud en el Trabajo SG-SST</t>
  </si>
  <si>
    <t>Asignar al responsable del SGSST mediante acta designación firmada por el empleador.</t>
  </si>
  <si>
    <t>Gerencia</t>
  </si>
  <si>
    <t>Carta de asignación del Responsable del SGSST</t>
  </si>
  <si>
    <t>3.1.1 Descripción sociodemográfica y diagnóstico de condiciones de salud</t>
  </si>
  <si>
    <t>4.1.1 Metodología para la identificación de peligros, evaluación y valoración de los riesgos</t>
  </si>
  <si>
    <t>6.1.1 Definición de indicadores del SG-SST de acuerdo con las condiciones de la empresa</t>
  </si>
  <si>
    <t>6.1.3 Revisión anual por la alta dirección, resultados y alcance de la auditoría</t>
  </si>
  <si>
    <t>7.1.1 Definir acciones preventivas y correctivas con base en los resultados del SG-SST</t>
  </si>
  <si>
    <t>7.1.2 Acciones de mejora conforme a revisión de la alta dirección</t>
  </si>
  <si>
    <t>Asignar y documentar las responsabilidades específicas en el Sistema de Gestión SST a todos los niveles de la organización.</t>
  </si>
  <si>
    <t>Matriz de asignación de responsabilidades</t>
  </si>
  <si>
    <t>NA</t>
  </si>
  <si>
    <t>Definir y asignar los recursos equeridos para la implementación del Sistema de Gestión de SST.</t>
  </si>
  <si>
    <t xml:space="preserve">Elaborar programa de capacitación en promoción y prevencion. </t>
  </si>
  <si>
    <t>Acta de asignacion de recursos firmada</t>
  </si>
  <si>
    <t xml:space="preserve">Programa de capacitación </t>
  </si>
  <si>
    <t>Gerencia /Vigía en SST</t>
  </si>
  <si>
    <t>Definir los objetivos del Sistema de Gestión de SST de conformidad con la política de SST</t>
  </si>
  <si>
    <t>Objetivos firmados por el empleador</t>
  </si>
  <si>
    <t>Diseñar y definir un plan anual de trabajo para el cumplimiento del Sistema de Gestión de SST,</t>
  </si>
  <si>
    <t>Plan de Trabajo Anual firmado por el empleador</t>
  </si>
  <si>
    <t>Elaborar un sistema de archivo y retención documental, para los registros y documentos que soportan el Sistema de Gestión de SST.</t>
  </si>
  <si>
    <t>Procedimiento de archivo y retencion documental</t>
  </si>
  <si>
    <t xml:space="preserve">Contar con un matriz de control de cambios documental. </t>
  </si>
  <si>
    <t>Realizar rendicion de cuentas del desarrollo del sistema de gestion en SST</t>
  </si>
  <si>
    <t>Definir matriz legal que contemple las normas actualizadas del Sistema General de Riesgos Laborales aplicables a la empresa.</t>
  </si>
  <si>
    <t>Matriz Legal</t>
  </si>
  <si>
    <t>Disponer de mecanismos eficaces para recibir y responder las comunicaciones internas y externas relativas a la Seguridad y Salud en el Trabajo</t>
  </si>
  <si>
    <t>Procedimiento de comunicación y autoreporte</t>
  </si>
  <si>
    <t>Realizar procedimiento para la identificación y evaluación de las especificaciones en SST de las compras y adquisición de productos y servicios.</t>
  </si>
  <si>
    <t>Elaborar un procedimiento para evaluar el impacto sobre la Seguridad y Salud en el Trabajo que se pueda generar por cambios internos o externos.</t>
  </si>
  <si>
    <t>Procfedimiento para gestión del cambio</t>
  </si>
  <si>
    <t>Elaborar matriz sociodemográfica</t>
  </si>
  <si>
    <t>Vigia en SST</t>
  </si>
  <si>
    <t>Matrz sociodemografica e informe de condiciones de salud</t>
  </si>
  <si>
    <t>Elaborar procedimiento para la identificacion de peligros, evaluacion y valoracion de los riesgos</t>
  </si>
  <si>
    <t>Definir y aplicar una metodología para la identificación de peligros y evaluación y valoración de los riesgos</t>
  </si>
  <si>
    <t>Procedimiento para la identificacion de peligros, evaluacion y valoracion de los riesgos</t>
  </si>
  <si>
    <t>Plan de accion</t>
  </si>
  <si>
    <t>Gerencia/Vigía en SST</t>
  </si>
  <si>
    <t>Definir indicadores que permitan evaluar el Sistema de Gestión de SST de acuerdo con las condiciones de la empresa</t>
  </si>
  <si>
    <t>Indicadores del SGSST</t>
  </si>
  <si>
    <t>Revision por la alta gerencia</t>
  </si>
  <si>
    <t>Revisar por parte del gerente los resultados del SG-SST</t>
  </si>
  <si>
    <t>Definir e implementar las acciones preventivas y/o correctivas necesarias con base en los resultados del SGSST</t>
  </si>
  <si>
    <t>Definir e implementar las acciones derivadas de la revision gerencial</t>
  </si>
  <si>
    <t>Gerencia y Trabajadores</t>
  </si>
  <si>
    <t xml:space="preserve">Computador, comunicación telefonica y movil, impresora, servicio de internet. </t>
  </si>
  <si>
    <t xml:space="preserve">Oficina de Excavaciones Correa Mejía </t>
  </si>
  <si>
    <t>Procedimiento de rendicion de cuentaActas de reunion Vigia en SST, Actas de reunion Convivencia Laboral, Plan de trabajo Anual en SST, Cronograma de capacitacion, entre otros</t>
  </si>
  <si>
    <t>Procedimiento de compras y adquisicion de  servicios en SST</t>
  </si>
  <si>
    <t>La revision gerencial se realizo en el mes de enero en vista que se hizo al cierre del año 2019. La revision gerencial del año 2020 se realizara en el mes de enero de 2021.</t>
  </si>
  <si>
    <t xml:space="preserve">Como se puede observar al cierre del año 2020 se han realizado las actividades propuestas en el plan de mejoramiento de la autoevaluacion del SG-SST Año 2019 de acuerdo al cronograma, el porcentaje de cumplimiento es del 94% lo cual se ha superado la meta. Cabe mencionar que en la revision gerencial no se evidencia acciones de mejora por lo tanto esta actividad no tiene cumplimiento y en los meses agosto y octubre no se planearon actividades en este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</si>
</sst>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 #,##0.00_-;\-&quot;$&quot;\ * #,##0.00_-;_-&quot;$&quot;\ * &quot;-&quot;??_-;_-@_-"/>
    <numFmt numFmtId="164" formatCode="_-[$€-2]* #,##0.00_-;\-[$€-2]* #,##0.00_-;_-[$€-2]* &quot;-&quot;??_-"/>
    <numFmt numFmtId="165" formatCode="[$-F800]dddd\,\ mmmm\ dd\,\ yyyy"/>
    <numFmt numFmtId="166" formatCode="_-&quot;$&quot;\ * #,##0_-;\-&quot;$&quot;\ * #,##0_-;_-&quot;$&quot;\ * &quot;-&quot;??_-;_-@_-"/>
  </numFmts>
  <fonts count="50" x14ac:knownFonts="1">
    <font>
      <sz val="10"/>
      <name val="Arial"/>
    </font>
    <font>
      <sz val="10"/>
      <name val="Arial"/>
      <family val="2"/>
    </font>
    <font>
      <sz val="11"/>
      <color indexed="8"/>
      <name val="Calibri"/>
      <family val="2"/>
    </font>
    <font>
      <sz val="11"/>
      <color indexed="9"/>
      <name val="Calibri"/>
      <family val="2"/>
    </font>
    <font>
      <sz val="11"/>
      <color indexed="52"/>
      <name val="Calibri"/>
      <family val="2"/>
    </font>
    <font>
      <b/>
      <sz val="11"/>
      <color indexed="56"/>
      <name val="Calibri"/>
      <family val="2"/>
    </font>
    <font>
      <sz val="11"/>
      <color indexed="62"/>
      <name val="Calibri"/>
      <family val="2"/>
    </font>
    <font>
      <sz val="10"/>
      <name val="Arial Narrow"/>
      <family val="2"/>
    </font>
    <font>
      <sz val="11"/>
      <color indexed="20"/>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8"/>
      <name val="Arial"/>
      <family val="2"/>
    </font>
    <font>
      <b/>
      <sz val="11"/>
      <name val="Arial"/>
      <family val="2"/>
    </font>
    <font>
      <b/>
      <sz val="18"/>
      <name val="Arial"/>
      <family val="2"/>
    </font>
    <font>
      <sz val="9"/>
      <name val="Arial"/>
      <family val="2"/>
    </font>
    <font>
      <b/>
      <sz val="11"/>
      <color indexed="10"/>
      <name val="Arial"/>
      <family val="2"/>
    </font>
    <font>
      <sz val="14"/>
      <name val="Arial"/>
      <family val="2"/>
    </font>
    <font>
      <sz val="11"/>
      <name val="Arial"/>
      <family val="2"/>
    </font>
    <font>
      <b/>
      <sz val="10"/>
      <name val="Arial"/>
      <family val="2"/>
    </font>
    <font>
      <sz val="11"/>
      <color indexed="8"/>
      <name val="Arial"/>
      <family val="2"/>
    </font>
    <font>
      <b/>
      <sz val="14"/>
      <name val="Arial"/>
      <family val="2"/>
    </font>
    <font>
      <sz val="9"/>
      <color indexed="81"/>
      <name val="Tahoma"/>
      <family val="2"/>
    </font>
    <font>
      <b/>
      <sz val="9"/>
      <color indexed="81"/>
      <name val="Tahoma"/>
      <family val="2"/>
    </font>
    <font>
      <sz val="11"/>
      <color indexed="21"/>
      <name val="Arial"/>
      <family val="2"/>
    </font>
    <font>
      <b/>
      <sz val="11"/>
      <color indexed="8"/>
      <name val="Arial"/>
      <family val="2"/>
    </font>
    <font>
      <b/>
      <sz val="11"/>
      <color indexed="21"/>
      <name val="Arial"/>
      <family val="2"/>
    </font>
    <font>
      <sz val="11"/>
      <color theme="1"/>
      <name val="Arial"/>
      <family val="2"/>
    </font>
    <font>
      <b/>
      <sz val="14"/>
      <color theme="0"/>
      <name val="Arial"/>
      <family val="2"/>
    </font>
    <font>
      <b/>
      <sz val="11"/>
      <color theme="0"/>
      <name val="Arial"/>
      <family val="2"/>
    </font>
    <font>
      <b/>
      <sz val="12"/>
      <color theme="0" tint="-4.9989318521683403E-2"/>
      <name val="Arial"/>
      <family val="2"/>
    </font>
    <font>
      <b/>
      <sz val="11"/>
      <color theme="0" tint="-4.9989318521683403E-2"/>
      <name val="Arial"/>
      <family val="2"/>
    </font>
    <font>
      <b/>
      <sz val="10"/>
      <color theme="0" tint="-4.9989318521683403E-2"/>
      <name val="Arial"/>
      <family val="2"/>
    </font>
    <font>
      <sz val="10"/>
      <color theme="2" tint="-0.89999084444715716"/>
      <name val="Arial"/>
      <family val="2"/>
    </font>
    <font>
      <sz val="11"/>
      <color theme="0"/>
      <name val="Arial"/>
      <family val="2"/>
    </font>
    <font>
      <b/>
      <sz val="11"/>
      <color theme="1"/>
      <name val="Arial"/>
      <family val="2"/>
    </font>
    <font>
      <b/>
      <sz val="14"/>
      <color theme="0" tint="-4.9989318521683403E-2"/>
      <name val="Arial"/>
      <family val="2"/>
    </font>
    <font>
      <b/>
      <sz val="12"/>
      <color theme="1"/>
      <name val="Arial"/>
      <family val="2"/>
    </font>
    <font>
      <b/>
      <sz val="14"/>
      <color theme="8" tint="0.79998168889431442"/>
      <name val="Arial"/>
      <family val="2"/>
    </font>
    <font>
      <b/>
      <u/>
      <sz val="10"/>
      <color indexed="81"/>
      <name val="Tahoma"/>
      <family val="2"/>
    </font>
    <font>
      <b/>
      <sz val="14"/>
      <color rgb="FF00B050"/>
      <name val="Arial"/>
      <family val="2"/>
    </font>
    <font>
      <b/>
      <sz val="11"/>
      <color rgb="FF7030A0"/>
      <name val="Arial"/>
      <family val="2"/>
    </font>
    <font>
      <b/>
      <sz val="12"/>
      <color rgb="FFFFC000"/>
      <name val="Arial"/>
      <family val="2"/>
    </font>
    <font>
      <u/>
      <sz val="10"/>
      <name val="Arial"/>
      <family val="2"/>
    </font>
    <font>
      <b/>
      <sz val="10"/>
      <color theme="1"/>
      <name val="Arial"/>
      <family val="2"/>
    </font>
    <font>
      <sz val="10"/>
      <name val="Arial"/>
      <family val="2"/>
    </font>
    <font>
      <sz val="10"/>
      <color theme="1"/>
      <name val="Arial"/>
      <family val="2"/>
    </font>
    <font>
      <sz val="16"/>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0"/>
        <bgColor indexed="64"/>
      </patternFill>
    </fill>
    <fill>
      <patternFill patternType="solid">
        <fgColor rgb="FFFF00FF"/>
        <bgColor indexed="64"/>
      </patternFill>
    </fill>
    <fill>
      <patternFill patternType="solid">
        <fgColor rgb="FF3FEA36"/>
        <bgColor indexed="64"/>
      </patternFill>
    </fill>
    <fill>
      <patternFill patternType="solid">
        <fgColor rgb="FF00FFFF"/>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C000"/>
        <bgColor indexed="64"/>
      </patternFill>
    </fill>
  </fills>
  <borders count="68">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theme="0" tint="-0.249977111117893"/>
      </left>
      <right/>
      <top/>
      <bottom/>
      <diagonal/>
    </border>
    <border>
      <left/>
      <right style="thin">
        <color theme="0" tint="-0.249977111117893"/>
      </right>
      <top/>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38">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0" borderId="2" applyNumberFormat="0" applyFill="0" applyAlignment="0" applyProtection="0"/>
    <xf numFmtId="0" fontId="5" fillId="0" borderId="0" applyNumberFormat="0" applyFill="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0" borderId="0" applyNumberFormat="0" applyBorder="0" applyAlignment="0" applyProtection="0"/>
    <xf numFmtId="0" fontId="6" fillId="7" borderId="1" applyNumberFormat="0" applyAlignment="0" applyProtection="0"/>
    <xf numFmtId="164" fontId="7" fillId="0" borderId="0" applyFont="0" applyFill="0" applyBorder="0" applyAlignment="0" applyProtection="0"/>
    <xf numFmtId="0" fontId="8" fillId="3" borderId="0" applyNumberFormat="0" applyBorder="0" applyAlignment="0" applyProtection="0"/>
    <xf numFmtId="0" fontId="9" fillId="21" borderId="0" applyNumberFormat="0" applyBorder="0" applyAlignment="0" applyProtection="0"/>
    <xf numFmtId="17" fontId="10" fillId="0" borderId="0"/>
    <xf numFmtId="9" fontId="1" fillId="0" borderId="0" applyFont="0" applyFill="0" applyBorder="0" applyAlignment="0" applyProtection="0"/>
    <xf numFmtId="9" fontId="10" fillId="0" borderId="0" applyFont="0" applyFill="0" applyBorder="0" applyAlignment="0" applyProtection="0"/>
    <xf numFmtId="0" fontId="11" fillId="16" borderId="3" applyNumberFormat="0" applyAlignment="0" applyProtection="0"/>
    <xf numFmtId="0" fontId="12" fillId="0" borderId="0" applyNumberFormat="0" applyFill="0" applyBorder="0" applyAlignment="0" applyProtection="0"/>
    <xf numFmtId="0" fontId="13" fillId="0" borderId="4" applyNumberFormat="0" applyFill="0" applyAlignment="0" applyProtection="0"/>
    <xf numFmtId="44" fontId="47" fillId="0" borderId="0" applyFont="0" applyFill="0" applyBorder="0" applyAlignment="0" applyProtection="0"/>
  </cellStyleXfs>
  <cellXfs count="204">
    <xf numFmtId="0" fontId="0" fillId="0" borderId="0" xfId="0"/>
    <xf numFmtId="0" fontId="14" fillId="0" borderId="0" xfId="0" applyFont="1"/>
    <xf numFmtId="0" fontId="14" fillId="0" borderId="0" xfId="0" applyFont="1" applyFill="1"/>
    <xf numFmtId="0" fontId="17" fillId="0" borderId="0" xfId="0" applyFont="1" applyBorder="1"/>
    <xf numFmtId="0" fontId="17" fillId="0" borderId="0" xfId="0" applyFont="1"/>
    <xf numFmtId="0" fontId="10" fillId="0" borderId="0" xfId="0" applyFont="1"/>
    <xf numFmtId="0" fontId="17" fillId="0" borderId="0" xfId="0" applyFont="1" applyAlignment="1">
      <alignment horizontal="center"/>
    </xf>
    <xf numFmtId="1" fontId="29" fillId="0" borderId="5" xfId="31" applyNumberFormat="1" applyFont="1" applyFill="1" applyBorder="1" applyAlignment="1" applyProtection="1">
      <alignment horizontal="center" vertical="center"/>
      <protection locked="0"/>
    </xf>
    <xf numFmtId="0" fontId="15" fillId="22" borderId="6" xfId="0" applyFont="1" applyFill="1" applyBorder="1" applyAlignment="1">
      <alignment horizontal="center" vertical="center" wrapText="1"/>
    </xf>
    <xf numFmtId="0" fontId="15" fillId="23" borderId="5" xfId="0" applyFont="1" applyFill="1" applyBorder="1" applyAlignment="1">
      <alignment horizontal="center" vertical="center" wrapText="1"/>
    </xf>
    <xf numFmtId="1" fontId="29" fillId="0" borderId="6" xfId="31" applyNumberFormat="1" applyFont="1" applyFill="1" applyBorder="1" applyAlignment="1" applyProtection="1">
      <alignment horizontal="center" vertical="center"/>
      <protection locked="0"/>
    </xf>
    <xf numFmtId="1" fontId="29" fillId="0" borderId="7" xfId="31" applyNumberFormat="1" applyFont="1" applyFill="1" applyBorder="1" applyAlignment="1" applyProtection="1">
      <alignment horizontal="center" vertical="center"/>
      <protection locked="0"/>
    </xf>
    <xf numFmtId="1" fontId="29" fillId="0" borderId="9" xfId="31" applyNumberFormat="1" applyFont="1" applyFill="1" applyBorder="1" applyAlignment="1" applyProtection="1">
      <alignment horizontal="center" vertical="center"/>
      <protection locked="0"/>
    </xf>
    <xf numFmtId="1" fontId="29" fillId="0" borderId="10" xfId="31" applyNumberFormat="1" applyFont="1" applyFill="1" applyBorder="1" applyAlignment="1" applyProtection="1">
      <alignment horizontal="center" vertical="center"/>
      <protection locked="0"/>
    </xf>
    <xf numFmtId="1" fontId="29" fillId="0" borderId="11" xfId="31" applyNumberFormat="1" applyFont="1" applyFill="1" applyBorder="1" applyAlignment="1" applyProtection="1">
      <alignment horizontal="center" vertical="center"/>
      <protection locked="0"/>
    </xf>
    <xf numFmtId="1" fontId="29" fillId="0" borderId="13" xfId="31" applyNumberFormat="1" applyFont="1" applyFill="1" applyBorder="1" applyAlignment="1" applyProtection="1">
      <alignment horizontal="center" vertical="center"/>
      <protection locked="0"/>
    </xf>
    <xf numFmtId="1" fontId="29" fillId="0" borderId="14" xfId="31" applyNumberFormat="1" applyFont="1" applyFill="1" applyBorder="1" applyAlignment="1" applyProtection="1">
      <alignment horizontal="center" vertical="center"/>
      <protection locked="0"/>
    </xf>
    <xf numFmtId="1" fontId="29" fillId="0" borderId="15" xfId="31" applyNumberFormat="1" applyFont="1" applyFill="1" applyBorder="1" applyAlignment="1" applyProtection="1">
      <alignment horizontal="center" vertical="center"/>
      <protection locked="0"/>
    </xf>
    <xf numFmtId="0" fontId="15" fillId="24" borderId="5" xfId="0" applyFont="1" applyFill="1" applyBorder="1" applyAlignment="1">
      <alignment horizontal="center" vertical="center" wrapText="1"/>
    </xf>
    <xf numFmtId="1" fontId="15" fillId="0" borderId="17" xfId="0" applyNumberFormat="1" applyFont="1" applyBorder="1" applyAlignment="1">
      <alignment horizontal="center" vertical="center" wrapText="1"/>
    </xf>
    <xf numFmtId="1" fontId="15" fillId="0" borderId="17" xfId="0" applyNumberFormat="1" applyFont="1" applyFill="1" applyBorder="1" applyAlignment="1">
      <alignment horizontal="center" vertical="center" wrapText="1"/>
    </xf>
    <xf numFmtId="9" fontId="20" fillId="24" borderId="5" xfId="0" applyNumberFormat="1" applyFont="1" applyFill="1" applyBorder="1" applyAlignment="1">
      <alignment horizontal="center" vertical="center"/>
    </xf>
    <xf numFmtId="0" fontId="40" fillId="31" borderId="10" xfId="0" applyFont="1" applyFill="1" applyBorder="1" applyAlignment="1">
      <alignment horizontal="right" vertical="center" wrapText="1"/>
    </xf>
    <xf numFmtId="0" fontId="40" fillId="31" borderId="24" xfId="0" applyFont="1" applyFill="1" applyBorder="1" applyAlignment="1">
      <alignment horizontal="right" vertical="center" wrapText="1"/>
    </xf>
    <xf numFmtId="0" fontId="16" fillId="32" borderId="12" xfId="0" applyFont="1" applyFill="1" applyBorder="1" applyAlignment="1">
      <alignment horizontal="center" vertical="center" wrapText="1"/>
    </xf>
    <xf numFmtId="0" fontId="16" fillId="32" borderId="26" xfId="0" applyFont="1" applyFill="1" applyBorder="1" applyAlignment="1">
      <alignment horizontal="center" vertical="center" wrapText="1"/>
    </xf>
    <xf numFmtId="0" fontId="16" fillId="32" borderId="27" xfId="0" applyFont="1" applyFill="1" applyBorder="1" applyAlignment="1">
      <alignment horizontal="center" vertical="center" wrapText="1"/>
    </xf>
    <xf numFmtId="0" fontId="16" fillId="32" borderId="32" xfId="0" applyFont="1" applyFill="1" applyBorder="1" applyAlignment="1">
      <alignment horizontal="center" vertical="center" wrapText="1"/>
    </xf>
    <xf numFmtId="0" fontId="16" fillId="32" borderId="0" xfId="0" applyFont="1" applyFill="1" applyBorder="1" applyAlignment="1">
      <alignment horizontal="center" vertical="center" wrapText="1"/>
    </xf>
    <xf numFmtId="0" fontId="16" fillId="32" borderId="33" xfId="0" applyFont="1" applyFill="1" applyBorder="1" applyAlignment="1">
      <alignment horizontal="center" vertical="center" wrapText="1"/>
    </xf>
    <xf numFmtId="0" fontId="15" fillId="24" borderId="65" xfId="0" applyFont="1" applyFill="1" applyBorder="1" applyAlignment="1">
      <alignment horizontal="center" vertical="center" wrapText="1"/>
    </xf>
    <xf numFmtId="0" fontId="15" fillId="24" borderId="25" xfId="0" applyFont="1" applyFill="1" applyBorder="1" applyAlignment="1">
      <alignment horizontal="center" vertical="center" wrapText="1"/>
    </xf>
    <xf numFmtId="0" fontId="20" fillId="0" borderId="5" xfId="0" applyFont="1" applyBorder="1" applyAlignment="1">
      <alignment horizontal="center" vertical="center" wrapText="1"/>
    </xf>
    <xf numFmtId="0" fontId="44" fillId="27" borderId="13" xfId="0" applyFont="1" applyFill="1" applyBorder="1" applyAlignment="1">
      <alignment horizontal="center" vertical="center" textRotation="90" wrapText="1"/>
    </xf>
    <xf numFmtId="0" fontId="39" fillId="27" borderId="16" xfId="0" applyFont="1" applyFill="1" applyBorder="1" applyAlignment="1">
      <alignment horizontal="center" vertical="center" textRotation="90" wrapText="1"/>
    </xf>
    <xf numFmtId="17" fontId="32" fillId="25" borderId="8" xfId="31" applyFont="1" applyFill="1" applyBorder="1" applyAlignment="1" applyProtection="1">
      <alignment horizontal="center" vertical="center" wrapText="1"/>
    </xf>
    <xf numFmtId="17" fontId="32" fillId="25" borderId="35" xfId="31" applyFont="1" applyFill="1" applyBorder="1" applyAlignment="1" applyProtection="1">
      <alignment horizontal="center" vertical="center" wrapText="1"/>
    </xf>
    <xf numFmtId="0" fontId="23" fillId="27" borderId="57" xfId="0" applyFont="1" applyFill="1" applyBorder="1" applyAlignment="1">
      <alignment horizontal="center" vertical="center" textRotation="90" wrapText="1"/>
    </xf>
    <xf numFmtId="0" fontId="23" fillId="27" borderId="58" xfId="0" applyFont="1" applyFill="1" applyBorder="1" applyAlignment="1">
      <alignment horizontal="center" vertical="center" textRotation="90" wrapText="1"/>
    </xf>
    <xf numFmtId="0" fontId="23" fillId="27" borderId="59" xfId="0" applyFont="1" applyFill="1" applyBorder="1" applyAlignment="1">
      <alignment horizontal="center" vertical="center" textRotation="90" wrapText="1"/>
    </xf>
    <xf numFmtId="17" fontId="32" fillId="25" borderId="8" xfId="31" applyFont="1" applyFill="1" applyBorder="1" applyAlignment="1" applyProtection="1">
      <alignment horizontal="center" vertical="center" textRotation="90" wrapText="1"/>
    </xf>
    <xf numFmtId="17" fontId="32" fillId="25" borderId="35" xfId="31" applyFont="1" applyFill="1" applyBorder="1" applyAlignment="1" applyProtection="1">
      <alignment horizontal="center" vertical="center" textRotation="90" wrapText="1"/>
    </xf>
    <xf numFmtId="0" fontId="42" fillId="27" borderId="57" xfId="0" applyFont="1" applyFill="1" applyBorder="1" applyAlignment="1">
      <alignment horizontal="center" vertical="center" textRotation="90" wrapText="1"/>
    </xf>
    <xf numFmtId="0" fontId="42" fillId="27" borderId="58" xfId="0" applyFont="1" applyFill="1" applyBorder="1" applyAlignment="1">
      <alignment horizontal="center" vertical="center" textRotation="90" wrapText="1"/>
    </xf>
    <xf numFmtId="17" fontId="35" fillId="0" borderId="27" xfId="31" applyFont="1" applyFill="1" applyBorder="1" applyAlignment="1" applyProtection="1">
      <alignment horizontal="center" vertical="center" wrapText="1"/>
      <protection locked="0"/>
    </xf>
    <xf numFmtId="17" fontId="35" fillId="0" borderId="23" xfId="31" applyFont="1" applyFill="1" applyBorder="1" applyAlignment="1" applyProtection="1">
      <alignment horizontal="center" vertical="center" wrapText="1"/>
      <protection locked="0"/>
    </xf>
    <xf numFmtId="9" fontId="29" fillId="0" borderId="30" xfId="32" applyFont="1" applyFill="1" applyBorder="1" applyAlignment="1" applyProtection="1">
      <alignment horizontal="center" vertical="center"/>
      <protection locked="0"/>
    </xf>
    <xf numFmtId="9" fontId="29" fillId="0" borderId="28" xfId="32" applyFont="1" applyFill="1" applyBorder="1" applyAlignment="1" applyProtection="1">
      <alignment horizontal="center" vertical="center"/>
      <protection locked="0"/>
    </xf>
    <xf numFmtId="0" fontId="15" fillId="24" borderId="5" xfId="0" applyFont="1" applyFill="1" applyBorder="1" applyAlignment="1">
      <alignment horizontal="center" vertical="center" wrapText="1"/>
    </xf>
    <xf numFmtId="0" fontId="20" fillId="0" borderId="8" xfId="0" applyFont="1" applyBorder="1" applyAlignment="1">
      <alignment horizontal="center" vertical="center" wrapText="1"/>
    </xf>
    <xf numFmtId="0" fontId="30" fillId="25" borderId="44" xfId="0" applyFont="1" applyFill="1" applyBorder="1" applyAlignment="1">
      <alignment horizontal="center" vertical="center"/>
    </xf>
    <xf numFmtId="0" fontId="30" fillId="25" borderId="45" xfId="0" applyFont="1" applyFill="1" applyBorder="1" applyAlignment="1">
      <alignment horizontal="center" vertical="center"/>
    </xf>
    <xf numFmtId="0" fontId="30" fillId="25" borderId="15" xfId="0" applyFont="1" applyFill="1" applyBorder="1" applyAlignment="1">
      <alignment horizontal="center" vertical="center"/>
    </xf>
    <xf numFmtId="0" fontId="37" fillId="24" borderId="49" xfId="0" applyFont="1" applyFill="1" applyBorder="1" applyAlignment="1">
      <alignment horizontal="center" vertical="center"/>
    </xf>
    <xf numFmtId="0" fontId="37" fillId="24" borderId="45" xfId="0" applyFont="1" applyFill="1" applyBorder="1" applyAlignment="1">
      <alignment horizontal="center" vertical="center"/>
    </xf>
    <xf numFmtId="0" fontId="37" fillId="24" borderId="15" xfId="0" applyFont="1" applyFill="1" applyBorder="1" applyAlignment="1">
      <alignment horizontal="center" vertical="center"/>
    </xf>
    <xf numFmtId="0" fontId="30" fillId="0" borderId="13" xfId="0" applyFont="1" applyFill="1" applyBorder="1" applyAlignment="1">
      <alignment horizontal="center" vertical="center"/>
    </xf>
    <xf numFmtId="0" fontId="30" fillId="0" borderId="6" xfId="0" applyFont="1" applyFill="1" applyBorder="1" applyAlignment="1">
      <alignment horizontal="center" vertical="center"/>
    </xf>
    <xf numFmtId="0" fontId="30" fillId="0" borderId="50" xfId="0" applyFont="1" applyFill="1" applyBorder="1" applyAlignment="1">
      <alignment horizontal="center" vertical="center"/>
    </xf>
    <xf numFmtId="0" fontId="30" fillId="0" borderId="16" xfId="0" applyFont="1" applyFill="1" applyBorder="1" applyAlignment="1">
      <alignment horizontal="center" vertical="center"/>
    </xf>
    <xf numFmtId="0" fontId="30" fillId="0" borderId="5" xfId="0" applyFont="1" applyFill="1" applyBorder="1" applyAlignment="1">
      <alignment horizontal="center" vertical="center"/>
    </xf>
    <xf numFmtId="0" fontId="30" fillId="0" borderId="51" xfId="0" applyFont="1" applyFill="1" applyBorder="1" applyAlignment="1">
      <alignment horizontal="center" vertical="center"/>
    </xf>
    <xf numFmtId="0" fontId="30" fillId="0" borderId="42"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52" xfId="0" applyFont="1" applyFill="1" applyBorder="1" applyAlignment="1">
      <alignment horizontal="center" vertical="center"/>
    </xf>
    <xf numFmtId="0" fontId="15" fillId="24" borderId="16" xfId="0" applyFont="1" applyFill="1" applyBorder="1" applyAlignment="1">
      <alignment horizontal="center" vertical="center"/>
    </xf>
    <xf numFmtId="0" fontId="15" fillId="24" borderId="5" xfId="0" applyFont="1" applyFill="1" applyBorder="1" applyAlignment="1">
      <alignment horizontal="center" vertical="center"/>
    </xf>
    <xf numFmtId="0" fontId="15" fillId="24" borderId="10" xfId="0" applyFont="1" applyFill="1" applyBorder="1" applyAlignment="1">
      <alignment horizontal="center" vertical="center"/>
    </xf>
    <xf numFmtId="0" fontId="15" fillId="24" borderId="10" xfId="0" applyFont="1" applyFill="1" applyBorder="1" applyAlignment="1">
      <alignment horizontal="center" vertical="center" wrapText="1"/>
    </xf>
    <xf numFmtId="0" fontId="37" fillId="24" borderId="46" xfId="0" applyFont="1" applyFill="1" applyBorder="1" applyAlignment="1">
      <alignment horizontal="center" vertical="center"/>
    </xf>
    <xf numFmtId="0" fontId="37" fillId="24" borderId="47" xfId="0" applyFont="1" applyFill="1" applyBorder="1" applyAlignment="1">
      <alignment horizontal="center" vertical="center"/>
    </xf>
    <xf numFmtId="0" fontId="37" fillId="24" borderId="48" xfId="0" applyFont="1" applyFill="1" applyBorder="1" applyAlignment="1">
      <alignment horizontal="center" vertical="center"/>
    </xf>
    <xf numFmtId="0" fontId="15" fillId="24" borderId="25" xfId="0" applyFont="1" applyFill="1" applyBorder="1" applyAlignment="1">
      <alignment horizontal="center" vertical="center"/>
    </xf>
    <xf numFmtId="0" fontId="10" fillId="0" borderId="5" xfId="0" applyFont="1" applyBorder="1" applyAlignment="1">
      <alignment horizontal="center" vertical="center" wrapText="1"/>
    </xf>
    <xf numFmtId="0" fontId="15" fillId="0" borderId="16" xfId="0" applyFont="1" applyBorder="1" applyAlignment="1">
      <alignment horizontal="center" vertical="center" wrapText="1"/>
    </xf>
    <xf numFmtId="9" fontId="20" fillId="24" borderId="10" xfId="0" applyNumberFormat="1" applyFont="1" applyFill="1" applyBorder="1" applyAlignment="1">
      <alignment horizontal="center" vertical="center" wrapText="1"/>
    </xf>
    <xf numFmtId="9" fontId="20" fillId="24" borderId="24" xfId="0" applyNumberFormat="1" applyFont="1" applyFill="1" applyBorder="1" applyAlignment="1">
      <alignment horizontal="center" vertical="center" wrapText="1"/>
    </xf>
    <xf numFmtId="9" fontId="20" fillId="24" borderId="5" xfId="0" applyNumberFormat="1" applyFont="1" applyFill="1" applyBorder="1" applyAlignment="1">
      <alignment horizontal="center" vertical="center"/>
    </xf>
    <xf numFmtId="0" fontId="20" fillId="24" borderId="10" xfId="0" applyFont="1" applyFill="1" applyBorder="1" applyAlignment="1">
      <alignment horizontal="center" vertical="center"/>
    </xf>
    <xf numFmtId="0" fontId="15" fillId="0" borderId="10" xfId="0" applyFont="1" applyBorder="1" applyAlignment="1">
      <alignment horizontal="center" vertical="center" wrapText="1"/>
    </xf>
    <xf numFmtId="0" fontId="15" fillId="0" borderId="25" xfId="0" applyFont="1" applyBorder="1" applyAlignment="1">
      <alignment horizontal="center" vertical="center" wrapText="1"/>
    </xf>
    <xf numFmtId="0" fontId="15" fillId="0" borderId="10" xfId="0" applyFont="1" applyFill="1" applyBorder="1" applyAlignment="1">
      <alignment horizontal="center" vertical="center" wrapText="1"/>
    </xf>
    <xf numFmtId="0" fontId="15" fillId="0" borderId="25" xfId="0" applyFont="1" applyFill="1" applyBorder="1" applyAlignment="1">
      <alignment horizontal="center" vertical="center" wrapText="1"/>
    </xf>
    <xf numFmtId="1" fontId="20" fillId="0" borderId="10" xfId="0" applyNumberFormat="1" applyFont="1" applyFill="1" applyBorder="1" applyAlignment="1">
      <alignment horizontal="center" vertical="center" wrapText="1"/>
    </xf>
    <xf numFmtId="0" fontId="20" fillId="0" borderId="24" xfId="0" applyFont="1" applyFill="1" applyBorder="1" applyAlignment="1">
      <alignment horizontal="center" vertical="center" wrapText="1"/>
    </xf>
    <xf numFmtId="1" fontId="20" fillId="0" borderId="10" xfId="0" applyNumberFormat="1" applyFont="1" applyBorder="1" applyAlignment="1">
      <alignment horizontal="center" vertical="center" wrapText="1"/>
    </xf>
    <xf numFmtId="0" fontId="20" fillId="0" borderId="24" xfId="0" applyFont="1" applyBorder="1" applyAlignment="1">
      <alignment horizontal="center" vertical="center" wrapText="1"/>
    </xf>
    <xf numFmtId="9" fontId="29" fillId="0" borderId="29" xfId="32" applyFont="1" applyFill="1" applyBorder="1" applyAlignment="1" applyProtection="1">
      <alignment horizontal="center" vertical="center"/>
      <protection locked="0"/>
    </xf>
    <xf numFmtId="9" fontId="36" fillId="0" borderId="14" xfId="32" applyFont="1" applyFill="1" applyBorder="1" applyAlignment="1" applyProtection="1">
      <alignment horizontal="center" vertical="center"/>
      <protection locked="0"/>
    </xf>
    <xf numFmtId="9" fontId="36" fillId="0" borderId="40" xfId="32" applyFont="1" applyFill="1" applyBorder="1" applyAlignment="1" applyProtection="1">
      <alignment horizontal="center" vertical="center"/>
      <protection locked="0"/>
    </xf>
    <xf numFmtId="0" fontId="43" fillId="27" borderId="13" xfId="0" applyFont="1" applyFill="1" applyBorder="1" applyAlignment="1">
      <alignment horizontal="center" vertical="center" textRotation="90" wrapText="1"/>
    </xf>
    <xf numFmtId="0" fontId="15" fillId="27" borderId="16" xfId="0" applyFont="1" applyFill="1" applyBorder="1" applyAlignment="1">
      <alignment horizontal="center" vertical="center" textRotation="90" wrapText="1"/>
    </xf>
    <xf numFmtId="1" fontId="29" fillId="0" borderId="46" xfId="32" applyNumberFormat="1" applyFont="1" applyFill="1" applyBorder="1" applyAlignment="1" applyProtection="1">
      <alignment horizontal="center" vertical="center"/>
      <protection locked="0"/>
    </xf>
    <xf numFmtId="1" fontId="29" fillId="0" borderId="60" xfId="32" applyNumberFormat="1" applyFont="1" applyFill="1" applyBorder="1" applyAlignment="1" applyProtection="1">
      <alignment horizontal="center" vertical="center"/>
      <protection locked="0"/>
    </xf>
    <xf numFmtId="1" fontId="29" fillId="0" borderId="61" xfId="32" applyNumberFormat="1" applyFont="1" applyFill="1" applyBorder="1" applyAlignment="1" applyProtection="1">
      <alignment horizontal="center" vertical="center"/>
      <protection locked="0"/>
    </xf>
    <xf numFmtId="1" fontId="29" fillId="0" borderId="62" xfId="32" applyNumberFormat="1" applyFont="1" applyFill="1" applyBorder="1" applyAlignment="1" applyProtection="1">
      <alignment horizontal="center" vertical="center"/>
      <protection locked="0"/>
    </xf>
    <xf numFmtId="0" fontId="31" fillId="25" borderId="53" xfId="0" applyFont="1" applyFill="1" applyBorder="1" applyAlignment="1">
      <alignment horizontal="center" vertical="center" wrapText="1"/>
    </xf>
    <xf numFmtId="0" fontId="31" fillId="25" borderId="54" xfId="0" applyFont="1" applyFill="1" applyBorder="1" applyAlignment="1">
      <alignment horizontal="center" vertical="center" wrapText="1"/>
    </xf>
    <xf numFmtId="0" fontId="31" fillId="25" borderId="55" xfId="0" applyFont="1" applyFill="1" applyBorder="1" applyAlignment="1">
      <alignment horizontal="center" vertical="center" wrapText="1"/>
    </xf>
    <xf numFmtId="0" fontId="21" fillId="29" borderId="6" xfId="0" applyFont="1" applyFill="1" applyBorder="1" applyAlignment="1">
      <alignment horizontal="left" vertical="center" wrapText="1"/>
    </xf>
    <xf numFmtId="0" fontId="21" fillId="29" borderId="5" xfId="0" applyFont="1" applyFill="1" applyBorder="1" applyAlignment="1">
      <alignment horizontal="left" vertical="center" wrapText="1"/>
    </xf>
    <xf numFmtId="0" fontId="20" fillId="0" borderId="37" xfId="0" applyFont="1" applyFill="1" applyBorder="1" applyAlignment="1">
      <alignment horizontal="left" vertical="center" wrapText="1"/>
    </xf>
    <xf numFmtId="0" fontId="20" fillId="0" borderId="17" xfId="0" applyFont="1" applyFill="1" applyBorder="1" applyAlignment="1">
      <alignment horizontal="left" vertical="center" wrapText="1"/>
    </xf>
    <xf numFmtId="0" fontId="38" fillId="25" borderId="5" xfId="0" applyFont="1" applyFill="1" applyBorder="1" applyAlignment="1">
      <alignment horizontal="center" vertical="center"/>
    </xf>
    <xf numFmtId="0" fontId="33" fillId="25" borderId="5" xfId="0" applyFont="1" applyFill="1" applyBorder="1" applyAlignment="1">
      <alignment horizontal="center" vertical="center"/>
    </xf>
    <xf numFmtId="0" fontId="15" fillId="25" borderId="5" xfId="0" applyFont="1" applyFill="1" applyBorder="1" applyAlignment="1">
      <alignment horizontal="center" vertical="center"/>
    </xf>
    <xf numFmtId="0" fontId="10" fillId="0" borderId="63" xfId="0" applyFont="1" applyBorder="1" applyAlignment="1">
      <alignment horizontal="center" wrapText="1"/>
    </xf>
    <xf numFmtId="0" fontId="10" fillId="0" borderId="0" xfId="0" applyFont="1" applyBorder="1" applyAlignment="1">
      <alignment horizontal="center" wrapText="1"/>
    </xf>
    <xf numFmtId="0" fontId="10" fillId="0" borderId="64" xfId="0" applyFont="1" applyBorder="1" applyAlignment="1">
      <alignment horizontal="center" wrapText="1"/>
    </xf>
    <xf numFmtId="0" fontId="40" fillId="31" borderId="10" xfId="0" applyFont="1" applyFill="1" applyBorder="1" applyAlignment="1">
      <alignment horizontal="right" vertical="center" wrapText="1"/>
    </xf>
    <xf numFmtId="0" fontId="40" fillId="31" borderId="24" xfId="0" applyFont="1" applyFill="1" applyBorder="1" applyAlignment="1">
      <alignment horizontal="right" vertical="center" wrapText="1"/>
    </xf>
    <xf numFmtId="0" fontId="23" fillId="33" borderId="24" xfId="0" applyFont="1" applyFill="1" applyBorder="1" applyAlignment="1">
      <alignment horizontal="center" vertical="center" wrapText="1"/>
    </xf>
    <xf numFmtId="0" fontId="23" fillId="33" borderId="25" xfId="0" applyFont="1" applyFill="1" applyBorder="1" applyAlignment="1">
      <alignment horizontal="center" vertical="center" wrapText="1"/>
    </xf>
    <xf numFmtId="0" fontId="21" fillId="30" borderId="5" xfId="0" applyFont="1" applyFill="1" applyBorder="1" applyAlignment="1">
      <alignment horizontal="left" vertical="center" wrapText="1"/>
    </xf>
    <xf numFmtId="0" fontId="20" fillId="0" borderId="5" xfId="0" applyFont="1" applyFill="1" applyBorder="1" applyAlignment="1">
      <alignment horizontal="left" vertical="center" wrapText="1"/>
    </xf>
    <xf numFmtId="0" fontId="21" fillId="30" borderId="6" xfId="0" applyFont="1" applyFill="1" applyBorder="1" applyAlignment="1">
      <alignment horizontal="left" vertical="center" wrapText="1"/>
    </xf>
    <xf numFmtId="0" fontId="20" fillId="0" borderId="6" xfId="0" applyFont="1" applyFill="1" applyBorder="1" applyAlignment="1">
      <alignment horizontal="left" vertical="center" wrapText="1"/>
    </xf>
    <xf numFmtId="0" fontId="32" fillId="25" borderId="10" xfId="0" applyFont="1" applyFill="1" applyBorder="1" applyAlignment="1">
      <alignment horizontal="center" vertical="center" wrapText="1"/>
    </xf>
    <xf numFmtId="0" fontId="32" fillId="25" borderId="24" xfId="0" applyFont="1" applyFill="1" applyBorder="1" applyAlignment="1">
      <alignment horizontal="center" vertical="center" wrapText="1"/>
    </xf>
    <xf numFmtId="0" fontId="32" fillId="25" borderId="25" xfId="0" applyFont="1" applyFill="1" applyBorder="1" applyAlignment="1">
      <alignment horizontal="center" vertical="center" wrapText="1"/>
    </xf>
    <xf numFmtId="165" fontId="19" fillId="26" borderId="10" xfId="0" applyNumberFormat="1" applyFont="1" applyFill="1" applyBorder="1" applyAlignment="1">
      <alignment horizontal="center" vertical="center" wrapText="1"/>
    </xf>
    <xf numFmtId="165" fontId="19" fillId="26" borderId="24" xfId="0" applyNumberFormat="1" applyFont="1" applyFill="1" applyBorder="1" applyAlignment="1">
      <alignment horizontal="center" vertical="center" wrapText="1"/>
    </xf>
    <xf numFmtId="165" fontId="19" fillId="26" borderId="25" xfId="0" applyNumberFormat="1" applyFont="1" applyFill="1" applyBorder="1" applyAlignment="1">
      <alignment horizontal="center" vertical="center" wrapText="1"/>
    </xf>
    <xf numFmtId="17" fontId="34" fillId="25" borderId="5" xfId="31" applyFont="1" applyFill="1" applyBorder="1" applyAlignment="1" applyProtection="1">
      <alignment horizontal="center" vertical="center"/>
    </xf>
    <xf numFmtId="17" fontId="33" fillId="25" borderId="8" xfId="31" applyFont="1" applyFill="1" applyBorder="1" applyAlignment="1" applyProtection="1">
      <alignment horizontal="center" vertical="center"/>
    </xf>
    <xf numFmtId="17" fontId="33" fillId="25" borderId="35" xfId="31" applyFont="1" applyFill="1" applyBorder="1" applyAlignment="1" applyProtection="1">
      <alignment horizontal="center" vertical="center"/>
    </xf>
    <xf numFmtId="17" fontId="33" fillId="25" borderId="36" xfId="31" applyFont="1" applyFill="1" applyBorder="1" applyAlignment="1" applyProtection="1">
      <alignment horizontal="center" vertical="center"/>
    </xf>
    <xf numFmtId="17" fontId="32" fillId="25" borderId="12" xfId="31" applyFont="1" applyFill="1" applyBorder="1" applyAlignment="1" applyProtection="1">
      <alignment horizontal="center" vertical="center" wrapText="1"/>
    </xf>
    <xf numFmtId="17" fontId="32" fillId="25" borderId="27" xfId="31" applyFont="1" applyFill="1" applyBorder="1" applyAlignment="1" applyProtection="1">
      <alignment horizontal="center" vertical="center" wrapText="1"/>
    </xf>
    <xf numFmtId="17" fontId="32" fillId="25" borderId="32" xfId="31" applyFont="1" applyFill="1" applyBorder="1" applyAlignment="1" applyProtection="1">
      <alignment horizontal="center" vertical="center" wrapText="1"/>
    </xf>
    <xf numFmtId="17" fontId="32" fillId="25" borderId="33" xfId="31" applyFont="1" applyFill="1" applyBorder="1" applyAlignment="1" applyProtection="1">
      <alignment horizontal="center" vertical="center" wrapText="1"/>
    </xf>
    <xf numFmtId="17" fontId="32" fillId="25" borderId="39" xfId="31" applyFont="1" applyFill="1" applyBorder="1" applyAlignment="1" applyProtection="1">
      <alignment horizontal="center" vertical="center" wrapText="1"/>
    </xf>
    <xf numFmtId="17" fontId="32" fillId="25" borderId="34" xfId="31" applyFont="1" applyFill="1" applyBorder="1" applyAlignment="1" applyProtection="1">
      <alignment horizontal="center" vertical="center" wrapText="1"/>
    </xf>
    <xf numFmtId="1" fontId="29" fillId="0" borderId="11" xfId="31" applyNumberFormat="1" applyFont="1" applyFill="1" applyBorder="1" applyAlignment="1" applyProtection="1">
      <alignment horizontal="center" vertical="center" wrapText="1"/>
      <protection locked="0"/>
    </xf>
    <xf numFmtId="1" fontId="29" fillId="0" borderId="31" xfId="31" applyNumberFormat="1" applyFont="1" applyFill="1" applyBorder="1" applyAlignment="1" applyProtection="1">
      <alignment horizontal="center" vertical="center" wrapText="1"/>
      <protection locked="0"/>
    </xf>
    <xf numFmtId="17" fontId="35" fillId="27" borderId="37" xfId="31" applyFont="1" applyFill="1" applyBorder="1" applyAlignment="1" applyProtection="1">
      <alignment horizontal="center" vertical="center" wrapText="1"/>
      <protection locked="0"/>
    </xf>
    <xf numFmtId="17" fontId="35" fillId="27" borderId="17" xfId="31" applyFont="1" applyFill="1" applyBorder="1" applyAlignment="1" applyProtection="1">
      <alignment horizontal="center" vertical="center" wrapText="1"/>
      <protection locked="0"/>
    </xf>
    <xf numFmtId="0" fontId="21" fillId="28" borderId="8" xfId="0" applyFont="1" applyFill="1" applyBorder="1" applyAlignment="1">
      <alignment horizontal="left" vertical="center" wrapText="1"/>
    </xf>
    <xf numFmtId="0" fontId="21" fillId="28" borderId="17" xfId="0" applyFont="1" applyFill="1" applyBorder="1" applyAlignment="1">
      <alignment horizontal="left" vertical="center" wrapText="1"/>
    </xf>
    <xf numFmtId="0" fontId="20" fillId="0" borderId="8" xfId="0" applyFont="1" applyFill="1" applyBorder="1" applyAlignment="1">
      <alignment horizontal="left" vertical="center" wrapText="1"/>
    </xf>
    <xf numFmtId="9" fontId="29" fillId="0" borderId="43" xfId="32" applyFont="1" applyFill="1" applyBorder="1" applyAlignment="1" applyProtection="1">
      <alignment horizontal="center" vertical="center"/>
      <protection locked="0"/>
    </xf>
    <xf numFmtId="9" fontId="29" fillId="0" borderId="66" xfId="32" applyFont="1" applyFill="1" applyBorder="1" applyAlignment="1" applyProtection="1">
      <alignment horizontal="center" vertical="center"/>
      <protection locked="0"/>
    </xf>
    <xf numFmtId="17" fontId="35" fillId="0" borderId="56" xfId="31" applyFont="1" applyFill="1" applyBorder="1" applyAlignment="1" applyProtection="1">
      <alignment horizontal="center" vertical="center" wrapText="1"/>
      <protection locked="0"/>
    </xf>
    <xf numFmtId="17" fontId="35" fillId="0" borderId="67" xfId="31" applyFont="1" applyFill="1" applyBorder="1" applyAlignment="1" applyProtection="1">
      <alignment horizontal="center" vertical="center" wrapText="1"/>
      <protection locked="0"/>
    </xf>
    <xf numFmtId="17" fontId="35" fillId="27" borderId="8" xfId="31" applyFont="1" applyFill="1" applyBorder="1" applyAlignment="1" applyProtection="1">
      <alignment horizontal="center" vertical="center" wrapText="1"/>
      <protection locked="0"/>
    </xf>
    <xf numFmtId="0" fontId="21" fillId="28" borderId="37" xfId="0" applyFont="1" applyFill="1" applyBorder="1" applyAlignment="1">
      <alignment horizontal="left" vertical="center" wrapText="1"/>
    </xf>
    <xf numFmtId="0" fontId="46" fillId="34" borderId="37" xfId="0" applyFont="1" applyFill="1" applyBorder="1" applyAlignment="1">
      <alignment horizontal="left" vertical="center" wrapText="1"/>
    </xf>
    <xf numFmtId="0" fontId="46" fillId="34" borderId="17" xfId="0" applyFont="1" applyFill="1" applyBorder="1" applyAlignment="1">
      <alignment horizontal="left" vertical="center" wrapText="1"/>
    </xf>
    <xf numFmtId="0" fontId="21" fillId="30" borderId="7" xfId="0" applyFont="1" applyFill="1" applyBorder="1" applyAlignment="1">
      <alignment horizontal="left" vertical="center" wrapText="1"/>
    </xf>
    <xf numFmtId="0" fontId="20" fillId="0" borderId="7" xfId="0" applyFont="1" applyFill="1" applyBorder="1" applyAlignment="1">
      <alignment horizontal="left" vertical="center" wrapText="1"/>
    </xf>
    <xf numFmtId="0" fontId="20" fillId="0" borderId="37" xfId="0" applyFont="1" applyBorder="1" applyAlignment="1">
      <alignment horizontal="center" vertical="center"/>
    </xf>
    <xf numFmtId="0" fontId="20" fillId="0" borderId="17" xfId="0" applyFont="1" applyBorder="1" applyAlignment="1">
      <alignment horizontal="center" vertical="center"/>
    </xf>
    <xf numFmtId="17" fontId="35" fillId="0" borderId="38" xfId="31" applyFont="1" applyFill="1" applyBorder="1" applyAlignment="1" applyProtection="1">
      <alignment horizontal="center" vertical="center" wrapText="1"/>
      <protection locked="0"/>
    </xf>
    <xf numFmtId="0" fontId="48" fillId="0" borderId="8" xfId="0" applyFont="1" applyFill="1" applyBorder="1" applyAlignment="1">
      <alignment horizontal="left" vertical="center" wrapText="1"/>
    </xf>
    <xf numFmtId="0" fontId="48" fillId="0" borderId="17" xfId="0" applyFont="1" applyFill="1" applyBorder="1" applyAlignment="1">
      <alignment horizontal="left" vertical="center" wrapText="1"/>
    </xf>
    <xf numFmtId="0" fontId="48" fillId="0" borderId="8" xfId="0" applyFont="1" applyBorder="1" applyAlignment="1">
      <alignment horizontal="center" vertical="center" wrapText="1"/>
    </xf>
    <xf numFmtId="0" fontId="48" fillId="0" borderId="17" xfId="0" applyFont="1" applyBorder="1" applyAlignment="1">
      <alignment horizontal="center" vertical="center" wrapText="1"/>
    </xf>
    <xf numFmtId="9" fontId="36" fillId="0" borderId="41" xfId="32" applyFont="1" applyFill="1" applyBorder="1" applyAlignment="1" applyProtection="1">
      <alignment horizontal="center" vertical="center"/>
      <protection locked="0"/>
    </xf>
    <xf numFmtId="17" fontId="35" fillId="27" borderId="36" xfId="31" applyFont="1" applyFill="1" applyBorder="1" applyAlignment="1" applyProtection="1">
      <alignment horizontal="center" vertical="center" wrapText="1"/>
      <protection locked="0"/>
    </xf>
    <xf numFmtId="0" fontId="20" fillId="0" borderId="17" xfId="0" applyFont="1" applyBorder="1" applyAlignment="1">
      <alignment horizontal="center" vertical="center" wrapText="1"/>
    </xf>
    <xf numFmtId="0" fontId="20" fillId="0" borderId="8" xfId="0" applyFont="1" applyBorder="1" applyAlignment="1">
      <alignment horizontal="center" vertical="center"/>
    </xf>
    <xf numFmtId="0" fontId="20" fillId="0" borderId="37" xfId="0" applyFont="1" applyBorder="1" applyAlignment="1">
      <alignment horizontal="center" vertical="center" wrapText="1"/>
    </xf>
    <xf numFmtId="0" fontId="31" fillId="25" borderId="17"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17" fontId="35" fillId="0" borderId="33" xfId="31" applyFont="1" applyFill="1" applyBorder="1" applyAlignment="1" applyProtection="1">
      <alignment horizontal="center" vertical="center" wrapText="1"/>
      <protection locked="0"/>
    </xf>
    <xf numFmtId="17" fontId="35" fillId="27" borderId="35" xfId="31" applyFont="1" applyFill="1" applyBorder="1" applyAlignment="1" applyProtection="1">
      <alignment horizontal="center" vertical="center" wrapText="1"/>
      <protection locked="0"/>
    </xf>
    <xf numFmtId="0" fontId="20" fillId="0" borderId="35" xfId="0" applyFont="1" applyBorder="1" applyAlignment="1">
      <alignment horizontal="center" vertical="center"/>
    </xf>
    <xf numFmtId="0" fontId="31" fillId="25" borderId="21" xfId="0" applyFont="1" applyFill="1" applyBorder="1" applyAlignment="1">
      <alignment horizontal="center" vertical="center" wrapText="1"/>
    </xf>
    <xf numFmtId="0" fontId="31" fillId="25" borderId="22" xfId="0" applyFont="1" applyFill="1" applyBorder="1" applyAlignment="1">
      <alignment horizontal="center" vertical="center" wrapText="1"/>
    </xf>
    <xf numFmtId="0" fontId="31" fillId="25" borderId="23" xfId="0" applyFont="1" applyFill="1" applyBorder="1" applyAlignment="1">
      <alignment horizontal="center" vertical="center" wrapText="1"/>
    </xf>
    <xf numFmtId="0" fontId="20" fillId="0" borderId="10" xfId="0" applyFont="1" applyBorder="1" applyAlignment="1">
      <alignment horizontal="right" vertical="center" wrapText="1"/>
    </xf>
    <xf numFmtId="0" fontId="20" fillId="0" borderId="24" xfId="0" applyFont="1" applyBorder="1" applyAlignment="1">
      <alignment horizontal="right" vertical="center" wrapText="1"/>
    </xf>
    <xf numFmtId="0" fontId="20" fillId="0" borderId="25" xfId="0" applyFont="1" applyBorder="1" applyAlignment="1">
      <alignment horizontal="right" vertical="center" wrapText="1"/>
    </xf>
    <xf numFmtId="0" fontId="20" fillId="0" borderId="10" xfId="0" applyFont="1" applyBorder="1" applyAlignment="1">
      <alignment horizontal="right" vertical="center"/>
    </xf>
    <xf numFmtId="0" fontId="20" fillId="0" borderId="24" xfId="0" applyFont="1" applyBorder="1" applyAlignment="1">
      <alignment horizontal="right" vertical="center"/>
    </xf>
    <xf numFmtId="0" fontId="20" fillId="0" borderId="25" xfId="0" applyFont="1" applyBorder="1" applyAlignment="1">
      <alignment horizontal="right" vertical="center"/>
    </xf>
    <xf numFmtId="0" fontId="20" fillId="0" borderId="12" xfId="0" applyFont="1" applyBorder="1" applyAlignment="1">
      <alignment horizontal="right" vertical="center" wrapText="1"/>
    </xf>
    <xf numFmtId="0" fontId="20" fillId="0" borderId="26" xfId="0" applyFont="1" applyBorder="1" applyAlignment="1">
      <alignment horizontal="right" vertical="center" wrapText="1"/>
    </xf>
    <xf numFmtId="0" fontId="20" fillId="0" borderId="27" xfId="0" applyFont="1" applyBorder="1" applyAlignment="1">
      <alignment horizontal="right" vertical="center" wrapText="1"/>
    </xf>
    <xf numFmtId="0" fontId="20" fillId="0" borderId="10" xfId="0" applyFont="1" applyBorder="1" applyAlignment="1">
      <alignment horizontal="center" vertical="center" wrapText="1"/>
    </xf>
    <xf numFmtId="0" fontId="20" fillId="0" borderId="25" xfId="0" applyFont="1" applyBorder="1" applyAlignment="1">
      <alignment horizontal="center" vertical="center" wrapText="1"/>
    </xf>
    <xf numFmtId="166" fontId="20" fillId="0" borderId="10" xfId="37" applyNumberFormat="1" applyFont="1" applyBorder="1" applyAlignment="1">
      <alignment horizontal="center" vertical="center" wrapText="1"/>
    </xf>
    <xf numFmtId="166" fontId="20" fillId="0" borderId="24" xfId="37" applyNumberFormat="1" applyFont="1" applyBorder="1" applyAlignment="1">
      <alignment horizontal="center" vertical="center" wrapText="1"/>
    </xf>
    <xf numFmtId="166" fontId="20" fillId="0" borderId="25" xfId="37" applyNumberFormat="1" applyFont="1" applyBorder="1" applyAlignment="1">
      <alignment horizontal="center" vertical="center" wrapText="1"/>
    </xf>
    <xf numFmtId="0" fontId="30" fillId="25" borderId="18" xfId="0" applyFont="1" applyFill="1" applyBorder="1" applyAlignment="1">
      <alignment horizontal="center" vertical="center" wrapText="1"/>
    </xf>
    <xf numFmtId="0" fontId="30" fillId="25" borderId="19" xfId="0" applyFont="1" applyFill="1" applyBorder="1" applyAlignment="1">
      <alignment horizontal="center" vertical="center" wrapText="1"/>
    </xf>
    <xf numFmtId="0" fontId="30" fillId="25" borderId="20" xfId="0" applyFont="1" applyFill="1" applyBorder="1" applyAlignment="1">
      <alignment horizontal="center" vertical="center" wrapText="1"/>
    </xf>
    <xf numFmtId="0" fontId="46" fillId="34" borderId="8" xfId="0" applyFont="1" applyFill="1" applyBorder="1" applyAlignment="1">
      <alignment horizontal="left" vertical="center" wrapText="1"/>
    </xf>
    <xf numFmtId="0" fontId="46" fillId="34" borderId="35" xfId="0" applyFont="1" applyFill="1" applyBorder="1" applyAlignment="1">
      <alignment horizontal="left" vertical="center" wrapText="1"/>
    </xf>
    <xf numFmtId="17" fontId="35" fillId="0" borderId="25" xfId="31" applyFont="1" applyFill="1" applyBorder="1" applyAlignment="1" applyProtection="1">
      <alignment horizontal="center" vertical="center" wrapText="1"/>
      <protection locked="0"/>
    </xf>
    <xf numFmtId="17" fontId="35" fillId="0" borderId="5" xfId="31" applyFont="1" applyFill="1" applyBorder="1" applyAlignment="1" applyProtection="1">
      <alignment horizontal="center" vertical="center" wrapText="1"/>
      <protection locked="0"/>
    </xf>
    <xf numFmtId="17" fontId="35" fillId="0" borderId="8" xfId="31" applyFont="1" applyFill="1" applyBorder="1" applyAlignment="1" applyProtection="1">
      <alignment horizontal="center" vertical="center" wrapText="1"/>
      <protection locked="0"/>
    </xf>
    <xf numFmtId="0" fontId="31" fillId="25" borderId="44" xfId="0" applyFont="1" applyFill="1" applyBorder="1" applyAlignment="1">
      <alignment horizontal="center" vertical="center" wrapText="1"/>
    </xf>
    <xf numFmtId="0" fontId="31" fillId="25" borderId="4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20" fillId="0" borderId="36" xfId="0" applyFont="1" applyBorder="1" applyAlignment="1">
      <alignment horizontal="center" vertical="center" wrapText="1"/>
    </xf>
    <xf numFmtId="0" fontId="49" fillId="0" borderId="16" xfId="0" applyFont="1" applyBorder="1" applyAlignment="1">
      <alignment horizontal="left" vertical="center" wrapText="1"/>
    </xf>
    <xf numFmtId="0" fontId="49" fillId="0" borderId="5" xfId="0" applyFont="1" applyBorder="1" applyAlignment="1">
      <alignment horizontal="left" vertical="center" wrapText="1"/>
    </xf>
    <xf numFmtId="0" fontId="49" fillId="0" borderId="10" xfId="0" applyFont="1" applyBorder="1" applyAlignment="1">
      <alignment horizontal="left" vertical="center" wrapText="1"/>
    </xf>
    <xf numFmtId="0" fontId="49" fillId="0" borderId="42" xfId="0" applyFont="1" applyBorder="1" applyAlignment="1">
      <alignment horizontal="left" vertical="center" wrapText="1"/>
    </xf>
    <xf numFmtId="0" fontId="49" fillId="0" borderId="7" xfId="0" applyFont="1" applyBorder="1" applyAlignment="1">
      <alignment horizontal="left" vertical="center" wrapText="1"/>
    </xf>
    <xf numFmtId="0" fontId="49" fillId="0" borderId="11" xfId="0" applyFont="1" applyBorder="1" applyAlignment="1">
      <alignment horizontal="left" vertical="center" wrapText="1"/>
    </xf>
  </cellXfs>
  <cellStyles count="38">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elda vinculada" xfId="19" builtinId="24" customBuiltin="1"/>
    <cellStyle name="Encabezado 4" xfId="20" builtinId="19" customBuiltin="1"/>
    <cellStyle name="Énfasis1" xfId="21" builtinId="29" customBuiltin="1"/>
    <cellStyle name="Énfasis2" xfId="22" builtinId="33" customBuiltin="1"/>
    <cellStyle name="Énfasis3" xfId="23" builtinId="37" customBuiltin="1"/>
    <cellStyle name="Énfasis4" xfId="24" builtinId="41" customBuiltin="1"/>
    <cellStyle name="Énfasis5" xfId="25" builtinId="45" customBuiltin="1"/>
    <cellStyle name="Énfasis6" xfId="26" builtinId="49" customBuiltin="1"/>
    <cellStyle name="Entrada" xfId="27" builtinId="20" customBuiltin="1"/>
    <cellStyle name="Euro" xfId="28"/>
    <cellStyle name="Incorrecto" xfId="29" builtinId="27" customBuiltin="1"/>
    <cellStyle name="Moneda" xfId="37" builtinId="4"/>
    <cellStyle name="Neutral" xfId="30" builtinId="28" customBuiltin="1"/>
    <cellStyle name="Normal" xfId="0" builtinId="0"/>
    <cellStyle name="Normal 3" xfId="31"/>
    <cellStyle name="Porcentaje" xfId="32" builtinId="5"/>
    <cellStyle name="Porcentual 2" xfId="33"/>
    <cellStyle name="Salida" xfId="34" builtinId="21" customBuiltin="1"/>
    <cellStyle name="Título" xfId="35" builtinId="15" customBuiltin="1"/>
    <cellStyle name="Total" xfId="36" builtinId="25" customBuiltin="1"/>
  </cellStyles>
  <dxfs count="54">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34664908138084E-2"/>
          <c:y val="4.769949794315121E-2"/>
          <c:w val="0.88494971903489295"/>
          <c:h val="0.71052038547476881"/>
        </c:manualLayout>
      </c:layout>
      <c:barChart>
        <c:barDir val="col"/>
        <c:grouping val="clustered"/>
        <c:varyColors val="0"/>
        <c:ser>
          <c:idx val="0"/>
          <c:order val="0"/>
          <c:tx>
            <c:strRef>
              <c:f>'Plan de Mejora SGSST2019'!$C$66:$D$66</c:f>
              <c:strCache>
                <c:ptCount val="2"/>
                <c:pt idx="0">
                  <c:v>RESULTADO</c:v>
                </c:pt>
              </c:strCache>
            </c:strRef>
          </c:tx>
          <c:spPr>
            <a:solidFill>
              <a:srgbClr val="4F81BD"/>
            </a:solidFill>
            <a:ln w="25400">
              <a:no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'Plan de Mejora SGSST2019'!$E$63:$R$63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'Plan de Mejora SGSST2019'!$E$66:$R$66</c:f>
              <c:numCache>
                <c:formatCode>0%</c:formatCode>
                <c:ptCount val="14"/>
                <c:pt idx="0">
                  <c:v>1</c:v>
                </c:pt>
                <c:pt idx="1">
                  <c:v>1</c:v>
                </c:pt>
                <c:pt idx="2">
                  <c:v>1</c:v>
                </c:pt>
                <c:pt idx="3">
                  <c:v>1</c:v>
                </c:pt>
                <c:pt idx="4">
                  <c:v>1</c:v>
                </c:pt>
                <c:pt idx="5">
                  <c:v>1</c:v>
                </c:pt>
                <c:pt idx="6">
                  <c:v>1</c:v>
                </c:pt>
                <c:pt idx="7">
                  <c:v>0</c:v>
                </c:pt>
                <c:pt idx="8">
                  <c:v>1</c:v>
                </c:pt>
                <c:pt idx="9">
                  <c:v>0</c:v>
                </c:pt>
                <c:pt idx="10">
                  <c:v>1</c:v>
                </c:pt>
                <c:pt idx="11">
                  <c:v>0.5</c:v>
                </c:pt>
                <c:pt idx="12">
                  <c:v>0.94444444444444442</c:v>
                </c:pt>
              </c:numCache>
            </c:numRef>
          </c:val>
          <c:extLst>
            <c:ext xmlns:c16="http://schemas.microsoft.com/office/drawing/2014/chart" uri="{C3380CC4-5D6E-409C-BE32-E72D297353CC}">
              <c16:uniqueId val="{00000000-FEDA-42DA-8BAD-CB011576380B}"/>
            </c:ext>
          </c:extLst>
        </c:ser>
        <c:dLbls>
          <c:showLegendKey val="0"/>
          <c:showVal val="0"/>
          <c:showCatName val="0"/>
          <c:showSerName val="0"/>
          <c:showPercent val="0"/>
          <c:showBubbleSize val="0"/>
        </c:dLbls>
        <c:gapWidth val="219"/>
        <c:overlap val="-27"/>
        <c:axId val="84040607"/>
        <c:axId val="1"/>
      </c:barChart>
      <c:lineChart>
        <c:grouping val="standard"/>
        <c:varyColors val="0"/>
        <c:ser>
          <c:idx val="1"/>
          <c:order val="1"/>
          <c:tx>
            <c:strRef>
              <c:f>'Plan de Mejora SGSST2019'!$C$67:$D$67</c:f>
              <c:strCache>
                <c:ptCount val="2"/>
                <c:pt idx="0">
                  <c:v>META</c:v>
                </c:pt>
              </c:strCache>
            </c:strRef>
          </c:tx>
          <c:spPr>
            <a:ln w="28575" cap="rnd">
              <a:solidFill>
                <a:schemeClr val="accent2"/>
              </a:solidFill>
              <a:round/>
            </a:ln>
            <a:effectLst/>
          </c:spPr>
          <c:marker>
            <c:symbol val="none"/>
          </c:marker>
          <c:cat>
            <c:strRef>
              <c:f>'Plan de Mejora SGSST2019'!$E$63:$R$63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'Plan de Mejora SGSST2019'!$E$67:$R$67</c:f>
              <c:numCache>
                <c:formatCode>0%</c:formatCode>
                <c:ptCount val="14"/>
                <c:pt idx="0">
                  <c:v>0.9</c:v>
                </c:pt>
                <c:pt idx="1">
                  <c:v>0.9</c:v>
                </c:pt>
                <c:pt idx="2">
                  <c:v>0.9</c:v>
                </c:pt>
                <c:pt idx="3">
                  <c:v>0.9</c:v>
                </c:pt>
                <c:pt idx="4">
                  <c:v>0.9</c:v>
                </c:pt>
                <c:pt idx="5">
                  <c:v>0.9</c:v>
                </c:pt>
                <c:pt idx="6">
                  <c:v>0.9</c:v>
                </c:pt>
                <c:pt idx="7">
                  <c:v>0.9</c:v>
                </c:pt>
                <c:pt idx="8">
                  <c:v>0.9</c:v>
                </c:pt>
                <c:pt idx="9">
                  <c:v>0.9</c:v>
                </c:pt>
                <c:pt idx="10">
                  <c:v>0.9</c:v>
                </c:pt>
                <c:pt idx="11">
                  <c:v>0.9</c:v>
                </c:pt>
                <c:pt idx="12">
                  <c:v>0.9</c:v>
                </c:pt>
              </c:numCache>
            </c:numRef>
          </c:val>
          <c:smooth val="0"/>
          <c:extLst>
            <c:ext xmlns:c16="http://schemas.microsoft.com/office/drawing/2014/chart" uri="{C3380CC4-5D6E-409C-BE32-E72D297353CC}">
              <c16:uniqueId val="{00000001-FEDA-42DA-8BAD-CB011576380B}"/>
            </c:ext>
          </c:extLst>
        </c:ser>
        <c:dLbls>
          <c:showLegendKey val="0"/>
          <c:showVal val="0"/>
          <c:showCatName val="0"/>
          <c:showSerName val="0"/>
          <c:showPercent val="0"/>
          <c:showBubbleSize val="0"/>
        </c:dLbls>
        <c:marker val="1"/>
        <c:smooth val="0"/>
        <c:axId val="84040607"/>
        <c:axId val="1"/>
      </c:lineChart>
      <c:catAx>
        <c:axId val="8404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9525">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84040607"/>
        <c:crosses val="autoZero"/>
        <c:crossBetween val="between"/>
      </c:valAx>
      <c:spPr>
        <a:noFill/>
        <a:ln w="25400">
          <a:noFill/>
        </a:ln>
      </c:spPr>
    </c:plotArea>
    <c:legend>
      <c:legendPos val="r"/>
      <c:layout>
        <c:manualLayout>
          <c:xMode val="edge"/>
          <c:yMode val="edge"/>
          <c:x val="0.31566011380916664"/>
          <c:y val="0.88708767884869877"/>
          <c:w val="0.3634070217803011"/>
          <c:h val="7.7649584620708381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406400</xdr:colOff>
      <xdr:row>62</xdr:row>
      <xdr:rowOff>114300</xdr:rowOff>
    </xdr:from>
    <xdr:to>
      <xdr:col>20</xdr:col>
      <xdr:colOff>2585358</xdr:colOff>
      <xdr:row>74</xdr:row>
      <xdr:rowOff>24740</xdr:rowOff>
    </xdr:to>
    <xdr:graphicFrame macro="">
      <xdr:nvGraphicFramePr>
        <xdr:cNvPr id="1030" name="Gráfico 1">
          <a:extLst>
            <a:ext uri="{FF2B5EF4-FFF2-40B4-BE49-F238E27FC236}">
              <a16:creationId xmlns:a16="http://schemas.microsoft.com/office/drawing/2014/main" id="{00000000-0008-0000-0000-000006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249977111117893"/>
    <pageSetUpPr fitToPage="1"/>
  </sheetPr>
  <dimension ref="A1:W75"/>
  <sheetViews>
    <sheetView showGridLines="0" tabSelected="1" topLeftCell="A55" zoomScale="77" zoomScaleNormal="77" zoomScaleSheetLayoutView="55" zoomScalePageLayoutView="70" workbookViewId="0">
      <selection activeCell="S63" sqref="S63:U75"/>
    </sheetView>
  </sheetViews>
  <sheetFormatPr baseColWidth="10" defaultColWidth="11.42578125" defaultRowHeight="12" x14ac:dyDescent="0.2"/>
  <cols>
    <col min="1" max="1" width="12.28515625" style="4" customWidth="1"/>
    <col min="2" max="2" width="44.28515625" style="4" customWidth="1"/>
    <col min="3" max="3" width="36.7109375" style="4" customWidth="1"/>
    <col min="4" max="4" width="5.7109375" style="4" customWidth="1"/>
    <col min="5" max="16" width="6.7109375" style="4" customWidth="1"/>
    <col min="17" max="18" width="9.28515625" style="4" customWidth="1"/>
    <col min="19" max="19" width="21.5703125" style="6" customWidth="1"/>
    <col min="20" max="20" width="31.28515625" style="6" customWidth="1"/>
    <col min="21" max="21" width="42.28515625" style="4" customWidth="1"/>
    <col min="22" max="16384" width="11.42578125" style="4"/>
  </cols>
  <sheetData>
    <row r="1" spans="1:23" ht="24.75" customHeight="1" x14ac:dyDescent="0.2">
      <c r="A1" s="24" t="s">
        <v>48</v>
      </c>
      <c r="B1" s="25"/>
      <c r="C1" s="25"/>
      <c r="D1" s="25"/>
      <c r="E1" s="25"/>
      <c r="F1" s="25"/>
      <c r="G1" s="25"/>
      <c r="H1" s="25"/>
      <c r="I1" s="25"/>
      <c r="J1" s="25"/>
      <c r="K1" s="25"/>
      <c r="L1" s="25"/>
      <c r="M1" s="25"/>
      <c r="N1" s="25"/>
      <c r="O1" s="25"/>
      <c r="P1" s="25"/>
      <c r="Q1" s="25"/>
      <c r="R1" s="25"/>
      <c r="S1" s="25"/>
      <c r="T1" s="25"/>
      <c r="U1" s="26"/>
      <c r="V1" s="3"/>
    </row>
    <row r="2" spans="1:23" ht="24.75" customHeight="1" x14ac:dyDescent="0.2">
      <c r="A2" s="27"/>
      <c r="B2" s="28"/>
      <c r="C2" s="28"/>
      <c r="D2" s="28"/>
      <c r="E2" s="28"/>
      <c r="F2" s="28"/>
      <c r="G2" s="28"/>
      <c r="H2" s="28"/>
      <c r="I2" s="28"/>
      <c r="J2" s="28"/>
      <c r="K2" s="28"/>
      <c r="L2" s="28"/>
      <c r="M2" s="28"/>
      <c r="N2" s="28"/>
      <c r="O2" s="28"/>
      <c r="P2" s="28"/>
      <c r="Q2" s="28"/>
      <c r="R2" s="28"/>
      <c r="S2" s="28"/>
      <c r="T2" s="28"/>
      <c r="U2" s="29"/>
      <c r="V2" s="3"/>
    </row>
    <row r="3" spans="1:23" ht="10.5" customHeight="1" x14ac:dyDescent="0.2">
      <c r="A3" s="106"/>
      <c r="B3" s="107"/>
      <c r="C3" s="107"/>
      <c r="D3" s="107"/>
      <c r="E3" s="107"/>
      <c r="F3" s="107"/>
      <c r="G3" s="107"/>
      <c r="H3" s="107"/>
      <c r="I3" s="107"/>
      <c r="J3" s="107"/>
      <c r="K3" s="107"/>
      <c r="L3" s="107"/>
      <c r="M3" s="107"/>
      <c r="N3" s="107"/>
      <c r="O3" s="107"/>
      <c r="P3" s="107"/>
      <c r="Q3" s="107"/>
      <c r="R3" s="107"/>
      <c r="S3" s="107"/>
      <c r="T3" s="107"/>
      <c r="U3" s="108"/>
    </row>
    <row r="4" spans="1:23" ht="68.45" customHeight="1" x14ac:dyDescent="0.2">
      <c r="A4" s="109" t="s">
        <v>44</v>
      </c>
      <c r="B4" s="110"/>
      <c r="C4" s="110"/>
      <c r="D4" s="110"/>
      <c r="E4" s="110"/>
      <c r="F4" s="110"/>
      <c r="G4" s="110"/>
      <c r="H4" s="110"/>
      <c r="I4" s="110"/>
      <c r="J4" s="110"/>
      <c r="K4" s="111" t="s">
        <v>57</v>
      </c>
      <c r="L4" s="111"/>
      <c r="M4" s="111"/>
      <c r="N4" s="111"/>
      <c r="O4" s="111"/>
      <c r="P4" s="111"/>
      <c r="Q4" s="111"/>
      <c r="R4" s="111"/>
      <c r="S4" s="111"/>
      <c r="T4" s="111"/>
      <c r="U4" s="112"/>
    </row>
    <row r="5" spans="1:23" ht="4.9000000000000004" customHeight="1" x14ac:dyDescent="0.2">
      <c r="A5" s="22"/>
      <c r="B5" s="23"/>
      <c r="S5" s="4"/>
      <c r="T5" s="4"/>
    </row>
    <row r="6" spans="1:23" ht="27.6" customHeight="1" x14ac:dyDescent="0.2">
      <c r="A6" s="103" t="s">
        <v>25</v>
      </c>
      <c r="B6" s="105"/>
      <c r="C6" s="105"/>
      <c r="D6" s="105"/>
      <c r="E6" s="105"/>
      <c r="F6" s="105"/>
      <c r="G6" s="105"/>
      <c r="H6" s="105"/>
      <c r="I6" s="105"/>
      <c r="J6" s="105"/>
      <c r="K6" s="105"/>
      <c r="L6" s="105"/>
      <c r="M6" s="105"/>
      <c r="N6" s="105"/>
      <c r="O6" s="105"/>
      <c r="P6" s="105"/>
      <c r="Q6" s="105"/>
      <c r="R6" s="105"/>
      <c r="S6" s="105"/>
      <c r="T6" s="105"/>
      <c r="U6" s="105"/>
    </row>
    <row r="7" spans="1:23" ht="52.9" customHeight="1" x14ac:dyDescent="0.2">
      <c r="A7" s="32" t="s">
        <v>58</v>
      </c>
      <c r="B7" s="32"/>
      <c r="C7" s="32"/>
      <c r="D7" s="32"/>
      <c r="E7" s="32"/>
      <c r="F7" s="32"/>
      <c r="G7" s="32"/>
      <c r="H7" s="32"/>
      <c r="I7" s="32"/>
      <c r="J7" s="32"/>
      <c r="K7" s="32"/>
      <c r="L7" s="32"/>
      <c r="M7" s="32"/>
      <c r="N7" s="32"/>
      <c r="O7" s="32"/>
      <c r="P7" s="32"/>
      <c r="Q7" s="32"/>
      <c r="R7" s="32"/>
      <c r="S7" s="32"/>
      <c r="T7" s="32"/>
      <c r="U7" s="32"/>
      <c r="W7" s="5"/>
    </row>
    <row r="8" spans="1:23" ht="24" customHeight="1" x14ac:dyDescent="0.2">
      <c r="A8" s="103" t="s">
        <v>26</v>
      </c>
      <c r="B8" s="105"/>
      <c r="C8" s="105"/>
      <c r="D8" s="105"/>
      <c r="E8" s="105"/>
      <c r="F8" s="105"/>
      <c r="G8" s="105"/>
      <c r="H8" s="105"/>
      <c r="I8" s="105"/>
      <c r="J8" s="105"/>
      <c r="K8" s="105"/>
      <c r="L8" s="105"/>
      <c r="M8" s="105"/>
      <c r="N8" s="105"/>
      <c r="O8" s="105"/>
      <c r="P8" s="105"/>
      <c r="Q8" s="105"/>
      <c r="R8" s="105"/>
      <c r="S8" s="105"/>
      <c r="T8" s="105"/>
      <c r="U8" s="105"/>
    </row>
    <row r="9" spans="1:23" ht="33.75" customHeight="1" x14ac:dyDescent="0.2">
      <c r="A9" s="32" t="s">
        <v>49</v>
      </c>
      <c r="B9" s="32"/>
      <c r="C9" s="32"/>
      <c r="D9" s="32"/>
      <c r="E9" s="32"/>
      <c r="F9" s="32"/>
      <c r="G9" s="32"/>
      <c r="H9" s="32"/>
      <c r="I9" s="32"/>
      <c r="J9" s="32"/>
      <c r="K9" s="32"/>
      <c r="L9" s="32"/>
      <c r="M9" s="32"/>
      <c r="N9" s="32"/>
      <c r="O9" s="32"/>
      <c r="P9" s="32"/>
      <c r="Q9" s="32"/>
      <c r="R9" s="32"/>
      <c r="S9" s="32"/>
      <c r="T9" s="32"/>
      <c r="U9" s="32"/>
      <c r="W9" s="5"/>
    </row>
    <row r="10" spans="1:23" ht="24" customHeight="1" x14ac:dyDescent="0.2">
      <c r="A10" s="103" t="s">
        <v>27</v>
      </c>
      <c r="B10" s="104"/>
      <c r="C10" s="104"/>
      <c r="D10" s="104"/>
      <c r="E10" s="104"/>
      <c r="F10" s="104"/>
      <c r="G10" s="104"/>
      <c r="H10" s="104"/>
      <c r="I10" s="104"/>
      <c r="J10" s="104"/>
      <c r="K10" s="104"/>
      <c r="L10" s="104"/>
      <c r="M10" s="104"/>
      <c r="N10" s="104"/>
      <c r="O10" s="104"/>
      <c r="P10" s="104"/>
      <c r="Q10" s="104"/>
      <c r="R10" s="104"/>
      <c r="S10" s="104"/>
      <c r="T10" s="104"/>
      <c r="U10" s="104"/>
    </row>
    <row r="11" spans="1:23" ht="21" customHeight="1" x14ac:dyDescent="0.2">
      <c r="A11" s="32" t="s">
        <v>45</v>
      </c>
      <c r="B11" s="32"/>
      <c r="C11" s="32"/>
      <c r="D11" s="32"/>
      <c r="E11" s="32"/>
      <c r="F11" s="32"/>
      <c r="G11" s="32"/>
      <c r="H11" s="32"/>
      <c r="I11" s="32"/>
      <c r="J11" s="32"/>
      <c r="K11" s="32"/>
      <c r="L11" s="32"/>
      <c r="M11" s="32"/>
      <c r="N11" s="32"/>
      <c r="O11" s="32"/>
      <c r="P11" s="32"/>
      <c r="Q11" s="32"/>
      <c r="R11" s="32"/>
      <c r="S11" s="32"/>
      <c r="T11" s="32"/>
      <c r="U11" s="32"/>
    </row>
    <row r="12" spans="1:23" ht="24" customHeight="1" x14ac:dyDescent="0.2">
      <c r="A12" s="103" t="s">
        <v>46</v>
      </c>
      <c r="B12" s="104"/>
      <c r="C12" s="104"/>
      <c r="D12" s="104"/>
      <c r="E12" s="104"/>
      <c r="F12" s="104"/>
      <c r="G12" s="104"/>
      <c r="H12" s="104"/>
      <c r="I12" s="104"/>
      <c r="J12" s="104"/>
      <c r="K12" s="104"/>
      <c r="L12" s="104"/>
      <c r="M12" s="104"/>
      <c r="N12" s="104"/>
      <c r="O12" s="104"/>
      <c r="P12" s="104"/>
      <c r="Q12" s="104"/>
      <c r="R12" s="104"/>
      <c r="S12" s="104"/>
      <c r="T12" s="104"/>
      <c r="U12" s="104"/>
    </row>
    <row r="13" spans="1:23" ht="21" customHeight="1" x14ac:dyDescent="0.2">
      <c r="A13" s="117" t="s">
        <v>28</v>
      </c>
      <c r="B13" s="118"/>
      <c r="C13" s="118"/>
      <c r="D13" s="119"/>
      <c r="E13" s="120">
        <v>44195</v>
      </c>
      <c r="F13" s="121"/>
      <c r="G13" s="121"/>
      <c r="H13" s="121"/>
      <c r="I13" s="121"/>
      <c r="J13" s="121"/>
      <c r="K13" s="121"/>
      <c r="L13" s="121"/>
      <c r="M13" s="121"/>
      <c r="N13" s="121"/>
      <c r="O13" s="121"/>
      <c r="P13" s="121"/>
      <c r="Q13" s="121"/>
      <c r="R13" s="121"/>
      <c r="S13" s="121"/>
      <c r="T13" s="121"/>
      <c r="U13" s="122"/>
    </row>
    <row r="14" spans="1:23" s="5" customFormat="1" ht="22.5" customHeight="1" x14ac:dyDescent="0.2">
      <c r="A14" s="40" t="s">
        <v>17</v>
      </c>
      <c r="B14" s="35" t="s">
        <v>23</v>
      </c>
      <c r="C14" s="127" t="s">
        <v>19</v>
      </c>
      <c r="D14" s="128"/>
      <c r="E14" s="123" t="s">
        <v>1</v>
      </c>
      <c r="F14" s="123" t="s">
        <v>2</v>
      </c>
      <c r="G14" s="123" t="s">
        <v>3</v>
      </c>
      <c r="H14" s="123" t="s">
        <v>4</v>
      </c>
      <c r="I14" s="123" t="s">
        <v>5</v>
      </c>
      <c r="J14" s="123" t="s">
        <v>6</v>
      </c>
      <c r="K14" s="123" t="s">
        <v>7</v>
      </c>
      <c r="L14" s="123" t="s">
        <v>8</v>
      </c>
      <c r="M14" s="123" t="s">
        <v>9</v>
      </c>
      <c r="N14" s="123" t="s">
        <v>10</v>
      </c>
      <c r="O14" s="123" t="s">
        <v>11</v>
      </c>
      <c r="P14" s="123" t="s">
        <v>12</v>
      </c>
      <c r="Q14" s="127" t="s">
        <v>24</v>
      </c>
      <c r="R14" s="128"/>
      <c r="S14" s="124" t="s">
        <v>29</v>
      </c>
      <c r="T14" s="124" t="s">
        <v>16</v>
      </c>
      <c r="U14" s="124" t="s">
        <v>0</v>
      </c>
    </row>
    <row r="15" spans="1:23" s="5" customFormat="1" ht="22.5" customHeight="1" x14ac:dyDescent="0.2">
      <c r="A15" s="41"/>
      <c r="B15" s="36"/>
      <c r="C15" s="129"/>
      <c r="D15" s="130"/>
      <c r="E15" s="123"/>
      <c r="F15" s="123"/>
      <c r="G15" s="123"/>
      <c r="H15" s="123"/>
      <c r="I15" s="123"/>
      <c r="J15" s="123"/>
      <c r="K15" s="123"/>
      <c r="L15" s="123"/>
      <c r="M15" s="123"/>
      <c r="N15" s="123"/>
      <c r="O15" s="123"/>
      <c r="P15" s="123"/>
      <c r="Q15" s="129"/>
      <c r="R15" s="130"/>
      <c r="S15" s="125"/>
      <c r="T15" s="125"/>
      <c r="U15" s="125"/>
    </row>
    <row r="16" spans="1:23" s="1" customFormat="1" ht="28.15" customHeight="1" thickBot="1" x14ac:dyDescent="0.25">
      <c r="A16" s="41"/>
      <c r="B16" s="36"/>
      <c r="C16" s="131"/>
      <c r="D16" s="132"/>
      <c r="E16" s="133" t="s">
        <v>54</v>
      </c>
      <c r="F16" s="134"/>
      <c r="G16" s="134"/>
      <c r="H16" s="134"/>
      <c r="I16" s="134"/>
      <c r="J16" s="134"/>
      <c r="K16" s="134"/>
      <c r="L16" s="134"/>
      <c r="M16" s="134"/>
      <c r="N16" s="134"/>
      <c r="O16" s="134"/>
      <c r="P16" s="134"/>
      <c r="Q16" s="129"/>
      <c r="R16" s="132"/>
      <c r="S16" s="126"/>
      <c r="T16" s="126"/>
      <c r="U16" s="126"/>
    </row>
    <row r="17" spans="1:21" s="1" customFormat="1" ht="26.25" customHeight="1" x14ac:dyDescent="0.2">
      <c r="A17" s="37" t="s">
        <v>18</v>
      </c>
      <c r="B17" s="115" t="s">
        <v>59</v>
      </c>
      <c r="C17" s="116" t="s">
        <v>71</v>
      </c>
      <c r="D17" s="8" t="s">
        <v>32</v>
      </c>
      <c r="E17" s="10"/>
      <c r="F17" s="10">
        <v>1</v>
      </c>
      <c r="G17" s="10"/>
      <c r="H17" s="10"/>
      <c r="I17" s="10"/>
      <c r="J17" s="10"/>
      <c r="K17" s="10"/>
      <c r="L17" s="10"/>
      <c r="M17" s="10"/>
      <c r="N17" s="10"/>
      <c r="O17" s="10"/>
      <c r="P17" s="12"/>
      <c r="Q17" s="46">
        <f>IFERROR(IF(COUNT(E17:P17)&lt;1,0,IF(COUNT(E18:P18)&gt;=COUNT(E17:P17),1,(COUNT(E18:P18)/COUNT(E17:P17)))),0)</f>
        <v>1</v>
      </c>
      <c r="R17" s="88">
        <f>AVERAGE(Q17:Q40)</f>
        <v>1</v>
      </c>
      <c r="S17" s="152" t="s">
        <v>72</v>
      </c>
      <c r="T17" s="135" t="s">
        <v>73</v>
      </c>
      <c r="U17" s="161" t="s">
        <v>82</v>
      </c>
    </row>
    <row r="18" spans="1:21" s="1" customFormat="1" ht="29.25" customHeight="1" thickBot="1" x14ac:dyDescent="0.25">
      <c r="A18" s="38"/>
      <c r="B18" s="113"/>
      <c r="C18" s="114"/>
      <c r="D18" s="9" t="s">
        <v>33</v>
      </c>
      <c r="E18" s="7"/>
      <c r="F18" s="7">
        <v>1</v>
      </c>
      <c r="G18" s="7"/>
      <c r="H18" s="7"/>
      <c r="I18" s="7"/>
      <c r="J18" s="7"/>
      <c r="K18" s="7"/>
      <c r="L18" s="7"/>
      <c r="M18" s="7"/>
      <c r="N18" s="7"/>
      <c r="O18" s="7"/>
      <c r="P18" s="13"/>
      <c r="Q18" s="47"/>
      <c r="R18" s="89"/>
      <c r="S18" s="45"/>
      <c r="T18" s="136"/>
      <c r="U18" s="159"/>
    </row>
    <row r="19" spans="1:21" s="1" customFormat="1" ht="33.75" customHeight="1" x14ac:dyDescent="0.2">
      <c r="A19" s="38"/>
      <c r="B19" s="113" t="s">
        <v>60</v>
      </c>
      <c r="C19" s="114" t="s">
        <v>80</v>
      </c>
      <c r="D19" s="8" t="s">
        <v>32</v>
      </c>
      <c r="E19" s="7"/>
      <c r="F19" s="7"/>
      <c r="G19" s="7"/>
      <c r="H19" s="7">
        <v>1</v>
      </c>
      <c r="I19" s="7"/>
      <c r="J19" s="7"/>
      <c r="K19" s="7"/>
      <c r="L19" s="7"/>
      <c r="M19" s="7"/>
      <c r="N19" s="7"/>
      <c r="O19" s="7"/>
      <c r="P19" s="13"/>
      <c r="Q19" s="47">
        <f>IFERROR(IF(COUNT(E19:P19)&lt;1,0,IF(COUNT(E20:P20)&gt;=COUNT(E19:P19),1,(COUNT(E20:P20)/COUNT(E19:P19)))),0)</f>
        <v>1</v>
      </c>
      <c r="R19" s="89"/>
      <c r="S19" s="44" t="s">
        <v>72</v>
      </c>
      <c r="T19" s="144" t="s">
        <v>81</v>
      </c>
      <c r="U19" s="160" t="s">
        <v>82</v>
      </c>
    </row>
    <row r="20" spans="1:21" s="1" customFormat="1" ht="33.75" customHeight="1" thickBot="1" x14ac:dyDescent="0.25">
      <c r="A20" s="38"/>
      <c r="B20" s="113"/>
      <c r="C20" s="114"/>
      <c r="D20" s="9" t="s">
        <v>33</v>
      </c>
      <c r="E20" s="7"/>
      <c r="F20" s="7"/>
      <c r="G20" s="7"/>
      <c r="H20" s="7">
        <v>1</v>
      </c>
      <c r="I20" s="7"/>
      <c r="J20" s="7"/>
      <c r="K20" s="7"/>
      <c r="L20" s="7"/>
      <c r="M20" s="7"/>
      <c r="N20" s="7"/>
      <c r="O20" s="7"/>
      <c r="P20" s="13"/>
      <c r="Q20" s="47"/>
      <c r="R20" s="89"/>
      <c r="S20" s="45"/>
      <c r="T20" s="136"/>
      <c r="U20" s="151"/>
    </row>
    <row r="21" spans="1:21" s="1" customFormat="1" ht="24" customHeight="1" x14ac:dyDescent="0.2">
      <c r="A21" s="38"/>
      <c r="B21" s="113" t="s">
        <v>61</v>
      </c>
      <c r="C21" s="114" t="s">
        <v>83</v>
      </c>
      <c r="D21" s="8" t="s">
        <v>32</v>
      </c>
      <c r="E21" s="7">
        <v>1</v>
      </c>
      <c r="F21" s="7"/>
      <c r="G21" s="7"/>
      <c r="H21" s="7"/>
      <c r="I21" s="7"/>
      <c r="J21" s="7"/>
      <c r="K21" s="7"/>
      <c r="L21" s="7"/>
      <c r="M21" s="7"/>
      <c r="N21" s="7"/>
      <c r="O21" s="7"/>
      <c r="P21" s="13"/>
      <c r="Q21" s="47">
        <f>IFERROR(IF(COUNT(E21:P21)&lt;1,0,IF(COUNT(E22:P22)&gt;=COUNT(E21:P21),1,(COUNT(E22:P22)/COUNT(E21:P21)))),0)</f>
        <v>1</v>
      </c>
      <c r="R21" s="89"/>
      <c r="S21" s="44" t="s">
        <v>72</v>
      </c>
      <c r="T21" s="144" t="s">
        <v>85</v>
      </c>
      <c r="U21" s="49" t="s">
        <v>82</v>
      </c>
    </row>
    <row r="22" spans="1:21" s="1" customFormat="1" ht="24" customHeight="1" thickBot="1" x14ac:dyDescent="0.25">
      <c r="A22" s="38"/>
      <c r="B22" s="113"/>
      <c r="C22" s="114"/>
      <c r="D22" s="9" t="s">
        <v>33</v>
      </c>
      <c r="E22" s="7">
        <v>1</v>
      </c>
      <c r="F22" s="7"/>
      <c r="G22" s="7"/>
      <c r="H22" s="7"/>
      <c r="I22" s="7"/>
      <c r="J22" s="7"/>
      <c r="K22" s="7"/>
      <c r="L22" s="7"/>
      <c r="M22" s="7"/>
      <c r="N22" s="7"/>
      <c r="O22" s="7"/>
      <c r="P22" s="13"/>
      <c r="Q22" s="47"/>
      <c r="R22" s="89"/>
      <c r="S22" s="45"/>
      <c r="T22" s="136"/>
      <c r="U22" s="159"/>
    </row>
    <row r="23" spans="1:21" s="1" customFormat="1" ht="24" customHeight="1" x14ac:dyDescent="0.2">
      <c r="A23" s="38"/>
      <c r="B23" s="113" t="s">
        <v>62</v>
      </c>
      <c r="C23" s="114" t="s">
        <v>84</v>
      </c>
      <c r="D23" s="8" t="s">
        <v>32</v>
      </c>
      <c r="E23" s="7"/>
      <c r="F23" s="7"/>
      <c r="G23" s="7">
        <v>1</v>
      </c>
      <c r="H23" s="7"/>
      <c r="I23" s="7"/>
      <c r="J23" s="7"/>
      <c r="K23" s="7"/>
      <c r="L23" s="7"/>
      <c r="M23" s="7"/>
      <c r="N23" s="7"/>
      <c r="O23" s="7"/>
      <c r="P23" s="13"/>
      <c r="Q23" s="47">
        <f>IFERROR(IF(COUNT(E23:P23)&lt;1,0,IF(COUNT(E24:P24)&gt;=COUNT(E23:P23),1,(COUNT(E24:P24)/COUNT(E23:P23)))),0)</f>
        <v>1</v>
      </c>
      <c r="R23" s="89"/>
      <c r="S23" s="44" t="s">
        <v>87</v>
      </c>
      <c r="T23" s="144" t="s">
        <v>86</v>
      </c>
      <c r="U23" s="49" t="s">
        <v>82</v>
      </c>
    </row>
    <row r="24" spans="1:21" s="1" customFormat="1" ht="24" customHeight="1" thickBot="1" x14ac:dyDescent="0.25">
      <c r="A24" s="38"/>
      <c r="B24" s="113"/>
      <c r="C24" s="114"/>
      <c r="D24" s="9" t="s">
        <v>33</v>
      </c>
      <c r="E24" s="7"/>
      <c r="F24" s="7"/>
      <c r="G24" s="7">
        <v>1</v>
      </c>
      <c r="H24" s="7"/>
      <c r="I24" s="7"/>
      <c r="J24" s="7"/>
      <c r="K24" s="7"/>
      <c r="L24" s="7"/>
      <c r="M24" s="7"/>
      <c r="N24" s="7"/>
      <c r="O24" s="7"/>
      <c r="P24" s="13"/>
      <c r="Q24" s="47"/>
      <c r="R24" s="89"/>
      <c r="S24" s="45"/>
      <c r="T24" s="136"/>
      <c r="U24" s="159"/>
    </row>
    <row r="25" spans="1:21" s="1" customFormat="1" ht="24" customHeight="1" x14ac:dyDescent="0.2">
      <c r="A25" s="38"/>
      <c r="B25" s="113" t="s">
        <v>66</v>
      </c>
      <c r="C25" s="114" t="s">
        <v>88</v>
      </c>
      <c r="D25" s="8" t="s">
        <v>32</v>
      </c>
      <c r="E25" s="7"/>
      <c r="F25" s="7">
        <v>1</v>
      </c>
      <c r="G25" s="7"/>
      <c r="H25" s="7"/>
      <c r="I25" s="7"/>
      <c r="J25" s="7"/>
      <c r="K25" s="7"/>
      <c r="L25" s="7"/>
      <c r="M25" s="7"/>
      <c r="N25" s="7"/>
      <c r="O25" s="7"/>
      <c r="P25" s="13"/>
      <c r="Q25" s="47">
        <f>IFERROR(IF(COUNT(E25:P25)&lt;1,0,IF(COUNT(E26:P26)&gt;=COUNT(E25:P25),1,(COUNT(E26:P26)/COUNT(E25:P25)))),0)</f>
        <v>1</v>
      </c>
      <c r="R25" s="89"/>
      <c r="S25" s="44" t="s">
        <v>87</v>
      </c>
      <c r="T25" s="144" t="s">
        <v>89</v>
      </c>
      <c r="U25" s="49" t="s">
        <v>82</v>
      </c>
    </row>
    <row r="26" spans="1:21" s="1" customFormat="1" ht="24" customHeight="1" thickBot="1" x14ac:dyDescent="0.25">
      <c r="A26" s="38"/>
      <c r="B26" s="113"/>
      <c r="C26" s="114"/>
      <c r="D26" s="9" t="s">
        <v>33</v>
      </c>
      <c r="E26" s="7"/>
      <c r="F26" s="7">
        <v>1</v>
      </c>
      <c r="G26" s="7"/>
      <c r="H26" s="7"/>
      <c r="I26" s="7"/>
      <c r="J26" s="7"/>
      <c r="K26" s="7"/>
      <c r="L26" s="7"/>
      <c r="M26" s="7"/>
      <c r="N26" s="7"/>
      <c r="O26" s="7"/>
      <c r="P26" s="13"/>
      <c r="Q26" s="47"/>
      <c r="R26" s="89"/>
      <c r="S26" s="45"/>
      <c r="T26" s="136"/>
      <c r="U26" s="159"/>
    </row>
    <row r="27" spans="1:21" s="2" customFormat="1" ht="24" customHeight="1" x14ac:dyDescent="0.2">
      <c r="A27" s="38"/>
      <c r="B27" s="113" t="s">
        <v>67</v>
      </c>
      <c r="C27" s="114" t="s">
        <v>90</v>
      </c>
      <c r="D27" s="8" t="s">
        <v>32</v>
      </c>
      <c r="E27" s="7">
        <v>1</v>
      </c>
      <c r="F27" s="7"/>
      <c r="G27" s="7"/>
      <c r="H27" s="7"/>
      <c r="I27" s="7"/>
      <c r="J27" s="7"/>
      <c r="K27" s="7"/>
      <c r="L27" s="7"/>
      <c r="M27" s="7"/>
      <c r="N27" s="7"/>
      <c r="O27" s="7"/>
      <c r="P27" s="13"/>
      <c r="Q27" s="47">
        <f>IFERROR(IF(COUNT(E27:P27)&lt;1,0,IF(COUNT(E28:P28)&gt;=COUNT(E27:P27),1,(COUNT(E28:P28)/COUNT(E27:P27)))),0)</f>
        <v>1</v>
      </c>
      <c r="R27" s="89"/>
      <c r="S27" s="44" t="s">
        <v>87</v>
      </c>
      <c r="T27" s="144" t="s">
        <v>91</v>
      </c>
      <c r="U27" s="49" t="s">
        <v>82</v>
      </c>
    </row>
    <row r="28" spans="1:21" s="2" customFormat="1" ht="24" customHeight="1" thickBot="1" x14ac:dyDescent="0.25">
      <c r="A28" s="38"/>
      <c r="B28" s="113"/>
      <c r="C28" s="114"/>
      <c r="D28" s="9" t="s">
        <v>33</v>
      </c>
      <c r="E28" s="7">
        <v>1</v>
      </c>
      <c r="F28" s="7"/>
      <c r="G28" s="7"/>
      <c r="H28" s="7"/>
      <c r="I28" s="7"/>
      <c r="J28" s="7"/>
      <c r="K28" s="7"/>
      <c r="L28" s="7"/>
      <c r="M28" s="7"/>
      <c r="N28" s="7"/>
      <c r="O28" s="7"/>
      <c r="P28" s="13"/>
      <c r="Q28" s="47"/>
      <c r="R28" s="89"/>
      <c r="S28" s="45"/>
      <c r="T28" s="136"/>
      <c r="U28" s="159"/>
    </row>
    <row r="29" spans="1:21" s="2" customFormat="1" ht="34.5" customHeight="1" x14ac:dyDescent="0.2">
      <c r="A29" s="38"/>
      <c r="B29" s="113" t="s">
        <v>68</v>
      </c>
      <c r="C29" s="114" t="s">
        <v>92</v>
      </c>
      <c r="D29" s="8" t="s">
        <v>32</v>
      </c>
      <c r="E29" s="7"/>
      <c r="F29" s="7"/>
      <c r="G29" s="7"/>
      <c r="H29" s="7"/>
      <c r="I29" s="7"/>
      <c r="J29" s="7"/>
      <c r="K29" s="7"/>
      <c r="L29" s="7"/>
      <c r="M29" s="7">
        <v>1</v>
      </c>
      <c r="N29" s="7"/>
      <c r="O29" s="7"/>
      <c r="P29" s="13"/>
      <c r="Q29" s="47">
        <f>IFERROR(IF(COUNT(E29:P29)&lt;1,0,IF(COUNT(E30:P30)&gt;=COUNT(E29:P29),1,(COUNT(E30:P30)/COUNT(E29:P29)))),0)</f>
        <v>1</v>
      </c>
      <c r="R29" s="89"/>
      <c r="S29" s="44" t="s">
        <v>72</v>
      </c>
      <c r="T29" s="144" t="s">
        <v>93</v>
      </c>
      <c r="U29" s="49" t="s">
        <v>94</v>
      </c>
    </row>
    <row r="30" spans="1:21" s="2" customFormat="1" ht="34.5" customHeight="1" thickBot="1" x14ac:dyDescent="0.25">
      <c r="A30" s="38"/>
      <c r="B30" s="113"/>
      <c r="C30" s="114"/>
      <c r="D30" s="9" t="s">
        <v>33</v>
      </c>
      <c r="E30" s="7"/>
      <c r="F30" s="7"/>
      <c r="G30" s="7"/>
      <c r="H30" s="7"/>
      <c r="I30" s="7"/>
      <c r="J30" s="7"/>
      <c r="K30" s="7"/>
      <c r="L30" s="7"/>
      <c r="M30" s="7">
        <v>1</v>
      </c>
      <c r="N30" s="7"/>
      <c r="O30" s="7"/>
      <c r="P30" s="13"/>
      <c r="Q30" s="47"/>
      <c r="R30" s="89"/>
      <c r="S30" s="45"/>
      <c r="T30" s="136"/>
      <c r="U30" s="159"/>
    </row>
    <row r="31" spans="1:21" s="2" customFormat="1" ht="45.75" customHeight="1" x14ac:dyDescent="0.2">
      <c r="A31" s="38"/>
      <c r="B31" s="113" t="s">
        <v>64</v>
      </c>
      <c r="C31" s="114" t="s">
        <v>95</v>
      </c>
      <c r="D31" s="8" t="s">
        <v>32</v>
      </c>
      <c r="E31" s="7"/>
      <c r="F31" s="7"/>
      <c r="G31" s="7"/>
      <c r="H31" s="7"/>
      <c r="I31" s="7"/>
      <c r="J31" s="7"/>
      <c r="K31" s="7"/>
      <c r="L31" s="7"/>
      <c r="M31" s="7"/>
      <c r="N31" s="7"/>
      <c r="O31" s="7"/>
      <c r="P31" s="13">
        <v>1</v>
      </c>
      <c r="Q31" s="47">
        <f>IFERROR(IF(COUNT(E31:P31)&lt;1,0,IF(COUNT(E32:P32)&gt;=COUNT(E31:P31),1,(COUNT(E32:P32)/COUNT(E31:P31)))),0)</f>
        <v>1</v>
      </c>
      <c r="R31" s="89"/>
      <c r="S31" s="44" t="s">
        <v>72</v>
      </c>
      <c r="T31" s="144" t="s">
        <v>120</v>
      </c>
      <c r="U31" s="160" t="s">
        <v>82</v>
      </c>
    </row>
    <row r="32" spans="1:21" s="2" customFormat="1" ht="45.75" customHeight="1" thickBot="1" x14ac:dyDescent="0.25">
      <c r="A32" s="38"/>
      <c r="B32" s="113"/>
      <c r="C32" s="114"/>
      <c r="D32" s="9" t="s">
        <v>33</v>
      </c>
      <c r="E32" s="7"/>
      <c r="F32" s="7"/>
      <c r="G32" s="7"/>
      <c r="H32" s="7"/>
      <c r="I32" s="7"/>
      <c r="J32" s="7"/>
      <c r="K32" s="7"/>
      <c r="L32" s="7"/>
      <c r="M32" s="7"/>
      <c r="N32" s="7"/>
      <c r="O32" s="7"/>
      <c r="P32" s="13">
        <v>1</v>
      </c>
      <c r="Q32" s="47"/>
      <c r="R32" s="89"/>
      <c r="S32" s="45"/>
      <c r="T32" s="136"/>
      <c r="U32" s="151"/>
    </row>
    <row r="33" spans="1:21" s="2" customFormat="1" ht="39.75" customHeight="1" x14ac:dyDescent="0.2">
      <c r="A33" s="38"/>
      <c r="B33" s="113" t="s">
        <v>65</v>
      </c>
      <c r="C33" s="114" t="s">
        <v>96</v>
      </c>
      <c r="D33" s="8" t="s">
        <v>32</v>
      </c>
      <c r="E33" s="7"/>
      <c r="F33" s="7"/>
      <c r="G33" s="7"/>
      <c r="H33" s="7">
        <v>1</v>
      </c>
      <c r="I33" s="7"/>
      <c r="J33" s="7"/>
      <c r="K33" s="7"/>
      <c r="L33" s="7"/>
      <c r="M33" s="7"/>
      <c r="N33" s="7"/>
      <c r="O33" s="7"/>
      <c r="P33" s="13"/>
      <c r="Q33" s="47">
        <f>IFERROR(IF(COUNT(E33:P33)&lt;1,0,IF(COUNT(E34:P34)&gt;=COUNT(E33:P33),1,(COUNT(E34:P34)/COUNT(E33:P33)))),0)</f>
        <v>1</v>
      </c>
      <c r="R33" s="89"/>
      <c r="S33" s="44" t="s">
        <v>72</v>
      </c>
      <c r="T33" s="144" t="s">
        <v>97</v>
      </c>
      <c r="U33" s="160" t="s">
        <v>82</v>
      </c>
    </row>
    <row r="34" spans="1:21" s="2" customFormat="1" ht="39.75" customHeight="1" thickBot="1" x14ac:dyDescent="0.25">
      <c r="A34" s="38"/>
      <c r="B34" s="113"/>
      <c r="C34" s="114"/>
      <c r="D34" s="9" t="s">
        <v>33</v>
      </c>
      <c r="E34" s="7"/>
      <c r="F34" s="7"/>
      <c r="G34" s="7"/>
      <c r="H34" s="7">
        <v>1</v>
      </c>
      <c r="I34" s="7"/>
      <c r="J34" s="7"/>
      <c r="K34" s="7"/>
      <c r="L34" s="7"/>
      <c r="M34" s="7"/>
      <c r="N34" s="7"/>
      <c r="O34" s="7"/>
      <c r="P34" s="13"/>
      <c r="Q34" s="47"/>
      <c r="R34" s="89"/>
      <c r="S34" s="45"/>
      <c r="T34" s="136"/>
      <c r="U34" s="151"/>
    </row>
    <row r="35" spans="1:21" s="2" customFormat="1" ht="40.5" customHeight="1" x14ac:dyDescent="0.2">
      <c r="A35" s="38"/>
      <c r="B35" s="113" t="s">
        <v>69</v>
      </c>
      <c r="C35" s="114" t="s">
        <v>98</v>
      </c>
      <c r="D35" s="8" t="s">
        <v>32</v>
      </c>
      <c r="E35" s="7"/>
      <c r="F35" s="7"/>
      <c r="G35" s="7"/>
      <c r="H35" s="7">
        <v>1</v>
      </c>
      <c r="I35" s="7"/>
      <c r="J35" s="7"/>
      <c r="K35" s="7"/>
      <c r="L35" s="7"/>
      <c r="M35" s="7"/>
      <c r="N35" s="7"/>
      <c r="O35" s="7"/>
      <c r="P35" s="13"/>
      <c r="Q35" s="47">
        <f>IFERROR(IF(COUNT(E35:P35)&lt;1,0,IF(COUNT(E36:P36)&gt;=COUNT(E35:P35),1,(COUNT(E36:P36)/COUNT(E35:P35)))),0)</f>
        <v>1</v>
      </c>
      <c r="R35" s="89"/>
      <c r="S35" s="44" t="s">
        <v>72</v>
      </c>
      <c r="T35" s="144" t="s">
        <v>99</v>
      </c>
      <c r="U35" s="160" t="s">
        <v>82</v>
      </c>
    </row>
    <row r="36" spans="1:21" s="1" customFormat="1" ht="40.5" customHeight="1" thickBot="1" x14ac:dyDescent="0.25">
      <c r="A36" s="38"/>
      <c r="B36" s="113"/>
      <c r="C36" s="114"/>
      <c r="D36" s="9" t="s">
        <v>33</v>
      </c>
      <c r="E36" s="7"/>
      <c r="F36" s="7"/>
      <c r="G36" s="7"/>
      <c r="H36" s="7">
        <v>1</v>
      </c>
      <c r="I36" s="7"/>
      <c r="J36" s="7"/>
      <c r="K36" s="7"/>
      <c r="L36" s="7"/>
      <c r="M36" s="7"/>
      <c r="N36" s="7"/>
      <c r="O36" s="7"/>
      <c r="P36" s="13"/>
      <c r="Q36" s="47"/>
      <c r="R36" s="89"/>
      <c r="S36" s="45"/>
      <c r="T36" s="136"/>
      <c r="U36" s="151"/>
    </row>
    <row r="37" spans="1:21" s="1" customFormat="1" ht="37.5" customHeight="1" x14ac:dyDescent="0.2">
      <c r="A37" s="38"/>
      <c r="B37" s="113" t="s">
        <v>63</v>
      </c>
      <c r="C37" s="114" t="s">
        <v>100</v>
      </c>
      <c r="D37" s="8" t="s">
        <v>32</v>
      </c>
      <c r="E37" s="7"/>
      <c r="F37" s="7"/>
      <c r="G37" s="7"/>
      <c r="H37" s="7"/>
      <c r="I37" s="7">
        <v>1</v>
      </c>
      <c r="J37" s="7"/>
      <c r="K37" s="7"/>
      <c r="L37" s="7"/>
      <c r="M37" s="7"/>
      <c r="N37" s="7"/>
      <c r="O37" s="7"/>
      <c r="P37" s="13"/>
      <c r="Q37" s="47">
        <f>IFERROR(IF(COUNT(E37:P37)&lt;1,0,IF(COUNT(E38:P38)&gt;=COUNT(E37:P37),1,(COUNT(E38:P38)/COUNT(E37:P37)))),0)</f>
        <v>1</v>
      </c>
      <c r="R37" s="89"/>
      <c r="S37" s="44" t="s">
        <v>72</v>
      </c>
      <c r="T37" s="144" t="s">
        <v>121</v>
      </c>
      <c r="U37" s="160" t="s">
        <v>82</v>
      </c>
    </row>
    <row r="38" spans="1:21" s="1" customFormat="1" ht="37.5" customHeight="1" thickBot="1" x14ac:dyDescent="0.25">
      <c r="A38" s="38"/>
      <c r="B38" s="113"/>
      <c r="C38" s="114"/>
      <c r="D38" s="9" t="s">
        <v>33</v>
      </c>
      <c r="E38" s="7"/>
      <c r="F38" s="7"/>
      <c r="G38" s="7"/>
      <c r="H38" s="7"/>
      <c r="I38" s="7">
        <v>1</v>
      </c>
      <c r="J38" s="7"/>
      <c r="K38" s="7"/>
      <c r="L38" s="7"/>
      <c r="M38" s="7"/>
      <c r="N38" s="7"/>
      <c r="O38" s="7"/>
      <c r="P38" s="13"/>
      <c r="Q38" s="47"/>
      <c r="R38" s="89"/>
      <c r="S38" s="45"/>
      <c r="T38" s="136"/>
      <c r="U38" s="151"/>
    </row>
    <row r="39" spans="1:21" s="1" customFormat="1" ht="30.75" customHeight="1" x14ac:dyDescent="0.2">
      <c r="A39" s="38"/>
      <c r="B39" s="113" t="s">
        <v>70</v>
      </c>
      <c r="C39" s="114" t="s">
        <v>101</v>
      </c>
      <c r="D39" s="8" t="s">
        <v>32</v>
      </c>
      <c r="E39" s="7"/>
      <c r="F39" s="7"/>
      <c r="G39" s="7"/>
      <c r="H39" s="7"/>
      <c r="I39" s="7">
        <v>1</v>
      </c>
      <c r="J39" s="7"/>
      <c r="K39" s="7"/>
      <c r="L39" s="7"/>
      <c r="M39" s="7"/>
      <c r="N39" s="7"/>
      <c r="O39" s="7"/>
      <c r="P39" s="13"/>
      <c r="Q39" s="47">
        <f>IFERROR(IF(COUNT(E39:P39)&lt;1,0,IF(COUNT(E40:P40)&gt;=COUNT(E39:P39),1,(COUNT(E40:P40)/COUNT(E39:P39)))),0)</f>
        <v>1</v>
      </c>
      <c r="R39" s="89"/>
      <c r="S39" s="44" t="s">
        <v>72</v>
      </c>
      <c r="T39" s="144" t="s">
        <v>102</v>
      </c>
      <c r="U39" s="49" t="s">
        <v>82</v>
      </c>
    </row>
    <row r="40" spans="1:21" s="1" customFormat="1" ht="30.75" customHeight="1" thickBot="1" x14ac:dyDescent="0.25">
      <c r="A40" s="39"/>
      <c r="B40" s="148"/>
      <c r="C40" s="149"/>
      <c r="D40" s="9" t="s">
        <v>33</v>
      </c>
      <c r="E40" s="11"/>
      <c r="F40" s="11"/>
      <c r="G40" s="11"/>
      <c r="H40" s="11"/>
      <c r="I40" s="11">
        <v>1</v>
      </c>
      <c r="J40" s="11"/>
      <c r="K40" s="11"/>
      <c r="L40" s="11"/>
      <c r="M40" s="11"/>
      <c r="N40" s="11"/>
      <c r="O40" s="11"/>
      <c r="P40" s="14"/>
      <c r="Q40" s="87"/>
      <c r="R40" s="157"/>
      <c r="S40" s="45"/>
      <c r="T40" s="158"/>
      <c r="U40" s="197"/>
    </row>
    <row r="41" spans="1:21" s="1" customFormat="1" ht="24" customHeight="1" x14ac:dyDescent="0.2">
      <c r="A41" s="42" t="s">
        <v>20</v>
      </c>
      <c r="B41" s="99" t="s">
        <v>74</v>
      </c>
      <c r="C41" s="101" t="s">
        <v>103</v>
      </c>
      <c r="D41" s="8" t="s">
        <v>32</v>
      </c>
      <c r="E41" s="7"/>
      <c r="F41" s="7"/>
      <c r="G41" s="7"/>
      <c r="H41" s="7"/>
      <c r="I41" s="7"/>
      <c r="J41" s="7">
        <v>1</v>
      </c>
      <c r="K41" s="7"/>
      <c r="L41" s="7"/>
      <c r="M41" s="7"/>
      <c r="N41" s="7"/>
      <c r="O41" s="7"/>
      <c r="P41" s="13"/>
      <c r="Q41" s="46">
        <f>IFERROR(IF(COUNT(E41:P41)&lt;1,0,IF(COUNT(E42:P42)&gt;=COUNT(E41:P41),1,(COUNT(E42:P42)/COUNT(E41:P41)))),0)</f>
        <v>1</v>
      </c>
      <c r="R41" s="88">
        <f>AVERAGE(Q41:Q44)</f>
        <v>1</v>
      </c>
      <c r="S41" s="152" t="s">
        <v>104</v>
      </c>
      <c r="T41" s="135" t="s">
        <v>105</v>
      </c>
      <c r="U41" s="150"/>
    </row>
    <row r="42" spans="1:21" s="1" customFormat="1" ht="24" customHeight="1" thickBot="1" x14ac:dyDescent="0.25">
      <c r="A42" s="43"/>
      <c r="B42" s="100"/>
      <c r="C42" s="102"/>
      <c r="D42" s="9" t="s">
        <v>33</v>
      </c>
      <c r="E42" s="7"/>
      <c r="F42" s="7"/>
      <c r="G42" s="7"/>
      <c r="H42" s="7"/>
      <c r="I42" s="7"/>
      <c r="J42" s="7">
        <v>1</v>
      </c>
      <c r="K42" s="7"/>
      <c r="L42" s="7"/>
      <c r="M42" s="7"/>
      <c r="N42" s="7"/>
      <c r="O42" s="7"/>
      <c r="P42" s="13"/>
      <c r="Q42" s="47"/>
      <c r="R42" s="89"/>
      <c r="S42" s="45"/>
      <c r="T42" s="136"/>
      <c r="U42" s="151"/>
    </row>
    <row r="43" spans="1:21" s="1" customFormat="1" ht="33.75" customHeight="1" x14ac:dyDescent="0.2">
      <c r="A43" s="43"/>
      <c r="B43" s="100" t="s">
        <v>75</v>
      </c>
      <c r="C43" s="139" t="s">
        <v>106</v>
      </c>
      <c r="D43" s="8" t="s">
        <v>32</v>
      </c>
      <c r="E43" s="7"/>
      <c r="F43" s="7"/>
      <c r="G43" s="7"/>
      <c r="H43" s="7"/>
      <c r="I43" s="7">
        <v>1</v>
      </c>
      <c r="J43" s="7"/>
      <c r="K43" s="7"/>
      <c r="L43" s="7"/>
      <c r="M43" s="7"/>
      <c r="N43" s="7"/>
      <c r="O43" s="7"/>
      <c r="P43" s="13"/>
      <c r="Q43" s="47">
        <f>IFERROR(IF(COUNT(E43:P43)&lt;1,0,IF(COUNT(E44:P44)&gt;=COUNT(E43:P43),1,(COUNT(E44:P44)/COUNT(E43:P43)))),0)</f>
        <v>1</v>
      </c>
      <c r="R43" s="89"/>
      <c r="S43" s="44" t="s">
        <v>87</v>
      </c>
      <c r="T43" s="153" t="s">
        <v>108</v>
      </c>
      <c r="U43" s="155" t="s">
        <v>107</v>
      </c>
    </row>
    <row r="44" spans="1:21" s="1" customFormat="1" ht="33.75" customHeight="1" thickBot="1" x14ac:dyDescent="0.25">
      <c r="A44" s="43"/>
      <c r="B44" s="100"/>
      <c r="C44" s="102"/>
      <c r="D44" s="9" t="s">
        <v>33</v>
      </c>
      <c r="E44" s="7"/>
      <c r="F44" s="7"/>
      <c r="G44" s="7"/>
      <c r="H44" s="7"/>
      <c r="I44" s="7">
        <v>1</v>
      </c>
      <c r="J44" s="7"/>
      <c r="K44" s="7"/>
      <c r="L44" s="7"/>
      <c r="M44" s="7"/>
      <c r="N44" s="7"/>
      <c r="O44" s="7"/>
      <c r="P44" s="13"/>
      <c r="Q44" s="47"/>
      <c r="R44" s="89"/>
      <c r="S44" s="45"/>
      <c r="T44" s="154"/>
      <c r="U44" s="156"/>
    </row>
    <row r="45" spans="1:21" s="1" customFormat="1" ht="46.5" customHeight="1" x14ac:dyDescent="0.2">
      <c r="A45" s="90" t="s">
        <v>21</v>
      </c>
      <c r="B45" s="145" t="s">
        <v>76</v>
      </c>
      <c r="C45" s="101" t="s">
        <v>111</v>
      </c>
      <c r="D45" s="8" t="s">
        <v>32</v>
      </c>
      <c r="E45" s="7"/>
      <c r="F45" s="7"/>
      <c r="G45" s="7"/>
      <c r="H45" s="7"/>
      <c r="I45" s="7"/>
      <c r="J45" s="7"/>
      <c r="K45" s="7">
        <v>1</v>
      </c>
      <c r="L45" s="7"/>
      <c r="M45" s="7"/>
      <c r="N45" s="7"/>
      <c r="O45" s="7"/>
      <c r="P45" s="13"/>
      <c r="Q45" s="46">
        <f>IFERROR(IF(COUNT(E45:P45)&lt;1,0,IF(COUNT(E46:P46)&gt;=COUNT(E45:P45),1,(COUNT(E46:P46)/COUNT(E45:P45)))),0)</f>
        <v>1</v>
      </c>
      <c r="R45" s="88">
        <f>AVERAGE(Q45:Q48)</f>
        <v>1</v>
      </c>
      <c r="S45" s="152" t="s">
        <v>72</v>
      </c>
      <c r="T45" s="135" t="s">
        <v>112</v>
      </c>
      <c r="U45" s="150" t="s">
        <v>82</v>
      </c>
    </row>
    <row r="46" spans="1:21" s="1" customFormat="1" ht="46.5" customHeight="1" thickBot="1" x14ac:dyDescent="0.25">
      <c r="A46" s="91"/>
      <c r="B46" s="138"/>
      <c r="C46" s="102"/>
      <c r="D46" s="9" t="s">
        <v>33</v>
      </c>
      <c r="E46" s="7"/>
      <c r="F46" s="7"/>
      <c r="G46" s="7"/>
      <c r="H46" s="7"/>
      <c r="I46" s="7"/>
      <c r="J46" s="7"/>
      <c r="K46" s="7">
        <v>1</v>
      </c>
      <c r="L46" s="7"/>
      <c r="M46" s="7"/>
      <c r="N46" s="7"/>
      <c r="O46" s="7"/>
      <c r="P46" s="13"/>
      <c r="Q46" s="47"/>
      <c r="R46" s="89"/>
      <c r="S46" s="45"/>
      <c r="T46" s="136"/>
      <c r="U46" s="151"/>
    </row>
    <row r="47" spans="1:21" s="1" customFormat="1" ht="33.75" customHeight="1" x14ac:dyDescent="0.2">
      <c r="A47" s="91"/>
      <c r="B47" s="137" t="s">
        <v>77</v>
      </c>
      <c r="C47" s="139" t="s">
        <v>114</v>
      </c>
      <c r="D47" s="8" t="s">
        <v>32</v>
      </c>
      <c r="E47" s="7">
        <v>1</v>
      </c>
      <c r="F47" s="7"/>
      <c r="G47" s="7"/>
      <c r="H47" s="7"/>
      <c r="I47" s="7"/>
      <c r="J47" s="7"/>
      <c r="K47" s="7"/>
      <c r="L47" s="7"/>
      <c r="M47" s="7"/>
      <c r="N47" s="7"/>
      <c r="O47" s="7"/>
      <c r="P47" s="13"/>
      <c r="Q47" s="140">
        <f>IFERROR(IF(COUNT(E47:P47)&lt;1,0,IF(COUNT(E48:P48)&gt;=COUNT(E47:P47),1,(COUNT(E48:P48)/COUNT(E47:P47)))),0)</f>
        <v>1</v>
      </c>
      <c r="R47" s="89"/>
      <c r="S47" s="142" t="s">
        <v>72</v>
      </c>
      <c r="T47" s="144" t="s">
        <v>113</v>
      </c>
      <c r="U47" s="49" t="s">
        <v>122</v>
      </c>
    </row>
    <row r="48" spans="1:21" s="1" customFormat="1" ht="33.75" customHeight="1" thickBot="1" x14ac:dyDescent="0.25">
      <c r="A48" s="91"/>
      <c r="B48" s="138"/>
      <c r="C48" s="102"/>
      <c r="D48" s="9" t="s">
        <v>33</v>
      </c>
      <c r="E48" s="7">
        <v>1</v>
      </c>
      <c r="F48" s="7"/>
      <c r="G48" s="7"/>
      <c r="H48" s="7"/>
      <c r="I48" s="7"/>
      <c r="J48" s="7"/>
      <c r="K48" s="7"/>
      <c r="L48" s="7"/>
      <c r="M48" s="7"/>
      <c r="N48" s="7"/>
      <c r="O48" s="7"/>
      <c r="P48" s="13"/>
      <c r="Q48" s="141"/>
      <c r="R48" s="89"/>
      <c r="S48" s="143"/>
      <c r="T48" s="136"/>
      <c r="U48" s="159"/>
    </row>
    <row r="49" spans="1:21" s="1" customFormat="1" ht="24" customHeight="1" x14ac:dyDescent="0.2">
      <c r="A49" s="33" t="s">
        <v>22</v>
      </c>
      <c r="B49" s="146" t="s">
        <v>78</v>
      </c>
      <c r="C49" s="101" t="s">
        <v>115</v>
      </c>
      <c r="D49" s="8" t="s">
        <v>32</v>
      </c>
      <c r="E49" s="10"/>
      <c r="F49" s="10"/>
      <c r="G49" s="10"/>
      <c r="H49" s="10"/>
      <c r="I49" s="10"/>
      <c r="J49" s="10"/>
      <c r="K49" s="10"/>
      <c r="L49" s="10"/>
      <c r="M49" s="10"/>
      <c r="N49" s="10"/>
      <c r="O49" s="10">
        <v>1</v>
      </c>
      <c r="P49" s="12"/>
      <c r="Q49" s="46">
        <f>IFERROR(IF(COUNT(E49:P49)&lt;1,0,IF(COUNT(E50:P50)&gt;=COUNT(E49:P49),1,(COUNT(E50:P50)/COUNT(E49:P49)))),0)</f>
        <v>1</v>
      </c>
      <c r="R49" s="88">
        <f>AVERAGE(Q49:Q52)</f>
        <v>0.5</v>
      </c>
      <c r="S49" s="152" t="s">
        <v>110</v>
      </c>
      <c r="T49" s="135" t="s">
        <v>109</v>
      </c>
      <c r="U49" s="150" t="s">
        <v>82</v>
      </c>
    </row>
    <row r="50" spans="1:21" s="1" customFormat="1" ht="24" customHeight="1" thickBot="1" x14ac:dyDescent="0.25">
      <c r="A50" s="34"/>
      <c r="B50" s="147"/>
      <c r="C50" s="102"/>
      <c r="D50" s="9" t="s">
        <v>33</v>
      </c>
      <c r="E50" s="7"/>
      <c r="F50" s="7"/>
      <c r="G50" s="7"/>
      <c r="H50" s="7"/>
      <c r="I50" s="7"/>
      <c r="J50" s="7"/>
      <c r="K50" s="7"/>
      <c r="L50" s="7"/>
      <c r="M50" s="7"/>
      <c r="N50" s="7"/>
      <c r="O50" s="7">
        <v>1</v>
      </c>
      <c r="P50" s="13"/>
      <c r="Q50" s="47"/>
      <c r="R50" s="89"/>
      <c r="S50" s="45"/>
      <c r="T50" s="136"/>
      <c r="U50" s="151"/>
    </row>
    <row r="51" spans="1:21" s="1" customFormat="1" ht="24" customHeight="1" x14ac:dyDescent="0.2">
      <c r="A51" s="34"/>
      <c r="B51" s="189" t="s">
        <v>79</v>
      </c>
      <c r="C51" s="139" t="s">
        <v>116</v>
      </c>
      <c r="D51" s="8" t="s">
        <v>32</v>
      </c>
      <c r="E51" s="7"/>
      <c r="F51" s="7"/>
      <c r="G51" s="7"/>
      <c r="H51" s="7"/>
      <c r="I51" s="7"/>
      <c r="J51" s="7"/>
      <c r="K51" s="7"/>
      <c r="L51" s="7"/>
      <c r="M51" s="7"/>
      <c r="N51" s="7"/>
      <c r="O51" s="7"/>
      <c r="P51" s="13">
        <v>1</v>
      </c>
      <c r="Q51" s="47">
        <f>IFERROR(IF(COUNT(E51:P51)&lt;1,0,IF(COUNT(E52:P52)&gt;=COUNT(E51:P51),1,(COUNT(E52:P52)/COUNT(E51:P51)))),0)</f>
        <v>0</v>
      </c>
      <c r="R51" s="89"/>
      <c r="S51" s="44" t="s">
        <v>72</v>
      </c>
      <c r="T51" s="144" t="s">
        <v>109</v>
      </c>
      <c r="U51" s="160" t="s">
        <v>82</v>
      </c>
    </row>
    <row r="52" spans="1:21" s="1" customFormat="1" ht="24" customHeight="1" thickBot="1" x14ac:dyDescent="0.25">
      <c r="A52" s="34"/>
      <c r="B52" s="190"/>
      <c r="C52" s="102"/>
      <c r="D52" s="9" t="s">
        <v>33</v>
      </c>
      <c r="E52" s="7"/>
      <c r="F52" s="7"/>
      <c r="G52" s="7"/>
      <c r="H52" s="7"/>
      <c r="I52" s="7"/>
      <c r="J52" s="7"/>
      <c r="K52" s="7"/>
      <c r="L52" s="7"/>
      <c r="M52" s="7"/>
      <c r="N52" s="7"/>
      <c r="O52" s="7"/>
      <c r="P52" s="13"/>
      <c r="Q52" s="47"/>
      <c r="R52" s="89"/>
      <c r="S52" s="166"/>
      <c r="T52" s="167"/>
      <c r="U52" s="168"/>
    </row>
    <row r="53" spans="1:21" s="1" customFormat="1" ht="24" customHeight="1" thickBot="1" x14ac:dyDescent="0.25">
      <c r="A53" s="96" t="s">
        <v>30</v>
      </c>
      <c r="B53" s="97"/>
      <c r="C53" s="97"/>
      <c r="D53" s="98"/>
      <c r="E53" s="15">
        <f t="shared" ref="E53:P53" si="0">SUMIF($D$17:$D$52,"P*",E17:E52)</f>
        <v>3</v>
      </c>
      <c r="F53" s="15">
        <f t="shared" si="0"/>
        <v>2</v>
      </c>
      <c r="G53" s="15">
        <f t="shared" si="0"/>
        <v>1</v>
      </c>
      <c r="H53" s="15">
        <f t="shared" si="0"/>
        <v>3</v>
      </c>
      <c r="I53" s="15">
        <f t="shared" si="0"/>
        <v>3</v>
      </c>
      <c r="J53" s="15">
        <f t="shared" si="0"/>
        <v>1</v>
      </c>
      <c r="K53" s="15">
        <f t="shared" si="0"/>
        <v>1</v>
      </c>
      <c r="L53" s="15">
        <f t="shared" si="0"/>
        <v>0</v>
      </c>
      <c r="M53" s="15">
        <f t="shared" si="0"/>
        <v>1</v>
      </c>
      <c r="N53" s="15">
        <f t="shared" si="0"/>
        <v>0</v>
      </c>
      <c r="O53" s="15">
        <f t="shared" si="0"/>
        <v>1</v>
      </c>
      <c r="P53" s="15">
        <f t="shared" si="0"/>
        <v>2</v>
      </c>
      <c r="Q53" s="92">
        <f>SUM(E53:P53)</f>
        <v>18</v>
      </c>
      <c r="R53" s="93"/>
      <c r="S53" s="191"/>
      <c r="T53" s="192"/>
      <c r="U53" s="192"/>
    </row>
    <row r="54" spans="1:21" s="1" customFormat="1" ht="24" customHeight="1" thickBot="1" x14ac:dyDescent="0.25">
      <c r="A54" s="194" t="s">
        <v>31</v>
      </c>
      <c r="B54" s="195"/>
      <c r="C54" s="195"/>
      <c r="D54" s="196"/>
      <c r="E54" s="16">
        <f t="shared" ref="E54:P54" si="1">SUMIF($D$17:$D$52,"E*",E17:E52)</f>
        <v>3</v>
      </c>
      <c r="F54" s="16">
        <f t="shared" si="1"/>
        <v>2</v>
      </c>
      <c r="G54" s="16">
        <f t="shared" si="1"/>
        <v>1</v>
      </c>
      <c r="H54" s="16">
        <f t="shared" si="1"/>
        <v>3</v>
      </c>
      <c r="I54" s="16">
        <f t="shared" si="1"/>
        <v>3</v>
      </c>
      <c r="J54" s="16">
        <f t="shared" si="1"/>
        <v>1</v>
      </c>
      <c r="K54" s="16">
        <f t="shared" si="1"/>
        <v>1</v>
      </c>
      <c r="L54" s="16">
        <f t="shared" si="1"/>
        <v>0</v>
      </c>
      <c r="M54" s="16">
        <f t="shared" si="1"/>
        <v>1</v>
      </c>
      <c r="N54" s="16">
        <f t="shared" si="1"/>
        <v>0</v>
      </c>
      <c r="O54" s="16">
        <f t="shared" si="1"/>
        <v>1</v>
      </c>
      <c r="P54" s="17">
        <f t="shared" si="1"/>
        <v>1</v>
      </c>
      <c r="Q54" s="94">
        <f>SUM(E54:P54)</f>
        <v>17</v>
      </c>
      <c r="R54" s="95"/>
      <c r="S54" s="44"/>
      <c r="T54" s="193"/>
      <c r="U54" s="193"/>
    </row>
    <row r="55" spans="1:21" s="1" customFormat="1" ht="20.25" customHeight="1" thickBot="1" x14ac:dyDescent="0.25">
      <c r="A55" s="186" t="s">
        <v>34</v>
      </c>
      <c r="B55" s="187"/>
      <c r="C55" s="187"/>
      <c r="D55" s="187"/>
      <c r="E55" s="187"/>
      <c r="F55" s="187"/>
      <c r="G55" s="187"/>
      <c r="H55" s="187"/>
      <c r="I55" s="187"/>
      <c r="J55" s="187"/>
      <c r="K55" s="187"/>
      <c r="L55" s="187"/>
      <c r="M55" s="187"/>
      <c r="N55" s="187"/>
      <c r="O55" s="187"/>
      <c r="P55" s="187"/>
      <c r="Q55" s="187"/>
      <c r="R55" s="187"/>
      <c r="S55" s="187"/>
      <c r="T55" s="187"/>
      <c r="U55" s="188"/>
    </row>
    <row r="56" spans="1:21" ht="31.5" customHeight="1" x14ac:dyDescent="0.2">
      <c r="A56" s="169" t="s">
        <v>14</v>
      </c>
      <c r="B56" s="170"/>
      <c r="C56" s="170"/>
      <c r="D56" s="171"/>
      <c r="E56" s="169" t="s">
        <v>15</v>
      </c>
      <c r="F56" s="170"/>
      <c r="G56" s="170"/>
      <c r="H56" s="170"/>
      <c r="I56" s="170"/>
      <c r="J56" s="170"/>
      <c r="K56" s="170"/>
      <c r="L56" s="170"/>
      <c r="M56" s="170"/>
      <c r="N56" s="170"/>
      <c r="O56" s="170"/>
      <c r="P56" s="170"/>
      <c r="Q56" s="170"/>
      <c r="R56" s="171"/>
      <c r="S56" s="162" t="s">
        <v>0</v>
      </c>
      <c r="T56" s="162"/>
      <c r="U56" s="162"/>
    </row>
    <row r="57" spans="1:21" ht="21" customHeight="1" x14ac:dyDescent="0.2">
      <c r="A57" s="172" t="s">
        <v>50</v>
      </c>
      <c r="B57" s="173"/>
      <c r="C57" s="173"/>
      <c r="D57" s="174"/>
      <c r="E57" s="181" t="s">
        <v>117</v>
      </c>
      <c r="F57" s="86"/>
      <c r="G57" s="86"/>
      <c r="H57" s="86"/>
      <c r="I57" s="86"/>
      <c r="J57" s="86"/>
      <c r="K57" s="86"/>
      <c r="L57" s="86"/>
      <c r="M57" s="86"/>
      <c r="N57" s="86"/>
      <c r="O57" s="86"/>
      <c r="P57" s="86"/>
      <c r="Q57" s="86"/>
      <c r="R57" s="182"/>
      <c r="S57" s="32"/>
      <c r="T57" s="32"/>
      <c r="U57" s="32"/>
    </row>
    <row r="58" spans="1:21" ht="21" customHeight="1" x14ac:dyDescent="0.2">
      <c r="A58" s="175" t="s">
        <v>51</v>
      </c>
      <c r="B58" s="176"/>
      <c r="C58" s="176"/>
      <c r="D58" s="177"/>
      <c r="E58" s="181" t="s">
        <v>118</v>
      </c>
      <c r="F58" s="86"/>
      <c r="G58" s="86"/>
      <c r="H58" s="86"/>
      <c r="I58" s="86"/>
      <c r="J58" s="86"/>
      <c r="K58" s="86"/>
      <c r="L58" s="86"/>
      <c r="M58" s="86"/>
      <c r="N58" s="86"/>
      <c r="O58" s="86"/>
      <c r="P58" s="86"/>
      <c r="Q58" s="86"/>
      <c r="R58" s="182"/>
      <c r="S58" s="32"/>
      <c r="T58" s="32"/>
      <c r="U58" s="32"/>
    </row>
    <row r="59" spans="1:21" ht="21" customHeight="1" x14ac:dyDescent="0.2">
      <c r="A59" s="172" t="s">
        <v>52</v>
      </c>
      <c r="B59" s="173"/>
      <c r="C59" s="173"/>
      <c r="D59" s="174"/>
      <c r="E59" s="183">
        <v>700000</v>
      </c>
      <c r="F59" s="184"/>
      <c r="G59" s="184"/>
      <c r="H59" s="184"/>
      <c r="I59" s="184"/>
      <c r="J59" s="184"/>
      <c r="K59" s="184"/>
      <c r="L59" s="184"/>
      <c r="M59" s="184"/>
      <c r="N59" s="184"/>
      <c r="O59" s="184"/>
      <c r="P59" s="184"/>
      <c r="Q59" s="184"/>
      <c r="R59" s="185"/>
      <c r="S59" s="32"/>
      <c r="T59" s="32"/>
      <c r="U59" s="32"/>
    </row>
    <row r="60" spans="1:21" ht="21" customHeight="1" thickBot="1" x14ac:dyDescent="0.25">
      <c r="A60" s="178" t="s">
        <v>53</v>
      </c>
      <c r="B60" s="179"/>
      <c r="C60" s="179"/>
      <c r="D60" s="180"/>
      <c r="E60" s="163" t="s">
        <v>119</v>
      </c>
      <c r="F60" s="164"/>
      <c r="G60" s="164"/>
      <c r="H60" s="164"/>
      <c r="I60" s="164"/>
      <c r="J60" s="164"/>
      <c r="K60" s="164"/>
      <c r="L60" s="164"/>
      <c r="M60" s="164"/>
      <c r="N60" s="164"/>
      <c r="O60" s="164"/>
      <c r="P60" s="164"/>
      <c r="Q60" s="164"/>
      <c r="R60" s="165"/>
      <c r="S60" s="49"/>
      <c r="T60" s="49"/>
      <c r="U60" s="49"/>
    </row>
    <row r="61" spans="1:21" ht="36.6" customHeight="1" thickBot="1" x14ac:dyDescent="0.25">
      <c r="A61" s="50" t="s">
        <v>35</v>
      </c>
      <c r="B61" s="51"/>
      <c r="C61" s="51"/>
      <c r="D61" s="51"/>
      <c r="E61" s="51"/>
      <c r="F61" s="51"/>
      <c r="G61" s="51"/>
      <c r="H61" s="51"/>
      <c r="I61" s="51"/>
      <c r="J61" s="51"/>
      <c r="K61" s="51"/>
      <c r="L61" s="51"/>
      <c r="M61" s="51"/>
      <c r="N61" s="51"/>
      <c r="O61" s="51"/>
      <c r="P61" s="51"/>
      <c r="Q61" s="51"/>
      <c r="R61" s="51"/>
      <c r="S61" s="51"/>
      <c r="T61" s="51"/>
      <c r="U61" s="52"/>
    </row>
    <row r="62" spans="1:21" ht="19.5" customHeight="1" thickBot="1" x14ac:dyDescent="0.25">
      <c r="A62" s="69" t="s">
        <v>56</v>
      </c>
      <c r="B62" s="70"/>
      <c r="C62" s="70"/>
      <c r="D62" s="70"/>
      <c r="E62" s="70"/>
      <c r="F62" s="70"/>
      <c r="G62" s="70"/>
      <c r="H62" s="70"/>
      <c r="I62" s="70"/>
      <c r="J62" s="70"/>
      <c r="K62" s="70"/>
      <c r="L62" s="70"/>
      <c r="M62" s="70"/>
      <c r="N62" s="70"/>
      <c r="O62" s="70"/>
      <c r="P62" s="70"/>
      <c r="Q62" s="70"/>
      <c r="R62" s="71"/>
      <c r="S62" s="53" t="s">
        <v>43</v>
      </c>
      <c r="T62" s="54"/>
      <c r="U62" s="55"/>
    </row>
    <row r="63" spans="1:21" ht="43.5" customHeight="1" x14ac:dyDescent="0.2">
      <c r="A63" s="30" t="s">
        <v>36</v>
      </c>
      <c r="B63" s="31"/>
      <c r="C63" s="48" t="s">
        <v>37</v>
      </c>
      <c r="D63" s="48"/>
      <c r="E63" s="18" t="s">
        <v>1</v>
      </c>
      <c r="F63" s="18" t="s">
        <v>2</v>
      </c>
      <c r="G63" s="18" t="s">
        <v>3</v>
      </c>
      <c r="H63" s="18" t="s">
        <v>4</v>
      </c>
      <c r="I63" s="18" t="s">
        <v>5</v>
      </c>
      <c r="J63" s="18" t="s">
        <v>6</v>
      </c>
      <c r="K63" s="18" t="s">
        <v>7</v>
      </c>
      <c r="L63" s="18" t="s">
        <v>8</v>
      </c>
      <c r="M63" s="18" t="s">
        <v>9</v>
      </c>
      <c r="N63" s="18" t="s">
        <v>10</v>
      </c>
      <c r="O63" s="18" t="s">
        <v>11</v>
      </c>
      <c r="P63" s="18" t="s">
        <v>12</v>
      </c>
      <c r="Q63" s="48" t="s">
        <v>13</v>
      </c>
      <c r="R63" s="68"/>
      <c r="S63" s="56"/>
      <c r="T63" s="57"/>
      <c r="U63" s="58"/>
    </row>
    <row r="64" spans="1:21" ht="33" customHeight="1" x14ac:dyDescent="0.2">
      <c r="A64" s="74" t="s">
        <v>38</v>
      </c>
      <c r="B64" s="73" t="s">
        <v>55</v>
      </c>
      <c r="C64" s="81" t="s">
        <v>47</v>
      </c>
      <c r="D64" s="82"/>
      <c r="E64" s="20">
        <f>E53</f>
        <v>3</v>
      </c>
      <c r="F64" s="20">
        <f t="shared" ref="F64:P64" si="2">F53</f>
        <v>2</v>
      </c>
      <c r="G64" s="20">
        <f t="shared" si="2"/>
        <v>1</v>
      </c>
      <c r="H64" s="20">
        <f t="shared" si="2"/>
        <v>3</v>
      </c>
      <c r="I64" s="20">
        <f t="shared" si="2"/>
        <v>3</v>
      </c>
      <c r="J64" s="20">
        <f t="shared" si="2"/>
        <v>1</v>
      </c>
      <c r="K64" s="20">
        <f t="shared" si="2"/>
        <v>1</v>
      </c>
      <c r="L64" s="20">
        <f t="shared" si="2"/>
        <v>0</v>
      </c>
      <c r="M64" s="20">
        <f t="shared" si="2"/>
        <v>1</v>
      </c>
      <c r="N64" s="20">
        <f t="shared" si="2"/>
        <v>0</v>
      </c>
      <c r="O64" s="20">
        <f t="shared" si="2"/>
        <v>1</v>
      </c>
      <c r="P64" s="20">
        <f t="shared" si="2"/>
        <v>2</v>
      </c>
      <c r="Q64" s="83">
        <f>SUM(E64:P64)</f>
        <v>18</v>
      </c>
      <c r="R64" s="84"/>
      <c r="S64" s="59"/>
      <c r="T64" s="60"/>
      <c r="U64" s="61"/>
    </row>
    <row r="65" spans="1:21" ht="27.6" customHeight="1" x14ac:dyDescent="0.2">
      <c r="A65" s="74"/>
      <c r="B65" s="32"/>
      <c r="C65" s="79" t="s">
        <v>39</v>
      </c>
      <c r="D65" s="80"/>
      <c r="E65" s="19">
        <f>E54</f>
        <v>3</v>
      </c>
      <c r="F65" s="19">
        <f t="shared" ref="F65:P65" si="3">F54</f>
        <v>2</v>
      </c>
      <c r="G65" s="19">
        <f t="shared" si="3"/>
        <v>1</v>
      </c>
      <c r="H65" s="19">
        <f t="shared" si="3"/>
        <v>3</v>
      </c>
      <c r="I65" s="19">
        <f t="shared" si="3"/>
        <v>3</v>
      </c>
      <c r="J65" s="19">
        <f t="shared" si="3"/>
        <v>1</v>
      </c>
      <c r="K65" s="19">
        <f t="shared" si="3"/>
        <v>1</v>
      </c>
      <c r="L65" s="19">
        <f t="shared" si="3"/>
        <v>0</v>
      </c>
      <c r="M65" s="19">
        <f t="shared" si="3"/>
        <v>1</v>
      </c>
      <c r="N65" s="19">
        <f t="shared" si="3"/>
        <v>0</v>
      </c>
      <c r="O65" s="19">
        <f t="shared" si="3"/>
        <v>1</v>
      </c>
      <c r="P65" s="19">
        <f t="shared" si="3"/>
        <v>1</v>
      </c>
      <c r="Q65" s="85">
        <f>SUM(E65:P65)</f>
        <v>17</v>
      </c>
      <c r="R65" s="86"/>
      <c r="S65" s="59"/>
      <c r="T65" s="60"/>
      <c r="U65" s="61"/>
    </row>
    <row r="66" spans="1:21" ht="23.25" customHeight="1" x14ac:dyDescent="0.2">
      <c r="A66" s="74"/>
      <c r="B66" s="32"/>
      <c r="C66" s="67" t="s">
        <v>40</v>
      </c>
      <c r="D66" s="72"/>
      <c r="E66" s="21">
        <f>IFERROR(IF(E64&lt;1,"",IF((E65/E64)&gt;1,1,(E65/E64))),0)</f>
        <v>1</v>
      </c>
      <c r="F66" s="21">
        <f t="shared" ref="F66:P66" si="4">IFERROR(IF(F64&lt;1,"",IF((F65/F64)&gt;1,1,(F65/F64))),0)</f>
        <v>1</v>
      </c>
      <c r="G66" s="21">
        <f t="shared" si="4"/>
        <v>1</v>
      </c>
      <c r="H66" s="21">
        <f t="shared" si="4"/>
        <v>1</v>
      </c>
      <c r="I66" s="21">
        <f t="shared" si="4"/>
        <v>1</v>
      </c>
      <c r="J66" s="21">
        <f t="shared" si="4"/>
        <v>1</v>
      </c>
      <c r="K66" s="21">
        <f t="shared" si="4"/>
        <v>1</v>
      </c>
      <c r="L66" s="21" t="str">
        <f t="shared" si="4"/>
        <v/>
      </c>
      <c r="M66" s="21">
        <f t="shared" si="4"/>
        <v>1</v>
      </c>
      <c r="N66" s="21" t="str">
        <f t="shared" si="4"/>
        <v/>
      </c>
      <c r="O66" s="21">
        <f t="shared" si="4"/>
        <v>1</v>
      </c>
      <c r="P66" s="21">
        <f t="shared" si="4"/>
        <v>0.5</v>
      </c>
      <c r="Q66" s="75">
        <f>IFERROR(IF(Q64&lt;1,"",IF((Q65/Q64)&gt;1,1,(Q65/Q64))),0)</f>
        <v>0.94444444444444442</v>
      </c>
      <c r="R66" s="76"/>
      <c r="S66" s="59"/>
      <c r="T66" s="60"/>
      <c r="U66" s="61"/>
    </row>
    <row r="67" spans="1:21" ht="23.25" customHeight="1" x14ac:dyDescent="0.2">
      <c r="A67" s="74"/>
      <c r="B67" s="32"/>
      <c r="C67" s="66" t="s">
        <v>41</v>
      </c>
      <c r="D67" s="66"/>
      <c r="E67" s="21">
        <v>0.9</v>
      </c>
      <c r="F67" s="21">
        <v>0.9</v>
      </c>
      <c r="G67" s="21">
        <v>0.9</v>
      </c>
      <c r="H67" s="21">
        <v>0.9</v>
      </c>
      <c r="I67" s="21">
        <v>0.9</v>
      </c>
      <c r="J67" s="21">
        <v>0.9</v>
      </c>
      <c r="K67" s="21">
        <v>0.9</v>
      </c>
      <c r="L67" s="21">
        <v>0.9</v>
      </c>
      <c r="M67" s="21">
        <v>0.9</v>
      </c>
      <c r="N67" s="21">
        <v>0.9</v>
      </c>
      <c r="O67" s="21">
        <v>0.9</v>
      </c>
      <c r="P67" s="21">
        <v>0.9</v>
      </c>
      <c r="Q67" s="77">
        <v>0.9</v>
      </c>
      <c r="R67" s="78"/>
      <c r="S67" s="59"/>
      <c r="T67" s="60"/>
      <c r="U67" s="61"/>
    </row>
    <row r="68" spans="1:21" ht="16.5" customHeight="1" x14ac:dyDescent="0.2">
      <c r="A68" s="65" t="s">
        <v>42</v>
      </c>
      <c r="B68" s="66"/>
      <c r="C68" s="66"/>
      <c r="D68" s="66"/>
      <c r="E68" s="66"/>
      <c r="F68" s="66"/>
      <c r="G68" s="66"/>
      <c r="H68" s="66"/>
      <c r="I68" s="66"/>
      <c r="J68" s="66"/>
      <c r="K68" s="66"/>
      <c r="L68" s="66"/>
      <c r="M68" s="66"/>
      <c r="N68" s="66"/>
      <c r="O68" s="66"/>
      <c r="P68" s="66"/>
      <c r="Q68" s="66"/>
      <c r="R68" s="67"/>
      <c r="S68" s="59"/>
      <c r="T68" s="60"/>
      <c r="U68" s="61"/>
    </row>
    <row r="69" spans="1:21" x14ac:dyDescent="0.2">
      <c r="A69" s="198" t="s">
        <v>123</v>
      </c>
      <c r="B69" s="199"/>
      <c r="C69" s="199"/>
      <c r="D69" s="199"/>
      <c r="E69" s="199"/>
      <c r="F69" s="199"/>
      <c r="G69" s="199"/>
      <c r="H69" s="199"/>
      <c r="I69" s="199"/>
      <c r="J69" s="199"/>
      <c r="K69" s="199"/>
      <c r="L69" s="199"/>
      <c r="M69" s="199"/>
      <c r="N69" s="199"/>
      <c r="O69" s="199"/>
      <c r="P69" s="199"/>
      <c r="Q69" s="199"/>
      <c r="R69" s="200"/>
      <c r="S69" s="59"/>
      <c r="T69" s="60"/>
      <c r="U69" s="61"/>
    </row>
    <row r="70" spans="1:21" x14ac:dyDescent="0.2">
      <c r="A70" s="198"/>
      <c r="B70" s="199"/>
      <c r="C70" s="199"/>
      <c r="D70" s="199"/>
      <c r="E70" s="199"/>
      <c r="F70" s="199"/>
      <c r="G70" s="199"/>
      <c r="H70" s="199"/>
      <c r="I70" s="199"/>
      <c r="J70" s="199"/>
      <c r="K70" s="199"/>
      <c r="L70" s="199"/>
      <c r="M70" s="199"/>
      <c r="N70" s="199"/>
      <c r="O70" s="199"/>
      <c r="P70" s="199"/>
      <c r="Q70" s="199"/>
      <c r="R70" s="200"/>
      <c r="S70" s="59"/>
      <c r="T70" s="60"/>
      <c r="U70" s="61"/>
    </row>
    <row r="71" spans="1:21" x14ac:dyDescent="0.2">
      <c r="A71" s="198"/>
      <c r="B71" s="199"/>
      <c r="C71" s="199"/>
      <c r="D71" s="199"/>
      <c r="E71" s="199"/>
      <c r="F71" s="199"/>
      <c r="G71" s="199"/>
      <c r="H71" s="199"/>
      <c r="I71" s="199"/>
      <c r="J71" s="199"/>
      <c r="K71" s="199"/>
      <c r="L71" s="199"/>
      <c r="M71" s="199"/>
      <c r="N71" s="199"/>
      <c r="O71" s="199"/>
      <c r="P71" s="199"/>
      <c r="Q71" s="199"/>
      <c r="R71" s="200"/>
      <c r="S71" s="59"/>
      <c r="T71" s="60"/>
      <c r="U71" s="61"/>
    </row>
    <row r="72" spans="1:21" x14ac:dyDescent="0.2">
      <c r="A72" s="198"/>
      <c r="B72" s="199"/>
      <c r="C72" s="199"/>
      <c r="D72" s="199"/>
      <c r="E72" s="199"/>
      <c r="F72" s="199"/>
      <c r="G72" s="199"/>
      <c r="H72" s="199"/>
      <c r="I72" s="199"/>
      <c r="J72" s="199"/>
      <c r="K72" s="199"/>
      <c r="L72" s="199"/>
      <c r="M72" s="199"/>
      <c r="N72" s="199"/>
      <c r="O72" s="199"/>
      <c r="P72" s="199"/>
      <c r="Q72" s="199"/>
      <c r="R72" s="200"/>
      <c r="S72" s="59"/>
      <c r="T72" s="60"/>
      <c r="U72" s="61"/>
    </row>
    <row r="73" spans="1:21" x14ac:dyDescent="0.2">
      <c r="A73" s="198"/>
      <c r="B73" s="199"/>
      <c r="C73" s="199"/>
      <c r="D73" s="199"/>
      <c r="E73" s="199"/>
      <c r="F73" s="199"/>
      <c r="G73" s="199"/>
      <c r="H73" s="199"/>
      <c r="I73" s="199"/>
      <c r="J73" s="199"/>
      <c r="K73" s="199"/>
      <c r="L73" s="199"/>
      <c r="M73" s="199"/>
      <c r="N73" s="199"/>
      <c r="O73" s="199"/>
      <c r="P73" s="199"/>
      <c r="Q73" s="199"/>
      <c r="R73" s="200"/>
      <c r="S73" s="59"/>
      <c r="T73" s="60"/>
      <c r="U73" s="61"/>
    </row>
    <row r="74" spans="1:21" x14ac:dyDescent="0.2">
      <c r="A74" s="198"/>
      <c r="B74" s="199"/>
      <c r="C74" s="199"/>
      <c r="D74" s="199"/>
      <c r="E74" s="199"/>
      <c r="F74" s="199"/>
      <c r="G74" s="199"/>
      <c r="H74" s="199"/>
      <c r="I74" s="199"/>
      <c r="J74" s="199"/>
      <c r="K74" s="199"/>
      <c r="L74" s="199"/>
      <c r="M74" s="199"/>
      <c r="N74" s="199"/>
      <c r="O74" s="199"/>
      <c r="P74" s="199"/>
      <c r="Q74" s="199"/>
      <c r="R74" s="200"/>
      <c r="S74" s="59"/>
      <c r="T74" s="60"/>
      <c r="U74" s="61"/>
    </row>
    <row r="75" spans="1:21" ht="12.75" thickBot="1" x14ac:dyDescent="0.25">
      <c r="A75" s="201"/>
      <c r="B75" s="202"/>
      <c r="C75" s="202"/>
      <c r="D75" s="202"/>
      <c r="E75" s="202"/>
      <c r="F75" s="202"/>
      <c r="G75" s="202"/>
      <c r="H75" s="202"/>
      <c r="I75" s="202"/>
      <c r="J75" s="202"/>
      <c r="K75" s="202"/>
      <c r="L75" s="202"/>
      <c r="M75" s="202"/>
      <c r="N75" s="202"/>
      <c r="O75" s="202"/>
      <c r="P75" s="202"/>
      <c r="Q75" s="202"/>
      <c r="R75" s="203"/>
      <c r="S75" s="62"/>
      <c r="T75" s="63"/>
      <c r="U75" s="64"/>
    </row>
  </sheetData>
  <mergeCells count="189">
    <mergeCell ref="U47:U48"/>
    <mergeCell ref="Q45:Q46"/>
    <mergeCell ref="Q43:Q44"/>
    <mergeCell ref="U29:U30"/>
    <mergeCell ref="U31:U32"/>
    <mergeCell ref="U33:U34"/>
    <mergeCell ref="T29:T30"/>
    <mergeCell ref="T31:T32"/>
    <mergeCell ref="T33:T34"/>
    <mergeCell ref="S31:S32"/>
    <mergeCell ref="S41:S42"/>
    <mergeCell ref="T41:T42"/>
    <mergeCell ref="U41:U42"/>
    <mergeCell ref="T35:T36"/>
    <mergeCell ref="T37:T38"/>
    <mergeCell ref="U39:U40"/>
    <mergeCell ref="K14:K15"/>
    <mergeCell ref="L14:L15"/>
    <mergeCell ref="M14:M15"/>
    <mergeCell ref="S56:U56"/>
    <mergeCell ref="S57:U57"/>
    <mergeCell ref="E60:R60"/>
    <mergeCell ref="C51:C52"/>
    <mergeCell ref="Q51:Q52"/>
    <mergeCell ref="S51:S52"/>
    <mergeCell ref="T51:T52"/>
    <mergeCell ref="U51:U52"/>
    <mergeCell ref="A56:D56"/>
    <mergeCell ref="A57:D57"/>
    <mergeCell ref="A58:D58"/>
    <mergeCell ref="A59:D59"/>
    <mergeCell ref="A60:D60"/>
    <mergeCell ref="E56:R56"/>
    <mergeCell ref="E57:R57"/>
    <mergeCell ref="E58:R58"/>
    <mergeCell ref="E59:R59"/>
    <mergeCell ref="A55:U55"/>
    <mergeCell ref="B51:B52"/>
    <mergeCell ref="S53:U54"/>
    <mergeCell ref="A54:D54"/>
    <mergeCell ref="U25:U26"/>
    <mergeCell ref="U27:U28"/>
    <mergeCell ref="T21:T22"/>
    <mergeCell ref="T25:T26"/>
    <mergeCell ref="T27:T28"/>
    <mergeCell ref="S17:S18"/>
    <mergeCell ref="T17:T18"/>
    <mergeCell ref="U17:U18"/>
    <mergeCell ref="S19:S20"/>
    <mergeCell ref="T19:T20"/>
    <mergeCell ref="U19:U20"/>
    <mergeCell ref="S23:S24"/>
    <mergeCell ref="T23:T24"/>
    <mergeCell ref="U23:U24"/>
    <mergeCell ref="U49:U50"/>
    <mergeCell ref="T45:T46"/>
    <mergeCell ref="U45:U46"/>
    <mergeCell ref="S45:S46"/>
    <mergeCell ref="S49:S50"/>
    <mergeCell ref="S43:S44"/>
    <mergeCell ref="T43:T44"/>
    <mergeCell ref="U43:U44"/>
    <mergeCell ref="Q17:Q18"/>
    <mergeCell ref="Q19:Q20"/>
    <mergeCell ref="R17:R40"/>
    <mergeCell ref="Q33:Q34"/>
    <mergeCell ref="Q35:Q36"/>
    <mergeCell ref="T39:T40"/>
    <mergeCell ref="U21:U22"/>
    <mergeCell ref="S33:S34"/>
    <mergeCell ref="S35:S36"/>
    <mergeCell ref="S25:S26"/>
    <mergeCell ref="S21:S22"/>
    <mergeCell ref="S37:S38"/>
    <mergeCell ref="S39:S40"/>
    <mergeCell ref="S27:S28"/>
    <mergeCell ref="U35:U36"/>
    <mergeCell ref="U37:U38"/>
    <mergeCell ref="C27:C28"/>
    <mergeCell ref="T49:T50"/>
    <mergeCell ref="Q23:Q24"/>
    <mergeCell ref="B47:B48"/>
    <mergeCell ref="C47:C48"/>
    <mergeCell ref="Q47:Q48"/>
    <mergeCell ref="S47:S48"/>
    <mergeCell ref="T47:T48"/>
    <mergeCell ref="C43:C44"/>
    <mergeCell ref="B45:B46"/>
    <mergeCell ref="C45:C46"/>
    <mergeCell ref="B49:B50"/>
    <mergeCell ref="C49:C50"/>
    <mergeCell ref="B39:B40"/>
    <mergeCell ref="C39:C40"/>
    <mergeCell ref="B31:B32"/>
    <mergeCell ref="C31:C32"/>
    <mergeCell ref="B33:B34"/>
    <mergeCell ref="C33:C34"/>
    <mergeCell ref="B35:B36"/>
    <mergeCell ref="C35:C36"/>
    <mergeCell ref="P14:P15"/>
    <mergeCell ref="T14:T16"/>
    <mergeCell ref="U14:U16"/>
    <mergeCell ref="S14:S16"/>
    <mergeCell ref="E14:E15"/>
    <mergeCell ref="F14:F15"/>
    <mergeCell ref="G14:G15"/>
    <mergeCell ref="H14:H15"/>
    <mergeCell ref="N14:N15"/>
    <mergeCell ref="O14:O15"/>
    <mergeCell ref="C14:D16"/>
    <mergeCell ref="E16:P16"/>
    <mergeCell ref="Q14:R16"/>
    <mergeCell ref="J14:J15"/>
    <mergeCell ref="B23:B24"/>
    <mergeCell ref="C23:C24"/>
    <mergeCell ref="B25:B26"/>
    <mergeCell ref="C25:C26"/>
    <mergeCell ref="B27:B28"/>
    <mergeCell ref="A10:U10"/>
    <mergeCell ref="A6:U6"/>
    <mergeCell ref="A3:U3"/>
    <mergeCell ref="Q21:Q22"/>
    <mergeCell ref="Q25:Q26"/>
    <mergeCell ref="Q27:Q28"/>
    <mergeCell ref="Q29:Q30"/>
    <mergeCell ref="A11:U11"/>
    <mergeCell ref="A12:U12"/>
    <mergeCell ref="A8:U8"/>
    <mergeCell ref="A9:U9"/>
    <mergeCell ref="A4:J4"/>
    <mergeCell ref="K4:U4"/>
    <mergeCell ref="B29:B30"/>
    <mergeCell ref="C29:C30"/>
    <mergeCell ref="B17:B18"/>
    <mergeCell ref="C17:C18"/>
    <mergeCell ref="B19:B20"/>
    <mergeCell ref="C19:C20"/>
    <mergeCell ref="B21:B22"/>
    <mergeCell ref="C21:C22"/>
    <mergeCell ref="A13:D13"/>
    <mergeCell ref="E13:U13"/>
    <mergeCell ref="I14:I15"/>
    <mergeCell ref="B64:B67"/>
    <mergeCell ref="A64:A67"/>
    <mergeCell ref="Q66:R66"/>
    <mergeCell ref="Q67:R67"/>
    <mergeCell ref="C65:D65"/>
    <mergeCell ref="C64:D64"/>
    <mergeCell ref="Q64:R64"/>
    <mergeCell ref="Q65:R65"/>
    <mergeCell ref="Q37:Q38"/>
    <mergeCell ref="Q39:Q40"/>
    <mergeCell ref="R41:R44"/>
    <mergeCell ref="R45:R48"/>
    <mergeCell ref="R49:R52"/>
    <mergeCell ref="A45:A48"/>
    <mergeCell ref="Q49:Q50"/>
    <mergeCell ref="Q53:R53"/>
    <mergeCell ref="Q54:R54"/>
    <mergeCell ref="A53:D53"/>
    <mergeCell ref="B41:B42"/>
    <mergeCell ref="C41:C42"/>
    <mergeCell ref="B43:B44"/>
    <mergeCell ref="B37:B38"/>
    <mergeCell ref="C37:C38"/>
    <mergeCell ref="A1:U2"/>
    <mergeCell ref="A63:B63"/>
    <mergeCell ref="A7:U7"/>
    <mergeCell ref="A49:A52"/>
    <mergeCell ref="B14:B16"/>
    <mergeCell ref="A17:A40"/>
    <mergeCell ref="A14:A16"/>
    <mergeCell ref="A41:A44"/>
    <mergeCell ref="S29:S30"/>
    <mergeCell ref="Q41:Q42"/>
    <mergeCell ref="Q31:Q32"/>
    <mergeCell ref="C63:D63"/>
    <mergeCell ref="S60:U60"/>
    <mergeCell ref="A61:U61"/>
    <mergeCell ref="S62:U62"/>
    <mergeCell ref="S58:U58"/>
    <mergeCell ref="S63:U75"/>
    <mergeCell ref="A68:R68"/>
    <mergeCell ref="A69:R75"/>
    <mergeCell ref="S59:U59"/>
    <mergeCell ref="Q63:R63"/>
    <mergeCell ref="A62:R62"/>
    <mergeCell ref="C66:D66"/>
    <mergeCell ref="C67:D67"/>
  </mergeCells>
  <conditionalFormatting sqref="E17:P17">
    <cfRule type="cellIs" dxfId="53" priority="104" stopIfTrue="1" operator="between">
      <formula>1</formula>
      <formula>20</formula>
    </cfRule>
  </conditionalFormatting>
  <conditionalFormatting sqref="E19:P19">
    <cfRule type="cellIs" dxfId="52" priority="103" stopIfTrue="1" operator="between">
      <formula>1</formula>
      <formula>20</formula>
    </cfRule>
  </conditionalFormatting>
  <conditionalFormatting sqref="E21:P21">
    <cfRule type="cellIs" dxfId="51" priority="102" stopIfTrue="1" operator="between">
      <formula>1</formula>
      <formula>20</formula>
    </cfRule>
  </conditionalFormatting>
  <conditionalFormatting sqref="E25:P25">
    <cfRule type="cellIs" dxfId="50" priority="101" stopIfTrue="1" operator="between">
      <formula>1</formula>
      <formula>20</formula>
    </cfRule>
  </conditionalFormatting>
  <conditionalFormatting sqref="E27:P27">
    <cfRule type="cellIs" dxfId="49" priority="100" stopIfTrue="1" operator="between">
      <formula>1</formula>
      <formula>20</formula>
    </cfRule>
  </conditionalFormatting>
  <conditionalFormatting sqref="E29:P29">
    <cfRule type="cellIs" dxfId="48" priority="99" stopIfTrue="1" operator="between">
      <formula>1</formula>
      <formula>20</formula>
    </cfRule>
  </conditionalFormatting>
  <conditionalFormatting sqref="E31:P31">
    <cfRule type="cellIs" dxfId="47" priority="98" stopIfTrue="1" operator="between">
      <formula>1</formula>
      <formula>20</formula>
    </cfRule>
  </conditionalFormatting>
  <conditionalFormatting sqref="E33:P33">
    <cfRule type="cellIs" dxfId="46" priority="97" stopIfTrue="1" operator="between">
      <formula>1</formula>
      <formula>20</formula>
    </cfRule>
  </conditionalFormatting>
  <conditionalFormatting sqref="E35:P35">
    <cfRule type="cellIs" dxfId="45" priority="96" stopIfTrue="1" operator="between">
      <formula>1</formula>
      <formula>20</formula>
    </cfRule>
  </conditionalFormatting>
  <conditionalFormatting sqref="E37:P37">
    <cfRule type="cellIs" dxfId="44" priority="95" stopIfTrue="1" operator="between">
      <formula>1</formula>
      <formula>20</formula>
    </cfRule>
  </conditionalFormatting>
  <conditionalFormatting sqref="E39:P39">
    <cfRule type="cellIs" dxfId="43" priority="93" stopIfTrue="1" operator="between">
      <formula>1</formula>
      <formula>20</formula>
    </cfRule>
  </conditionalFormatting>
  <conditionalFormatting sqref="E41:P41">
    <cfRule type="cellIs" dxfId="42" priority="92" stopIfTrue="1" operator="between">
      <formula>1</formula>
      <formula>20</formula>
    </cfRule>
  </conditionalFormatting>
  <conditionalFormatting sqref="E43:P43">
    <cfRule type="cellIs" dxfId="41" priority="88" stopIfTrue="1" operator="between">
      <formula>1</formula>
      <formula>20</formula>
    </cfRule>
  </conditionalFormatting>
  <conditionalFormatting sqref="E45:P45">
    <cfRule type="cellIs" dxfId="40" priority="80" stopIfTrue="1" operator="between">
      <formula>1</formula>
      <formula>20</formula>
    </cfRule>
  </conditionalFormatting>
  <conditionalFormatting sqref="E49:P49">
    <cfRule type="cellIs" dxfId="39" priority="77" stopIfTrue="1" operator="between">
      <formula>1</formula>
      <formula>20</formula>
    </cfRule>
  </conditionalFormatting>
  <conditionalFormatting sqref="E18:P18">
    <cfRule type="cellIs" dxfId="38" priority="76" stopIfTrue="1" operator="between">
      <formula>1</formula>
      <formula>20</formula>
    </cfRule>
  </conditionalFormatting>
  <conditionalFormatting sqref="E20:P20">
    <cfRule type="cellIs" dxfId="37" priority="75" stopIfTrue="1" operator="between">
      <formula>1</formula>
      <formula>20</formula>
    </cfRule>
  </conditionalFormatting>
  <conditionalFormatting sqref="E22:P22">
    <cfRule type="cellIs" dxfId="36" priority="74" stopIfTrue="1" operator="between">
      <formula>1</formula>
      <formula>20</formula>
    </cfRule>
  </conditionalFormatting>
  <conditionalFormatting sqref="E26:P26">
    <cfRule type="cellIs" dxfId="35" priority="73" stopIfTrue="1" operator="between">
      <formula>1</formula>
      <formula>20</formula>
    </cfRule>
  </conditionalFormatting>
  <conditionalFormatting sqref="E28:P28">
    <cfRule type="cellIs" dxfId="34" priority="72" stopIfTrue="1" operator="between">
      <formula>1</formula>
      <formula>20</formula>
    </cfRule>
  </conditionalFormatting>
  <conditionalFormatting sqref="E30:P30">
    <cfRule type="cellIs" dxfId="33" priority="71" stopIfTrue="1" operator="between">
      <formula>1</formula>
      <formula>20</formula>
    </cfRule>
  </conditionalFormatting>
  <conditionalFormatting sqref="E32:P32">
    <cfRule type="cellIs" dxfId="32" priority="70" stopIfTrue="1" operator="between">
      <formula>1</formula>
      <formula>20</formula>
    </cfRule>
  </conditionalFormatting>
  <conditionalFormatting sqref="E34:P34">
    <cfRule type="cellIs" dxfId="31" priority="69" stopIfTrue="1" operator="between">
      <formula>1</formula>
      <formula>20</formula>
    </cfRule>
  </conditionalFormatting>
  <conditionalFormatting sqref="E36:P36">
    <cfRule type="cellIs" dxfId="30" priority="68" stopIfTrue="1" operator="between">
      <formula>1</formula>
      <formula>20</formula>
    </cfRule>
  </conditionalFormatting>
  <conditionalFormatting sqref="E38:P38">
    <cfRule type="cellIs" dxfId="29" priority="67" stopIfTrue="1" operator="between">
      <formula>1</formula>
      <formula>20</formula>
    </cfRule>
  </conditionalFormatting>
  <conditionalFormatting sqref="E40:P40">
    <cfRule type="cellIs" dxfId="28" priority="65" stopIfTrue="1" operator="between">
      <formula>1</formula>
      <formula>20</formula>
    </cfRule>
  </conditionalFormatting>
  <conditionalFormatting sqref="E42:P42">
    <cfRule type="cellIs" dxfId="27" priority="64" stopIfTrue="1" operator="between">
      <formula>1</formula>
      <formula>20</formula>
    </cfRule>
  </conditionalFormatting>
  <conditionalFormatting sqref="E44:P44">
    <cfRule type="cellIs" dxfId="26" priority="60" stopIfTrue="1" operator="between">
      <formula>1</formula>
      <formula>20</formula>
    </cfRule>
  </conditionalFormatting>
  <conditionalFormatting sqref="E46:P46">
    <cfRule type="cellIs" dxfId="25" priority="52" stopIfTrue="1" operator="between">
      <formula>1</formula>
      <formula>20</formula>
    </cfRule>
  </conditionalFormatting>
  <conditionalFormatting sqref="E50:P50">
    <cfRule type="cellIs" dxfId="24" priority="50" stopIfTrue="1" operator="between">
      <formula>1</formula>
      <formula>20</formula>
    </cfRule>
  </conditionalFormatting>
  <conditionalFormatting sqref="R17:R22 R25:R44">
    <cfRule type="cellIs" dxfId="23" priority="46" stopIfTrue="1" operator="greaterThan">
      <formula>0.7</formula>
    </cfRule>
    <cfRule type="cellIs" dxfId="22" priority="47" stopIfTrue="1" operator="between">
      <formula>0.69</formula>
      <formula>0.45</formula>
    </cfRule>
    <cfRule type="cellIs" dxfId="21" priority="48" stopIfTrue="1" operator="between">
      <formula>0</formula>
      <formula>0.44</formula>
    </cfRule>
  </conditionalFormatting>
  <conditionalFormatting sqref="R45:R46">
    <cfRule type="cellIs" dxfId="20" priority="40" stopIfTrue="1" operator="greaterThan">
      <formula>0.7</formula>
    </cfRule>
    <cfRule type="cellIs" dxfId="19" priority="41" stopIfTrue="1" operator="between">
      <formula>0.69</formula>
      <formula>0.45</formula>
    </cfRule>
    <cfRule type="cellIs" dxfId="18" priority="42" stopIfTrue="1" operator="between">
      <formula>0</formula>
      <formula>0.44</formula>
    </cfRule>
  </conditionalFormatting>
  <conditionalFormatting sqref="R49:R50">
    <cfRule type="cellIs" dxfId="17" priority="37" stopIfTrue="1" operator="greaterThan">
      <formula>0.7</formula>
    </cfRule>
    <cfRule type="cellIs" dxfId="16" priority="38" stopIfTrue="1" operator="between">
      <formula>0.69</formula>
      <formula>0.45</formula>
    </cfRule>
    <cfRule type="cellIs" dxfId="15" priority="39" stopIfTrue="1" operator="between">
      <formula>0</formula>
      <formula>0.44</formula>
    </cfRule>
  </conditionalFormatting>
  <conditionalFormatting sqref="E23:P23">
    <cfRule type="cellIs" dxfId="14" priority="25" stopIfTrue="1" operator="between">
      <formula>1</formula>
      <formula>20</formula>
    </cfRule>
  </conditionalFormatting>
  <conditionalFormatting sqref="E24:P24">
    <cfRule type="cellIs" dxfId="13" priority="24" stopIfTrue="1" operator="between">
      <formula>1</formula>
      <formula>20</formula>
    </cfRule>
  </conditionalFormatting>
  <conditionalFormatting sqref="R23:R24">
    <cfRule type="cellIs" dxfId="12" priority="21" stopIfTrue="1" operator="greaterThan">
      <formula>0.7</formula>
    </cfRule>
    <cfRule type="cellIs" dxfId="11" priority="22" stopIfTrue="1" operator="between">
      <formula>0.69</formula>
      <formula>0.45</formula>
    </cfRule>
    <cfRule type="cellIs" dxfId="10" priority="23" stopIfTrue="1" operator="between">
      <formula>0</formula>
      <formula>0.44</formula>
    </cfRule>
  </conditionalFormatting>
  <conditionalFormatting sqref="E47:P47">
    <cfRule type="cellIs" dxfId="9" priority="20" stopIfTrue="1" operator="between">
      <formula>1</formula>
      <formula>20</formula>
    </cfRule>
  </conditionalFormatting>
  <conditionalFormatting sqref="E48:P48">
    <cfRule type="cellIs" dxfId="8" priority="19" stopIfTrue="1" operator="between">
      <formula>1</formula>
      <formula>20</formula>
    </cfRule>
  </conditionalFormatting>
  <conditionalFormatting sqref="R47:R48">
    <cfRule type="cellIs" dxfId="7" priority="16" stopIfTrue="1" operator="greaterThan">
      <formula>0.7</formula>
    </cfRule>
    <cfRule type="cellIs" dxfId="6" priority="17" stopIfTrue="1" operator="between">
      <formula>0.69</formula>
      <formula>0.45</formula>
    </cfRule>
    <cfRule type="cellIs" dxfId="5" priority="18" stopIfTrue="1" operator="between">
      <formula>0</formula>
      <formula>0.44</formula>
    </cfRule>
  </conditionalFormatting>
  <conditionalFormatting sqref="E51:P51">
    <cfRule type="cellIs" dxfId="4" priority="5" stopIfTrue="1" operator="between">
      <formula>1</formula>
      <formula>20</formula>
    </cfRule>
  </conditionalFormatting>
  <conditionalFormatting sqref="R51:R52">
    <cfRule type="cellIs" dxfId="3" priority="2" stopIfTrue="1" operator="greaterThan">
      <formula>0.7</formula>
    </cfRule>
    <cfRule type="cellIs" dxfId="2" priority="3" stopIfTrue="1" operator="between">
      <formula>0.69</formula>
      <formula>0.45</formula>
    </cfRule>
    <cfRule type="cellIs" dxfId="1" priority="4" stopIfTrue="1" operator="between">
      <formula>0</formula>
      <formula>0.44</formula>
    </cfRule>
  </conditionalFormatting>
  <conditionalFormatting sqref="E52:P52">
    <cfRule type="cellIs" dxfId="0" priority="1" stopIfTrue="1" operator="between">
      <formula>1</formula>
      <formula>20</formula>
    </cfRule>
  </conditionalFormatting>
  <printOptions horizontalCentered="1"/>
  <pageMargins left="0.39370078740157483" right="0.39370078740157483" top="0.59055118110236227" bottom="0.59055118110236227" header="0" footer="0"/>
  <pageSetup scale="45" fitToHeight="0" orientation="landscape" horizontalDpi="300" verticalDpi="196" r:id="rId1"/>
  <headerFooter alignWithMargins="0">
    <oddFooter>&amp;R&amp;8&amp;P/&amp;N</oddFooter>
  </headerFooter>
  <ignoredErrors>
    <ignoredError sqref="Q17:R17 Q19 Q21 Q25 Q27 Q29 Q31 Q33 Q35 Q37 Q39 Q41 Q43 Q45 Q49 F53 E54:O54 P54 H53:P53" unlocked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Plan de Mejora SGSST2019</vt:lpstr>
      <vt:lpstr>'Plan de Mejora SGSST2019'!Área_de_impresión</vt:lpstr>
      <vt:lpstr>'Plan de Mejora SGSST2019'!Títulos_a_imprimir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SSECAM CONSULTORES SAS;RICARDO ABSALON BERNAL</dc:creator>
  <cp:lastModifiedBy>User</cp:lastModifiedBy>
  <cp:lastPrinted>2021-09-15T15:42:18Z</cp:lastPrinted>
  <dcterms:created xsi:type="dcterms:W3CDTF">2008-10-02T15:12:04Z</dcterms:created>
  <dcterms:modified xsi:type="dcterms:W3CDTF">2021-10-06T23:17:27Z</dcterms:modified>
</cp:coreProperties>
</file>