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0\"/>
    </mc:Choice>
  </mc:AlternateContent>
  <bookViews>
    <workbookView xWindow="-120" yWindow="-120" windowWidth="20730" windowHeight="11160"/>
  </bookViews>
  <sheets>
    <sheet name="BD TOTAL" sheetId="1" r:id="rId1"/>
  </sheets>
  <definedNames>
    <definedName name="_xlnm._FilterDatabase" localSheetId="0" hidden="1">'BD TOTAL'!$A$1:$Q$22</definedName>
    <definedName name="BD_Trabajadores">'BD TOTAL'!$A$1:$P$22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7" i="1" l="1"/>
  <c r="C38" i="1"/>
  <c r="D38" i="1"/>
  <c r="F27" i="1"/>
  <c r="F28" i="1"/>
  <c r="F29" i="1"/>
  <c r="F30" i="1"/>
  <c r="F31" i="1"/>
  <c r="F32" i="1"/>
  <c r="F33" i="1"/>
  <c r="F34" i="1"/>
  <c r="F35" i="1"/>
  <c r="F36" i="1"/>
  <c r="F37" i="1"/>
  <c r="F26" i="1"/>
  <c r="E28" i="1"/>
  <c r="E29" i="1"/>
  <c r="E30" i="1"/>
  <c r="E31" i="1"/>
  <c r="E32" i="1" s="1"/>
  <c r="E33" i="1" s="1"/>
  <c r="E34" i="1" s="1"/>
  <c r="E35" i="1" s="1"/>
  <c r="E36" i="1" s="1"/>
  <c r="E27" i="1"/>
  <c r="E26" i="1"/>
  <c r="H2" i="1"/>
  <c r="L22" i="1"/>
  <c r="H22" i="1"/>
  <c r="L21" i="1"/>
  <c r="H21" i="1"/>
  <c r="L20" i="1"/>
  <c r="H20" i="1"/>
  <c r="L19" i="1"/>
  <c r="H19" i="1"/>
  <c r="L18" i="1"/>
  <c r="H18" i="1"/>
  <c r="L17" i="1"/>
  <c r="H17" i="1"/>
  <c r="L16" i="1"/>
  <c r="H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L8" i="1"/>
  <c r="H8" i="1"/>
  <c r="L7" i="1"/>
  <c r="H7" i="1"/>
  <c r="L6" i="1"/>
  <c r="H6" i="1"/>
  <c r="L5" i="1"/>
  <c r="H5" i="1"/>
  <c r="L4" i="1"/>
  <c r="H4" i="1"/>
  <c r="L3" i="1"/>
  <c r="H3" i="1"/>
  <c r="L2" i="1"/>
</calcChain>
</file>

<file path=xl/comments1.xml><?xml version="1.0" encoding="utf-8"?>
<comments xmlns="http://schemas.openxmlformats.org/spreadsheetml/2006/main">
  <authors>
    <author>User</author>
  </authors>
  <commentList>
    <comment ref="J16" authorId="0" shapeId="0">
      <text>
        <r>
          <rPr>
            <b/>
            <sz val="9"/>
            <color indexed="81"/>
            <rFont val="Tahoma"/>
            <family val="2"/>
          </rPr>
          <t>P2019</t>
        </r>
      </text>
    </comment>
  </commentList>
</comments>
</file>

<file path=xl/sharedStrings.xml><?xml version="1.0" encoding="utf-8"?>
<sst xmlns="http://schemas.openxmlformats.org/spreadsheetml/2006/main" count="249" uniqueCount="116">
  <si>
    <t>Tipo Documento</t>
  </si>
  <si>
    <t>Documento</t>
  </si>
  <si>
    <t>Trabajador</t>
  </si>
  <si>
    <t>Cargo</t>
  </si>
  <si>
    <t>Departamento donde Labora</t>
  </si>
  <si>
    <t>Municipio donde Labora</t>
  </si>
  <si>
    <t>Fecha ultima Cobertura</t>
  </si>
  <si>
    <t>INGRESO AÑO</t>
  </si>
  <si>
    <t>Fecha Fin Vinculación</t>
  </si>
  <si>
    <t>Concepto Medico Ingreso</t>
  </si>
  <si>
    <t>Concepto medica periodico</t>
  </si>
  <si>
    <t>RETIRO AÑO</t>
  </si>
  <si>
    <t>Concepto medica retiro</t>
  </si>
  <si>
    <t>Riesgo</t>
  </si>
  <si>
    <t>Estado</t>
  </si>
  <si>
    <t>Tipo vinculado</t>
  </si>
  <si>
    <t>CC</t>
  </si>
  <si>
    <t xml:space="preserve">VALLE                                             </t>
  </si>
  <si>
    <t>YUMBO</t>
  </si>
  <si>
    <t/>
  </si>
  <si>
    <t>5</t>
  </si>
  <si>
    <t>Activo</t>
  </si>
  <si>
    <t>Dependiente</t>
  </si>
  <si>
    <t>10321164</t>
  </si>
  <si>
    <t>JAMES ALBERTO NAVIA TORRES</t>
  </si>
  <si>
    <t>07/10/2020</t>
  </si>
  <si>
    <t>30/10/2020</t>
  </si>
  <si>
    <t>Inactivo</t>
  </si>
  <si>
    <t>1061822385</t>
  </si>
  <si>
    <t>MARELIN DAYANNA MOSQUERA PATIÑO</t>
  </si>
  <si>
    <t>08/05/2020</t>
  </si>
  <si>
    <t>05/08/2020</t>
  </si>
  <si>
    <t>1118306953</t>
  </si>
  <si>
    <t>DAYANA ANDREA GARCES CASTILLO</t>
  </si>
  <si>
    <t>23/05/2020</t>
  </si>
  <si>
    <t>1118310620</t>
  </si>
  <si>
    <t>BYRON DUVAN TUMAL VELASQUEZ</t>
  </si>
  <si>
    <t>Operario maquinaria</t>
  </si>
  <si>
    <t>17/10/2019</t>
  </si>
  <si>
    <t>P2020</t>
  </si>
  <si>
    <t>1130652611</t>
  </si>
  <si>
    <t>JUAN ANTONIO CASTAÑEDA CARDONA</t>
  </si>
  <si>
    <t>1143948963</t>
  </si>
  <si>
    <t>RIGOBERTO   GARCIA REYES</t>
  </si>
  <si>
    <t>09/05/2020</t>
  </si>
  <si>
    <t>29/08/2020</t>
  </si>
  <si>
    <t>1143949280</t>
  </si>
  <si>
    <t>CHRISTIAN ALBERTO RENDON MARTINEZ</t>
  </si>
  <si>
    <t>27/11/2020</t>
  </si>
  <si>
    <t>1144189967</t>
  </si>
  <si>
    <t>LINA MARIA CORREA MEJIA</t>
  </si>
  <si>
    <t>06/05/2020</t>
  </si>
  <si>
    <t>1144190790</t>
  </si>
  <si>
    <t>CRISTIAN   VALENCIA MIRA</t>
  </si>
  <si>
    <t>16/12/2020</t>
  </si>
  <si>
    <t>30/05/2021</t>
  </si>
  <si>
    <t>1193470054</t>
  </si>
  <si>
    <t>CESAR ESTEBAN TUMAL VELASQUEZ</t>
  </si>
  <si>
    <t>P2021</t>
  </si>
  <si>
    <t>14577165</t>
  </si>
  <si>
    <t xml:space="preserve">RUDDY HENRY MUÑOZ  </t>
  </si>
  <si>
    <t>22/05/2020</t>
  </si>
  <si>
    <t>01/08/2020</t>
  </si>
  <si>
    <t>16270243</t>
  </si>
  <si>
    <t>JAIME  PAZ PEREZ</t>
  </si>
  <si>
    <t>11/06/2020</t>
  </si>
  <si>
    <t>25/07/2020</t>
  </si>
  <si>
    <t>16685519</t>
  </si>
  <si>
    <t>HERNANDO   VALENCIA ARBOLEDA</t>
  </si>
  <si>
    <t>Topografo</t>
  </si>
  <si>
    <t>04/09/2019</t>
  </si>
  <si>
    <t>16699328</t>
  </si>
  <si>
    <t>EMIR EDISON CASTILLO VALENCIA</t>
  </si>
  <si>
    <t>16710115</t>
  </si>
  <si>
    <t>JORGE EREUD DELGADO GARCIA</t>
  </si>
  <si>
    <t>Conductor</t>
  </si>
  <si>
    <t>19/05/2019</t>
  </si>
  <si>
    <t>P2019 P2020</t>
  </si>
  <si>
    <t>16765780</t>
  </si>
  <si>
    <t>ANDRES ADOLFO SERNA CERON</t>
  </si>
  <si>
    <t>15/05/2021</t>
  </si>
  <si>
    <t>6248715</t>
  </si>
  <si>
    <t>ADAN   RIOS SALAS</t>
  </si>
  <si>
    <t>08/12/2019</t>
  </si>
  <si>
    <t>07/01/2020</t>
  </si>
  <si>
    <t>76046019</t>
  </si>
  <si>
    <t>WILSON   VASQUEZ LUCUMI</t>
  </si>
  <si>
    <t>22/01/2020</t>
  </si>
  <si>
    <t>79284270</t>
  </si>
  <si>
    <t>ARLEX   TUNJO ATEHORTUA</t>
  </si>
  <si>
    <t>06/07/2020</t>
  </si>
  <si>
    <t>11/07/2020</t>
  </si>
  <si>
    <t>94277176</t>
  </si>
  <si>
    <t>JOSE MARIA CARDENAS ARCE</t>
  </si>
  <si>
    <t>10/10/2020</t>
  </si>
  <si>
    <t>21/11/2020</t>
  </si>
  <si>
    <t>94419052</t>
  </si>
  <si>
    <t>ALEJANDRO HUMBERTO UNIGARRO MARTINEZ</t>
  </si>
  <si>
    <t>25/02/2020</t>
  </si>
  <si>
    <t>08/03/2021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</si>
  <si>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</si>
  <si>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</si>
  <si>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</si>
  <si>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</si>
  <si>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</si>
  <si>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</si>
  <si>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</si>
  <si>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</si>
  <si>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</si>
  <si>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</si>
  <si>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</si>
  <si>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</si>
  <si>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DIAS LABORADO</t>
  </si>
  <si>
    <t>INGRESO</t>
  </si>
  <si>
    <t>EGRESO</t>
  </si>
  <si>
    <t>TOTAL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</si>
</sst>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\ * #,##0_-;\-&quot;$&quot;\ * #,##0_-;_-&quot;$&quot;\ * &quot;-&quot;_-;_-@_-"/>
    <numFmt numFmtId="164" formatCode="dd/mm/yyyy;@"/>
  </numFmts>
  <fonts count="7" x14ac:knownFonts="1">
    <font>
      <sz val="10"/>
      <name val="Arial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2" fontId="6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2" xfId="0" applyFill="1" applyBorder="1" applyAlignment="1">
      <alignment horizontal="left"/>
    </xf>
    <xf numFmtId="2" fontId="0" fillId="0" borderId="2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left"/>
    </xf>
    <xf numFmtId="1" fontId="0" fillId="0" borderId="2" xfId="0" applyNumberForma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2" fontId="2" fillId="0" borderId="2" xfId="0" applyNumberFormat="1" applyFont="1" applyFill="1" applyBorder="1" applyAlignment="1">
      <alignment horizontal="right"/>
    </xf>
    <xf numFmtId="164" fontId="2" fillId="0" borderId="2" xfId="0" applyNumberFormat="1" applyFont="1" applyFill="1" applyBorder="1" applyAlignment="1">
      <alignment horizontal="left"/>
    </xf>
    <xf numFmtId="1" fontId="2" fillId="0" borderId="2" xfId="0" applyNumberFormat="1" applyFont="1" applyFill="1" applyBorder="1" applyAlignment="1">
      <alignment horizontal="left"/>
    </xf>
    <xf numFmtId="14" fontId="0" fillId="0" borderId="2" xfId="0" applyNumberFormat="1" applyFill="1" applyBorder="1" applyAlignment="1">
      <alignment horizontal="left"/>
    </xf>
    <xf numFmtId="0" fontId="0" fillId="0" borderId="0" xfId="0" applyFill="1"/>
    <xf numFmtId="0" fontId="2" fillId="0" borderId="0" xfId="0" applyFont="1" applyFill="1"/>
    <xf numFmtId="0" fontId="0" fillId="3" borderId="2" xfId="0" applyFill="1" applyBorder="1" applyAlignment="1">
      <alignment horizontal="left"/>
    </xf>
    <xf numFmtId="2" fontId="0" fillId="3" borderId="2" xfId="0" applyNumberFormat="1" applyFill="1" applyBorder="1" applyAlignment="1">
      <alignment horizontal="right"/>
    </xf>
    <xf numFmtId="164" fontId="0" fillId="3" borderId="2" xfId="0" applyNumberFormat="1" applyFill="1" applyBorder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0" fillId="3" borderId="0" xfId="0" applyFill="1"/>
    <xf numFmtId="0" fontId="3" fillId="0" borderId="0" xfId="0" applyFont="1"/>
    <xf numFmtId="164" fontId="5" fillId="0" borderId="2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2" fontId="0" fillId="0" borderId="0" xfId="1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outlinePr summaryBelow="0" summaryRight="0"/>
    <pageSetUpPr autoPageBreaks="0" fitToPage="1"/>
  </sheetPr>
  <dimension ref="A1:P46"/>
  <sheetViews>
    <sheetView tabSelected="1" topLeftCell="A14" zoomScaleNormal="100" workbookViewId="0">
      <selection activeCell="D46" sqref="D46:G46"/>
    </sheetView>
  </sheetViews>
  <sheetFormatPr baseColWidth="10" defaultColWidth="9.140625" defaultRowHeight="12.75" x14ac:dyDescent="0.2"/>
  <cols>
    <col min="1" max="1" width="9.140625" customWidth="1"/>
    <col min="2" max="2" width="13.5703125" bestFit="1" customWidth="1"/>
    <col min="3" max="3" width="43.85546875" bestFit="1" customWidth="1"/>
    <col min="4" max="4" width="43.85546875" customWidth="1"/>
    <col min="5" max="6" width="17.42578125" customWidth="1"/>
    <col min="7" max="7" width="22.7109375" bestFit="1" customWidth="1"/>
    <col min="8" max="8" width="22.7109375" customWidth="1"/>
    <col min="9" max="13" width="21.5703125" customWidth="1"/>
    <col min="14" max="15" width="9.140625" customWidth="1"/>
    <col min="16" max="16" width="14.42578125" bestFit="1" customWidth="1"/>
    <col min="258" max="258" width="13.5703125" bestFit="1" customWidth="1"/>
    <col min="259" max="259" width="43.85546875" bestFit="1" customWidth="1"/>
    <col min="260" max="260" width="43.85546875" customWidth="1"/>
    <col min="263" max="263" width="22.7109375" bestFit="1" customWidth="1"/>
    <col min="264" max="264" width="22.7109375" customWidth="1"/>
    <col min="265" max="269" width="21.5703125" customWidth="1"/>
    <col min="272" max="272" width="14.42578125" bestFit="1" customWidth="1"/>
    <col min="514" max="514" width="13.5703125" bestFit="1" customWidth="1"/>
    <col min="515" max="515" width="43.85546875" bestFit="1" customWidth="1"/>
    <col min="516" max="516" width="43.85546875" customWidth="1"/>
    <col min="519" max="519" width="22.7109375" bestFit="1" customWidth="1"/>
    <col min="520" max="520" width="22.7109375" customWidth="1"/>
    <col min="521" max="525" width="21.5703125" customWidth="1"/>
    <col min="528" max="528" width="14.42578125" bestFit="1" customWidth="1"/>
    <col min="770" max="770" width="13.5703125" bestFit="1" customWidth="1"/>
    <col min="771" max="771" width="43.85546875" bestFit="1" customWidth="1"/>
    <col min="772" max="772" width="43.85546875" customWidth="1"/>
    <col min="775" max="775" width="22.7109375" bestFit="1" customWidth="1"/>
    <col min="776" max="776" width="22.7109375" customWidth="1"/>
    <col min="777" max="781" width="21.5703125" customWidth="1"/>
    <col min="784" max="784" width="14.42578125" bestFit="1" customWidth="1"/>
    <col min="1026" max="1026" width="13.5703125" bestFit="1" customWidth="1"/>
    <col min="1027" max="1027" width="43.85546875" bestFit="1" customWidth="1"/>
    <col min="1028" max="1028" width="43.85546875" customWidth="1"/>
    <col min="1031" max="1031" width="22.7109375" bestFit="1" customWidth="1"/>
    <col min="1032" max="1032" width="22.7109375" customWidth="1"/>
    <col min="1033" max="1037" width="21.5703125" customWidth="1"/>
    <col min="1040" max="1040" width="14.42578125" bestFit="1" customWidth="1"/>
    <col min="1282" max="1282" width="13.5703125" bestFit="1" customWidth="1"/>
    <col min="1283" max="1283" width="43.85546875" bestFit="1" customWidth="1"/>
    <col min="1284" max="1284" width="43.85546875" customWidth="1"/>
    <col min="1287" max="1287" width="22.7109375" bestFit="1" customWidth="1"/>
    <col min="1288" max="1288" width="22.7109375" customWidth="1"/>
    <col min="1289" max="1293" width="21.5703125" customWidth="1"/>
    <col min="1296" max="1296" width="14.42578125" bestFit="1" customWidth="1"/>
    <col min="1538" max="1538" width="13.5703125" bestFit="1" customWidth="1"/>
    <col min="1539" max="1539" width="43.85546875" bestFit="1" customWidth="1"/>
    <col min="1540" max="1540" width="43.85546875" customWidth="1"/>
    <col min="1543" max="1543" width="22.7109375" bestFit="1" customWidth="1"/>
    <col min="1544" max="1544" width="22.7109375" customWidth="1"/>
    <col min="1545" max="1549" width="21.5703125" customWidth="1"/>
    <col min="1552" max="1552" width="14.42578125" bestFit="1" customWidth="1"/>
    <col min="1794" max="1794" width="13.5703125" bestFit="1" customWidth="1"/>
    <col min="1795" max="1795" width="43.85546875" bestFit="1" customWidth="1"/>
    <col min="1796" max="1796" width="43.85546875" customWidth="1"/>
    <col min="1799" max="1799" width="22.7109375" bestFit="1" customWidth="1"/>
    <col min="1800" max="1800" width="22.7109375" customWidth="1"/>
    <col min="1801" max="1805" width="21.5703125" customWidth="1"/>
    <col min="1808" max="1808" width="14.42578125" bestFit="1" customWidth="1"/>
    <col min="2050" max="2050" width="13.5703125" bestFit="1" customWidth="1"/>
    <col min="2051" max="2051" width="43.85546875" bestFit="1" customWidth="1"/>
    <col min="2052" max="2052" width="43.85546875" customWidth="1"/>
    <col min="2055" max="2055" width="22.7109375" bestFit="1" customWidth="1"/>
    <col min="2056" max="2056" width="22.7109375" customWidth="1"/>
    <col min="2057" max="2061" width="21.5703125" customWidth="1"/>
    <col min="2064" max="2064" width="14.42578125" bestFit="1" customWidth="1"/>
    <col min="2306" max="2306" width="13.5703125" bestFit="1" customWidth="1"/>
    <col min="2307" max="2307" width="43.85546875" bestFit="1" customWidth="1"/>
    <col min="2308" max="2308" width="43.85546875" customWidth="1"/>
    <col min="2311" max="2311" width="22.7109375" bestFit="1" customWidth="1"/>
    <col min="2312" max="2312" width="22.7109375" customWidth="1"/>
    <col min="2313" max="2317" width="21.5703125" customWidth="1"/>
    <col min="2320" max="2320" width="14.42578125" bestFit="1" customWidth="1"/>
    <col min="2562" max="2562" width="13.5703125" bestFit="1" customWidth="1"/>
    <col min="2563" max="2563" width="43.85546875" bestFit="1" customWidth="1"/>
    <col min="2564" max="2564" width="43.85546875" customWidth="1"/>
    <col min="2567" max="2567" width="22.7109375" bestFit="1" customWidth="1"/>
    <col min="2568" max="2568" width="22.7109375" customWidth="1"/>
    <col min="2569" max="2573" width="21.5703125" customWidth="1"/>
    <col min="2576" max="2576" width="14.42578125" bestFit="1" customWidth="1"/>
    <col min="2818" max="2818" width="13.5703125" bestFit="1" customWidth="1"/>
    <col min="2819" max="2819" width="43.85546875" bestFit="1" customWidth="1"/>
    <col min="2820" max="2820" width="43.85546875" customWidth="1"/>
    <col min="2823" max="2823" width="22.7109375" bestFit="1" customWidth="1"/>
    <col min="2824" max="2824" width="22.7109375" customWidth="1"/>
    <col min="2825" max="2829" width="21.5703125" customWidth="1"/>
    <col min="2832" max="2832" width="14.42578125" bestFit="1" customWidth="1"/>
    <col min="3074" max="3074" width="13.5703125" bestFit="1" customWidth="1"/>
    <col min="3075" max="3075" width="43.85546875" bestFit="1" customWidth="1"/>
    <col min="3076" max="3076" width="43.85546875" customWidth="1"/>
    <col min="3079" max="3079" width="22.7109375" bestFit="1" customWidth="1"/>
    <col min="3080" max="3080" width="22.7109375" customWidth="1"/>
    <col min="3081" max="3085" width="21.5703125" customWidth="1"/>
    <col min="3088" max="3088" width="14.42578125" bestFit="1" customWidth="1"/>
    <col min="3330" max="3330" width="13.5703125" bestFit="1" customWidth="1"/>
    <col min="3331" max="3331" width="43.85546875" bestFit="1" customWidth="1"/>
    <col min="3332" max="3332" width="43.85546875" customWidth="1"/>
    <col min="3335" max="3335" width="22.7109375" bestFit="1" customWidth="1"/>
    <col min="3336" max="3336" width="22.7109375" customWidth="1"/>
    <col min="3337" max="3341" width="21.5703125" customWidth="1"/>
    <col min="3344" max="3344" width="14.42578125" bestFit="1" customWidth="1"/>
    <col min="3586" max="3586" width="13.5703125" bestFit="1" customWidth="1"/>
    <col min="3587" max="3587" width="43.85546875" bestFit="1" customWidth="1"/>
    <col min="3588" max="3588" width="43.85546875" customWidth="1"/>
    <col min="3591" max="3591" width="22.7109375" bestFit="1" customWidth="1"/>
    <col min="3592" max="3592" width="22.7109375" customWidth="1"/>
    <col min="3593" max="3597" width="21.5703125" customWidth="1"/>
    <col min="3600" max="3600" width="14.42578125" bestFit="1" customWidth="1"/>
    <col min="3842" max="3842" width="13.5703125" bestFit="1" customWidth="1"/>
    <col min="3843" max="3843" width="43.85546875" bestFit="1" customWidth="1"/>
    <col min="3844" max="3844" width="43.85546875" customWidth="1"/>
    <col min="3847" max="3847" width="22.7109375" bestFit="1" customWidth="1"/>
    <col min="3848" max="3848" width="22.7109375" customWidth="1"/>
    <col min="3849" max="3853" width="21.5703125" customWidth="1"/>
    <col min="3856" max="3856" width="14.42578125" bestFit="1" customWidth="1"/>
    <col min="4098" max="4098" width="13.5703125" bestFit="1" customWidth="1"/>
    <col min="4099" max="4099" width="43.85546875" bestFit="1" customWidth="1"/>
    <col min="4100" max="4100" width="43.85546875" customWidth="1"/>
    <col min="4103" max="4103" width="22.7109375" bestFit="1" customWidth="1"/>
    <col min="4104" max="4104" width="22.7109375" customWidth="1"/>
    <col min="4105" max="4109" width="21.5703125" customWidth="1"/>
    <col min="4112" max="4112" width="14.42578125" bestFit="1" customWidth="1"/>
    <col min="4354" max="4354" width="13.5703125" bestFit="1" customWidth="1"/>
    <col min="4355" max="4355" width="43.85546875" bestFit="1" customWidth="1"/>
    <col min="4356" max="4356" width="43.85546875" customWidth="1"/>
    <col min="4359" max="4359" width="22.7109375" bestFit="1" customWidth="1"/>
    <col min="4360" max="4360" width="22.7109375" customWidth="1"/>
    <col min="4361" max="4365" width="21.5703125" customWidth="1"/>
    <col min="4368" max="4368" width="14.42578125" bestFit="1" customWidth="1"/>
    <col min="4610" max="4610" width="13.5703125" bestFit="1" customWidth="1"/>
    <col min="4611" max="4611" width="43.85546875" bestFit="1" customWidth="1"/>
    <col min="4612" max="4612" width="43.85546875" customWidth="1"/>
    <col min="4615" max="4615" width="22.7109375" bestFit="1" customWidth="1"/>
    <col min="4616" max="4616" width="22.7109375" customWidth="1"/>
    <col min="4617" max="4621" width="21.5703125" customWidth="1"/>
    <col min="4624" max="4624" width="14.42578125" bestFit="1" customWidth="1"/>
    <col min="4866" max="4866" width="13.5703125" bestFit="1" customWidth="1"/>
    <col min="4867" max="4867" width="43.85546875" bestFit="1" customWidth="1"/>
    <col min="4868" max="4868" width="43.85546875" customWidth="1"/>
    <col min="4871" max="4871" width="22.7109375" bestFit="1" customWidth="1"/>
    <col min="4872" max="4872" width="22.7109375" customWidth="1"/>
    <col min="4873" max="4877" width="21.5703125" customWidth="1"/>
    <col min="4880" max="4880" width="14.42578125" bestFit="1" customWidth="1"/>
    <col min="5122" max="5122" width="13.5703125" bestFit="1" customWidth="1"/>
    <col min="5123" max="5123" width="43.85546875" bestFit="1" customWidth="1"/>
    <col min="5124" max="5124" width="43.85546875" customWidth="1"/>
    <col min="5127" max="5127" width="22.7109375" bestFit="1" customWidth="1"/>
    <col min="5128" max="5128" width="22.7109375" customWidth="1"/>
    <col min="5129" max="5133" width="21.5703125" customWidth="1"/>
    <col min="5136" max="5136" width="14.42578125" bestFit="1" customWidth="1"/>
    <col min="5378" max="5378" width="13.5703125" bestFit="1" customWidth="1"/>
    <col min="5379" max="5379" width="43.85546875" bestFit="1" customWidth="1"/>
    <col min="5380" max="5380" width="43.85546875" customWidth="1"/>
    <col min="5383" max="5383" width="22.7109375" bestFit="1" customWidth="1"/>
    <col min="5384" max="5384" width="22.7109375" customWidth="1"/>
    <col min="5385" max="5389" width="21.5703125" customWidth="1"/>
    <col min="5392" max="5392" width="14.42578125" bestFit="1" customWidth="1"/>
    <col min="5634" max="5634" width="13.5703125" bestFit="1" customWidth="1"/>
    <col min="5635" max="5635" width="43.85546875" bestFit="1" customWidth="1"/>
    <col min="5636" max="5636" width="43.85546875" customWidth="1"/>
    <col min="5639" max="5639" width="22.7109375" bestFit="1" customWidth="1"/>
    <col min="5640" max="5640" width="22.7109375" customWidth="1"/>
    <col min="5641" max="5645" width="21.5703125" customWidth="1"/>
    <col min="5648" max="5648" width="14.42578125" bestFit="1" customWidth="1"/>
    <col min="5890" max="5890" width="13.5703125" bestFit="1" customWidth="1"/>
    <col min="5891" max="5891" width="43.85546875" bestFit="1" customWidth="1"/>
    <col min="5892" max="5892" width="43.85546875" customWidth="1"/>
    <col min="5895" max="5895" width="22.7109375" bestFit="1" customWidth="1"/>
    <col min="5896" max="5896" width="22.7109375" customWidth="1"/>
    <col min="5897" max="5901" width="21.5703125" customWidth="1"/>
    <col min="5904" max="5904" width="14.42578125" bestFit="1" customWidth="1"/>
    <col min="6146" max="6146" width="13.5703125" bestFit="1" customWidth="1"/>
    <col min="6147" max="6147" width="43.85546875" bestFit="1" customWidth="1"/>
    <col min="6148" max="6148" width="43.85546875" customWidth="1"/>
    <col min="6151" max="6151" width="22.7109375" bestFit="1" customWidth="1"/>
    <col min="6152" max="6152" width="22.7109375" customWidth="1"/>
    <col min="6153" max="6157" width="21.5703125" customWidth="1"/>
    <col min="6160" max="6160" width="14.42578125" bestFit="1" customWidth="1"/>
    <col min="6402" max="6402" width="13.5703125" bestFit="1" customWidth="1"/>
    <col min="6403" max="6403" width="43.85546875" bestFit="1" customWidth="1"/>
    <col min="6404" max="6404" width="43.85546875" customWidth="1"/>
    <col min="6407" max="6407" width="22.7109375" bestFit="1" customWidth="1"/>
    <col min="6408" max="6408" width="22.7109375" customWidth="1"/>
    <col min="6409" max="6413" width="21.5703125" customWidth="1"/>
    <col min="6416" max="6416" width="14.42578125" bestFit="1" customWidth="1"/>
    <col min="6658" max="6658" width="13.5703125" bestFit="1" customWidth="1"/>
    <col min="6659" max="6659" width="43.85546875" bestFit="1" customWidth="1"/>
    <col min="6660" max="6660" width="43.85546875" customWidth="1"/>
    <col min="6663" max="6663" width="22.7109375" bestFit="1" customWidth="1"/>
    <col min="6664" max="6664" width="22.7109375" customWidth="1"/>
    <col min="6665" max="6669" width="21.5703125" customWidth="1"/>
    <col min="6672" max="6672" width="14.42578125" bestFit="1" customWidth="1"/>
    <col min="6914" max="6914" width="13.5703125" bestFit="1" customWidth="1"/>
    <col min="6915" max="6915" width="43.85546875" bestFit="1" customWidth="1"/>
    <col min="6916" max="6916" width="43.85546875" customWidth="1"/>
    <col min="6919" max="6919" width="22.7109375" bestFit="1" customWidth="1"/>
    <col min="6920" max="6920" width="22.7109375" customWidth="1"/>
    <col min="6921" max="6925" width="21.5703125" customWidth="1"/>
    <col min="6928" max="6928" width="14.42578125" bestFit="1" customWidth="1"/>
    <col min="7170" max="7170" width="13.5703125" bestFit="1" customWidth="1"/>
    <col min="7171" max="7171" width="43.85546875" bestFit="1" customWidth="1"/>
    <col min="7172" max="7172" width="43.85546875" customWidth="1"/>
    <col min="7175" max="7175" width="22.7109375" bestFit="1" customWidth="1"/>
    <col min="7176" max="7176" width="22.7109375" customWidth="1"/>
    <col min="7177" max="7181" width="21.5703125" customWidth="1"/>
    <col min="7184" max="7184" width="14.42578125" bestFit="1" customWidth="1"/>
    <col min="7426" max="7426" width="13.5703125" bestFit="1" customWidth="1"/>
    <col min="7427" max="7427" width="43.85546875" bestFit="1" customWidth="1"/>
    <col min="7428" max="7428" width="43.85546875" customWidth="1"/>
    <col min="7431" max="7431" width="22.7109375" bestFit="1" customWidth="1"/>
    <col min="7432" max="7432" width="22.7109375" customWidth="1"/>
    <col min="7433" max="7437" width="21.5703125" customWidth="1"/>
    <col min="7440" max="7440" width="14.42578125" bestFit="1" customWidth="1"/>
    <col min="7682" max="7682" width="13.5703125" bestFit="1" customWidth="1"/>
    <col min="7683" max="7683" width="43.85546875" bestFit="1" customWidth="1"/>
    <col min="7684" max="7684" width="43.85546875" customWidth="1"/>
    <col min="7687" max="7687" width="22.7109375" bestFit="1" customWidth="1"/>
    <col min="7688" max="7688" width="22.7109375" customWidth="1"/>
    <col min="7689" max="7693" width="21.5703125" customWidth="1"/>
    <col min="7696" max="7696" width="14.42578125" bestFit="1" customWidth="1"/>
    <col min="7938" max="7938" width="13.5703125" bestFit="1" customWidth="1"/>
    <col min="7939" max="7939" width="43.85546875" bestFit="1" customWidth="1"/>
    <col min="7940" max="7940" width="43.85546875" customWidth="1"/>
    <col min="7943" max="7943" width="22.7109375" bestFit="1" customWidth="1"/>
    <col min="7944" max="7944" width="22.7109375" customWidth="1"/>
    <col min="7945" max="7949" width="21.5703125" customWidth="1"/>
    <col min="7952" max="7952" width="14.42578125" bestFit="1" customWidth="1"/>
    <col min="8194" max="8194" width="13.5703125" bestFit="1" customWidth="1"/>
    <col min="8195" max="8195" width="43.85546875" bestFit="1" customWidth="1"/>
    <col min="8196" max="8196" width="43.85546875" customWidth="1"/>
    <col min="8199" max="8199" width="22.7109375" bestFit="1" customWidth="1"/>
    <col min="8200" max="8200" width="22.7109375" customWidth="1"/>
    <col min="8201" max="8205" width="21.5703125" customWidth="1"/>
    <col min="8208" max="8208" width="14.42578125" bestFit="1" customWidth="1"/>
    <col min="8450" max="8450" width="13.5703125" bestFit="1" customWidth="1"/>
    <col min="8451" max="8451" width="43.85546875" bestFit="1" customWidth="1"/>
    <col min="8452" max="8452" width="43.85546875" customWidth="1"/>
    <col min="8455" max="8455" width="22.7109375" bestFit="1" customWidth="1"/>
    <col min="8456" max="8456" width="22.7109375" customWidth="1"/>
    <col min="8457" max="8461" width="21.5703125" customWidth="1"/>
    <col min="8464" max="8464" width="14.42578125" bestFit="1" customWidth="1"/>
    <col min="8706" max="8706" width="13.5703125" bestFit="1" customWidth="1"/>
    <col min="8707" max="8707" width="43.85546875" bestFit="1" customWidth="1"/>
    <col min="8708" max="8708" width="43.85546875" customWidth="1"/>
    <col min="8711" max="8711" width="22.7109375" bestFit="1" customWidth="1"/>
    <col min="8712" max="8712" width="22.7109375" customWidth="1"/>
    <col min="8713" max="8717" width="21.5703125" customWidth="1"/>
    <col min="8720" max="8720" width="14.42578125" bestFit="1" customWidth="1"/>
    <col min="8962" max="8962" width="13.5703125" bestFit="1" customWidth="1"/>
    <col min="8963" max="8963" width="43.85546875" bestFit="1" customWidth="1"/>
    <col min="8964" max="8964" width="43.85546875" customWidth="1"/>
    <col min="8967" max="8967" width="22.7109375" bestFit="1" customWidth="1"/>
    <col min="8968" max="8968" width="22.7109375" customWidth="1"/>
    <col min="8969" max="8973" width="21.5703125" customWidth="1"/>
    <col min="8976" max="8976" width="14.42578125" bestFit="1" customWidth="1"/>
    <col min="9218" max="9218" width="13.5703125" bestFit="1" customWidth="1"/>
    <col min="9219" max="9219" width="43.85546875" bestFit="1" customWidth="1"/>
    <col min="9220" max="9220" width="43.85546875" customWidth="1"/>
    <col min="9223" max="9223" width="22.7109375" bestFit="1" customWidth="1"/>
    <col min="9224" max="9224" width="22.7109375" customWidth="1"/>
    <col min="9225" max="9229" width="21.5703125" customWidth="1"/>
    <col min="9232" max="9232" width="14.42578125" bestFit="1" customWidth="1"/>
    <col min="9474" max="9474" width="13.5703125" bestFit="1" customWidth="1"/>
    <col min="9475" max="9475" width="43.85546875" bestFit="1" customWidth="1"/>
    <col min="9476" max="9476" width="43.85546875" customWidth="1"/>
    <col min="9479" max="9479" width="22.7109375" bestFit="1" customWidth="1"/>
    <col min="9480" max="9480" width="22.7109375" customWidth="1"/>
    <col min="9481" max="9485" width="21.5703125" customWidth="1"/>
    <col min="9488" max="9488" width="14.42578125" bestFit="1" customWidth="1"/>
    <col min="9730" max="9730" width="13.5703125" bestFit="1" customWidth="1"/>
    <col min="9731" max="9731" width="43.85546875" bestFit="1" customWidth="1"/>
    <col min="9732" max="9732" width="43.85546875" customWidth="1"/>
    <col min="9735" max="9735" width="22.7109375" bestFit="1" customWidth="1"/>
    <col min="9736" max="9736" width="22.7109375" customWidth="1"/>
    <col min="9737" max="9741" width="21.5703125" customWidth="1"/>
    <col min="9744" max="9744" width="14.42578125" bestFit="1" customWidth="1"/>
    <col min="9986" max="9986" width="13.5703125" bestFit="1" customWidth="1"/>
    <col min="9987" max="9987" width="43.85546875" bestFit="1" customWidth="1"/>
    <col min="9988" max="9988" width="43.85546875" customWidth="1"/>
    <col min="9991" max="9991" width="22.7109375" bestFit="1" customWidth="1"/>
    <col min="9992" max="9992" width="22.7109375" customWidth="1"/>
    <col min="9993" max="9997" width="21.5703125" customWidth="1"/>
    <col min="10000" max="10000" width="14.42578125" bestFit="1" customWidth="1"/>
    <col min="10242" max="10242" width="13.5703125" bestFit="1" customWidth="1"/>
    <col min="10243" max="10243" width="43.85546875" bestFit="1" customWidth="1"/>
    <col min="10244" max="10244" width="43.85546875" customWidth="1"/>
    <col min="10247" max="10247" width="22.7109375" bestFit="1" customWidth="1"/>
    <col min="10248" max="10248" width="22.7109375" customWidth="1"/>
    <col min="10249" max="10253" width="21.5703125" customWidth="1"/>
    <col min="10256" max="10256" width="14.42578125" bestFit="1" customWidth="1"/>
    <col min="10498" max="10498" width="13.5703125" bestFit="1" customWidth="1"/>
    <col min="10499" max="10499" width="43.85546875" bestFit="1" customWidth="1"/>
    <col min="10500" max="10500" width="43.85546875" customWidth="1"/>
    <col min="10503" max="10503" width="22.7109375" bestFit="1" customWidth="1"/>
    <col min="10504" max="10504" width="22.7109375" customWidth="1"/>
    <col min="10505" max="10509" width="21.5703125" customWidth="1"/>
    <col min="10512" max="10512" width="14.42578125" bestFit="1" customWidth="1"/>
    <col min="10754" max="10754" width="13.5703125" bestFit="1" customWidth="1"/>
    <col min="10755" max="10755" width="43.85546875" bestFit="1" customWidth="1"/>
    <col min="10756" max="10756" width="43.85546875" customWidth="1"/>
    <col min="10759" max="10759" width="22.7109375" bestFit="1" customWidth="1"/>
    <col min="10760" max="10760" width="22.7109375" customWidth="1"/>
    <col min="10761" max="10765" width="21.5703125" customWidth="1"/>
    <col min="10768" max="10768" width="14.42578125" bestFit="1" customWidth="1"/>
    <col min="11010" max="11010" width="13.5703125" bestFit="1" customWidth="1"/>
    <col min="11011" max="11011" width="43.85546875" bestFit="1" customWidth="1"/>
    <col min="11012" max="11012" width="43.85546875" customWidth="1"/>
    <col min="11015" max="11015" width="22.7109375" bestFit="1" customWidth="1"/>
    <col min="11016" max="11016" width="22.7109375" customWidth="1"/>
    <col min="11017" max="11021" width="21.5703125" customWidth="1"/>
    <col min="11024" max="11024" width="14.42578125" bestFit="1" customWidth="1"/>
    <col min="11266" max="11266" width="13.5703125" bestFit="1" customWidth="1"/>
    <col min="11267" max="11267" width="43.85546875" bestFit="1" customWidth="1"/>
    <col min="11268" max="11268" width="43.85546875" customWidth="1"/>
    <col min="11271" max="11271" width="22.7109375" bestFit="1" customWidth="1"/>
    <col min="11272" max="11272" width="22.7109375" customWidth="1"/>
    <col min="11273" max="11277" width="21.5703125" customWidth="1"/>
    <col min="11280" max="11280" width="14.42578125" bestFit="1" customWidth="1"/>
    <col min="11522" max="11522" width="13.5703125" bestFit="1" customWidth="1"/>
    <col min="11523" max="11523" width="43.85546875" bestFit="1" customWidth="1"/>
    <col min="11524" max="11524" width="43.85546875" customWidth="1"/>
    <col min="11527" max="11527" width="22.7109375" bestFit="1" customWidth="1"/>
    <col min="11528" max="11528" width="22.7109375" customWidth="1"/>
    <col min="11529" max="11533" width="21.5703125" customWidth="1"/>
    <col min="11536" max="11536" width="14.42578125" bestFit="1" customWidth="1"/>
    <col min="11778" max="11778" width="13.5703125" bestFit="1" customWidth="1"/>
    <col min="11779" max="11779" width="43.85546875" bestFit="1" customWidth="1"/>
    <col min="11780" max="11780" width="43.85546875" customWidth="1"/>
    <col min="11783" max="11783" width="22.7109375" bestFit="1" customWidth="1"/>
    <col min="11784" max="11784" width="22.7109375" customWidth="1"/>
    <col min="11785" max="11789" width="21.5703125" customWidth="1"/>
    <col min="11792" max="11792" width="14.42578125" bestFit="1" customWidth="1"/>
    <col min="12034" max="12034" width="13.5703125" bestFit="1" customWidth="1"/>
    <col min="12035" max="12035" width="43.85546875" bestFit="1" customWidth="1"/>
    <col min="12036" max="12036" width="43.85546875" customWidth="1"/>
    <col min="12039" max="12039" width="22.7109375" bestFit="1" customWidth="1"/>
    <col min="12040" max="12040" width="22.7109375" customWidth="1"/>
    <col min="12041" max="12045" width="21.5703125" customWidth="1"/>
    <col min="12048" max="12048" width="14.42578125" bestFit="1" customWidth="1"/>
    <col min="12290" max="12290" width="13.5703125" bestFit="1" customWidth="1"/>
    <col min="12291" max="12291" width="43.85546875" bestFit="1" customWidth="1"/>
    <col min="12292" max="12292" width="43.85546875" customWidth="1"/>
    <col min="12295" max="12295" width="22.7109375" bestFit="1" customWidth="1"/>
    <col min="12296" max="12296" width="22.7109375" customWidth="1"/>
    <col min="12297" max="12301" width="21.5703125" customWidth="1"/>
    <col min="12304" max="12304" width="14.42578125" bestFit="1" customWidth="1"/>
    <col min="12546" max="12546" width="13.5703125" bestFit="1" customWidth="1"/>
    <col min="12547" max="12547" width="43.85546875" bestFit="1" customWidth="1"/>
    <col min="12548" max="12548" width="43.85546875" customWidth="1"/>
    <col min="12551" max="12551" width="22.7109375" bestFit="1" customWidth="1"/>
    <col min="12552" max="12552" width="22.7109375" customWidth="1"/>
    <col min="12553" max="12557" width="21.5703125" customWidth="1"/>
    <col min="12560" max="12560" width="14.42578125" bestFit="1" customWidth="1"/>
    <col min="12802" max="12802" width="13.5703125" bestFit="1" customWidth="1"/>
    <col min="12803" max="12803" width="43.85546875" bestFit="1" customWidth="1"/>
    <col min="12804" max="12804" width="43.85546875" customWidth="1"/>
    <col min="12807" max="12807" width="22.7109375" bestFit="1" customWidth="1"/>
    <col min="12808" max="12808" width="22.7109375" customWidth="1"/>
    <col min="12809" max="12813" width="21.5703125" customWidth="1"/>
    <col min="12816" max="12816" width="14.42578125" bestFit="1" customWidth="1"/>
    <col min="13058" max="13058" width="13.5703125" bestFit="1" customWidth="1"/>
    <col min="13059" max="13059" width="43.85546875" bestFit="1" customWidth="1"/>
    <col min="13060" max="13060" width="43.85546875" customWidth="1"/>
    <col min="13063" max="13063" width="22.7109375" bestFit="1" customWidth="1"/>
    <col min="13064" max="13064" width="22.7109375" customWidth="1"/>
    <col min="13065" max="13069" width="21.5703125" customWidth="1"/>
    <col min="13072" max="13072" width="14.42578125" bestFit="1" customWidth="1"/>
    <col min="13314" max="13314" width="13.5703125" bestFit="1" customWidth="1"/>
    <col min="13315" max="13315" width="43.85546875" bestFit="1" customWidth="1"/>
    <col min="13316" max="13316" width="43.85546875" customWidth="1"/>
    <col min="13319" max="13319" width="22.7109375" bestFit="1" customWidth="1"/>
    <col min="13320" max="13320" width="22.7109375" customWidth="1"/>
    <col min="13321" max="13325" width="21.5703125" customWidth="1"/>
    <col min="13328" max="13328" width="14.42578125" bestFit="1" customWidth="1"/>
    <col min="13570" max="13570" width="13.5703125" bestFit="1" customWidth="1"/>
    <col min="13571" max="13571" width="43.85546875" bestFit="1" customWidth="1"/>
    <col min="13572" max="13572" width="43.85546875" customWidth="1"/>
    <col min="13575" max="13575" width="22.7109375" bestFit="1" customWidth="1"/>
    <col min="13576" max="13576" width="22.7109375" customWidth="1"/>
    <col min="13577" max="13581" width="21.5703125" customWidth="1"/>
    <col min="13584" max="13584" width="14.42578125" bestFit="1" customWidth="1"/>
    <col min="13826" max="13826" width="13.5703125" bestFit="1" customWidth="1"/>
    <col min="13827" max="13827" width="43.85546875" bestFit="1" customWidth="1"/>
    <col min="13828" max="13828" width="43.85546875" customWidth="1"/>
    <col min="13831" max="13831" width="22.7109375" bestFit="1" customWidth="1"/>
    <col min="13832" max="13832" width="22.7109375" customWidth="1"/>
    <col min="13833" max="13837" width="21.5703125" customWidth="1"/>
    <col min="13840" max="13840" width="14.42578125" bestFit="1" customWidth="1"/>
    <col min="14082" max="14082" width="13.5703125" bestFit="1" customWidth="1"/>
    <col min="14083" max="14083" width="43.85546875" bestFit="1" customWidth="1"/>
    <col min="14084" max="14084" width="43.85546875" customWidth="1"/>
    <col min="14087" max="14087" width="22.7109375" bestFit="1" customWidth="1"/>
    <col min="14088" max="14088" width="22.7109375" customWidth="1"/>
    <col min="14089" max="14093" width="21.5703125" customWidth="1"/>
    <col min="14096" max="14096" width="14.42578125" bestFit="1" customWidth="1"/>
    <col min="14338" max="14338" width="13.5703125" bestFit="1" customWidth="1"/>
    <col min="14339" max="14339" width="43.85546875" bestFit="1" customWidth="1"/>
    <col min="14340" max="14340" width="43.85546875" customWidth="1"/>
    <col min="14343" max="14343" width="22.7109375" bestFit="1" customWidth="1"/>
    <col min="14344" max="14344" width="22.7109375" customWidth="1"/>
    <col min="14345" max="14349" width="21.5703125" customWidth="1"/>
    <col min="14352" max="14352" width="14.42578125" bestFit="1" customWidth="1"/>
    <col min="14594" max="14594" width="13.5703125" bestFit="1" customWidth="1"/>
    <col min="14595" max="14595" width="43.85546875" bestFit="1" customWidth="1"/>
    <col min="14596" max="14596" width="43.85546875" customWidth="1"/>
    <col min="14599" max="14599" width="22.7109375" bestFit="1" customWidth="1"/>
    <col min="14600" max="14600" width="22.7109375" customWidth="1"/>
    <col min="14601" max="14605" width="21.5703125" customWidth="1"/>
    <col min="14608" max="14608" width="14.42578125" bestFit="1" customWidth="1"/>
    <col min="14850" max="14850" width="13.5703125" bestFit="1" customWidth="1"/>
    <col min="14851" max="14851" width="43.85546875" bestFit="1" customWidth="1"/>
    <col min="14852" max="14852" width="43.85546875" customWidth="1"/>
    <col min="14855" max="14855" width="22.7109375" bestFit="1" customWidth="1"/>
    <col min="14856" max="14856" width="22.7109375" customWidth="1"/>
    <col min="14857" max="14861" width="21.5703125" customWidth="1"/>
    <col min="14864" max="14864" width="14.42578125" bestFit="1" customWidth="1"/>
    <col min="15106" max="15106" width="13.5703125" bestFit="1" customWidth="1"/>
    <col min="15107" max="15107" width="43.85546875" bestFit="1" customWidth="1"/>
    <col min="15108" max="15108" width="43.85546875" customWidth="1"/>
    <col min="15111" max="15111" width="22.7109375" bestFit="1" customWidth="1"/>
    <col min="15112" max="15112" width="22.7109375" customWidth="1"/>
    <col min="15113" max="15117" width="21.5703125" customWidth="1"/>
    <col min="15120" max="15120" width="14.42578125" bestFit="1" customWidth="1"/>
    <col min="15362" max="15362" width="13.5703125" bestFit="1" customWidth="1"/>
    <col min="15363" max="15363" width="43.85546875" bestFit="1" customWidth="1"/>
    <col min="15364" max="15364" width="43.85546875" customWidth="1"/>
    <col min="15367" max="15367" width="22.7109375" bestFit="1" customWidth="1"/>
    <col min="15368" max="15368" width="22.7109375" customWidth="1"/>
    <col min="15369" max="15373" width="21.5703125" customWidth="1"/>
    <col min="15376" max="15376" width="14.42578125" bestFit="1" customWidth="1"/>
    <col min="15618" max="15618" width="13.5703125" bestFit="1" customWidth="1"/>
    <col min="15619" max="15619" width="43.85546875" bestFit="1" customWidth="1"/>
    <col min="15620" max="15620" width="43.85546875" customWidth="1"/>
    <col min="15623" max="15623" width="22.7109375" bestFit="1" customWidth="1"/>
    <col min="15624" max="15624" width="22.7109375" customWidth="1"/>
    <col min="15625" max="15629" width="21.5703125" customWidth="1"/>
    <col min="15632" max="15632" width="14.42578125" bestFit="1" customWidth="1"/>
    <col min="15874" max="15874" width="13.5703125" bestFit="1" customWidth="1"/>
    <col min="15875" max="15875" width="43.85546875" bestFit="1" customWidth="1"/>
    <col min="15876" max="15876" width="43.85546875" customWidth="1"/>
    <col min="15879" max="15879" width="22.7109375" bestFit="1" customWidth="1"/>
    <col min="15880" max="15880" width="22.7109375" customWidth="1"/>
    <col min="15881" max="15885" width="21.5703125" customWidth="1"/>
    <col min="15888" max="15888" width="14.42578125" bestFit="1" customWidth="1"/>
    <col min="16130" max="16130" width="13.5703125" bestFit="1" customWidth="1"/>
    <col min="16131" max="16131" width="43.85546875" bestFit="1" customWidth="1"/>
    <col min="16132" max="16132" width="43.85546875" customWidth="1"/>
    <col min="16135" max="16135" width="22.7109375" bestFit="1" customWidth="1"/>
    <col min="16136" max="16136" width="22.7109375" customWidth="1"/>
    <col min="16137" max="16141" width="21.5703125" customWidth="1"/>
    <col min="16144" max="16144" width="14.42578125" bestFit="1" customWidth="1"/>
  </cols>
  <sheetData>
    <row r="1" spans="1:16" s="2" customFormat="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2">
      <c r="A2" s="3" t="s">
        <v>16</v>
      </c>
      <c r="B2" s="4" t="s">
        <v>23</v>
      </c>
      <c r="C2" s="3" t="s">
        <v>24</v>
      </c>
      <c r="D2" s="3"/>
      <c r="E2" s="3" t="s">
        <v>17</v>
      </c>
      <c r="F2" s="3" t="s">
        <v>18</v>
      </c>
      <c r="G2" s="5" t="s">
        <v>25</v>
      </c>
      <c r="H2" s="6">
        <f t="shared" ref="H2:H22" si="0">YEAR(G2)</f>
        <v>2020</v>
      </c>
      <c r="I2" s="5" t="s">
        <v>26</v>
      </c>
      <c r="J2" s="5">
        <v>44109</v>
      </c>
      <c r="K2" s="5"/>
      <c r="L2" s="6">
        <f t="shared" ref="L2:L22" si="1">IFERROR(YEAR(I2),"")</f>
        <v>2020</v>
      </c>
      <c r="M2" s="6"/>
      <c r="N2" s="4" t="s">
        <v>20</v>
      </c>
      <c r="O2" s="3" t="s">
        <v>27</v>
      </c>
      <c r="P2" s="3" t="s">
        <v>22</v>
      </c>
    </row>
    <row r="3" spans="1:16" s="12" customFormat="1" x14ac:dyDescent="0.2">
      <c r="A3" s="3" t="s">
        <v>16</v>
      </c>
      <c r="B3" s="4" t="s">
        <v>28</v>
      </c>
      <c r="C3" s="3" t="s">
        <v>29</v>
      </c>
      <c r="D3" s="3"/>
      <c r="E3" s="3" t="s">
        <v>17</v>
      </c>
      <c r="F3" s="3" t="s">
        <v>18</v>
      </c>
      <c r="G3" s="5" t="s">
        <v>30</v>
      </c>
      <c r="H3" s="6">
        <f t="shared" si="0"/>
        <v>2020</v>
      </c>
      <c r="I3" s="5" t="s">
        <v>31</v>
      </c>
      <c r="J3" s="5">
        <v>43957</v>
      </c>
      <c r="K3" s="5"/>
      <c r="L3" s="6">
        <f t="shared" si="1"/>
        <v>2020</v>
      </c>
      <c r="M3" s="6"/>
      <c r="N3" s="4" t="s">
        <v>20</v>
      </c>
      <c r="O3" s="3" t="s">
        <v>27</v>
      </c>
      <c r="P3" s="3" t="s">
        <v>22</v>
      </c>
    </row>
    <row r="4" spans="1:16" s="12" customFormat="1" x14ac:dyDescent="0.2">
      <c r="A4" s="3" t="s">
        <v>16</v>
      </c>
      <c r="B4" s="4" t="s">
        <v>32</v>
      </c>
      <c r="C4" s="3" t="s">
        <v>33</v>
      </c>
      <c r="D4" s="3"/>
      <c r="E4" s="3" t="s">
        <v>17</v>
      </c>
      <c r="F4" s="3" t="s">
        <v>18</v>
      </c>
      <c r="G4" s="5" t="s">
        <v>34</v>
      </c>
      <c r="H4" s="6">
        <f t="shared" si="0"/>
        <v>2020</v>
      </c>
      <c r="I4" s="5" t="s">
        <v>19</v>
      </c>
      <c r="J4" s="5">
        <v>43964</v>
      </c>
      <c r="K4" s="5"/>
      <c r="L4" s="6" t="str">
        <f t="shared" si="1"/>
        <v/>
      </c>
      <c r="M4" s="6"/>
      <c r="N4" s="4" t="s">
        <v>20</v>
      </c>
      <c r="O4" s="3" t="s">
        <v>21</v>
      </c>
      <c r="P4" s="3" t="s">
        <v>22</v>
      </c>
    </row>
    <row r="5" spans="1:16" s="12" customFormat="1" x14ac:dyDescent="0.2">
      <c r="A5" s="3" t="s">
        <v>16</v>
      </c>
      <c r="B5" s="4" t="s">
        <v>35</v>
      </c>
      <c r="C5" s="3" t="s">
        <v>36</v>
      </c>
      <c r="D5" s="3" t="s">
        <v>37</v>
      </c>
      <c r="E5" s="3" t="s">
        <v>17</v>
      </c>
      <c r="F5" s="3" t="s">
        <v>18</v>
      </c>
      <c r="G5" s="5" t="s">
        <v>38</v>
      </c>
      <c r="H5" s="6">
        <f t="shared" si="0"/>
        <v>2019</v>
      </c>
      <c r="I5" s="5" t="s">
        <v>19</v>
      </c>
      <c r="J5" s="5">
        <v>43749</v>
      </c>
      <c r="K5" s="5" t="s">
        <v>39</v>
      </c>
      <c r="L5" s="6" t="str">
        <f t="shared" si="1"/>
        <v/>
      </c>
      <c r="M5" s="6"/>
      <c r="N5" s="4" t="s">
        <v>20</v>
      </c>
      <c r="O5" s="3" t="s">
        <v>21</v>
      </c>
      <c r="P5" s="3" t="s">
        <v>22</v>
      </c>
    </row>
    <row r="6" spans="1:16" s="12" customFormat="1" hidden="1" x14ac:dyDescent="0.2">
      <c r="A6" s="3" t="s">
        <v>16</v>
      </c>
      <c r="B6" s="4" t="s">
        <v>40</v>
      </c>
      <c r="C6" s="3" t="s">
        <v>41</v>
      </c>
      <c r="D6" s="3"/>
      <c r="E6" s="3" t="s">
        <v>17</v>
      </c>
      <c r="F6" s="3" t="s">
        <v>18</v>
      </c>
      <c r="G6" s="5" t="s">
        <v>25</v>
      </c>
      <c r="H6" s="6">
        <f t="shared" si="0"/>
        <v>2020</v>
      </c>
      <c r="I6" s="5" t="s">
        <v>26</v>
      </c>
      <c r="J6" s="5">
        <v>44109</v>
      </c>
      <c r="K6" s="5"/>
      <c r="L6" s="6">
        <f t="shared" si="1"/>
        <v>2020</v>
      </c>
      <c r="M6" s="6"/>
      <c r="N6" s="4" t="s">
        <v>20</v>
      </c>
      <c r="O6" s="3" t="s">
        <v>27</v>
      </c>
      <c r="P6" s="3" t="s">
        <v>22</v>
      </c>
    </row>
    <row r="7" spans="1:16" s="12" customFormat="1" ht="13.5" customHeight="1" x14ac:dyDescent="0.2">
      <c r="A7" s="3" t="s">
        <v>16</v>
      </c>
      <c r="B7" s="4" t="s">
        <v>42</v>
      </c>
      <c r="C7" s="3" t="s">
        <v>43</v>
      </c>
      <c r="D7" s="3"/>
      <c r="E7" s="3" t="s">
        <v>17</v>
      </c>
      <c r="F7" s="3" t="s">
        <v>18</v>
      </c>
      <c r="G7" s="5" t="s">
        <v>44</v>
      </c>
      <c r="H7" s="6">
        <f t="shared" si="0"/>
        <v>2020</v>
      </c>
      <c r="I7" s="5" t="s">
        <v>45</v>
      </c>
      <c r="J7" s="5">
        <v>43957</v>
      </c>
      <c r="K7" s="5"/>
      <c r="L7" s="6">
        <f t="shared" si="1"/>
        <v>2020</v>
      </c>
      <c r="M7" s="6"/>
      <c r="N7" s="4" t="s">
        <v>20</v>
      </c>
      <c r="O7" s="3" t="s">
        <v>27</v>
      </c>
      <c r="P7" s="3" t="s">
        <v>22</v>
      </c>
    </row>
    <row r="8" spans="1:16" s="12" customFormat="1" hidden="1" x14ac:dyDescent="0.2">
      <c r="A8" s="3" t="s">
        <v>16</v>
      </c>
      <c r="B8" s="4" t="s">
        <v>46</v>
      </c>
      <c r="C8" s="3" t="s">
        <v>47</v>
      </c>
      <c r="D8" s="3"/>
      <c r="E8" s="3" t="s">
        <v>17</v>
      </c>
      <c r="F8" s="3" t="s">
        <v>18</v>
      </c>
      <c r="G8" s="5" t="s">
        <v>48</v>
      </c>
      <c r="H8" s="6">
        <f t="shared" si="0"/>
        <v>2020</v>
      </c>
      <c r="I8" s="5" t="s">
        <v>19</v>
      </c>
      <c r="J8" s="5">
        <v>44161</v>
      </c>
      <c r="K8" s="5"/>
      <c r="L8" s="6" t="str">
        <f t="shared" si="1"/>
        <v/>
      </c>
      <c r="M8" s="6"/>
      <c r="N8" s="4" t="s">
        <v>20</v>
      </c>
      <c r="O8" s="3" t="s">
        <v>21</v>
      </c>
      <c r="P8" s="3" t="s">
        <v>22</v>
      </c>
    </row>
    <row r="9" spans="1:16" s="13" customFormat="1" x14ac:dyDescent="0.2">
      <c r="A9" s="7" t="s">
        <v>16</v>
      </c>
      <c r="B9" s="8" t="s">
        <v>49</v>
      </c>
      <c r="C9" s="7" t="s">
        <v>50</v>
      </c>
      <c r="D9" s="7"/>
      <c r="E9" s="7" t="s">
        <v>17</v>
      </c>
      <c r="F9" s="7" t="s">
        <v>18</v>
      </c>
      <c r="G9" s="9" t="s">
        <v>51</v>
      </c>
      <c r="H9" s="10">
        <f t="shared" si="0"/>
        <v>2020</v>
      </c>
      <c r="I9" s="9" t="s">
        <v>19</v>
      </c>
      <c r="J9" s="9"/>
      <c r="K9" s="9"/>
      <c r="L9" s="10" t="str">
        <f t="shared" si="1"/>
        <v/>
      </c>
      <c r="M9" s="10"/>
      <c r="N9" s="8" t="s">
        <v>20</v>
      </c>
      <c r="O9" s="7" t="s">
        <v>21</v>
      </c>
      <c r="P9" s="7" t="s">
        <v>22</v>
      </c>
    </row>
    <row r="10" spans="1:16" s="12" customFormat="1" hidden="1" x14ac:dyDescent="0.2">
      <c r="A10" s="3" t="s">
        <v>16</v>
      </c>
      <c r="B10" s="4" t="s">
        <v>52</v>
      </c>
      <c r="C10" s="3" t="s">
        <v>53</v>
      </c>
      <c r="D10" s="3"/>
      <c r="E10" s="3" t="s">
        <v>17</v>
      </c>
      <c r="F10" s="3" t="s">
        <v>18</v>
      </c>
      <c r="G10" s="5" t="s">
        <v>54</v>
      </c>
      <c r="H10" s="6">
        <f t="shared" si="0"/>
        <v>2020</v>
      </c>
      <c r="I10" s="20" t="s">
        <v>55</v>
      </c>
      <c r="J10" s="5">
        <v>44180</v>
      </c>
      <c r="K10" s="5"/>
      <c r="L10" s="6">
        <f t="shared" si="1"/>
        <v>2021</v>
      </c>
      <c r="M10" s="6"/>
      <c r="N10" s="4" t="s">
        <v>20</v>
      </c>
      <c r="O10" s="3" t="s">
        <v>27</v>
      </c>
      <c r="P10" s="3" t="s">
        <v>22</v>
      </c>
    </row>
    <row r="11" spans="1:16" s="12" customFormat="1" x14ac:dyDescent="0.2">
      <c r="A11" s="3" t="s">
        <v>16</v>
      </c>
      <c r="B11" s="4" t="s">
        <v>56</v>
      </c>
      <c r="C11" s="3" t="s">
        <v>57</v>
      </c>
      <c r="D11" s="3"/>
      <c r="E11" s="3" t="s">
        <v>17</v>
      </c>
      <c r="F11" s="3" t="s">
        <v>18</v>
      </c>
      <c r="G11" s="5" t="s">
        <v>51</v>
      </c>
      <c r="H11" s="6">
        <f t="shared" si="0"/>
        <v>2020</v>
      </c>
      <c r="I11" s="5" t="s">
        <v>19</v>
      </c>
      <c r="J11" s="5">
        <v>43892</v>
      </c>
      <c r="K11" s="5" t="s">
        <v>58</v>
      </c>
      <c r="L11" s="6" t="str">
        <f t="shared" si="1"/>
        <v/>
      </c>
      <c r="M11" s="6"/>
      <c r="N11" s="4" t="s">
        <v>20</v>
      </c>
      <c r="O11" s="3" t="s">
        <v>21</v>
      </c>
      <c r="P11" s="3" t="s">
        <v>22</v>
      </c>
    </row>
    <row r="12" spans="1:16" s="12" customFormat="1" x14ac:dyDescent="0.2">
      <c r="A12" s="3" t="s">
        <v>16</v>
      </c>
      <c r="B12" s="4" t="s">
        <v>59</v>
      </c>
      <c r="C12" s="3" t="s">
        <v>60</v>
      </c>
      <c r="D12" s="3"/>
      <c r="E12" s="3" t="s">
        <v>17</v>
      </c>
      <c r="F12" s="3" t="s">
        <v>18</v>
      </c>
      <c r="G12" s="5" t="s">
        <v>61</v>
      </c>
      <c r="H12" s="6">
        <f t="shared" si="0"/>
        <v>2020</v>
      </c>
      <c r="I12" s="5" t="s">
        <v>62</v>
      </c>
      <c r="J12" s="5">
        <v>43971</v>
      </c>
      <c r="K12" s="5"/>
      <c r="L12" s="6">
        <f t="shared" si="1"/>
        <v>2020</v>
      </c>
      <c r="M12" s="6"/>
      <c r="N12" s="4" t="s">
        <v>20</v>
      </c>
      <c r="O12" s="3" t="s">
        <v>27</v>
      </c>
      <c r="P12" s="3" t="s">
        <v>22</v>
      </c>
    </row>
    <row r="13" spans="1:16" s="12" customFormat="1" hidden="1" x14ac:dyDescent="0.2">
      <c r="A13" s="3" t="s">
        <v>16</v>
      </c>
      <c r="B13" s="4" t="s">
        <v>63</v>
      </c>
      <c r="C13" s="3" t="s">
        <v>64</v>
      </c>
      <c r="D13" s="3"/>
      <c r="E13" s="3" t="s">
        <v>17</v>
      </c>
      <c r="F13" s="3" t="s">
        <v>18</v>
      </c>
      <c r="G13" s="5" t="s">
        <v>65</v>
      </c>
      <c r="H13" s="6">
        <f t="shared" si="0"/>
        <v>2020</v>
      </c>
      <c r="I13" s="5" t="s">
        <v>66</v>
      </c>
      <c r="J13" s="5">
        <v>43992</v>
      </c>
      <c r="K13" s="5"/>
      <c r="L13" s="6">
        <f t="shared" si="1"/>
        <v>2020</v>
      </c>
      <c r="M13" s="6"/>
      <c r="N13" s="4" t="s">
        <v>20</v>
      </c>
      <c r="O13" s="3" t="s">
        <v>27</v>
      </c>
      <c r="P13" s="3" t="s">
        <v>22</v>
      </c>
    </row>
    <row r="14" spans="1:16" s="12" customFormat="1" x14ac:dyDescent="0.2">
      <c r="A14" s="3" t="s">
        <v>16</v>
      </c>
      <c r="B14" s="4" t="s">
        <v>67</v>
      </c>
      <c r="C14" s="3" t="s">
        <v>68</v>
      </c>
      <c r="D14" s="3" t="s">
        <v>69</v>
      </c>
      <c r="E14" s="3" t="s">
        <v>17</v>
      </c>
      <c r="F14" s="3" t="s">
        <v>18</v>
      </c>
      <c r="G14" s="5" t="s">
        <v>70</v>
      </c>
      <c r="H14" s="6">
        <f t="shared" si="0"/>
        <v>2019</v>
      </c>
      <c r="I14" s="5">
        <v>44163</v>
      </c>
      <c r="J14" s="5">
        <v>43710</v>
      </c>
      <c r="K14" s="5" t="s">
        <v>39</v>
      </c>
      <c r="L14" s="6">
        <f t="shared" si="1"/>
        <v>2020</v>
      </c>
      <c r="M14" s="11">
        <v>44163</v>
      </c>
      <c r="N14" s="4" t="s">
        <v>20</v>
      </c>
      <c r="O14" s="3" t="s">
        <v>27</v>
      </c>
      <c r="P14" s="3" t="s">
        <v>22</v>
      </c>
    </row>
    <row r="15" spans="1:16" s="12" customFormat="1" hidden="1" x14ac:dyDescent="0.2">
      <c r="A15" s="3" t="s">
        <v>16</v>
      </c>
      <c r="B15" s="4" t="s">
        <v>71</v>
      </c>
      <c r="C15" s="3" t="s">
        <v>72</v>
      </c>
      <c r="D15" s="3"/>
      <c r="E15" s="3" t="s">
        <v>17</v>
      </c>
      <c r="F15" s="3" t="s">
        <v>18</v>
      </c>
      <c r="G15" s="5" t="s">
        <v>62</v>
      </c>
      <c r="H15" s="6">
        <f t="shared" si="0"/>
        <v>2020</v>
      </c>
      <c r="I15" s="5" t="s">
        <v>54</v>
      </c>
      <c r="J15" s="5">
        <v>44030</v>
      </c>
      <c r="K15" s="5"/>
      <c r="L15" s="6">
        <f t="shared" si="1"/>
        <v>2020</v>
      </c>
      <c r="M15" s="6"/>
      <c r="N15" s="4" t="s">
        <v>20</v>
      </c>
      <c r="O15" s="3" t="s">
        <v>27</v>
      </c>
      <c r="P15" s="3" t="s">
        <v>22</v>
      </c>
    </row>
    <row r="16" spans="1:16" s="12" customFormat="1" x14ac:dyDescent="0.2">
      <c r="A16" s="3" t="s">
        <v>16</v>
      </c>
      <c r="B16" s="4" t="s">
        <v>73</v>
      </c>
      <c r="C16" s="3" t="s">
        <v>74</v>
      </c>
      <c r="D16" s="3" t="s">
        <v>75</v>
      </c>
      <c r="E16" s="3" t="s">
        <v>17</v>
      </c>
      <c r="F16" s="3" t="s">
        <v>18</v>
      </c>
      <c r="G16" s="5" t="s">
        <v>76</v>
      </c>
      <c r="H16" s="6">
        <f t="shared" si="0"/>
        <v>2019</v>
      </c>
      <c r="I16" s="5" t="s">
        <v>19</v>
      </c>
      <c r="J16" s="5">
        <v>43784</v>
      </c>
      <c r="K16" s="5" t="s">
        <v>77</v>
      </c>
      <c r="L16" s="6" t="str">
        <f t="shared" si="1"/>
        <v/>
      </c>
      <c r="M16" s="6"/>
      <c r="N16" s="4" t="s">
        <v>20</v>
      </c>
      <c r="O16" s="3" t="s">
        <v>21</v>
      </c>
      <c r="P16" s="3" t="s">
        <v>22</v>
      </c>
    </row>
    <row r="17" spans="1:16" hidden="1" x14ac:dyDescent="0.2">
      <c r="A17" s="3" t="s">
        <v>16</v>
      </c>
      <c r="B17" s="4" t="s">
        <v>78</v>
      </c>
      <c r="C17" s="3" t="s">
        <v>79</v>
      </c>
      <c r="D17" s="3"/>
      <c r="E17" s="3" t="s">
        <v>17</v>
      </c>
      <c r="F17" s="3" t="s">
        <v>18</v>
      </c>
      <c r="G17" s="5" t="s">
        <v>54</v>
      </c>
      <c r="H17" s="6">
        <f t="shared" si="0"/>
        <v>2020</v>
      </c>
      <c r="I17" s="20" t="s">
        <v>80</v>
      </c>
      <c r="J17" s="5">
        <v>44180</v>
      </c>
      <c r="K17" s="5"/>
      <c r="L17" s="6">
        <f t="shared" si="1"/>
        <v>2021</v>
      </c>
      <c r="M17" s="6"/>
      <c r="N17" s="4" t="s">
        <v>20</v>
      </c>
      <c r="O17" s="3" t="s">
        <v>27</v>
      </c>
      <c r="P17" s="3" t="s">
        <v>22</v>
      </c>
    </row>
    <row r="18" spans="1:16" s="18" customFormat="1" x14ac:dyDescent="0.2">
      <c r="A18" s="14" t="s">
        <v>16</v>
      </c>
      <c r="B18" s="15" t="s">
        <v>81</v>
      </c>
      <c r="C18" s="14" t="s">
        <v>82</v>
      </c>
      <c r="D18" s="14"/>
      <c r="E18" s="14" t="s">
        <v>17</v>
      </c>
      <c r="F18" s="14" t="s">
        <v>18</v>
      </c>
      <c r="G18" s="16" t="s">
        <v>83</v>
      </c>
      <c r="H18" s="17">
        <f t="shared" si="0"/>
        <v>2019</v>
      </c>
      <c r="I18" s="16" t="s">
        <v>84</v>
      </c>
      <c r="J18" s="16"/>
      <c r="K18" s="16"/>
      <c r="L18" s="17">
        <f t="shared" si="1"/>
        <v>2020</v>
      </c>
      <c r="M18" s="17"/>
      <c r="N18" s="15" t="s">
        <v>20</v>
      </c>
      <c r="O18" s="14" t="s">
        <v>27</v>
      </c>
      <c r="P18" s="14" t="s">
        <v>22</v>
      </c>
    </row>
    <row r="19" spans="1:16" s="12" customFormat="1" x14ac:dyDescent="0.2">
      <c r="A19" s="3" t="s">
        <v>16</v>
      </c>
      <c r="B19" s="4" t="s">
        <v>85</v>
      </c>
      <c r="C19" s="3" t="s">
        <v>86</v>
      </c>
      <c r="D19" s="3" t="s">
        <v>37</v>
      </c>
      <c r="E19" s="3" t="s">
        <v>17</v>
      </c>
      <c r="F19" s="3" t="s">
        <v>18</v>
      </c>
      <c r="G19" s="5" t="s">
        <v>76</v>
      </c>
      <c r="H19" s="6">
        <f t="shared" si="0"/>
        <v>2019</v>
      </c>
      <c r="I19" s="5" t="s">
        <v>87</v>
      </c>
      <c r="J19" s="5">
        <v>43524</v>
      </c>
      <c r="K19" s="5"/>
      <c r="L19" s="6">
        <f t="shared" si="1"/>
        <v>2020</v>
      </c>
      <c r="M19" s="6"/>
      <c r="N19" s="4" t="s">
        <v>20</v>
      </c>
      <c r="O19" s="3" t="s">
        <v>27</v>
      </c>
      <c r="P19" s="3" t="s">
        <v>22</v>
      </c>
    </row>
    <row r="20" spans="1:16" hidden="1" x14ac:dyDescent="0.2">
      <c r="A20" s="3" t="s">
        <v>16</v>
      </c>
      <c r="B20" s="4" t="s">
        <v>88</v>
      </c>
      <c r="C20" s="3" t="s">
        <v>89</v>
      </c>
      <c r="D20" s="3"/>
      <c r="E20" s="3" t="s">
        <v>17</v>
      </c>
      <c r="F20" s="3" t="s">
        <v>18</v>
      </c>
      <c r="G20" s="5" t="s">
        <v>90</v>
      </c>
      <c r="H20" s="6">
        <f t="shared" si="0"/>
        <v>2020</v>
      </c>
      <c r="I20" s="5" t="s">
        <v>91</v>
      </c>
      <c r="J20" s="5">
        <v>44012</v>
      </c>
      <c r="K20" s="5"/>
      <c r="L20" s="6">
        <f t="shared" si="1"/>
        <v>2020</v>
      </c>
      <c r="M20" s="6"/>
      <c r="N20" s="4" t="s">
        <v>20</v>
      </c>
      <c r="O20" s="3" t="s">
        <v>27</v>
      </c>
      <c r="P20" s="3" t="s">
        <v>22</v>
      </c>
    </row>
    <row r="21" spans="1:16" hidden="1" x14ac:dyDescent="0.2">
      <c r="A21" s="3" t="s">
        <v>16</v>
      </c>
      <c r="B21" s="4" t="s">
        <v>92</v>
      </c>
      <c r="C21" s="3" t="s">
        <v>93</v>
      </c>
      <c r="D21" s="3"/>
      <c r="E21" s="3" t="s">
        <v>17</v>
      </c>
      <c r="F21" s="3" t="s">
        <v>18</v>
      </c>
      <c r="G21" s="5" t="s">
        <v>94</v>
      </c>
      <c r="H21" s="6">
        <f t="shared" si="0"/>
        <v>2020</v>
      </c>
      <c r="I21" s="5" t="s">
        <v>95</v>
      </c>
      <c r="J21" s="5">
        <v>44107</v>
      </c>
      <c r="K21" s="5"/>
      <c r="L21" s="6">
        <f t="shared" si="1"/>
        <v>2020</v>
      </c>
      <c r="M21" s="6"/>
      <c r="N21" s="4" t="s">
        <v>20</v>
      </c>
      <c r="O21" s="3" t="s">
        <v>27</v>
      </c>
      <c r="P21" s="3" t="s">
        <v>22</v>
      </c>
    </row>
    <row r="22" spans="1:16" x14ac:dyDescent="0.2">
      <c r="A22" s="3" t="s">
        <v>16</v>
      </c>
      <c r="B22" s="4" t="s">
        <v>96</v>
      </c>
      <c r="C22" s="3" t="s">
        <v>97</v>
      </c>
      <c r="D22" s="3"/>
      <c r="E22" s="3" t="s">
        <v>17</v>
      </c>
      <c r="F22" s="3" t="s">
        <v>18</v>
      </c>
      <c r="G22" s="5" t="s">
        <v>98</v>
      </c>
      <c r="H22" s="6">
        <f t="shared" si="0"/>
        <v>2020</v>
      </c>
      <c r="I22" s="20" t="s">
        <v>99</v>
      </c>
      <c r="J22" s="5">
        <v>43880</v>
      </c>
      <c r="K22" s="5"/>
      <c r="L22" s="6">
        <f t="shared" si="1"/>
        <v>2021</v>
      </c>
      <c r="M22" s="6"/>
      <c r="N22" s="4" t="s">
        <v>20</v>
      </c>
      <c r="O22" s="3" t="s">
        <v>27</v>
      </c>
      <c r="P22" s="3" t="s">
        <v>22</v>
      </c>
    </row>
    <row r="25" spans="1:16" s="22" customFormat="1" ht="34.5" customHeight="1" x14ac:dyDescent="0.2">
      <c r="C25" s="23" t="s">
        <v>113</v>
      </c>
      <c r="D25" s="23" t="s">
        <v>114</v>
      </c>
      <c r="E25" s="23" t="s">
        <v>115</v>
      </c>
      <c r="F25" s="23" t="s">
        <v>112</v>
      </c>
      <c r="H25" s="24"/>
    </row>
    <row r="26" spans="1:16" x14ac:dyDescent="0.2">
      <c r="B26" s="21" t="s">
        <v>100</v>
      </c>
      <c r="C26">
        <v>3</v>
      </c>
      <c r="D26" s="19">
        <v>2</v>
      </c>
      <c r="E26">
        <f>C26</f>
        <v>3</v>
      </c>
      <c r="F26">
        <f>30*E26</f>
        <v>90</v>
      </c>
    </row>
    <row r="27" spans="1:16" x14ac:dyDescent="0.2">
      <c r="B27" s="21" t="s">
        <v>101</v>
      </c>
      <c r="C27">
        <v>1</v>
      </c>
      <c r="D27">
        <v>0</v>
      </c>
      <c r="E27">
        <f>(E26+C27)-D27</f>
        <v>4</v>
      </c>
      <c r="F27">
        <f t="shared" ref="F27:F37" si="2">30*E27</f>
        <v>120</v>
      </c>
    </row>
    <row r="28" spans="1:16" x14ac:dyDescent="0.2">
      <c r="B28" s="21" t="s">
        <v>102</v>
      </c>
      <c r="C28">
        <v>0</v>
      </c>
      <c r="D28">
        <v>0</v>
      </c>
      <c r="E28">
        <f t="shared" ref="E28:E36" si="3">(E27+C28)-D28</f>
        <v>4</v>
      </c>
      <c r="F28">
        <f t="shared" si="2"/>
        <v>120</v>
      </c>
    </row>
    <row r="29" spans="1:16" x14ac:dyDescent="0.2">
      <c r="B29" s="21" t="s">
        <v>103</v>
      </c>
      <c r="C29">
        <v>0</v>
      </c>
      <c r="D29">
        <v>0</v>
      </c>
      <c r="E29">
        <f t="shared" si="3"/>
        <v>4</v>
      </c>
      <c r="F29">
        <f t="shared" si="2"/>
        <v>120</v>
      </c>
    </row>
    <row r="30" spans="1:16" x14ac:dyDescent="0.2">
      <c r="B30" s="21" t="s">
        <v>104</v>
      </c>
      <c r="C30">
        <v>6</v>
      </c>
      <c r="D30">
        <v>0</v>
      </c>
      <c r="E30">
        <f t="shared" si="3"/>
        <v>10</v>
      </c>
      <c r="F30">
        <f t="shared" si="2"/>
        <v>300</v>
      </c>
    </row>
    <row r="31" spans="1:16" x14ac:dyDescent="0.2">
      <c r="B31" s="21" t="s">
        <v>105</v>
      </c>
      <c r="C31">
        <v>1</v>
      </c>
      <c r="D31">
        <v>0</v>
      </c>
      <c r="E31">
        <f t="shared" si="3"/>
        <v>11</v>
      </c>
      <c r="F31">
        <f t="shared" si="2"/>
        <v>330</v>
      </c>
    </row>
    <row r="32" spans="1:16" x14ac:dyDescent="0.2">
      <c r="B32" s="21" t="s">
        <v>106</v>
      </c>
      <c r="C32">
        <v>1</v>
      </c>
      <c r="D32">
        <v>2</v>
      </c>
      <c r="E32">
        <f t="shared" si="3"/>
        <v>10</v>
      </c>
      <c r="F32">
        <f t="shared" si="2"/>
        <v>300</v>
      </c>
    </row>
    <row r="33" spans="2:6" x14ac:dyDescent="0.2">
      <c r="B33" s="21" t="s">
        <v>107</v>
      </c>
      <c r="C33">
        <v>1</v>
      </c>
      <c r="D33">
        <v>3</v>
      </c>
      <c r="E33">
        <f t="shared" si="3"/>
        <v>8</v>
      </c>
      <c r="F33">
        <f t="shared" si="2"/>
        <v>240</v>
      </c>
    </row>
    <row r="34" spans="2:6" x14ac:dyDescent="0.2">
      <c r="B34" s="21" t="s">
        <v>108</v>
      </c>
      <c r="C34">
        <v>0</v>
      </c>
      <c r="D34">
        <v>0</v>
      </c>
      <c r="E34">
        <f t="shared" si="3"/>
        <v>8</v>
      </c>
      <c r="F34">
        <f t="shared" si="2"/>
        <v>240</v>
      </c>
    </row>
    <row r="35" spans="2:6" x14ac:dyDescent="0.2">
      <c r="B35" s="21" t="s">
        <v>109</v>
      </c>
      <c r="C35">
        <v>3</v>
      </c>
      <c r="D35">
        <v>2</v>
      </c>
      <c r="E35">
        <f t="shared" si="3"/>
        <v>9</v>
      </c>
      <c r="F35">
        <f t="shared" si="2"/>
        <v>270</v>
      </c>
    </row>
    <row r="36" spans="2:6" x14ac:dyDescent="0.2">
      <c r="B36" s="21" t="s">
        <v>110</v>
      </c>
      <c r="C36">
        <v>1</v>
      </c>
      <c r="D36">
        <v>2</v>
      </c>
      <c r="E36">
        <f t="shared" si="3"/>
        <v>8</v>
      </c>
      <c r="F36">
        <f t="shared" si="2"/>
        <v>240</v>
      </c>
    </row>
    <row r="37" spans="2:6" x14ac:dyDescent="0.2">
      <c r="B37" s="21" t="s">
        <v>111</v>
      </c>
      <c r="C37">
        <v>2</v>
      </c>
      <c r="D37">
        <v>1</v>
      </c>
      <c r="E37">
        <f>(E36+C37)-D37</f>
        <v>9</v>
      </c>
      <c r="F37">
        <f t="shared" si="2"/>
        <v>270</v>
      </c>
    </row>
    <row r="38" spans="2:6" x14ac:dyDescent="0.2">
      <c r="C38">
        <f>SUBTOTAL(9,C26:C37)</f>
        <v>19</v>
      </c>
      <c r="D38">
        <f>SUBTOTAL(9,D26:D37)</f>
        <v>12</v>
      </c>
    </row>
    <row r="46" spans="2:6" x14ac:dyDescent="0.2">
      <c r="E46" s="25"/>
    </row>
  </sheetData>
  <autoFilter ref="A1:Q22">
    <filterColumn colId="6">
      <filters>
        <filter val="04/09/2019"/>
        <filter val="06/05/2020"/>
        <filter val="08/05/2020"/>
        <filter val="08/12/2019"/>
        <filter val="09/05/2020"/>
        <filter val="17/10/2019"/>
        <filter val="19/05/2019"/>
        <filter val="22/05/2020"/>
        <filter val="23/05/2020"/>
        <filter val="25/02/2020"/>
      </filters>
    </filterColumn>
  </autoFilter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BD TOTAL</vt:lpstr>
      <vt:lpstr>BD_Trabajadores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2021-09-30T19:28:49Z</dcterms:created>
  <dcterms:modified xsi:type="dcterms:W3CDTF">2021-10-06T00:57:52Z</dcterms:modified>
</cp:coreProperties>
</file>