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livery\Adani\"/>
    </mc:Choice>
  </mc:AlternateContent>
  <xr:revisionPtr revIDLastSave="0" documentId="13_ncr:1_{C7A13F99-E306-4A1F-A0F2-5AE4B6879D15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ree" sheetId="1" r:id="rId1"/>
    <sheet name="Re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" l="1"/>
  <c r="I21" i="2" l="1"/>
  <c r="H21" i="2"/>
  <c r="E21" i="2"/>
  <c r="K21" i="2"/>
  <c r="F21" i="2"/>
  <c r="L21" i="2" l="1"/>
  <c r="J21" i="2"/>
  <c r="F22" i="2" l="1"/>
</calcChain>
</file>

<file path=xl/sharedStrings.xml><?xml version="1.0" encoding="utf-8"?>
<sst xmlns="http://schemas.openxmlformats.org/spreadsheetml/2006/main" count="127" uniqueCount="85">
  <si>
    <t>NRLDC</t>
  </si>
  <si>
    <t>WRLDC</t>
  </si>
  <si>
    <t>GETCO</t>
  </si>
  <si>
    <t>MSETCL</t>
  </si>
  <si>
    <t>ADANI BITTA (GENCO)</t>
  </si>
  <si>
    <t>ADANI TIRODA (GENCO)</t>
  </si>
  <si>
    <t>ADANI MUL (NMA)</t>
  </si>
  <si>
    <t>AEML (NMA)</t>
  </si>
  <si>
    <t>RJ SLDC</t>
  </si>
  <si>
    <t>ADANI KAWAI (GENCO)</t>
  </si>
  <si>
    <t>RRVPNL</t>
  </si>
  <si>
    <t>MH SLDC</t>
  </si>
  <si>
    <t>PGCIL</t>
  </si>
  <si>
    <t>Level-1</t>
  </si>
  <si>
    <t>Level-2</t>
  </si>
  <si>
    <t>Level-3</t>
  </si>
  <si>
    <t>Level-4</t>
  </si>
  <si>
    <t>RLDC</t>
  </si>
  <si>
    <t>CTU - PGCIL</t>
  </si>
  <si>
    <t>RLDC - WRLDC, NRLDC</t>
  </si>
  <si>
    <t>SLDC - MH SLDC, GJ SLDC, RJ SLDC</t>
  </si>
  <si>
    <t>GJ SLDC</t>
  </si>
  <si>
    <t>1. Create a organization table with to and from attributes in top-down hierarchy from RLDC to GENCO/NMA</t>
  </si>
  <si>
    <t>3. Evergy GENCO has STU/CTU/ STU + CTU connection</t>
  </si>
  <si>
    <t>5. GENCO connected to CTU is governed by RLDC only</t>
  </si>
  <si>
    <t>4. NMA, GENCO connected to respective STU is adminsitered by SLDC only</t>
  </si>
  <si>
    <t>2. NMA is connected to Respective STU only</t>
  </si>
  <si>
    <t>STU</t>
  </si>
  <si>
    <t>SLDC</t>
  </si>
  <si>
    <t>CTU</t>
  </si>
  <si>
    <t>MUL</t>
  </si>
  <si>
    <t>AEML</t>
  </si>
  <si>
    <t>ADANI BITTA</t>
  </si>
  <si>
    <t>ADANI KAWAI</t>
  </si>
  <si>
    <t>ADANI TIRODA</t>
  </si>
  <si>
    <t>ADANI MUNDRA (GENCO)</t>
  </si>
  <si>
    <t>ADANI MUNDRA</t>
  </si>
  <si>
    <t>NMA/GENCO</t>
  </si>
  <si>
    <t>NMA &amp; GENCO Table</t>
  </si>
  <si>
    <t>STU Match</t>
  </si>
  <si>
    <t>CTU Match</t>
  </si>
  <si>
    <t>NMA STU</t>
  </si>
  <si>
    <t>GENCO STU</t>
  </si>
  <si>
    <t>NMA RLDC</t>
  </si>
  <si>
    <t>GENCO RLDC</t>
  </si>
  <si>
    <t>GENCO CTU</t>
  </si>
  <si>
    <t>RLDC Match</t>
  </si>
  <si>
    <t>Level-5</t>
  </si>
  <si>
    <t>STU - MSETCL, GETCO, RRVPNL</t>
  </si>
  <si>
    <t>Delivery Path =</t>
  </si>
  <si>
    <t>Select NMA Here</t>
  </si>
  <si>
    <t>Select GENCO Here</t>
  </si>
  <si>
    <t>Assumed to be directly connected to CTU</t>
  </si>
  <si>
    <t>Substation</t>
  </si>
  <si>
    <t>Feeder</t>
  </si>
  <si>
    <t>DTR</t>
  </si>
  <si>
    <t>Cons-1</t>
  </si>
  <si>
    <t>Cons-2</t>
  </si>
  <si>
    <t xml:space="preserve">Level-6 </t>
  </si>
  <si>
    <t xml:space="preserve">GENCOs </t>
  </si>
  <si>
    <t>6. Consumers connected to NMA will use the existing hierarchy in MDMS; so dynamic dervication is more focused on GENCO to NMA relationship</t>
  </si>
  <si>
    <t>NMA &amp; Consumer</t>
  </si>
  <si>
    <t>7. Based on no of STUs in the path then respective SLDCs will be included final settlement/approval path</t>
  </si>
  <si>
    <t>DESC</t>
  </si>
  <si>
    <t>NMA</t>
  </si>
  <si>
    <t>GENCO</t>
  </si>
  <si>
    <t>Level-0</t>
  </si>
  <si>
    <t>NLDC</t>
  </si>
  <si>
    <t>8. If two STUs are present in the path, we will assume it as transaction between two SLDCs + 1 or 2 RLDC</t>
  </si>
  <si>
    <t>Genco</t>
  </si>
  <si>
    <t>KYC</t>
  </si>
  <si>
    <t>Recharge</t>
  </si>
  <si>
    <t>Pack</t>
  </si>
  <si>
    <t>Consumer</t>
  </si>
  <si>
    <t>Losses</t>
  </si>
  <si>
    <t>Outages</t>
  </si>
  <si>
    <t>Fact</t>
  </si>
  <si>
    <t>Assets</t>
  </si>
  <si>
    <t>Facts</t>
  </si>
  <si>
    <t>SG</t>
  </si>
  <si>
    <t>AG</t>
  </si>
  <si>
    <t>DC</t>
  </si>
  <si>
    <t>DG</t>
  </si>
  <si>
    <t>Unit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</si>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</sst>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7</xdr:row>
      <xdr:rowOff>0</xdr:rowOff>
    </xdr:from>
    <xdr:to>
      <xdr:col>6</xdr:col>
      <xdr:colOff>577850</xdr:colOff>
      <xdr:row>9</xdr:row>
      <xdr:rowOff>165100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2063750" y="368300"/>
          <a:ext cx="2203450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241300</xdr:colOff>
      <xdr:row>13</xdr:row>
      <xdr:rowOff>133350</xdr:rowOff>
    </xdr:from>
    <xdr:to>
      <xdr:col>3</xdr:col>
      <xdr:colOff>57150</xdr:colOff>
      <xdr:row>15</xdr:row>
      <xdr:rowOff>177800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850900" y="1606550"/>
          <a:ext cx="1047750" cy="412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13</xdr:row>
      <xdr:rowOff>69850</xdr:rowOff>
    </xdr:from>
    <xdr:to>
      <xdr:col>5</xdr:col>
      <xdr:colOff>50800</xdr:colOff>
      <xdr:row>15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501900" y="1543050"/>
          <a:ext cx="6223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11</xdr:row>
      <xdr:rowOff>12700</xdr:rowOff>
    </xdr:from>
    <xdr:to>
      <xdr:col>3</xdr:col>
      <xdr:colOff>292100</xdr:colOff>
      <xdr:row>13</xdr:row>
      <xdr:rowOff>12700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133600" y="1117600"/>
          <a:ext cx="0" cy="368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10</xdr:row>
      <xdr:rowOff>177800</xdr:rowOff>
    </xdr:from>
    <xdr:to>
      <xdr:col>10</xdr:col>
      <xdr:colOff>285750</xdr:colOff>
      <xdr:row>12</xdr:row>
      <xdr:rowOff>177800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5822950" y="1098550"/>
          <a:ext cx="0" cy="368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10</xdr:row>
      <xdr:rowOff>177800</xdr:rowOff>
    </xdr:from>
    <xdr:to>
      <xdr:col>16</xdr:col>
      <xdr:colOff>285750</xdr:colOff>
      <xdr:row>12</xdr:row>
      <xdr:rowOff>177800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902700" y="1098550"/>
          <a:ext cx="0" cy="368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13</xdr:row>
      <xdr:rowOff>114300</xdr:rowOff>
    </xdr:from>
    <xdr:to>
      <xdr:col>10</xdr:col>
      <xdr:colOff>38100</xdr:colOff>
      <xdr:row>15</xdr:row>
      <xdr:rowOff>158750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4527550" y="1587500"/>
          <a:ext cx="1047750" cy="412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42333</xdr:colOff>
      <xdr:row>7</xdr:row>
      <xdr:rowOff>63500</xdr:rowOff>
    </xdr:from>
    <xdr:to>
      <xdr:col>12</xdr:col>
      <xdr:colOff>292100</xdr:colOff>
      <xdr:row>15</xdr:row>
      <xdr:rowOff>152401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 flipV="1">
          <a:off x="4945944" y="1347611"/>
          <a:ext cx="2705100" cy="155645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292100</xdr:colOff>
      <xdr:row>14</xdr:row>
      <xdr:rowOff>0</xdr:rowOff>
    </xdr:from>
    <xdr:to>
      <xdr:col>10</xdr:col>
      <xdr:colOff>304800</xdr:colOff>
      <xdr:row>18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445250" y="1657350"/>
          <a:ext cx="127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292100</xdr:colOff>
      <xdr:row>13</xdr:row>
      <xdr:rowOff>177800</xdr:rowOff>
    </xdr:from>
    <xdr:to>
      <xdr:col>16</xdr:col>
      <xdr:colOff>292100</xdr:colOff>
      <xdr:row>17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8909050" y="1651000"/>
          <a:ext cx="0" cy="558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7</xdr:row>
      <xdr:rowOff>6350</xdr:rowOff>
    </xdr:from>
    <xdr:to>
      <xdr:col>10</xdr:col>
      <xdr:colOff>292100</xdr:colOff>
      <xdr:row>10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953000" y="374650"/>
          <a:ext cx="1492250" cy="558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7</xdr:row>
      <xdr:rowOff>177800</xdr:rowOff>
    </xdr:from>
    <xdr:to>
      <xdr:col>16</xdr:col>
      <xdr:colOff>285750</xdr:colOff>
      <xdr:row>9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8902700" y="546100"/>
          <a:ext cx="0" cy="368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6</xdr:row>
      <xdr:rowOff>76200</xdr:rowOff>
    </xdr:from>
    <xdr:to>
      <xdr:col>16</xdr:col>
      <xdr:colOff>19050</xdr:colOff>
      <xdr:row>6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4933950" y="260350"/>
          <a:ext cx="49339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16</xdr:row>
      <xdr:rowOff>165100</xdr:rowOff>
    </xdr:from>
    <xdr:to>
      <xdr:col>6</xdr:col>
      <xdr:colOff>234950</xdr:colOff>
      <xdr:row>19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397250" y="2190750"/>
          <a:ext cx="527050" cy="558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18</xdr:row>
      <xdr:rowOff>76200</xdr:rowOff>
    </xdr:from>
    <xdr:to>
      <xdr:col>12</xdr:col>
      <xdr:colOff>285750</xdr:colOff>
      <xdr:row>19</xdr:row>
      <xdr:rowOff>146050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7391400" y="2470150"/>
          <a:ext cx="279400" cy="254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20</xdr:row>
      <xdr:rowOff>146050</xdr:rowOff>
    </xdr:from>
    <xdr:to>
      <xdr:col>6</xdr:col>
      <xdr:colOff>317500</xdr:colOff>
      <xdr:row>22</xdr:row>
      <xdr:rowOff>177800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4006850" y="29083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311150</xdr:colOff>
      <xdr:row>23</xdr:row>
      <xdr:rowOff>177800</xdr:rowOff>
    </xdr:from>
    <xdr:to>
      <xdr:col>6</xdr:col>
      <xdr:colOff>311150</xdr:colOff>
      <xdr:row>26</xdr:row>
      <xdr:rowOff>25400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4000500" y="34925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26</xdr:row>
      <xdr:rowOff>133350</xdr:rowOff>
    </xdr:from>
    <xdr:to>
      <xdr:col>6</xdr:col>
      <xdr:colOff>330200</xdr:colOff>
      <xdr:row>28</xdr:row>
      <xdr:rowOff>25400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019550" y="4000500"/>
          <a:ext cx="0" cy="260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20</xdr:row>
      <xdr:rowOff>146050</xdr:rowOff>
    </xdr:from>
    <xdr:to>
      <xdr:col>12</xdr:col>
      <xdr:colOff>317500</xdr:colOff>
      <xdr:row>22</xdr:row>
      <xdr:rowOff>177800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4006850" y="29083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311150</xdr:colOff>
      <xdr:row>23</xdr:row>
      <xdr:rowOff>177800</xdr:rowOff>
    </xdr:from>
    <xdr:to>
      <xdr:col>12</xdr:col>
      <xdr:colOff>311150</xdr:colOff>
      <xdr:row>26</xdr:row>
      <xdr:rowOff>25400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4000500" y="34925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26</xdr:row>
      <xdr:rowOff>133350</xdr:rowOff>
    </xdr:from>
    <xdr:to>
      <xdr:col>12</xdr:col>
      <xdr:colOff>330200</xdr:colOff>
      <xdr:row>28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4019550" y="4000500"/>
          <a:ext cx="0" cy="260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9"/>
  <sheetViews>
    <sheetView topLeftCell="A4" zoomScale="90" zoomScaleNormal="90" workbookViewId="0">
      <selection activeCell="H17" sqref="H17:J17"/>
    </sheetView>
  </sheetViews>
  <sheetFormatPr defaultRowHeight="14.5" x14ac:dyDescent="0.35"/>
  <cols>
    <col min="2" max="3" width="8.81640625" customWidth="1"/>
    <col min="4" max="4" width="8.81640625" style="1" customWidth="1"/>
    <col min="5" max="10" width="8.81640625" customWidth="1"/>
    <col min="11" max="11" width="8.81640625" style="2" customWidth="1"/>
    <col min="12" max="16" width="8.81640625" customWidth="1"/>
    <col min="17" max="17" width="8.81640625" style="1" customWidth="1"/>
    <col min="18" max="19" width="8.81640625" customWidth="1"/>
  </cols>
  <sheetData>
    <row r="3" spans="4:17" x14ac:dyDescent="0.35">
      <c r="M3" s="28" t="s">
        <v>67</v>
      </c>
    </row>
    <row r="4" spans="4:17" x14ac:dyDescent="0.35">
      <c r="M4" s="28"/>
    </row>
    <row r="5" spans="4:17" x14ac:dyDescent="0.35">
      <c r="M5" s="28"/>
    </row>
    <row r="6" spans="4:17" x14ac:dyDescent="0.35">
      <c r="H6" s="30" t="s">
        <v>1</v>
      </c>
      <c r="L6" s="1"/>
      <c r="M6" s="1"/>
      <c r="N6" s="1"/>
      <c r="O6" s="1"/>
      <c r="Q6" s="30" t="s">
        <v>0</v>
      </c>
    </row>
    <row r="7" spans="4:17" x14ac:dyDescent="0.35">
      <c r="H7" s="30"/>
      <c r="Q7" s="30"/>
    </row>
    <row r="8" spans="4:17" x14ac:dyDescent="0.35">
      <c r="F8" s="29" t="s">
        <v>12</v>
      </c>
      <c r="H8" s="30"/>
      <c r="J8" s="29" t="s">
        <v>12</v>
      </c>
      <c r="M8" s="7" t="s">
        <v>12</v>
      </c>
      <c r="Q8" s="30"/>
    </row>
    <row r="9" spans="4:17" x14ac:dyDescent="0.35">
      <c r="F9" s="29"/>
      <c r="J9" s="29"/>
      <c r="P9" s="29" t="s">
        <v>12</v>
      </c>
    </row>
    <row r="10" spans="4:17" x14ac:dyDescent="0.35">
      <c r="P10" s="29"/>
    </row>
    <row r="11" spans="4:17" x14ac:dyDescent="0.35">
      <c r="D11" s="5" t="s">
        <v>11</v>
      </c>
      <c r="K11" s="6" t="s">
        <v>21</v>
      </c>
      <c r="Q11" s="5" t="s">
        <v>8</v>
      </c>
    </row>
    <row r="14" spans="4:17" x14ac:dyDescent="0.35">
      <c r="D14" s="3" t="s">
        <v>3</v>
      </c>
      <c r="K14" s="4" t="s">
        <v>2</v>
      </c>
      <c r="Q14" s="3" t="s">
        <v>10</v>
      </c>
    </row>
    <row r="17" spans="1:18" x14ac:dyDescent="0.35">
      <c r="A17" s="27" t="s">
        <v>5</v>
      </c>
      <c r="B17" s="27"/>
      <c r="C17" s="27"/>
      <c r="D17"/>
      <c r="E17" s="26" t="s">
        <v>7</v>
      </c>
      <c r="F17" s="26"/>
      <c r="G17" s="1"/>
      <c r="H17" s="27" t="s">
        <v>4</v>
      </c>
      <c r="I17" s="27"/>
      <c r="J17" s="27"/>
      <c r="L17" s="27" t="s">
        <v>35</v>
      </c>
      <c r="M17" s="27"/>
      <c r="N17" s="27"/>
      <c r="O17" s="1"/>
    </row>
    <row r="18" spans="1:18" x14ac:dyDescent="0.35">
      <c r="P18" s="27" t="s">
        <v>9</v>
      </c>
      <c r="Q18" s="27"/>
      <c r="R18" s="27"/>
    </row>
    <row r="19" spans="1:18" x14ac:dyDescent="0.35">
      <c r="J19" s="26" t="s">
        <v>6</v>
      </c>
      <c r="K19" s="26"/>
      <c r="L19" s="26"/>
    </row>
    <row r="21" spans="1:18" x14ac:dyDescent="0.35">
      <c r="A21" s="23" t="s">
        <v>66</v>
      </c>
      <c r="B21" s="23" t="s">
        <v>67</v>
      </c>
      <c r="G21" s="22" t="s">
        <v>53</v>
      </c>
      <c r="M21" s="22" t="s">
        <v>53</v>
      </c>
    </row>
    <row r="22" spans="1:18" x14ac:dyDescent="0.35">
      <c r="A22" s="23" t="s">
        <v>13</v>
      </c>
      <c r="B22" s="23" t="s">
        <v>19</v>
      </c>
      <c r="C22" s="24"/>
      <c r="D22"/>
      <c r="G22" s="21"/>
      <c r="M22" s="21"/>
    </row>
    <row r="23" spans="1:18" x14ac:dyDescent="0.35">
      <c r="A23" s="23" t="s">
        <v>14</v>
      </c>
      <c r="B23" s="23" t="s">
        <v>18</v>
      </c>
      <c r="C23" s="24"/>
      <c r="D23"/>
      <c r="G23" s="21"/>
      <c r="M23" s="21"/>
    </row>
    <row r="24" spans="1:18" x14ac:dyDescent="0.35">
      <c r="A24" s="23" t="s">
        <v>15</v>
      </c>
      <c r="B24" s="23" t="s">
        <v>20</v>
      </c>
      <c r="C24" s="24"/>
      <c r="D24"/>
      <c r="G24" s="22" t="s">
        <v>54</v>
      </c>
      <c r="M24" s="22" t="s">
        <v>54</v>
      </c>
    </row>
    <row r="25" spans="1:18" x14ac:dyDescent="0.35">
      <c r="A25" s="23" t="s">
        <v>16</v>
      </c>
      <c r="B25" s="23" t="s">
        <v>48</v>
      </c>
      <c r="C25" s="24"/>
      <c r="D25"/>
      <c r="G25" s="21"/>
      <c r="M25" s="21"/>
    </row>
    <row r="26" spans="1:18" x14ac:dyDescent="0.35">
      <c r="A26" s="23" t="s">
        <v>47</v>
      </c>
      <c r="B26" s="23" t="s">
        <v>59</v>
      </c>
      <c r="C26" s="24"/>
      <c r="D26"/>
      <c r="G26" s="21"/>
      <c r="M26" s="21"/>
    </row>
    <row r="27" spans="1:18" x14ac:dyDescent="0.35">
      <c r="A27" s="23" t="s">
        <v>58</v>
      </c>
      <c r="B27" s="23" t="s">
        <v>61</v>
      </c>
      <c r="C27" s="24"/>
      <c r="D27"/>
      <c r="G27" s="22" t="s">
        <v>55</v>
      </c>
      <c r="M27" s="22" t="s">
        <v>55</v>
      </c>
    </row>
    <row r="28" spans="1:18" x14ac:dyDescent="0.35">
      <c r="G28" s="21"/>
      <c r="M28" s="21"/>
    </row>
    <row r="29" spans="1:18" x14ac:dyDescent="0.35">
      <c r="G29" s="22" t="s">
        <v>56</v>
      </c>
      <c r="M29" s="22" t="s">
        <v>57</v>
      </c>
    </row>
  </sheetData>
  <mergeCells count="12">
    <mergeCell ref="M3:M5"/>
    <mergeCell ref="P18:R18"/>
    <mergeCell ref="F8:F9"/>
    <mergeCell ref="J8:J9"/>
    <mergeCell ref="H6:H8"/>
    <mergeCell ref="Q6:Q8"/>
    <mergeCell ref="P9:P10"/>
    <mergeCell ref="J19:L19"/>
    <mergeCell ref="L17:N17"/>
    <mergeCell ref="H17:J17"/>
    <mergeCell ref="E17:F17"/>
    <mergeCell ref="A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topLeftCell="A3" zoomScale="90" zoomScaleNormal="90" workbookViewId="0">
      <selection activeCell="L29" sqref="L29"/>
    </sheetView>
  </sheetViews>
  <sheetFormatPr defaultRowHeight="14.5" x14ac:dyDescent="0.35"/>
  <cols>
    <col min="1" max="1" width="3.1796875" style="2" customWidth="1"/>
    <col min="2" max="2" width="10.90625" style="2" customWidth="1"/>
    <col min="3" max="3" width="15.6328125" style="2" customWidth="1"/>
    <col min="4" max="7" width="17.7265625" style="2" customWidth="1"/>
    <col min="8" max="8" width="13.08984375" style="2" customWidth="1"/>
    <col min="9" max="12" width="13.08984375" customWidth="1"/>
  </cols>
  <sheetData>
    <row r="1" spans="1:11" x14ac:dyDescent="0.35">
      <c r="C1" s="33" t="s">
        <v>38</v>
      </c>
      <c r="D1" s="33"/>
      <c r="E1" s="33"/>
      <c r="F1" s="33"/>
      <c r="G1" s="33"/>
    </row>
    <row r="2" spans="1:11" x14ac:dyDescent="0.35">
      <c r="A2" s="8"/>
      <c r="B2" s="9" t="s">
        <v>63</v>
      </c>
      <c r="C2" s="9" t="s">
        <v>37</v>
      </c>
      <c r="D2" s="9" t="s">
        <v>27</v>
      </c>
      <c r="E2" s="9" t="s">
        <v>28</v>
      </c>
      <c r="F2" s="9" t="s">
        <v>29</v>
      </c>
      <c r="G2" s="9" t="s">
        <v>17</v>
      </c>
      <c r="H2" s="10"/>
      <c r="I2" s="10" t="s">
        <v>12</v>
      </c>
    </row>
    <row r="3" spans="1:11" x14ac:dyDescent="0.35">
      <c r="A3" s="8">
        <v>1</v>
      </c>
      <c r="B3" s="8" t="s">
        <v>64</v>
      </c>
      <c r="C3" s="11" t="s">
        <v>30</v>
      </c>
      <c r="D3" s="8" t="s">
        <v>2</v>
      </c>
      <c r="E3" s="8" t="s">
        <v>21</v>
      </c>
      <c r="F3" s="8" t="s">
        <v>12</v>
      </c>
      <c r="G3" s="8" t="s">
        <v>1</v>
      </c>
    </row>
    <row r="4" spans="1:11" x14ac:dyDescent="0.35">
      <c r="A4" s="8">
        <v>2</v>
      </c>
      <c r="B4" s="8" t="s">
        <v>64</v>
      </c>
      <c r="C4" s="11" t="s">
        <v>31</v>
      </c>
      <c r="D4" s="8" t="s">
        <v>3</v>
      </c>
      <c r="E4" s="8" t="s">
        <v>11</v>
      </c>
      <c r="F4" s="8" t="s">
        <v>12</v>
      </c>
      <c r="G4" s="8" t="s">
        <v>1</v>
      </c>
    </row>
    <row r="5" spans="1:11" x14ac:dyDescent="0.35">
      <c r="A5" s="8">
        <v>3</v>
      </c>
      <c r="B5" s="8" t="s">
        <v>65</v>
      </c>
      <c r="C5" s="11" t="s">
        <v>32</v>
      </c>
      <c r="D5" s="8" t="s">
        <v>2</v>
      </c>
      <c r="E5" s="8" t="s">
        <v>21</v>
      </c>
      <c r="F5" s="8" t="s">
        <v>12</v>
      </c>
      <c r="G5" s="8" t="s">
        <v>1</v>
      </c>
    </row>
    <row r="6" spans="1:11" x14ac:dyDescent="0.35">
      <c r="A6" s="8">
        <v>4</v>
      </c>
      <c r="B6" s="8" t="s">
        <v>65</v>
      </c>
      <c r="C6" s="11" t="s">
        <v>33</v>
      </c>
      <c r="D6" s="8" t="s">
        <v>10</v>
      </c>
      <c r="E6" s="8" t="s">
        <v>8</v>
      </c>
      <c r="F6" s="8" t="s">
        <v>12</v>
      </c>
      <c r="G6" s="8" t="s">
        <v>0</v>
      </c>
    </row>
    <row r="7" spans="1:11" x14ac:dyDescent="0.35">
      <c r="A7" s="8">
        <v>5</v>
      </c>
      <c r="B7" s="8" t="s">
        <v>65</v>
      </c>
      <c r="C7" s="11" t="s">
        <v>34</v>
      </c>
      <c r="D7" s="8" t="s">
        <v>3</v>
      </c>
      <c r="E7" s="8" t="s">
        <v>11</v>
      </c>
      <c r="F7" s="8" t="s">
        <v>12</v>
      </c>
      <c r="G7" s="8" t="s">
        <v>1</v>
      </c>
      <c r="K7" s="17"/>
    </row>
    <row r="8" spans="1:11" x14ac:dyDescent="0.35">
      <c r="A8" s="8">
        <v>6</v>
      </c>
      <c r="B8" s="8" t="s">
        <v>65</v>
      </c>
      <c r="C8" s="19" t="s">
        <v>36</v>
      </c>
      <c r="D8" s="20"/>
      <c r="E8" s="8"/>
      <c r="F8" s="8" t="s">
        <v>12</v>
      </c>
      <c r="G8" s="8" t="s">
        <v>1</v>
      </c>
      <c r="H8" s="18" t="s">
        <v>52</v>
      </c>
    </row>
    <row r="10" spans="1:11" x14ac:dyDescent="0.35">
      <c r="A10" t="s">
        <v>22</v>
      </c>
      <c r="B10"/>
      <c r="C10"/>
      <c r="D10"/>
      <c r="F10"/>
      <c r="G10"/>
      <c r="H10"/>
    </row>
    <row r="11" spans="1:11" x14ac:dyDescent="0.35">
      <c r="A11" t="s">
        <v>26</v>
      </c>
      <c r="B11"/>
      <c r="C11"/>
      <c r="D11"/>
      <c r="F11"/>
      <c r="G11"/>
      <c r="H11"/>
    </row>
    <row r="12" spans="1:11" x14ac:dyDescent="0.35">
      <c r="A12" t="s">
        <v>23</v>
      </c>
      <c r="B12"/>
      <c r="C12"/>
      <c r="D12"/>
      <c r="F12"/>
      <c r="G12"/>
      <c r="H12"/>
    </row>
    <row r="13" spans="1:11" x14ac:dyDescent="0.35">
      <c r="A13" t="s">
        <v>25</v>
      </c>
      <c r="B13"/>
      <c r="C13"/>
      <c r="D13"/>
      <c r="F13"/>
      <c r="G13"/>
      <c r="H13"/>
    </row>
    <row r="14" spans="1:11" x14ac:dyDescent="0.35">
      <c r="A14" t="s">
        <v>24</v>
      </c>
      <c r="B14"/>
      <c r="C14"/>
      <c r="D14"/>
      <c r="F14"/>
      <c r="G14"/>
      <c r="H14"/>
    </row>
    <row r="15" spans="1:11" x14ac:dyDescent="0.35">
      <c r="A15" t="s">
        <v>60</v>
      </c>
      <c r="B15"/>
      <c r="C15"/>
      <c r="D15"/>
      <c r="F15"/>
      <c r="G15"/>
      <c r="H15"/>
    </row>
    <row r="16" spans="1:11" x14ac:dyDescent="0.35">
      <c r="A16" t="s">
        <v>62</v>
      </c>
      <c r="B16"/>
      <c r="C16"/>
      <c r="D16"/>
      <c r="F16"/>
      <c r="G16"/>
      <c r="H16"/>
    </row>
    <row r="17" spans="1:12" x14ac:dyDescent="0.35">
      <c r="A17" s="25" t="s">
        <v>68</v>
      </c>
      <c r="B17" s="25"/>
      <c r="C17"/>
      <c r="D17"/>
      <c r="F17"/>
      <c r="G17"/>
      <c r="H17"/>
    </row>
    <row r="18" spans="1:12" x14ac:dyDescent="0.35">
      <c r="C18"/>
      <c r="D18"/>
      <c r="F18"/>
      <c r="G18"/>
      <c r="H18"/>
    </row>
    <row r="20" spans="1:12" x14ac:dyDescent="0.35">
      <c r="C20" s="12" t="s">
        <v>50</v>
      </c>
      <c r="D20" s="12" t="s">
        <v>51</v>
      </c>
      <c r="E20" s="15" t="s">
        <v>41</v>
      </c>
      <c r="F20" s="15" t="s">
        <v>42</v>
      </c>
      <c r="G20" s="15" t="s">
        <v>45</v>
      </c>
      <c r="H20" s="15" t="s">
        <v>43</v>
      </c>
      <c r="I20" s="15" t="s">
        <v>44</v>
      </c>
      <c r="J20" s="15" t="s">
        <v>39</v>
      </c>
      <c r="K20" s="15" t="s">
        <v>40</v>
      </c>
      <c r="L20" s="15" t="s">
        <v>46</v>
      </c>
    </row>
    <row r="21" spans="1:12" ht="15.5" x14ac:dyDescent="0.35">
      <c r="C21" s="16" t="s">
        <v>30</v>
      </c>
      <c r="D21" s="16" t="s">
        <v>34</v>
      </c>
      <c r="E21" s="8" t="str">
        <f>VLOOKUP(C21,C3:D8,2,0)</f>
        <v>GETCO</v>
      </c>
      <c r="F21" s="8" t="str">
        <f>VLOOKUP(D21,C3:D8,2,0)</f>
        <v>MSETCL</v>
      </c>
      <c r="G21" s="14" t="str">
        <f>VLOOKUP(D21,C3:F8,4,0)</f>
        <v>PGCIL</v>
      </c>
      <c r="H21" s="8" t="str">
        <f>VLOOKUP(C21,C3:G8,5,0)</f>
        <v>WRLDC</v>
      </c>
      <c r="I21" s="14" t="str">
        <f>VLOOKUP(D21,C3:G8,5,0)</f>
        <v>WRLDC</v>
      </c>
      <c r="J21" s="14" t="b">
        <f>EXACT(E21,F21)</f>
        <v>0</v>
      </c>
      <c r="K21" s="13" t="b">
        <f>EXACT(G21,I2)</f>
        <v>1</v>
      </c>
      <c r="L21" s="13" t="b">
        <f>EXACT(H21,I21)</f>
        <v>1</v>
      </c>
    </row>
    <row r="22" spans="1:12" ht="23.5" x14ac:dyDescent="0.35">
      <c r="C22" s="32" t="s">
        <v>49</v>
      </c>
      <c r="D22" s="32"/>
      <c r="E22" s="32"/>
      <c r="F22" s="31" t="str">
        <f>IF(AND(J21=TRUE,K21=TRUE,L21=TRUE),D21&amp;"-"&amp;E21&amp;"-"&amp;C21,D21&amp;"-"&amp;F21&amp;"-"&amp;I2&amp;"-"&amp;E21&amp;"-"&amp;C21)</f>
        <v>ADANI TIRODA-MSETCL-PGCIL-GETCO-MUL</v>
      </c>
      <c r="G22" s="31"/>
      <c r="H22" s="31"/>
      <c r="I22" s="31"/>
      <c r="J22" s="31"/>
      <c r="K22" s="31"/>
      <c r="L22" s="31"/>
    </row>
    <row r="25" spans="1:12" x14ac:dyDescent="0.35">
      <c r="D25" s="2" t="s">
        <v>76</v>
      </c>
      <c r="E25" s="2" t="s">
        <v>77</v>
      </c>
      <c r="G25" s="2" t="s">
        <v>76</v>
      </c>
      <c r="H25" s="2" t="s">
        <v>77</v>
      </c>
      <c r="K25" t="s">
        <v>78</v>
      </c>
      <c r="L25" t="s">
        <v>77</v>
      </c>
    </row>
    <row r="26" spans="1:12" x14ac:dyDescent="0.35">
      <c r="C26" s="2" t="s">
        <v>73</v>
      </c>
      <c r="D26" s="2" t="s">
        <v>70</v>
      </c>
      <c r="E26" s="2" t="s">
        <v>84</v>
      </c>
      <c r="F26" s="2" t="s">
        <v>64</v>
      </c>
      <c r="G26" s="2" t="s">
        <v>74</v>
      </c>
      <c r="H26" s="2" t="s">
        <v>55</v>
      </c>
      <c r="J26" s="2" t="s">
        <v>69</v>
      </c>
      <c r="K26" s="2" t="s">
        <v>79</v>
      </c>
      <c r="L26" s="2" t="s">
        <v>83</v>
      </c>
    </row>
    <row r="27" spans="1:12" x14ac:dyDescent="0.35">
      <c r="D27" s="2" t="s">
        <v>71</v>
      </c>
      <c r="G27" s="2" t="s">
        <v>75</v>
      </c>
      <c r="H27" s="2" t="s">
        <v>54</v>
      </c>
      <c r="K27" t="s">
        <v>80</v>
      </c>
    </row>
    <row r="28" spans="1:12" x14ac:dyDescent="0.35">
      <c r="D28" s="2" t="s">
        <v>72</v>
      </c>
      <c r="K28" t="s">
        <v>81</v>
      </c>
    </row>
    <row r="29" spans="1:12" x14ac:dyDescent="0.35">
      <c r="K29" t="s">
        <v>82</v>
      </c>
    </row>
  </sheetData>
  <mergeCells count="3">
    <mergeCell ref="F22:L22"/>
    <mergeCell ref="C22:E22"/>
    <mergeCell ref="C1:G1"/>
  </mergeCells>
  <dataValidations count="2">
    <dataValidation type="list" allowBlank="1" showInputMessage="1" showErrorMessage="1" sqref="C21" xr:uid="{00000000-0002-0000-0100-000000000000}">
      <formula1>$C$3:$C$4</formula1>
    </dataValidation>
    <dataValidation type="list" allowBlank="1" showInputMessage="1" showErrorMessage="1" sqref="D21" xr:uid="{00000000-0002-0000-0100-000001000000}">
      <formula1>$C$5:$C$8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</vt:lpstr>
      <vt:lpstr>Relation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Dhavaleshwar Puvvati</dc:creator>
  <cp:lastModifiedBy>Murali Shankar Gopalakrishnan</cp:lastModifiedBy>
  <dcterms:created xsi:type="dcterms:W3CDTF">2022-07-10T17:34:10Z</dcterms:created>
  <dcterms:modified xsi:type="dcterms:W3CDTF">2022-08-02T12:45:13Z</dcterms:modified>
</cp:coreProperties>
</file>