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pivotCache/pivotCacheDefinition3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66925"/>
  <mc:AlternateContent xmlns:mc="http://schemas.openxmlformats.org/markup-compatibility/2006">
    <mc:Choice Requires="x15">
      <x15ac:absPath xmlns:x15ac="http://schemas.microsoft.com/office/spreadsheetml/2010/11/ac" url="C:\Users\DAYAN ACHARYA\Downloads\"/>
    </mc:Choice>
  </mc:AlternateContent>
  <xr:revisionPtr revIDLastSave="0" documentId="13_ncr:1_{D81385D8-0EE1-4ED2-BA36-D72D0BB1909B}" xr6:coauthVersionLast="47" xr6:coauthVersionMax="47" xr10:uidLastSave="{00000000-0000-0000-0000-000000000000}"/>
  <bookViews>
    <workbookView xWindow="-108" yWindow="-108" windowWidth="23256" windowHeight="12456" activeTab="1" xr2:uid="{605337C0-A308-4F70-8C10-E79DA0B6533C}"/>
  </bookViews>
  <sheets>
    <sheet name="Sheet1" sheetId="1" r:id="rId1"/>
    <sheet name="Overall Analysis" sheetId="6" r:id="rId2"/>
    <sheet name="Revenue analysis" sheetId="3" r:id="rId3"/>
    <sheet name="Cancellation analysis" sheetId="4" r:id="rId4"/>
    <sheet name="Sheet5" sheetId="11" state="hidden" r:id="rId5"/>
    <sheet name="Sheet6" sheetId="12" state="hidden" r:id="rId6"/>
    <sheet name="Sheet8" sheetId="14" state="hidden" r:id="rId7"/>
  </sheets>
  <definedNames>
    <definedName name="_xlcn.WorksheetConnection_Sheet1K40K411" hidden="1">Sheet1!$BG$40:$BG$41</definedName>
    <definedName name="Slicer_booking_channel1">#N/A</definedName>
    <definedName name="Slicer_booking_platform">#N/A</definedName>
    <definedName name="Slicer_booking_status">#N/A</definedName>
    <definedName name="Slicer_cancellation_reason">#N/A</definedName>
    <definedName name="Slicer_category">#N/A</definedName>
    <definedName name="Slicer_city">#N/A</definedName>
    <definedName name="Slicer_dim_hotels.property_name">#N/A</definedName>
    <definedName name="Slicer_property_name">#N/A</definedName>
    <definedName name="Slicer_ratings_given1">#N/A</definedName>
    <definedName name="Slicer_room_category1">#N/A</definedName>
    <definedName name="Slicer_special_requests">#N/A</definedName>
    <definedName name="Timeline_date">#N/A</definedName>
  </definedNames>
  <calcPr calcId="191029"/>
  <pivotCaches>
    <pivotCache cacheId="906" r:id="rId8"/>
    <pivotCache cacheId="909" r:id="rId9"/>
    <pivotCache cacheId="912" r:id="rId10"/>
    <pivotCache cacheId="915" r:id="rId11"/>
    <pivotCache cacheId="918" r:id="rId12"/>
    <pivotCache cacheId="921" r:id="rId13"/>
    <pivotCache cacheId="924" r:id="rId14"/>
    <pivotCache cacheId="927" r:id="rId15"/>
    <pivotCache cacheId="930" r:id="rId16"/>
    <pivotCache cacheId="933" r:id="rId17"/>
    <pivotCache cacheId="936" r:id="rId18"/>
    <pivotCache cacheId="939" r:id="rId19"/>
    <pivotCache cacheId="942" r:id="rId20"/>
    <pivotCache cacheId="945" r:id="rId21"/>
    <pivotCache cacheId="948" r:id="rId22"/>
    <pivotCache cacheId="951" r:id="rId23"/>
    <pivotCache cacheId="954" r:id="rId24"/>
    <pivotCache cacheId="957" r:id="rId25"/>
    <pivotCache cacheId="960" r:id="rId26"/>
    <pivotCache cacheId="963" r:id="rId27"/>
    <pivotCache cacheId="966" r:id="rId28"/>
    <pivotCache cacheId="969" r:id="rId29"/>
    <pivotCache cacheId="972" r:id="rId30"/>
    <pivotCache cacheId="975" r:id="rId31"/>
    <pivotCache cacheId="1047" r:id="rId32"/>
    <pivotCache cacheId="1050" r:id="rId33"/>
    <pivotCache cacheId="1053" r:id="rId34"/>
    <pivotCache cacheId="1056" r:id="rId35"/>
    <pivotCache cacheId="1059" r:id="rId36"/>
    <pivotCache cacheId="1062" r:id="rId37"/>
    <pivotCache cacheId="1065" r:id="rId38"/>
  </pivotCaches>
  <extLst>
    <ext xmlns:x14="http://schemas.microsoft.com/office/spreadsheetml/2009/9/main" uri="{876F7934-8845-4945-9796-88D515C7AA90}">
      <x14:pivotCaches>
        <pivotCache cacheId="31" r:id="rId39"/>
        <pivotCache cacheId="32" r:id="rId40"/>
      </x14:pivotCaches>
    </ext>
    <ext xmlns:x14="http://schemas.microsoft.com/office/spreadsheetml/2009/9/main" uri="{BBE1A952-AA13-448e-AADC-164F8A28A991}">
      <x14:slicerCaches>
        <x14:slicerCache r:id="rId41"/>
        <x14:slicerCache r:id="rId42"/>
        <x14:slicerCache r:id="rId43"/>
        <x14:slicerCache r:id="rId44"/>
        <x14:slicerCache r:id="rId45"/>
        <x14:slicerCache r:id="rId46"/>
        <x14:slicerCache r:id="rId47"/>
        <x14:slicerCache r:id="rId48"/>
        <x14:slicerCache r:id="rId49"/>
        <x14:slicerCache r:id="rId50"/>
        <x14:slicerCache r:id="rId5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3" r:id="rId52"/>
      </x15:timelineCachePivotCaches>
    </ext>
    <ext xmlns:x15="http://schemas.microsoft.com/office/spreadsheetml/2010/11/main" uri="{D0CA8CA8-9F24-4464-BF8E-62219DCF47F9}">
      <x15:timelineCacheRefs>
        <x15:timelineCacheRef r:id="rId5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7caf8680-7bd0-4c96-980c-bc8e5936c903" name="Sheet1" connection="Query - Sheet1"/>
          <x15:modelTable id="dim_hotels_6b0eed9b-0a94-4fae-b23a-906ac8e70cc0" name="dim_hotels" connection="Query - dim_hotels"/>
          <x15:modelTable id="dim_rooms_90733ad7-5db9-456a-a3d0-ff4d2dab8ba0" name="dim_rooms" connection="Query - dim_rooms"/>
          <x15:modelTable id="Custom_9f60929a-8e0d-4b49-8a13-46579bcceb98" name="Custom" connection="Query - Custom"/>
          <x15:modelTable id="fact_aggregated_bookings_e41c7d50-a60a-497a-b205-6a404245ccd7" name="fact_aggregated_bookings" connection="Query - fact_aggregated_bookings"/>
          <x15:modelTable id="fact_bookings_final_f1879c2b-97cf-49ee-a35e-ebc93469dd5e" name="fact_bookings_final" connection="Query - fact_bookings_final"/>
          <x15:modelTable id="fact_aggregated_bookings_final_a2fbc1dd-42cd-4e35-9c01-06223f2e9203" name="fact_aggregated_bookings_final" connection="Query - fact_aggregated_bookings_final"/>
          <x15:modelTable id="Range" name="Range" connection="WorksheetConnection_Sheet1!$K$40:$K$41"/>
        </x15:modelTables>
        <x15:modelRelationships>
          <x15:modelRelationship fromTable="Sheet1" fromColumn="property_id" toTable="dim_hotels" toColumn="property_id"/>
          <x15:modelRelationship fromTable="Sheet1" fromColumn="room_category" toTable="dim_rooms" toColumn="room_id"/>
          <x15:modelRelationship fromTable="Sheet1" fromColumn="booking_date" toTable="Custom"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9" i="4" l="1"/>
  <c r="AK19" i="6"/>
  <c r="BK6" i="1"/>
  <c r="BJ6" i="1"/>
  <c r="BG4" i="1"/>
  <c r="AN19" i="6"/>
  <c r="AO19" i="6"/>
  <c r="AM19" i="6"/>
  <c r="BD5" i="1"/>
  <c r="BL6" i="1"/>
  <c r="AL19" i="6"/>
  <c r="BM6" i="1"/>
  <c r="AJ19" i="6"/>
  <c r="BN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C26F18-C5AD-4A24-8558-9FF1AD7D6534}" name="Query - Custom" description="Connection to the 'Custom' query in the workbook." type="100" refreshedVersion="8" minRefreshableVersion="5">
    <extLst>
      <ext xmlns:x15="http://schemas.microsoft.com/office/spreadsheetml/2010/11/main" uri="{DE250136-89BD-433C-8126-D09CA5730AF9}">
        <x15:connection id="5edd217d-9598-4b62-a004-3761ec6973b1"/>
      </ext>
    </extLst>
  </connection>
  <connection id="2" xr16:uid="{290F8496-1F68-4B7E-BAA3-D0EC5792EDED}" name="Query - dim_hotels" description="Connection to the 'dim_hotels' query in the workbook." type="100" refreshedVersion="8" minRefreshableVersion="5">
    <extLst>
      <ext xmlns:x15="http://schemas.microsoft.com/office/spreadsheetml/2010/11/main" uri="{DE250136-89BD-433C-8126-D09CA5730AF9}">
        <x15:connection id="ee7ed3ba-43c4-4883-b2f0-9de7ed8ffa13">
          <x15:oledbPr connection="Provider=Microsoft.Mashup.OleDb.1;Data Source=$Workbook$;Location=dim_hotels;Extended Properties=&quot;&quot;">
            <x15:dbTables>
              <x15:dbTable name="dim_hotels"/>
            </x15:dbTables>
          </x15:oledbPr>
        </x15:connection>
      </ext>
    </extLst>
  </connection>
  <connection id="3" xr16:uid="{AC4A0C42-D603-46E5-A95D-5833103700E3}" name="Query - dim_rooms" description="Connection to the 'dim_rooms' query in the workbook." type="100" refreshedVersion="8" minRefreshableVersion="5">
    <extLst>
      <ext xmlns:x15="http://schemas.microsoft.com/office/spreadsheetml/2010/11/main" uri="{DE250136-89BD-433C-8126-D09CA5730AF9}">
        <x15:connection id="4816db46-301f-478a-85e7-a07d454571f1">
          <x15:oledbPr connection="Provider=Microsoft.Mashup.OleDb.1;Data Source=$Workbook$;Location=dim_rooms;Extended Properties=&quot;&quot;">
            <x15:dbTables>
              <x15:dbTable name="dim_rooms"/>
            </x15:dbTables>
          </x15:oledbPr>
        </x15:connection>
      </ext>
    </extLst>
  </connection>
  <connection id="4" xr16:uid="{F7855532-B34B-42B2-A101-B75107D5527B}"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13f13e4c-e7bd-4b46-a84d-1839a96ad368"/>
      </ext>
    </extLst>
  </connection>
  <connection id="5" xr16:uid="{97368014-4870-4D92-AB4B-C3A5C355653E}" name="Query - fact_aggregated_bookings_final" description="Connection to the 'fact_aggregated_bookings_final' query in the workbook." type="100" refreshedVersion="8" minRefreshableVersion="5">
    <extLst>
      <ext xmlns:x15="http://schemas.microsoft.com/office/spreadsheetml/2010/11/main" uri="{DE250136-89BD-433C-8126-D09CA5730AF9}">
        <x15:connection id="62c26467-54bf-419d-87ad-b91c0a7cb6a2"/>
      </ext>
    </extLst>
  </connection>
  <connection id="6" xr16:uid="{DFF4ED95-CAF5-40A6-84B3-CF508413069C}" name="Query - fact_bookings_final" description="Connection to the 'fact_bookings_final' query in the workbook." type="100" refreshedVersion="8" minRefreshableVersion="5">
    <extLst>
      <ext xmlns:x15="http://schemas.microsoft.com/office/spreadsheetml/2010/11/main" uri="{DE250136-89BD-433C-8126-D09CA5730AF9}">
        <x15:connection id="0e371021-cdca-4c14-afcb-31ea81ff664b"/>
      </ext>
    </extLst>
  </connection>
  <connection id="7" xr16:uid="{299AF4AD-FFA2-4E2C-B0F1-D9F1B56FA331}" name="Query - Sheet1" description="Connection to the 'Sheet1' query in the workbook." type="100" refreshedVersion="8" minRefreshableVersion="5">
    <extLst>
      <ext xmlns:x15="http://schemas.microsoft.com/office/spreadsheetml/2010/11/main" uri="{DE250136-89BD-433C-8126-D09CA5730AF9}">
        <x15:connection id="b830825a-dabb-4dd0-ad97-727dbd447a59">
          <x15:oledbPr connection="Provider=Microsoft.Mashup.OleDb.1;Data Source=$Workbook$;Location=Sheet1;Extended Properties=&quot;&quot;">
            <x15:dbTables>
              <x15:dbTable name="Sheet1"/>
            </x15:dbTables>
          </x15:oledbPr>
        </x15:connection>
      </ext>
    </extLst>
  </connection>
  <connection id="8" xr16:uid="{B3A8F6F4-305C-4416-A34C-4ADF35FB69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784747A4-504F-4AC2-B575-B3CAF5CF0C7D}" name="WorksheetConnection_Sheet1!$K$40:$K$41" type="102" refreshedVersion="8" minRefreshableVersion="5">
    <extLst>
      <ext xmlns:x15="http://schemas.microsoft.com/office/spreadsheetml/2010/11/main" uri="{DE250136-89BD-433C-8126-D09CA5730AF9}">
        <x15:connection id="Range" autoDelete="1">
          <x15:rangePr sourceName="_xlcn.WorksheetConnection_Sheet1K40K4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heet1].[booking_status].&amp;[Cancelled]}"/>
  </metadataStrings>
  <mdxMetadata count="1">
    <mdx n="0" f="s">
      <ms ns="1" c="0"/>
    </mdx>
  </mdxMetadata>
  <valueMetadata count="1">
    <bk>
      <rc t="1" v="0"/>
    </bk>
  </valueMetadata>
</metadata>
</file>

<file path=xl/sharedStrings.xml><?xml version="1.0" encoding="utf-8"?>
<sst xmlns="http://schemas.openxmlformats.org/spreadsheetml/2006/main" count="181" uniqueCount="73">
  <si>
    <t>W 19</t>
  </si>
  <si>
    <t>weekend</t>
  </si>
  <si>
    <t>weekeday</t>
  </si>
  <si>
    <t>W 20</t>
  </si>
  <si>
    <t>W 21</t>
  </si>
  <si>
    <t>W 22</t>
  </si>
  <si>
    <t>W 23</t>
  </si>
  <si>
    <t>W 24</t>
  </si>
  <si>
    <t>W 25</t>
  </si>
  <si>
    <t>W 26</t>
  </si>
  <si>
    <t>W 27</t>
  </si>
  <si>
    <t>W 28</t>
  </si>
  <si>
    <t>W 29</t>
  </si>
  <si>
    <t>W 30</t>
  </si>
  <si>
    <t>W 31</t>
  </si>
  <si>
    <t>W 32</t>
  </si>
  <si>
    <t>Row Labels</t>
  </si>
  <si>
    <t>Shodwe Bay</t>
  </si>
  <si>
    <t>Shodwe Blu</t>
  </si>
  <si>
    <t>Shodwe City</t>
  </si>
  <si>
    <t>Shodwe Exotica</t>
  </si>
  <si>
    <t>Shodwe Grands</t>
  </si>
  <si>
    <t>Shodwe Palace</t>
  </si>
  <si>
    <t>Shodwe Seasons</t>
  </si>
  <si>
    <t>Grand Total</t>
  </si>
  <si>
    <t>Sum of revenue_realized</t>
  </si>
  <si>
    <t>(blank)</t>
  </si>
  <si>
    <t>Cancelled</t>
  </si>
  <si>
    <t>Checked Out</t>
  </si>
  <si>
    <t>No Show</t>
  </si>
  <si>
    <t>Count of booking_status</t>
  </si>
  <si>
    <t>Business</t>
  </si>
  <si>
    <t>Luxury</t>
  </si>
  <si>
    <t>Jul 22</t>
  </si>
  <si>
    <t>Jun 22</t>
  </si>
  <si>
    <t>May 22</t>
  </si>
  <si>
    <t>Bangalore</t>
  </si>
  <si>
    <t>Delhi</t>
  </si>
  <si>
    <t>Hyderabad</t>
  </si>
  <si>
    <t>Mumbai</t>
  </si>
  <si>
    <t>Elite</t>
  </si>
  <si>
    <t>Premium</t>
  </si>
  <si>
    <t>Presidential</t>
  </si>
  <si>
    <t>Standard</t>
  </si>
  <si>
    <t>Count of booking_id</t>
  </si>
  <si>
    <t>logtrip</t>
  </si>
  <si>
    <t>others</t>
  </si>
  <si>
    <t>tripster</t>
  </si>
  <si>
    <t>direct online</t>
  </si>
  <si>
    <t>makeyourtrip</t>
  </si>
  <si>
    <t>direct offline</t>
  </si>
  <si>
    <t>journey</t>
  </si>
  <si>
    <t>Change of plans</t>
  </si>
  <si>
    <t>Found better deal</t>
  </si>
  <si>
    <t>Not Cancelled</t>
  </si>
  <si>
    <t>Personal reasons</t>
  </si>
  <si>
    <t>Travel restrictions</t>
  </si>
  <si>
    <t>Count of cancellation_reason</t>
  </si>
  <si>
    <t>Average of ratings_given</t>
  </si>
  <si>
    <t>booking_status</t>
  </si>
  <si>
    <t>Corporate</t>
  </si>
  <si>
    <t>Cancellation</t>
  </si>
  <si>
    <t>Occupancy</t>
  </si>
  <si>
    <t>Total Revenues</t>
  </si>
  <si>
    <t>Total Bookings</t>
  </si>
  <si>
    <t>Average Rating</t>
  </si>
  <si>
    <t>Occupancy %</t>
  </si>
  <si>
    <t>Cancellation %</t>
  </si>
  <si>
    <t>Total cancelled Bookings</t>
  </si>
  <si>
    <t>`</t>
  </si>
  <si>
    <t>Direct</t>
  </si>
  <si>
    <t>OTA</t>
  </si>
  <si>
    <t>Travel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</si>
</sst>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quot;M&quot;"/>
    <numFmt numFmtId="165" formatCode="_ * #,##0_ ;_ * \-#,##0_ ;_ * &quot;-&quot;??_ ;_ @_ "/>
    <numFmt numFmtId="166" formatCode="#,##0.00,,\ &quot;CR&quot;"/>
    <numFmt numFmtId="167" formatCode="&quot;₹&quot;\ #,##0,,&quot;M&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1" tint="4.9989318521683403E-2"/>
        <bgColor indexed="64"/>
      </patternFill>
    </fill>
    <fill>
      <patternFill patternType="solid">
        <fgColor theme="1"/>
        <bgColor indexed="64"/>
      </patternFill>
    </fill>
  </fills>
  <borders count="11">
    <border>
      <left/>
      <right/>
      <top/>
      <bottom/>
      <diagonal/>
    </border>
    <border>
      <left/>
      <right/>
      <top/>
      <bottom style="thin">
        <color theme="4" tint="0.39997558519241921"/>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2" borderId="0" xfId="0" applyFill="1"/>
    <xf numFmtId="0" fontId="0" fillId="3" borderId="0" xfId="0" applyFill="1"/>
    <xf numFmtId="0" fontId="2" fillId="4" borderId="1" xfId="0" applyFont="1" applyFill="1" applyBorder="1"/>
    <xf numFmtId="9" fontId="0" fillId="0" borderId="0" xfId="1" applyFont="1"/>
    <xf numFmtId="165" fontId="0" fillId="0" borderId="0" xfId="0" applyNumberFormat="1"/>
    <xf numFmtId="0" fontId="0" fillId="0" borderId="2" xfId="0" applyBorder="1"/>
    <xf numFmtId="9" fontId="0" fillId="0" borderId="0" xfId="0" applyNumberFormat="1"/>
    <xf numFmtId="166" fontId="0" fillId="0" borderId="0" xfId="0" applyNumberFormat="1"/>
    <xf numFmtId="10"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2" fontId="0" fillId="2" borderId="0" xfId="0" applyNumberFormat="1" applyFill="1"/>
    <xf numFmtId="0" fontId="0" fillId="0" borderId="0" xfId="0" applyNumberFormat="1"/>
    <xf numFmtId="0" fontId="0" fillId="0" borderId="0" xfId="0" applyFill="1"/>
    <xf numFmtId="0" fontId="0" fillId="5" borderId="0" xfId="0" applyFill="1"/>
    <xf numFmtId="0" fontId="0" fillId="6" borderId="0" xfId="0" applyFill="1"/>
    <xf numFmtId="166" fontId="0" fillId="2" borderId="0" xfId="0" applyNumberFormat="1" applyFill="1"/>
    <xf numFmtId="167" fontId="0" fillId="0" borderId="0" xfId="0" applyNumberFormat="1"/>
  </cellXfs>
  <cellStyles count="2">
    <cellStyle name="Normal" xfId="0" builtinId="0"/>
    <cellStyle name="Percent" xfId="1" builtinId="5"/>
  </cellStyles>
  <dxfs count="57">
    <dxf>
      <numFmt numFmtId="2" formatCode="0.00"/>
    </dxf>
    <dxf>
      <numFmt numFmtId="165" formatCode="_ * #,##0_ ;_ * \-#,##0_ ;_ * &quot;-&quot;??_ ;_ @_ "/>
    </dxf>
    <dxf>
      <numFmt numFmtId="167" formatCode="&quot;₹&quot;\ #,##0,,&quot;M&quot;"/>
    </dxf>
    <dxf>
      <numFmt numFmtId="167" formatCode="&quot;₹&quot;\ #,##0,,&quot;M&quot;"/>
    </dxf>
    <dxf>
      <numFmt numFmtId="167" formatCode="&quot;₹&quot;\ #,##0,,&quot;M&quot;"/>
    </dxf>
    <dxf>
      <numFmt numFmtId="2" formatCode="0.00"/>
    </dxf>
    <dxf>
      <numFmt numFmtId="165" formatCode="_ * #,##0_ ;_ * \-#,##0_ ;_ * &quot;-&quot;??_ ;_ @_ "/>
    </dxf>
    <dxf>
      <numFmt numFmtId="167" formatCode="&quot;₹&quot;\ #,##0,,&quot;M&quot;"/>
    </dxf>
    <dxf>
      <numFmt numFmtId="167" formatCode="&quot;₹&quot;\ #,##0,,&quot;M&quot;"/>
    </dxf>
    <dxf>
      <numFmt numFmtId="167" formatCode="&quot;₹&quot;\ #,##0,,&quot;M&quot;"/>
    </dxf>
    <dxf>
      <numFmt numFmtId="2" formatCode="0.00"/>
    </dxf>
    <dxf>
      <numFmt numFmtId="165" formatCode="_ * #,##0_ ;_ * \-#,##0_ ;_ * &quot;-&quot;??_ ;_ @_ "/>
    </dxf>
    <dxf>
      <numFmt numFmtId="167" formatCode="&quot;₹&quot;\ #,##0,,&quot;M&quot;"/>
    </dxf>
    <dxf>
      <numFmt numFmtId="167" formatCode="&quot;₹&quot;\ #,##0,,&quot;M&quot;"/>
    </dxf>
    <dxf>
      <numFmt numFmtId="167" formatCode="&quot;₹&quot;\ #,##0,,&quot;M&quot;"/>
    </dxf>
    <dxf>
      <numFmt numFmtId="2" formatCode="0.00"/>
    </dxf>
    <dxf>
      <numFmt numFmtId="165" formatCode="_ * #,##0_ ;_ * \-#,##0_ ;_ * &quot;-&quot;??_ ;_ @_ "/>
    </dxf>
    <dxf>
      <numFmt numFmtId="167" formatCode="&quot;₹&quot;\ #,##0,,&quot;M&quot;"/>
    </dxf>
    <dxf>
      <numFmt numFmtId="167" formatCode="&quot;₹&quot;\ #,##0,,&quot;M&quot;"/>
    </dxf>
    <dxf>
      <numFmt numFmtId="167" formatCode="&quot;₹&quot;\ #,##0,,&quot;M&quot;"/>
    </dxf>
    <dxf>
      <numFmt numFmtId="2" formatCode="0.00"/>
    </dxf>
    <dxf>
      <numFmt numFmtId="165" formatCode="_ * #,##0_ ;_ * \-#,##0_ ;_ * &quot;-&quot;??_ ;_ @_ "/>
    </dxf>
    <dxf>
      <numFmt numFmtId="167" formatCode="&quot;₹&quot;\ #,##0,,&quot;M&quot;"/>
    </dxf>
    <dxf>
      <numFmt numFmtId="167" formatCode="&quot;₹&quot;\ #,##0,,&quot;M&quot;"/>
    </dxf>
    <dxf>
      <numFmt numFmtId="167" formatCode="&quot;₹&quot;\ #,##0,,&quot;M&quot;"/>
    </dxf>
    <dxf>
      <numFmt numFmtId="165" formatCode="_ * #,##0_ ;_ * \-#,##0_ ;_ * &quot;-&quot;??_ ;_ @_ "/>
    </dxf>
    <dxf>
      <numFmt numFmtId="167" formatCode="&quot;₹&quot;\ #,##0,,&quot;M&quot;"/>
    </dxf>
    <dxf>
      <numFmt numFmtId="167" formatCode="&quot;₹&quot;\ #,##0,,&quot;M&quot;"/>
    </dxf>
    <dxf>
      <numFmt numFmtId="167" formatCode="&quot;₹&quot;\ #,##0,,&quot;M&quot;"/>
    </dxf>
    <dxf>
      <numFmt numFmtId="2" formatCode="0.00"/>
    </dxf>
    <dxf>
      <numFmt numFmtId="2" formatCode="0.00"/>
    </dxf>
    <dxf>
      <numFmt numFmtId="165" formatCode="_ * #,##0_ ;_ * \-#,##0_ ;_ * &quot;-&quot;??_ ;_ @_ "/>
    </dxf>
    <dxf>
      <numFmt numFmtId="167" formatCode="&quot;₹&quot;\ #,##0,,&quot;M&quot;"/>
    </dxf>
    <dxf>
      <numFmt numFmtId="167" formatCode="&quot;₹&quot;\ #,##0,,&quot;M&quot;"/>
    </dxf>
    <dxf>
      <numFmt numFmtId="167" formatCode="&quot;₹&quot;\ #,##0,,&quot;M&quot;"/>
    </dxf>
    <dxf>
      <numFmt numFmtId="2" formatCode="0.00"/>
    </dxf>
    <dxf>
      <numFmt numFmtId="165" formatCode="_ * #,##0_ ;_ * \-#,##0_ ;_ * &quot;-&quot;??_ ;_ @_ "/>
    </dxf>
    <dxf>
      <numFmt numFmtId="167" formatCode="&quot;₹&quot;\ #,##0,,&quot;M&quot;"/>
    </dxf>
    <dxf>
      <numFmt numFmtId="167" formatCode="&quot;₹&quot;\ #,##0,,&quot;M&quot;"/>
    </dxf>
    <dxf>
      <numFmt numFmtId="167" formatCode="&quot;₹&quot;\ #,##0,,&quot;M&quot;"/>
    </dxf>
    <dxf>
      <numFmt numFmtId="2" formatCode="0.00"/>
    </dxf>
    <dxf>
      <numFmt numFmtId="165" formatCode="_ * #,##0_ ;_ * \-#,##0_ ;_ * &quot;-&quot;??_ ;_ @_ "/>
    </dxf>
    <dxf>
      <numFmt numFmtId="167" formatCode="&quot;₹&quot;\ #,##0,,&quot;M&quot;"/>
    </dxf>
    <dxf>
      <numFmt numFmtId="167" formatCode="&quot;₹&quot;\ #,##0,,&quot;M&quot;"/>
    </dxf>
    <dxf>
      <numFmt numFmtId="167" formatCode="&quot;₹&quot;\ #,##0,,&quot;M&quot;"/>
    </dxf>
    <dxf>
      <numFmt numFmtId="2" formatCode="0.00"/>
    </dxf>
    <dxf>
      <numFmt numFmtId="165" formatCode="_ * #,##0_ ;_ * \-#,##0_ ;_ * &quot;-&quot;??_ ;_ @_ "/>
    </dxf>
    <dxf>
      <numFmt numFmtId="167" formatCode="&quot;₹&quot;\ #,##0,,&quot;M&quot;"/>
    </dxf>
    <dxf>
      <numFmt numFmtId="167" formatCode="&quot;₹&quot;\ #,##0,,&quot;M&quot;"/>
    </dxf>
    <dxf>
      <numFmt numFmtId="167" formatCode="&quot;₹&quot;\ #,##0,,&quot;M&quot;"/>
    </dxf>
    <dxf>
      <numFmt numFmtId="2" formatCode="0.00"/>
    </dxf>
    <dxf>
      <numFmt numFmtId="167" formatCode="&quot;₹&quot;\ #,##0,,&quot;M&quot;"/>
    </dxf>
    <dxf>
      <numFmt numFmtId="167" formatCode="&quot;₹&quot;\ #,##0,,&quot;M&quot;"/>
    </dxf>
    <dxf>
      <numFmt numFmtId="167" formatCode="&quot;₹&quot;\ #,##0,,&quot;M&quot;"/>
    </dxf>
    <dxf>
      <numFmt numFmtId="165" formatCode="_ * #,##0_ ;_ * \-#,##0_ ;_ * &quot;-&quot;??_ ;_ @_ "/>
    </dxf>
    <dxf>
      <font>
        <color auto="1"/>
      </font>
      <fill>
        <patternFill patternType="solid">
          <fgColor theme="7" tint="0.59996337778862885"/>
          <bgColor rgb="FFFFFF99"/>
        </patternFill>
      </fill>
    </dxf>
    <dxf>
      <fill>
        <patternFill>
          <bgColor theme="7"/>
        </patternFill>
      </fill>
    </dxf>
  </dxfs>
  <tableStyles count="4" defaultTableStyle="TableStyleMedium2" defaultPivotStyle="PivotStyleLight16">
    <tableStyle name="Slicer Style 1" pivot="0" table="0" count="0" xr9:uid="{8F79284E-C38C-4C24-A900-4AE7059EDF9B}"/>
    <tableStyle name="Slicer Style 2" pivot="0" table="0" count="1" xr9:uid="{7731EE35-294B-4A22-B482-6E1E357A726E}">
      <tableStyleElement type="wholeTable" dxfId="56"/>
    </tableStyle>
    <tableStyle name="Slicer Style 3" pivot="0" table="0" count="1" xr9:uid="{29DB4E91-E72C-4495-9886-8C600305B28D}">
      <tableStyleElement type="wholeTable" dxfId="55"/>
    </tableStyle>
    <tableStyle name="Slicer Style 4" pivot="0" table="0" count="0" xr9:uid="{4D51436C-066C-4343-9CC4-F7573D1DD575}"/>
  </tableStyles>
  <colors>
    <mruColors>
      <color rgb="FFFFFF99"/>
      <color rgb="FF240098"/>
      <color rgb="FFFF00FF"/>
      <color rgb="FFFFFF00"/>
      <color rgb="FF5F2064"/>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117" Type="http://schemas.openxmlformats.org/officeDocument/2006/relationships/customXml" Target="../customXml/item57.xml"/><Relationship Id="rId21" Type="http://schemas.openxmlformats.org/officeDocument/2006/relationships/pivotCacheDefinition" Target="pivotCache/pivotCacheDefinition14.xml"/><Relationship Id="rId42" Type="http://schemas.microsoft.com/office/2007/relationships/slicerCache" Target="slicerCaches/slicerCache2.xml"/><Relationship Id="rId47" Type="http://schemas.microsoft.com/office/2007/relationships/slicerCache" Target="slicerCaches/slicerCache7.xml"/><Relationship Id="rId63" Type="http://schemas.openxmlformats.org/officeDocument/2006/relationships/customXml" Target="../customXml/item3.xml"/><Relationship Id="rId68" Type="http://schemas.openxmlformats.org/officeDocument/2006/relationships/customXml" Target="../customXml/item8.xml"/><Relationship Id="rId84" Type="http://schemas.openxmlformats.org/officeDocument/2006/relationships/customXml" Target="../customXml/item24.xml"/><Relationship Id="rId89" Type="http://schemas.openxmlformats.org/officeDocument/2006/relationships/customXml" Target="../customXml/item29.xml"/><Relationship Id="rId112" Type="http://schemas.openxmlformats.org/officeDocument/2006/relationships/customXml" Target="../customXml/item52.xml"/><Relationship Id="rId16" Type="http://schemas.openxmlformats.org/officeDocument/2006/relationships/pivotCacheDefinition" Target="pivotCache/pivotCacheDefinition9.xml"/><Relationship Id="rId107" Type="http://schemas.openxmlformats.org/officeDocument/2006/relationships/customXml" Target="../customXml/item47.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53" Type="http://schemas.microsoft.com/office/2011/relationships/timelineCache" Target="timelineCaches/timelineCache1.xml"/><Relationship Id="rId58" Type="http://schemas.openxmlformats.org/officeDocument/2006/relationships/sheetMetadata" Target="metadata.xml"/><Relationship Id="rId74" Type="http://schemas.openxmlformats.org/officeDocument/2006/relationships/customXml" Target="../customXml/item14.xml"/><Relationship Id="rId79" Type="http://schemas.openxmlformats.org/officeDocument/2006/relationships/customXml" Target="../customXml/item19.xml"/><Relationship Id="rId102" Type="http://schemas.openxmlformats.org/officeDocument/2006/relationships/customXml" Target="../customXml/item42.xml"/><Relationship Id="rId5" Type="http://schemas.openxmlformats.org/officeDocument/2006/relationships/worksheet" Target="worksheets/sheet5.xml"/><Relationship Id="rId90" Type="http://schemas.openxmlformats.org/officeDocument/2006/relationships/customXml" Target="../customXml/item30.xml"/><Relationship Id="rId95" Type="http://schemas.openxmlformats.org/officeDocument/2006/relationships/customXml" Target="../customXml/item35.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43" Type="http://schemas.microsoft.com/office/2007/relationships/slicerCache" Target="slicerCaches/slicerCache3.xml"/><Relationship Id="rId48" Type="http://schemas.microsoft.com/office/2007/relationships/slicerCache" Target="slicerCaches/slicerCache8.xml"/><Relationship Id="rId64" Type="http://schemas.openxmlformats.org/officeDocument/2006/relationships/customXml" Target="../customXml/item4.xml"/><Relationship Id="rId69" Type="http://schemas.openxmlformats.org/officeDocument/2006/relationships/customXml" Target="../customXml/item9.xml"/><Relationship Id="rId113" Type="http://schemas.openxmlformats.org/officeDocument/2006/relationships/customXml" Target="../customXml/item53.xml"/><Relationship Id="rId118" Type="http://schemas.openxmlformats.org/officeDocument/2006/relationships/customXml" Target="../customXml/item58.xml"/><Relationship Id="rId80" Type="http://schemas.openxmlformats.org/officeDocument/2006/relationships/customXml" Target="../customXml/item20.xml"/><Relationship Id="rId85" Type="http://schemas.openxmlformats.org/officeDocument/2006/relationships/customXml" Target="../customXml/item25.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33" Type="http://schemas.openxmlformats.org/officeDocument/2006/relationships/pivotCacheDefinition" Target="pivotCache/pivotCacheDefinition26.xml"/><Relationship Id="rId38" Type="http://schemas.openxmlformats.org/officeDocument/2006/relationships/pivotCacheDefinition" Target="pivotCache/pivotCacheDefinition31.xml"/><Relationship Id="rId59" Type="http://schemas.openxmlformats.org/officeDocument/2006/relationships/powerPivotData" Target="model/item.data"/><Relationship Id="rId103" Type="http://schemas.openxmlformats.org/officeDocument/2006/relationships/customXml" Target="../customXml/item43.xml"/><Relationship Id="rId108" Type="http://schemas.openxmlformats.org/officeDocument/2006/relationships/customXml" Target="../customXml/item48.xml"/><Relationship Id="rId54" Type="http://schemas.openxmlformats.org/officeDocument/2006/relationships/theme" Target="theme/theme1.xml"/><Relationship Id="rId70" Type="http://schemas.openxmlformats.org/officeDocument/2006/relationships/customXml" Target="../customXml/item10.xml"/><Relationship Id="rId75" Type="http://schemas.openxmlformats.org/officeDocument/2006/relationships/customXml" Target="../customXml/item15.xml"/><Relationship Id="rId91" Type="http://schemas.openxmlformats.org/officeDocument/2006/relationships/customXml" Target="../customXml/item31.xml"/><Relationship Id="rId96"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49" Type="http://schemas.microsoft.com/office/2007/relationships/slicerCache" Target="slicerCaches/slicerCache9.xml"/><Relationship Id="rId114" Type="http://schemas.openxmlformats.org/officeDocument/2006/relationships/customXml" Target="../customXml/item54.xml"/><Relationship Id="rId119" Type="http://schemas.openxmlformats.org/officeDocument/2006/relationships/customXml" Target="../customXml/item59.xml"/><Relationship Id="rId44" Type="http://schemas.microsoft.com/office/2007/relationships/slicerCache" Target="slicerCaches/slicerCache4.xml"/><Relationship Id="rId60" Type="http://schemas.openxmlformats.org/officeDocument/2006/relationships/calcChain" Target="calcChain.xml"/><Relationship Id="rId65" Type="http://schemas.openxmlformats.org/officeDocument/2006/relationships/customXml" Target="../customXml/item5.xml"/><Relationship Id="rId81" Type="http://schemas.openxmlformats.org/officeDocument/2006/relationships/customXml" Target="../customXml/item21.xml"/><Relationship Id="rId86"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ivotCacheDefinition" Target="pivotCache/pivotCacheDefinition32.xml"/><Relationship Id="rId109" Type="http://schemas.openxmlformats.org/officeDocument/2006/relationships/customXml" Target="../customXml/item49.xml"/><Relationship Id="rId34" Type="http://schemas.openxmlformats.org/officeDocument/2006/relationships/pivotCacheDefinition" Target="pivotCache/pivotCacheDefinition27.xml"/><Relationship Id="rId50" Type="http://schemas.microsoft.com/office/2007/relationships/slicerCache" Target="slicerCaches/slicerCache10.xml"/><Relationship Id="rId55" Type="http://schemas.openxmlformats.org/officeDocument/2006/relationships/connections" Target="connections.xml"/><Relationship Id="rId76" Type="http://schemas.openxmlformats.org/officeDocument/2006/relationships/customXml" Target="../customXml/item16.xml"/><Relationship Id="rId97" Type="http://schemas.openxmlformats.org/officeDocument/2006/relationships/customXml" Target="../customXml/item37.xml"/><Relationship Id="rId104" Type="http://schemas.openxmlformats.org/officeDocument/2006/relationships/customXml" Target="../customXml/item44.xml"/><Relationship Id="rId120" Type="http://schemas.openxmlformats.org/officeDocument/2006/relationships/customXml" Target="../customXml/item60.xml"/><Relationship Id="rId7" Type="http://schemas.openxmlformats.org/officeDocument/2006/relationships/worksheet" Target="worksheets/sheet7.xml"/><Relationship Id="rId71" Type="http://schemas.openxmlformats.org/officeDocument/2006/relationships/customXml" Target="../customXml/item11.xml"/><Relationship Id="rId92" Type="http://schemas.openxmlformats.org/officeDocument/2006/relationships/customXml" Target="../customXml/item32.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pivotCacheDefinition" Target="pivotCache/pivotCacheDefinition33.xml"/><Relationship Id="rId45" Type="http://schemas.microsoft.com/office/2007/relationships/slicerCache" Target="slicerCaches/slicerCache5.xml"/><Relationship Id="rId66" Type="http://schemas.openxmlformats.org/officeDocument/2006/relationships/customXml" Target="../customXml/item6.xml"/><Relationship Id="rId87" Type="http://schemas.openxmlformats.org/officeDocument/2006/relationships/customXml" Target="../customXml/item27.xml"/><Relationship Id="rId110" Type="http://schemas.openxmlformats.org/officeDocument/2006/relationships/customXml" Target="../customXml/item50.xml"/><Relationship Id="rId115" Type="http://schemas.openxmlformats.org/officeDocument/2006/relationships/customXml" Target="../customXml/item55.xml"/><Relationship Id="rId136" Type="http://schemas.microsoft.com/office/2017/10/relationships/person" Target="persons/person.xml"/><Relationship Id="rId61" Type="http://schemas.openxmlformats.org/officeDocument/2006/relationships/customXml" Target="../customXml/item1.xml"/><Relationship Id="rId82" Type="http://schemas.openxmlformats.org/officeDocument/2006/relationships/customXml" Target="../customXml/item22.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56" Type="http://schemas.openxmlformats.org/officeDocument/2006/relationships/styles" Target="styles.xml"/><Relationship Id="rId77" Type="http://schemas.openxmlformats.org/officeDocument/2006/relationships/customXml" Target="../customXml/item17.xml"/><Relationship Id="rId100" Type="http://schemas.openxmlformats.org/officeDocument/2006/relationships/customXml" Target="../customXml/item40.xml"/><Relationship Id="rId105" Type="http://schemas.openxmlformats.org/officeDocument/2006/relationships/customXml" Target="../customXml/item45.xml"/><Relationship Id="rId8" Type="http://schemas.openxmlformats.org/officeDocument/2006/relationships/pivotCacheDefinition" Target="pivotCache/pivotCacheDefinition1.xml"/><Relationship Id="rId51" Type="http://schemas.microsoft.com/office/2007/relationships/slicerCache" Target="slicerCaches/slicerCache11.xml"/><Relationship Id="rId72" Type="http://schemas.openxmlformats.org/officeDocument/2006/relationships/customXml" Target="../customXml/item12.xml"/><Relationship Id="rId93" Type="http://schemas.openxmlformats.org/officeDocument/2006/relationships/customXml" Target="../customXml/item33.xml"/><Relationship Id="rId98" Type="http://schemas.openxmlformats.org/officeDocument/2006/relationships/customXml" Target="../customXml/item38.xml"/><Relationship Id="rId121" Type="http://schemas.openxmlformats.org/officeDocument/2006/relationships/customXml" Target="../customXml/item61.xml"/><Relationship Id="rId3" Type="http://schemas.openxmlformats.org/officeDocument/2006/relationships/worksheet" Target="worksheets/sheet3.xml"/><Relationship Id="rId25" Type="http://schemas.openxmlformats.org/officeDocument/2006/relationships/pivotCacheDefinition" Target="pivotCache/pivotCacheDefinition18.xml"/><Relationship Id="rId46" Type="http://schemas.microsoft.com/office/2007/relationships/slicerCache" Target="slicerCaches/slicerCache6.xml"/><Relationship Id="rId67" Type="http://schemas.openxmlformats.org/officeDocument/2006/relationships/customXml" Target="../customXml/item7.xml"/><Relationship Id="rId116" Type="http://schemas.openxmlformats.org/officeDocument/2006/relationships/customXml" Target="../customXml/item56.xml"/><Relationship Id="rId20" Type="http://schemas.openxmlformats.org/officeDocument/2006/relationships/pivotCacheDefinition" Target="pivotCache/pivotCacheDefinition13.xml"/><Relationship Id="rId41" Type="http://schemas.microsoft.com/office/2007/relationships/slicerCache" Target="slicerCaches/slicerCache1.xml"/><Relationship Id="rId62" Type="http://schemas.openxmlformats.org/officeDocument/2006/relationships/customXml" Target="../customXml/item2.xml"/><Relationship Id="rId83" Type="http://schemas.openxmlformats.org/officeDocument/2006/relationships/customXml" Target="../customXml/item23.xml"/><Relationship Id="rId88" Type="http://schemas.openxmlformats.org/officeDocument/2006/relationships/customXml" Target="../customXml/item28.xml"/><Relationship Id="rId111" Type="http://schemas.openxmlformats.org/officeDocument/2006/relationships/customXml" Target="../customXml/item51.xml"/><Relationship Id="rId15" Type="http://schemas.openxmlformats.org/officeDocument/2006/relationships/pivotCacheDefinition" Target="pivotCache/pivotCacheDefinition8.xml"/><Relationship Id="rId36" Type="http://schemas.openxmlformats.org/officeDocument/2006/relationships/pivotCacheDefinition" Target="pivotCache/pivotCacheDefinition29.xml"/><Relationship Id="rId57" Type="http://schemas.openxmlformats.org/officeDocument/2006/relationships/sharedStrings" Target="sharedStrings.xml"/><Relationship Id="rId106" Type="http://schemas.openxmlformats.org/officeDocument/2006/relationships/customXml" Target="../customXml/item46.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52" Type="http://schemas.openxmlformats.org/officeDocument/2006/relationships/pivotCacheDefinition" Target="pivotCache/pivotCacheDefinition34.xml"/><Relationship Id="rId73" Type="http://schemas.openxmlformats.org/officeDocument/2006/relationships/customXml" Target="../customXml/item13.xml"/><Relationship Id="rId78" Type="http://schemas.openxmlformats.org/officeDocument/2006/relationships/customXml" Target="../customXml/item18.xml"/><Relationship Id="rId94" Type="http://schemas.openxmlformats.org/officeDocument/2006/relationships/customXml" Target="../customXml/item34.xml"/><Relationship Id="rId99" Type="http://schemas.openxmlformats.org/officeDocument/2006/relationships/customXml" Target="../customXml/item39.xml"/><Relationship Id="rId101" Type="http://schemas.openxmlformats.org/officeDocument/2006/relationships/customXml" Target="../customXml/item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Dashboard.xlsx]Sheet1!PivotTable4</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Weekday V/S Weekend Revenue</a:t>
            </a:r>
          </a:p>
        </c:rich>
      </c:tx>
      <c:layout>
        <c:manualLayout>
          <c:xMode val="edge"/>
          <c:yMode val="edge"/>
          <c:x val="0.1529135529266402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7.7815962904961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990623858442207E-2"/>
              <c:y val="-5.9506324574382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943743150652721E-3"/>
              <c:y val="-4.57740958264477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896331993678669"/>
          <c:y val="0.1859185401185213"/>
          <c:w val="0.79867119054186342"/>
          <c:h val="0.7049747544138113"/>
        </c:manualLayout>
      </c:layout>
      <c:bar3DChart>
        <c:barDir val="col"/>
        <c:grouping val="clustered"/>
        <c:varyColors val="0"/>
        <c:ser>
          <c:idx val="0"/>
          <c:order val="0"/>
          <c:tx>
            <c:strRef>
              <c:f>Sheet1!$AM$3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2-1DC2-4BCB-87C9-9EB9FB331081}"/>
              </c:ext>
            </c:extLst>
          </c:dPt>
          <c:dPt>
            <c:idx val="1"/>
            <c:invertIfNegative val="0"/>
            <c:bubble3D val="0"/>
            <c:extLst>
              <c:ext xmlns:c16="http://schemas.microsoft.com/office/drawing/2014/chart" uri="{C3380CC4-5D6E-409C-BE32-E72D297353CC}">
                <c16:uniqueId val="{00000001-1DC2-4BCB-87C9-9EB9FB331081}"/>
              </c:ext>
            </c:extLst>
          </c:dPt>
          <c:dPt>
            <c:idx val="2"/>
            <c:invertIfNegative val="0"/>
            <c:bubble3D val="0"/>
            <c:extLst>
              <c:ext xmlns:c16="http://schemas.microsoft.com/office/drawing/2014/chart" uri="{C3380CC4-5D6E-409C-BE32-E72D297353CC}">
                <c16:uniqueId val="{00000000-1DC2-4BCB-87C9-9EB9FB331081}"/>
              </c:ext>
            </c:extLst>
          </c:dPt>
          <c:dLbls>
            <c:dLbl>
              <c:idx val="0"/>
              <c:layout>
                <c:manualLayout>
                  <c:x val="8.3943743150652721E-3"/>
                  <c:y val="-4.57740958264477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C2-4BCB-87C9-9EB9FB331081}"/>
                </c:ext>
              </c:extLst>
            </c:dLbl>
            <c:dLbl>
              <c:idx val="1"/>
              <c:layout>
                <c:manualLayout>
                  <c:x val="1.3990623858442207E-2"/>
                  <c:y val="-5.9506324574382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C2-4BCB-87C9-9EB9FB3310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Sheet1!$AL$4:$AL$6</c:f>
              <c:strCache>
                <c:ptCount val="2"/>
                <c:pt idx="0">
                  <c:v>weekeday</c:v>
                </c:pt>
                <c:pt idx="1">
                  <c:v>weekend</c:v>
                </c:pt>
              </c:strCache>
            </c:strRef>
          </c:cat>
          <c:val>
            <c:numRef>
              <c:f>Sheet1!$AM$4:$AM$6</c:f>
              <c:numCache>
                <c:formatCode>"₹"\ #,##0.00,,"M"</c:formatCode>
                <c:ptCount val="2"/>
                <c:pt idx="0">
                  <c:v>1156923150</c:v>
                </c:pt>
                <c:pt idx="1">
                  <c:v>480234710</c:v>
                </c:pt>
              </c:numCache>
            </c:numRef>
          </c:val>
          <c:extLst>
            <c:ext xmlns:c16="http://schemas.microsoft.com/office/drawing/2014/chart" uri="{C3380CC4-5D6E-409C-BE32-E72D297353CC}">
              <c16:uniqueId val="{00000000-DCDE-4A7F-9C21-FBE32DB42109}"/>
            </c:ext>
          </c:extLst>
        </c:ser>
        <c:dLbls>
          <c:showLegendKey val="0"/>
          <c:showVal val="1"/>
          <c:showCatName val="0"/>
          <c:showSerName val="0"/>
          <c:showPercent val="0"/>
          <c:showBubbleSize val="0"/>
        </c:dLbls>
        <c:gapWidth val="150"/>
        <c:shape val="box"/>
        <c:axId val="1751858128"/>
        <c:axId val="1751873968"/>
        <c:axId val="0"/>
      </c:bar3DChart>
      <c:catAx>
        <c:axId val="1751858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1873968"/>
        <c:crosses val="autoZero"/>
        <c:auto val="1"/>
        <c:lblAlgn val="ctr"/>
        <c:lblOffset val="100"/>
        <c:noMultiLvlLbl val="0"/>
      </c:catAx>
      <c:valAx>
        <c:axId val="1751873968"/>
        <c:scaling>
          <c:orientation val="minMax"/>
        </c:scaling>
        <c:delete val="0"/>
        <c:axPos val="l"/>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185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Dashboard.xlsx]Sheet1!PivotTable3</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Booking Satus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a:outerShdw blurRad="57150" dist="19050" dir="5400000" algn="ctr" rotWithShape="0">
              <a:srgbClr val="000000">
                <a:alpha val="63000"/>
              </a:srgbClr>
            </a:outerShdw>
          </a:effectLst>
        </c:spPr>
        <c:dLbl>
          <c:idx val="0"/>
          <c:layout>
            <c:manualLayout>
              <c:x val="0.15555436696558139"/>
              <c:y val="-3.8857227947680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a:outerShdw blurRad="57150" dist="19050" dir="5400000" algn="ctr" rotWithShape="0">
              <a:srgbClr val="000000">
                <a:alpha val="63000"/>
              </a:srgbClr>
            </a:outerShdw>
          </a:effectLst>
        </c:spPr>
        <c:dLbl>
          <c:idx val="0"/>
          <c:layout>
            <c:manualLayout>
              <c:x val="-0.17321689217815525"/>
              <c:y val="5.5432956659410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a:noFill/>
          </a:ln>
          <a:effectLst>
            <a:outerShdw blurRad="57150" dist="19050" dir="5400000" algn="ctr" rotWithShape="0">
              <a:srgbClr val="000000">
                <a:alpha val="63000"/>
              </a:srgbClr>
            </a:outerShdw>
          </a:effectLst>
        </c:spPr>
        <c:dLbl>
          <c:idx val="0"/>
          <c:layout>
            <c:manualLayout>
              <c:x val="-0.16221015803398461"/>
              <c:y val="-0.11716194830944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Sheet1!$AA$3</c:f>
              <c:strCache>
                <c:ptCount val="1"/>
                <c:pt idx="0">
                  <c:v>Total</c:v>
                </c:pt>
              </c:strCache>
            </c:strRef>
          </c:tx>
          <c:dPt>
            <c:idx val="0"/>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FA-47D8-BC73-A1D3CB5D9586}"/>
              </c:ext>
            </c:extLst>
          </c:dPt>
          <c:dPt>
            <c:idx val="1"/>
            <c:bubble3D val="0"/>
            <c:spPr>
              <a:solidFill>
                <a:schemeClr val="accent5">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FA-47D8-BC73-A1D3CB5D9586}"/>
              </c:ext>
            </c:extLst>
          </c:dPt>
          <c:dPt>
            <c:idx val="2"/>
            <c:bubble3D val="0"/>
            <c:spPr>
              <a:solidFill>
                <a:schemeClr val="accent5">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FA-47D8-BC73-A1D3CB5D9586}"/>
              </c:ext>
            </c:extLst>
          </c:dPt>
          <c:dLbls>
            <c:dLbl>
              <c:idx val="0"/>
              <c:layout>
                <c:manualLayout>
                  <c:x val="0.15555436696558139"/>
                  <c:y val="-3.88572279476801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FA-47D8-BC73-A1D3CB5D9586}"/>
                </c:ext>
              </c:extLst>
            </c:dLbl>
            <c:dLbl>
              <c:idx val="1"/>
              <c:layout>
                <c:manualLayout>
                  <c:x val="-0.17321689217815525"/>
                  <c:y val="5.54329566594109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FA-47D8-BC73-A1D3CB5D9586}"/>
                </c:ext>
              </c:extLst>
            </c:dLbl>
            <c:dLbl>
              <c:idx val="2"/>
              <c:layout>
                <c:manualLayout>
                  <c:x val="-0.16221015803398461"/>
                  <c:y val="-0.11716194830944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FA-47D8-BC73-A1D3CB5D95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Sheet1!$Z$4:$Z$7</c:f>
              <c:strCache>
                <c:ptCount val="3"/>
                <c:pt idx="0">
                  <c:v>Cancelled</c:v>
                </c:pt>
                <c:pt idx="1">
                  <c:v>Checked Out</c:v>
                </c:pt>
                <c:pt idx="2">
                  <c:v>No Show</c:v>
                </c:pt>
              </c:strCache>
            </c:strRef>
          </c:cat>
          <c:val>
            <c:numRef>
              <c:f>Sheet1!$AA$4:$AA$7</c:f>
              <c:numCache>
                <c:formatCode>General</c:formatCode>
                <c:ptCount val="3"/>
                <c:pt idx="0">
                  <c:v>33420</c:v>
                </c:pt>
                <c:pt idx="1">
                  <c:v>94411</c:v>
                </c:pt>
                <c:pt idx="2">
                  <c:v>6759</c:v>
                </c:pt>
              </c:numCache>
            </c:numRef>
          </c:val>
          <c:extLst>
            <c:ext xmlns:c16="http://schemas.microsoft.com/office/drawing/2014/chart" uri="{C3380CC4-5D6E-409C-BE32-E72D297353CC}">
              <c16:uniqueId val="{00000006-E6E9-4E12-9413-2D46EACAE95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Dashboard.xlsx]Sheet1!PivotTable17</c:name>
    <c:fmtId val="2"/>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US">
                <a:solidFill>
                  <a:schemeClr val="tx1"/>
                </a:solidFill>
              </a:rPr>
              <a:t>Avg. Rating By Room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Sheet1!$AJ$3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Sheet1!$AI$4:$AI$8</c:f>
              <c:strCache>
                <c:ptCount val="4"/>
                <c:pt idx="0">
                  <c:v>Elite</c:v>
                </c:pt>
                <c:pt idx="1">
                  <c:v>Premium</c:v>
                </c:pt>
                <c:pt idx="2">
                  <c:v>Presidential</c:v>
                </c:pt>
                <c:pt idx="3">
                  <c:v>Standard</c:v>
                </c:pt>
              </c:strCache>
            </c:strRef>
          </c:cat>
          <c:val>
            <c:numRef>
              <c:f>Sheet1!$AJ$4:$AJ$8</c:f>
              <c:numCache>
                <c:formatCode>0.00</c:formatCode>
                <c:ptCount val="4"/>
                <c:pt idx="0">
                  <c:v>3.6029023112776897</c:v>
                </c:pt>
                <c:pt idx="1">
                  <c:v>3.5923167385339081</c:v>
                </c:pt>
                <c:pt idx="2">
                  <c:v>3.6869186046511628</c:v>
                </c:pt>
                <c:pt idx="3">
                  <c:v>3.6318285397548808</c:v>
                </c:pt>
              </c:numCache>
            </c:numRef>
          </c:val>
          <c:extLst>
            <c:ext xmlns:c16="http://schemas.microsoft.com/office/drawing/2014/chart" uri="{C3380CC4-5D6E-409C-BE32-E72D297353CC}">
              <c16:uniqueId val="{00000001-792A-41A7-9D13-CBEB1F966FE6}"/>
            </c:ext>
          </c:extLst>
        </c:ser>
        <c:dLbls>
          <c:showLegendKey val="0"/>
          <c:showVal val="0"/>
          <c:showCatName val="0"/>
          <c:showSerName val="0"/>
          <c:showPercent val="0"/>
          <c:showBubbleSize val="0"/>
        </c:dLbls>
        <c:axId val="1751860528"/>
        <c:axId val="1751865808"/>
      </c:radarChart>
      <c:catAx>
        <c:axId val="1751860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1865808"/>
        <c:crosses val="autoZero"/>
        <c:auto val="1"/>
        <c:lblAlgn val="ctr"/>
        <c:lblOffset val="100"/>
        <c:noMultiLvlLbl val="0"/>
      </c:catAx>
      <c:valAx>
        <c:axId val="1751865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186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Dashboard.xlsx]Sheet1!PivotTable12</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Avg. Rating By Hotel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Sheet1!$AF$4:$AF$11</c:f>
              <c:strCache>
                <c:ptCount val="7"/>
                <c:pt idx="0">
                  <c:v>Shodwe Bay</c:v>
                </c:pt>
                <c:pt idx="1">
                  <c:v>Shodwe Blu</c:v>
                </c:pt>
                <c:pt idx="2">
                  <c:v>Shodwe City</c:v>
                </c:pt>
                <c:pt idx="3">
                  <c:v>Shodwe Exotica</c:v>
                </c:pt>
                <c:pt idx="4">
                  <c:v>Shodwe Grands</c:v>
                </c:pt>
                <c:pt idx="5">
                  <c:v>Shodwe Palace</c:v>
                </c:pt>
                <c:pt idx="6">
                  <c:v>Shodwe Seasons</c:v>
                </c:pt>
              </c:strCache>
            </c:strRef>
          </c:cat>
          <c:val>
            <c:numRef>
              <c:f>Sheet1!$AG$4:$AG$11</c:f>
              <c:numCache>
                <c:formatCode>0.00</c:formatCode>
                <c:ptCount val="7"/>
                <c:pt idx="0">
                  <c:v>3.7089285714285714</c:v>
                </c:pt>
                <c:pt idx="1">
                  <c:v>3.9596500820120286</c:v>
                </c:pt>
                <c:pt idx="2">
                  <c:v>3.6947993159641888</c:v>
                </c:pt>
                <c:pt idx="3">
                  <c:v>3.6192409173939515</c:v>
                </c:pt>
                <c:pt idx="4">
                  <c:v>3.099875501452483</c:v>
                </c:pt>
                <c:pt idx="5">
                  <c:v>3.7495446265938068</c:v>
                </c:pt>
                <c:pt idx="6">
                  <c:v>2.2948564593301435</c:v>
                </c:pt>
              </c:numCache>
            </c:numRef>
          </c:val>
          <c:extLst>
            <c:ext xmlns:c16="http://schemas.microsoft.com/office/drawing/2014/chart" uri="{C3380CC4-5D6E-409C-BE32-E72D297353CC}">
              <c16:uniqueId val="{00000001-F489-4DC1-8FC2-F0575F81BE82}"/>
            </c:ext>
          </c:extLst>
        </c:ser>
        <c:dLbls>
          <c:dLblPos val="outEnd"/>
          <c:showLegendKey val="0"/>
          <c:showVal val="1"/>
          <c:showCatName val="0"/>
          <c:showSerName val="0"/>
          <c:showPercent val="0"/>
          <c:showBubbleSize val="0"/>
        </c:dLbls>
        <c:gapWidth val="100"/>
        <c:overlap val="-24"/>
        <c:axId val="1751300096"/>
        <c:axId val="1751300576"/>
      </c:barChart>
      <c:catAx>
        <c:axId val="1751300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1300576"/>
        <c:crosses val="autoZero"/>
        <c:auto val="1"/>
        <c:lblAlgn val="ctr"/>
        <c:lblOffset val="100"/>
        <c:noMultiLvlLbl val="0"/>
      </c:catAx>
      <c:valAx>
        <c:axId val="1751300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130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rPr>
              <a:t>Weekwise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Sheet1!$Q$4:$Q$18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Sheet1!$R$4:$R$18</c:f>
              <c:numCache>
                <c:formatCode>"₹"\ #,##0,,"M"</c:formatCode>
                <c:ptCount val="14"/>
                <c:pt idx="0">
                  <c:v>140713020</c:v>
                </c:pt>
                <c:pt idx="1">
                  <c:v>128598765</c:v>
                </c:pt>
                <c:pt idx="2">
                  <c:v>125266176</c:v>
                </c:pt>
                <c:pt idx="3">
                  <c:v>129609069</c:v>
                </c:pt>
                <c:pt idx="4">
                  <c:v>123789948</c:v>
                </c:pt>
                <c:pt idx="5">
                  <c:v>139583930</c:v>
                </c:pt>
                <c:pt idx="6">
                  <c:v>129558544</c:v>
                </c:pt>
                <c:pt idx="7">
                  <c:v>124624861</c:v>
                </c:pt>
                <c:pt idx="8">
                  <c:v>137819495</c:v>
                </c:pt>
                <c:pt idx="9">
                  <c:v>136300386</c:v>
                </c:pt>
                <c:pt idx="10">
                  <c:v>124964422</c:v>
                </c:pt>
                <c:pt idx="11">
                  <c:v>108266696</c:v>
                </c:pt>
                <c:pt idx="12">
                  <c:v>84200266</c:v>
                </c:pt>
                <c:pt idx="13">
                  <c:v>3862282</c:v>
                </c:pt>
              </c:numCache>
            </c:numRef>
          </c:val>
          <c:smooth val="0"/>
          <c:extLst>
            <c:ext xmlns:c16="http://schemas.microsoft.com/office/drawing/2014/chart" uri="{C3380CC4-5D6E-409C-BE32-E72D297353CC}">
              <c16:uniqueId val="{00000000-A7F8-4F83-A79C-31EA0B568445}"/>
            </c:ext>
          </c:extLst>
        </c:ser>
        <c:dLbls>
          <c:dLblPos val="t"/>
          <c:showLegendKey val="0"/>
          <c:showVal val="1"/>
          <c:showCatName val="0"/>
          <c:showSerName val="0"/>
          <c:showPercent val="0"/>
          <c:showBubbleSize val="0"/>
        </c:dLbls>
        <c:marker val="1"/>
        <c:smooth val="0"/>
        <c:axId val="179096879"/>
        <c:axId val="179097359"/>
      </c:lineChart>
      <c:catAx>
        <c:axId val="1790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7359"/>
        <c:crosses val="autoZero"/>
        <c:auto val="1"/>
        <c:lblAlgn val="ctr"/>
        <c:lblOffset val="100"/>
        <c:noMultiLvlLbl val="0"/>
      </c:catAx>
      <c:valAx>
        <c:axId val="179097359"/>
        <c:scaling>
          <c:orientation val="minMax"/>
        </c:scaling>
        <c:delete val="0"/>
        <c:axPos val="l"/>
        <c:numFmt formatCode="&quot;₹&quot;\ #,##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68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Dashboard.xlsx]Sheet1!PivotTable8</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Revenue By Room Class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6787092789871"/>
          <c:y val="0.17251760135955332"/>
          <c:w val="0.79542232515053268"/>
          <c:h val="0.69541991883206877"/>
        </c:manualLayout>
      </c:layout>
      <c:barChart>
        <c:barDir val="col"/>
        <c:grouping val="clustered"/>
        <c:varyColors val="0"/>
        <c:ser>
          <c:idx val="0"/>
          <c:order val="0"/>
          <c:tx>
            <c:strRef>
              <c:f>Sheet1!$I$3</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Sheet1!$H$4:$H$8</c:f>
              <c:strCache>
                <c:ptCount val="4"/>
                <c:pt idx="0">
                  <c:v>Elite</c:v>
                </c:pt>
                <c:pt idx="1">
                  <c:v>Premium</c:v>
                </c:pt>
                <c:pt idx="2">
                  <c:v>Presidential</c:v>
                </c:pt>
                <c:pt idx="3">
                  <c:v>Standard</c:v>
                </c:pt>
              </c:strCache>
            </c:strRef>
          </c:cat>
          <c:val>
            <c:numRef>
              <c:f>Sheet1!$I$4:$I$8</c:f>
              <c:numCache>
                <c:formatCode>"₹"\ #,##0.00,,"M"</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3-8AA3-4335-BD6E-67560E90F5F0}"/>
            </c:ext>
          </c:extLst>
        </c:ser>
        <c:dLbls>
          <c:dLblPos val="outEnd"/>
          <c:showLegendKey val="0"/>
          <c:showVal val="1"/>
          <c:showCatName val="0"/>
          <c:showSerName val="0"/>
          <c:showPercent val="0"/>
          <c:showBubbleSize val="0"/>
        </c:dLbls>
        <c:gapWidth val="100"/>
        <c:overlap val="-24"/>
        <c:axId val="161734576"/>
        <c:axId val="161735056"/>
      </c:barChart>
      <c:catAx>
        <c:axId val="161734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735056"/>
        <c:crosses val="autoZero"/>
        <c:auto val="1"/>
        <c:lblAlgn val="ctr"/>
        <c:lblOffset val="100"/>
        <c:noMultiLvlLbl val="0"/>
      </c:catAx>
      <c:valAx>
        <c:axId val="161735056"/>
        <c:scaling>
          <c:orientation val="minMax"/>
        </c:scaling>
        <c:delete val="0"/>
        <c:axPos val="l"/>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734576"/>
        <c:crosses val="autoZero"/>
        <c:crossBetween val="between"/>
      </c:valAx>
      <c:spPr>
        <a:noFill/>
        <a:ln>
          <a:noFill/>
        </a:ln>
        <a:effectLst/>
      </c:spPr>
    </c:plotArea>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Dashboard.xlsx]Sheet1!PivotTable1</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Revenue By Property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Sheet1!$C$3</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Sheet1!$B$4:$B$11</c:f>
              <c:strCache>
                <c:ptCount val="7"/>
                <c:pt idx="0">
                  <c:v>Shodwe Bay</c:v>
                </c:pt>
                <c:pt idx="1">
                  <c:v>Shodwe Blu</c:v>
                </c:pt>
                <c:pt idx="2">
                  <c:v>Shodwe City</c:v>
                </c:pt>
                <c:pt idx="3">
                  <c:v>Shodwe Exotica</c:v>
                </c:pt>
                <c:pt idx="4">
                  <c:v>Shodwe Grands</c:v>
                </c:pt>
                <c:pt idx="5">
                  <c:v>Shodwe Palace</c:v>
                </c:pt>
                <c:pt idx="6">
                  <c:v>Shodwe Seasons</c:v>
                </c:pt>
              </c:strCache>
            </c:strRef>
          </c:cat>
          <c:val>
            <c:numRef>
              <c:f>Sheet1!$C$4:$C$11</c:f>
              <c:numCache>
                <c:formatCode>"₹"\ #,##0.00,,"M"</c:formatCode>
                <c:ptCount val="7"/>
                <c:pt idx="0">
                  <c:v>260051178</c:v>
                </c:pt>
                <c:pt idx="1">
                  <c:v>260855522</c:v>
                </c:pt>
                <c:pt idx="2">
                  <c:v>285811939</c:v>
                </c:pt>
                <c:pt idx="3">
                  <c:v>320312468</c:v>
                </c:pt>
                <c:pt idx="4">
                  <c:v>211532764</c:v>
                </c:pt>
                <c:pt idx="5">
                  <c:v>304081863</c:v>
                </c:pt>
                <c:pt idx="6">
                  <c:v>66125495</c:v>
                </c:pt>
              </c:numCache>
            </c:numRef>
          </c:val>
          <c:extLst>
            <c:ext xmlns:c16="http://schemas.microsoft.com/office/drawing/2014/chart" uri="{C3380CC4-5D6E-409C-BE32-E72D297353CC}">
              <c16:uniqueId val="{00000000-5476-42A3-A1F5-D3B2DABFD5F8}"/>
            </c:ext>
          </c:extLst>
        </c:ser>
        <c:dLbls>
          <c:dLblPos val="outEnd"/>
          <c:showLegendKey val="0"/>
          <c:showVal val="1"/>
          <c:showCatName val="0"/>
          <c:showSerName val="0"/>
          <c:showPercent val="0"/>
          <c:showBubbleSize val="0"/>
        </c:dLbls>
        <c:gapWidth val="115"/>
        <c:overlap val="-20"/>
        <c:axId val="2153920"/>
        <c:axId val="2151040"/>
      </c:barChart>
      <c:catAx>
        <c:axId val="2153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51040"/>
        <c:crosses val="autoZero"/>
        <c:auto val="1"/>
        <c:lblAlgn val="ctr"/>
        <c:lblOffset val="100"/>
        <c:noMultiLvlLbl val="0"/>
      </c:catAx>
      <c:valAx>
        <c:axId val="2151040"/>
        <c:scaling>
          <c:orientation val="minMax"/>
        </c:scaling>
        <c:delete val="0"/>
        <c:axPos val="b"/>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5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Dashboard.xlsx]Sheet1!PivotTable7</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Revenue Contribution By City</a:t>
            </a:r>
          </a:p>
        </c:rich>
      </c:tx>
      <c:layout>
        <c:manualLayout>
          <c:xMode val="edge"/>
          <c:yMode val="edge"/>
          <c:x val="0.11702796049270257"/>
          <c:y val="3.08166409861325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a:noFill/>
          </a:ln>
          <a:effectLst>
            <a:outerShdw blurRad="57150" dist="19050" dir="5400000" algn="ctr" rotWithShape="0">
              <a:srgbClr val="000000">
                <a:alpha val="63000"/>
              </a:srgbClr>
            </a:outerShdw>
          </a:effectLst>
        </c:spPr>
        <c:dLbl>
          <c:idx val="0"/>
          <c:layout>
            <c:manualLayout>
              <c:x val="0.16314423433444561"/>
              <c:y val="-9.2449922958397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a:noFill/>
          </a:ln>
          <a:effectLst>
            <a:outerShdw blurRad="57150" dist="19050" dir="5400000" algn="ctr" rotWithShape="0">
              <a:srgbClr val="000000">
                <a:alpha val="63000"/>
              </a:srgbClr>
            </a:outerShdw>
          </a:effectLst>
        </c:spPr>
        <c:dLbl>
          <c:idx val="0"/>
          <c:layout>
            <c:manualLayout>
              <c:x val="0.13348164627363732"/>
              <c:y val="0.16949152542372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17797552836484987"/>
              <c:y val="7.1905495634309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outerShdw blurRad="57150" dist="19050" dir="5400000" algn="ctr" rotWithShape="0">
              <a:srgbClr val="000000">
                <a:alpha val="63000"/>
              </a:srgbClr>
            </a:outerShdw>
          </a:effectLst>
        </c:spPr>
        <c:dLbl>
          <c:idx val="0"/>
          <c:layout>
            <c:manualLayout>
              <c:x val="-0.12235817575083426"/>
              <c:y val="-0.184899845916795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Sheet1!$AS$3</c:f>
              <c:strCache>
                <c:ptCount val="1"/>
                <c:pt idx="0">
                  <c:v>Total</c:v>
                </c:pt>
              </c:strCache>
            </c:strRef>
          </c:tx>
          <c:dPt>
            <c:idx val="0"/>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EC-48AB-81E4-1B6BB99F35B7}"/>
              </c:ext>
            </c:extLst>
          </c:dPt>
          <c:dPt>
            <c:idx val="1"/>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EC-48AB-81E4-1B6BB99F35B7}"/>
              </c:ext>
            </c:extLst>
          </c:dPt>
          <c:dPt>
            <c:idx val="2"/>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6EC-48AB-81E4-1B6BB99F35B7}"/>
              </c:ext>
            </c:extLst>
          </c:dPt>
          <c:dPt>
            <c:idx val="3"/>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EC-48AB-81E4-1B6BB99F35B7}"/>
              </c:ext>
            </c:extLst>
          </c:dPt>
          <c:dLbls>
            <c:dLbl>
              <c:idx val="0"/>
              <c:layout>
                <c:manualLayout>
                  <c:x val="0.16314423433444561"/>
                  <c:y val="-9.2449922958397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EC-48AB-81E4-1B6BB99F35B7}"/>
                </c:ext>
              </c:extLst>
            </c:dLbl>
            <c:dLbl>
              <c:idx val="1"/>
              <c:layout>
                <c:manualLayout>
                  <c:x val="0.13348164627363732"/>
                  <c:y val="0.16949152542372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EC-48AB-81E4-1B6BB99F35B7}"/>
                </c:ext>
              </c:extLst>
            </c:dLbl>
            <c:dLbl>
              <c:idx val="2"/>
              <c:layout>
                <c:manualLayout>
                  <c:x val="-0.17797552836484987"/>
                  <c:y val="7.19054956343091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EC-48AB-81E4-1B6BB99F35B7}"/>
                </c:ext>
              </c:extLst>
            </c:dLbl>
            <c:dLbl>
              <c:idx val="3"/>
              <c:layout>
                <c:manualLayout>
                  <c:x val="-0.12235817575083426"/>
                  <c:y val="-0.184899845916795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EC-48AB-81E4-1B6BB99F35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Sheet1!$AR$4:$AR$8</c:f>
              <c:strCache>
                <c:ptCount val="4"/>
                <c:pt idx="0">
                  <c:v>Bangalore</c:v>
                </c:pt>
                <c:pt idx="1">
                  <c:v>Delhi</c:v>
                </c:pt>
                <c:pt idx="2">
                  <c:v>Hyderabad</c:v>
                </c:pt>
                <c:pt idx="3">
                  <c:v>Mumbai</c:v>
                </c:pt>
              </c:strCache>
            </c:strRef>
          </c:cat>
          <c:val>
            <c:numRef>
              <c:f>Sheet1!$AS$4:$AS$8</c:f>
              <c:numCache>
                <c:formatCode>"₹"\ #,##0.00,,"M"</c:formatCode>
                <c:ptCount val="4"/>
                <c:pt idx="0">
                  <c:v>420397050</c:v>
                </c:pt>
                <c:pt idx="1">
                  <c:v>294500318</c:v>
                </c:pt>
                <c:pt idx="2">
                  <c:v>325232870</c:v>
                </c:pt>
                <c:pt idx="3">
                  <c:v>668640991</c:v>
                </c:pt>
              </c:numCache>
            </c:numRef>
          </c:val>
          <c:extLst>
            <c:ext xmlns:c16="http://schemas.microsoft.com/office/drawing/2014/chart" uri="{C3380CC4-5D6E-409C-BE32-E72D297353CC}">
              <c16:uniqueId val="{00000008-4732-4C47-8A50-C204C414E18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Dashboard.xlsx]Sheet1!PivotTable2</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Revenue Trend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6"/>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Sheet1!$R$3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6"/>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Sheet1!$Q$4:$Q$18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Sheet1!$R$4:$R$18</c:f>
              <c:numCache>
                <c:formatCode>"₹"\ #,##0,,"M"</c:formatCode>
                <c:ptCount val="14"/>
                <c:pt idx="0">
                  <c:v>140713020</c:v>
                </c:pt>
                <c:pt idx="1">
                  <c:v>128598765</c:v>
                </c:pt>
                <c:pt idx="2">
                  <c:v>125266176</c:v>
                </c:pt>
                <c:pt idx="3">
                  <c:v>129609069</c:v>
                </c:pt>
                <c:pt idx="4">
                  <c:v>123789948</c:v>
                </c:pt>
                <c:pt idx="5">
                  <c:v>139583930</c:v>
                </c:pt>
                <c:pt idx="6">
                  <c:v>129558544</c:v>
                </c:pt>
                <c:pt idx="7">
                  <c:v>124624861</c:v>
                </c:pt>
                <c:pt idx="8">
                  <c:v>137819495</c:v>
                </c:pt>
                <c:pt idx="9">
                  <c:v>136300386</c:v>
                </c:pt>
                <c:pt idx="10">
                  <c:v>124964422</c:v>
                </c:pt>
                <c:pt idx="11">
                  <c:v>108266696</c:v>
                </c:pt>
                <c:pt idx="12">
                  <c:v>84200266</c:v>
                </c:pt>
                <c:pt idx="13">
                  <c:v>3862282</c:v>
                </c:pt>
              </c:numCache>
            </c:numRef>
          </c:val>
          <c:smooth val="0"/>
          <c:extLst>
            <c:ext xmlns:c16="http://schemas.microsoft.com/office/drawing/2014/chart" uri="{C3380CC4-5D6E-409C-BE32-E72D297353CC}">
              <c16:uniqueId val="{00000000-D0E5-4DCE-89CA-2549C926C7F8}"/>
            </c:ext>
          </c:extLst>
        </c:ser>
        <c:dLbls>
          <c:dLblPos val="t"/>
          <c:showLegendKey val="0"/>
          <c:showVal val="1"/>
          <c:showCatName val="0"/>
          <c:showSerName val="0"/>
          <c:showPercent val="0"/>
          <c:showBubbleSize val="0"/>
        </c:dLbls>
        <c:marker val="1"/>
        <c:smooth val="0"/>
        <c:axId val="2151520"/>
        <c:axId val="2153440"/>
      </c:lineChart>
      <c:catAx>
        <c:axId val="21515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53440"/>
        <c:crosses val="autoZero"/>
        <c:auto val="1"/>
        <c:lblAlgn val="ctr"/>
        <c:lblOffset val="100"/>
        <c:noMultiLvlLbl val="0"/>
      </c:catAx>
      <c:valAx>
        <c:axId val="2153440"/>
        <c:scaling>
          <c:orientation val="minMax"/>
        </c:scaling>
        <c:delete val="0"/>
        <c:axPos val="l"/>
        <c:numFmt formatCode="&quot;₹&quot;\ #,##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Dashboard.xlsx]Sheet1!PivotTable5</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8388002046192"/>
          <c:y val="0.16681592039800994"/>
          <c:w val="0.70662191816186914"/>
          <c:h val="0.68791906608688835"/>
        </c:manualLayout>
      </c:layout>
      <c:barChart>
        <c:barDir val="bar"/>
        <c:grouping val="clustered"/>
        <c:varyColors val="0"/>
        <c:ser>
          <c:idx val="0"/>
          <c:order val="0"/>
          <c:tx>
            <c:strRef>
              <c:f>Sheet1!$F$3</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Sheet1!$E$4:$E$6</c:f>
              <c:strCache>
                <c:ptCount val="2"/>
                <c:pt idx="0">
                  <c:v>Business</c:v>
                </c:pt>
                <c:pt idx="1">
                  <c:v>Luxury</c:v>
                </c:pt>
              </c:strCache>
            </c:strRef>
          </c:cat>
          <c:val>
            <c:numRef>
              <c:f>Sheet1!$F$4:$F$6</c:f>
              <c:numCache>
                <c:formatCode>"₹"\ #,##0.00,,"M"</c:formatCode>
                <c:ptCount val="2"/>
                <c:pt idx="0">
                  <c:v>656019297</c:v>
                </c:pt>
                <c:pt idx="1">
                  <c:v>1052751932</c:v>
                </c:pt>
              </c:numCache>
            </c:numRef>
          </c:val>
          <c:extLst>
            <c:ext xmlns:c16="http://schemas.microsoft.com/office/drawing/2014/chart" uri="{C3380CC4-5D6E-409C-BE32-E72D297353CC}">
              <c16:uniqueId val="{00000000-A040-48AC-8F4C-3FCACC48A56F}"/>
            </c:ext>
          </c:extLst>
        </c:ser>
        <c:dLbls>
          <c:dLblPos val="outEnd"/>
          <c:showLegendKey val="0"/>
          <c:showVal val="1"/>
          <c:showCatName val="0"/>
          <c:showSerName val="0"/>
          <c:showPercent val="0"/>
          <c:showBubbleSize val="0"/>
        </c:dLbls>
        <c:gapWidth val="115"/>
        <c:overlap val="-20"/>
        <c:axId val="1738287423"/>
        <c:axId val="1738297023"/>
      </c:barChart>
      <c:catAx>
        <c:axId val="1738287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8297023"/>
        <c:crosses val="autoZero"/>
        <c:auto val="1"/>
        <c:lblAlgn val="ctr"/>
        <c:lblOffset val="100"/>
        <c:noMultiLvlLbl val="0"/>
      </c:catAx>
      <c:valAx>
        <c:axId val="1738297023"/>
        <c:scaling>
          <c:orientation val="minMax"/>
        </c:scaling>
        <c:delete val="0"/>
        <c:axPos val="b"/>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828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Dashboard.xlsx]Sheet1!PivotTable14</c:name>
    <c:fmtId val="5"/>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400">
                <a:solidFill>
                  <a:sysClr val="windowText" lastClr="000000"/>
                </a:solidFill>
              </a:rPr>
              <a:t>Cancellation By Room Category</a:t>
            </a:r>
          </a:p>
        </c:rich>
      </c:tx>
      <c:layout>
        <c:manualLayout>
          <c:xMode val="edge"/>
          <c:yMode val="edge"/>
          <c:x val="0.12201367270951595"/>
          <c:y val="4.81347773766546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38300020189785E-2"/>
          <c:y val="0.24188356663750366"/>
          <c:w val="0.67244982838683631"/>
          <c:h val="0.65757545931758532"/>
        </c:manualLayout>
      </c:layout>
      <c:pie3DChart>
        <c:varyColors val="1"/>
        <c:ser>
          <c:idx val="0"/>
          <c:order val="0"/>
          <c:tx>
            <c:strRef>
              <c:f>Sheet1!$O$5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6B7-4409-9FC0-7595212F31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6B7-4409-9FC0-7595212F31A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6B7-4409-9FC0-7595212F31A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6B7-4409-9FC0-7595212F31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Sheet1!$N$6:$N$10</c:f>
              <c:strCache>
                <c:ptCount val="4"/>
                <c:pt idx="0">
                  <c:v>Elite</c:v>
                </c:pt>
                <c:pt idx="1">
                  <c:v>Premium</c:v>
                </c:pt>
                <c:pt idx="2">
                  <c:v>Presidential</c:v>
                </c:pt>
                <c:pt idx="3">
                  <c:v>Standard</c:v>
                </c:pt>
              </c:strCache>
            </c:strRef>
          </c:cat>
          <c:val>
            <c:numRef>
              <c:f>Sheet1!$O$6:$O$10</c:f>
              <c:numCache>
                <c:formatCode>General</c:formatCode>
                <c:ptCount val="4"/>
                <c:pt idx="0">
                  <c:v>12357</c:v>
                </c:pt>
                <c:pt idx="1">
                  <c:v>7605</c:v>
                </c:pt>
                <c:pt idx="2">
                  <c:v>3928</c:v>
                </c:pt>
                <c:pt idx="3">
                  <c:v>9530</c:v>
                </c:pt>
              </c:numCache>
            </c:numRef>
          </c:val>
          <c:extLst>
            <c:ext xmlns:c16="http://schemas.microsoft.com/office/drawing/2014/chart" uri="{C3380CC4-5D6E-409C-BE32-E72D297353CC}">
              <c16:uniqueId val="{00000008-7BBC-4A00-B79C-55945DC4C32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Dashboard.xlsx]Sheet1!PivotTable11</c:name>
    <c:fmtId val="2"/>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400">
                <a:solidFill>
                  <a:sysClr val="windowText" lastClr="000000"/>
                </a:solidFill>
              </a:rPr>
              <a:t>Cancellation Reasons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Sheet1!$AV$3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Sheet1!$AU$4:$AU$9</c:f>
              <c:strCache>
                <c:ptCount val="5"/>
                <c:pt idx="0">
                  <c:v>Change of plans</c:v>
                </c:pt>
                <c:pt idx="1">
                  <c:v>Found better deal</c:v>
                </c:pt>
                <c:pt idx="2">
                  <c:v>Not Cancelled</c:v>
                </c:pt>
                <c:pt idx="3">
                  <c:v>Personal reasons</c:v>
                </c:pt>
                <c:pt idx="4">
                  <c:v>Travel restrictions</c:v>
                </c:pt>
              </c:strCache>
            </c:strRef>
          </c:cat>
          <c:val>
            <c:numRef>
              <c:f>Sheet1!$AV$4:$AV$9</c:f>
              <c:numCache>
                <c:formatCode>General</c:formatCode>
                <c:ptCount val="5"/>
                <c:pt idx="0">
                  <c:v>8214</c:v>
                </c:pt>
                <c:pt idx="1">
                  <c:v>8359</c:v>
                </c:pt>
                <c:pt idx="2">
                  <c:v>101170</c:v>
                </c:pt>
                <c:pt idx="3">
                  <c:v>8493</c:v>
                </c:pt>
                <c:pt idx="4">
                  <c:v>8354</c:v>
                </c:pt>
              </c:numCache>
            </c:numRef>
          </c:val>
          <c:extLst>
            <c:ext xmlns:c16="http://schemas.microsoft.com/office/drawing/2014/chart" uri="{C3380CC4-5D6E-409C-BE32-E72D297353CC}">
              <c16:uniqueId val="{00000000-0586-455E-BDB9-B74C505A1831}"/>
            </c:ext>
          </c:extLst>
        </c:ser>
        <c:dLbls>
          <c:dLblPos val="outEnd"/>
          <c:showLegendKey val="0"/>
          <c:showVal val="1"/>
          <c:showCatName val="0"/>
          <c:showSerName val="0"/>
          <c:showPercent val="0"/>
          <c:showBubbleSize val="0"/>
        </c:dLbls>
        <c:gapWidth val="100"/>
        <c:overlap val="-24"/>
        <c:axId val="205200816"/>
        <c:axId val="205199856"/>
      </c:barChart>
      <c:catAx>
        <c:axId val="205200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199856"/>
        <c:crosses val="autoZero"/>
        <c:auto val="1"/>
        <c:lblAlgn val="ctr"/>
        <c:lblOffset val="100"/>
        <c:noMultiLvlLbl val="0"/>
      </c:catAx>
      <c:valAx>
        <c:axId val="205199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200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Dashboard.xlsx]Sheet1!PivotTable13</c:name>
    <c:fmtId val="2"/>
  </c:pivotSource>
  <c:chart>
    <c:title>
      <c:tx>
        <c:rich>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400">
                <a:solidFill>
                  <a:sysClr val="windowText" lastClr="000000"/>
                </a:solidFill>
              </a:rPr>
              <a:t>Cancellation By Hotel</a:t>
            </a:r>
          </a:p>
        </c:rich>
      </c:tx>
      <c:layout>
        <c:manualLayout>
          <c:xMode val="edge"/>
          <c:yMode val="edge"/>
          <c:x val="0.20601450707782867"/>
          <c:y val="6.0606060606060606E-3"/>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5380577427822"/>
          <c:y val="0.18097222222222226"/>
          <c:w val="0.64726093613298341"/>
          <c:h val="0.77736111111111106"/>
        </c:manualLayout>
      </c:layout>
      <c:barChart>
        <c:barDir val="bar"/>
        <c:grouping val="clustered"/>
        <c:varyColors val="0"/>
        <c:ser>
          <c:idx val="0"/>
          <c:order val="0"/>
          <c:tx>
            <c:strRef>
              <c:f>Sheet1!$L$5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Sheet1!$K$6:$K$13</c:f>
              <c:strCache>
                <c:ptCount val="7"/>
                <c:pt idx="0">
                  <c:v>Shodwe Bay</c:v>
                </c:pt>
                <c:pt idx="1">
                  <c:v>Shodwe Blu</c:v>
                </c:pt>
                <c:pt idx="2">
                  <c:v>Shodwe City</c:v>
                </c:pt>
                <c:pt idx="3">
                  <c:v>Shodwe Exotica</c:v>
                </c:pt>
                <c:pt idx="4">
                  <c:v>Shodwe Grands</c:v>
                </c:pt>
                <c:pt idx="5">
                  <c:v>Shodwe Palace</c:v>
                </c:pt>
                <c:pt idx="6">
                  <c:v>Shodwe Seasons</c:v>
                </c:pt>
              </c:strCache>
            </c:strRef>
          </c:cat>
          <c:val>
            <c:numRef>
              <c:f>Sheet1!$L$6:$L$13</c:f>
              <c:numCache>
                <c:formatCode>General</c:formatCode>
                <c:ptCount val="7"/>
                <c:pt idx="0">
                  <c:v>5314</c:v>
                </c:pt>
                <c:pt idx="1">
                  <c:v>5373</c:v>
                </c:pt>
                <c:pt idx="2">
                  <c:v>5811</c:v>
                </c:pt>
                <c:pt idx="3">
                  <c:v>5713</c:v>
                </c:pt>
                <c:pt idx="4">
                  <c:v>4273</c:v>
                </c:pt>
                <c:pt idx="5">
                  <c:v>5949</c:v>
                </c:pt>
                <c:pt idx="6">
                  <c:v>987</c:v>
                </c:pt>
              </c:numCache>
            </c:numRef>
          </c:val>
          <c:extLst>
            <c:ext xmlns:c16="http://schemas.microsoft.com/office/drawing/2014/chart" uri="{C3380CC4-5D6E-409C-BE32-E72D297353CC}">
              <c16:uniqueId val="{00000000-797F-4D1B-84A0-612C2786BD1E}"/>
            </c:ext>
          </c:extLst>
        </c:ser>
        <c:dLbls>
          <c:dLblPos val="outEnd"/>
          <c:showLegendKey val="0"/>
          <c:showVal val="1"/>
          <c:showCatName val="0"/>
          <c:showSerName val="0"/>
          <c:showPercent val="0"/>
          <c:showBubbleSize val="0"/>
        </c:dLbls>
        <c:gapWidth val="115"/>
        <c:overlap val="-20"/>
        <c:axId val="999450768"/>
        <c:axId val="999458928"/>
      </c:barChart>
      <c:catAx>
        <c:axId val="999450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99458928"/>
        <c:crosses val="autoZero"/>
        <c:auto val="1"/>
        <c:lblAlgn val="ctr"/>
        <c:lblOffset val="100"/>
        <c:noMultiLvlLbl val="0"/>
      </c:catAx>
      <c:valAx>
        <c:axId val="99945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9945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Dashboard.xlsx]Sheet1!PivotTable16</c:name>
    <c:fmtId val="13"/>
  </c:pivotSource>
  <c:chart>
    <c:title>
      <c:tx>
        <c:rich>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400">
                <a:solidFill>
                  <a:sysClr val="windowText" lastClr="000000"/>
                </a:solidFill>
              </a:rPr>
              <a:t>Total Bookings By Room Class</a:t>
            </a:r>
          </a:p>
        </c:rich>
      </c:tx>
      <c:layout>
        <c:manualLayout>
          <c:xMode val="edge"/>
          <c:yMode val="edge"/>
          <c:x val="0.17145724664163814"/>
          <c:y val="3.0303030303030304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333333333333E-2"/>
          <c:y val="0.32084419913748718"/>
          <c:w val="0.82248140857392826"/>
          <c:h val="0.46491252500189889"/>
        </c:manualLayout>
      </c:layout>
      <c:bar3DChart>
        <c:barDir val="col"/>
        <c:grouping val="stacked"/>
        <c:varyColors val="0"/>
        <c:ser>
          <c:idx val="0"/>
          <c:order val="0"/>
          <c:tx>
            <c:strRef>
              <c:f>Sheet1!$X$3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Sheet1!$W$4:$W$8</c:f>
              <c:strCache>
                <c:ptCount val="4"/>
                <c:pt idx="0">
                  <c:v>Elite</c:v>
                </c:pt>
                <c:pt idx="1">
                  <c:v>Premium</c:v>
                </c:pt>
                <c:pt idx="2">
                  <c:v>Presidential</c:v>
                </c:pt>
                <c:pt idx="3">
                  <c:v>Standard</c:v>
                </c:pt>
              </c:strCache>
            </c:strRef>
          </c:cat>
          <c:val>
            <c:numRef>
              <c:f>Sheet1!$X$4:$X$8</c:f>
              <c:numCache>
                <c:formatCode>General</c:formatCode>
                <c:ptCount val="4"/>
                <c:pt idx="0">
                  <c:v>49505</c:v>
                </c:pt>
                <c:pt idx="1">
                  <c:v>30566</c:v>
                </c:pt>
                <c:pt idx="2">
                  <c:v>16073</c:v>
                </c:pt>
                <c:pt idx="3">
                  <c:v>38446</c:v>
                </c:pt>
              </c:numCache>
            </c:numRef>
          </c:val>
          <c:extLst>
            <c:ext xmlns:c16="http://schemas.microsoft.com/office/drawing/2014/chart" uri="{C3380CC4-5D6E-409C-BE32-E72D297353CC}">
              <c16:uniqueId val="{00000000-D0AC-4B39-A494-428DF9F73676}"/>
            </c:ext>
          </c:extLst>
        </c:ser>
        <c:dLbls>
          <c:showLegendKey val="0"/>
          <c:showVal val="1"/>
          <c:showCatName val="0"/>
          <c:showSerName val="0"/>
          <c:showPercent val="0"/>
          <c:showBubbleSize val="0"/>
        </c:dLbls>
        <c:gapWidth val="150"/>
        <c:shape val="box"/>
        <c:axId val="1888097808"/>
        <c:axId val="1888098288"/>
        <c:axId val="0"/>
      </c:bar3DChart>
      <c:catAx>
        <c:axId val="1888097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8098288"/>
        <c:crosses val="autoZero"/>
        <c:auto val="1"/>
        <c:lblAlgn val="ctr"/>
        <c:lblOffset val="100"/>
        <c:noMultiLvlLbl val="0"/>
      </c:catAx>
      <c:valAx>
        <c:axId val="1888098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8097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Dashboard.xlsx]Sheet1!PivotTable10</c:name>
    <c:fmtId val="6"/>
  </c:pivotSource>
  <c:chart>
    <c:title>
      <c:tx>
        <c:rich>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400">
                <a:solidFill>
                  <a:sysClr val="windowText" lastClr="000000"/>
                </a:solidFill>
              </a:rPr>
              <a:t>Booking Distribution By Booking Platform</a:t>
            </a:r>
          </a:p>
        </c:rich>
      </c:tx>
      <c:overlay val="0"/>
      <c:spPr>
        <a:noFill/>
        <a:ln>
          <a:noFill/>
        </a:ln>
        <a:effectLst/>
      </c:spPr>
      <c:txPr>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94217742137099E-2"/>
              <c:y val="-3.8899537101191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3395253260919013E-3"/>
              <c:y val="-4.9941845709739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136319057979953E-2"/>
              <c:y val="-5.6181559718305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2853592553871203E-2"/>
              <c:y val="5.134237540423848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4791808143578385E-2"/>
              <c:y val="-0.14639933858253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080387027552494E-3"/>
              <c:y val="-3.416622940660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94217742137099E-2"/>
              <c:y val="-3.8899537101191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3395253260919013E-3"/>
              <c:y val="-4.9941845709739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136319057979953E-2"/>
              <c:y val="-5.6181559718305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2853592553871203E-2"/>
              <c:y val="5.134237540423848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4791808143578385E-2"/>
              <c:y val="-0.14639933858253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080387027552494E-3"/>
              <c:y val="-3.416622940660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94217742137099E-2"/>
              <c:y val="-3.8899537101191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3395253260919013E-3"/>
              <c:y val="-4.9941845709739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136319057979953E-2"/>
              <c:y val="-5.6181559718305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2853592553871203E-2"/>
              <c:y val="5.134237540423848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4791808143578385E-2"/>
              <c:y val="-0.14639933858253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1080387027552494E-3"/>
              <c:y val="-3.416622940660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Sheet1!$AP$3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9E9-4A1E-95B8-A6C97EC77A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9E9-4A1E-95B8-A6C97EC77A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9E9-4A1E-95B8-A6C97EC77A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9E9-4A1E-95B8-A6C97EC77A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9E9-4A1E-95B8-A6C97EC77A7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9E9-4A1E-95B8-A6C97EC77A7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9E9-4A1E-95B8-A6C97EC77A7C}"/>
              </c:ext>
            </c:extLst>
          </c:dPt>
          <c:dLbls>
            <c:dLbl>
              <c:idx val="0"/>
              <c:layout>
                <c:manualLayout>
                  <c:x val="-3.294217742137099E-2"/>
                  <c:y val="-3.88995371011915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E9-4A1E-95B8-A6C97EC77A7C}"/>
                </c:ext>
              </c:extLst>
            </c:dLbl>
            <c:dLbl>
              <c:idx val="1"/>
              <c:layout>
                <c:manualLayout>
                  <c:x val="-9.3395253260919013E-3"/>
                  <c:y val="-4.99418457097392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E9-4A1E-95B8-A6C97EC77A7C}"/>
                </c:ext>
              </c:extLst>
            </c:dLbl>
            <c:dLbl>
              <c:idx val="3"/>
              <c:layout>
                <c:manualLayout>
                  <c:x val="1.9136319057979953E-2"/>
                  <c:y val="-5.61815597183059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E9-4A1E-95B8-A6C97EC77A7C}"/>
                </c:ext>
              </c:extLst>
            </c:dLbl>
            <c:dLbl>
              <c:idx val="4"/>
              <c:layout>
                <c:manualLayout>
                  <c:x val="8.2853592553871203E-2"/>
                  <c:y val="5.1342375404238489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9E9-4A1E-95B8-A6C97EC77A7C}"/>
                </c:ext>
              </c:extLst>
            </c:dLbl>
            <c:dLbl>
              <c:idx val="5"/>
              <c:layout>
                <c:manualLayout>
                  <c:x val="-1.4791808143578385E-2"/>
                  <c:y val="-0.1463993385825300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9E9-4A1E-95B8-A6C97EC77A7C}"/>
                </c:ext>
              </c:extLst>
            </c:dLbl>
            <c:dLbl>
              <c:idx val="6"/>
              <c:layout>
                <c:manualLayout>
                  <c:x val="-4.1080387027552494E-3"/>
                  <c:y val="-3.41662294066082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9E9-4A1E-95B8-A6C97EC77A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Sheet1!$AO$4:$AO$11</c:f>
              <c:strCache>
                <c:ptCount val="7"/>
                <c:pt idx="0">
                  <c:v>direct offline</c:v>
                </c:pt>
                <c:pt idx="1">
                  <c:v>direct online</c:v>
                </c:pt>
                <c:pt idx="2">
                  <c:v>journey</c:v>
                </c:pt>
                <c:pt idx="3">
                  <c:v>logtrip</c:v>
                </c:pt>
                <c:pt idx="4">
                  <c:v>makeyourtrip</c:v>
                </c:pt>
                <c:pt idx="5">
                  <c:v>others</c:v>
                </c:pt>
                <c:pt idx="6">
                  <c:v>tripster</c:v>
                </c:pt>
              </c:strCache>
            </c:strRef>
          </c:cat>
          <c:val>
            <c:numRef>
              <c:f>Sheet1!$AP$4:$AP$11</c:f>
              <c:numCache>
                <c:formatCode>General</c:formatCode>
                <c:ptCount val="7"/>
                <c:pt idx="0">
                  <c:v>6755</c:v>
                </c:pt>
                <c:pt idx="1">
                  <c:v>13379</c:v>
                </c:pt>
                <c:pt idx="2">
                  <c:v>8106</c:v>
                </c:pt>
                <c:pt idx="3">
                  <c:v>14756</c:v>
                </c:pt>
                <c:pt idx="4">
                  <c:v>26898</c:v>
                </c:pt>
                <c:pt idx="5">
                  <c:v>55066</c:v>
                </c:pt>
                <c:pt idx="6">
                  <c:v>9630</c:v>
                </c:pt>
              </c:numCache>
            </c:numRef>
          </c:val>
          <c:extLst>
            <c:ext xmlns:c16="http://schemas.microsoft.com/office/drawing/2014/chart" uri="{C3380CC4-5D6E-409C-BE32-E72D297353CC}">
              <c16:uniqueId val="{0000000E-C9E9-4A1E-95B8-A6C97EC77A7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Analytics Dashboard.xlsx]Sheet1!PivotTable16</c:name>
    <c:fmtId val="15"/>
  </c:pivotSource>
  <c:chart>
    <c:title>
      <c:tx>
        <c:rich>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400">
                <a:solidFill>
                  <a:sysClr val="windowText" lastClr="000000"/>
                </a:solidFill>
              </a:rPr>
              <a:t>Room Class Wise Booking Comparison</a:t>
            </a:r>
          </a:p>
        </c:rich>
      </c:tx>
      <c:overlay val="0"/>
      <c:spPr>
        <a:noFill/>
        <a:ln>
          <a:noFill/>
        </a:ln>
        <a:effectLst/>
      </c:spPr>
      <c:txPr>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Sheet1!$X$3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Sheet1!$W$4:$W$8</c:f>
              <c:strCache>
                <c:ptCount val="4"/>
                <c:pt idx="0">
                  <c:v>Elite</c:v>
                </c:pt>
                <c:pt idx="1">
                  <c:v>Premium</c:v>
                </c:pt>
                <c:pt idx="2">
                  <c:v>Presidential</c:v>
                </c:pt>
                <c:pt idx="3">
                  <c:v>Standard</c:v>
                </c:pt>
              </c:strCache>
            </c:strRef>
          </c:cat>
          <c:val>
            <c:numRef>
              <c:f>Sheet1!$X$4:$X$8</c:f>
              <c:numCache>
                <c:formatCode>General</c:formatCode>
                <c:ptCount val="4"/>
                <c:pt idx="0">
                  <c:v>49505</c:v>
                </c:pt>
                <c:pt idx="1">
                  <c:v>30566</c:v>
                </c:pt>
                <c:pt idx="2">
                  <c:v>16073</c:v>
                </c:pt>
                <c:pt idx="3">
                  <c:v>38446</c:v>
                </c:pt>
              </c:numCache>
            </c:numRef>
          </c:val>
          <c:extLst>
            <c:ext xmlns:c16="http://schemas.microsoft.com/office/drawing/2014/chart" uri="{C3380CC4-5D6E-409C-BE32-E72D297353CC}">
              <c16:uniqueId val="{00000000-14DC-404E-BFD5-91EAD01D7EA2}"/>
            </c:ext>
          </c:extLst>
        </c:ser>
        <c:dLbls>
          <c:showLegendKey val="0"/>
          <c:showVal val="1"/>
          <c:showCatName val="0"/>
          <c:showSerName val="0"/>
          <c:showPercent val="0"/>
          <c:showBubbleSize val="0"/>
        </c:dLbls>
        <c:gapWidth val="150"/>
        <c:shape val="box"/>
        <c:axId val="1886492304"/>
        <c:axId val="1886493744"/>
        <c:axId val="0"/>
      </c:bar3DChart>
      <c:catAx>
        <c:axId val="188649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6493744"/>
        <c:crosses val="autoZero"/>
        <c:auto val="1"/>
        <c:lblAlgn val="ctr"/>
        <c:lblOffset val="100"/>
        <c:noMultiLvlLbl val="0"/>
      </c:catAx>
      <c:valAx>
        <c:axId val="188649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6492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13.xml"/><Relationship Id="rId7" Type="http://schemas.openxmlformats.org/officeDocument/2006/relationships/image" Target="../media/image5.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87084</xdr:colOff>
      <xdr:row>5</xdr:row>
      <xdr:rowOff>119741</xdr:rowOff>
    </xdr:from>
    <xdr:to>
      <xdr:col>3</xdr:col>
      <xdr:colOff>250372</xdr:colOff>
      <xdr:row>8</xdr:row>
      <xdr:rowOff>337457</xdr:rowOff>
    </xdr:to>
    <xdr:sp macro="" textlink="$AJ$19">
      <xdr:nvSpPr>
        <xdr:cNvPr id="2" name="Rectangle: Rounded Corners 1">
          <a:extLst>
            <a:ext uri="{FF2B5EF4-FFF2-40B4-BE49-F238E27FC236}">
              <a16:creationId xmlns:a16="http://schemas.microsoft.com/office/drawing/2014/main" id="{4BF50261-2BD8-6014-D4B3-F0075DD16C2A}"/>
            </a:ext>
          </a:extLst>
        </xdr:cNvPr>
        <xdr:cNvSpPr/>
      </xdr:nvSpPr>
      <xdr:spPr>
        <a:xfrm>
          <a:off x="87084" y="1045027"/>
          <a:ext cx="2253345" cy="93617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ea typeface="Calibri"/>
              <a:cs typeface="Calibri"/>
            </a:rPr>
            <a:t>TOTAL REVENUE</a:t>
          </a:r>
        </a:p>
        <a:p>
          <a:pPr algn="ctr"/>
          <a:fld id="{A160DEE4-D5F8-4C7C-A67E-6ECF2D8C32ED}" type="TxLink">
            <a:rPr lang="en-US" sz="1800" b="1" i="0" u="none" strike="noStrike">
              <a:solidFill>
                <a:srgbClr val="000000"/>
              </a:solidFill>
              <a:latin typeface="Calibri"/>
              <a:ea typeface="Calibri"/>
              <a:cs typeface="Calibri"/>
            </a:rPr>
            <a:pPr algn="ctr"/>
            <a:t>1,708.77 CR</a:t>
          </a:fld>
          <a:endParaRPr lang="en-US" sz="1800" b="1"/>
        </a:p>
      </xdr:txBody>
    </xdr:sp>
    <xdr:clientData/>
  </xdr:twoCellAnchor>
  <xdr:twoCellAnchor>
    <xdr:from>
      <xdr:col>0</xdr:col>
      <xdr:colOff>43544</xdr:colOff>
      <xdr:row>0</xdr:row>
      <xdr:rowOff>54429</xdr:rowOff>
    </xdr:from>
    <xdr:to>
      <xdr:col>22</xdr:col>
      <xdr:colOff>803564</xdr:colOff>
      <xdr:row>4</xdr:row>
      <xdr:rowOff>163285</xdr:rowOff>
    </xdr:to>
    <xdr:sp macro="" textlink="">
      <xdr:nvSpPr>
        <xdr:cNvPr id="9" name="Rectangle: Rounded Corners 8">
          <a:extLst>
            <a:ext uri="{FF2B5EF4-FFF2-40B4-BE49-F238E27FC236}">
              <a16:creationId xmlns:a16="http://schemas.microsoft.com/office/drawing/2014/main" id="{8239F8C1-B79A-BEF6-805D-E748A0E22B54}"/>
            </a:ext>
          </a:extLst>
        </xdr:cNvPr>
        <xdr:cNvSpPr/>
      </xdr:nvSpPr>
      <xdr:spPr>
        <a:xfrm>
          <a:off x="43544" y="54429"/>
          <a:ext cx="15096506" cy="849085"/>
        </a:xfrm>
        <a:prstGeom prst="roundRect">
          <a:avLst/>
        </a:prstGeom>
        <a:solidFill>
          <a:schemeClr val="accent1"/>
        </a:solidFill>
        <a:ln/>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516579</xdr:colOff>
      <xdr:row>9</xdr:row>
      <xdr:rowOff>40575</xdr:rowOff>
    </xdr:from>
    <xdr:to>
      <xdr:col>10</xdr:col>
      <xdr:colOff>104899</xdr:colOff>
      <xdr:row>25</xdr:row>
      <xdr:rowOff>105889</xdr:rowOff>
    </xdr:to>
    <xdr:sp macro="" textlink="">
      <xdr:nvSpPr>
        <xdr:cNvPr id="24" name="Rectangle: Rounded Corners 23">
          <a:extLst>
            <a:ext uri="{FF2B5EF4-FFF2-40B4-BE49-F238E27FC236}">
              <a16:creationId xmlns:a16="http://schemas.microsoft.com/office/drawing/2014/main" id="{2D41F501-9C1C-4297-A737-04803789B5E6}"/>
            </a:ext>
          </a:extLst>
        </xdr:cNvPr>
        <xdr:cNvSpPr/>
      </xdr:nvSpPr>
      <xdr:spPr>
        <a:xfrm>
          <a:off x="2608615" y="2049484"/>
          <a:ext cx="4520539" cy="2947060"/>
        </a:xfrm>
        <a:prstGeom prst="roundRect">
          <a:avLst>
            <a:gd name="adj" fmla="val 512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202870</xdr:colOff>
      <xdr:row>9</xdr:row>
      <xdr:rowOff>32658</xdr:rowOff>
    </xdr:from>
    <xdr:to>
      <xdr:col>17</xdr:col>
      <xdr:colOff>279070</xdr:colOff>
      <xdr:row>25</xdr:row>
      <xdr:rowOff>108857</xdr:rowOff>
    </xdr:to>
    <xdr:sp macro="" textlink="">
      <xdr:nvSpPr>
        <xdr:cNvPr id="25" name="Rectangle: Rounded Corners 24">
          <a:extLst>
            <a:ext uri="{FF2B5EF4-FFF2-40B4-BE49-F238E27FC236}">
              <a16:creationId xmlns:a16="http://schemas.microsoft.com/office/drawing/2014/main" id="{480313A5-517B-4BA5-AFE1-8D23E8CBE3FE}"/>
            </a:ext>
          </a:extLst>
        </xdr:cNvPr>
        <xdr:cNvSpPr/>
      </xdr:nvSpPr>
      <xdr:spPr>
        <a:xfrm>
          <a:off x="7227125" y="2041567"/>
          <a:ext cx="4343400" cy="2957945"/>
        </a:xfrm>
        <a:prstGeom prst="roundRect">
          <a:avLst>
            <a:gd name="adj" fmla="val 512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390897</xdr:colOff>
      <xdr:row>9</xdr:row>
      <xdr:rowOff>7919</xdr:rowOff>
    </xdr:from>
    <xdr:to>
      <xdr:col>22</xdr:col>
      <xdr:colOff>782782</xdr:colOff>
      <xdr:row>25</xdr:row>
      <xdr:rowOff>95003</xdr:rowOff>
    </xdr:to>
    <xdr:sp macro="" textlink="">
      <xdr:nvSpPr>
        <xdr:cNvPr id="26" name="Rectangle: Rounded Corners 25">
          <a:extLst>
            <a:ext uri="{FF2B5EF4-FFF2-40B4-BE49-F238E27FC236}">
              <a16:creationId xmlns:a16="http://schemas.microsoft.com/office/drawing/2014/main" id="{E8FCA3A4-3A75-425A-B7F4-1B2355138626}"/>
            </a:ext>
          </a:extLst>
        </xdr:cNvPr>
        <xdr:cNvSpPr/>
      </xdr:nvSpPr>
      <xdr:spPr>
        <a:xfrm>
          <a:off x="11682352" y="2016828"/>
          <a:ext cx="3439885" cy="2968830"/>
        </a:xfrm>
        <a:prstGeom prst="roundRect">
          <a:avLst>
            <a:gd name="adj" fmla="val 512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513606</xdr:colOff>
      <xdr:row>26</xdr:row>
      <xdr:rowOff>0</xdr:rowOff>
    </xdr:from>
    <xdr:to>
      <xdr:col>13</xdr:col>
      <xdr:colOff>381000</xdr:colOff>
      <xdr:row>42</xdr:row>
      <xdr:rowOff>87085</xdr:rowOff>
    </xdr:to>
    <xdr:sp macro="" textlink="">
      <xdr:nvSpPr>
        <xdr:cNvPr id="27" name="Rectangle: Rounded Corners 26">
          <a:extLst>
            <a:ext uri="{FF2B5EF4-FFF2-40B4-BE49-F238E27FC236}">
              <a16:creationId xmlns:a16="http://schemas.microsoft.com/office/drawing/2014/main" id="{401E3E2F-5EEE-46FE-B450-2BDB78DD7208}"/>
            </a:ext>
          </a:extLst>
        </xdr:cNvPr>
        <xdr:cNvSpPr/>
      </xdr:nvSpPr>
      <xdr:spPr>
        <a:xfrm>
          <a:off x="2603663" y="5192486"/>
          <a:ext cx="6627423" cy="2873828"/>
        </a:xfrm>
        <a:prstGeom prst="roundRect">
          <a:avLst>
            <a:gd name="adj" fmla="val 363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437404</xdr:colOff>
      <xdr:row>25</xdr:row>
      <xdr:rowOff>174174</xdr:rowOff>
    </xdr:from>
    <xdr:to>
      <xdr:col>22</xdr:col>
      <xdr:colOff>803563</xdr:colOff>
      <xdr:row>42</xdr:row>
      <xdr:rowOff>76200</xdr:rowOff>
    </xdr:to>
    <xdr:sp macro="" textlink="">
      <xdr:nvSpPr>
        <xdr:cNvPr id="28" name="Rectangle: Rounded Corners 27">
          <a:extLst>
            <a:ext uri="{FF2B5EF4-FFF2-40B4-BE49-F238E27FC236}">
              <a16:creationId xmlns:a16="http://schemas.microsoft.com/office/drawing/2014/main" id="{CD23E256-ABAB-4F19-9B7E-55C3BADBF7F8}"/>
            </a:ext>
          </a:extLst>
        </xdr:cNvPr>
        <xdr:cNvSpPr/>
      </xdr:nvSpPr>
      <xdr:spPr>
        <a:xfrm>
          <a:off x="9287490" y="5181603"/>
          <a:ext cx="5852559" cy="2873826"/>
        </a:xfrm>
        <a:prstGeom prst="roundRect">
          <a:avLst>
            <a:gd name="adj" fmla="val 285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435430</xdr:colOff>
      <xdr:row>0</xdr:row>
      <xdr:rowOff>141514</xdr:rowOff>
    </xdr:from>
    <xdr:to>
      <xdr:col>22</xdr:col>
      <xdr:colOff>163286</xdr:colOff>
      <xdr:row>4</xdr:row>
      <xdr:rowOff>32657</xdr:rowOff>
    </xdr:to>
    <xdr:sp macro="" textlink="">
      <xdr:nvSpPr>
        <xdr:cNvPr id="29" name="TextBox 28">
          <a:extLst>
            <a:ext uri="{FF2B5EF4-FFF2-40B4-BE49-F238E27FC236}">
              <a16:creationId xmlns:a16="http://schemas.microsoft.com/office/drawing/2014/main" id="{B3BB0C59-1C8D-EF5D-A15F-7C551AD8F01C}"/>
            </a:ext>
          </a:extLst>
        </xdr:cNvPr>
        <xdr:cNvSpPr txBox="1"/>
      </xdr:nvSpPr>
      <xdr:spPr>
        <a:xfrm>
          <a:off x="3853544" y="141514"/>
          <a:ext cx="10646228" cy="631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1" u="sng">
              <a:solidFill>
                <a:schemeClr val="bg1"/>
              </a:solidFill>
              <a:effectLst/>
              <a:latin typeface="+mn-lt"/>
              <a:ea typeface="+mn-ea"/>
              <a:cs typeface="+mn-cs"/>
            </a:rPr>
            <a:t>SHODWE HOTEL </a:t>
          </a:r>
          <a:r>
            <a:rPr lang="en-IN" sz="3200" b="1" u="sng">
              <a:solidFill>
                <a:schemeClr val="bg1"/>
              </a:solidFill>
              <a:effectLst/>
              <a:latin typeface="+mn-lt"/>
              <a:ea typeface="+mn-ea"/>
              <a:cs typeface="+mn-cs"/>
            </a:rPr>
            <a:t>OVERALL ANALYSIS DASHBOARD</a:t>
          </a:r>
          <a:endParaRPr lang="en-US" sz="3200">
            <a:solidFill>
              <a:schemeClr val="bg1"/>
            </a:solidFill>
            <a:effectLst/>
          </a:endParaRPr>
        </a:p>
        <a:p>
          <a:endParaRPr lang="en-US" sz="3200">
            <a:solidFill>
              <a:schemeClr val="bg1"/>
            </a:solidFill>
          </a:endParaRPr>
        </a:p>
      </xdr:txBody>
    </xdr:sp>
    <xdr:clientData/>
  </xdr:twoCellAnchor>
  <xdr:twoCellAnchor editAs="oneCell">
    <xdr:from>
      <xdr:col>4</xdr:col>
      <xdr:colOff>503589</xdr:colOff>
      <xdr:row>1</xdr:row>
      <xdr:rowOff>20259</xdr:rowOff>
    </xdr:from>
    <xdr:to>
      <xdr:col>5</xdr:col>
      <xdr:colOff>500744</xdr:colOff>
      <xdr:row>3</xdr:row>
      <xdr:rowOff>165596</xdr:rowOff>
    </xdr:to>
    <xdr:pic>
      <xdr:nvPicPr>
        <xdr:cNvPr id="30" name="Graphic 29" descr="Bar chart with solid fill">
          <a:extLst>
            <a:ext uri="{FF2B5EF4-FFF2-40B4-BE49-F238E27FC236}">
              <a16:creationId xmlns:a16="http://schemas.microsoft.com/office/drawing/2014/main" id="{A8EE69D3-2EC1-1071-440A-696C930EAC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12103" y="205316"/>
          <a:ext cx="606755" cy="515451"/>
        </a:xfrm>
        <a:prstGeom prst="rect">
          <a:avLst/>
        </a:prstGeom>
      </xdr:spPr>
    </xdr:pic>
    <xdr:clientData/>
  </xdr:twoCellAnchor>
  <xdr:twoCellAnchor>
    <xdr:from>
      <xdr:col>3</xdr:col>
      <xdr:colOff>459180</xdr:colOff>
      <xdr:row>10</xdr:row>
      <xdr:rowOff>12065</xdr:rowOff>
    </xdr:from>
    <xdr:to>
      <xdr:col>10</xdr:col>
      <xdr:colOff>69674</xdr:colOff>
      <xdr:row>25</xdr:row>
      <xdr:rowOff>10702</xdr:rowOff>
    </xdr:to>
    <xdr:graphicFrame macro="">
      <xdr:nvGraphicFramePr>
        <xdr:cNvPr id="5" name="Chart 4">
          <a:extLst>
            <a:ext uri="{FF2B5EF4-FFF2-40B4-BE49-F238E27FC236}">
              <a16:creationId xmlns:a16="http://schemas.microsoft.com/office/drawing/2014/main" id="{1CCEBFF5-746A-4589-953B-828F3B730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557267</xdr:colOff>
      <xdr:row>9</xdr:row>
      <xdr:rowOff>111833</xdr:rowOff>
    </xdr:from>
    <xdr:to>
      <xdr:col>16</xdr:col>
      <xdr:colOff>552821</xdr:colOff>
      <xdr:row>25</xdr:row>
      <xdr:rowOff>23750</xdr:rowOff>
    </xdr:to>
    <xdr:graphicFrame macro="">
      <xdr:nvGraphicFramePr>
        <xdr:cNvPr id="4" name="Chart 3">
          <a:extLst>
            <a:ext uri="{FF2B5EF4-FFF2-40B4-BE49-F238E27FC236}">
              <a16:creationId xmlns:a16="http://schemas.microsoft.com/office/drawing/2014/main" id="{B7BB4E93-97B1-4310-9763-1E2778C08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563498</xdr:colOff>
      <xdr:row>9</xdr:row>
      <xdr:rowOff>162198</xdr:rowOff>
    </xdr:from>
    <xdr:to>
      <xdr:col>22</xdr:col>
      <xdr:colOff>672809</xdr:colOff>
      <xdr:row>24</xdr:row>
      <xdr:rowOff>160565</xdr:rowOff>
    </xdr:to>
    <xdr:graphicFrame macro="">
      <xdr:nvGraphicFramePr>
        <xdr:cNvPr id="7" name="Chart 6">
          <a:extLst>
            <a:ext uri="{FF2B5EF4-FFF2-40B4-BE49-F238E27FC236}">
              <a16:creationId xmlns:a16="http://schemas.microsoft.com/office/drawing/2014/main" id="{B57EE0D5-1BE7-45CF-937F-E46EBDF97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538595</xdr:colOff>
      <xdr:row>26</xdr:row>
      <xdr:rowOff>90179</xdr:rowOff>
    </xdr:from>
    <xdr:to>
      <xdr:col>22</xdr:col>
      <xdr:colOff>761999</xdr:colOff>
      <xdr:row>42</xdr:row>
      <xdr:rowOff>44730</xdr:rowOff>
    </xdr:to>
    <xdr:graphicFrame macro="">
      <xdr:nvGraphicFramePr>
        <xdr:cNvPr id="3" name="Chart 2">
          <a:extLst>
            <a:ext uri="{FF2B5EF4-FFF2-40B4-BE49-F238E27FC236}">
              <a16:creationId xmlns:a16="http://schemas.microsoft.com/office/drawing/2014/main" id="{5B8AE42A-0157-4D45-9AB6-7A12DF09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54429</xdr:colOff>
      <xdr:row>9</xdr:row>
      <xdr:rowOff>22763</xdr:rowOff>
    </xdr:from>
    <xdr:to>
      <xdr:col>3</xdr:col>
      <xdr:colOff>446314</xdr:colOff>
      <xdr:row>42</xdr:row>
      <xdr:rowOff>97971</xdr:rowOff>
    </xdr:to>
    <xdr:sp macro="" textlink="">
      <xdr:nvSpPr>
        <xdr:cNvPr id="36" name="Rectangle: Rounded Corners 35">
          <a:extLst>
            <a:ext uri="{FF2B5EF4-FFF2-40B4-BE49-F238E27FC236}">
              <a16:creationId xmlns:a16="http://schemas.microsoft.com/office/drawing/2014/main" id="{D912251D-3EB1-4974-9420-354F3D0F3F86}"/>
            </a:ext>
          </a:extLst>
        </xdr:cNvPr>
        <xdr:cNvSpPr/>
      </xdr:nvSpPr>
      <xdr:spPr>
        <a:xfrm>
          <a:off x="54429" y="2069277"/>
          <a:ext cx="2481942" cy="6007923"/>
        </a:xfrm>
        <a:prstGeom prst="roundRect">
          <a:avLst>
            <a:gd name="adj" fmla="val 425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Calibri"/>
            <a:ea typeface="Calibri"/>
            <a:cs typeface="Calibri"/>
          </a:endParaRPr>
        </a:p>
      </xdr:txBody>
    </xdr:sp>
    <xdr:clientData/>
  </xdr:twoCellAnchor>
  <xdr:twoCellAnchor editAs="oneCell">
    <xdr:from>
      <xdr:col>0</xdr:col>
      <xdr:colOff>108615</xdr:colOff>
      <xdr:row>9</xdr:row>
      <xdr:rowOff>88551</xdr:rowOff>
    </xdr:from>
    <xdr:to>
      <xdr:col>1</xdr:col>
      <xdr:colOff>729327</xdr:colOff>
      <xdr:row>17</xdr:row>
      <xdr:rowOff>63337</xdr:rowOff>
    </xdr:to>
    <mc:AlternateContent xmlns:mc="http://schemas.openxmlformats.org/markup-compatibility/2006" xmlns:a14="http://schemas.microsoft.com/office/drawing/2010/main">
      <mc:Choice Requires="a14">
        <xdr:graphicFrame macro="">
          <xdr:nvGraphicFramePr>
            <xdr:cNvPr id="35" name="booking_channel 5">
              <a:extLst>
                <a:ext uri="{FF2B5EF4-FFF2-40B4-BE49-F238E27FC236}">
                  <a16:creationId xmlns:a16="http://schemas.microsoft.com/office/drawing/2014/main" id="{32BA80A4-2D10-4DA9-A1F4-7D0E83A01E96}"/>
                </a:ext>
              </a:extLst>
            </xdr:cNvPr>
            <xdr:cNvGraphicFramePr/>
          </xdr:nvGraphicFramePr>
          <xdr:xfrm>
            <a:off x="0" y="0"/>
            <a:ext cx="0" cy="0"/>
          </xdr:xfrm>
          <a:graphic>
            <a:graphicData uri="http://schemas.microsoft.com/office/drawing/2010/slicer">
              <sle:slicer xmlns:sle="http://schemas.microsoft.com/office/drawing/2010/slicer" name="booking_channel 5"/>
            </a:graphicData>
          </a:graphic>
        </xdr:graphicFrame>
      </mc:Choice>
      <mc:Fallback xmlns="">
        <xdr:sp macro="" textlink="">
          <xdr:nvSpPr>
            <xdr:cNvPr id="0" name=""/>
            <xdr:cNvSpPr>
              <a:spLocks noTextEdit="1"/>
            </xdr:cNvSpPr>
          </xdr:nvSpPr>
          <xdr:spPr>
            <a:xfrm>
              <a:off x="108615" y="2095151"/>
              <a:ext cx="1230312" cy="1397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89470</xdr:colOff>
      <xdr:row>17</xdr:row>
      <xdr:rowOff>151562</xdr:rowOff>
    </xdr:from>
    <xdr:to>
      <xdr:col>1</xdr:col>
      <xdr:colOff>698541</xdr:colOff>
      <xdr:row>27</xdr:row>
      <xdr:rowOff>10886</xdr:rowOff>
    </xdr:to>
    <mc:AlternateContent xmlns:mc="http://schemas.openxmlformats.org/markup-compatibility/2006" xmlns:a14="http://schemas.microsoft.com/office/drawing/2010/main">
      <mc:Choice Requires="a14">
        <xdr:graphicFrame macro="">
          <xdr:nvGraphicFramePr>
            <xdr:cNvPr id="33" name="cancellation_reason 1">
              <a:extLst>
                <a:ext uri="{FF2B5EF4-FFF2-40B4-BE49-F238E27FC236}">
                  <a16:creationId xmlns:a16="http://schemas.microsoft.com/office/drawing/2014/main" id="{E64595E9-9F7F-4673-A96F-1352699EFB0E}"/>
                </a:ext>
              </a:extLst>
            </xdr:cNvPr>
            <xdr:cNvGraphicFramePr/>
          </xdr:nvGraphicFramePr>
          <xdr:xfrm>
            <a:off x="0" y="0"/>
            <a:ext cx="0" cy="0"/>
          </xdr:xfrm>
          <a:graphic>
            <a:graphicData uri="http://schemas.microsoft.com/office/drawing/2010/slicer">
              <sle:slicer xmlns:sle="http://schemas.microsoft.com/office/drawing/2010/slicer" name="cancellation_reason 1"/>
            </a:graphicData>
          </a:graphic>
        </xdr:graphicFrame>
      </mc:Choice>
      <mc:Fallback xmlns="">
        <xdr:sp macro="" textlink="">
          <xdr:nvSpPr>
            <xdr:cNvPr id="0" name=""/>
            <xdr:cNvSpPr>
              <a:spLocks noTextEdit="1"/>
            </xdr:cNvSpPr>
          </xdr:nvSpPr>
          <xdr:spPr>
            <a:xfrm>
              <a:off x="89470" y="3678533"/>
              <a:ext cx="1218671" cy="1709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739348</xdr:colOff>
      <xdr:row>20</xdr:row>
      <xdr:rowOff>86092</xdr:rowOff>
    </xdr:from>
    <xdr:to>
      <xdr:col>3</xdr:col>
      <xdr:colOff>413657</xdr:colOff>
      <xdr:row>28</xdr:row>
      <xdr:rowOff>29937</xdr:rowOff>
    </xdr:to>
    <mc:AlternateContent xmlns:mc="http://schemas.openxmlformats.org/markup-compatibility/2006">
      <mc:Choice xmlns:a14="http://schemas.microsoft.com/office/drawing/2010/main" Requires="a14">
        <xdr:graphicFrame macro="">
          <xdr:nvGraphicFramePr>
            <xdr:cNvPr id="31" name="booking_channel 4">
              <a:extLst>
                <a:ext uri="{FF2B5EF4-FFF2-40B4-BE49-F238E27FC236}">
                  <a16:creationId xmlns:a16="http://schemas.microsoft.com/office/drawing/2014/main" id="{30EEB4C4-B2ED-4D51-96FF-146B1A435B6D}"/>
                </a:ext>
              </a:extLst>
            </xdr:cNvPr>
            <xdr:cNvGraphicFramePr/>
          </xdr:nvGraphicFramePr>
          <xdr:xfrm>
            <a:off x="0" y="0"/>
            <a:ext cx="0" cy="0"/>
          </xdr:xfrm>
          <a:graphic>
            <a:graphicData uri="http://schemas.microsoft.com/office/drawing/2010/slicer">
              <sle:slicer xmlns:sle="http://schemas.microsoft.com/office/drawing/2010/slicer" name="booking_channel 4"/>
            </a:graphicData>
          </a:graphic>
        </xdr:graphicFrame>
      </mc:Choice>
      <mc:Fallback>
        <xdr:sp macro="" textlink="">
          <xdr:nvSpPr>
            <xdr:cNvPr id="0" name=""/>
            <xdr:cNvSpPr>
              <a:spLocks noTextEdit="1"/>
            </xdr:cNvSpPr>
          </xdr:nvSpPr>
          <xdr:spPr>
            <a:xfrm>
              <a:off x="1348948" y="4212615"/>
              <a:ext cx="1151417" cy="144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742428</xdr:colOff>
      <xdr:row>9</xdr:row>
      <xdr:rowOff>86098</xdr:rowOff>
    </xdr:from>
    <xdr:to>
      <xdr:col>3</xdr:col>
      <xdr:colOff>413657</xdr:colOff>
      <xdr:row>20</xdr:row>
      <xdr:rowOff>47625</xdr:rowOff>
    </xdr:to>
    <mc:AlternateContent xmlns:mc="http://schemas.openxmlformats.org/markup-compatibility/2006" xmlns:a14="http://schemas.microsoft.com/office/drawing/2010/main">
      <mc:Choice Requires="a14">
        <xdr:graphicFrame macro="">
          <xdr:nvGraphicFramePr>
            <xdr:cNvPr id="34" name="ratings_given 3">
              <a:extLst>
                <a:ext uri="{FF2B5EF4-FFF2-40B4-BE49-F238E27FC236}">
                  <a16:creationId xmlns:a16="http://schemas.microsoft.com/office/drawing/2014/main" id="{DFFB9B37-175C-4686-BD95-9114DBD466FE}"/>
                </a:ext>
              </a:extLst>
            </xdr:cNvPr>
            <xdr:cNvGraphicFramePr/>
          </xdr:nvGraphicFramePr>
          <xdr:xfrm>
            <a:off x="0" y="0"/>
            <a:ext cx="0" cy="0"/>
          </xdr:xfrm>
          <a:graphic>
            <a:graphicData uri="http://schemas.microsoft.com/office/drawing/2010/slicer">
              <sle:slicer xmlns:sle="http://schemas.microsoft.com/office/drawing/2010/slicer" name="ratings_given 3"/>
            </a:graphicData>
          </a:graphic>
        </xdr:graphicFrame>
      </mc:Choice>
      <mc:Fallback xmlns="">
        <xdr:sp macro="" textlink="">
          <xdr:nvSpPr>
            <xdr:cNvPr id="0" name=""/>
            <xdr:cNvSpPr>
              <a:spLocks noTextEdit="1"/>
            </xdr:cNvSpPr>
          </xdr:nvSpPr>
          <xdr:spPr>
            <a:xfrm>
              <a:off x="1352028" y="2092698"/>
              <a:ext cx="1090991" cy="2134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104873</xdr:colOff>
      <xdr:row>27</xdr:row>
      <xdr:rowOff>81346</xdr:rowOff>
    </xdr:from>
    <xdr:to>
      <xdr:col>1</xdr:col>
      <xdr:colOff>685800</xdr:colOff>
      <xdr:row>35</xdr:row>
      <xdr:rowOff>65314</xdr:rowOff>
    </xdr:to>
    <mc:AlternateContent xmlns:mc="http://schemas.openxmlformats.org/markup-compatibility/2006" xmlns:a14="http://schemas.microsoft.com/office/drawing/2010/main">
      <mc:Choice Requires="a14">
        <xdr:graphicFrame macro="">
          <xdr:nvGraphicFramePr>
            <xdr:cNvPr id="8" name="room_category 3">
              <a:extLst>
                <a:ext uri="{FF2B5EF4-FFF2-40B4-BE49-F238E27FC236}">
                  <a16:creationId xmlns:a16="http://schemas.microsoft.com/office/drawing/2014/main" id="{1692CEB9-6E5D-4694-82DE-7A1BF1F8F462}"/>
                </a:ext>
              </a:extLst>
            </xdr:cNvPr>
            <xdr:cNvGraphicFramePr/>
          </xdr:nvGraphicFramePr>
          <xdr:xfrm>
            <a:off x="0" y="0"/>
            <a:ext cx="0" cy="0"/>
          </xdr:xfrm>
          <a:graphic>
            <a:graphicData uri="http://schemas.microsoft.com/office/drawing/2010/slicer">
              <sle:slicer xmlns:sle="http://schemas.microsoft.com/office/drawing/2010/slicer" name="room_category 3"/>
            </a:graphicData>
          </a:graphic>
        </xdr:graphicFrame>
      </mc:Choice>
      <mc:Fallback xmlns="">
        <xdr:sp macro="" textlink="">
          <xdr:nvSpPr>
            <xdr:cNvPr id="0" name=""/>
            <xdr:cNvSpPr>
              <a:spLocks noTextEdit="1"/>
            </xdr:cNvSpPr>
          </xdr:nvSpPr>
          <xdr:spPr>
            <a:xfrm>
              <a:off x="104873" y="5458889"/>
              <a:ext cx="1190527" cy="146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511626</xdr:colOff>
      <xdr:row>5</xdr:row>
      <xdr:rowOff>97969</xdr:rowOff>
    </xdr:from>
    <xdr:to>
      <xdr:col>6</xdr:col>
      <xdr:colOff>272142</xdr:colOff>
      <xdr:row>8</xdr:row>
      <xdr:rowOff>315685</xdr:rowOff>
    </xdr:to>
    <xdr:sp macro="" textlink="$AK$19">
      <xdr:nvSpPr>
        <xdr:cNvPr id="10" name="Rectangle: Rounded Corners 9">
          <a:extLst>
            <a:ext uri="{FF2B5EF4-FFF2-40B4-BE49-F238E27FC236}">
              <a16:creationId xmlns:a16="http://schemas.microsoft.com/office/drawing/2014/main" id="{354E4F56-C859-4191-821A-3CA002A0EA65}"/>
            </a:ext>
          </a:extLst>
        </xdr:cNvPr>
        <xdr:cNvSpPr/>
      </xdr:nvSpPr>
      <xdr:spPr>
        <a:xfrm>
          <a:off x="2601683" y="1023255"/>
          <a:ext cx="2253345" cy="93617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ea typeface="Calibri"/>
              <a:cs typeface="Calibri"/>
            </a:rPr>
            <a:t>TOTAL BOOKINGS</a:t>
          </a:r>
        </a:p>
        <a:p>
          <a:pPr algn="ctr"/>
          <a:fld id="{460E6793-021C-4731-8492-D0EA16CD8466}" type="TxLink">
            <a:rPr lang="en-US" sz="1800" b="1" i="0" u="none" strike="noStrike">
              <a:solidFill>
                <a:srgbClr val="000000"/>
              </a:solidFill>
              <a:latin typeface="Calibri"/>
              <a:ea typeface="Calibri"/>
              <a:cs typeface="Calibri"/>
            </a:rPr>
            <a:pPr algn="ctr"/>
            <a:t>134590</a:t>
          </a:fld>
          <a:endParaRPr lang="en-US" sz="1800" b="1"/>
        </a:p>
      </xdr:txBody>
    </xdr:sp>
    <xdr:clientData/>
  </xdr:twoCellAnchor>
  <xdr:twoCellAnchor>
    <xdr:from>
      <xdr:col>6</xdr:col>
      <xdr:colOff>576941</xdr:colOff>
      <xdr:row>5</xdr:row>
      <xdr:rowOff>97970</xdr:rowOff>
    </xdr:from>
    <xdr:to>
      <xdr:col>10</xdr:col>
      <xdr:colOff>391886</xdr:colOff>
      <xdr:row>8</xdr:row>
      <xdr:rowOff>315686</xdr:rowOff>
    </xdr:to>
    <xdr:sp macro="" textlink="$AL$19">
      <xdr:nvSpPr>
        <xdr:cNvPr id="12" name="Rectangle: Rounded Corners 11">
          <a:extLst>
            <a:ext uri="{FF2B5EF4-FFF2-40B4-BE49-F238E27FC236}">
              <a16:creationId xmlns:a16="http://schemas.microsoft.com/office/drawing/2014/main" id="{B36A4393-4E61-40B9-87A0-76509F6B4363}"/>
            </a:ext>
          </a:extLst>
        </xdr:cNvPr>
        <xdr:cNvSpPr/>
      </xdr:nvSpPr>
      <xdr:spPr>
        <a:xfrm>
          <a:off x="5159827" y="1023256"/>
          <a:ext cx="2253345" cy="93617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ea typeface="Calibri"/>
              <a:cs typeface="Calibri"/>
            </a:rPr>
            <a:t>AVERAGE RATING</a:t>
          </a:r>
        </a:p>
        <a:p>
          <a:pPr algn="ctr"/>
          <a:fld id="{FC991448-93A9-40B7-B224-0A4BB40388C5}" type="TxLink">
            <a:rPr lang="en-US" sz="1800" b="1" i="0" u="none" strike="noStrike">
              <a:solidFill>
                <a:srgbClr val="000000"/>
              </a:solidFill>
              <a:latin typeface="Calibri"/>
              <a:ea typeface="Calibri"/>
              <a:cs typeface="Calibri"/>
            </a:rPr>
            <a:pPr algn="ctr"/>
            <a:t>3.62</a:t>
          </a:fld>
          <a:endParaRPr lang="en-US" sz="1800" b="1"/>
        </a:p>
      </xdr:txBody>
    </xdr:sp>
    <xdr:clientData/>
  </xdr:twoCellAnchor>
  <xdr:twoCellAnchor>
    <xdr:from>
      <xdr:col>11</xdr:col>
      <xdr:colOff>87084</xdr:colOff>
      <xdr:row>5</xdr:row>
      <xdr:rowOff>87083</xdr:rowOff>
    </xdr:from>
    <xdr:to>
      <xdr:col>14</xdr:col>
      <xdr:colOff>511629</xdr:colOff>
      <xdr:row>8</xdr:row>
      <xdr:rowOff>304799</xdr:rowOff>
    </xdr:to>
    <xdr:sp macro="" textlink="$AM$19">
      <xdr:nvSpPr>
        <xdr:cNvPr id="13" name="Rectangle: Rounded Corners 12">
          <a:extLst>
            <a:ext uri="{FF2B5EF4-FFF2-40B4-BE49-F238E27FC236}">
              <a16:creationId xmlns:a16="http://schemas.microsoft.com/office/drawing/2014/main" id="{C7B28332-A5AF-4893-8109-0642C051FECA}"/>
            </a:ext>
          </a:extLst>
        </xdr:cNvPr>
        <xdr:cNvSpPr/>
      </xdr:nvSpPr>
      <xdr:spPr>
        <a:xfrm>
          <a:off x="7717970" y="1012369"/>
          <a:ext cx="2253345" cy="93617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CANCELLED BOOKINGS</a:t>
          </a:r>
        </a:p>
        <a:p>
          <a:pPr algn="ctr"/>
          <a:fld id="{4068F4A8-6DBF-4EFA-99A7-B21110DCD061}" type="TxLink">
            <a:rPr lang="en-US" sz="1600" b="1" i="0" u="none" strike="noStrike">
              <a:solidFill>
                <a:srgbClr val="000000"/>
              </a:solidFill>
              <a:latin typeface="Calibri"/>
              <a:ea typeface="Calibri"/>
              <a:cs typeface="Calibri"/>
            </a:rPr>
            <a:pPr algn="ctr"/>
            <a:t>33420</a:t>
          </a:fld>
          <a:endParaRPr lang="en-US" sz="1600" b="1"/>
        </a:p>
      </xdr:txBody>
    </xdr:sp>
    <xdr:clientData/>
  </xdr:twoCellAnchor>
  <xdr:twoCellAnchor>
    <xdr:from>
      <xdr:col>15</xdr:col>
      <xdr:colOff>228598</xdr:colOff>
      <xdr:row>5</xdr:row>
      <xdr:rowOff>87084</xdr:rowOff>
    </xdr:from>
    <xdr:to>
      <xdr:col>19</xdr:col>
      <xdr:colOff>43543</xdr:colOff>
      <xdr:row>8</xdr:row>
      <xdr:rowOff>304800</xdr:rowOff>
    </xdr:to>
    <xdr:sp macro="" textlink="$AN$19">
      <xdr:nvSpPr>
        <xdr:cNvPr id="14" name="Rectangle: Rounded Corners 13">
          <a:extLst>
            <a:ext uri="{FF2B5EF4-FFF2-40B4-BE49-F238E27FC236}">
              <a16:creationId xmlns:a16="http://schemas.microsoft.com/office/drawing/2014/main" id="{8CA35395-6F4B-42AF-9F52-C7D6C4823835}"/>
            </a:ext>
          </a:extLst>
        </xdr:cNvPr>
        <xdr:cNvSpPr/>
      </xdr:nvSpPr>
      <xdr:spPr>
        <a:xfrm>
          <a:off x="10297884" y="1012370"/>
          <a:ext cx="2253345" cy="93617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mn-lt"/>
              <a:ea typeface="Calibri"/>
              <a:cs typeface="Calibri"/>
            </a:rPr>
            <a:t>Cancellation %</a:t>
          </a:r>
        </a:p>
        <a:p>
          <a:pPr algn="ctr"/>
          <a:fld id="{8001051D-990F-4190-AA8F-91C548BD03AE}" type="TxLink">
            <a:rPr lang="en-US" sz="1800" b="1" i="0" u="none" strike="noStrike">
              <a:solidFill>
                <a:srgbClr val="000000"/>
              </a:solidFill>
              <a:latin typeface="Calibri"/>
              <a:ea typeface="Calibri"/>
              <a:cs typeface="Calibri"/>
            </a:rPr>
            <a:pPr algn="ctr"/>
            <a:t>24.83%</a:t>
          </a:fld>
          <a:endParaRPr lang="en-US" sz="1800" b="1"/>
        </a:p>
      </xdr:txBody>
    </xdr:sp>
    <xdr:clientData/>
  </xdr:twoCellAnchor>
  <xdr:twoCellAnchor>
    <xdr:from>
      <xdr:col>19</xdr:col>
      <xdr:colOff>326569</xdr:colOff>
      <xdr:row>5</xdr:row>
      <xdr:rowOff>54425</xdr:rowOff>
    </xdr:from>
    <xdr:to>
      <xdr:col>22</xdr:col>
      <xdr:colOff>751114</xdr:colOff>
      <xdr:row>8</xdr:row>
      <xdr:rowOff>272141</xdr:rowOff>
    </xdr:to>
    <xdr:sp macro="" textlink="Sheet1!BL6">
      <xdr:nvSpPr>
        <xdr:cNvPr id="15" name="Rectangle: Rounded Corners 14">
          <a:extLst>
            <a:ext uri="{FF2B5EF4-FFF2-40B4-BE49-F238E27FC236}">
              <a16:creationId xmlns:a16="http://schemas.microsoft.com/office/drawing/2014/main" id="{C3284243-1A87-41F5-B185-1579F1D6ABA5}"/>
            </a:ext>
          </a:extLst>
        </xdr:cNvPr>
        <xdr:cNvSpPr/>
      </xdr:nvSpPr>
      <xdr:spPr>
        <a:xfrm>
          <a:off x="12834255" y="979711"/>
          <a:ext cx="2253345" cy="93617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Occupancy </a:t>
          </a:r>
        </a:p>
        <a:p>
          <a:pPr marL="0" indent="0" algn="ctr"/>
          <a:fld id="{82CEA3E4-2D6A-4457-9D6B-83E9A0D9A0CE}" type="TxLink">
            <a:rPr lang="en-US" sz="1800" b="1" i="0" u="none" strike="noStrike">
              <a:solidFill>
                <a:srgbClr val="000000"/>
              </a:solidFill>
              <a:latin typeface="+mn-lt"/>
              <a:ea typeface="Calibri"/>
              <a:cs typeface="Calibri"/>
            </a:rPr>
            <a:pPr marL="0" indent="0" algn="ctr"/>
            <a:t>58%</a:t>
          </a:fld>
          <a:endParaRPr lang="en-US" sz="1800" b="1" i="0" u="none" strike="noStrike">
            <a:solidFill>
              <a:srgbClr val="000000"/>
            </a:solidFill>
            <a:latin typeface="+mn-lt"/>
            <a:ea typeface="Calibri"/>
            <a:cs typeface="Calibri"/>
          </a:endParaRPr>
        </a:p>
      </xdr:txBody>
    </xdr:sp>
    <xdr:clientData/>
  </xdr:twoCellAnchor>
  <xdr:twoCellAnchor editAs="oneCell">
    <xdr:from>
      <xdr:col>0</xdr:col>
      <xdr:colOff>87086</xdr:colOff>
      <xdr:row>35</xdr:row>
      <xdr:rowOff>109849</xdr:rowOff>
    </xdr:from>
    <xdr:to>
      <xdr:col>3</xdr:col>
      <xdr:colOff>381001</xdr:colOff>
      <xdr:row>42</xdr:row>
      <xdr:rowOff>54429</xdr:rowOff>
    </xdr:to>
    <mc:AlternateContent xmlns:mc="http://schemas.openxmlformats.org/markup-compatibility/2006" xmlns:tsle="http://schemas.microsoft.com/office/drawing/2012/timeslicer">
      <mc:Choice Requires="tsle">
        <xdr:graphicFrame macro="">
          <xdr:nvGraphicFramePr>
            <xdr:cNvPr id="16" name="date">
              <a:extLst>
                <a:ext uri="{FF2B5EF4-FFF2-40B4-BE49-F238E27FC236}">
                  <a16:creationId xmlns:a16="http://schemas.microsoft.com/office/drawing/2014/main" id="{19D01EF4-F96D-41E4-B799-6CAAF27CD64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086" y="6967849"/>
              <a:ext cx="2383972" cy="10658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718458</xdr:colOff>
      <xdr:row>28</xdr:row>
      <xdr:rowOff>87086</xdr:rowOff>
    </xdr:from>
    <xdr:to>
      <xdr:col>3</xdr:col>
      <xdr:colOff>413658</xdr:colOff>
      <xdr:row>35</xdr:row>
      <xdr:rowOff>43543</xdr:rowOff>
    </xdr:to>
    <mc:AlternateContent xmlns:mc="http://schemas.openxmlformats.org/markup-compatibility/2006" xmlns:a14="http://schemas.microsoft.com/office/drawing/2010/main">
      <mc:Choice Requires="a14">
        <xdr:graphicFrame macro="">
          <xdr:nvGraphicFramePr>
            <xdr:cNvPr id="17" name="booking_status">
              <a:extLst>
                <a:ext uri="{FF2B5EF4-FFF2-40B4-BE49-F238E27FC236}">
                  <a16:creationId xmlns:a16="http://schemas.microsoft.com/office/drawing/2014/main" id="{E33EDD56-E58C-4E3B-A822-94C4FBE7FC16}"/>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1328058" y="5649686"/>
              <a:ext cx="1175657" cy="1251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533401</xdr:colOff>
      <xdr:row>26</xdr:row>
      <xdr:rowOff>10885</xdr:rowOff>
    </xdr:from>
    <xdr:to>
      <xdr:col>13</xdr:col>
      <xdr:colOff>370114</xdr:colOff>
      <xdr:row>42</xdr:row>
      <xdr:rowOff>108857</xdr:rowOff>
    </xdr:to>
    <xdr:graphicFrame macro="">
      <xdr:nvGraphicFramePr>
        <xdr:cNvPr id="18" name="Chart 17">
          <a:extLst>
            <a:ext uri="{FF2B5EF4-FFF2-40B4-BE49-F238E27FC236}">
              <a16:creationId xmlns:a16="http://schemas.microsoft.com/office/drawing/2014/main" id="{110FCE2D-9054-437E-827F-7389AD262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57150</xdr:rowOff>
    </xdr:from>
    <xdr:to>
      <xdr:col>22</xdr:col>
      <xdr:colOff>380999</xdr:colOff>
      <xdr:row>4</xdr:row>
      <xdr:rowOff>38100</xdr:rowOff>
    </xdr:to>
    <xdr:sp macro="" textlink="">
      <xdr:nvSpPr>
        <xdr:cNvPr id="6" name="Rectangle: Rounded Corners 5">
          <a:extLst>
            <a:ext uri="{FF2B5EF4-FFF2-40B4-BE49-F238E27FC236}">
              <a16:creationId xmlns:a16="http://schemas.microsoft.com/office/drawing/2014/main" id="{2C47F0CB-4718-B7F5-52CA-927EB64E6798}"/>
            </a:ext>
          </a:extLst>
        </xdr:cNvPr>
        <xdr:cNvSpPr/>
      </xdr:nvSpPr>
      <xdr:spPr>
        <a:xfrm>
          <a:off x="85725" y="57150"/>
          <a:ext cx="14173199" cy="704850"/>
        </a:xfrm>
        <a:prstGeom prst="roundRect">
          <a:avLst>
            <a:gd name="adj" fmla="val 10088"/>
          </a:avLst>
        </a:prstGeom>
        <a:gradFill>
          <a:gsLst>
            <a:gs pos="0">
              <a:schemeClr val="accent6">
                <a:lumMod val="75000"/>
              </a:schemeClr>
            </a:gs>
            <a:gs pos="74000">
              <a:schemeClr val="accent6">
                <a:lumMod val="40000"/>
                <a:lumOff val="60000"/>
              </a:schemeClr>
            </a:gs>
            <a:gs pos="83000">
              <a:schemeClr val="accent6">
                <a:lumMod val="40000"/>
                <a:lumOff val="60000"/>
              </a:schemeClr>
            </a:gs>
            <a:gs pos="100000">
              <a:schemeClr val="accent6">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499113</xdr:colOff>
      <xdr:row>1</xdr:row>
      <xdr:rowOff>36195</xdr:rowOff>
    </xdr:from>
    <xdr:to>
      <xdr:col>7</xdr:col>
      <xdr:colOff>441224</xdr:colOff>
      <xdr:row>3</xdr:row>
      <xdr:rowOff>57150</xdr:rowOff>
    </xdr:to>
    <xdr:pic>
      <xdr:nvPicPr>
        <xdr:cNvPr id="34" name="Graphic 33" descr="Dollar with solid fill">
          <a:extLst>
            <a:ext uri="{FF2B5EF4-FFF2-40B4-BE49-F238E27FC236}">
              <a16:creationId xmlns:a16="http://schemas.microsoft.com/office/drawing/2014/main" id="{6E1E0052-829A-CD22-0CE0-861276E8EC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23438" y="217170"/>
          <a:ext cx="551711" cy="382905"/>
        </a:xfrm>
        <a:prstGeom prst="rect">
          <a:avLst/>
        </a:prstGeom>
      </xdr:spPr>
    </xdr:pic>
    <xdr:clientData/>
  </xdr:twoCellAnchor>
  <xdr:twoCellAnchor>
    <xdr:from>
      <xdr:col>3</xdr:col>
      <xdr:colOff>285750</xdr:colOff>
      <xdr:row>4</xdr:row>
      <xdr:rowOff>133349</xdr:rowOff>
    </xdr:from>
    <xdr:to>
      <xdr:col>10</xdr:col>
      <xdr:colOff>104776</xdr:colOff>
      <xdr:row>19</xdr:row>
      <xdr:rowOff>38100</xdr:rowOff>
    </xdr:to>
    <xdr:sp macro="" textlink="">
      <xdr:nvSpPr>
        <xdr:cNvPr id="12" name="Rectangle: Rounded Corners 11">
          <a:extLst>
            <a:ext uri="{FF2B5EF4-FFF2-40B4-BE49-F238E27FC236}">
              <a16:creationId xmlns:a16="http://schemas.microsoft.com/office/drawing/2014/main" id="{9B642ABD-4473-4E60-B549-278EA923377A}"/>
            </a:ext>
          </a:extLst>
        </xdr:cNvPr>
        <xdr:cNvSpPr/>
      </xdr:nvSpPr>
      <xdr:spPr>
        <a:xfrm>
          <a:off x="2581275" y="857249"/>
          <a:ext cx="4086226" cy="2619376"/>
        </a:xfrm>
        <a:prstGeom prst="roundRect">
          <a:avLst>
            <a:gd name="adj" fmla="val 3203"/>
          </a:avLst>
        </a:prstGeom>
        <a:gradFill>
          <a:gsLst>
            <a:gs pos="0">
              <a:schemeClr val="accent6">
                <a:lumMod val="40000"/>
                <a:lumOff val="60000"/>
              </a:schemeClr>
            </a:gs>
            <a:gs pos="74000">
              <a:schemeClr val="accent6">
                <a:lumMod val="40000"/>
                <a:lumOff val="60000"/>
              </a:schemeClr>
            </a:gs>
            <a:gs pos="83000">
              <a:schemeClr val="accent6">
                <a:lumMod val="40000"/>
                <a:lumOff val="60000"/>
              </a:schemeClr>
            </a:gs>
            <a:gs pos="100000">
              <a:schemeClr val="accent6">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379095</xdr:colOff>
      <xdr:row>5</xdr:row>
      <xdr:rowOff>45720</xdr:rowOff>
    </xdr:from>
    <xdr:to>
      <xdr:col>10</xdr:col>
      <xdr:colOff>160020</xdr:colOff>
      <xdr:row>19</xdr:row>
      <xdr:rowOff>127635</xdr:rowOff>
    </xdr:to>
    <xdr:graphicFrame macro="">
      <xdr:nvGraphicFramePr>
        <xdr:cNvPr id="2" name="Chart 1">
          <a:extLst>
            <a:ext uri="{FF2B5EF4-FFF2-40B4-BE49-F238E27FC236}">
              <a16:creationId xmlns:a16="http://schemas.microsoft.com/office/drawing/2014/main" id="{FF17F3E4-ABC8-47F8-8874-CC8D6A9A7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152400</xdr:colOff>
      <xdr:row>4</xdr:row>
      <xdr:rowOff>133349</xdr:rowOff>
    </xdr:from>
    <xdr:to>
      <xdr:col>16</xdr:col>
      <xdr:colOff>466725</xdr:colOff>
      <xdr:row>19</xdr:row>
      <xdr:rowOff>38100</xdr:rowOff>
    </xdr:to>
    <xdr:sp macro="" textlink="">
      <xdr:nvSpPr>
        <xdr:cNvPr id="14" name="Rectangle: Rounded Corners 13">
          <a:extLst>
            <a:ext uri="{FF2B5EF4-FFF2-40B4-BE49-F238E27FC236}">
              <a16:creationId xmlns:a16="http://schemas.microsoft.com/office/drawing/2014/main" id="{CF4C6230-46A4-40A5-BF7D-531766B320CE}"/>
            </a:ext>
          </a:extLst>
        </xdr:cNvPr>
        <xdr:cNvSpPr/>
      </xdr:nvSpPr>
      <xdr:spPr>
        <a:xfrm>
          <a:off x="6715125" y="857249"/>
          <a:ext cx="3971925" cy="2619376"/>
        </a:xfrm>
        <a:prstGeom prst="roundRect">
          <a:avLst>
            <a:gd name="adj" fmla="val 3203"/>
          </a:avLst>
        </a:prstGeom>
        <a:gradFill>
          <a:gsLst>
            <a:gs pos="0">
              <a:schemeClr val="accent6">
                <a:lumMod val="40000"/>
                <a:lumOff val="60000"/>
              </a:schemeClr>
            </a:gs>
            <a:gs pos="74000">
              <a:schemeClr val="accent6">
                <a:lumMod val="40000"/>
                <a:lumOff val="60000"/>
              </a:schemeClr>
            </a:gs>
            <a:gs pos="83000">
              <a:schemeClr val="accent6">
                <a:lumMod val="40000"/>
                <a:lumOff val="60000"/>
              </a:schemeClr>
            </a:gs>
            <a:gs pos="100000">
              <a:schemeClr val="accent6">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4</xdr:row>
      <xdr:rowOff>161924</xdr:rowOff>
    </xdr:from>
    <xdr:to>
      <xdr:col>3</xdr:col>
      <xdr:colOff>200025</xdr:colOff>
      <xdr:row>34</xdr:row>
      <xdr:rowOff>9525</xdr:rowOff>
    </xdr:to>
    <xdr:sp macro="" textlink="">
      <xdr:nvSpPr>
        <xdr:cNvPr id="15" name="Rectangle: Rounded Corners 14">
          <a:extLst>
            <a:ext uri="{FF2B5EF4-FFF2-40B4-BE49-F238E27FC236}">
              <a16:creationId xmlns:a16="http://schemas.microsoft.com/office/drawing/2014/main" id="{C6868013-806A-4A6E-A852-263AC2CA5247}"/>
            </a:ext>
          </a:extLst>
        </xdr:cNvPr>
        <xdr:cNvSpPr/>
      </xdr:nvSpPr>
      <xdr:spPr>
        <a:xfrm>
          <a:off x="57150" y="885824"/>
          <a:ext cx="2438400" cy="5276851"/>
        </a:xfrm>
        <a:prstGeom prst="roundRect">
          <a:avLst>
            <a:gd name="adj" fmla="val 3203"/>
          </a:avLst>
        </a:prstGeom>
        <a:gradFill>
          <a:gsLst>
            <a:gs pos="0">
              <a:schemeClr val="accent6">
                <a:lumMod val="40000"/>
                <a:lumOff val="60000"/>
              </a:schemeClr>
            </a:gs>
            <a:gs pos="74000">
              <a:schemeClr val="accent6">
                <a:lumMod val="40000"/>
                <a:lumOff val="60000"/>
              </a:schemeClr>
            </a:gs>
            <a:gs pos="83000">
              <a:schemeClr val="accent6">
                <a:lumMod val="40000"/>
                <a:lumOff val="60000"/>
              </a:schemeClr>
            </a:gs>
            <a:gs pos="100000">
              <a:schemeClr val="accent6">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228600</xdr:colOff>
      <xdr:row>4</xdr:row>
      <xdr:rowOff>99060</xdr:rowOff>
    </xdr:from>
    <xdr:to>
      <xdr:col>16</xdr:col>
      <xdr:colOff>533400</xdr:colOff>
      <xdr:row>18</xdr:row>
      <xdr:rowOff>165735</xdr:rowOff>
    </xdr:to>
    <xdr:graphicFrame macro="">
      <xdr:nvGraphicFramePr>
        <xdr:cNvPr id="3" name="Chart 2">
          <a:extLst>
            <a:ext uri="{FF2B5EF4-FFF2-40B4-BE49-F238E27FC236}">
              <a16:creationId xmlns:a16="http://schemas.microsoft.com/office/drawing/2014/main" id="{8661FD23-4980-4F03-85B6-2F70EA608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285750</xdr:colOff>
      <xdr:row>19</xdr:row>
      <xdr:rowOff>104775</xdr:rowOff>
    </xdr:from>
    <xdr:to>
      <xdr:col>13</xdr:col>
      <xdr:colOff>219075</xdr:colOff>
      <xdr:row>34</xdr:row>
      <xdr:rowOff>9525</xdr:rowOff>
    </xdr:to>
    <xdr:sp macro="" textlink="">
      <xdr:nvSpPr>
        <xdr:cNvPr id="16" name="Rectangle: Rounded Corners 15">
          <a:extLst>
            <a:ext uri="{FF2B5EF4-FFF2-40B4-BE49-F238E27FC236}">
              <a16:creationId xmlns:a16="http://schemas.microsoft.com/office/drawing/2014/main" id="{8DC2F1FD-200A-41BA-B5F7-0F17BF5DA5F0}"/>
            </a:ext>
          </a:extLst>
        </xdr:cNvPr>
        <xdr:cNvSpPr/>
      </xdr:nvSpPr>
      <xdr:spPr>
        <a:xfrm>
          <a:off x="2581275" y="3543300"/>
          <a:ext cx="6029325" cy="2619375"/>
        </a:xfrm>
        <a:prstGeom prst="roundRect">
          <a:avLst>
            <a:gd name="adj" fmla="val 3203"/>
          </a:avLst>
        </a:prstGeom>
        <a:gradFill>
          <a:gsLst>
            <a:gs pos="0">
              <a:schemeClr val="accent6">
                <a:lumMod val="40000"/>
                <a:lumOff val="60000"/>
              </a:schemeClr>
            </a:gs>
            <a:gs pos="74000">
              <a:schemeClr val="accent6">
                <a:lumMod val="40000"/>
                <a:lumOff val="60000"/>
              </a:schemeClr>
            </a:gs>
            <a:gs pos="83000">
              <a:schemeClr val="accent6">
                <a:lumMod val="40000"/>
                <a:lumOff val="60000"/>
              </a:schemeClr>
            </a:gs>
            <a:gs pos="100000">
              <a:schemeClr val="accent6">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533400</xdr:colOff>
      <xdr:row>4</xdr:row>
      <xdr:rowOff>133349</xdr:rowOff>
    </xdr:from>
    <xdr:to>
      <xdr:col>22</xdr:col>
      <xdr:colOff>352425</xdr:colOff>
      <xdr:row>19</xdr:row>
      <xdr:rowOff>38100</xdr:rowOff>
    </xdr:to>
    <xdr:sp macro="" textlink="">
      <xdr:nvSpPr>
        <xdr:cNvPr id="17" name="Rectangle: Rounded Corners 16">
          <a:extLst>
            <a:ext uri="{FF2B5EF4-FFF2-40B4-BE49-F238E27FC236}">
              <a16:creationId xmlns:a16="http://schemas.microsoft.com/office/drawing/2014/main" id="{ED74B97B-10D2-432A-B9F7-C684C79AC2B1}"/>
            </a:ext>
          </a:extLst>
        </xdr:cNvPr>
        <xdr:cNvSpPr/>
      </xdr:nvSpPr>
      <xdr:spPr>
        <a:xfrm>
          <a:off x="10753725" y="857249"/>
          <a:ext cx="3476625" cy="2619376"/>
        </a:xfrm>
        <a:prstGeom prst="roundRect">
          <a:avLst>
            <a:gd name="adj" fmla="val 3203"/>
          </a:avLst>
        </a:prstGeom>
        <a:gradFill>
          <a:gsLst>
            <a:gs pos="0">
              <a:schemeClr val="accent6">
                <a:lumMod val="40000"/>
                <a:lumOff val="60000"/>
              </a:schemeClr>
            </a:gs>
            <a:gs pos="74000">
              <a:schemeClr val="accent6">
                <a:lumMod val="40000"/>
                <a:lumOff val="60000"/>
              </a:schemeClr>
            </a:gs>
            <a:gs pos="83000">
              <a:schemeClr val="accent6">
                <a:lumMod val="40000"/>
                <a:lumOff val="60000"/>
              </a:schemeClr>
            </a:gs>
            <a:gs pos="100000">
              <a:schemeClr val="accent6">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565785</xdr:colOff>
      <xdr:row>5</xdr:row>
      <xdr:rowOff>22861</xdr:rowOff>
    </xdr:from>
    <xdr:to>
      <xdr:col>22</xdr:col>
      <xdr:colOff>333375</xdr:colOff>
      <xdr:row>18</xdr:row>
      <xdr:rowOff>142876</xdr:rowOff>
    </xdr:to>
    <xdr:graphicFrame macro="">
      <xdr:nvGraphicFramePr>
        <xdr:cNvPr id="7" name="Chart 6">
          <a:extLst>
            <a:ext uri="{FF2B5EF4-FFF2-40B4-BE49-F238E27FC236}">
              <a16:creationId xmlns:a16="http://schemas.microsoft.com/office/drawing/2014/main" id="{1A410407-5D8C-452E-9DF4-7987A58C3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266700</xdr:colOff>
      <xdr:row>19</xdr:row>
      <xdr:rowOff>104774</xdr:rowOff>
    </xdr:from>
    <xdr:to>
      <xdr:col>22</xdr:col>
      <xdr:colOff>371475</xdr:colOff>
      <xdr:row>34</xdr:row>
      <xdr:rowOff>9525</xdr:rowOff>
    </xdr:to>
    <xdr:sp macro="" textlink="">
      <xdr:nvSpPr>
        <xdr:cNvPr id="18" name="Rectangle: Rounded Corners 17">
          <a:extLst>
            <a:ext uri="{FF2B5EF4-FFF2-40B4-BE49-F238E27FC236}">
              <a16:creationId xmlns:a16="http://schemas.microsoft.com/office/drawing/2014/main" id="{2D30AFA3-31EE-43DC-85EA-968CB56773C8}"/>
            </a:ext>
          </a:extLst>
        </xdr:cNvPr>
        <xdr:cNvSpPr/>
      </xdr:nvSpPr>
      <xdr:spPr>
        <a:xfrm>
          <a:off x="8658225" y="3543299"/>
          <a:ext cx="5591175" cy="2619376"/>
        </a:xfrm>
        <a:prstGeom prst="roundRect">
          <a:avLst>
            <a:gd name="adj" fmla="val 3203"/>
          </a:avLst>
        </a:prstGeom>
        <a:gradFill>
          <a:gsLst>
            <a:gs pos="0">
              <a:schemeClr val="accent6">
                <a:lumMod val="40000"/>
                <a:lumOff val="60000"/>
              </a:schemeClr>
            </a:gs>
            <a:gs pos="74000">
              <a:schemeClr val="accent6">
                <a:lumMod val="40000"/>
                <a:lumOff val="60000"/>
              </a:schemeClr>
            </a:gs>
            <a:gs pos="83000">
              <a:schemeClr val="accent6">
                <a:lumMod val="40000"/>
                <a:lumOff val="60000"/>
              </a:schemeClr>
            </a:gs>
            <a:gs pos="100000">
              <a:schemeClr val="accent6">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340995</xdr:colOff>
      <xdr:row>19</xdr:row>
      <xdr:rowOff>167641</xdr:rowOff>
    </xdr:from>
    <xdr:to>
      <xdr:col>13</xdr:col>
      <xdr:colOff>276224</xdr:colOff>
      <xdr:row>33</xdr:row>
      <xdr:rowOff>171451</xdr:rowOff>
    </xdr:to>
    <xdr:graphicFrame macro="">
      <xdr:nvGraphicFramePr>
        <xdr:cNvPr id="4" name="Chart 3">
          <a:extLst>
            <a:ext uri="{FF2B5EF4-FFF2-40B4-BE49-F238E27FC236}">
              <a16:creationId xmlns:a16="http://schemas.microsoft.com/office/drawing/2014/main" id="{A73102FC-4E1D-49DE-AFC4-94BA5504A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438149</xdr:colOff>
      <xdr:row>19</xdr:row>
      <xdr:rowOff>152400</xdr:rowOff>
    </xdr:from>
    <xdr:to>
      <xdr:col>22</xdr:col>
      <xdr:colOff>180974</xdr:colOff>
      <xdr:row>33</xdr:row>
      <xdr:rowOff>171450</xdr:rowOff>
    </xdr:to>
    <xdr:graphicFrame macro="">
      <xdr:nvGraphicFramePr>
        <xdr:cNvPr id="5" name="Chart 4">
          <a:extLst>
            <a:ext uri="{FF2B5EF4-FFF2-40B4-BE49-F238E27FC236}">
              <a16:creationId xmlns:a16="http://schemas.microsoft.com/office/drawing/2014/main" id="{81D1AA51-EFE5-41A7-82C8-85978B9BD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95250</xdr:colOff>
      <xdr:row>5</xdr:row>
      <xdr:rowOff>26670</xdr:rowOff>
    </xdr:from>
    <xdr:to>
      <xdr:col>1</xdr:col>
      <xdr:colOff>177165</xdr:colOff>
      <xdr:row>13</xdr:row>
      <xdr:rowOff>55244</xdr:rowOff>
    </xdr:to>
    <mc:AlternateContent xmlns:mc="http://schemas.openxmlformats.org/markup-compatibility/2006" xmlns:a14="http://schemas.microsoft.com/office/drawing/2010/main">
      <mc:Choice Requires="a14">
        <xdr:graphicFrame macro="">
          <xdr:nvGraphicFramePr>
            <xdr:cNvPr id="28" name="booking_channel 3">
              <a:extLst>
                <a:ext uri="{FF2B5EF4-FFF2-40B4-BE49-F238E27FC236}">
                  <a16:creationId xmlns:a16="http://schemas.microsoft.com/office/drawing/2014/main" id="{49E39379-9CCA-4E30-87E1-0E9D66E864B4}"/>
                </a:ext>
              </a:extLst>
            </xdr:cNvPr>
            <xdr:cNvGraphicFramePr/>
          </xdr:nvGraphicFramePr>
          <xdr:xfrm>
            <a:off x="0" y="0"/>
            <a:ext cx="0" cy="0"/>
          </xdr:xfrm>
          <a:graphic>
            <a:graphicData uri="http://schemas.microsoft.com/office/drawing/2010/slicer">
              <sle:slicer xmlns:sle="http://schemas.microsoft.com/office/drawing/2010/slicer" name="booking_channel 3"/>
            </a:graphicData>
          </a:graphic>
        </xdr:graphicFrame>
      </mc:Choice>
      <mc:Fallback xmlns="">
        <xdr:sp macro="" textlink="">
          <xdr:nvSpPr>
            <xdr:cNvPr id="0" name=""/>
            <xdr:cNvSpPr>
              <a:spLocks noTextEdit="1"/>
            </xdr:cNvSpPr>
          </xdr:nvSpPr>
          <xdr:spPr>
            <a:xfrm>
              <a:off x="95250" y="931545"/>
              <a:ext cx="1158240" cy="147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215265</xdr:colOff>
      <xdr:row>5</xdr:row>
      <xdr:rowOff>22860</xdr:rowOff>
    </xdr:from>
    <xdr:to>
      <xdr:col>3</xdr:col>
      <xdr:colOff>169545</xdr:colOff>
      <xdr:row>10</xdr:row>
      <xdr:rowOff>43815</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9DE29A2B-04EE-A6EB-7378-1509453094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1590" y="927735"/>
              <a:ext cx="1173480" cy="925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13</xdr:row>
      <xdr:rowOff>85726</xdr:rowOff>
    </xdr:from>
    <xdr:to>
      <xdr:col>1</xdr:col>
      <xdr:colOff>186690</xdr:colOff>
      <xdr:row>24</xdr:row>
      <xdr:rowOff>26670</xdr:rowOff>
    </xdr:to>
    <mc:AlternateContent xmlns:mc="http://schemas.openxmlformats.org/markup-compatibility/2006" xmlns:a14="http://schemas.microsoft.com/office/drawing/2010/main">
      <mc:Choice Requires="a14">
        <xdr:graphicFrame macro="">
          <xdr:nvGraphicFramePr>
            <xdr:cNvPr id="30" name="ratings_given 2">
              <a:extLst>
                <a:ext uri="{FF2B5EF4-FFF2-40B4-BE49-F238E27FC236}">
                  <a16:creationId xmlns:a16="http://schemas.microsoft.com/office/drawing/2014/main" id="{54DB2897-21A9-4E36-ADF4-FE8EF703792A}"/>
                </a:ext>
              </a:extLst>
            </xdr:cNvPr>
            <xdr:cNvGraphicFramePr/>
          </xdr:nvGraphicFramePr>
          <xdr:xfrm>
            <a:off x="0" y="0"/>
            <a:ext cx="0" cy="0"/>
          </xdr:xfrm>
          <a:graphic>
            <a:graphicData uri="http://schemas.microsoft.com/office/drawing/2010/slicer">
              <sle:slicer xmlns:sle="http://schemas.microsoft.com/office/drawing/2010/slicer" name="ratings_given 2"/>
            </a:graphicData>
          </a:graphic>
        </xdr:graphicFrame>
      </mc:Choice>
      <mc:Fallback xmlns="">
        <xdr:sp macro="" textlink="">
          <xdr:nvSpPr>
            <xdr:cNvPr id="0" name=""/>
            <xdr:cNvSpPr>
              <a:spLocks noTextEdit="1"/>
            </xdr:cNvSpPr>
          </xdr:nvSpPr>
          <xdr:spPr>
            <a:xfrm>
              <a:off x="104775" y="2438401"/>
              <a:ext cx="1158240" cy="1931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120014</xdr:colOff>
      <xdr:row>24</xdr:row>
      <xdr:rowOff>43815</xdr:rowOff>
    </xdr:from>
    <xdr:to>
      <xdr:col>3</xdr:col>
      <xdr:colOff>123824</xdr:colOff>
      <xdr:row>33</xdr:row>
      <xdr:rowOff>123825</xdr:rowOff>
    </xdr:to>
    <mc:AlternateContent xmlns:mc="http://schemas.openxmlformats.org/markup-compatibility/2006" xmlns:a14="http://schemas.microsoft.com/office/drawing/2010/main">
      <mc:Choice Requires="a14">
        <xdr:graphicFrame macro="">
          <xdr:nvGraphicFramePr>
            <xdr:cNvPr id="31" name="property_name">
              <a:extLst>
                <a:ext uri="{FF2B5EF4-FFF2-40B4-BE49-F238E27FC236}">
                  <a16:creationId xmlns:a16="http://schemas.microsoft.com/office/drawing/2014/main" id="{83EE5679-6F93-4C62-E098-90052BAD1BB9}"/>
                </a:ext>
              </a:extLst>
            </xdr:cNvPr>
            <xdr:cNvGraphicFramePr/>
          </xdr:nvGraphicFramePr>
          <xdr:xfrm>
            <a:off x="0" y="0"/>
            <a:ext cx="0" cy="0"/>
          </xdr:xfrm>
          <a:graphic>
            <a:graphicData uri="http://schemas.microsoft.com/office/drawing/2010/slicer">
              <sle:slicer xmlns:sle="http://schemas.microsoft.com/office/drawing/2010/slicer" name="property_name"/>
            </a:graphicData>
          </a:graphic>
        </xdr:graphicFrame>
      </mc:Choice>
      <mc:Fallback xmlns="">
        <xdr:sp macro="" textlink="">
          <xdr:nvSpPr>
            <xdr:cNvPr id="0" name=""/>
            <xdr:cNvSpPr>
              <a:spLocks noTextEdit="1"/>
            </xdr:cNvSpPr>
          </xdr:nvSpPr>
          <xdr:spPr>
            <a:xfrm>
              <a:off x="120015" y="4387215"/>
              <a:ext cx="1146810" cy="1708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276225</xdr:colOff>
      <xdr:row>0</xdr:row>
      <xdr:rowOff>114299</xdr:rowOff>
    </xdr:from>
    <xdr:to>
      <xdr:col>19</xdr:col>
      <xdr:colOff>190500</xdr:colOff>
      <xdr:row>4</xdr:row>
      <xdr:rowOff>57150</xdr:rowOff>
    </xdr:to>
    <xdr:sp macro="" textlink="">
      <xdr:nvSpPr>
        <xdr:cNvPr id="9" name="TextBox 8">
          <a:extLst>
            <a:ext uri="{FF2B5EF4-FFF2-40B4-BE49-F238E27FC236}">
              <a16:creationId xmlns:a16="http://schemas.microsoft.com/office/drawing/2014/main" id="{F8C196C9-5D2B-53A2-808E-7065284C9FAC}"/>
            </a:ext>
          </a:extLst>
        </xdr:cNvPr>
        <xdr:cNvSpPr txBox="1"/>
      </xdr:nvSpPr>
      <xdr:spPr>
        <a:xfrm>
          <a:off x="5010150" y="114299"/>
          <a:ext cx="7229475" cy="66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b="1"/>
            <a:t>SHODWE HOTEL REVENUE ANALYSIS</a:t>
          </a:r>
        </a:p>
      </xdr:txBody>
    </xdr:sp>
    <xdr:clientData/>
  </xdr:twoCellAnchor>
  <xdr:twoCellAnchor editAs="oneCell">
    <xdr:from>
      <xdr:col>1</xdr:col>
      <xdr:colOff>209550</xdr:colOff>
      <xdr:row>10</xdr:row>
      <xdr:rowOff>85724</xdr:rowOff>
    </xdr:from>
    <xdr:to>
      <xdr:col>3</xdr:col>
      <xdr:colOff>152400</xdr:colOff>
      <xdr:row>18</xdr:row>
      <xdr:rowOff>95249</xdr:rowOff>
    </xdr:to>
    <mc:AlternateContent xmlns:mc="http://schemas.openxmlformats.org/markup-compatibility/2006">
      <mc:Choice xmlns:a14="http://schemas.microsoft.com/office/drawing/2010/main" Requires="a14">
        <xdr:graphicFrame macro="">
          <xdr:nvGraphicFramePr>
            <xdr:cNvPr id="8" name="city 1">
              <a:extLst>
                <a:ext uri="{FF2B5EF4-FFF2-40B4-BE49-F238E27FC236}">
                  <a16:creationId xmlns:a16="http://schemas.microsoft.com/office/drawing/2014/main" id="{6C0AD00D-4EFE-4793-8178-0D6551625C9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285875" y="1895474"/>
              <a:ext cx="116205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219075</xdr:colOff>
      <xdr:row>18</xdr:row>
      <xdr:rowOff>133350</xdr:rowOff>
    </xdr:from>
    <xdr:to>
      <xdr:col>3</xdr:col>
      <xdr:colOff>142875</xdr:colOff>
      <xdr:row>23</xdr:row>
      <xdr:rowOff>180974</xdr:rowOff>
    </xdr:to>
    <mc:AlternateContent xmlns:mc="http://schemas.openxmlformats.org/markup-compatibility/2006">
      <mc:Choice xmlns:a14="http://schemas.microsoft.com/office/drawing/2010/main" Requires="a14">
        <xdr:graphicFrame macro="">
          <xdr:nvGraphicFramePr>
            <xdr:cNvPr id="10" name="special_requests">
              <a:extLst>
                <a:ext uri="{FF2B5EF4-FFF2-40B4-BE49-F238E27FC236}">
                  <a16:creationId xmlns:a16="http://schemas.microsoft.com/office/drawing/2014/main" id="{18CCF0A8-56D8-4527-A4D0-B3B55648AAEE}"/>
                </a:ext>
              </a:extLst>
            </xdr:cNvPr>
            <xdr:cNvGraphicFramePr/>
          </xdr:nvGraphicFramePr>
          <xdr:xfrm>
            <a:off x="0" y="0"/>
            <a:ext cx="0" cy="0"/>
          </xdr:xfrm>
          <a:graphic>
            <a:graphicData uri="http://schemas.microsoft.com/office/drawing/2010/slicer">
              <sle:slicer xmlns:sle="http://schemas.microsoft.com/office/drawing/2010/slicer" name="special_requests"/>
            </a:graphicData>
          </a:graphic>
        </xdr:graphicFrame>
      </mc:Choice>
      <mc:Fallback>
        <xdr:sp macro="" textlink="">
          <xdr:nvSpPr>
            <xdr:cNvPr id="0" name=""/>
            <xdr:cNvSpPr>
              <a:spLocks noTextEdit="1"/>
            </xdr:cNvSpPr>
          </xdr:nvSpPr>
          <xdr:spPr>
            <a:xfrm>
              <a:off x="1295400" y="3390900"/>
              <a:ext cx="11430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89199</xdr:colOff>
      <xdr:row>7</xdr:row>
      <xdr:rowOff>122816</xdr:rowOff>
    </xdr:from>
    <xdr:to>
      <xdr:col>19</xdr:col>
      <xdr:colOff>58719</xdr:colOff>
      <xdr:row>14</xdr:row>
      <xdr:rowOff>164950</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FF36FF71-FFEB-8E8E-B06E-83E95385886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42681" y="1377875"/>
              <a:ext cx="1233544" cy="1297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104787</xdr:colOff>
      <xdr:row>7</xdr:row>
      <xdr:rowOff>106729</xdr:rowOff>
    </xdr:from>
    <xdr:to>
      <xdr:col>21</xdr:col>
      <xdr:colOff>372534</xdr:colOff>
      <xdr:row>16</xdr:row>
      <xdr:rowOff>141244</xdr:rowOff>
    </xdr:to>
    <mc:AlternateContent xmlns:mc="http://schemas.openxmlformats.org/markup-compatibility/2006" xmlns:a14="http://schemas.microsoft.com/office/drawing/2010/main">
      <mc:Choice Requires="a14">
        <xdr:graphicFrame macro="">
          <xdr:nvGraphicFramePr>
            <xdr:cNvPr id="15" name="cancellation_reason 2">
              <a:extLst>
                <a:ext uri="{FF2B5EF4-FFF2-40B4-BE49-F238E27FC236}">
                  <a16:creationId xmlns:a16="http://schemas.microsoft.com/office/drawing/2014/main" id="{0990FAC8-C525-8424-38BB-1A1180DBCEAD}"/>
                </a:ext>
              </a:extLst>
            </xdr:cNvPr>
            <xdr:cNvGraphicFramePr/>
          </xdr:nvGraphicFramePr>
          <xdr:xfrm>
            <a:off x="0" y="0"/>
            <a:ext cx="0" cy="0"/>
          </xdr:xfrm>
          <a:graphic>
            <a:graphicData uri="http://schemas.microsoft.com/office/drawing/2010/slicer">
              <sle:slicer xmlns:sle="http://schemas.microsoft.com/office/drawing/2010/slicer" name="cancellation_reason 2"/>
            </a:graphicData>
          </a:graphic>
        </xdr:graphicFrame>
      </mc:Choice>
      <mc:Fallback xmlns="">
        <xdr:sp macro="" textlink="">
          <xdr:nvSpPr>
            <xdr:cNvPr id="0" name=""/>
            <xdr:cNvSpPr>
              <a:spLocks noTextEdit="1"/>
            </xdr:cNvSpPr>
          </xdr:nvSpPr>
          <xdr:spPr>
            <a:xfrm>
              <a:off x="12415320" y="1410596"/>
              <a:ext cx="1486947" cy="1710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72614</xdr:colOff>
      <xdr:row>15</xdr:row>
      <xdr:rowOff>64248</xdr:rowOff>
    </xdr:from>
    <xdr:to>
      <xdr:col>19</xdr:col>
      <xdr:colOff>57374</xdr:colOff>
      <xdr:row>27</xdr:row>
      <xdr:rowOff>93134</xdr:rowOff>
    </xdr:to>
    <mc:AlternateContent xmlns:mc="http://schemas.openxmlformats.org/markup-compatibility/2006" xmlns:a14="http://schemas.microsoft.com/office/drawing/2010/main">
      <mc:Choice Requires="a14">
        <xdr:graphicFrame macro="">
          <xdr:nvGraphicFramePr>
            <xdr:cNvPr id="7" name="dim_hotels.property_name 1">
              <a:extLst>
                <a:ext uri="{FF2B5EF4-FFF2-40B4-BE49-F238E27FC236}">
                  <a16:creationId xmlns:a16="http://schemas.microsoft.com/office/drawing/2014/main" id="{1E643FBE-D985-4C6A-AB6E-A91683AFDF32}"/>
                </a:ext>
              </a:extLst>
            </xdr:cNvPr>
            <xdr:cNvGraphicFramePr/>
          </xdr:nvGraphicFramePr>
          <xdr:xfrm>
            <a:off x="0" y="0"/>
            <a:ext cx="0" cy="0"/>
          </xdr:xfrm>
          <a:graphic>
            <a:graphicData uri="http://schemas.microsoft.com/office/drawing/2010/slicer">
              <sle:slicer xmlns:sle="http://schemas.microsoft.com/office/drawing/2010/slicer" name="dim_hotels.property_name 1"/>
            </a:graphicData>
          </a:graphic>
        </xdr:graphicFrame>
      </mc:Choice>
      <mc:Fallback xmlns="">
        <xdr:sp macro="" textlink="">
          <xdr:nvSpPr>
            <xdr:cNvPr id="0" name=""/>
            <xdr:cNvSpPr>
              <a:spLocks noTextEdit="1"/>
            </xdr:cNvSpPr>
          </xdr:nvSpPr>
          <xdr:spPr>
            <a:xfrm>
              <a:off x="11121614" y="2858248"/>
              <a:ext cx="1246293" cy="2281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25401</xdr:colOff>
      <xdr:row>0</xdr:row>
      <xdr:rowOff>38099</xdr:rowOff>
    </xdr:from>
    <xdr:to>
      <xdr:col>21</xdr:col>
      <xdr:colOff>389467</xdr:colOff>
      <xdr:row>3</xdr:row>
      <xdr:rowOff>121919</xdr:rowOff>
    </xdr:to>
    <xdr:sp macro="" textlink="">
      <xdr:nvSpPr>
        <xdr:cNvPr id="2" name="Rectangle: Rounded Corners 1">
          <a:extLst>
            <a:ext uri="{FF2B5EF4-FFF2-40B4-BE49-F238E27FC236}">
              <a16:creationId xmlns:a16="http://schemas.microsoft.com/office/drawing/2014/main" id="{2B7A80CA-EEA1-A9BD-FEF5-BDB52C3D8CA9}"/>
            </a:ext>
          </a:extLst>
        </xdr:cNvPr>
        <xdr:cNvSpPr/>
      </xdr:nvSpPr>
      <xdr:spPr>
        <a:xfrm>
          <a:off x="25401" y="38099"/>
          <a:ext cx="13893799" cy="642620"/>
        </a:xfrm>
        <a:prstGeom prst="roundRect">
          <a:avLst/>
        </a:prstGeom>
        <a:gradFill>
          <a:gsLst>
            <a:gs pos="0">
              <a:srgbClr val="FFFF00"/>
            </a:gs>
            <a:gs pos="74000">
              <a:schemeClr val="bg1"/>
            </a:gs>
            <a:gs pos="83000">
              <a:schemeClr val="bg1"/>
            </a:gs>
            <a:gs pos="100000">
              <a:schemeClr val="bg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xdr:colOff>
      <xdr:row>3</xdr:row>
      <xdr:rowOff>167640</xdr:rowOff>
    </xdr:from>
    <xdr:to>
      <xdr:col>5</xdr:col>
      <xdr:colOff>243840</xdr:colOff>
      <xdr:row>15</xdr:row>
      <xdr:rowOff>114300</xdr:rowOff>
    </xdr:to>
    <xdr:sp macro="" textlink="">
      <xdr:nvSpPr>
        <xdr:cNvPr id="4" name="Rectangle: Rounded Corners 3">
          <a:extLst>
            <a:ext uri="{FF2B5EF4-FFF2-40B4-BE49-F238E27FC236}">
              <a16:creationId xmlns:a16="http://schemas.microsoft.com/office/drawing/2014/main" id="{054C8F50-353E-4B02-A82A-BB6C6BACB6FF}"/>
            </a:ext>
          </a:extLst>
        </xdr:cNvPr>
        <xdr:cNvSpPr/>
      </xdr:nvSpPr>
      <xdr:spPr>
        <a:xfrm>
          <a:off x="22860" y="716280"/>
          <a:ext cx="3649980" cy="2141220"/>
        </a:xfrm>
        <a:prstGeom prst="roundRect">
          <a:avLst>
            <a:gd name="adj" fmla="val 4032"/>
          </a:avLst>
        </a:prstGeom>
        <a:gradFill>
          <a:gsLst>
            <a:gs pos="0">
              <a:srgbClr val="FFFF00"/>
            </a:gs>
            <a:gs pos="74000">
              <a:schemeClr val="bg1"/>
            </a:gs>
            <a:gs pos="83000">
              <a:schemeClr val="bg1"/>
            </a:gs>
            <a:gs pos="100000">
              <a:schemeClr val="bg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3</xdr:row>
      <xdr:rowOff>175260</xdr:rowOff>
    </xdr:from>
    <xdr:to>
      <xdr:col>5</xdr:col>
      <xdr:colOff>182880</xdr:colOff>
      <xdr:row>15</xdr:row>
      <xdr:rowOff>91440</xdr:rowOff>
    </xdr:to>
    <xdr:graphicFrame macro="">
      <xdr:nvGraphicFramePr>
        <xdr:cNvPr id="5" name="Chart 4">
          <a:extLst>
            <a:ext uri="{FF2B5EF4-FFF2-40B4-BE49-F238E27FC236}">
              <a16:creationId xmlns:a16="http://schemas.microsoft.com/office/drawing/2014/main" id="{0AFC1878-8664-4159-B738-3EE4F4796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289560</xdr:colOff>
      <xdr:row>3</xdr:row>
      <xdr:rowOff>160020</xdr:rowOff>
    </xdr:from>
    <xdr:to>
      <xdr:col>11</xdr:col>
      <xdr:colOff>281940</xdr:colOff>
      <xdr:row>15</xdr:row>
      <xdr:rowOff>106680</xdr:rowOff>
    </xdr:to>
    <xdr:sp macro="" textlink="">
      <xdr:nvSpPr>
        <xdr:cNvPr id="11" name="Rectangle: Rounded Corners 10">
          <a:extLst>
            <a:ext uri="{FF2B5EF4-FFF2-40B4-BE49-F238E27FC236}">
              <a16:creationId xmlns:a16="http://schemas.microsoft.com/office/drawing/2014/main" id="{614D481C-4DF2-486D-B7E5-FA55736532AE}"/>
            </a:ext>
          </a:extLst>
        </xdr:cNvPr>
        <xdr:cNvSpPr/>
      </xdr:nvSpPr>
      <xdr:spPr>
        <a:xfrm>
          <a:off x="3718560" y="708660"/>
          <a:ext cx="3649980" cy="2141220"/>
        </a:xfrm>
        <a:prstGeom prst="roundRect">
          <a:avLst>
            <a:gd name="adj" fmla="val 4032"/>
          </a:avLst>
        </a:prstGeom>
        <a:gradFill>
          <a:gsLst>
            <a:gs pos="0">
              <a:srgbClr val="FFFF00"/>
            </a:gs>
            <a:gs pos="74000">
              <a:schemeClr val="bg1"/>
            </a:gs>
            <a:gs pos="83000">
              <a:schemeClr val="bg1"/>
            </a:gs>
            <a:gs pos="100000">
              <a:schemeClr val="bg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266700</xdr:colOff>
      <xdr:row>3</xdr:row>
      <xdr:rowOff>167640</xdr:rowOff>
    </xdr:from>
    <xdr:to>
      <xdr:col>11</xdr:col>
      <xdr:colOff>259080</xdr:colOff>
      <xdr:row>15</xdr:row>
      <xdr:rowOff>60960</xdr:rowOff>
    </xdr:to>
    <xdr:graphicFrame macro="">
      <xdr:nvGraphicFramePr>
        <xdr:cNvPr id="3" name="Chart 2">
          <a:extLst>
            <a:ext uri="{FF2B5EF4-FFF2-40B4-BE49-F238E27FC236}">
              <a16:creationId xmlns:a16="http://schemas.microsoft.com/office/drawing/2014/main" id="{E0F191B9-4145-4231-9BD9-812D2916E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327660</xdr:colOff>
      <xdr:row>3</xdr:row>
      <xdr:rowOff>152400</xdr:rowOff>
    </xdr:from>
    <xdr:to>
      <xdr:col>18</xdr:col>
      <xdr:colOff>15240</xdr:colOff>
      <xdr:row>15</xdr:row>
      <xdr:rowOff>99060</xdr:rowOff>
    </xdr:to>
    <xdr:sp macro="" textlink="">
      <xdr:nvSpPr>
        <xdr:cNvPr id="13" name="Rectangle: Rounded Corners 12">
          <a:extLst>
            <a:ext uri="{FF2B5EF4-FFF2-40B4-BE49-F238E27FC236}">
              <a16:creationId xmlns:a16="http://schemas.microsoft.com/office/drawing/2014/main" id="{248848F9-ACFD-4E4D-A6AA-DCB3E447C174}"/>
            </a:ext>
          </a:extLst>
        </xdr:cNvPr>
        <xdr:cNvSpPr/>
      </xdr:nvSpPr>
      <xdr:spPr>
        <a:xfrm>
          <a:off x="7414260" y="701040"/>
          <a:ext cx="3649980" cy="2141220"/>
        </a:xfrm>
        <a:prstGeom prst="roundRect">
          <a:avLst>
            <a:gd name="adj" fmla="val 4032"/>
          </a:avLst>
        </a:prstGeom>
        <a:gradFill>
          <a:gsLst>
            <a:gs pos="0">
              <a:srgbClr val="FFFF00"/>
            </a:gs>
            <a:gs pos="74000">
              <a:schemeClr val="bg1"/>
            </a:gs>
            <a:gs pos="83000">
              <a:schemeClr val="bg1"/>
            </a:gs>
            <a:gs pos="100000">
              <a:schemeClr val="bg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335280</xdr:colOff>
      <xdr:row>4</xdr:row>
      <xdr:rowOff>15240</xdr:rowOff>
    </xdr:from>
    <xdr:to>
      <xdr:col>18</xdr:col>
      <xdr:colOff>15240</xdr:colOff>
      <xdr:row>15</xdr:row>
      <xdr:rowOff>99060</xdr:rowOff>
    </xdr:to>
    <xdr:graphicFrame macro="">
      <xdr:nvGraphicFramePr>
        <xdr:cNvPr id="6" name="Chart 5">
          <a:extLst>
            <a:ext uri="{FF2B5EF4-FFF2-40B4-BE49-F238E27FC236}">
              <a16:creationId xmlns:a16="http://schemas.microsoft.com/office/drawing/2014/main" id="{267BDECD-3AED-4DA6-8CF6-8555AA337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15</xdr:row>
      <xdr:rowOff>152400</xdr:rowOff>
    </xdr:from>
    <xdr:to>
      <xdr:col>5</xdr:col>
      <xdr:colOff>243840</xdr:colOff>
      <xdr:row>27</xdr:row>
      <xdr:rowOff>144780</xdr:rowOff>
    </xdr:to>
    <xdr:sp macro="" textlink="">
      <xdr:nvSpPr>
        <xdr:cNvPr id="16" name="Rectangle: Rounded Corners 15">
          <a:extLst>
            <a:ext uri="{FF2B5EF4-FFF2-40B4-BE49-F238E27FC236}">
              <a16:creationId xmlns:a16="http://schemas.microsoft.com/office/drawing/2014/main" id="{72516B04-DD0E-4D3D-89B7-3AB7F181EE78}"/>
            </a:ext>
          </a:extLst>
        </xdr:cNvPr>
        <xdr:cNvSpPr/>
      </xdr:nvSpPr>
      <xdr:spPr>
        <a:xfrm>
          <a:off x="22860" y="2895600"/>
          <a:ext cx="3649980" cy="2209800"/>
        </a:xfrm>
        <a:prstGeom prst="roundRect">
          <a:avLst>
            <a:gd name="adj" fmla="val 4032"/>
          </a:avLst>
        </a:prstGeom>
        <a:gradFill>
          <a:gsLst>
            <a:gs pos="0">
              <a:srgbClr val="FFFF00"/>
            </a:gs>
            <a:gs pos="74000">
              <a:schemeClr val="bg1"/>
            </a:gs>
            <a:gs pos="83000">
              <a:schemeClr val="bg1"/>
            </a:gs>
            <a:gs pos="100000">
              <a:schemeClr val="bg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274320</xdr:colOff>
      <xdr:row>15</xdr:row>
      <xdr:rowOff>137160</xdr:rowOff>
    </xdr:from>
    <xdr:to>
      <xdr:col>11</xdr:col>
      <xdr:colOff>297180</xdr:colOff>
      <xdr:row>27</xdr:row>
      <xdr:rowOff>137160</xdr:rowOff>
    </xdr:to>
    <xdr:sp macro="" textlink="">
      <xdr:nvSpPr>
        <xdr:cNvPr id="17" name="Rectangle: Rounded Corners 16">
          <a:extLst>
            <a:ext uri="{FF2B5EF4-FFF2-40B4-BE49-F238E27FC236}">
              <a16:creationId xmlns:a16="http://schemas.microsoft.com/office/drawing/2014/main" id="{979586AE-B22A-4CAF-9E2C-BA472018E1E2}"/>
            </a:ext>
          </a:extLst>
        </xdr:cNvPr>
        <xdr:cNvSpPr/>
      </xdr:nvSpPr>
      <xdr:spPr>
        <a:xfrm>
          <a:off x="3703320" y="2880360"/>
          <a:ext cx="3680460" cy="2217420"/>
        </a:xfrm>
        <a:prstGeom prst="roundRect">
          <a:avLst>
            <a:gd name="adj" fmla="val 4032"/>
          </a:avLst>
        </a:prstGeom>
        <a:gradFill>
          <a:gsLst>
            <a:gs pos="0">
              <a:srgbClr val="FFFF00"/>
            </a:gs>
            <a:gs pos="74000">
              <a:schemeClr val="bg1"/>
            </a:gs>
            <a:gs pos="83000">
              <a:schemeClr val="bg1"/>
            </a:gs>
            <a:gs pos="100000">
              <a:schemeClr val="bg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327660</xdr:colOff>
      <xdr:row>15</xdr:row>
      <xdr:rowOff>144780</xdr:rowOff>
    </xdr:from>
    <xdr:to>
      <xdr:col>18</xdr:col>
      <xdr:colOff>15240</xdr:colOff>
      <xdr:row>27</xdr:row>
      <xdr:rowOff>129540</xdr:rowOff>
    </xdr:to>
    <xdr:sp macro="" textlink="">
      <xdr:nvSpPr>
        <xdr:cNvPr id="18" name="Rectangle: Rounded Corners 17">
          <a:extLst>
            <a:ext uri="{FF2B5EF4-FFF2-40B4-BE49-F238E27FC236}">
              <a16:creationId xmlns:a16="http://schemas.microsoft.com/office/drawing/2014/main" id="{CAAFD932-D881-4DE6-9AFB-71E7DAFA9D24}"/>
            </a:ext>
          </a:extLst>
        </xdr:cNvPr>
        <xdr:cNvSpPr/>
      </xdr:nvSpPr>
      <xdr:spPr>
        <a:xfrm>
          <a:off x="7414260" y="2887980"/>
          <a:ext cx="3649980" cy="2202180"/>
        </a:xfrm>
        <a:prstGeom prst="roundRect">
          <a:avLst>
            <a:gd name="adj" fmla="val 4032"/>
          </a:avLst>
        </a:prstGeom>
        <a:gradFill>
          <a:gsLst>
            <a:gs pos="0">
              <a:srgbClr val="FFFF00"/>
            </a:gs>
            <a:gs pos="74000">
              <a:schemeClr val="bg1"/>
            </a:gs>
            <a:gs pos="83000">
              <a:schemeClr val="bg1"/>
            </a:gs>
            <a:gs pos="100000">
              <a:schemeClr val="bg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342900</xdr:colOff>
      <xdr:row>15</xdr:row>
      <xdr:rowOff>144780</xdr:rowOff>
    </xdr:from>
    <xdr:to>
      <xdr:col>17</xdr:col>
      <xdr:colOff>601980</xdr:colOff>
      <xdr:row>27</xdr:row>
      <xdr:rowOff>45720</xdr:rowOff>
    </xdr:to>
    <xdr:graphicFrame macro="">
      <xdr:nvGraphicFramePr>
        <xdr:cNvPr id="21" name="Chart 20">
          <a:extLst>
            <a:ext uri="{FF2B5EF4-FFF2-40B4-BE49-F238E27FC236}">
              <a16:creationId xmlns:a16="http://schemas.microsoft.com/office/drawing/2014/main" id="{769F993E-8B6C-4CD6-A6C1-2782282C8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320040</xdr:colOff>
      <xdr:row>15</xdr:row>
      <xdr:rowOff>175260</xdr:rowOff>
    </xdr:from>
    <xdr:to>
      <xdr:col>11</xdr:col>
      <xdr:colOff>274320</xdr:colOff>
      <xdr:row>27</xdr:row>
      <xdr:rowOff>68580</xdr:rowOff>
    </xdr:to>
    <xdr:graphicFrame macro="">
      <xdr:nvGraphicFramePr>
        <xdr:cNvPr id="20" name="Chart 19">
          <a:extLst>
            <a:ext uri="{FF2B5EF4-FFF2-40B4-BE49-F238E27FC236}">
              <a16:creationId xmlns:a16="http://schemas.microsoft.com/office/drawing/2014/main" id="{3B9AD1A0-59D1-4626-B41E-6D68DC9AE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45720</xdr:colOff>
      <xdr:row>15</xdr:row>
      <xdr:rowOff>160021</xdr:rowOff>
    </xdr:from>
    <xdr:to>
      <xdr:col>5</xdr:col>
      <xdr:colOff>228600</xdr:colOff>
      <xdr:row>27</xdr:row>
      <xdr:rowOff>68580</xdr:rowOff>
    </xdr:to>
    <xdr:graphicFrame macro="">
      <xdr:nvGraphicFramePr>
        <xdr:cNvPr id="22" name="Chart 21">
          <a:extLst>
            <a:ext uri="{FF2B5EF4-FFF2-40B4-BE49-F238E27FC236}">
              <a16:creationId xmlns:a16="http://schemas.microsoft.com/office/drawing/2014/main" id="{D3C218AC-08A9-4507-B7C6-3F10E3F5B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113254</xdr:colOff>
      <xdr:row>17</xdr:row>
      <xdr:rowOff>9864</xdr:rowOff>
    </xdr:from>
    <xdr:to>
      <xdr:col>21</xdr:col>
      <xdr:colOff>381000</xdr:colOff>
      <xdr:row>27</xdr:row>
      <xdr:rowOff>76103</xdr:rowOff>
    </xdr:to>
    <mc:AlternateContent xmlns:mc="http://schemas.openxmlformats.org/markup-compatibility/2006" xmlns:a14="http://schemas.microsoft.com/office/drawing/2010/main">
      <mc:Choice Requires="a14">
        <xdr:graphicFrame macro="">
          <xdr:nvGraphicFramePr>
            <xdr:cNvPr id="24" name="booking_platform">
              <a:extLst>
                <a:ext uri="{FF2B5EF4-FFF2-40B4-BE49-F238E27FC236}">
                  <a16:creationId xmlns:a16="http://schemas.microsoft.com/office/drawing/2014/main" id="{26F4F00A-8C00-47C5-A33C-5CC1C3EA22C6}"/>
                </a:ext>
              </a:extLst>
            </xdr:cNvPr>
            <xdr:cNvGraphicFramePr/>
          </xdr:nvGraphicFramePr>
          <xdr:xfrm>
            <a:off x="0" y="0"/>
            <a:ext cx="0" cy="0"/>
          </xdr:xfrm>
          <a:graphic>
            <a:graphicData uri="http://schemas.microsoft.com/office/drawing/2010/slicer">
              <sle:slicer xmlns:sle="http://schemas.microsoft.com/office/drawing/2010/slicer" name="booking_platform"/>
            </a:graphicData>
          </a:graphic>
        </xdr:graphicFrame>
      </mc:Choice>
      <mc:Fallback xmlns="">
        <xdr:sp macro="" textlink="">
          <xdr:nvSpPr>
            <xdr:cNvPr id="0" name=""/>
            <xdr:cNvSpPr>
              <a:spLocks noTextEdit="1"/>
            </xdr:cNvSpPr>
          </xdr:nvSpPr>
          <xdr:spPr>
            <a:xfrm>
              <a:off x="12423787" y="3176397"/>
              <a:ext cx="1486946" cy="194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8964</xdr:colOff>
      <xdr:row>0</xdr:row>
      <xdr:rowOff>129540</xdr:rowOff>
    </xdr:from>
    <xdr:to>
      <xdr:col>17</xdr:col>
      <xdr:colOff>8965</xdr:colOff>
      <xdr:row>3</xdr:row>
      <xdr:rowOff>30480</xdr:rowOff>
    </xdr:to>
    <xdr:sp macro="" textlink="">
      <xdr:nvSpPr>
        <xdr:cNvPr id="27" name="TextBox 26">
          <a:extLst>
            <a:ext uri="{FF2B5EF4-FFF2-40B4-BE49-F238E27FC236}">
              <a16:creationId xmlns:a16="http://schemas.microsoft.com/office/drawing/2014/main" id="{8C703561-9F2C-F054-E4E5-C0CEE1410FC3}"/>
            </a:ext>
          </a:extLst>
        </xdr:cNvPr>
        <xdr:cNvSpPr txBox="1"/>
      </xdr:nvSpPr>
      <xdr:spPr>
        <a:xfrm>
          <a:off x="2832846" y="129540"/>
          <a:ext cx="7620001" cy="438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dk1"/>
              </a:solidFill>
              <a:effectLst/>
              <a:latin typeface="+mn-lt"/>
              <a:ea typeface="+mn-ea"/>
              <a:cs typeface="+mn-cs"/>
            </a:rPr>
            <a:t>SHODWE HOTEL CANCELLATION</a:t>
          </a:r>
          <a:r>
            <a:rPr lang="en-US" sz="1800" b="1" baseline="0">
              <a:solidFill>
                <a:schemeClr val="dk1"/>
              </a:solidFill>
              <a:effectLst/>
              <a:latin typeface="+mn-lt"/>
              <a:ea typeface="+mn-ea"/>
              <a:cs typeface="+mn-cs"/>
            </a:rPr>
            <a:t> ANALYSIS AND BOOKING TRENDS ANALYSIS</a:t>
          </a:r>
          <a:endParaRPr lang="en-US" sz="1800"/>
        </a:p>
      </xdr:txBody>
    </xdr:sp>
    <xdr:clientData/>
  </xdr:twoCellAnchor>
  <xdr:twoCellAnchor editAs="oneCell">
    <xdr:from>
      <xdr:col>3</xdr:col>
      <xdr:colOff>400723</xdr:colOff>
      <xdr:row>1</xdr:row>
      <xdr:rowOff>4933</xdr:rowOff>
    </xdr:from>
    <xdr:to>
      <xdr:col>4</xdr:col>
      <xdr:colOff>82986</xdr:colOff>
      <xdr:row>2</xdr:row>
      <xdr:rowOff>69925</xdr:rowOff>
    </xdr:to>
    <xdr:pic>
      <xdr:nvPicPr>
        <xdr:cNvPr id="14" name="Graphic 13" descr="Fork and knife with solid fill">
          <a:extLst>
            <a:ext uri="{FF2B5EF4-FFF2-40B4-BE49-F238E27FC236}">
              <a16:creationId xmlns:a16="http://schemas.microsoft.com/office/drawing/2014/main" id="{B57ADA9E-982E-F9FE-B864-FADAD2C114A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15005" y="184227"/>
          <a:ext cx="291863" cy="244286"/>
        </a:xfrm>
        <a:prstGeom prst="rect">
          <a:avLst/>
        </a:prstGeom>
      </xdr:spPr>
    </xdr:pic>
    <xdr:clientData/>
  </xdr:twoCellAnchor>
  <xdr:twoCellAnchor>
    <xdr:from>
      <xdr:col>18</xdr:col>
      <xdr:colOff>69925</xdr:colOff>
      <xdr:row>4</xdr:row>
      <xdr:rowOff>0</xdr:rowOff>
    </xdr:from>
    <xdr:to>
      <xdr:col>21</xdr:col>
      <xdr:colOff>376518</xdr:colOff>
      <xdr:row>7</xdr:row>
      <xdr:rowOff>62753</xdr:rowOff>
    </xdr:to>
    <xdr:sp macro="" textlink="$AE$9">
      <xdr:nvSpPr>
        <xdr:cNvPr id="35" name="Rectangle: Rounded Corners 34">
          <a:extLst>
            <a:ext uri="{FF2B5EF4-FFF2-40B4-BE49-F238E27FC236}">
              <a16:creationId xmlns:a16="http://schemas.microsoft.com/office/drawing/2014/main" id="{75E05AC4-2B60-42F2-95A8-0B5307BAC502}"/>
            </a:ext>
          </a:extLst>
        </xdr:cNvPr>
        <xdr:cNvSpPr/>
      </xdr:nvSpPr>
      <xdr:spPr>
        <a:xfrm>
          <a:off x="11123407" y="717176"/>
          <a:ext cx="2789817" cy="600636"/>
        </a:xfrm>
        <a:prstGeom prst="roundRect">
          <a:avLst/>
        </a:prstGeom>
        <a:gradFill>
          <a:gsLst>
            <a:gs pos="0">
              <a:srgbClr val="FFFF00"/>
            </a:gs>
            <a:gs pos="74000">
              <a:schemeClr val="bg1"/>
            </a:gs>
            <a:gs pos="83000">
              <a:schemeClr val="bg1"/>
            </a:gs>
            <a:gs pos="100000">
              <a:schemeClr val="bg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ea typeface="Calibri"/>
              <a:cs typeface="Calibri"/>
            </a:rPr>
            <a:t>TOTAL REVENUE</a:t>
          </a:r>
        </a:p>
        <a:p>
          <a:pPr algn="ctr"/>
          <a:fld id="{54656A6F-D162-491B-B4C9-CD7848FDDFE8}" type="TxLink">
            <a:rPr lang="en-US" sz="1400" b="1" i="0" u="none" strike="noStrike">
              <a:solidFill>
                <a:srgbClr val="000000"/>
              </a:solidFill>
              <a:latin typeface="Calibri"/>
              <a:ea typeface="Calibri"/>
              <a:cs typeface="Calibri"/>
            </a:rPr>
            <a:pPr algn="ctr"/>
            <a:t>1,708.77 CR</a:t>
          </a:fld>
          <a:endParaRPr lang="en-US" sz="1800" b="1" i="0" u="none" strike="noStrike">
            <a:solidFill>
              <a:srgbClr val="000000"/>
            </a:solidFill>
            <a:latin typeface="Calibri"/>
            <a:ea typeface="Calibri"/>
            <a:cs typeface="Calibri"/>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57407408" backgroundQuery="1" createdVersion="8" refreshedVersion="8" minRefreshableVersion="3" recordCount="0" supportSubquery="1" supportAdvancedDrill="1" xr:uid="{07A9A0FA-0BFA-455E-952F-BA2B958ECDD7}">
  <cacheSource type="external" connectionId="8"/>
  <cacheFields count="5">
    <cacheField name="[dim_rooms].[room_class].[room_class]" caption="room_class" numFmtId="0" hierarchy="9" level="1">
      <sharedItems count="4">
        <s v="Elite"/>
        <s v="Premium"/>
        <s v="Presidential"/>
        <s v="Standard"/>
      </sharedItems>
    </cacheField>
    <cacheField name="[Measures].[Count of booking_id]" caption="Count of booking_id" numFmtId="0" hierarchy="84" level="32767"/>
    <cacheField name="[Sheet1].[booking_status].[booking_status]" caption="booking_status" numFmtId="0" hierarchy="69" level="1">
      <sharedItems containsSemiMixedTypes="0" containsNonDate="0" containsString="0"/>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3"/>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fieldsUsage count="2">
        <fieldUsage x="-1"/>
        <fieldUsage x="2"/>
      </fieldsUsage>
    </cacheHierarchy>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fieldsUsage count="1">
        <fieldUsage x="1"/>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57754632" backgroundQuery="1" createdVersion="8" refreshedVersion="8" minRefreshableVersion="3" recordCount="0" supportSubquery="1" supportAdvancedDrill="1" xr:uid="{2F07DCF8-CC54-4BB0-82E0-D2621D610E68}">
  <cacheSource type="external" connectionId="8"/>
  <cacheFields count="2">
    <cacheField name="[dim_hotels].[city].[city]" caption="city" numFmtId="0" hierarchy="7" level="1">
      <sharedItems count="4">
        <s v="Bangalore"/>
        <s v="Delhi"/>
        <s v="Hyderabad"/>
        <s v="Mumbai"/>
      </sharedItems>
    </cacheField>
    <cacheField name="[fact_aggregated_bookings_final].[capacity].[capacity]" caption="capacity" numFmtId="0" hierarchy="19"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58101855" backgroundQuery="1" createdVersion="8" refreshedVersion="8" minRefreshableVersion="3" recordCount="0" supportSubquery="1" supportAdvancedDrill="1" xr:uid="{C08F946D-3E8D-4CEE-B07F-B02F5A127300}">
  <cacheSource type="external" connectionId="8"/>
  <cacheFields count="4">
    <cacheField name="[Measures].[Count of booking_id]" caption="Count of booking_id" numFmtId="0" hierarchy="84" level="32767"/>
    <cacheField name="[dim_rooms].[room_class].[room_class]" caption="room_class" numFmtId="0" hierarchy="9" level="1">
      <sharedItems count="4">
        <s v="Elite"/>
        <s v="Premium"/>
        <s v="Presidential"/>
        <s v="Standard"/>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fieldsUsage count="1">
        <fieldUsage x="0"/>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58449071" backgroundQuery="1" createdVersion="8" refreshedVersion="8" minRefreshableVersion="3" recordCount="0" supportSubquery="1" supportAdvancedDrill="1" xr:uid="{9E64E12F-D0F2-4041-94AB-AB6463FF1A33}">
  <cacheSource type="external" connectionId="8"/>
  <cacheFields count="4">
    <cacheField name="[dim_rooms].[room_class].[room_class]" caption="room_class" numFmtId="0" hierarchy="9" level="1">
      <sharedItems count="4">
        <s v="Elite"/>
        <s v="Premium"/>
        <s v="Presidential"/>
        <s v="Standard"/>
      </sharedItems>
    </cacheField>
    <cacheField name="[Measures].[Average of ratings_given]" caption="Average of ratings_given" numFmtId="0" hierarchy="87"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oneField="1">
      <fieldsUsage count="1">
        <fieldUsage x="1"/>
      </fieldsUsage>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58796294" backgroundQuery="1" createdVersion="8" refreshedVersion="8" minRefreshableVersion="3" recordCount="0" supportSubquery="1" supportAdvancedDrill="1" xr:uid="{1E1B16C6-DB55-45D2-84CD-96B2991EC7C9}">
  <cacheSource type="external" connectionId="8"/>
  <cacheFields count="4">
    <cacheField name="[Sheet1].[booking_channel].[booking_channel]" caption="booking_channel" numFmtId="0" hierarchy="81" level="1">
      <sharedItems count="4">
        <s v="Corporate"/>
        <s v="Direct"/>
        <s v="OTA"/>
        <s v="Travel Agent"/>
      </sharedItems>
    </cacheField>
    <cacheField name="[Measures].[Count of booking_id]" caption="Count of booking_id" numFmtId="0" hierarchy="84"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2"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2"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2"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2"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2"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2"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2"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2"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2"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2" memberValueDatatype="5" unbalanced="0"/>
    <cacheHierarchy uniqueName="[fact_bookings_final].[booking_id]" caption="booking_id" attribute="1" defaultMemberUniqueName="[fact_bookings_final].[booking_id].[All]" allUniqueName="[fact_bookings_final].[booking_id].[All]" dimensionUniqueName="[fact_bookings_final]" displayFolder="" count="2"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2"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2"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2"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2" memberValueDatatype="7" unbalanced="0"/>
    <cacheHierarchy uniqueName="[fact_bookings_final].[no_guests]" caption="no_guests" attribute="1" defaultMemberUniqueName="[fact_bookings_final].[no_guests].[All]" allUniqueName="[fact_bookings_final].[no_guests].[All]" dimensionUniqueName="[fact_bookings_final]" displayFolder="" count="2"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2"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2"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2"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2"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2"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2"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2"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2"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2"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2"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2" memberValueDatatype="11" unbalanced="0"/>
    <cacheHierarchy uniqueName="[fact_bookings_final].[country]" caption="country" attribute="1" defaultMemberUniqueName="[fact_bookings_final].[country].[All]" allUniqueName="[fact_bookings_final].[country].[All]" dimensionUniqueName="[fact_bookings_final]" displayFolder="" count="2"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2"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2"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2"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2"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2"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2" memberValueDatatype="130" unbalanced="0"/>
    <cacheHierarchy uniqueName="[fact_bookings_final].[city]" caption="city" attribute="1" defaultMemberUniqueName="[fact_bookings_final].[city].[All]" allUniqueName="[fact_bookings_final].[city].[All]" dimensionUniqueName="[fact_bookings_final]" displayFolder="" count="2" memberValueDatatype="130" unbalanced="0"/>
    <cacheHierarchy uniqueName="[fact_bookings_final].[mmm yy]" caption="mmm yy" attribute="1" time="1" defaultMemberUniqueName="[fact_bookings_final].[mmm yy].[All]" allUniqueName="[fact_bookings_final].[mmm yy].[All]" dimensionUniqueName="[fact_bookings_final]" displayFolder="" count="2" memberValueDatatype="7" unbalanced="0"/>
    <cacheHierarchy uniqueName="[fact_bookings_final].[week no]" caption="week no" attribute="1" defaultMemberUniqueName="[fact_bookings_final].[week no].[All]" allUniqueName="[fact_bookings_final].[week no].[All]" dimensionUniqueName="[fact_bookings_final]" displayFolder="" count="2" memberValueDatatype="130" unbalanced="0"/>
    <cacheHierarchy uniqueName="[fact_bookings_final].[day_type]" caption="day_type" attribute="1" defaultMemberUniqueName="[fact_bookings_final].[day_type].[All]" allUniqueName="[fact_bookings_final].[day_type].[All]" dimensionUniqueName="[fact_bookings_final]" displayFolder="" count="2"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2" memberValueDatatype="130" unbalanced="0"/>
    <cacheHierarchy uniqueName="[fact_bookings_final].[Column30]" caption="Column30" attribute="1" defaultMemberUniqueName="[fact_bookings_final].[Column30].[All]" allUniqueName="[fact_bookings_final].[Column30].[All]" dimensionUniqueName="[fact_bookings_final]" displayFolder="" count="2" memberValueDatatype="130" unbalanced="0"/>
    <cacheHierarchy uniqueName="[fact_bookings_final].[Column31]" caption="Column31" attribute="1" defaultMemberUniqueName="[fact_bookings_final].[Column31].[All]" allUniqueName="[fact_bookings_final].[Column31].[All]" dimensionUniqueName="[fact_bookings_final]" displayFolder="" count="2" memberValueDatatype="5" unbalanced="0"/>
    <cacheHierarchy uniqueName="[Range].[Total Revenue]" caption="Total Revenue" attribute="1" defaultMemberUniqueName="[Range].[Total Revenue].[All]" allUniqueName="[Range].[Total Revenue].[All]" dimensionUniqueName="[Range]" displayFolder="" count="2"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2" memberValueDatatype="20" unbalanced="0"/>
    <cacheHierarchy uniqueName="[Sheet1].[booking_date]" caption="booking_date" attribute="1" time="1" defaultMemberUniqueName="[Sheet1].[booking_date].[All]" allUniqueName="[Sheet1].[booking_date].[All]" dimensionUniqueName="[Sheet1]" displayFolder="" count="2" memberValueDatatype="7" unbalanced="0"/>
    <cacheHierarchy uniqueName="[Sheet1].[check_in_date]" caption="check_in_date" attribute="1" time="1" defaultMemberUniqueName="[Sheet1].[check_in_date].[All]" allUniqueName="[Sheet1].[check_in_date].[All]" dimensionUniqueName="[Sheet1]" displayFolder="" count="2" memberValueDatatype="7" unbalanced="0"/>
    <cacheHierarchy uniqueName="[Sheet1].[checkout_date]" caption="checkout_date" attribute="1" time="1" defaultMemberUniqueName="[Sheet1].[checkout_date].[All]" allUniqueName="[Sheet1].[checkout_date].[All]" dimensionUniqueName="[Sheet1]" displayFolder="" count="2" memberValueDatatype="7" unbalanced="0"/>
    <cacheHierarchy uniqueName="[Sheet1].[no_guests]" caption="no_guests" attribute="1" defaultMemberUniqueName="[Sheet1].[no_guests].[All]" allUniqueName="[Sheet1].[no_guests].[All]" dimensionUniqueName="[Sheet1]" displayFolder="" count="2"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2" memberValueDatatype="6" unbalanced="0"/>
    <cacheHierarchy uniqueName="[Sheet1].[customer_id]" caption="customer_id" attribute="1" defaultMemberUniqueName="[Sheet1].[customer_id].[All]" allUniqueName="[Sheet1].[customer_id].[All]" dimensionUniqueName="[Sheet1]" displayFolder="" count="2" memberValueDatatype="20" unbalanced="0"/>
    <cacheHierarchy uniqueName="[Sheet1].[payment_method]" caption="payment_method" attribute="1" defaultMemberUniqueName="[Sheet1].[payment_method].[All]" allUniqueName="[Sheet1].[payment_method].[All]" dimensionUniqueName="[Sheet1]" displayFolder="" count="2" memberValueDatatype="130" unbalanced="0"/>
    <cacheHierarchy uniqueName="[Sheet1].[stay_duration]" caption="stay_duration" attribute="1" defaultMemberUniqueName="[Sheet1].[stay_duration].[All]" allUniqueName="[Sheet1].[stay_duration].[All]" dimensionUniqueName="[Sheet1]" displayFolder="" count="2"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2" memberValueDatatype="11" unbalanced="0"/>
    <cacheHierarchy uniqueName="[Sheet1].[country]" caption="country" attribute="1" defaultMemberUniqueName="[Sheet1].[country].[All]" allUniqueName="[Sheet1].[country].[All]" dimensionUniqueName="[Sheet1]" displayFolder="" count="2" memberValueDatatype="130" unbalanced="0"/>
    <cacheHierarchy uniqueName="[Sheet1].[customer_age]" caption="customer_age" attribute="1" defaultMemberUniqueName="[Sheet1].[customer_age].[All]" allUniqueName="[Sheet1].[customer_age].[All]" dimensionUniqueName="[Sheet1]" displayFolder="" count="2"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cacheHierarchy uniqueName="[Sheet1].[discount_applied]" caption="discount_applied" attribute="1" defaultMemberUniqueName="[Sheet1].[discount_applied].[All]" allUniqueName="[Sheet1].[discount_applied].[All]" dimensionUniqueName="[Sheet1]" displayFolder="" count="2"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fieldsUsage count="2">
        <fieldUsage x="-1"/>
        <fieldUsage x="0"/>
      </fieldsUsage>
    </cacheHierarchy>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fieldsUsage count="1">
        <fieldUsage x="1"/>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59259256" backgroundQuery="1" createdVersion="8" refreshedVersion="8" minRefreshableVersion="3" recordCount="0" supportSubquery="1" supportAdvancedDrill="1" xr:uid="{3117F483-140F-49F4-B373-4269169CBDE4}">
  <cacheSource type="external" connectionId="8"/>
  <cacheFields count="4">
    <cacheField name="[Measures].[Sum of revenue_realized]" caption="Sum of revenue_realized" numFmtId="0" hierarchy="82" level="32767"/>
    <cacheField name="[Custom].[week no].[week no]" caption="week no" numFmtId="0" hierarchy="1" level="1">
      <sharedItems count="14">
        <s v="W 19"/>
        <s v="W 20"/>
        <s v="W 21"/>
        <s v="W 22"/>
        <s v="W 23"/>
        <s v="W 24"/>
        <s v="W 25"/>
        <s v="W 26"/>
        <s v="W 27"/>
        <s v="W 28"/>
        <s v="W 29"/>
        <s v="W 30"/>
        <s v="W 31"/>
        <s v="W 32"/>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2" memberValueDatatype="130" unbalanced="0">
      <fieldsUsage count="2">
        <fieldUsage x="-1"/>
        <fieldUsage x="1"/>
      </fieldsUsage>
    </cacheHierarchy>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oneField="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59490741" backgroundQuery="1" createdVersion="8" refreshedVersion="8" minRefreshableVersion="3" recordCount="0" supportSubquery="1" supportAdvancedDrill="1" xr:uid="{117E43F2-9333-420E-BD72-AC9A703DB827}">
  <cacheSource type="external" connectionId="8"/>
  <cacheFields count="3">
    <cacheField name="[Measures].[Sum of revenue_realized 2]" caption="Sum of revenue_realized 2" numFmtId="0" hierarchy="89"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oneField="1">
      <fieldsUsage count="1">
        <fieldUsage x="0"/>
      </fieldsUsage>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59606479" backgroundQuery="1" createdVersion="8" refreshedVersion="8" minRefreshableVersion="3" recordCount="0" supportSubquery="1" supportAdvancedDrill="1" xr:uid="{93CB6572-23D1-43AB-8AC5-5AF6ECF5E3A6}">
  <cacheSource type="external" connectionId="8"/>
  <cacheFields count="3">
    <cacheField name="[Measures].[Count of booking_id 2]" caption="Count of booking_id 2" numFmtId="0" hierarchy="90"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oneField="1">
      <fieldsUsage count="1">
        <fieldUsage x="0"/>
      </fieldsUsage>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59722225" backgroundQuery="1" createdVersion="8" refreshedVersion="8" minRefreshableVersion="3" recordCount="0" supportSubquery="1" supportAdvancedDrill="1" xr:uid="{9A8AF6A0-615F-4789-8365-F5E5DC122F60}">
  <cacheSource type="external" connectionId="8"/>
  <cacheFields count="3">
    <cacheField name="[Measures].[Average of ratings_given 2]" caption="Average of ratings_given 2" numFmtId="0" hierarchy="92"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2"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2"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2"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2"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2"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2"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2"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2"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2"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2" memberValueDatatype="5" unbalanced="0"/>
    <cacheHierarchy uniqueName="[fact_bookings_final].[booking_id]" caption="booking_id" attribute="1" defaultMemberUniqueName="[fact_bookings_final].[booking_id].[All]" allUniqueName="[fact_bookings_final].[booking_id].[All]" dimensionUniqueName="[fact_bookings_final]" displayFolder="" count="2"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2"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2"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2"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2" memberValueDatatype="7" unbalanced="0"/>
    <cacheHierarchy uniqueName="[fact_bookings_final].[no_guests]" caption="no_guests" attribute="1" defaultMemberUniqueName="[fact_bookings_final].[no_guests].[All]" allUniqueName="[fact_bookings_final].[no_guests].[All]" dimensionUniqueName="[fact_bookings_final]" displayFolder="" count="2"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2"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2"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2"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2"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2"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2"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2"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2"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2"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2"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2" memberValueDatatype="11" unbalanced="0"/>
    <cacheHierarchy uniqueName="[fact_bookings_final].[country]" caption="country" attribute="1" defaultMemberUniqueName="[fact_bookings_final].[country].[All]" allUniqueName="[fact_bookings_final].[country].[All]" dimensionUniqueName="[fact_bookings_final]" displayFolder="" count="2"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2"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2"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2"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2"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2"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2" memberValueDatatype="130" unbalanced="0"/>
    <cacheHierarchy uniqueName="[fact_bookings_final].[city]" caption="city" attribute="1" defaultMemberUniqueName="[fact_bookings_final].[city].[All]" allUniqueName="[fact_bookings_final].[city].[All]" dimensionUniqueName="[fact_bookings_final]" displayFolder="" count="2" memberValueDatatype="130" unbalanced="0"/>
    <cacheHierarchy uniqueName="[fact_bookings_final].[mmm yy]" caption="mmm yy" attribute="1" time="1" defaultMemberUniqueName="[fact_bookings_final].[mmm yy].[All]" allUniqueName="[fact_bookings_final].[mmm yy].[All]" dimensionUniqueName="[fact_bookings_final]" displayFolder="" count="2" memberValueDatatype="7" unbalanced="0"/>
    <cacheHierarchy uniqueName="[fact_bookings_final].[week no]" caption="week no" attribute="1" defaultMemberUniqueName="[fact_bookings_final].[week no].[All]" allUniqueName="[fact_bookings_final].[week no].[All]" dimensionUniqueName="[fact_bookings_final]" displayFolder="" count="2" memberValueDatatype="130" unbalanced="0"/>
    <cacheHierarchy uniqueName="[fact_bookings_final].[day_type]" caption="day_type" attribute="1" defaultMemberUniqueName="[fact_bookings_final].[day_type].[All]" allUniqueName="[fact_bookings_final].[day_type].[All]" dimensionUniqueName="[fact_bookings_final]" displayFolder="" count="2"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2" memberValueDatatype="130" unbalanced="0"/>
    <cacheHierarchy uniqueName="[fact_bookings_final].[Column30]" caption="Column30" attribute="1" defaultMemberUniqueName="[fact_bookings_final].[Column30].[All]" allUniqueName="[fact_bookings_final].[Column30].[All]" dimensionUniqueName="[fact_bookings_final]" displayFolder="" count="2" memberValueDatatype="130" unbalanced="0"/>
    <cacheHierarchy uniqueName="[fact_bookings_final].[Column31]" caption="Column31" attribute="1" defaultMemberUniqueName="[fact_bookings_final].[Column31].[All]" allUniqueName="[fact_bookings_final].[Column31].[All]" dimensionUniqueName="[fact_bookings_final]" displayFolder="" count="2" memberValueDatatype="5" unbalanced="0"/>
    <cacheHierarchy uniqueName="[Range].[Total Revenue]" caption="Total Revenue" attribute="1" defaultMemberUniqueName="[Range].[Total Revenue].[All]" allUniqueName="[Range].[Total Revenue].[All]" dimensionUniqueName="[Range]" displayFolder="" count="2"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2" memberValueDatatype="20" unbalanced="0"/>
    <cacheHierarchy uniqueName="[Sheet1].[booking_date]" caption="booking_date" attribute="1" time="1" defaultMemberUniqueName="[Sheet1].[booking_date].[All]" allUniqueName="[Sheet1].[booking_date].[All]" dimensionUniqueName="[Sheet1]" displayFolder="" count="2" memberValueDatatype="7" unbalanced="0"/>
    <cacheHierarchy uniqueName="[Sheet1].[check_in_date]" caption="check_in_date" attribute="1" time="1" defaultMemberUniqueName="[Sheet1].[check_in_date].[All]" allUniqueName="[Sheet1].[check_in_date].[All]" dimensionUniqueName="[Sheet1]" displayFolder="" count="2" memberValueDatatype="7" unbalanced="0"/>
    <cacheHierarchy uniqueName="[Sheet1].[checkout_date]" caption="checkout_date" attribute="1" time="1" defaultMemberUniqueName="[Sheet1].[checkout_date].[All]" allUniqueName="[Sheet1].[checkout_date].[All]" dimensionUniqueName="[Sheet1]" displayFolder="" count="2" memberValueDatatype="7" unbalanced="0"/>
    <cacheHierarchy uniqueName="[Sheet1].[no_guests]" caption="no_guests" attribute="1" defaultMemberUniqueName="[Sheet1].[no_guests].[All]" allUniqueName="[Sheet1].[no_guests].[All]" dimensionUniqueName="[Sheet1]" displayFolder="" count="2"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2" memberValueDatatype="6" unbalanced="0"/>
    <cacheHierarchy uniqueName="[Sheet1].[customer_id]" caption="customer_id" attribute="1" defaultMemberUniqueName="[Sheet1].[customer_id].[All]" allUniqueName="[Sheet1].[customer_id].[All]" dimensionUniqueName="[Sheet1]" displayFolder="" count="2" memberValueDatatype="20" unbalanced="0"/>
    <cacheHierarchy uniqueName="[Sheet1].[payment_method]" caption="payment_method" attribute="1" defaultMemberUniqueName="[Sheet1].[payment_method].[All]" allUniqueName="[Sheet1].[payment_method].[All]" dimensionUniqueName="[Sheet1]" displayFolder="" count="2" memberValueDatatype="130" unbalanced="0"/>
    <cacheHierarchy uniqueName="[Sheet1].[stay_duration]" caption="stay_duration" attribute="1" defaultMemberUniqueName="[Sheet1].[stay_duration].[All]" allUniqueName="[Sheet1].[stay_duration].[All]" dimensionUniqueName="[Sheet1]" displayFolder="" count="2"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2" memberValueDatatype="11" unbalanced="0"/>
    <cacheHierarchy uniqueName="[Sheet1].[country]" caption="country" attribute="1" defaultMemberUniqueName="[Sheet1].[country].[All]" allUniqueName="[Sheet1].[country].[All]" dimensionUniqueName="[Sheet1]" displayFolder="" count="2" memberValueDatatype="130" unbalanced="0"/>
    <cacheHierarchy uniqueName="[Sheet1].[customer_age]" caption="customer_age" attribute="1" defaultMemberUniqueName="[Sheet1].[customer_age].[All]" allUniqueName="[Sheet1].[customer_age].[All]" dimensionUniqueName="[Sheet1]" displayFolder="" count="2"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cacheHierarchy uniqueName="[Sheet1].[discount_applied]" caption="discount_applied" attribute="1" defaultMemberUniqueName="[Sheet1].[discount_applied].[All]" allUniqueName="[Sheet1].[discount_applied].[All]" dimensionUniqueName="[Sheet1]" displayFolder="" count="2"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oneField="1">
      <fieldsUsage count="1">
        <fieldUsage x="0"/>
      </fieldsUsage>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0185187" backgroundQuery="1" createdVersion="8" refreshedVersion="8" minRefreshableVersion="3" recordCount="0" supportSubquery="1" supportAdvancedDrill="1" xr:uid="{F7D37FE1-8593-43D2-B6EE-0E6CA1BCDD22}">
  <cacheSource type="external" connectionId="8"/>
  <cacheFields count="4">
    <cacheField name="[Sheet1].[booking_status].[booking_status]" caption="booking_status" numFmtId="0" hierarchy="69" level="1">
      <sharedItems count="3">
        <s v="Cancelled"/>
        <s v="Checked Out"/>
        <s v="No Show"/>
      </sharedItems>
    </cacheField>
    <cacheField name="[Measures].[Count of booking_status]" caption="Count of booking_status" numFmtId="0" hierarchy="83"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fieldsUsage count="2">
        <fieldUsage x="-1"/>
        <fieldUsage x="0"/>
      </fieldsUsage>
    </cacheHierarchy>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oneField="1">
      <fieldsUsage count="1">
        <fieldUsage x="1"/>
      </fieldsUsage>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053241" backgroundQuery="1" createdVersion="8" refreshedVersion="8" minRefreshableVersion="3" recordCount="0" supportSubquery="1" supportAdvancedDrill="1" xr:uid="{63C59621-0B8C-4912-8038-FDDA106FF5ED}">
  <cacheSource type="external" connectionId="8"/>
  <cacheFields count="4">
    <cacheField name="[Measures].[Sum of revenue_realized]" caption="Sum of revenue_realized" numFmtId="0" hierarchy="82" level="32767"/>
    <cacheField name="[Custom].[day_type].[day_type]" caption="day_type" numFmtId="0" hierarchy="2" level="1">
      <sharedItems containsBlank="1" count="3">
        <s v="weekeday"/>
        <s v="weekend"/>
        <m u="1"/>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2" memberValueDatatype="130" unbalanced="0">
      <fieldsUsage count="2">
        <fieldUsage x="-1"/>
        <fieldUsage x="1"/>
      </fieldsUsage>
    </cacheHierarchy>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oneField="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0879626" backgroundQuery="1" createdVersion="8" refreshedVersion="8" minRefreshableVersion="3" recordCount="0" supportSubquery="1" supportAdvancedDrill="1" xr:uid="{19782D17-E8C9-4FF8-B65A-6768682DF6C5}">
  <cacheSource type="external" connectionId="8"/>
  <cacheFields count="4">
    <cacheField name="[Measures].[Sum of revenue_realized]" caption="Sum of revenue_realized" numFmtId="0" hierarchy="82" level="32767"/>
    <cacheField name="[dim_hotels].[category].[category]" caption="category" numFmtId="0" hierarchy="6" level="1">
      <sharedItems count="2">
        <s v="Business"/>
        <s v="Luxury"/>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oneField="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122685" backgroundQuery="1" createdVersion="8" refreshedVersion="8" minRefreshableVersion="3" recordCount="0" supportSubquery="1" supportAdvancedDrill="1" xr:uid="{6E88C3FD-9AE1-46CF-A7AB-591FFBAB4161}">
  <cacheSource type="external" connectionId="8"/>
  <cacheFields count="4">
    <cacheField name="[Measures].[Sum of revenue_realized]" caption="Sum of revenue_realized" numFmtId="0" hierarchy="82" level="32767"/>
    <cacheField name="[Custom].[MMM yy].[MMM yy]" caption="MMM yy" numFmtId="0" hierarchy="3" level="1">
      <sharedItems containsBlank="1" count="4">
        <s v="Jul 22"/>
        <s v="Jun 22"/>
        <s v="May 22"/>
        <m/>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fieldsUsage count="2">
        <fieldUsage x="-1"/>
        <fieldUsage x="1"/>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oneField="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1689811" backgroundQuery="1" createdVersion="8" refreshedVersion="8" minRefreshableVersion="3" recordCount="0" supportSubquery="1" supportAdvancedDrill="1" xr:uid="{5E31B884-A328-4A7C-98D9-55A24C408C02}">
  <cacheSource type="external" connectionId="8"/>
  <cacheFields count="3">
    <cacheField name="[Measures].[Sum of revenue_realized]" caption="Sum of revenue_realized" numFmtId="0" hierarchy="82" level="32767"/>
    <cacheField name="[dim_hotels].[city].[city]" caption="city" numFmtId="0" hierarchy="7" level="1">
      <sharedItems count="4">
        <s v="Bangalore"/>
        <s v="Delhi"/>
        <s v="Hyderabad"/>
        <s v="Mumbai"/>
      </sharedItems>
    </cacheField>
    <cacheField name="[fact_aggregated_bookings_final].[capacity].[capacity]" caption="capacity" numFmtId="0" hierarchy="19"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oneField="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1921296" backgroundQuery="1" createdVersion="8" refreshedVersion="8" minRefreshableVersion="3" recordCount="0" supportSubquery="1" supportAdvancedDrill="1" xr:uid="{0DA197C2-C5D8-49CB-B489-BBC797FE1DE6}">
  <cacheSource type="external" connectionId="8"/>
  <cacheFields count="4">
    <cacheField name="[Measures].[Sum of revenue_realized]" caption="Sum of revenue_realized" numFmtId="0" hierarchy="82" level="32767"/>
    <cacheField name="[dim_rooms].[room_class].[room_class]" caption="room_class" numFmtId="0" hierarchy="9" level="1">
      <sharedItems count="4">
        <s v="Elite"/>
        <s v="Premium"/>
        <s v="Presidential"/>
        <s v="Standard"/>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oneField="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2384258" backgroundQuery="1" createdVersion="8" refreshedVersion="8" minRefreshableVersion="3" recordCount="0" supportSubquery="1" supportAdvancedDrill="1" xr:uid="{06848BA5-FF86-48AD-9173-2A26ECE6E74F}">
  <cacheSource type="external" connectionId="8"/>
  <cacheFields count="4">
    <cacheField name="[Custom].[week no].[week no]" caption="week no" numFmtId="0" hierarchy="1" level="1">
      <sharedItems containsBlank="1" count="15">
        <s v="W 19"/>
        <s v="W 20"/>
        <s v="W 21"/>
        <s v="W 22"/>
        <s v="W 23"/>
        <s v="W 24"/>
        <s v="W 25"/>
        <s v="W 26"/>
        <s v="W 27"/>
        <s v="W 28"/>
        <s v="W 29"/>
        <s v="W 30"/>
        <s v="W 31"/>
        <s v="W 32"/>
        <m/>
      </sharedItems>
    </cacheField>
    <cacheField name="[Measures].[Count of booking_id]" caption="Count of booking_id" numFmtId="0" hierarchy="84"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fieldsUsage count="2">
        <fieldUsage x="-1"/>
        <fieldUsage x="0"/>
      </fieldsUsage>
    </cacheHierarchy>
    <cacheHierarchy uniqueName="[Custom].[day_type]" caption="day_type" attribute="1" defaultMemberUniqueName="[Custom].[day_type].[All]" allUniqueName="[Custom].[day_type].[All]" dimensionUniqueName="[Custom]" displayFolder="" count="2"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2"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2"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2"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2"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2"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2"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2"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2"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2" memberValueDatatype="5" unbalanced="0"/>
    <cacheHierarchy uniqueName="[fact_bookings_final].[booking_id]" caption="booking_id" attribute="1" defaultMemberUniqueName="[fact_bookings_final].[booking_id].[All]" allUniqueName="[fact_bookings_final].[booking_id].[All]" dimensionUniqueName="[fact_bookings_final]" displayFolder="" count="2"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2"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2"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2"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2" memberValueDatatype="7" unbalanced="0"/>
    <cacheHierarchy uniqueName="[fact_bookings_final].[no_guests]" caption="no_guests" attribute="1" defaultMemberUniqueName="[fact_bookings_final].[no_guests].[All]" allUniqueName="[fact_bookings_final].[no_guests].[All]" dimensionUniqueName="[fact_bookings_final]" displayFolder="" count="2"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2"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2"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2"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2"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2"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2"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2"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2"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2"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2"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2" memberValueDatatype="11" unbalanced="0"/>
    <cacheHierarchy uniqueName="[fact_bookings_final].[country]" caption="country" attribute="1" defaultMemberUniqueName="[fact_bookings_final].[country].[All]" allUniqueName="[fact_bookings_final].[country].[All]" dimensionUniqueName="[fact_bookings_final]" displayFolder="" count="2"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2"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2"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2"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2"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2"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2" memberValueDatatype="130" unbalanced="0"/>
    <cacheHierarchy uniqueName="[fact_bookings_final].[city]" caption="city" attribute="1" defaultMemberUniqueName="[fact_bookings_final].[city].[All]" allUniqueName="[fact_bookings_final].[city].[All]" dimensionUniqueName="[fact_bookings_final]" displayFolder="" count="2" memberValueDatatype="130" unbalanced="0"/>
    <cacheHierarchy uniqueName="[fact_bookings_final].[mmm yy]" caption="mmm yy" attribute="1" time="1" defaultMemberUniqueName="[fact_bookings_final].[mmm yy].[All]" allUniqueName="[fact_bookings_final].[mmm yy].[All]" dimensionUniqueName="[fact_bookings_final]" displayFolder="" count="2" memberValueDatatype="7" unbalanced="0"/>
    <cacheHierarchy uniqueName="[fact_bookings_final].[week no]" caption="week no" attribute="1" defaultMemberUniqueName="[fact_bookings_final].[week no].[All]" allUniqueName="[fact_bookings_final].[week no].[All]" dimensionUniqueName="[fact_bookings_final]" displayFolder="" count="2" memberValueDatatype="130" unbalanced="0"/>
    <cacheHierarchy uniqueName="[fact_bookings_final].[day_type]" caption="day_type" attribute="1" defaultMemberUniqueName="[fact_bookings_final].[day_type].[All]" allUniqueName="[fact_bookings_final].[day_type].[All]" dimensionUniqueName="[fact_bookings_final]" displayFolder="" count="2"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2" memberValueDatatype="130" unbalanced="0"/>
    <cacheHierarchy uniqueName="[fact_bookings_final].[Column30]" caption="Column30" attribute="1" defaultMemberUniqueName="[fact_bookings_final].[Column30].[All]" allUniqueName="[fact_bookings_final].[Column30].[All]" dimensionUniqueName="[fact_bookings_final]" displayFolder="" count="2" memberValueDatatype="130" unbalanced="0"/>
    <cacheHierarchy uniqueName="[fact_bookings_final].[Column31]" caption="Column31" attribute="1" defaultMemberUniqueName="[fact_bookings_final].[Column31].[All]" allUniqueName="[fact_bookings_final].[Column31].[All]" dimensionUniqueName="[fact_bookings_final]" displayFolder="" count="2" memberValueDatatype="5" unbalanced="0"/>
    <cacheHierarchy uniqueName="[Range].[Total Revenue]" caption="Total Revenue" attribute="1" defaultMemberUniqueName="[Range].[Total Revenue].[All]" allUniqueName="[Range].[Total Revenue].[All]" dimensionUniqueName="[Range]" displayFolder="" count="2"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2" memberValueDatatype="20" unbalanced="0"/>
    <cacheHierarchy uniqueName="[Sheet1].[booking_date]" caption="booking_date" attribute="1" time="1" defaultMemberUniqueName="[Sheet1].[booking_date].[All]" allUniqueName="[Sheet1].[booking_date].[All]" dimensionUniqueName="[Sheet1]" displayFolder="" count="2" memberValueDatatype="7" unbalanced="0"/>
    <cacheHierarchy uniqueName="[Sheet1].[check_in_date]" caption="check_in_date" attribute="1" time="1" defaultMemberUniqueName="[Sheet1].[check_in_date].[All]" allUniqueName="[Sheet1].[check_in_date].[All]" dimensionUniqueName="[Sheet1]" displayFolder="" count="2" memberValueDatatype="7" unbalanced="0"/>
    <cacheHierarchy uniqueName="[Sheet1].[checkout_date]" caption="checkout_date" attribute="1" time="1" defaultMemberUniqueName="[Sheet1].[checkout_date].[All]" allUniqueName="[Sheet1].[checkout_date].[All]" dimensionUniqueName="[Sheet1]" displayFolder="" count="2" memberValueDatatype="7" unbalanced="0"/>
    <cacheHierarchy uniqueName="[Sheet1].[no_guests]" caption="no_guests" attribute="1" defaultMemberUniqueName="[Sheet1].[no_guests].[All]" allUniqueName="[Sheet1].[no_guests].[All]" dimensionUniqueName="[Sheet1]" displayFolder="" count="2"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2" memberValueDatatype="6" unbalanced="0"/>
    <cacheHierarchy uniqueName="[Sheet1].[customer_id]" caption="customer_id" attribute="1" defaultMemberUniqueName="[Sheet1].[customer_id].[All]" allUniqueName="[Sheet1].[customer_id].[All]" dimensionUniqueName="[Sheet1]" displayFolder="" count="2" memberValueDatatype="20" unbalanced="0"/>
    <cacheHierarchy uniqueName="[Sheet1].[payment_method]" caption="payment_method" attribute="1" defaultMemberUniqueName="[Sheet1].[payment_method].[All]" allUniqueName="[Sheet1].[payment_method].[All]" dimensionUniqueName="[Sheet1]" displayFolder="" count="2" memberValueDatatype="130" unbalanced="0"/>
    <cacheHierarchy uniqueName="[Sheet1].[stay_duration]" caption="stay_duration" attribute="1" defaultMemberUniqueName="[Sheet1].[stay_duration].[All]" allUniqueName="[Sheet1].[stay_duration].[All]" dimensionUniqueName="[Sheet1]" displayFolder="" count="2"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2" memberValueDatatype="11" unbalanced="0"/>
    <cacheHierarchy uniqueName="[Sheet1].[country]" caption="country" attribute="1" defaultMemberUniqueName="[Sheet1].[country].[All]" allUniqueName="[Sheet1].[country].[All]" dimensionUniqueName="[Sheet1]" displayFolder="" count="2" memberValueDatatype="130" unbalanced="0"/>
    <cacheHierarchy uniqueName="[Sheet1].[customer_age]" caption="customer_age" attribute="1" defaultMemberUniqueName="[Sheet1].[customer_age].[All]" allUniqueName="[Sheet1].[customer_age].[All]" dimensionUniqueName="[Sheet1]" displayFolder="" count="2"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cacheHierarchy uniqueName="[Sheet1].[discount_applied]" caption="discount_applied" attribute="1" defaultMemberUniqueName="[Sheet1].[discount_applied].[All]" allUniqueName="[Sheet1].[discount_applied].[All]" dimensionUniqueName="[Sheet1]" displayFolder="" count="2"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fieldsUsage count="1">
        <fieldUsage x="1"/>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2384258" backgroundQuery="1" createdVersion="5" refreshedVersion="8" minRefreshableVersion="3" recordCount="0" supportSubquery="1" supportAdvancedDrill="1" xr:uid="{096027B1-8525-4844-BC76-A29A5A504604}">
  <cacheSource type="external" connectionId="8"/>
  <cacheFields count="2">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0"/>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2384258" backgroundQuery="1" createdVersion="5" refreshedVersion="8" minRefreshableVersion="3" recordCount="0" supportSubquery="1" supportAdvancedDrill="1" xr:uid="{D538A7B8-C22D-48F9-BAEC-9D9485BAFA7E}">
  <cacheSource type="external" connectionId="8"/>
  <cacheFields count="2">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0"/>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2384258" backgroundQuery="1" createdVersion="5" refreshedVersion="8" minRefreshableVersion="3" recordCount="0" supportSubquery="1" supportAdvancedDrill="1" xr:uid="{BC5DA5F6-66D1-4203-8D72-4B9B85741D69}">
  <cacheSource type="external" connectionId="8"/>
  <cacheFields count="2">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0"/>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2615743" backgroundQuery="1" createdVersion="5" refreshedVersion="8" minRefreshableVersion="3" recordCount="0" supportSubquery="1" supportAdvancedDrill="1" xr:uid="{C1466825-63C3-4A13-841A-E94D6F1C7F5F}">
  <cacheSource type="external" connectionId="8"/>
  <cacheFields count="3">
    <cacheField name="[Measures].[Total Revenues]" caption="Total Revenues" numFmtId="0" hierarchy="93"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2"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2"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2"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2"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2"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2"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2"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2"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2"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2" memberValueDatatype="5" unbalanced="0"/>
    <cacheHierarchy uniqueName="[fact_bookings_final].[booking_id]" caption="booking_id" attribute="1" defaultMemberUniqueName="[fact_bookings_final].[booking_id].[All]" allUniqueName="[fact_bookings_final].[booking_id].[All]" dimensionUniqueName="[fact_bookings_final]" displayFolder="" count="2"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2"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2"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2"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2" memberValueDatatype="7" unbalanced="0"/>
    <cacheHierarchy uniqueName="[fact_bookings_final].[no_guests]" caption="no_guests" attribute="1" defaultMemberUniqueName="[fact_bookings_final].[no_guests].[All]" allUniqueName="[fact_bookings_final].[no_guests].[All]" dimensionUniqueName="[fact_bookings_final]" displayFolder="" count="2"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2"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2"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2"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2"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2"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2"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2"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2"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2"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2"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2" memberValueDatatype="11" unbalanced="0"/>
    <cacheHierarchy uniqueName="[fact_bookings_final].[country]" caption="country" attribute="1" defaultMemberUniqueName="[fact_bookings_final].[country].[All]" allUniqueName="[fact_bookings_final].[country].[All]" dimensionUniqueName="[fact_bookings_final]" displayFolder="" count="2"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2"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2"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2"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2"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2"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2" memberValueDatatype="130" unbalanced="0"/>
    <cacheHierarchy uniqueName="[fact_bookings_final].[city]" caption="city" attribute="1" defaultMemberUniqueName="[fact_bookings_final].[city].[All]" allUniqueName="[fact_bookings_final].[city].[All]" dimensionUniqueName="[fact_bookings_final]" displayFolder="" count="2" memberValueDatatype="130" unbalanced="0"/>
    <cacheHierarchy uniqueName="[fact_bookings_final].[mmm yy]" caption="mmm yy" attribute="1" time="1" defaultMemberUniqueName="[fact_bookings_final].[mmm yy].[All]" allUniqueName="[fact_bookings_final].[mmm yy].[All]" dimensionUniqueName="[fact_bookings_final]" displayFolder="" count="2" memberValueDatatype="7" unbalanced="0"/>
    <cacheHierarchy uniqueName="[fact_bookings_final].[week no]" caption="week no" attribute="1" defaultMemberUniqueName="[fact_bookings_final].[week no].[All]" allUniqueName="[fact_bookings_final].[week no].[All]" dimensionUniqueName="[fact_bookings_final]" displayFolder="" count="2" memberValueDatatype="130" unbalanced="0"/>
    <cacheHierarchy uniqueName="[fact_bookings_final].[day_type]" caption="day_type" attribute="1" defaultMemberUniqueName="[fact_bookings_final].[day_type].[All]" allUniqueName="[fact_bookings_final].[day_type].[All]" dimensionUniqueName="[fact_bookings_final]" displayFolder="" count="2"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2" memberValueDatatype="130" unbalanced="0"/>
    <cacheHierarchy uniqueName="[fact_bookings_final].[Column30]" caption="Column30" attribute="1" defaultMemberUniqueName="[fact_bookings_final].[Column30].[All]" allUniqueName="[fact_bookings_final].[Column30].[All]" dimensionUniqueName="[fact_bookings_final]" displayFolder="" count="2" memberValueDatatype="130" unbalanced="0"/>
    <cacheHierarchy uniqueName="[fact_bookings_final].[Column31]" caption="Column31" attribute="1" defaultMemberUniqueName="[fact_bookings_final].[Column31].[All]" allUniqueName="[fact_bookings_final].[Column31].[All]" dimensionUniqueName="[fact_bookings_final]" displayFolder="" count="2" memberValueDatatype="5" unbalanced="0"/>
    <cacheHierarchy uniqueName="[Range].[Total Revenue]" caption="Total Revenue" attribute="1" defaultMemberUniqueName="[Range].[Total Revenue].[All]" allUniqueName="[Range].[Total Revenue].[All]" dimensionUniqueName="[Range]" displayFolder="" count="2"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2" memberValueDatatype="20" unbalanced="0"/>
    <cacheHierarchy uniqueName="[Sheet1].[booking_date]" caption="booking_date" attribute="1" time="1" defaultMemberUniqueName="[Sheet1].[booking_date].[All]" allUniqueName="[Sheet1].[booking_date].[All]" dimensionUniqueName="[Sheet1]" displayFolder="" count="2" memberValueDatatype="7" unbalanced="0"/>
    <cacheHierarchy uniqueName="[Sheet1].[check_in_date]" caption="check_in_date" attribute="1" time="1" defaultMemberUniqueName="[Sheet1].[check_in_date].[All]" allUniqueName="[Sheet1].[check_in_date].[All]" dimensionUniqueName="[Sheet1]" displayFolder="" count="2" memberValueDatatype="7" unbalanced="0"/>
    <cacheHierarchy uniqueName="[Sheet1].[checkout_date]" caption="checkout_date" attribute="1" time="1" defaultMemberUniqueName="[Sheet1].[checkout_date].[All]" allUniqueName="[Sheet1].[checkout_date].[All]" dimensionUniqueName="[Sheet1]" displayFolder="" count="2" memberValueDatatype="7" unbalanced="0"/>
    <cacheHierarchy uniqueName="[Sheet1].[no_guests]" caption="no_guests" attribute="1" defaultMemberUniqueName="[Sheet1].[no_guests].[All]" allUniqueName="[Sheet1].[no_guests].[All]" dimensionUniqueName="[Sheet1]" displayFolder="" count="2"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2" memberValueDatatype="6" unbalanced="0"/>
    <cacheHierarchy uniqueName="[Sheet1].[customer_id]" caption="customer_id" attribute="1" defaultMemberUniqueName="[Sheet1].[customer_id].[All]" allUniqueName="[Sheet1].[customer_id].[All]" dimensionUniqueName="[Sheet1]" displayFolder="" count="2" memberValueDatatype="20" unbalanced="0"/>
    <cacheHierarchy uniqueName="[Sheet1].[payment_method]" caption="payment_method" attribute="1" defaultMemberUniqueName="[Sheet1].[payment_method].[All]" allUniqueName="[Sheet1].[payment_method].[All]" dimensionUniqueName="[Sheet1]" displayFolder="" count="2" memberValueDatatype="130" unbalanced="0"/>
    <cacheHierarchy uniqueName="[Sheet1].[stay_duration]" caption="stay_duration" attribute="1" defaultMemberUniqueName="[Sheet1].[stay_duration].[All]" allUniqueName="[Sheet1].[stay_duration].[All]" dimensionUniqueName="[Sheet1]" displayFolder="" count="2"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2" memberValueDatatype="11" unbalanced="0"/>
    <cacheHierarchy uniqueName="[Sheet1].[country]" caption="country" attribute="1" defaultMemberUniqueName="[Sheet1].[country].[All]" allUniqueName="[Sheet1].[country].[All]" dimensionUniqueName="[Sheet1]" displayFolder="" count="2" memberValueDatatype="130" unbalanced="0"/>
    <cacheHierarchy uniqueName="[Sheet1].[customer_age]" caption="customer_age" attribute="1" defaultMemberUniqueName="[Sheet1].[customer_age].[All]" allUniqueName="[Sheet1].[customer_age].[All]" dimensionUniqueName="[Sheet1]" displayFolder="" count="2"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cacheHierarchy uniqueName="[Sheet1].[discount_applied]" caption="discount_applied" attribute="1" defaultMemberUniqueName="[Sheet1].[discount_applied].[All]" allUniqueName="[Sheet1].[discount_applied].[All]" dimensionUniqueName="[Sheet1]" displayFolder="" count="2"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oneField="1">
      <fieldsUsage count="1">
        <fieldUsage x="0"/>
      </fieldsUsage>
    </cacheHierarchy>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2731481" createdVersion="5" refreshedVersion="8" minRefreshableVersion="3" recordCount="0" supportSubquery="1" supportAdvancedDrill="1" xr:uid="{6024864C-C30E-4B3D-A27A-04B340D398C8}">
  <cacheSource type="external" connectionId="8"/>
  <cacheFields count="3">
    <cacheField name="[Measures].[Cancellation %]" caption="Cancellation %" numFmtId="0" hierarchy="97"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oneField="1">
      <fieldsUsage count="1">
        <fieldUsage x="0"/>
      </fieldsUsage>
    </cacheHierarchy>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284722" createdVersion="5" refreshedVersion="8" minRefreshableVersion="3" recordCount="0" supportSubquery="1" supportAdvancedDrill="1" xr:uid="{1B9E1B19-7016-4C12-BC66-0151FA99E963}">
  <cacheSource type="external" connectionId="8"/>
  <cacheFields count="3">
    <cacheField name="[Measures].[Occupancy %]" caption="Occupancy %" numFmtId="0" hierarchy="100"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oneField="1">
      <fieldsUsage count="1">
        <fieldUsage x="0"/>
      </fieldsUsage>
    </cacheHierarchy>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284722" createdVersion="5" refreshedVersion="8" minRefreshableVersion="3" recordCount="0" supportSubquery="1" supportAdvancedDrill="1" xr:uid="{1183DFAD-40DF-452B-858E-1373A5858414}">
  <cacheSource type="external" connectionId="8"/>
  <cacheFields count="3">
    <cacheField name="[Measures].[Total Bookings]" caption="Total Bookings" numFmtId="0" hierarchy="94"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oneField="1">
      <fieldsUsage count="1">
        <fieldUsage x="0"/>
      </fieldsUsage>
    </cacheHierarchy>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5463194443" createdVersion="5" refreshedVersion="8" minRefreshableVersion="3" recordCount="0" supportSubquery="1" supportAdvancedDrill="1" xr:uid="{068805A9-4F61-4598-8593-9ED08C7F39C1}">
  <cacheSource type="external" connectionId="8"/>
  <cacheFields count="3">
    <cacheField name="[Measures].[Average Rating]" caption="Average Rating" numFmtId="0" hierarchy="95"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oneField="1">
      <fieldsUsage count="1">
        <fieldUsage x="0"/>
      </fieldsUsage>
    </cacheHierarchy>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6540856483" backgroundQuery="1" createdVersion="8" refreshedVersion="8" minRefreshableVersion="3" recordCount="0" supportSubquery="1" supportAdvancedDrill="1" xr:uid="{E7183EB6-7D7E-43B3-98E8-72147D049C5C}">
  <cacheSource type="external" connectionId="8"/>
  <cacheFields count="5">
    <cacheField name="[dim_hotels].[property_name].[property_name]" caption="property_name" numFmtId="0" hierarchy="5" level="1">
      <sharedItems count="7">
        <s v="Shodwe Bay"/>
        <s v="Shodwe Blu"/>
        <s v="Shodwe City"/>
        <s v="Shodwe Exotica"/>
        <s v="Shodwe Grands"/>
        <s v="Shodwe Palace"/>
        <s v="Shodwe Seasons"/>
      </sharedItems>
    </cacheField>
    <cacheField name="[Measures].[Count of booking_id]" caption="Count of booking_id" numFmtId="0" hierarchy="84" level="32767"/>
    <cacheField name="[Sheet1].[booking_status].[booking_status]" caption="booking_status" numFmtId="0" hierarchy="69" level="1">
      <sharedItems containsSemiMixedTypes="0" containsNonDate="0" containsString="0"/>
    </cacheField>
    <cacheField name="[fact_aggregated_bookings_final].[capacity].[capacity]" caption="capacity" numFmtId="0" hierarchy="19" level="1">
      <sharedItems containsSemiMixedTypes="0" containsNonDate="0" containsString="0"/>
    </cacheField>
    <cacheField name="[Sheet1].[special_requests].[special_requests]" caption="special_requests" numFmtId="0" hierarchy="79"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2"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2"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2"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2"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3"/>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2"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2"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2"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2"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2"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2" memberValueDatatype="5" unbalanced="0"/>
    <cacheHierarchy uniqueName="[fact_bookings_final].[booking_id]" caption="booking_id" attribute="1" defaultMemberUniqueName="[fact_bookings_final].[booking_id].[All]" allUniqueName="[fact_bookings_final].[booking_id].[All]" dimensionUniqueName="[fact_bookings_final]" displayFolder="" count="2"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2"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2"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2"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2" memberValueDatatype="7" unbalanced="0"/>
    <cacheHierarchy uniqueName="[fact_bookings_final].[no_guests]" caption="no_guests" attribute="1" defaultMemberUniqueName="[fact_bookings_final].[no_guests].[All]" allUniqueName="[fact_bookings_final].[no_guests].[All]" dimensionUniqueName="[fact_bookings_final]" displayFolder="" count="2"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2"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2"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2"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2"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2"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2"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2"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2"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2"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2"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2" memberValueDatatype="11" unbalanced="0"/>
    <cacheHierarchy uniqueName="[fact_bookings_final].[country]" caption="country" attribute="1" defaultMemberUniqueName="[fact_bookings_final].[country].[All]" allUniqueName="[fact_bookings_final].[country].[All]" dimensionUniqueName="[fact_bookings_final]" displayFolder="" count="2"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2"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2"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2"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2"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2"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2" memberValueDatatype="130" unbalanced="0"/>
    <cacheHierarchy uniqueName="[fact_bookings_final].[city]" caption="city" attribute="1" defaultMemberUniqueName="[fact_bookings_final].[city].[All]" allUniqueName="[fact_bookings_final].[city].[All]" dimensionUniqueName="[fact_bookings_final]" displayFolder="" count="2" memberValueDatatype="130" unbalanced="0"/>
    <cacheHierarchy uniqueName="[fact_bookings_final].[mmm yy]" caption="mmm yy" attribute="1" time="1" defaultMemberUniqueName="[fact_bookings_final].[mmm yy].[All]" allUniqueName="[fact_bookings_final].[mmm yy].[All]" dimensionUniqueName="[fact_bookings_final]" displayFolder="" count="2" memberValueDatatype="7" unbalanced="0"/>
    <cacheHierarchy uniqueName="[fact_bookings_final].[week no]" caption="week no" attribute="1" defaultMemberUniqueName="[fact_bookings_final].[week no].[All]" allUniqueName="[fact_bookings_final].[week no].[All]" dimensionUniqueName="[fact_bookings_final]" displayFolder="" count="2" memberValueDatatype="130" unbalanced="0"/>
    <cacheHierarchy uniqueName="[fact_bookings_final].[day_type]" caption="day_type" attribute="1" defaultMemberUniqueName="[fact_bookings_final].[day_type].[All]" allUniqueName="[fact_bookings_final].[day_type].[All]" dimensionUniqueName="[fact_bookings_final]" displayFolder="" count="2"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2" memberValueDatatype="130" unbalanced="0"/>
    <cacheHierarchy uniqueName="[fact_bookings_final].[Column30]" caption="Column30" attribute="1" defaultMemberUniqueName="[fact_bookings_final].[Column30].[All]" allUniqueName="[fact_bookings_final].[Column30].[All]" dimensionUniqueName="[fact_bookings_final]" displayFolder="" count="2" memberValueDatatype="130" unbalanced="0"/>
    <cacheHierarchy uniqueName="[fact_bookings_final].[Column31]" caption="Column31" attribute="1" defaultMemberUniqueName="[fact_bookings_final].[Column31].[All]" allUniqueName="[fact_bookings_final].[Column31].[All]" dimensionUniqueName="[fact_bookings_final]" displayFolder="" count="2" memberValueDatatype="5" unbalanced="0"/>
    <cacheHierarchy uniqueName="[Range].[Total Revenue]" caption="Total Revenue" attribute="1" defaultMemberUniqueName="[Range].[Total Revenue].[All]" allUniqueName="[Range].[Total Revenue].[All]" dimensionUniqueName="[Range]" displayFolder="" count="2"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2" memberValueDatatype="20" unbalanced="0"/>
    <cacheHierarchy uniqueName="[Sheet1].[booking_date]" caption="booking_date" attribute="1" time="1" defaultMemberUniqueName="[Sheet1].[booking_date].[All]" allUniqueName="[Sheet1].[booking_date].[All]" dimensionUniqueName="[Sheet1]" displayFolder="" count="2" memberValueDatatype="7" unbalanced="0"/>
    <cacheHierarchy uniqueName="[Sheet1].[check_in_date]" caption="check_in_date" attribute="1" time="1" defaultMemberUniqueName="[Sheet1].[check_in_date].[All]" allUniqueName="[Sheet1].[check_in_date].[All]" dimensionUniqueName="[Sheet1]" displayFolder="" count="2" memberValueDatatype="7" unbalanced="0"/>
    <cacheHierarchy uniqueName="[Sheet1].[checkout_date]" caption="checkout_date" attribute="1" time="1" defaultMemberUniqueName="[Sheet1].[checkout_date].[All]" allUniqueName="[Sheet1].[checkout_date].[All]" dimensionUniqueName="[Sheet1]" displayFolder="" count="2" memberValueDatatype="7" unbalanced="0"/>
    <cacheHierarchy uniqueName="[Sheet1].[no_guests]" caption="no_guests" attribute="1" defaultMemberUniqueName="[Sheet1].[no_guests].[All]" allUniqueName="[Sheet1].[no_guests].[All]" dimensionUniqueName="[Sheet1]" displayFolder="" count="2"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fieldsUsage count="2">
        <fieldUsage x="-1"/>
        <fieldUsage x="2"/>
      </fieldsUsage>
    </cacheHierarchy>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2" memberValueDatatype="6" unbalanced="0"/>
    <cacheHierarchy uniqueName="[Sheet1].[customer_id]" caption="customer_id" attribute="1" defaultMemberUniqueName="[Sheet1].[customer_id].[All]" allUniqueName="[Sheet1].[customer_id].[All]" dimensionUniqueName="[Sheet1]" displayFolder="" count="2" memberValueDatatype="20" unbalanced="0"/>
    <cacheHierarchy uniqueName="[Sheet1].[payment_method]" caption="payment_method" attribute="1" defaultMemberUniqueName="[Sheet1].[payment_method].[All]" allUniqueName="[Sheet1].[payment_method].[All]" dimensionUniqueName="[Sheet1]" displayFolder="" count="2" memberValueDatatype="130" unbalanced="0"/>
    <cacheHierarchy uniqueName="[Sheet1].[stay_duration]" caption="stay_duration" attribute="1" defaultMemberUniqueName="[Sheet1].[stay_duration].[All]" allUniqueName="[Sheet1].[stay_duration].[All]" dimensionUniqueName="[Sheet1]" displayFolder="" count="2"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2" memberValueDatatype="11" unbalanced="0"/>
    <cacheHierarchy uniqueName="[Sheet1].[country]" caption="country" attribute="1" defaultMemberUniqueName="[Sheet1].[country].[All]" allUniqueName="[Sheet1].[country].[All]" dimensionUniqueName="[Sheet1]" displayFolder="" count="2" memberValueDatatype="130" unbalanced="0"/>
    <cacheHierarchy uniqueName="[Sheet1].[customer_age]" caption="customer_age" attribute="1" defaultMemberUniqueName="[Sheet1].[customer_age].[All]" allUniqueName="[Sheet1].[customer_age].[All]" dimensionUniqueName="[Sheet1]" displayFolder="" count="2"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fieldsUsage count="2">
        <fieldUsage x="-1"/>
        <fieldUsage x="4"/>
      </fieldsUsage>
    </cacheHierarchy>
    <cacheHierarchy uniqueName="[Sheet1].[discount_applied]" caption="discount_applied" attribute="1" defaultMemberUniqueName="[Sheet1].[discount_applied].[All]" allUniqueName="[Sheet1].[discount_applied].[All]" dimensionUniqueName="[Sheet1]" displayFolder="" count="2"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fieldsUsage count="1">
        <fieldUsage x="1"/>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6541319445" backgroundQuery="1" createdVersion="8" refreshedVersion="8" minRefreshableVersion="3" recordCount="0" supportSubquery="1" supportAdvancedDrill="1" xr:uid="{E1E30297-FC31-47EE-A771-D58E6F0215E7}">
  <cacheSource type="external" connectionId="8"/>
  <cacheFields count="8">
    <cacheField name="[fact_aggregated_bookings_final].[capacity].[capacity]" caption="capacity" numFmtId="0" hierarchy="19" level="1">
      <sharedItems containsSemiMixedTypes="0" containsNonDate="0" containsString="0"/>
    </cacheField>
    <cacheField name="[Measures].[Total Revenues]" caption="Total Revenues" numFmtId="0" hierarchy="93" level="32767"/>
    <cacheField name="[Measures].[Total Bookings]" caption="Total Bookings" numFmtId="0" hierarchy="94" level="32767"/>
    <cacheField name="[Measures].[Average Rating]" caption="Average Rating" numFmtId="0" hierarchy="95" level="32767"/>
    <cacheField name="[Measures].[Total cancelled Bookings]" caption="Total cancelled Bookings" numFmtId="0" hierarchy="96" level="32767"/>
    <cacheField name="[Measures].[Cancellation %]" caption="Cancellation %" numFmtId="0" hierarchy="97" level="32767"/>
    <cacheField name="[Measures].[Occupancy %]" caption="Occupancy %" numFmtId="0" hierarchy="100" level="32767"/>
    <cacheField name="[Sheet1].[special_requests].[special_requests]" caption="special_requests" numFmtId="0" hierarchy="79"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0"/>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fieldsUsage count="2">
        <fieldUsage x="-1"/>
        <fieldUsage x="7"/>
      </fieldsUsage>
    </cacheHierarchy>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oneField="1">
      <fieldsUsage count="1">
        <fieldUsage x="1"/>
      </fieldsUsage>
    </cacheHierarchy>
    <cacheHierarchy uniqueName="[Measures].[Total Bookings]" caption="Total Bookings" measure="1" displayFolder="" measureGroup="Sheet1" count="0" oneField="1">
      <fieldsUsage count="1">
        <fieldUsage x="2"/>
      </fieldsUsage>
    </cacheHierarchy>
    <cacheHierarchy uniqueName="[Measures].[Average Rating]" caption="Average Rating" measure="1" displayFolder="" measureGroup="Sheet1" count="0" oneField="1">
      <fieldsUsage count="1">
        <fieldUsage x="3"/>
      </fieldsUsage>
    </cacheHierarchy>
    <cacheHierarchy uniqueName="[Measures].[Total cancelled Bookings]" caption="Total cancelled Bookings" measure="1" displayFolder="" measureGroup="Sheet1" count="0" oneField="1">
      <fieldsUsage count="1">
        <fieldUsage x="4"/>
      </fieldsUsage>
    </cacheHierarchy>
    <cacheHierarchy uniqueName="[Measures].[Cancellation %]" caption="Cancellation %" measure="1" displayFolder="" measureGroup="Sheet1" count="0" oneField="1">
      <fieldsUsage count="1">
        <fieldUsage x="5"/>
      </fieldsUsage>
    </cacheHierarchy>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oneField="1">
      <fieldsUsage count="1">
        <fieldUsage x="6"/>
      </fieldsUsage>
    </cacheHierarchy>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6541666668" backgroundQuery="1" createdVersion="8" refreshedVersion="8" minRefreshableVersion="3" recordCount="0" supportSubquery="1" supportAdvancedDrill="1" xr:uid="{B594A7E7-FA8C-464C-8B0B-911F87E22661}">
  <cacheSource type="external" connectionId="8"/>
  <cacheFields count="8">
    <cacheField name="[fact_aggregated_bookings_final].[capacity].[capacity]" caption="capacity" numFmtId="0" hierarchy="19" level="1">
      <sharedItems containsSemiMixedTypes="0" containsNonDate="0" containsString="0"/>
    </cacheField>
    <cacheField name="[Measures].[Total Revenues]" caption="Total Revenues" numFmtId="0" hierarchy="93" level="32767"/>
    <cacheField name="[Measures].[Total Bookings]" caption="Total Bookings" numFmtId="0" hierarchy="94" level="32767"/>
    <cacheField name="[Measures].[Average Rating]" caption="Average Rating" numFmtId="0" hierarchy="95" level="32767"/>
    <cacheField name="[Measures].[Total cancelled Bookings]" caption="Total cancelled Bookings" numFmtId="0" hierarchy="96" level="32767"/>
    <cacheField name="[Measures].[Cancellation %]" caption="Cancellation %" numFmtId="0" hierarchy="97" level="32767"/>
    <cacheField name="[Measures].[Occupancy %]" caption="Occupancy %" numFmtId="0" hierarchy="100" level="32767"/>
    <cacheField name="[Sheet1].[special_requests].[special_requests]" caption="special_requests" numFmtId="0" hierarchy="79"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0"/>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fieldsUsage count="2">
        <fieldUsage x="-1"/>
        <fieldUsage x="7"/>
      </fieldsUsage>
    </cacheHierarchy>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oneField="1">
      <fieldsUsage count="1">
        <fieldUsage x="1"/>
      </fieldsUsage>
    </cacheHierarchy>
    <cacheHierarchy uniqueName="[Measures].[Total Bookings]" caption="Total Bookings" measure="1" displayFolder="" measureGroup="Sheet1" count="0" oneField="1">
      <fieldsUsage count="1">
        <fieldUsage x="2"/>
      </fieldsUsage>
    </cacheHierarchy>
    <cacheHierarchy uniqueName="[Measures].[Average Rating]" caption="Average Rating" measure="1" displayFolder="" measureGroup="Sheet1" count="0" oneField="1">
      <fieldsUsage count="1">
        <fieldUsage x="3"/>
      </fieldsUsage>
    </cacheHierarchy>
    <cacheHierarchy uniqueName="[Measures].[Total cancelled Bookings]" caption="Total cancelled Bookings" measure="1" displayFolder="" measureGroup="Sheet1" count="0" oneField="1">
      <fieldsUsage count="1">
        <fieldUsage x="4"/>
      </fieldsUsage>
    </cacheHierarchy>
    <cacheHierarchy uniqueName="[Measures].[Cancellation %]" caption="Cancellation %" measure="1" displayFolder="" measureGroup="Sheet1" count="0" oneField="1">
      <fieldsUsage count="1">
        <fieldUsage x="5"/>
      </fieldsUsage>
    </cacheHierarchy>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oneField="1">
      <fieldsUsage count="1">
        <fieldUsage x="6"/>
      </fieldsUsage>
    </cacheHierarchy>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6542013892" backgroundQuery="1" createdVersion="8" refreshedVersion="8" minRefreshableVersion="3" recordCount="0" supportSubquery="1" supportAdvancedDrill="1" xr:uid="{8E924A7A-5486-42FB-9F4F-ED874420F034}">
  <cacheSource type="external" connectionId="8"/>
  <cacheFields count="4">
    <cacheField name="[dim_hotels].[property_name].[property_name]" caption="property_name" numFmtId="0" hierarchy="5" level="1">
      <sharedItems count="7">
        <s v="Shodwe Bay"/>
        <s v="Shodwe Blu"/>
        <s v="Shodwe City"/>
        <s v="Shodwe Exotica"/>
        <s v="Shodwe Grands"/>
        <s v="Shodwe Palace"/>
        <s v="Shodwe Seasons"/>
      </sharedItems>
    </cacheField>
    <cacheField name="[Measures].[Sum of revenue_realized]" caption="Sum of revenue_realized" numFmtId="0" hierarchy="82" level="32767"/>
    <cacheField name="[fact_aggregated_bookings_final].[capacity].[capacity]" caption="capacity" numFmtId="0" hierarchy="19" level="1">
      <sharedItems containsSemiMixedTypes="0" containsNonDate="0" containsString="0"/>
    </cacheField>
    <cacheField name="[Sheet1].[special_requests].[special_requests]" caption="special_requests" numFmtId="0" hierarchy="79"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fieldsUsage count="2">
        <fieldUsage x="-1"/>
        <fieldUsage x="3"/>
      </fieldsUsage>
    </cacheHierarchy>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oneField="1">
      <fieldsUsage count="1">
        <fieldUsage x="1"/>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6542361108" backgroundQuery="1" createdVersion="8" refreshedVersion="8" minRefreshableVersion="3" recordCount="0" supportSubquery="1" supportAdvancedDrill="1" xr:uid="{CBBE5390-B1CB-4D5F-A8F6-68B80F3C593F}">
  <cacheSource type="external" connectionId="8"/>
  <cacheFields count="4">
    <cacheField name="[Measures].[Count of booking_id]" caption="Count of booking_id" numFmtId="0" hierarchy="84" level="32767"/>
    <cacheField name="[Sheet1].[booking_platform].[booking_platform]" caption="booking_platform" numFmtId="0" hierarchy="67" level="1">
      <sharedItems count="7">
        <s v="direct offline"/>
        <s v="direct online"/>
        <s v="journey"/>
        <s v="logtrip"/>
        <s v="makeyourtrip"/>
        <s v="others"/>
        <s v="tripster"/>
      </sharedItems>
    </cacheField>
    <cacheField name="[fact_aggregated_bookings_final].[capacity].[capacity]" caption="capacity" numFmtId="0" hierarchy="19" level="1">
      <sharedItems containsSemiMixedTypes="0" containsNonDate="0" containsString="0"/>
    </cacheField>
    <cacheField name="[Sheet1].[special_requests].[special_requests]" caption="special_requests" numFmtId="0" hierarchy="79"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fieldsUsage count="2">
        <fieldUsage x="-1"/>
        <fieldUsage x="1"/>
      </fieldsUsage>
    </cacheHierarchy>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fieldsUsage count="2">
        <fieldUsage x="-1"/>
        <fieldUsage x="3"/>
      </fieldsUsage>
    </cacheHierarchy>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fieldsUsage count="1">
        <fieldUsage x="0"/>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6542824077" backgroundQuery="1" createdVersion="8" refreshedVersion="8" minRefreshableVersion="3" recordCount="0" supportSubquery="1" supportAdvancedDrill="1" xr:uid="{C4E08148-59F4-4391-B555-9E84A637B797}">
  <cacheSource type="external" connectionId="8"/>
  <cacheFields count="4">
    <cacheField name="[Measures].[Count of cancellation_reason]" caption="Count of cancellation_reason" numFmtId="0" hierarchy="85" level="32767"/>
    <cacheField name="[Sheet1].[cancellation_reason].[cancellation_reason]" caption="cancellation_reason" numFmtId="0" hierarchy="75" level="1">
      <sharedItems count="5">
        <s v="Change of plans"/>
        <s v="Found better deal"/>
        <s v="Not Cancelled"/>
        <s v="Personal reasons"/>
        <s v="Travel restrictions"/>
      </sharedItems>
    </cacheField>
    <cacheField name="[fact_aggregated_bookings_final].[capacity].[capacity]" caption="capacity" numFmtId="0" hierarchy="19" level="1">
      <sharedItems containsSemiMixedTypes="0" containsNonDate="0" containsString="0"/>
    </cacheField>
    <cacheField name="[Sheet1].[special_requests].[special_requests]" caption="special_requests" numFmtId="0" hierarchy="79"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fieldsUsage count="2">
        <fieldUsage x="-1"/>
        <fieldUsage x="1"/>
      </fieldsUsage>
    </cacheHierarchy>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fieldsUsage count="2">
        <fieldUsage x="-1"/>
        <fieldUsage x="3"/>
      </fieldsUsage>
    </cacheHierarchy>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oneField="1">
      <fieldsUsage count="1">
        <fieldUsage x="0"/>
      </fieldsUsage>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308.466543171293" backgroundQuery="1" createdVersion="8" refreshedVersion="8" minRefreshableVersion="3" recordCount="0" supportSubquery="1" supportAdvancedDrill="1" xr:uid="{97A72065-EC75-4DCE-BDB1-8C4B60709120}">
  <cacheSource type="external" connectionId="8"/>
  <cacheFields count="4">
    <cacheField name="[dim_hotels].[property_name].[property_name]" caption="property_name" numFmtId="0" hierarchy="5" level="1">
      <sharedItems count="7">
        <s v="Shodwe Bay"/>
        <s v="Shodwe Blu"/>
        <s v="Shodwe City"/>
        <s v="Shodwe Exotica"/>
        <s v="Shodwe Grands"/>
        <s v="Shodwe Palace"/>
        <s v="Shodwe Seasons"/>
      </sharedItems>
    </cacheField>
    <cacheField name="[Measures].[Average of ratings_given]" caption="Average of ratings_given" numFmtId="0" hierarchy="87" level="32767"/>
    <cacheField name="[fact_aggregated_bookings_final].[capacity].[capacity]" caption="capacity" numFmtId="0" hierarchy="19" level="1">
      <sharedItems containsSemiMixedTypes="0" containsNonDate="0" containsString="0"/>
    </cacheField>
    <cacheField name="[Sheet1].[special_requests].[special_requests]" caption="special_requests" numFmtId="0" hierarchy="79" level="1">
      <sharedItems containsSemiMixedTypes="0" containsNonDate="0" containsString="0"/>
    </cacheField>
  </cacheFields>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fieldsUsage count="2">
        <fieldUsage x="-1"/>
        <fieldUsage x="3"/>
      </fieldsUsage>
    </cacheHierarchy>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oneField="1">
      <fieldsUsage count="1">
        <fieldUsage x="1"/>
      </fieldsUsage>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71.952155439816" backgroundQuery="1" createdVersion="3" refreshedVersion="8" minRefreshableVersion="3" recordCount="0" supportSubquery="1" supportAdvancedDrill="1" xr:uid="{7D666041-CF6E-4F68-9D8F-E6DCA0A28ECA}">
  <cacheSource type="external" connectionId="8">
    <extLst>
      <ext xmlns:x14="http://schemas.microsoft.com/office/spreadsheetml/2009/9/main" uri="{F057638F-6D5F-4e77-A914-E7F072B9BCA8}">
        <x14:sourceConnection name="ThisWorkbookDataModel"/>
      </ext>
    </extLst>
  </cacheSource>
  <cacheFields count="0"/>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2"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0"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2"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2"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2978185"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71.954763194444" backgroundQuery="1" createdVersion="3" refreshedVersion="8" minRefreshableVersion="3" recordCount="0" supportSubquery="1" supportAdvancedDrill="1" xr:uid="{9009A5B4-6D58-4CA4-B9D1-90DCC337050D}">
  <cacheSource type="external" connectionId="8">
    <extLst>
      <ext xmlns:x14="http://schemas.microsoft.com/office/spreadsheetml/2009/9/main" uri="{F057638F-6D5F-4e77-A914-E7F072B9BCA8}">
        <x14:sourceConnection name="ThisWorkbookDataModel"/>
      </ext>
    </extLst>
  </cacheSource>
  <cacheFields count="0"/>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0" memberValueDatatype="20" unbalanced="0"/>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0"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0"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71006385"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86.822986226849" backgroundQuery="1" createdVersion="3" refreshedVersion="8" minRefreshableVersion="3" recordCount="0" supportSubquery="1" supportAdvancedDrill="1" xr:uid="{4172808F-FF94-4CFF-8050-2D949C26AECA}">
  <cacheSource type="external" connectionId="8">
    <extLst>
      <ext xmlns:x14="http://schemas.microsoft.com/office/spreadsheetml/2009/9/main" uri="{F057638F-6D5F-4e77-A914-E7F072B9BCA8}">
        <x14:sourceConnection name="ThisWorkbookDataModel"/>
      </ext>
    </extLst>
  </cacheSource>
  <cacheFields count="0"/>
  <cacheHierarchies count="110">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0" memberValueDatatype="20" unbalanced="0"/>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0"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0"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0"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561987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611BC-EB07-4E99-A5A0-173BF24A0031}" name="PivotTable1" cacheId="1056" applyNumberFormats="0" applyBorderFormats="0" applyFontFormats="0" applyPatternFormats="0" applyAlignmentFormats="0" applyWidthHeightFormats="1" dataCaption="Values" tag="00a0385d-9643-4959-acab-53810a818e45" updatedVersion="8" minRefreshableVersion="3" useAutoFormatting="1" subtotalHiddenItems="1" itemPrintTitles="1" createdVersion="8" indent="0" outline="1" outlineData="1" multipleFieldFilters="0" chartFormat="5">
  <location ref="B3:C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_realized" fld="1" baseField="0" baseItem="0" numFmtId="164"/>
  </dataFields>
  <chartFormats count="1">
    <chartFormat chart="2"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0BF3DB-492E-48AE-A5BD-1081AACB1965}" name="PivotTable3" cacheId="933" applyNumberFormats="0" applyBorderFormats="0" applyFontFormats="0" applyPatternFormats="0" applyAlignmentFormats="0" applyWidthHeightFormats="1" dataCaption="Values" tag="f1a98ca0-9aae-4f01-a793-26514a9a0cec" updatedVersion="8" minRefreshableVersion="3" useAutoFormatting="1" subtotalHiddenItems="1" itemPrintTitles="1" createdVersion="8" indent="0" outline="1" outlineData="1" multipleFieldFilters="0" chartFormat="8">
  <location ref="Z3:AA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booking_status"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FFAE66-A807-467F-9F27-603956C9A544}" name="PivotTable22" cacheId="930" applyNumberFormats="0" applyBorderFormats="0" applyFontFormats="0" applyPatternFormats="0" applyAlignmentFormats="0" applyWidthHeightFormats="1" dataCaption="Values" tag="7a309ecb-66bd-4b36-9606-3bc08094744f" updatedVersion="8" minRefreshableVersion="3" useAutoFormatting="1" subtotalHiddenItems="1" itemPrintTitles="1" createdVersion="8" indent="0" outline="1" outlineData="1" multipleFieldFilters="0">
  <location ref="BF3:BF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atings_given" fld="0" subtotal="average" baseField="0" baseItem="0" numFmtId="2"/>
  </dataFields>
  <formats count="1">
    <format dxfId="50">
      <pivotArea outline="0" collapsedLevelsAreSubtotals="1" fieldPosition="0"/>
    </format>
  </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s_give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_final]"/>
        <x15:activeTabTopLevelEntity name="[Sheet1]"/>
        <x15:activeTabTopLevelEntity name="[dim_hotel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2C991D-03C4-49D1-83CC-9AB045F715BE}" name="PivotTable9" cacheId="951" applyNumberFormats="0" applyBorderFormats="0" applyFontFormats="0" applyPatternFormats="0" applyAlignmentFormats="0" applyWidthHeightFormats="1" dataCaption="Values" tag="fe9e2626-d24d-4564-8e70-99494b46d06e" updatedVersion="8" minRefreshableVersion="3" useAutoFormatting="1" subtotalHiddenItems="1" itemPrintTitles="1" createdVersion="8" indent="0" outline="1" outlineData="1" multipleFieldFilters="0" chartFormat="6">
  <location ref="T3:U19" firstHeaderRow="1"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booking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Custom]"/>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DE1025-7FDE-4621-9C0F-699E5D8FE4F0}" name="PivotTable6" cacheId="942" applyNumberFormats="0" applyBorderFormats="0" applyFontFormats="0" applyPatternFormats="0" applyAlignmentFormats="0" applyWidthHeightFormats="1" dataCaption="Values" tag="871c4f25-ba23-48f0-ac25-86f87acfa16e" updatedVersion="8" minRefreshableVersion="3" useAutoFormatting="1" subtotalHiddenItems="1" itemPrintTitles="1" createdVersion="8" indent="0" outline="1" outlineData="1" multipleFieldFilters="0">
  <location ref="AC3:AD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0" baseField="0" baseItem="0" numFmtId="164"/>
  </data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Custom]"/>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F45380-F2F6-4ED8-B05A-2E1CB11E6D12}" name="PivotTable17" cacheId="915" applyNumberFormats="0" applyBorderFormats="0" applyFontFormats="0" applyPatternFormats="0" applyAlignmentFormats="0" applyWidthHeightFormats="1" dataCaption="Values" tag="be03ae1c-9d50-4293-b215-b2e6c55396b4" updatedVersion="8" minRefreshableVersion="3" useAutoFormatting="1" subtotalHiddenItems="1" itemPrintTitles="1" createdVersion="8" indent="0" outline="1" outlineData="1" multipleFieldFilters="0" chartFormat="5">
  <location ref="AI3:AJ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ratings_given" fld="1" subtotal="average" baseField="0" baseItem="0" numFmtId="2"/>
  </dataFields>
  <chartFormats count="1">
    <chartFormat chart="2"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ratings_give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5B1EE4-BBD8-476C-9348-7D111D0C0A0A}" name="PivotTable14" cacheId="906" applyNumberFormats="0" applyBorderFormats="0" applyFontFormats="0" applyPatternFormats="0" applyAlignmentFormats="0" applyWidthHeightFormats="1" dataCaption="Values" tag="29046940-0825-47a3-8f36-a95237a257db" updatedVersion="8" minRefreshableVersion="3" useAutoFormatting="1" subtotalHiddenItems="1" itemPrintTitles="1" createdVersion="8" indent="0" outline="1" outlineData="1" multipleFieldFilters="0" chartFormat="13">
  <location ref="N5:O10" firstHeaderRow="1" firstDataRow="1" firstDataCol="1" rowPageCount="1" colPageCount="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pageFields count="1">
    <pageField fld="2" hier="69" name="[Sheet1].[booking_status].&amp;[Cancelled]" cap="Cancelled"/>
  </pageFields>
  <dataFields count="1">
    <dataField name="Count of booking_id" fld="1" subtotal="count" baseField="0" baseItem="0"/>
  </dataFields>
  <chartFormats count="7">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B66838-49DF-4BDE-A266-5953DD4846DA}" name="PivotTable12" cacheId="1065" applyNumberFormats="0" applyBorderFormats="0" applyFontFormats="0" applyPatternFormats="0" applyAlignmentFormats="0" applyWidthHeightFormats="1" dataCaption="Values" tag="7a93f1ad-c01e-4fb5-94f9-70a366080d90" updatedVersion="8" minRefreshableVersion="3" useAutoFormatting="1" subtotalHiddenItems="1" itemPrintTitles="1" createdVersion="8" indent="0" outline="1" outlineData="1" multipleFieldFilters="0" chartFormat="5">
  <location ref="AF3:AG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ratings_given" fld="1" subtotal="average" baseField="0" baseItem="0" numFmtId="2"/>
  </dataFields>
  <chartFormats count="1">
    <chartFormat chart="2"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caption="Average of ratings_give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C5D08D-329E-4CC4-8868-9722B8F9C4DB}" name="PivotTable2" cacheId="921" applyNumberFormats="0" applyBorderFormats="0" applyFontFormats="0" applyPatternFormats="0" applyAlignmentFormats="0" applyWidthHeightFormats="1" dataCaption="Values" tag="d3316b69-59ff-4b60-a410-16a56e3da853" updatedVersion="8" minRefreshableVersion="3" useAutoFormatting="1" subtotalHiddenItems="1" itemPrintTitles="1" createdVersion="8" indent="0" outline="1" outlineData="1" multipleFieldFilters="0" chartFormat="8">
  <location ref="Q3:R18" firstHeaderRow="1" firstDataRow="1" firstDataCol="1"/>
  <pivotFields count="4">
    <pivotField dataField="1" subtotalTop="0" showAll="0" defaultSubtotal="0"/>
    <pivotField axis="axisRow"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revenue_realized" fld="0" baseField="0" baseItem="0" numFmtId="164"/>
  </dataFields>
  <formats count="3">
    <format dxfId="53">
      <pivotArea collapsedLevelsAreSubtotals="1" fieldPosition="0">
        <references count="1">
          <reference field="1" count="1">
            <x v="0"/>
          </reference>
        </references>
      </pivotArea>
    </format>
    <format dxfId="52">
      <pivotArea collapsedLevelsAreSubtotals="1" fieldPosition="0">
        <references count="1">
          <reference field="1" count="13">
            <x v="1"/>
            <x v="2"/>
            <x v="3"/>
            <x v="4"/>
            <x v="5"/>
            <x v="6"/>
            <x v="7"/>
            <x v="8"/>
            <x v="9"/>
            <x v="10"/>
            <x v="11"/>
            <x v="12"/>
            <x v="13"/>
          </reference>
        </references>
      </pivotArea>
    </format>
    <format dxfId="51">
      <pivotArea grandRow="1"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Custom]"/>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C3AA3E-F817-4DA5-9FAA-DEAF76527A0F}" name="PivotTable23" cacheId="966" applyNumberFormats="0" applyBorderFormats="0" applyFontFormats="0" applyPatternFormats="0" applyAlignmentFormats="0" applyWidthHeightFormats="1" dataCaption="Values" tag="79894989-50bd-4ea3-a74f-320fbfd2f5fa" updatedVersion="8" minRefreshableVersion="3" useAutoFormatting="1" subtotalHiddenItems="1" itemPrintTitles="1" createdVersion="5" indent="0" outline="1" outlineData="1" multipleFieldFilters="0">
  <location ref="BK3:BK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104F98-32F0-407A-B415-20EB1D1923B3}" name="PivotTable26" cacheId="975" applyNumberFormats="0" applyBorderFormats="0" applyFontFormats="0" applyPatternFormats="0" applyAlignmentFormats="0" applyWidthHeightFormats="1" dataCaption="Values" tag="352e62e6-f71b-4616-b63e-667bb8b7dc70" updatedVersion="8" minRefreshableVersion="3" useAutoFormatting="1" subtotalHiddenItems="1" itemPrintTitles="1" createdVersion="5" indent="0" outline="1" outlineData="1" multipleFieldFilters="0">
  <location ref="BN3:BN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4D6EA6-97EF-478E-90AA-D58C6724A869}" name="PivotTable16" cacheId="912" applyNumberFormats="0" applyBorderFormats="0" applyFontFormats="0" applyPatternFormats="0" applyAlignmentFormats="0" applyWidthHeightFormats="1" dataCaption="Values" tag="a5d040c8-c68d-4844-9779-ac9942226279" updatedVersion="8" minRefreshableVersion="3" useAutoFormatting="1" subtotalHiddenItems="1" itemPrintTitles="1" createdVersion="8" indent="0" outline="1" outlineData="1" multipleFieldFilters="0" chartFormat="16">
  <location ref="W3:X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booking_id" fld="0" subtotal="count" baseField="0" baseItem="0"/>
  </dataFields>
  <chartFormats count="5">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31C7C6-BC26-443D-A077-2774C96DD693}" name="PivotTable10" cacheId="1059" applyNumberFormats="0" applyBorderFormats="0" applyFontFormats="0" applyPatternFormats="0" applyAlignmentFormats="0" applyWidthHeightFormats="1" dataCaption="Values" tag="2f4de7ad-6a90-4ce3-a375-2e3c8b10a9c4" updatedVersion="8" minRefreshableVersion="3" useAutoFormatting="1" subtotalHiddenItems="1" itemPrintTitles="1" createdVersion="8" indent="0" outline="1" outlineData="1" multipleFieldFilters="0" chartFormat="8">
  <location ref="AO3:AP11"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booking_id" fld="0" subtotal="count" baseField="0" baseItem="0"/>
  </dataFields>
  <chartFormats count="9">
    <chartFormat chart="0" format="0" series="1">
      <pivotArea type="data" outline="0" fieldPosition="0">
        <references count="1">
          <reference field="4294967294" count="1" selected="0">
            <x v="0"/>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1" count="1" selected="0">
            <x v="0"/>
          </reference>
        </references>
      </pivotArea>
    </chartFormat>
    <chartFormat chart="6" format="27">
      <pivotArea type="data" outline="0" fieldPosition="0">
        <references count="2">
          <reference field="4294967294" count="1" selected="0">
            <x v="0"/>
          </reference>
          <reference field="1" count="1" selected="0">
            <x v="1"/>
          </reference>
        </references>
      </pivotArea>
    </chartFormat>
    <chartFormat chart="6" format="28">
      <pivotArea type="data" outline="0" fieldPosition="0">
        <references count="2">
          <reference field="4294967294" count="1" selected="0">
            <x v="0"/>
          </reference>
          <reference field="1" count="1" selected="0">
            <x v="2"/>
          </reference>
        </references>
      </pivotArea>
    </chartFormat>
    <chartFormat chart="6" format="29">
      <pivotArea type="data" outline="0" fieldPosition="0">
        <references count="2">
          <reference field="4294967294" count="1" selected="0">
            <x v="0"/>
          </reference>
          <reference field="1" count="1" selected="0">
            <x v="3"/>
          </reference>
        </references>
      </pivotArea>
    </chartFormat>
    <chartFormat chart="6" format="30">
      <pivotArea type="data" outline="0" fieldPosition="0">
        <references count="2">
          <reference field="4294967294" count="1" selected="0">
            <x v="0"/>
          </reference>
          <reference field="1" count="1" selected="0">
            <x v="4"/>
          </reference>
        </references>
      </pivotArea>
    </chartFormat>
    <chartFormat chart="6" format="31">
      <pivotArea type="data" outline="0" fieldPosition="0">
        <references count="2">
          <reference field="4294967294" count="1" selected="0">
            <x v="0"/>
          </reference>
          <reference field="1" count="1" selected="0">
            <x v="5"/>
          </reference>
        </references>
      </pivotArea>
    </chartFormat>
    <chartFormat chart="6" format="32">
      <pivotArea type="data" outline="0" fieldPosition="0">
        <references count="2">
          <reference field="4294967294" count="1" selected="0">
            <x v="0"/>
          </reference>
          <reference field="1" count="1" selected="0">
            <x v="6"/>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96316D-A734-4FE6-9FBD-1A69451584E3}" name="PivotTable19" cacheId="963" applyNumberFormats="0" applyBorderFormats="0" applyFontFormats="0" applyPatternFormats="0" applyAlignmentFormats="0" applyWidthHeightFormats="1" dataCaption="Values" tag="24b72085-31e5-4cbf-a479-1c8930663617" updatedVersion="8" minRefreshableVersion="3" useAutoFormatting="1" subtotalHiddenItems="1" itemPrintTitles="1" createdVersion="5" indent="0" outline="1" outlineData="1" multipleFieldFilters="0">
  <location ref="BJ3:BJ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eet1]"/>
        <x15:activeTabTopLevelEntity name="[dim_hotel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2ACD2A-1A76-45A4-9AB3-3644FE5F26B7}" name="PivotTable21" cacheId="9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E3:B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booking_id" fld="0" subtotal="count" baseField="0" baseItem="0" numFmtId="165"/>
  </dataFields>
  <formats count="1">
    <format dxfId="54">
      <pivotArea outline="0" collapsedLevelsAreSubtotals="1" fieldPosition="0"/>
    </format>
  </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_final]"/>
        <x15:activeTabTopLevelEntity name="[Sheet1]"/>
        <x15:activeTabTopLevelEntity name="[dim_hotel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3DFD30D-006E-42E7-B517-F0CCBD889C62}" name="PivotTable11" cacheId="1062" applyNumberFormats="0" applyBorderFormats="0" applyFontFormats="0" applyPatternFormats="0" applyAlignmentFormats="0" applyWidthHeightFormats="1" dataCaption="Values" tag="e4a172ef-65fc-4eb4-a9d4-d2d1ff6179e3" updatedVersion="8" minRefreshableVersion="3" useAutoFormatting="1" subtotalHiddenItems="1" itemPrintTitles="1" createdVersion="8" indent="0" outline="1" outlineData="1" multipleFieldFilters="0" chartFormat="5">
  <location ref="AU3:AV9"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ancellation_reason"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450A90C-E3B9-4B98-8900-4D7E420D5644}" name="PivotTable18" cacheId="918" applyNumberFormats="0" applyBorderFormats="0" applyFontFormats="0" applyPatternFormats="0" applyAlignmentFormats="0" applyWidthHeightFormats="1" dataCaption="Values" tag="5529f55f-61cb-451f-8d24-612f33ac3d1b" updatedVersion="8" minRefreshableVersion="5" useAutoFormatting="1" subtotalHiddenItems="1" itemPrintTitles="1" createdVersion="8" indent="0" outline="1" outlineData="1" multipleFieldFilters="0" chartFormat="12">
  <location ref="AZ3:BA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booking_id" fld="1" subtotal="count" baseField="0" baseItem="0"/>
  </dataFields>
  <chartFormats count="3">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Custom]"/>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C61C75D-A97E-4252-B41F-733CDE737104}" name="PivotTable25" cacheId="972" applyNumberFormats="0" applyBorderFormats="0" applyFontFormats="0" applyPatternFormats="0" applyAlignmentFormats="0" applyWidthHeightFormats="1" dataCaption="Values" tag="3bdeb0ed-aec9-4ab8-b6a1-0878150c5eb1" updatedVersion="8" minRefreshableVersion="3" useAutoFormatting="1" subtotalHiddenItems="1" itemPrintTitles="1" createdVersion="5" indent="0" outline="1" outlineData="1" multipleFieldFilters="0">
  <location ref="BM3:BM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6613BDD-B6AA-41FC-A681-27AE52DF2034}" name="PivotTable24" cacheId="969" applyNumberFormats="0" applyBorderFormats="0" applyFontFormats="0" applyPatternFormats="0" applyAlignmentFormats="0" applyWidthHeightFormats="1" dataCaption="Values" tag="bbf0f7a1-7096-4e80-bb3e-c321bf547ff1" updatedVersion="8" minRefreshableVersion="3" useAutoFormatting="1" subtotalHiddenItems="1" itemPrintTitles="1" createdVersion="5" indent="0" outline="1" outlineData="1" multipleFieldFilters="0">
  <location ref="BL3:BL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F8CC2F9-96BA-43C1-80D0-265DB782C481}" name="PivotTable13" cacheId="1047" applyNumberFormats="0" applyBorderFormats="0" applyFontFormats="0" applyPatternFormats="0" applyAlignmentFormats="0" applyWidthHeightFormats="1" dataCaption="Values" tag="0c4528ef-64e4-48bc-bca1-be65611dce2a" updatedVersion="8" minRefreshableVersion="3" useAutoFormatting="1" subtotalHiddenItems="1" itemPrintTitles="1" createdVersion="8" indent="0" outline="1" outlineData="1" multipleFieldFilters="0" chartFormat="5">
  <location ref="K5:L13" firstHeaderRow="1" firstDataRow="1" firstDataCol="1" rowPageCount="1" colPageCount="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69" name="[Sheet1].[booking_status].&amp;[Cancelled]" cap="Cancelled"/>
  </pageFields>
  <dataFields count="1">
    <dataField name="Count of booking_id" fld="1"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603919D-5619-435E-A2AC-2409640350C5}" name="PivotTable7" cacheId="945" applyNumberFormats="0" applyBorderFormats="0" applyFontFormats="0" applyPatternFormats="0" applyAlignmentFormats="0" applyWidthHeightFormats="1" dataCaption="Values" tag="35267779-d555-4863-bda5-0076551c207d" updatedVersion="8" minRefreshableVersion="3" useAutoFormatting="1" subtotalHiddenItems="1" itemPrintTitles="1" createdVersion="8" indent="0" outline="1" outlineData="1" multipleFieldFilters="0" chartFormat="8">
  <location ref="AR3:AS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0" baseField="0" baseItem="0" numFmtId="164"/>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8C4E5A0-4863-4319-926C-245A317692FD}" name="PivotTable4" cacheId="936" applyNumberFormats="0" applyBorderFormats="0" applyFontFormats="0" applyPatternFormats="0" applyAlignmentFormats="0" applyWidthHeightFormats="1" dataCaption="Values" tag="22162af0-4b19-450a-9a86-e2260a199412" updatedVersion="8" minRefreshableVersion="3" useAutoFormatting="1" subtotalHiddenItems="1" itemPrintTitles="1" createdVersion="8" indent="0" outline="1" outlineData="1" multipleFieldFilters="0" chartFormat="7">
  <location ref="AL3:AM6" firstHeaderRow="1" firstDataRow="1" firstDataCol="1"/>
  <pivotFields count="4">
    <pivotField dataField="1" subtotalTop="0" showAll="0" defaultSubtotal="0"/>
    <pivotField axis="axisRow" allDrilled="1" subtotalTop="0" showAll="0" dataSourceSort="1" defaultSubtotal="0" defaultAttributeDrillState="1">
      <items count="3">
        <item s="1" x="0"/>
        <item s="1"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_realized" fld="0" baseField="0" baseItem="0" numFmtId="164"/>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hotels]"/>
        <x15:activeTabTopLevelEntity name="[Sheet1]"/>
        <x15:activeTabTopLevelEntity name="[Custom]"/>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945002C-0499-4B45-BA68-67F7D6D017D3}" name="PivotTable8" cacheId="948" applyNumberFormats="0" applyBorderFormats="0" applyFontFormats="0" applyPatternFormats="0" applyAlignmentFormats="0" applyWidthHeightFormats="1" dataCaption="Values" tag="e0cba3c2-7f99-4ef3-b328-5a6e39fcf917" updatedVersion="8" minRefreshableVersion="3" useAutoFormatting="1" subtotalHiddenItems="1" itemPrintTitles="1" createdVersion="8" indent="0" outline="1" outlineData="1" multipleFieldFilters="0" chartFormat="7">
  <location ref="H3:I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0" baseField="0" baseItem="0" numFmtId="164"/>
  </dataFields>
  <chartFormats count="1">
    <chartFormat chart="2" format="5"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F5A0CB3-506C-4483-B413-511252BA372F}" name="PivotTable15" cacheId="909" applyNumberFormats="0" applyBorderFormats="0" applyFontFormats="0" applyPatternFormats="0" applyAlignmentFormats="0" applyWidthHeightFormats="1" dataCaption="Values" tag="9213afba-5bfd-4ddb-8712-635edd858a24" updatedVersion="8" minRefreshableVersion="3" useAutoFormatting="1" subtotalHiddenItems="1" itemPrintTitles="1" createdVersion="8" indent="0" outline="1" outlineData="1" multipleFieldFilters="0" chartFormat="3">
  <location ref="AX3:AX8" firstHeaderRow="1" firstDataRow="1" firstDataCol="1"/>
  <pivotFields count="2">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5">
    <i>
      <x/>
    </i>
    <i>
      <x v="1"/>
    </i>
    <i>
      <x v="2"/>
    </i>
    <i>
      <x v="3"/>
    </i>
    <i t="grand">
      <x/>
    </i>
  </rowItem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B7820DC-9233-4AB6-A092-567ED3A4BAD3}" name="PivotTable5" cacheId="939" applyNumberFormats="0" applyBorderFormats="0" applyFontFormats="0" applyPatternFormats="0" applyAlignmentFormats="0" applyWidthHeightFormats="1" dataCaption="Values" tag="dd88e5a5-b77e-4c30-a5d2-32fa0b923e35" updatedVersion="8" minRefreshableVersion="3" useAutoFormatting="1" subtotalHiddenItems="1" itemPrintTitles="1" createdVersion="8" indent="0" outline="1" outlineData="1" multipleFieldFilters="0" chartFormat="6">
  <location ref="E3:F6"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_realized" fld="0" baseField="0" baseItem="0" numFmtId="164"/>
  </dataFields>
  <chartFormats count="1">
    <chartFormat chart="2"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2F41234-3FAA-4468-A569-2A576702F5E9}" name="PivotTable20" cacheId="924" applyNumberFormats="0" applyBorderFormats="0" applyFontFormats="0" applyPatternFormats="0" applyAlignmentFormats="0" applyWidthHeightFormats="1" dataCaption="Values" tag="14b73fc3-4131-4dc4-8999-30c168d6febc" updatedVersion="8" minRefreshableVersion="3" useAutoFormatting="1" subtotalHiddenItems="1" itemPrintTitles="1" createdVersion="8" indent="0" outline="1" outlineData="1" multipleFieldFilters="0">
  <location ref="BD3:B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_realized" fld="0" baseField="0" baseItem="0"/>
  </data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_final]"/>
        <x15:activeTabTopLevelEntity name="[Sheet1]"/>
        <x15:activeTabTopLevelEntity name="[dim_hotel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D894831-BDB3-457B-AED5-E1C1679667ED}" name="PivotTable1" cacheId="1053" applyNumberFormats="0" applyBorderFormats="0" applyFontFormats="0" applyPatternFormats="0" applyAlignmentFormats="0" applyWidthHeightFormats="1" dataCaption="Values" tag="be03ae1c-9d50-4293-b215-b2e6c55396b4" updatedVersion="8" minRefreshableVersion="3" useAutoFormatting="1" subtotalHiddenItems="1" itemPrintTitles="1" createdVersion="8" indent="0" outline="1" outlineData="1" multipleFieldFilters="0" chartFormat="5">
  <location ref="AJ16:AO17" firstHeaderRow="0" firstDataRow="1" firstDataCol="0"/>
  <pivotFields count="8">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caption="Average of ratings_give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A6CA863-70C1-4433-BFB6-8EAFCFC543E9}" name="PivotTable28" cacheId="1050" applyNumberFormats="0" applyBorderFormats="0" applyFontFormats="0" applyPatternFormats="0" applyAlignmentFormats="0" applyWidthHeightFormats="1" dataCaption="Values" tag="be03ae1c-9d50-4293-b215-b2e6c55396b4" updatedVersion="8" minRefreshableVersion="3" useAutoFormatting="1" subtotalHiddenItems="1" itemPrintTitles="1" createdVersion="8" indent="0" outline="1" outlineData="1" multipleFieldFilters="0" chartFormat="5">
  <location ref="AE6:AJ7" firstHeaderRow="0" firstDataRow="1" firstDataCol="0"/>
  <pivotFields count="8">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caption="Average of ratings_give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AF4CF43-6EA7-43AC-BD68-44E3DD2A4290}" name="PivotTable32" cacheId="954" applyNumberFormats="0" applyBorderFormats="0" applyFontFormats="0" applyPatternFormats="0" applyAlignmentFormats="0" applyWidthHeightFormats="1" dataCaption="Values" tag="ef99c706-5a81-492e-bda5-59ca22870a55" updatedVersion="8" minRefreshableVersion="3" useAutoFormatting="1" subtotalHiddenItems="1" itemPrintTitles="1" createdVersion="5" indent="0" outline="1" outlineData="1" multipleFieldFilters="0">
  <location ref="B3:D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D752199-66A0-474F-8FBF-265DEF21A5D9}" name="PivotTable33" cacheId="957" applyNumberFormats="0" applyBorderFormats="0" applyFontFormats="0" applyPatternFormats="0" applyAlignmentFormats="0" applyWidthHeightFormats="1" dataCaption="Values" tag="4014c2e2-ebc9-4bc7-9e92-260a6eecd70b" updatedVersion="8" minRefreshableVersion="3" useAutoFormatting="1" subtotalHiddenItems="1" itemPrintTitles="1" createdVersion="5" indent="0" outline="1" outlineData="1" multipleFieldFilters="0">
  <location ref="B3:D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BA14BF7-CD00-4DB1-9D8E-BFA5A2956AAE}" name="PivotTable35" cacheId="960" applyNumberFormats="0" applyBorderFormats="0" applyFontFormats="0" applyPatternFormats="0" applyAlignmentFormats="0" applyWidthHeightFormats="1" dataCaption="Values" tag="b67a2d3a-ccf1-4e55-8342-5fbec7b1796d" updatedVersion="8" minRefreshableVersion="3" useAutoFormatting="1" subtotalHiddenItems="1" itemPrintTitles="1" createdVersion="5" indent="0" outline="1" outlineData="1" multipleFieldFilters="0">
  <location ref="B3:D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11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165877-FA96-4A98-BA0E-A76B35760489}" sourceName="[dim_hotels].[city]">
  <pivotTables>
    <pivotTable tabId="1" name="PivotTable11"/>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1" name="PivotTable19"/>
    <pivotTable tabId="1" name="PivotTable23"/>
    <pivotTable tabId="1" name="PivotTable24"/>
    <pivotTable tabId="1" name="PivotTable25"/>
    <pivotTable tabId="1" name="PivotTable26"/>
    <pivotTable tabId="6" name="PivotTable1"/>
    <pivotTable tabId="4" name="PivotTable28"/>
  </pivotTables>
  <data>
    <olap pivotCacheId="1022978185">
      <levels count="2">
        <level uniqueName="[dim_hotels].[city].[(All)]" sourceCaption="(All)" count="0"/>
        <level uniqueName="[dim_hotels].[city].[city]" sourceCaption="city" count="4" sortOrder="ascending">
          <ranges>
            <range startItem="0">
              <i n="[dim_hotels].[city].&amp;[Bangalore]" c="Bangalore"/>
              <i n="[dim_hotels].[city].&amp;[Delhi]" c="Delhi"/>
              <i n="[dim_hotels].[city].&amp;[Hyderabad]" c="Hyderabad"/>
              <i n="[dim_hotels].[city].&amp;[Mumbai]" c="Mumbai"/>
            </range>
          </ranges>
        </level>
      </levels>
      <selections count="1">
        <selection n="[dim_hotels].[city].[All]"/>
      </selections>
    </olap>
  </data>
  <extLst>
    <x:ext xmlns:x15="http://schemas.microsoft.com/office/spreadsheetml/2010/11/main" uri="{470722E0-AACD-4C17-9CDC-17EF765DBC7E}">
      <x15:slicerCacheHideItemsWithNoData count="1">
        <x15:slicerCacheOlapLevelName uniqueName="[dim_hotels].[city].[cit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channel1" xr10:uid="{1CFC5DB1-6FF0-4B35-A3FE-3FF047CA6DD2}" sourceName="[Sheet1].[booking_channel]">
  <pivotTables>
    <pivotTable tabId="14" name="PivotTable35"/>
    <pivotTable tabId="12" name="PivotTable33"/>
    <pivotTable tabId="11" name="PivotTable32"/>
    <pivotTable tabId="1" name="PivotTable9"/>
    <pivotTable tabId="1" name="PivotTable8"/>
    <pivotTable tabId="1" name="PivotTable7"/>
    <pivotTable tabId="1" name="PivotTable6"/>
    <pivotTable tabId="1" name="PivotTable5"/>
    <pivotTable tabId="1" name="PivotTable4"/>
    <pivotTable tabId="1" name="PivotTable3"/>
    <pivotTable tabId="1" name="PivotTable22"/>
    <pivotTable tabId="1" name="PivotTable21"/>
    <pivotTable tabId="1" name="PivotTable20"/>
    <pivotTable tabId="1" name="PivotTable18"/>
    <pivotTable tabId="1" name="PivotTable17"/>
    <pivotTable tabId="1" name="PivotTable16"/>
    <pivotTable tabId="1" name="PivotTable15"/>
    <pivotTable tabId="1" name="PivotTable14"/>
    <pivotTable tabId="1" name="PivotTable13"/>
    <pivotTable tabId="1" name="PivotTable12"/>
    <pivotTable tabId="1" name="PivotTable11"/>
    <pivotTable tabId="1" name="PivotTable10"/>
    <pivotTable tabId="1" name="PivotTable1"/>
    <pivotTable tabId="1" name="PivotTable2"/>
    <pivotTable tabId="1" name="PivotTable19"/>
    <pivotTable tabId="1" name="PivotTable23"/>
    <pivotTable tabId="1" name="PivotTable24"/>
    <pivotTable tabId="1" name="PivotTable25"/>
    <pivotTable tabId="1" name="PivotTable26"/>
    <pivotTable tabId="6" name="PivotTable1"/>
    <pivotTable tabId="4" name="PivotTable28"/>
  </pivotTables>
  <data>
    <olap pivotCacheId="1022978185">
      <levels count="2">
        <level uniqueName="[Sheet1].[booking_channel].[(All)]" sourceCaption="(All)" count="0"/>
        <level uniqueName="[Sheet1].[booking_channel].[booking_channel]" sourceCaption="booking_channel" count="4" sortOrder="ascending">
          <ranges>
            <range startItem="0">
              <i n="[Sheet1].[booking_channel].&amp;[Corporate]" c="Corporate"/>
              <i n="[Sheet1].[booking_channel].&amp;[Direct]" c="Direct"/>
              <i n="[Sheet1].[booking_channel].&amp;[OTA]" c="OTA"/>
              <i n="[Sheet1].[booking_channel].&amp;[Travel Agent]" c="Travel Agent"/>
            </range>
          </ranges>
        </level>
      </levels>
      <selections count="1">
        <selection n="[Sheet1].[booking_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given1" xr10:uid="{11D22E22-D037-4CC3-8A2E-B8BA344EF472}" sourceName="[Sheet1].[ratings_given]">
  <pivotTables>
    <pivotTable tabId="14" name="PivotTable35"/>
    <pivotTable tabId="12" name="PivotTable33"/>
    <pivotTable tabId="11" name="PivotTable32"/>
    <pivotTable tabId="1" name="PivotTable9"/>
    <pivotTable tabId="1" name="PivotTable8"/>
    <pivotTable tabId="1" name="PivotTable7"/>
    <pivotTable tabId="1" name="PivotTable6"/>
    <pivotTable tabId="1" name="PivotTable5"/>
    <pivotTable tabId="1" name="PivotTable4"/>
    <pivotTable tabId="1" name="PivotTable3"/>
    <pivotTable tabId="1" name="PivotTable22"/>
    <pivotTable tabId="1" name="PivotTable21"/>
    <pivotTable tabId="1" name="PivotTable20"/>
    <pivotTable tabId="1" name="PivotTable18"/>
    <pivotTable tabId="1" name="PivotTable17"/>
    <pivotTable tabId="1" name="PivotTable16"/>
    <pivotTable tabId="1" name="PivotTable15"/>
    <pivotTable tabId="1" name="PivotTable14"/>
    <pivotTable tabId="1" name="PivotTable13"/>
    <pivotTable tabId="1" name="PivotTable12"/>
    <pivotTable tabId="1" name="PivotTable11"/>
    <pivotTable tabId="1" name="PivotTable10"/>
    <pivotTable tabId="1" name="PivotTable1"/>
    <pivotTable tabId="1" name="PivotTable2"/>
    <pivotTable tabId="1" name="PivotTable19"/>
    <pivotTable tabId="1" name="PivotTable25"/>
    <pivotTable tabId="1" name="PivotTable26"/>
    <pivotTable tabId="1" name="PivotTable23"/>
    <pivotTable tabId="1" name="PivotTable24"/>
    <pivotTable tabId="6" name="PivotTable1"/>
    <pivotTable tabId="4" name="PivotTable28"/>
  </pivotTables>
  <data>
    <olap pivotCacheId="1022978185">
      <levels count="2">
        <level uniqueName="[Sheet1].[ratings_given].[(All)]" sourceCaption="(All)" count="0"/>
        <level uniqueName="[Sheet1].[ratings_given].[ratings_given]" sourceCaption="ratings_given" count="6" sortOrder="ascending">
          <ranges>
            <range startItem="0">
              <i n="[Sheet1].[ratings_given].&amp;" c="(blank)"/>
              <i n="[Sheet1].[ratings_given].&amp;[1]" c="1"/>
              <i n="[Sheet1].[ratings_given].&amp;[2]" c="2"/>
              <i n="[Sheet1].[ratings_given].&amp;[3]" c="3"/>
              <i n="[Sheet1].[ratings_given].&amp;[4]" c="4"/>
              <i n="[Sheet1].[ratings_given].&amp;[5]" c="5"/>
            </range>
          </ranges>
        </level>
      </levels>
      <selections count="1">
        <selection n="[Sheet1].[ratings_give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A6CF100-9877-4F4B-ACBA-BDF64AAB5378}" sourceName="[dim_hotels].[property_name]">
  <pivotTables>
    <pivotTable tabId="1" name="PivotTable8"/>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9"/>
    <pivotTable tabId="11" name="PivotTable32"/>
    <pivotTable tabId="12" name="PivotTable33"/>
    <pivotTable tabId="14" name="PivotTable35"/>
    <pivotTable tabId="1" name="PivotTable19"/>
    <pivotTable tabId="1" name="PivotTable23"/>
    <pivotTable tabId="1" name="PivotTable24"/>
    <pivotTable tabId="1" name="PivotTable25"/>
    <pivotTable tabId="1" name="PivotTable26"/>
    <pivotTable tabId="6" name="PivotTable1"/>
    <pivotTable tabId="4" name="PivotTable28"/>
  </pivotTables>
  <data>
    <olap pivotCacheId="1022978185">
      <levels count="2">
        <level uniqueName="[dim_hotels].[property_name].[(All)]" sourceCaption="(All)" count="0"/>
        <level uniqueName="[dim_hotels].[property_name].[property_name]" sourceCaption="property_name" count="7" sortOrder="ascending">
          <ranges>
            <range startItem="0">
              <i n="[dim_hotels].[property_name].&amp;[Shodwe Bay]" c="Shodwe Bay"/>
              <i n="[dim_hotels].[property_name].&amp;[Shodwe Blu]" c="Shodwe Blu"/>
              <i n="[dim_hotels].[property_name].&amp;[Shodwe City]" c="Shodwe City"/>
              <i n="[dim_hotels].[property_name].&amp;[Shodwe Exotica]" c="Shodwe Exotica"/>
              <i n="[dim_hotels].[property_name].&amp;[Shodwe Grands]" c="Shodwe Grands"/>
              <i n="[dim_hotels].[property_name].&amp;[Shodwe Palace]" c="Shodwe Palace"/>
              <i n="[dim_hotels].[property_name].&amp;[Shodwe Seasons]" c="Shodwe Seasons"/>
            </range>
          </ranges>
        </level>
      </levels>
      <selections count="1">
        <selection n="[dim_hotels].[property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D7E943-D78B-47E9-818E-7104F0B8B731}" sourceName="[dim_hotels].[category]">
  <pivotTables>
    <pivotTable tabId="1" name="PivotTable8"/>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9"/>
    <pivotTable tabId="11" name="PivotTable32"/>
    <pivotTable tabId="12" name="PivotTable33"/>
    <pivotTable tabId="14" name="PivotTable35"/>
    <pivotTable tabId="1" name="PivotTable19"/>
    <pivotTable tabId="1" name="PivotTable23"/>
    <pivotTable tabId="1" name="PivotTable24"/>
    <pivotTable tabId="1" name="PivotTable25"/>
    <pivotTable tabId="1" name="PivotTable26"/>
    <pivotTable tabId="6" name="PivotTable1"/>
    <pivotTable tabId="4" name="PivotTable28"/>
  </pivotTables>
  <data>
    <olap pivotCacheId="1022978185">
      <levels count="2">
        <level uniqueName="[dim_hotels].[category].[(All)]" sourceCaption="(All)" count="0"/>
        <level uniqueName="[dim_hotels].[category].[category]" sourceCaption="category" count="2" sortOrder="ascending">
          <ranges>
            <range startItem="0">
              <i n="[dim_hotels].[category].&amp;[Business]" c="Business"/>
              <i n="[dim_hotels].[category].&amp;[Luxury]" c="Luxury"/>
            </range>
          </ranges>
        </level>
      </levels>
      <selections count="1">
        <selection n="[dim_hotels].[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eason" xr10:uid="{9CE0A409-97B3-4CC0-B0F2-916F798A2DEA}" sourceName="[Sheet1].[cancellation_reason]">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1" name="PivotTable19"/>
    <pivotTable tabId="1" name="PivotTable23"/>
    <pivotTable tabId="1" name="PivotTable24"/>
    <pivotTable tabId="1" name="PivotTable25"/>
    <pivotTable tabId="1" name="PivotTable26"/>
    <pivotTable tabId="6" name="PivotTable1"/>
    <pivotTable tabId="4" name="PivotTable28"/>
  </pivotTables>
  <data>
    <olap pivotCacheId="1022978185">
      <levels count="2">
        <level uniqueName="[Sheet1].[cancellation_reason].[(All)]" sourceCaption="(All)" count="0"/>
        <level uniqueName="[Sheet1].[cancellation_reason].[cancellation_reason]" sourceCaption="cancellation_reason" count="5" sortOrder="ascending">
          <ranges>
            <range startItem="0">
              <i n="[Sheet1].[cancellation_reason].&amp;[Change of plans]" c="Change of plans"/>
              <i n="[Sheet1].[cancellation_reason].&amp;[Found better deal]" c="Found better deal"/>
              <i n="[Sheet1].[cancellation_reason].&amp;[Not Cancelled]" c="Not Cancelled"/>
              <i n="[Sheet1].[cancellation_reason].&amp;[Personal reasons]" c="Personal reasons"/>
              <i n="[Sheet1].[cancellation_reason].&amp;[Travel restrictions]" c="Travel restrictions"/>
            </range>
          </ranges>
        </level>
      </levels>
      <selections count="1">
        <selection n="[Sheet1].[cancellation_reas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hotels.property_name" xr10:uid="{4703E079-905A-4E23-BBC1-0D8FA24D12BB}" sourceName="[fact_aggregated_bookings_final].[dim_hotels.property_name]">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3"/>
    <pivotTable tabId="1" name="PivotTable24"/>
    <pivotTable tabId="1" name="PivotTable25"/>
    <pivotTable tabId="1" name="PivotTable26"/>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6" name="PivotTable1"/>
    <pivotTable tabId="4" name="PivotTable28"/>
  </pivotTables>
  <data>
    <olap pivotCacheId="271006385">
      <levels count="2">
        <level uniqueName="[fact_aggregated_bookings_final].[dim_hotels.property_name].[(All)]" sourceCaption="(All)" count="0"/>
        <level uniqueName="[fact_aggregated_bookings_final].[dim_hotels.property_name].[dim_hotels.property_name]" sourceCaption="dim_hotels.property_name" count="7">
          <ranges>
            <range startItem="0">
              <i n="[fact_aggregated_bookings_final].[dim_hotels.property_name].&amp;[Shodwe Bay]" c="Shodwe Bay"/>
              <i n="[fact_aggregated_bookings_final].[dim_hotels.property_name].&amp;[Shodwe Blu]" c="Shodwe Blu"/>
              <i n="[fact_aggregated_bookings_final].[dim_hotels.property_name].&amp;[Shodwe City]" c="Shodwe City"/>
              <i n="[fact_aggregated_bookings_final].[dim_hotels.property_name].&amp;[Shodwe Exotica]" c="Shodwe Exotica"/>
              <i n="[fact_aggregated_bookings_final].[dim_hotels.property_name].&amp;[Shodwe Grands]" c="Shodwe Grands"/>
              <i n="[fact_aggregated_bookings_final].[dim_hotels.property_name].&amp;[Shodwe Palace]" c="Shodwe Palace"/>
              <i n="[fact_aggregated_bookings_final].[dim_hotels.property_name].&amp;[Shodwe Seasons]" c="Shodwe Seasons"/>
            </range>
          </ranges>
        </level>
      </levels>
      <selections count="1">
        <selection n="[fact_aggregated_bookings_final].[dim_hotels.property_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ategory1" xr10:uid="{AB31E9B9-4A97-4B3B-B647-2D7B65B4AF13}" sourceName="[fact_aggregated_bookings_final].[room_category]">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3"/>
    <pivotTable tabId="1" name="PivotTable24"/>
    <pivotTable tabId="1" name="PivotTable25"/>
    <pivotTable tabId="1" name="PivotTable26"/>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6" name="PivotTable1"/>
    <pivotTable tabId="4" name="PivotTable28"/>
  </pivotTables>
  <data>
    <olap pivotCacheId="271006385">
      <levels count="2">
        <level uniqueName="[fact_aggregated_bookings_final].[room_category].[(All)]" sourceCaption="(All)" count="0"/>
        <level uniqueName="[fact_aggregated_bookings_final].[room_category].[room_category]" sourceCaption="room_category" count="4">
          <ranges>
            <range startItem="0">
              <i n="[fact_aggregated_bookings_final].[room_category].&amp;[RT1]" c="RT1"/>
              <i n="[fact_aggregated_bookings_final].[room_category].&amp;[RT2]" c="RT2"/>
              <i n="[fact_aggregated_bookings_final].[room_category].&amp;[RT3]" c="RT3"/>
              <i n="[fact_aggregated_bookings_final].[room_category].&amp;[RT4]" c="RT4"/>
            </range>
          </ranges>
        </level>
      </levels>
      <selections count="1">
        <selection n="[fact_aggregated_bookings_final].[room_categor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platform" xr10:uid="{659177B3-6440-4172-B55C-EE7B52DD4190}" sourceName="[Sheet1].[booking_platform]">
  <pivotTables>
    <pivotTable tabId="1" name="PivotTable10"/>
    <pivotTable tabId="1" name="PivotTable1"/>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1" name="PivotTable19"/>
    <pivotTable tabId="1" name="PivotTable23"/>
    <pivotTable tabId="1" name="PivotTable24"/>
    <pivotTable tabId="1" name="PivotTable25"/>
    <pivotTable tabId="1" name="PivotTable26"/>
    <pivotTable tabId="6" name="PivotTable1"/>
    <pivotTable tabId="4" name="PivotTable28"/>
  </pivotTables>
  <data>
    <olap pivotCacheId="1022978185">
      <levels count="2">
        <level uniqueName="[Sheet1].[booking_platform].[(All)]" sourceCaption="(All)" count="0"/>
        <level uniqueName="[Sheet1].[booking_platform].[booking_platform]" sourceCaption="booking_platform" count="7" sortOrder="ascending">
          <ranges>
            <range startItem="0">
              <i n="[Sheet1].[booking_platform].&amp;[direct offline]" c="direct offline"/>
              <i n="[Sheet1].[booking_platform].&amp;[direct online]" c="direct online"/>
              <i n="[Sheet1].[booking_platform].&amp;[journey]" c="journey"/>
              <i n="[Sheet1].[booking_platform].&amp;[logtrip]" c="logtrip"/>
              <i n="[Sheet1].[booking_platform].&amp;[makeyourtrip]" c="makeyourtrip"/>
              <i n="[Sheet1].[booking_platform].&amp;[others]" c="others"/>
              <i n="[Sheet1].[booking_platform].&amp;[tripster]" c="tripster"/>
            </range>
          </ranges>
        </level>
      </levels>
      <selections count="1">
        <selection n="[Sheet1].[booking_platform].[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1EACF398-BE8F-40E8-9499-83588964E6D2}" sourceName="[Sheet1].[booking_status]">
  <pivotTables>
    <pivotTable tabId="1" name="PivotTable18"/>
  </pivotTables>
  <data>
    <olap pivotCacheId="1022978185">
      <levels count="2">
        <level uniqueName="[Sheet1].[booking_status].[(All)]" sourceCaption="(All)" count="0"/>
        <level uniqueName="[Sheet1].[booking_status].[booking_status]" sourceCaption="booking_status" count="3">
          <ranges>
            <range startItem="0">
              <i n="[Sheet1].[booking_status].&amp;[Cancelled]" c="Cancelled"/>
              <i n="[Sheet1].[booking_status].&amp;[Checked Out]" c="Checked Out"/>
              <i n="[Sheet1].[booking_status].&amp;[No Show]" c="No Show"/>
            </range>
          </ranges>
        </level>
      </levels>
      <selections count="1">
        <selection n="[Sheet1].[booking_status].[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_requests" xr10:uid="{9B571CA3-344F-4CC5-AA12-96F67F30CDCE}" sourceName="[Sheet1].[special_requests]">
  <pivotTables>
    <pivotTable tabId="1" name="PivotTable13"/>
    <pivotTable tabId="4" name="PivotTable28"/>
    <pivotTable tabId="6" name="PivotTable1"/>
    <pivotTable tabId="1" name="PivotTable1"/>
    <pivotTable tabId="1" name="PivotTable10"/>
    <pivotTable tabId="1" name="PivotTable11"/>
    <pivotTable tabId="1" name="PivotTable12"/>
  </pivotTables>
  <data>
    <olap pivotCacheId="1022978185">
      <levels count="2">
        <level uniqueName="[Sheet1].[special_requests].[(All)]" sourceCaption="(All)" count="0"/>
        <level uniqueName="[Sheet1].[special_requests].[special_requests]" sourceCaption="special_requests" count="2">
          <ranges>
            <range startItem="0">
              <i n="[Sheet1].[special_requests].&amp;[No]" c="No"/>
              <i n="[Sheet1].[special_requests].&amp;[Yes]" c="Yes"/>
            </range>
          </ranges>
        </level>
      </levels>
      <selections count="1">
        <selection n="[Sheet1].[special_reques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channel 4" xr10:uid="{877AA84D-A5BB-4B8F-9372-D3ECAAE4B855}" cache="Slicer_booking_channel1" caption="booking_channel" level="1" rowHeight="234950"/>
  <slicer name="booking_channel 5" xr10:uid="{C668ECED-BD28-464D-9C10-FC2A085561BF}" cache="Slicer_booking_channel1" caption="booking_channel" level="1" rowHeight="234950"/>
  <slicer name="ratings_given 3" xr10:uid="{65461735-7FB6-4B83-BAE3-65132110F95F}" cache="Slicer_ratings_given1" caption="ratings_given" level="1" rowHeight="234950"/>
  <slicer name="cancellation_reason 1" xr10:uid="{4A5138DD-60BE-4ADF-AF65-792BF2BDB40F}" cache="Slicer_cancellation_reason" caption="cancellation_reason" level="1" rowHeight="234950"/>
  <slicer name="room_category 3" xr10:uid="{A95A54D6-6369-40CA-897F-E9E3C8CDFE53}" cache="Slicer_room_category1" caption="room_category" level="1" rowHeight="234950"/>
  <slicer name="booking_status" xr10:uid="{5B00A985-E9DE-4C44-B2CC-02181CE39594}" cache="Slicer_booking_status" caption="booking_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5D044E9-C3ED-4D99-81D7-0E2AA5BAB035}" cache="Slicer_city" caption="city" level="1" style="SlicerStyleLight6" rowHeight="234950"/>
  <slicer name="booking_channel 3" xr10:uid="{1C360E4C-F3D0-4372-92C5-EEBC8B35B461}" cache="Slicer_booking_channel1" caption="booking_channel" level="1" style="SlicerStyleLight6" rowHeight="234950"/>
  <slicer name="ratings_given 2" xr10:uid="{D1F41421-FB81-4367-924A-81C5400548B7}" cache="Slicer_ratings_given1" caption="ratings_given" level="1" style="SlicerStyleLight6" rowHeight="234950"/>
  <slicer name="property_name" xr10:uid="{3A366E2A-EA58-488D-87D2-22BBC7862B3F}" cache="Slicer_property_name" caption="property_name" level="1" style="SlicerStyleLight6" rowHeight="234950"/>
  <slicer name="category" xr10:uid="{54502C56-8BFB-427B-911E-8D1FEE56CB0A}" cache="Slicer_category" caption="category" level="1" style="SlicerStyleLight6" rowHeight="234950"/>
  <slicer name="special_requests" xr10:uid="{4DA4EE5F-24CF-49FF-87FE-5C1E7C546824}" cache="Slicer_special_requests" caption="special_requests" level="1"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57E39CD-17D4-4C21-A428-9A649BF6DFB3}" cache="Slicer_city" caption="city" level="1" style="Slicer Style 3" rowHeight="216000"/>
  <slicer name="cancellation_reason 2" xr10:uid="{6E042F5A-3BE6-4EEB-A642-1BC9A2F0EF4C}" cache="Slicer_cancellation_reason" caption="cancellation_reason" level="1" style="Slicer Style 3" rowHeight="234950"/>
  <slicer name="dim_hotels.property_name 1" xr10:uid="{AE1CD914-90BF-46B6-B85D-C87A3DF0794D}" cache="Slicer_dim_hotels.property_name" caption="dim_hotels.property_name" level="1" style="Slicer Style 3" rowHeight="234950"/>
  <slicer name="booking_platform" xr10:uid="{6772692A-E40B-41B2-8D00-250157C43F41}" cache="Slicer_booking_platform" caption="booking_platform" level="1" style="Slicer Style 3" rowHeight="180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91BFC3DC-5986-4FEE-98A9-4432F748A85E}" sourceName="[Custom].[date]">
  <pivotTables>
    <pivotTable tabId="1" name="PivotTable18"/>
  </pivotTables>
  <state minimalRefreshVersion="6" lastRefreshVersion="6" pivotCacheId="1756198718"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941AA66-7B15-4637-811A-5D444DEFC071}" cache="Timeline_date" caption="date" level="2" selectionLevel="2" scrollPosition="2022-05-18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8FD2-3856-4F9E-9435-888705578C6E}">
  <sheetPr codeName="Sheet1"/>
  <dimension ref="B3:BN48"/>
  <sheetViews>
    <sheetView topLeftCell="I7" zoomScale="83" zoomScaleNormal="83" workbookViewId="0">
      <selection activeCell="N29" sqref="N29"/>
    </sheetView>
  </sheetViews>
  <sheetFormatPr defaultRowHeight="14.4" x14ac:dyDescent="0.3"/>
  <cols>
    <col min="2" max="2" width="14.88671875" bestFit="1" customWidth="1"/>
    <col min="3" max="3" width="22.109375" bestFit="1" customWidth="1"/>
    <col min="4" max="4" width="7.88671875" customWidth="1"/>
    <col min="5" max="5" width="12.77734375" bestFit="1" customWidth="1"/>
    <col min="6" max="6" width="22.109375" customWidth="1"/>
    <col min="7" max="7" width="6.6640625" customWidth="1"/>
    <col min="8" max="8" width="12.77734375" bestFit="1" customWidth="1"/>
    <col min="9" max="9" width="22.109375" bestFit="1" customWidth="1"/>
    <col min="10" max="10" width="6.6640625" customWidth="1"/>
    <col min="11" max="11" width="14.88671875" bestFit="1" customWidth="1"/>
    <col min="12" max="12" width="18.44140625" bestFit="1" customWidth="1"/>
    <col min="13" max="13" width="6.6640625" customWidth="1"/>
    <col min="14" max="14" width="13.6640625" bestFit="1" customWidth="1"/>
    <col min="15" max="15" width="18.44140625" bestFit="1" customWidth="1"/>
    <col min="16" max="16" width="6.6640625" customWidth="1"/>
    <col min="17" max="17" width="12.77734375" bestFit="1" customWidth="1"/>
    <col min="18" max="18" width="22.109375" bestFit="1" customWidth="1"/>
    <col min="19" max="19" width="6.6640625" customWidth="1"/>
    <col min="20" max="20" width="12.77734375" bestFit="1" customWidth="1"/>
    <col min="21" max="21" width="18.44140625" bestFit="1" customWidth="1"/>
    <col min="22" max="22" width="6.6640625" customWidth="1"/>
    <col min="23" max="23" width="12.77734375" bestFit="1" customWidth="1"/>
    <col min="24" max="24" width="18.44140625" bestFit="1" customWidth="1"/>
    <col min="25" max="25" width="11.109375" customWidth="1"/>
    <col min="26" max="26" width="12.77734375" bestFit="1" customWidth="1"/>
    <col min="27" max="27" width="22" bestFit="1" customWidth="1"/>
    <col min="28" max="28" width="5.5546875" customWidth="1"/>
    <col min="29" max="29" width="12.77734375" bestFit="1" customWidth="1"/>
    <col min="30" max="30" width="22.109375" bestFit="1" customWidth="1"/>
    <col min="31" max="31" width="6.21875" customWidth="1"/>
    <col min="32" max="32" width="14.88671875" bestFit="1" customWidth="1"/>
    <col min="33" max="33" width="22.109375" bestFit="1" customWidth="1"/>
    <col min="34" max="34" width="4.77734375" customWidth="1"/>
    <col min="35" max="35" width="12.77734375" bestFit="1" customWidth="1"/>
    <col min="36" max="36" width="22.109375" bestFit="1" customWidth="1"/>
    <col min="37" max="37" width="11.77734375" customWidth="1"/>
    <col min="38" max="38" width="12.77734375" bestFit="1" customWidth="1"/>
    <col min="39" max="39" width="22.109375" bestFit="1" customWidth="1"/>
    <col min="40" max="40" width="11.77734375" customWidth="1"/>
    <col min="41" max="41" width="12.77734375" bestFit="1" customWidth="1"/>
    <col min="42" max="42" width="18.44140625" bestFit="1" customWidth="1"/>
    <col min="43" max="43" width="11.77734375" customWidth="1"/>
    <col min="44" max="44" width="12.77734375" bestFit="1" customWidth="1"/>
    <col min="45" max="45" width="22.109375" bestFit="1" customWidth="1"/>
    <col min="46" max="46" width="11.77734375" customWidth="1"/>
    <col min="47" max="47" width="15.88671875" bestFit="1" customWidth="1"/>
    <col min="48" max="48" width="26" bestFit="1" customWidth="1"/>
    <col min="49" max="49" width="11.77734375" customWidth="1"/>
    <col min="50" max="50" width="12.77734375" bestFit="1" customWidth="1"/>
    <col min="51" max="51" width="11.77734375" customWidth="1"/>
    <col min="52" max="52" width="12.77734375" bestFit="1" customWidth="1"/>
    <col min="53" max="53" width="18.44140625" bestFit="1" customWidth="1"/>
    <col min="54" max="54" width="5" customWidth="1"/>
    <col min="56" max="56" width="22.109375" bestFit="1" customWidth="1"/>
    <col min="57" max="57" width="18.44140625" bestFit="1" customWidth="1"/>
    <col min="58" max="58" width="22.109375" bestFit="1" customWidth="1"/>
    <col min="59" max="59" width="15.88671875" bestFit="1" customWidth="1"/>
    <col min="60" max="60" width="26" bestFit="1" customWidth="1"/>
    <col min="62" max="62" width="13.88671875" bestFit="1" customWidth="1"/>
    <col min="63" max="63" width="13.33203125" bestFit="1" customWidth="1"/>
    <col min="64" max="64" width="12.21875" bestFit="1" customWidth="1"/>
    <col min="65" max="65" width="13.44140625" bestFit="1" customWidth="1"/>
    <col min="66" max="67" width="13.77734375" bestFit="1" customWidth="1"/>
  </cols>
  <sheetData>
    <row r="3" spans="2:66" x14ac:dyDescent="0.3">
      <c r="B3" s="1" t="s">
        <v>16</v>
      </c>
      <c r="C3" t="s">
        <v>25</v>
      </c>
      <c r="E3" s="1" t="s">
        <v>16</v>
      </c>
      <c r="F3" t="s">
        <v>25</v>
      </c>
      <c r="H3" s="1" t="s">
        <v>16</v>
      </c>
      <c r="I3" t="s">
        <v>25</v>
      </c>
      <c r="K3" s="1" t="s">
        <v>59</v>
      </c>
      <c r="L3" t="s" vm="1">
        <v>27</v>
      </c>
      <c r="N3" s="1" t="s">
        <v>59</v>
      </c>
      <c r="O3" t="s" vm="1">
        <v>27</v>
      </c>
      <c r="Q3" s="1" t="s">
        <v>16</v>
      </c>
      <c r="R3" t="s">
        <v>25</v>
      </c>
      <c r="T3" s="1" t="s">
        <v>16</v>
      </c>
      <c r="U3" t="s">
        <v>44</v>
      </c>
      <c r="W3" s="1" t="s">
        <v>16</v>
      </c>
      <c r="X3" t="s">
        <v>44</v>
      </c>
      <c r="Z3" s="1" t="s">
        <v>16</v>
      </c>
      <c r="AA3" t="s">
        <v>30</v>
      </c>
      <c r="AC3" s="1" t="s">
        <v>16</v>
      </c>
      <c r="AD3" t="s">
        <v>25</v>
      </c>
      <c r="AF3" s="1" t="s">
        <v>16</v>
      </c>
      <c r="AG3" t="s">
        <v>58</v>
      </c>
      <c r="AI3" s="1" t="s">
        <v>16</v>
      </c>
      <c r="AJ3" t="s">
        <v>58</v>
      </c>
      <c r="AL3" s="1" t="s">
        <v>16</v>
      </c>
      <c r="AM3" t="s">
        <v>25</v>
      </c>
      <c r="AO3" s="1" t="s">
        <v>16</v>
      </c>
      <c r="AP3" t="s">
        <v>44</v>
      </c>
      <c r="AR3" s="1" t="s">
        <v>16</v>
      </c>
      <c r="AS3" t="s">
        <v>25</v>
      </c>
      <c r="AU3" s="1" t="s">
        <v>16</v>
      </c>
      <c r="AV3" t="s">
        <v>57</v>
      </c>
      <c r="AX3" s="1" t="s">
        <v>16</v>
      </c>
      <c r="AZ3" s="1" t="s">
        <v>16</v>
      </c>
      <c r="BA3" t="s">
        <v>44</v>
      </c>
      <c r="BD3" t="s">
        <v>25</v>
      </c>
      <c r="BE3" t="s">
        <v>44</v>
      </c>
      <c r="BF3" t="s">
        <v>58</v>
      </c>
      <c r="BG3" s="7" t="s">
        <v>61</v>
      </c>
      <c r="BH3" s="7" t="s">
        <v>62</v>
      </c>
      <c r="BJ3" t="s">
        <v>63</v>
      </c>
      <c r="BK3" t="s">
        <v>67</v>
      </c>
      <c r="BL3" t="s">
        <v>66</v>
      </c>
      <c r="BM3" t="s">
        <v>64</v>
      </c>
      <c r="BN3" t="s">
        <v>65</v>
      </c>
    </row>
    <row r="4" spans="2:66" x14ac:dyDescent="0.3">
      <c r="B4" s="2" t="s">
        <v>17</v>
      </c>
      <c r="C4" s="3">
        <v>260051178</v>
      </c>
      <c r="D4" s="3" t="s">
        <v>69</v>
      </c>
      <c r="E4" s="2" t="s">
        <v>31</v>
      </c>
      <c r="F4" s="3">
        <v>656019297</v>
      </c>
      <c r="G4" s="3"/>
      <c r="H4" s="2" t="s">
        <v>40</v>
      </c>
      <c r="I4" s="3">
        <v>560271204</v>
      </c>
      <c r="J4" s="3"/>
      <c r="M4" s="3"/>
      <c r="P4" s="3"/>
      <c r="Q4" s="2" t="s">
        <v>0</v>
      </c>
      <c r="R4" s="28">
        <v>140713020</v>
      </c>
      <c r="S4" s="3"/>
      <c r="T4" s="2" t="s">
        <v>0</v>
      </c>
      <c r="U4" s="23">
        <v>11076</v>
      </c>
      <c r="V4" s="3"/>
      <c r="W4" s="2" t="s">
        <v>40</v>
      </c>
      <c r="X4" s="23">
        <v>49505</v>
      </c>
      <c r="Y4" s="23"/>
      <c r="Z4" s="2" t="s">
        <v>27</v>
      </c>
      <c r="AA4" s="23">
        <v>33420</v>
      </c>
      <c r="AB4" s="23"/>
      <c r="AC4" s="2" t="s">
        <v>33</v>
      </c>
      <c r="AD4" s="3">
        <v>499184195</v>
      </c>
      <c r="AE4" s="3"/>
      <c r="AF4" s="2" t="s">
        <v>17</v>
      </c>
      <c r="AG4" s="4">
        <v>3.7089285714285714</v>
      </c>
      <c r="AH4" s="3"/>
      <c r="AI4" s="2" t="s">
        <v>40</v>
      </c>
      <c r="AJ4" s="4">
        <v>3.6029023112776897</v>
      </c>
      <c r="AK4" s="3"/>
      <c r="AL4" s="2" t="s">
        <v>2</v>
      </c>
      <c r="AM4" s="3">
        <v>1156923150</v>
      </c>
      <c r="AN4" s="3"/>
      <c r="AO4" s="2" t="s">
        <v>50</v>
      </c>
      <c r="AP4" s="23">
        <v>6755</v>
      </c>
      <c r="AQ4" s="3"/>
      <c r="AR4" s="2" t="s">
        <v>36</v>
      </c>
      <c r="AS4" s="3">
        <v>420397050</v>
      </c>
      <c r="AT4" s="3"/>
      <c r="AU4" s="2" t="s">
        <v>52</v>
      </c>
      <c r="AV4" s="23">
        <v>8214</v>
      </c>
      <c r="AW4" s="3"/>
      <c r="AX4" s="2" t="s">
        <v>36</v>
      </c>
      <c r="AY4" s="3"/>
      <c r="AZ4" s="2" t="s">
        <v>60</v>
      </c>
      <c r="BA4" s="23">
        <v>34009</v>
      </c>
      <c r="BD4" s="23">
        <v>1708771229</v>
      </c>
      <c r="BE4" s="9">
        <v>134590</v>
      </c>
      <c r="BF4" s="4">
        <v>3.6190039341601539</v>
      </c>
      <c r="BG4" s="8">
        <f>GETPIVOTDATA("[Measures].[Count of booking_status]",$Z$3,"[Sheet1].[booking_status]","[Sheet1].[booking_status].&amp;[Cancelled]")/GETPIVOTDATA("[Measures].[Count of booking_status]",$Z$3)</f>
        <v>0.24830968125417935</v>
      </c>
      <c r="BH4" s="8">
        <v>0.57999999999999996</v>
      </c>
      <c r="BJ4" s="12">
        <v>1708771229</v>
      </c>
      <c r="BK4" s="11">
        <v>0.24830968125417935</v>
      </c>
      <c r="BL4" s="11">
        <v>0.57869255641166761</v>
      </c>
      <c r="BM4" s="23">
        <v>134590</v>
      </c>
      <c r="BN4" s="4">
        <v>3.6190039341601539</v>
      </c>
    </row>
    <row r="5" spans="2:66" x14ac:dyDescent="0.3">
      <c r="B5" s="2" t="s">
        <v>18</v>
      </c>
      <c r="C5" s="3">
        <v>260855522</v>
      </c>
      <c r="D5" s="3"/>
      <c r="E5" s="2" t="s">
        <v>32</v>
      </c>
      <c r="F5" s="3">
        <v>1052751932</v>
      </c>
      <c r="G5" s="3"/>
      <c r="H5" s="2" t="s">
        <v>41</v>
      </c>
      <c r="I5" s="3">
        <v>462166344</v>
      </c>
      <c r="J5" s="3"/>
      <c r="K5" s="1" t="s">
        <v>16</v>
      </c>
      <c r="L5" t="s">
        <v>44</v>
      </c>
      <c r="M5" s="3"/>
      <c r="N5" s="1" t="s">
        <v>16</v>
      </c>
      <c r="O5" t="s">
        <v>44</v>
      </c>
      <c r="P5" s="3"/>
      <c r="Q5" s="2" t="s">
        <v>3</v>
      </c>
      <c r="R5" s="28">
        <v>128598765</v>
      </c>
      <c r="S5" s="3"/>
      <c r="T5" s="2" t="s">
        <v>3</v>
      </c>
      <c r="U5" s="23">
        <v>10166</v>
      </c>
      <c r="V5" s="3"/>
      <c r="W5" s="2" t="s">
        <v>41</v>
      </c>
      <c r="X5" s="23">
        <v>30566</v>
      </c>
      <c r="Y5" s="23"/>
      <c r="Z5" s="2" t="s">
        <v>28</v>
      </c>
      <c r="AA5" s="23">
        <v>94411</v>
      </c>
      <c r="AB5" s="23"/>
      <c r="AC5" s="2" t="s">
        <v>34</v>
      </c>
      <c r="AD5" s="3">
        <v>564754400</v>
      </c>
      <c r="AE5" s="3"/>
      <c r="AF5" s="2" t="s">
        <v>18</v>
      </c>
      <c r="AG5" s="4">
        <v>3.9596500820120286</v>
      </c>
      <c r="AH5" s="3"/>
      <c r="AI5" s="2" t="s">
        <v>41</v>
      </c>
      <c r="AJ5" s="4">
        <v>3.5923167385339081</v>
      </c>
      <c r="AK5" s="3"/>
      <c r="AL5" s="2" t="s">
        <v>1</v>
      </c>
      <c r="AM5" s="3">
        <v>480234710</v>
      </c>
      <c r="AN5" s="3"/>
      <c r="AO5" s="2" t="s">
        <v>48</v>
      </c>
      <c r="AP5" s="23">
        <v>13379</v>
      </c>
      <c r="AQ5" s="3"/>
      <c r="AR5" s="2" t="s">
        <v>37</v>
      </c>
      <c r="AS5" s="3">
        <v>294500318</v>
      </c>
      <c r="AT5" s="3"/>
      <c r="AU5" s="2" t="s">
        <v>53</v>
      </c>
      <c r="AV5" s="23">
        <v>8359</v>
      </c>
      <c r="AW5" s="3"/>
      <c r="AX5" s="2" t="s">
        <v>37</v>
      </c>
      <c r="AY5" s="3"/>
      <c r="AZ5" s="2" t="s">
        <v>70</v>
      </c>
      <c r="BA5" s="23">
        <v>33127</v>
      </c>
      <c r="BD5" s="4">
        <f>GETPIVOTDATA("[Measures].[Sum of revenue_realized 2]",$BD$3)/10000000</f>
        <v>170.87712289999999</v>
      </c>
    </row>
    <row r="6" spans="2:66" x14ac:dyDescent="0.3">
      <c r="B6" s="2" t="s">
        <v>19</v>
      </c>
      <c r="C6" s="3">
        <v>285811939</v>
      </c>
      <c r="D6" s="3"/>
      <c r="E6" s="2" t="s">
        <v>24</v>
      </c>
      <c r="F6" s="3">
        <v>1708771229</v>
      </c>
      <c r="G6" s="3"/>
      <c r="H6" s="2" t="s">
        <v>42</v>
      </c>
      <c r="I6" s="3">
        <v>376752786</v>
      </c>
      <c r="J6" s="3"/>
      <c r="K6" s="2" t="s">
        <v>17</v>
      </c>
      <c r="L6" s="23">
        <v>5314</v>
      </c>
      <c r="M6" s="3"/>
      <c r="N6" s="2" t="s">
        <v>40</v>
      </c>
      <c r="O6" s="23">
        <v>12357</v>
      </c>
      <c r="P6" s="3"/>
      <c r="Q6" s="2" t="s">
        <v>4</v>
      </c>
      <c r="R6" s="28">
        <v>125266176</v>
      </c>
      <c r="S6" s="3"/>
      <c r="T6" s="2" t="s">
        <v>4</v>
      </c>
      <c r="U6" s="23">
        <v>9816</v>
      </c>
      <c r="V6" s="3"/>
      <c r="W6" s="2" t="s">
        <v>42</v>
      </c>
      <c r="X6" s="23">
        <v>16073</v>
      </c>
      <c r="Y6" s="23"/>
      <c r="Z6" s="2" t="s">
        <v>29</v>
      </c>
      <c r="AA6" s="23">
        <v>6759</v>
      </c>
      <c r="AB6" s="23"/>
      <c r="AC6" s="2" t="s">
        <v>35</v>
      </c>
      <c r="AD6" s="3">
        <v>573219265</v>
      </c>
      <c r="AE6" s="3"/>
      <c r="AF6" s="2" t="s">
        <v>19</v>
      </c>
      <c r="AG6" s="4">
        <v>3.6947993159641888</v>
      </c>
      <c r="AH6" s="3"/>
      <c r="AI6" s="2" t="s">
        <v>42</v>
      </c>
      <c r="AJ6" s="4">
        <v>3.6869186046511628</v>
      </c>
      <c r="AK6" s="3"/>
      <c r="AL6" s="2" t="s">
        <v>24</v>
      </c>
      <c r="AM6" s="3">
        <v>1637157860</v>
      </c>
      <c r="AN6" s="3"/>
      <c r="AO6" s="2" t="s">
        <v>51</v>
      </c>
      <c r="AP6" s="23">
        <v>8106</v>
      </c>
      <c r="AQ6" s="3"/>
      <c r="AR6" s="2" t="s">
        <v>38</v>
      </c>
      <c r="AS6" s="3">
        <v>325232870</v>
      </c>
      <c r="AT6" s="3"/>
      <c r="AU6" s="2" t="s">
        <v>54</v>
      </c>
      <c r="AV6" s="23">
        <v>101170</v>
      </c>
      <c r="AW6" s="3"/>
      <c r="AX6" s="2" t="s">
        <v>38</v>
      </c>
      <c r="AY6" s="3"/>
      <c r="AZ6" s="2" t="s">
        <v>71</v>
      </c>
      <c r="BA6" s="23">
        <v>33772</v>
      </c>
      <c r="BG6" s="11"/>
      <c r="BH6" s="11"/>
      <c r="BJ6" s="12">
        <f>GETPIVOTDATA("[Measures].[Total Revenues]",$BJ$3)</f>
        <v>1708771229</v>
      </c>
      <c r="BK6" s="11">
        <f>GETPIVOTDATA("[Measures].[Cancellation %]",$BK$3)</f>
        <v>0.24830968125417935</v>
      </c>
      <c r="BL6" s="11">
        <f>GETPIVOTDATA("[Measures].[Occupancy %]",$BL$3)</f>
        <v>0.57869255641166761</v>
      </c>
      <c r="BM6">
        <f>GETPIVOTDATA("[Measures].[Total Bookings]",$BM$3)</f>
        <v>134590</v>
      </c>
      <c r="BN6" s="4">
        <f>GETPIVOTDATA("[Measures].[Average Rating]",$BN$3)</f>
        <v>3.6190039341601539</v>
      </c>
    </row>
    <row r="7" spans="2:66" x14ac:dyDescent="0.3">
      <c r="B7" s="2" t="s">
        <v>20</v>
      </c>
      <c r="C7" s="3">
        <v>320312468</v>
      </c>
      <c r="D7" s="3"/>
      <c r="E7" s="3"/>
      <c r="F7" s="3"/>
      <c r="G7" s="3"/>
      <c r="H7" s="2" t="s">
        <v>43</v>
      </c>
      <c r="I7" s="3">
        <v>309580895</v>
      </c>
      <c r="J7" s="3"/>
      <c r="K7" s="2" t="s">
        <v>18</v>
      </c>
      <c r="L7" s="23">
        <v>5373</v>
      </c>
      <c r="M7" s="3"/>
      <c r="N7" s="2" t="s">
        <v>41</v>
      </c>
      <c r="O7" s="23">
        <v>7605</v>
      </c>
      <c r="P7" s="3"/>
      <c r="Q7" s="2" t="s">
        <v>5</v>
      </c>
      <c r="R7" s="28">
        <v>129609069</v>
      </c>
      <c r="S7" s="3"/>
      <c r="T7" s="2" t="s">
        <v>5</v>
      </c>
      <c r="U7" s="23">
        <v>10202</v>
      </c>
      <c r="V7" s="3"/>
      <c r="W7" s="2" t="s">
        <v>43</v>
      </c>
      <c r="X7" s="23">
        <v>38446</v>
      </c>
      <c r="Y7" s="23"/>
      <c r="Z7" s="2" t="s">
        <v>24</v>
      </c>
      <c r="AA7" s="23">
        <v>134590</v>
      </c>
      <c r="AB7" s="23"/>
      <c r="AC7" s="2" t="s">
        <v>26</v>
      </c>
      <c r="AD7" s="3">
        <v>71613369</v>
      </c>
      <c r="AE7" s="3"/>
      <c r="AF7" s="2" t="s">
        <v>20</v>
      </c>
      <c r="AG7" s="4">
        <v>3.6192409173939515</v>
      </c>
      <c r="AH7" s="3"/>
      <c r="AI7" s="2" t="s">
        <v>43</v>
      </c>
      <c r="AJ7" s="4">
        <v>3.6318285397548808</v>
      </c>
      <c r="AK7" s="3"/>
      <c r="AN7" s="3"/>
      <c r="AO7" s="2" t="s">
        <v>45</v>
      </c>
      <c r="AP7" s="23">
        <v>14756</v>
      </c>
      <c r="AQ7" s="3"/>
      <c r="AR7" s="2" t="s">
        <v>39</v>
      </c>
      <c r="AS7" s="3">
        <v>668640991</v>
      </c>
      <c r="AT7" s="3"/>
      <c r="AU7" s="2" t="s">
        <v>55</v>
      </c>
      <c r="AV7" s="23">
        <v>8493</v>
      </c>
      <c r="AW7" s="3"/>
      <c r="AX7" s="2" t="s">
        <v>39</v>
      </c>
      <c r="AY7" s="3"/>
      <c r="AZ7" s="2" t="s">
        <v>72</v>
      </c>
      <c r="BA7" s="23">
        <v>33682</v>
      </c>
    </row>
    <row r="8" spans="2:66" x14ac:dyDescent="0.3">
      <c r="B8" s="2" t="s">
        <v>21</v>
      </c>
      <c r="C8" s="3">
        <v>211532764</v>
      </c>
      <c r="D8" s="3"/>
      <c r="E8" s="3"/>
      <c r="F8" s="3"/>
      <c r="G8" s="3"/>
      <c r="H8" s="2" t="s">
        <v>24</v>
      </c>
      <c r="I8" s="3">
        <v>1708771229</v>
      </c>
      <c r="J8" s="3"/>
      <c r="K8" s="2" t="s">
        <v>19</v>
      </c>
      <c r="L8" s="23">
        <v>5811</v>
      </c>
      <c r="M8" s="3"/>
      <c r="N8" s="2" t="s">
        <v>42</v>
      </c>
      <c r="O8" s="23">
        <v>3928</v>
      </c>
      <c r="P8" s="3"/>
      <c r="Q8" s="2" t="s">
        <v>6</v>
      </c>
      <c r="R8" s="28">
        <v>123789948</v>
      </c>
      <c r="S8" s="3"/>
      <c r="T8" s="2" t="s">
        <v>6</v>
      </c>
      <c r="U8" s="23">
        <v>9807</v>
      </c>
      <c r="V8" s="3"/>
      <c r="W8" s="2" t="s">
        <v>24</v>
      </c>
      <c r="X8" s="23">
        <v>134590</v>
      </c>
      <c r="Y8" s="23"/>
      <c r="Z8" s="23"/>
      <c r="AA8" s="23"/>
      <c r="AB8" s="23"/>
      <c r="AC8" s="2" t="s">
        <v>24</v>
      </c>
      <c r="AD8" s="3">
        <v>1708771229</v>
      </c>
      <c r="AE8" s="3"/>
      <c r="AF8" s="2" t="s">
        <v>21</v>
      </c>
      <c r="AG8" s="4">
        <v>3.099875501452483</v>
      </c>
      <c r="AH8" s="3"/>
      <c r="AI8" s="2" t="s">
        <v>24</v>
      </c>
      <c r="AJ8" s="4">
        <v>3.6190039341601539</v>
      </c>
      <c r="AK8" s="3"/>
      <c r="AL8" s="3"/>
      <c r="AM8" s="3"/>
      <c r="AN8" s="3"/>
      <c r="AO8" s="2" t="s">
        <v>49</v>
      </c>
      <c r="AP8" s="23">
        <v>26898</v>
      </c>
      <c r="AQ8" s="3"/>
      <c r="AR8" s="2" t="s">
        <v>24</v>
      </c>
      <c r="AS8" s="3">
        <v>1708771229</v>
      </c>
      <c r="AT8" s="3"/>
      <c r="AU8" s="2" t="s">
        <v>56</v>
      </c>
      <c r="AV8" s="23">
        <v>8354</v>
      </c>
      <c r="AW8" s="3"/>
      <c r="AX8" s="2" t="s">
        <v>24</v>
      </c>
      <c r="AY8" s="3"/>
      <c r="AZ8" s="2" t="s">
        <v>24</v>
      </c>
      <c r="BA8" s="23">
        <v>134590</v>
      </c>
    </row>
    <row r="9" spans="2:66" x14ac:dyDescent="0.3">
      <c r="B9" s="2" t="s">
        <v>22</v>
      </c>
      <c r="C9" s="3">
        <v>304081863</v>
      </c>
      <c r="D9" s="3"/>
      <c r="E9" s="3"/>
      <c r="F9" s="3"/>
      <c r="G9" s="3"/>
      <c r="H9" s="3"/>
      <c r="I9" s="3"/>
      <c r="J9" s="3"/>
      <c r="K9" s="2" t="s">
        <v>20</v>
      </c>
      <c r="L9" s="23">
        <v>5713</v>
      </c>
      <c r="M9" s="3"/>
      <c r="N9" s="2" t="s">
        <v>43</v>
      </c>
      <c r="O9" s="23">
        <v>9530</v>
      </c>
      <c r="P9" s="3"/>
      <c r="Q9" s="2" t="s">
        <v>7</v>
      </c>
      <c r="R9" s="28">
        <v>139583930</v>
      </c>
      <c r="S9" s="3"/>
      <c r="T9" s="2" t="s">
        <v>7</v>
      </c>
      <c r="U9" s="23">
        <v>11015</v>
      </c>
      <c r="V9" s="3"/>
      <c r="AF9" s="2" t="s">
        <v>22</v>
      </c>
      <c r="AG9" s="4">
        <v>3.7495446265938068</v>
      </c>
      <c r="AO9" s="2" t="s">
        <v>46</v>
      </c>
      <c r="AP9" s="23">
        <v>55066</v>
      </c>
      <c r="AU9" s="2" t="s">
        <v>24</v>
      </c>
      <c r="AV9" s="23">
        <v>134590</v>
      </c>
    </row>
    <row r="10" spans="2:66" x14ac:dyDescent="0.3">
      <c r="B10" s="2" t="s">
        <v>23</v>
      </c>
      <c r="C10" s="3">
        <v>66125495</v>
      </c>
      <c r="D10" s="3"/>
      <c r="E10" s="3"/>
      <c r="F10" s="3"/>
      <c r="G10" s="3"/>
      <c r="H10" s="3"/>
      <c r="I10" s="3"/>
      <c r="J10" s="3"/>
      <c r="K10" s="2" t="s">
        <v>21</v>
      </c>
      <c r="L10" s="23">
        <v>4273</v>
      </c>
      <c r="M10" s="3"/>
      <c r="N10" s="2" t="s">
        <v>24</v>
      </c>
      <c r="O10" s="23">
        <v>33420</v>
      </c>
      <c r="P10" s="3"/>
      <c r="Q10" s="2" t="s">
        <v>8</v>
      </c>
      <c r="R10" s="28">
        <v>129558544</v>
      </c>
      <c r="S10" s="3"/>
      <c r="T10" s="2" t="s">
        <v>8</v>
      </c>
      <c r="U10" s="23">
        <v>10204</v>
      </c>
      <c r="V10" s="3"/>
      <c r="AF10" s="2" t="s">
        <v>23</v>
      </c>
      <c r="AG10" s="4">
        <v>2.2948564593301435</v>
      </c>
      <c r="AO10" s="2" t="s">
        <v>47</v>
      </c>
      <c r="AP10" s="23">
        <v>9630</v>
      </c>
    </row>
    <row r="11" spans="2:66" x14ac:dyDescent="0.3">
      <c r="B11" s="2" t="s">
        <v>24</v>
      </c>
      <c r="C11" s="3">
        <v>1708771229</v>
      </c>
      <c r="D11" s="3"/>
      <c r="E11" s="3"/>
      <c r="F11" s="3"/>
      <c r="G11" s="3"/>
      <c r="H11" s="3"/>
      <c r="I11" s="3"/>
      <c r="J11" s="3"/>
      <c r="K11" s="2" t="s">
        <v>22</v>
      </c>
      <c r="L11" s="23">
        <v>5949</v>
      </c>
      <c r="M11" s="3"/>
      <c r="N11" s="3"/>
      <c r="O11" s="3"/>
      <c r="P11" s="3"/>
      <c r="Q11" s="2" t="s">
        <v>9</v>
      </c>
      <c r="R11" s="28">
        <v>124624861</v>
      </c>
      <c r="S11" s="3"/>
      <c r="T11" s="2" t="s">
        <v>9</v>
      </c>
      <c r="U11" s="23">
        <v>9795</v>
      </c>
      <c r="V11" s="3"/>
      <c r="AF11" s="2" t="s">
        <v>24</v>
      </c>
      <c r="AG11" s="4">
        <v>3.6190039341601539</v>
      </c>
      <c r="AO11" s="2" t="s">
        <v>24</v>
      </c>
      <c r="AP11" s="23">
        <v>134590</v>
      </c>
    </row>
    <row r="12" spans="2:66" x14ac:dyDescent="0.3">
      <c r="K12" s="2" t="s">
        <v>23</v>
      </c>
      <c r="L12" s="23">
        <v>987</v>
      </c>
      <c r="Q12" s="2" t="s">
        <v>10</v>
      </c>
      <c r="R12" s="28">
        <v>137819495</v>
      </c>
      <c r="T12" s="2" t="s">
        <v>10</v>
      </c>
      <c r="U12" s="23">
        <v>10866</v>
      </c>
    </row>
    <row r="13" spans="2:66" x14ac:dyDescent="0.3">
      <c r="K13" s="2" t="s">
        <v>24</v>
      </c>
      <c r="L13" s="23">
        <v>33420</v>
      </c>
      <c r="Q13" s="2" t="s">
        <v>11</v>
      </c>
      <c r="R13" s="28">
        <v>136300386</v>
      </c>
      <c r="T13" s="2" t="s">
        <v>11</v>
      </c>
      <c r="U13" s="23">
        <v>10721</v>
      </c>
    </row>
    <row r="14" spans="2:66" x14ac:dyDescent="0.3">
      <c r="Q14" s="2" t="s">
        <v>12</v>
      </c>
      <c r="R14" s="28">
        <v>124964422</v>
      </c>
      <c r="T14" s="2" t="s">
        <v>12</v>
      </c>
      <c r="U14" s="23">
        <v>9802</v>
      </c>
    </row>
    <row r="15" spans="2:66" x14ac:dyDescent="0.3">
      <c r="D15" s="3"/>
      <c r="E15" s="3"/>
      <c r="F15" s="3"/>
      <c r="G15" s="3"/>
      <c r="H15" s="3"/>
      <c r="I15" s="3"/>
      <c r="J15" s="3"/>
      <c r="K15" s="3"/>
      <c r="L15" s="3"/>
      <c r="M15" s="3"/>
      <c r="N15" s="3"/>
      <c r="O15" s="3"/>
      <c r="P15" s="3"/>
      <c r="Q15" s="2" t="s">
        <v>13</v>
      </c>
      <c r="R15" s="28">
        <v>108266696</v>
      </c>
      <c r="S15" s="3"/>
      <c r="T15" s="2" t="s">
        <v>13</v>
      </c>
      <c r="U15" s="23">
        <v>8542</v>
      </c>
      <c r="V15" s="3"/>
    </row>
    <row r="16" spans="2:66" x14ac:dyDescent="0.3">
      <c r="D16" s="3"/>
      <c r="E16" s="3"/>
      <c r="F16" s="3"/>
      <c r="G16" s="3"/>
      <c r="H16" s="3"/>
      <c r="I16" s="3"/>
      <c r="J16" s="3"/>
      <c r="K16" s="3"/>
      <c r="L16" s="3"/>
      <c r="M16" s="3"/>
      <c r="N16" s="3"/>
      <c r="O16" s="3"/>
      <c r="P16" s="3"/>
      <c r="Q16" s="2" t="s">
        <v>14</v>
      </c>
      <c r="R16" s="28">
        <v>84200266</v>
      </c>
      <c r="S16" s="3"/>
      <c r="T16" s="2" t="s">
        <v>14</v>
      </c>
      <c r="U16" s="23">
        <v>6572</v>
      </c>
      <c r="V16" s="3"/>
    </row>
    <row r="17" spans="4:22" x14ac:dyDescent="0.3">
      <c r="D17" s="3"/>
      <c r="E17" s="3"/>
      <c r="F17" s="3"/>
      <c r="G17" s="3"/>
      <c r="H17" s="3"/>
      <c r="I17" s="3"/>
      <c r="J17" s="3"/>
      <c r="K17" s="3"/>
      <c r="L17" s="3"/>
      <c r="M17" s="3"/>
      <c r="N17" s="3"/>
      <c r="O17" s="3"/>
      <c r="P17" s="3"/>
      <c r="Q17" s="2" t="s">
        <v>15</v>
      </c>
      <c r="R17" s="28">
        <v>3862282</v>
      </c>
      <c r="S17" s="3"/>
      <c r="T17" s="2" t="s">
        <v>15</v>
      </c>
      <c r="U17" s="23">
        <v>290</v>
      </c>
      <c r="V17" s="3"/>
    </row>
    <row r="18" spans="4:22" x14ac:dyDescent="0.3">
      <c r="Q18" s="2" t="s">
        <v>24</v>
      </c>
      <c r="R18" s="28">
        <v>1637157860</v>
      </c>
      <c r="T18" s="2" t="s">
        <v>26</v>
      </c>
      <c r="U18" s="23">
        <v>5716</v>
      </c>
    </row>
    <row r="19" spans="4:22" x14ac:dyDescent="0.3">
      <c r="T19" s="2" t="s">
        <v>24</v>
      </c>
      <c r="U19" s="23">
        <v>134590</v>
      </c>
    </row>
    <row r="23" spans="4:22" x14ac:dyDescent="0.3">
      <c r="D23" s="3"/>
      <c r="E23" s="3"/>
      <c r="F23" s="3"/>
      <c r="G23" s="3"/>
      <c r="H23" s="3"/>
      <c r="I23" s="3"/>
      <c r="J23" s="3"/>
      <c r="K23" s="3"/>
      <c r="L23" s="3"/>
      <c r="M23" s="3"/>
      <c r="N23" s="3"/>
      <c r="O23" s="3"/>
      <c r="P23" s="3"/>
      <c r="Q23" s="3"/>
      <c r="R23" s="3"/>
      <c r="S23" s="3"/>
      <c r="T23" s="3"/>
      <c r="U23" s="3"/>
      <c r="V23" s="3"/>
    </row>
    <row r="24" spans="4:22" x14ac:dyDescent="0.3">
      <c r="D24" s="3"/>
      <c r="E24" s="3"/>
      <c r="F24" s="3"/>
      <c r="G24" s="3"/>
      <c r="H24" s="3"/>
      <c r="I24" s="3"/>
      <c r="J24" s="3"/>
      <c r="K24" s="3"/>
      <c r="L24" s="3"/>
      <c r="M24" s="3"/>
      <c r="N24" s="3"/>
      <c r="O24" s="3"/>
      <c r="P24" s="3"/>
      <c r="Q24" s="3"/>
      <c r="R24" s="3"/>
      <c r="S24" s="3"/>
      <c r="T24" s="3"/>
      <c r="U24" s="3"/>
      <c r="V24" s="3"/>
    </row>
    <row r="25" spans="4:22" x14ac:dyDescent="0.3">
      <c r="D25" s="3"/>
      <c r="E25" s="3"/>
      <c r="F25" s="3"/>
      <c r="G25" s="3"/>
      <c r="H25" s="3"/>
      <c r="I25" s="3"/>
      <c r="J25" s="3"/>
      <c r="K25" s="3"/>
      <c r="L25" s="3"/>
      <c r="M25" s="3"/>
      <c r="N25" s="3"/>
      <c r="O25" s="3"/>
      <c r="P25" s="3"/>
      <c r="Q25" s="3"/>
      <c r="R25" s="3"/>
      <c r="S25" s="3"/>
      <c r="T25" s="3"/>
      <c r="U25" s="3"/>
      <c r="V25" s="3"/>
    </row>
    <row r="26" spans="4:22" x14ac:dyDescent="0.3">
      <c r="D26" s="3"/>
      <c r="E26" s="3"/>
      <c r="F26" s="3"/>
      <c r="G26" s="3"/>
      <c r="H26" s="3"/>
      <c r="I26" s="3"/>
      <c r="J26" s="3"/>
      <c r="K26" s="3"/>
      <c r="L26" s="3"/>
      <c r="M26" s="3"/>
      <c r="N26" s="3"/>
      <c r="O26" s="3"/>
      <c r="P26" s="3"/>
      <c r="Q26" s="3"/>
      <c r="R26" s="3"/>
      <c r="S26" s="3"/>
      <c r="T26" s="3"/>
      <c r="U26" s="3"/>
      <c r="V26" s="3"/>
    </row>
    <row r="27" spans="4:22" x14ac:dyDescent="0.3">
      <c r="D27" s="3"/>
      <c r="E27" s="3"/>
      <c r="F27" s="3"/>
      <c r="G27" s="3"/>
      <c r="H27" s="3"/>
      <c r="I27" s="3"/>
      <c r="J27" s="3"/>
      <c r="K27" s="3"/>
      <c r="L27" s="3"/>
      <c r="M27" s="3"/>
      <c r="N27" s="3"/>
      <c r="O27" s="3"/>
      <c r="P27" s="3"/>
      <c r="Q27" s="3"/>
      <c r="R27" s="3"/>
      <c r="S27" s="3"/>
      <c r="T27" s="3"/>
      <c r="U27" s="3"/>
      <c r="V27" s="3"/>
    </row>
    <row r="33" spans="4:59" x14ac:dyDescent="0.3">
      <c r="D33" s="23"/>
      <c r="E33" s="23"/>
      <c r="F33" s="23"/>
      <c r="G33" s="23"/>
      <c r="H33" s="23"/>
      <c r="I33" s="23"/>
      <c r="J33" s="23"/>
      <c r="K33" s="23"/>
      <c r="L33" s="23"/>
      <c r="M33" s="23"/>
      <c r="N33" s="23"/>
      <c r="O33" s="23"/>
      <c r="P33" s="23"/>
      <c r="Q33" s="23"/>
      <c r="R33" s="23"/>
      <c r="S33" s="23"/>
      <c r="T33" s="23"/>
      <c r="U33" s="23"/>
      <c r="V33" s="23"/>
    </row>
    <row r="34" spans="4:59" x14ac:dyDescent="0.3">
      <c r="D34" s="23"/>
      <c r="E34" s="23"/>
      <c r="F34" s="23"/>
      <c r="G34" s="23"/>
      <c r="H34" s="23"/>
      <c r="I34" s="23"/>
      <c r="J34" s="23"/>
      <c r="K34" s="23"/>
      <c r="L34" s="23"/>
      <c r="M34" s="23"/>
      <c r="N34" s="23"/>
      <c r="O34" s="23"/>
      <c r="P34" s="23"/>
      <c r="Q34" s="23"/>
      <c r="R34" s="23"/>
      <c r="S34" s="23"/>
      <c r="T34" s="23"/>
      <c r="U34" s="23"/>
      <c r="V34" s="23"/>
    </row>
    <row r="35" spans="4:59" x14ac:dyDescent="0.3">
      <c r="D35" s="23"/>
      <c r="E35" s="23"/>
      <c r="F35" s="23"/>
      <c r="G35" s="23"/>
      <c r="H35" s="23"/>
      <c r="I35" s="23"/>
      <c r="J35" s="23"/>
      <c r="K35" s="23"/>
      <c r="L35" s="23"/>
      <c r="M35" s="23"/>
      <c r="N35" s="23"/>
      <c r="O35" s="23"/>
      <c r="P35" s="23"/>
      <c r="Q35" s="23"/>
      <c r="R35" s="23"/>
      <c r="S35" s="23"/>
      <c r="T35" s="23"/>
      <c r="U35" s="23"/>
      <c r="V35" s="23"/>
    </row>
    <row r="36" spans="4:59" x14ac:dyDescent="0.3">
      <c r="D36" s="23"/>
      <c r="E36" s="23"/>
      <c r="F36" s="23"/>
      <c r="G36" s="23"/>
      <c r="H36" s="23"/>
      <c r="I36" s="23"/>
      <c r="J36" s="23"/>
      <c r="K36" s="23"/>
      <c r="L36" s="23"/>
      <c r="M36" s="23"/>
      <c r="N36" s="23"/>
      <c r="O36" s="23"/>
      <c r="P36" s="23"/>
      <c r="Q36" s="23"/>
      <c r="R36" s="23"/>
      <c r="S36" s="23"/>
      <c r="T36" s="23"/>
      <c r="U36" s="23"/>
      <c r="V36" s="23"/>
    </row>
    <row r="37" spans="4:59" x14ac:dyDescent="0.3">
      <c r="D37" s="23"/>
      <c r="E37" s="23"/>
      <c r="F37" s="23"/>
      <c r="G37" s="23"/>
      <c r="H37" s="23"/>
      <c r="I37" s="23"/>
      <c r="J37" s="23"/>
      <c r="K37" s="23"/>
      <c r="L37" s="23"/>
      <c r="M37" s="23"/>
      <c r="N37" s="23"/>
      <c r="O37" s="23"/>
      <c r="P37" s="23"/>
      <c r="Q37" s="23"/>
      <c r="R37" s="23"/>
      <c r="S37" s="23"/>
      <c r="T37" s="23"/>
      <c r="U37" s="23"/>
      <c r="V37" s="23"/>
    </row>
    <row r="38" spans="4:59" x14ac:dyDescent="0.3">
      <c r="D38" s="23"/>
      <c r="E38" s="23"/>
      <c r="F38" s="23"/>
      <c r="G38" s="23"/>
      <c r="H38" s="23"/>
      <c r="I38" s="23"/>
      <c r="J38" s="23"/>
      <c r="K38" s="23"/>
      <c r="L38" s="23"/>
      <c r="M38" s="23"/>
      <c r="N38" s="23"/>
      <c r="O38" s="23"/>
      <c r="P38" s="23"/>
      <c r="Q38" s="23"/>
      <c r="R38" s="23"/>
      <c r="S38" s="23"/>
      <c r="T38" s="23"/>
      <c r="U38" s="23"/>
      <c r="V38" s="23"/>
    </row>
    <row r="39" spans="4:59" x14ac:dyDescent="0.3">
      <c r="D39" s="23"/>
      <c r="E39" s="23"/>
      <c r="F39" s="23"/>
      <c r="G39" s="23"/>
      <c r="H39" s="23"/>
      <c r="I39" s="23"/>
      <c r="J39" s="23"/>
      <c r="K39" s="23"/>
      <c r="L39" s="23"/>
      <c r="M39" s="23"/>
      <c r="N39" s="23"/>
      <c r="O39" s="23"/>
      <c r="P39" s="23"/>
      <c r="Q39" s="23"/>
      <c r="R39" s="23"/>
      <c r="S39" s="23"/>
      <c r="T39" s="23"/>
      <c r="U39" s="23"/>
      <c r="V39" s="23"/>
    </row>
    <row r="40" spans="4:59" x14ac:dyDescent="0.3">
      <c r="D40" s="23"/>
      <c r="E40" s="23"/>
      <c r="F40" s="23"/>
      <c r="G40" s="23"/>
      <c r="H40" s="23"/>
      <c r="I40" s="23"/>
      <c r="J40" s="23"/>
      <c r="K40" s="23"/>
      <c r="L40" s="23"/>
      <c r="M40" s="23"/>
      <c r="N40" s="23"/>
      <c r="O40" s="23"/>
      <c r="P40" s="23"/>
      <c r="Q40" s="23"/>
      <c r="R40" s="23"/>
      <c r="S40" s="23"/>
      <c r="T40" s="23"/>
      <c r="U40" s="23"/>
      <c r="V40" s="23"/>
      <c r="BG40" s="2"/>
    </row>
    <row r="44" spans="4:59" x14ac:dyDescent="0.3">
      <c r="D44" s="23"/>
      <c r="E44" s="23"/>
      <c r="F44" s="23"/>
      <c r="G44" s="23"/>
      <c r="H44" s="23"/>
      <c r="I44" s="23"/>
      <c r="J44" s="23"/>
      <c r="K44" s="23"/>
      <c r="L44" s="23"/>
      <c r="M44" s="23"/>
      <c r="N44" s="23"/>
      <c r="O44" s="23"/>
      <c r="P44" s="23"/>
      <c r="Q44" s="23"/>
      <c r="R44" s="23"/>
      <c r="S44" s="23"/>
      <c r="T44" s="23"/>
      <c r="U44" s="23"/>
      <c r="V44" s="23"/>
    </row>
    <row r="45" spans="4:59" x14ac:dyDescent="0.3">
      <c r="D45" s="23"/>
      <c r="E45" s="23"/>
      <c r="F45" s="23"/>
      <c r="G45" s="23"/>
      <c r="H45" s="23"/>
      <c r="I45" s="23"/>
      <c r="J45" s="23"/>
      <c r="K45" s="23"/>
      <c r="L45" s="23"/>
      <c r="M45" s="23"/>
      <c r="N45" s="23"/>
      <c r="O45" s="23"/>
      <c r="P45" s="23"/>
      <c r="Q45" s="23"/>
      <c r="R45" s="23"/>
      <c r="S45" s="23"/>
      <c r="T45" s="23"/>
      <c r="U45" s="23"/>
      <c r="V45" s="23"/>
    </row>
    <row r="46" spans="4:59" x14ac:dyDescent="0.3">
      <c r="D46" s="23"/>
      <c r="E46" s="23"/>
      <c r="F46" s="23"/>
      <c r="G46" s="23"/>
      <c r="H46" s="23"/>
      <c r="I46" s="23"/>
      <c r="J46" s="23"/>
      <c r="K46" s="23"/>
      <c r="L46" s="23"/>
      <c r="M46" s="23"/>
      <c r="N46" s="23"/>
      <c r="O46" s="23"/>
      <c r="P46" s="23"/>
      <c r="Q46" s="23"/>
      <c r="R46" s="23"/>
      <c r="S46" s="23"/>
      <c r="T46" s="23"/>
      <c r="U46" s="23"/>
      <c r="V46" s="23"/>
    </row>
    <row r="47" spans="4:59" x14ac:dyDescent="0.3">
      <c r="D47" s="23"/>
      <c r="E47" s="23"/>
      <c r="F47" s="23"/>
      <c r="G47" s="23"/>
      <c r="H47" s="23"/>
      <c r="I47" s="23"/>
      <c r="J47" s="23"/>
      <c r="K47" s="23"/>
      <c r="L47" s="23"/>
      <c r="M47" s="23"/>
      <c r="N47" s="23"/>
      <c r="O47" s="23"/>
      <c r="P47" s="23"/>
      <c r="Q47" s="23"/>
      <c r="R47" s="23"/>
      <c r="S47" s="23"/>
      <c r="T47" s="23"/>
      <c r="U47" s="23"/>
      <c r="V47" s="23"/>
    </row>
    <row r="48" spans="4:59" x14ac:dyDescent="0.3">
      <c r="D48" s="23"/>
      <c r="E48" s="23"/>
      <c r="F48" s="23"/>
      <c r="G48" s="23"/>
      <c r="H48" s="23"/>
      <c r="I48" s="23"/>
      <c r="J48" s="23"/>
      <c r="K48" s="23"/>
      <c r="L48" s="23"/>
      <c r="M48" s="23"/>
      <c r="N48" s="23"/>
      <c r="O48" s="23"/>
      <c r="P48" s="23"/>
      <c r="Q48" s="23"/>
      <c r="R48" s="23"/>
      <c r="S48" s="23"/>
      <c r="T48" s="23"/>
      <c r="U48" s="23"/>
      <c r="V48"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FDF3-E6B5-46AB-9F9C-E0795B6DE736}">
  <sheetPr codeName="Sheet3"/>
  <dimension ref="A1:AO50"/>
  <sheetViews>
    <sheetView showGridLines="0" tabSelected="1" zoomScale="65" zoomScaleNormal="65" workbookViewId="0">
      <selection activeCell="AA12" sqref="AA12"/>
    </sheetView>
  </sheetViews>
  <sheetFormatPr defaultRowHeight="14.4" x14ac:dyDescent="0.3"/>
  <cols>
    <col min="2" max="2" width="12.6640625" bestFit="1" customWidth="1"/>
    <col min="4" max="4" width="10.44140625" customWidth="1"/>
    <col min="6" max="6" width="17" bestFit="1" customWidth="1"/>
    <col min="23" max="23" width="12.6640625" customWidth="1"/>
    <col min="28" max="28" width="11.44140625" bestFit="1" customWidth="1"/>
    <col min="36" max="36" width="14.77734375" bestFit="1" customWidth="1"/>
    <col min="37" max="37" width="14.21875" bestFit="1" customWidth="1"/>
    <col min="38" max="38" width="14.77734375" bestFit="1" customWidth="1"/>
    <col min="39" max="39" width="23.21875" bestFit="1" customWidth="1"/>
    <col min="40" max="40" width="14" bestFit="1" customWidth="1"/>
    <col min="41" max="41" width="12.77734375" bestFit="1" customWidth="1"/>
  </cols>
  <sheetData>
    <row r="1" spans="1:41" x14ac:dyDescent="0.3">
      <c r="A1" s="6"/>
      <c r="B1" s="6"/>
      <c r="C1" s="6"/>
      <c r="D1" s="6"/>
      <c r="E1" s="6"/>
      <c r="F1" s="6"/>
      <c r="G1" s="6"/>
      <c r="H1" s="6"/>
      <c r="I1" s="6"/>
      <c r="J1" s="6"/>
      <c r="K1" s="6"/>
      <c r="L1" s="6"/>
      <c r="M1" s="6"/>
      <c r="N1" s="6"/>
      <c r="O1" s="6"/>
      <c r="P1" s="6"/>
      <c r="Q1" s="6"/>
      <c r="R1" s="6"/>
      <c r="S1" s="6"/>
      <c r="T1" s="6"/>
      <c r="U1" s="6"/>
      <c r="V1" s="6"/>
      <c r="W1" s="6"/>
    </row>
    <row r="2" spans="1:41" x14ac:dyDescent="0.3">
      <c r="A2" s="6"/>
      <c r="B2" s="6"/>
      <c r="C2" s="6"/>
      <c r="D2" s="6"/>
      <c r="E2" s="6"/>
      <c r="F2" s="6"/>
      <c r="G2" s="6"/>
      <c r="H2" s="6"/>
      <c r="I2" s="6"/>
      <c r="J2" s="6"/>
      <c r="K2" s="6"/>
      <c r="L2" s="6"/>
      <c r="M2" s="6"/>
      <c r="N2" s="6"/>
      <c r="O2" s="6"/>
      <c r="P2" s="6"/>
      <c r="Q2" s="6"/>
      <c r="R2" s="6"/>
      <c r="S2" s="6"/>
      <c r="T2" s="6"/>
      <c r="U2" s="6"/>
      <c r="V2" s="6"/>
      <c r="W2" s="6"/>
    </row>
    <row r="3" spans="1:41" x14ac:dyDescent="0.3">
      <c r="A3" s="6"/>
      <c r="B3" s="6"/>
      <c r="C3" s="6"/>
      <c r="D3" s="6"/>
      <c r="E3" s="6"/>
      <c r="F3" s="6"/>
      <c r="G3" s="6"/>
      <c r="H3" s="6"/>
      <c r="I3" s="6"/>
      <c r="J3" s="6"/>
      <c r="K3" s="6"/>
      <c r="L3" s="6"/>
      <c r="M3" s="6"/>
      <c r="N3" s="6"/>
      <c r="O3" s="6"/>
      <c r="P3" s="6"/>
      <c r="Q3" s="6"/>
      <c r="R3" s="6"/>
      <c r="S3" s="6"/>
      <c r="T3" s="6"/>
      <c r="U3" s="6"/>
      <c r="V3" s="6"/>
      <c r="W3" s="6"/>
    </row>
    <row r="4" spans="1:41" x14ac:dyDescent="0.3">
      <c r="A4" s="6"/>
      <c r="B4" s="6"/>
      <c r="C4" s="6"/>
      <c r="D4" s="6"/>
      <c r="E4" s="6"/>
      <c r="F4" s="6"/>
      <c r="G4" s="6"/>
      <c r="H4" s="6"/>
      <c r="I4" s="6"/>
      <c r="J4" s="6"/>
      <c r="K4" s="6"/>
      <c r="L4" s="6"/>
      <c r="M4" s="6"/>
      <c r="N4" s="6"/>
      <c r="O4" s="6"/>
      <c r="P4" s="6"/>
      <c r="Q4" s="6"/>
      <c r="R4" s="6"/>
      <c r="S4" s="6"/>
      <c r="T4" s="6"/>
      <c r="U4" s="6"/>
      <c r="V4" s="6"/>
      <c r="W4" s="6"/>
    </row>
    <row r="5" spans="1:41" x14ac:dyDescent="0.3">
      <c r="A5" s="6"/>
      <c r="B5" s="6"/>
      <c r="C5" s="6"/>
      <c r="D5" s="6"/>
      <c r="E5" s="6"/>
      <c r="F5" s="6"/>
      <c r="G5" s="6"/>
      <c r="H5" s="6"/>
      <c r="I5" s="6"/>
      <c r="J5" s="6"/>
      <c r="K5" s="6"/>
      <c r="L5" s="6"/>
      <c r="M5" s="6"/>
      <c r="N5" s="6"/>
      <c r="O5" s="6"/>
      <c r="P5" s="6"/>
      <c r="Q5" s="6"/>
      <c r="R5" s="6"/>
      <c r="S5" s="6"/>
      <c r="T5" s="6"/>
      <c r="U5" s="6"/>
      <c r="V5" s="6"/>
      <c r="W5" s="6"/>
    </row>
    <row r="6" spans="1:41" ht="27.6" customHeight="1" x14ac:dyDescent="0.3">
      <c r="A6" s="6"/>
      <c r="B6" s="6"/>
      <c r="C6" s="6"/>
      <c r="D6" s="6"/>
      <c r="E6" s="6"/>
      <c r="F6" s="6"/>
      <c r="G6" s="6"/>
      <c r="H6" s="6"/>
      <c r="I6" s="6"/>
      <c r="J6" s="6"/>
      <c r="K6" s="6"/>
      <c r="L6" s="6"/>
      <c r="M6" s="6"/>
      <c r="N6" s="6"/>
      <c r="O6" s="6"/>
      <c r="P6" s="6"/>
      <c r="Q6" s="6"/>
      <c r="R6" s="6"/>
      <c r="S6" s="6"/>
      <c r="T6" s="6"/>
      <c r="U6" s="6"/>
      <c r="V6" s="6"/>
      <c r="W6" s="6"/>
    </row>
    <row r="7" spans="1:41" x14ac:dyDescent="0.3">
      <c r="A7" s="6"/>
      <c r="B7" s="6"/>
      <c r="C7" s="6"/>
      <c r="D7" s="6"/>
      <c r="E7" s="6"/>
      <c r="F7" s="6"/>
      <c r="G7" s="6"/>
      <c r="H7" s="6"/>
      <c r="I7" s="6"/>
      <c r="J7" s="6"/>
      <c r="K7" s="6"/>
      <c r="L7" s="6"/>
      <c r="M7" s="6"/>
      <c r="N7" s="6"/>
      <c r="O7" s="6"/>
      <c r="P7" s="6"/>
      <c r="Q7" s="6"/>
      <c r="R7" s="6"/>
      <c r="S7" s="6"/>
      <c r="T7" s="6"/>
      <c r="U7" s="6"/>
      <c r="V7" s="6"/>
      <c r="W7" s="6"/>
      <c r="AJ7" s="4"/>
    </row>
    <row r="8" spans="1:41" x14ac:dyDescent="0.3">
      <c r="A8" s="6"/>
      <c r="B8" s="6"/>
      <c r="C8" s="6"/>
      <c r="D8" s="6"/>
      <c r="E8" s="6"/>
      <c r="F8" s="6"/>
      <c r="G8" s="6"/>
      <c r="H8" s="6"/>
      <c r="I8" s="6"/>
      <c r="J8" s="6"/>
      <c r="K8" s="6"/>
      <c r="L8" s="6"/>
      <c r="M8" s="6"/>
      <c r="N8" s="6"/>
      <c r="O8" s="6"/>
      <c r="P8" s="6"/>
      <c r="Q8" s="6"/>
      <c r="R8" s="6"/>
      <c r="S8" s="6"/>
      <c r="T8" s="6"/>
      <c r="U8" s="6"/>
      <c r="V8" s="6"/>
      <c r="W8" s="6"/>
    </row>
    <row r="9" spans="1:41" ht="31.8" customHeight="1" x14ac:dyDescent="0.3">
      <c r="A9" s="6"/>
      <c r="B9" s="6"/>
      <c r="C9" s="6"/>
      <c r="D9" s="6"/>
      <c r="E9" s="6"/>
      <c r="F9" s="6"/>
      <c r="G9" s="6"/>
      <c r="H9" s="6"/>
      <c r="I9" s="6"/>
      <c r="J9" s="6"/>
      <c r="K9" s="6"/>
      <c r="L9" s="6"/>
      <c r="M9" s="6"/>
      <c r="N9" s="6"/>
      <c r="O9" s="6"/>
      <c r="P9" s="6"/>
      <c r="Q9" s="6"/>
      <c r="R9" s="6"/>
      <c r="S9" s="6"/>
      <c r="T9" s="6"/>
      <c r="U9" s="6"/>
      <c r="V9" s="6"/>
      <c r="W9" s="6"/>
      <c r="AI9" s="24"/>
      <c r="AJ9" s="24"/>
      <c r="AK9" s="24"/>
      <c r="AL9" s="24"/>
      <c r="AM9" s="24"/>
      <c r="AN9" s="24"/>
      <c r="AO9" s="24"/>
    </row>
    <row r="10" spans="1:41" x14ac:dyDescent="0.3">
      <c r="A10" s="6"/>
      <c r="B10" s="6"/>
      <c r="C10" s="6"/>
      <c r="D10" s="6"/>
      <c r="E10" s="6"/>
      <c r="F10" s="6"/>
      <c r="G10" s="6"/>
      <c r="H10" s="6"/>
      <c r="I10" s="6"/>
      <c r="J10" s="6"/>
      <c r="K10" s="6"/>
      <c r="L10" s="6"/>
      <c r="M10" s="6"/>
      <c r="N10" s="6"/>
      <c r="O10" s="6"/>
      <c r="P10" s="6"/>
      <c r="Q10" s="6"/>
      <c r="R10" s="6"/>
      <c r="S10" s="6"/>
      <c r="T10" s="6"/>
      <c r="U10" s="6"/>
      <c r="V10" s="6"/>
      <c r="W10" s="6"/>
      <c r="AI10" s="24"/>
      <c r="AJ10" s="24"/>
      <c r="AK10" s="24"/>
      <c r="AL10" s="24"/>
      <c r="AM10" s="24"/>
      <c r="AN10" s="24"/>
      <c r="AO10" s="24"/>
    </row>
    <row r="11" spans="1:41" x14ac:dyDescent="0.3">
      <c r="A11" s="6"/>
      <c r="B11" s="6"/>
      <c r="C11" s="6"/>
      <c r="D11" s="6"/>
      <c r="E11" s="6"/>
      <c r="F11" s="6"/>
      <c r="G11" s="6"/>
      <c r="H11" s="6"/>
      <c r="I11" s="6"/>
      <c r="J11" s="6"/>
      <c r="K11" s="6"/>
      <c r="L11" s="6"/>
      <c r="M11" s="6"/>
      <c r="N11" s="6"/>
      <c r="O11" s="6"/>
      <c r="P11" s="6"/>
      <c r="Q11" s="6"/>
      <c r="R11" s="6"/>
      <c r="S11" s="6"/>
      <c r="T11" s="6"/>
      <c r="U11" s="6"/>
      <c r="V11" s="6"/>
      <c r="W11" s="6"/>
      <c r="AI11" s="24"/>
      <c r="AJ11" s="24"/>
      <c r="AK11" s="24"/>
      <c r="AL11" s="24"/>
      <c r="AM11" s="24"/>
      <c r="AN11" s="24"/>
      <c r="AO11" s="24"/>
    </row>
    <row r="12" spans="1:41" x14ac:dyDescent="0.3">
      <c r="A12" s="6"/>
      <c r="B12" s="6"/>
      <c r="C12" s="6"/>
      <c r="D12" s="6"/>
      <c r="E12" s="6"/>
      <c r="F12" s="6"/>
      <c r="G12" s="6"/>
      <c r="H12" s="6"/>
      <c r="I12" s="6"/>
      <c r="J12" s="6"/>
      <c r="K12" s="6"/>
      <c r="L12" s="6"/>
      <c r="M12" s="6"/>
      <c r="N12" s="6"/>
      <c r="O12" s="6"/>
      <c r="P12" s="6"/>
      <c r="Q12" s="6"/>
      <c r="R12" s="6"/>
      <c r="S12" s="6"/>
      <c r="T12" s="6"/>
      <c r="U12" s="6"/>
      <c r="V12" s="6"/>
      <c r="W12" s="6"/>
      <c r="AI12" s="24"/>
      <c r="AJ12" s="24"/>
      <c r="AK12" s="24"/>
      <c r="AL12" s="24"/>
      <c r="AM12" s="24"/>
      <c r="AN12" s="24"/>
      <c r="AO12" s="24"/>
    </row>
    <row r="13" spans="1:41" x14ac:dyDescent="0.3">
      <c r="A13" s="6"/>
      <c r="B13" s="6"/>
      <c r="C13" s="6"/>
      <c r="D13" s="6"/>
      <c r="E13" s="6"/>
      <c r="F13" s="6"/>
      <c r="G13" s="6"/>
      <c r="H13" s="6"/>
      <c r="I13" s="6"/>
      <c r="J13" s="6"/>
      <c r="K13" s="6"/>
      <c r="L13" s="6"/>
      <c r="M13" s="6"/>
      <c r="N13" s="6"/>
      <c r="O13" s="6"/>
      <c r="P13" s="6"/>
      <c r="Q13" s="6"/>
      <c r="R13" s="6"/>
      <c r="S13" s="6"/>
      <c r="T13" s="6"/>
      <c r="U13" s="6"/>
      <c r="V13" s="6"/>
      <c r="W13" s="6"/>
      <c r="AI13" s="24"/>
      <c r="AJ13" s="24"/>
      <c r="AK13" s="24"/>
      <c r="AL13" s="24"/>
      <c r="AM13" s="24"/>
      <c r="AN13" s="24"/>
      <c r="AO13" s="24"/>
    </row>
    <row r="14" spans="1:41" x14ac:dyDescent="0.3">
      <c r="A14" s="6"/>
      <c r="B14" s="6"/>
      <c r="C14" s="6"/>
      <c r="D14" s="6"/>
      <c r="E14" s="6"/>
      <c r="F14" s="6"/>
      <c r="G14" s="6"/>
      <c r="H14" s="6"/>
      <c r="I14" s="6"/>
      <c r="J14" s="6"/>
      <c r="K14" s="6"/>
      <c r="L14" s="6"/>
      <c r="M14" s="6"/>
      <c r="N14" s="6"/>
      <c r="O14" s="6"/>
      <c r="P14" s="6"/>
      <c r="Q14" s="6"/>
      <c r="R14" s="6"/>
      <c r="S14" s="6"/>
      <c r="T14" s="6"/>
      <c r="U14" s="6"/>
      <c r="V14" s="6"/>
      <c r="W14" s="6"/>
    </row>
    <row r="15" spans="1:41" x14ac:dyDescent="0.3">
      <c r="A15" s="6"/>
      <c r="B15" s="6"/>
      <c r="C15" s="6"/>
      <c r="D15" s="6"/>
      <c r="E15" s="6"/>
      <c r="F15" s="6"/>
      <c r="G15" s="6"/>
      <c r="H15" s="6"/>
      <c r="I15" s="6"/>
      <c r="J15" s="6"/>
      <c r="K15" s="6"/>
      <c r="L15" s="6"/>
      <c r="M15" s="6"/>
      <c r="N15" s="6"/>
      <c r="O15" s="6"/>
      <c r="P15" s="6"/>
      <c r="Q15" s="6"/>
      <c r="R15" s="6"/>
      <c r="S15" s="6"/>
      <c r="T15" s="6"/>
      <c r="U15" s="6"/>
      <c r="V15" s="6"/>
      <c r="W15" s="6"/>
    </row>
    <row r="16" spans="1:41" x14ac:dyDescent="0.3">
      <c r="A16" s="6"/>
      <c r="B16" s="6"/>
      <c r="C16" s="6"/>
      <c r="D16" s="6"/>
      <c r="E16" s="6"/>
      <c r="F16" s="6"/>
      <c r="G16" s="6"/>
      <c r="H16" s="6"/>
      <c r="I16" s="6"/>
      <c r="J16" s="6"/>
      <c r="K16" s="6"/>
      <c r="L16" s="6"/>
      <c r="M16" s="6"/>
      <c r="N16" s="6"/>
      <c r="O16" s="6"/>
      <c r="P16" s="6"/>
      <c r="Q16" s="6"/>
      <c r="R16" s="6"/>
      <c r="S16" s="6"/>
      <c r="T16" s="6"/>
      <c r="U16" s="6"/>
      <c r="V16" s="6"/>
      <c r="W16" s="6"/>
      <c r="AJ16" t="s">
        <v>63</v>
      </c>
      <c r="AK16" t="s">
        <v>64</v>
      </c>
      <c r="AL16" t="s">
        <v>65</v>
      </c>
      <c r="AM16" t="s">
        <v>68</v>
      </c>
      <c r="AN16" t="s">
        <v>67</v>
      </c>
      <c r="AO16" t="s">
        <v>66</v>
      </c>
    </row>
    <row r="17" spans="1:41" x14ac:dyDescent="0.3">
      <c r="A17" s="6"/>
      <c r="B17" s="6"/>
      <c r="C17" s="6"/>
      <c r="D17" s="6"/>
      <c r="E17" s="6"/>
      <c r="F17" s="6"/>
      <c r="G17" s="6"/>
      <c r="H17" s="6"/>
      <c r="I17" s="6"/>
      <c r="J17" s="6"/>
      <c r="K17" s="6"/>
      <c r="L17" s="6"/>
      <c r="M17" s="6"/>
      <c r="N17" s="6"/>
      <c r="O17" s="6"/>
      <c r="P17" s="6"/>
      <c r="Q17" s="6"/>
      <c r="R17" s="6"/>
      <c r="S17" s="6"/>
      <c r="T17" s="6"/>
      <c r="U17" s="6"/>
      <c r="V17" s="6"/>
      <c r="W17" s="6"/>
      <c r="AJ17" s="23">
        <v>1708771229</v>
      </c>
      <c r="AK17" s="23">
        <v>134590</v>
      </c>
      <c r="AL17" s="23">
        <v>3.6190039341601539</v>
      </c>
      <c r="AM17" s="23">
        <v>33420</v>
      </c>
      <c r="AN17" s="23">
        <v>0.24830968125417935</v>
      </c>
      <c r="AO17" s="23">
        <v>0.57869255641166761</v>
      </c>
    </row>
    <row r="18" spans="1:41" x14ac:dyDescent="0.3">
      <c r="A18" s="6"/>
      <c r="B18" s="6"/>
      <c r="C18" s="6"/>
      <c r="D18" s="6"/>
      <c r="E18" s="6"/>
      <c r="F18" s="6"/>
      <c r="G18" s="6"/>
      <c r="H18" s="6"/>
      <c r="I18" s="6"/>
      <c r="J18" s="6"/>
      <c r="K18" s="6"/>
      <c r="L18" s="6"/>
      <c r="M18" s="6"/>
      <c r="N18" s="6"/>
      <c r="O18" s="6"/>
      <c r="P18" s="6"/>
      <c r="Q18" s="6"/>
      <c r="R18" s="6"/>
      <c r="S18" s="6"/>
      <c r="T18" s="6"/>
      <c r="U18" s="6"/>
      <c r="V18" s="6"/>
      <c r="W18" s="6"/>
    </row>
    <row r="19" spans="1:41" x14ac:dyDescent="0.3">
      <c r="A19" s="6"/>
      <c r="B19" s="6"/>
      <c r="C19" s="6"/>
      <c r="D19" s="6"/>
      <c r="E19" s="6"/>
      <c r="F19" s="6"/>
      <c r="G19" s="6"/>
      <c r="H19" s="6"/>
      <c r="I19" s="6"/>
      <c r="J19" s="6"/>
      <c r="K19" s="6"/>
      <c r="L19" s="6"/>
      <c r="M19" s="6"/>
      <c r="N19" s="6"/>
      <c r="O19" s="6"/>
      <c r="P19" s="6"/>
      <c r="Q19" s="6"/>
      <c r="R19" s="6"/>
      <c r="S19" s="6"/>
      <c r="T19" s="6"/>
      <c r="U19" s="6"/>
      <c r="V19" s="6"/>
      <c r="W19" s="6"/>
      <c r="AJ19" s="12">
        <f>GETPIVOTDATA("[Measures].[Total Revenues]",$AJ$16)</f>
        <v>1708771229</v>
      </c>
      <c r="AK19">
        <f>GETPIVOTDATA("[Measures].[Total Bookings]",$AJ$16)</f>
        <v>134590</v>
      </c>
      <c r="AL19" s="4">
        <f>GETPIVOTDATA("[Measures].[Average Rating]",$AJ$16)</f>
        <v>3.6190039341601539</v>
      </c>
      <c r="AM19">
        <f>GETPIVOTDATA("[Measures].[Total cancelled Bookings]",$AJ$16)</f>
        <v>33420</v>
      </c>
      <c r="AN19" s="13">
        <f>GETPIVOTDATA("[Measures].[Cancellation %]",$AJ$16)</f>
        <v>0.24830968125417935</v>
      </c>
      <c r="AO19" s="13">
        <f>GETPIVOTDATA("[Measures].[Occupancy %]",$AJ$16)</f>
        <v>0.57869255641166761</v>
      </c>
    </row>
    <row r="20" spans="1:41" x14ac:dyDescent="0.3">
      <c r="A20" s="6"/>
      <c r="B20" s="6"/>
      <c r="C20" s="6"/>
      <c r="D20" s="6"/>
      <c r="E20" s="6"/>
      <c r="F20" s="6"/>
      <c r="G20" s="6"/>
      <c r="H20" s="6"/>
      <c r="I20" s="6"/>
      <c r="J20" s="6"/>
      <c r="K20" s="6"/>
      <c r="L20" s="6"/>
      <c r="M20" s="6"/>
      <c r="N20" s="6"/>
      <c r="O20" s="6"/>
      <c r="P20" s="6"/>
      <c r="Q20" s="6"/>
      <c r="R20" s="6"/>
      <c r="S20" s="6"/>
      <c r="T20" s="6"/>
      <c r="U20" s="6"/>
      <c r="V20" s="6"/>
      <c r="W20" s="6"/>
    </row>
    <row r="21" spans="1:41" x14ac:dyDescent="0.3">
      <c r="A21" s="6"/>
      <c r="B21" s="6"/>
      <c r="C21" s="6"/>
      <c r="D21" s="6"/>
      <c r="E21" s="6"/>
      <c r="F21" s="6"/>
      <c r="G21" s="6"/>
      <c r="H21" s="6"/>
      <c r="I21" s="6"/>
      <c r="J21" s="6"/>
      <c r="K21" s="6"/>
      <c r="L21" s="6"/>
      <c r="M21" s="6"/>
      <c r="N21" s="6"/>
      <c r="O21" s="6"/>
      <c r="P21" s="6"/>
      <c r="Q21" s="6"/>
      <c r="R21" s="6"/>
      <c r="S21" s="6"/>
      <c r="T21" s="6"/>
      <c r="U21" s="6"/>
      <c r="V21" s="6"/>
      <c r="W21" s="6"/>
      <c r="AC21" s="4"/>
      <c r="AD21" s="4"/>
      <c r="AE21" s="4"/>
      <c r="AF21" s="4"/>
    </row>
    <row r="22" spans="1:41" x14ac:dyDescent="0.3">
      <c r="A22" s="6"/>
      <c r="B22" s="6"/>
      <c r="C22" s="6"/>
      <c r="D22" s="6"/>
      <c r="E22" s="6"/>
      <c r="F22" s="6"/>
      <c r="G22" s="6"/>
      <c r="H22" s="6"/>
      <c r="I22" s="6"/>
      <c r="J22" s="6"/>
      <c r="K22" s="6"/>
      <c r="L22" s="6"/>
      <c r="M22" s="6"/>
      <c r="N22" s="6"/>
      <c r="O22" s="6"/>
      <c r="P22" s="6"/>
      <c r="Q22" s="6"/>
      <c r="R22" s="6"/>
      <c r="S22" s="6"/>
      <c r="T22" s="6"/>
      <c r="U22" s="6"/>
      <c r="V22" s="6"/>
      <c r="W22" s="6"/>
    </row>
    <row r="23" spans="1:41" x14ac:dyDescent="0.3">
      <c r="A23" s="6"/>
      <c r="B23" s="6"/>
      <c r="C23" s="6"/>
      <c r="D23" s="6"/>
      <c r="E23" s="6"/>
      <c r="F23" s="6"/>
      <c r="G23" s="6"/>
      <c r="H23" s="6"/>
      <c r="I23" s="6"/>
      <c r="J23" s="6"/>
      <c r="K23" s="6"/>
      <c r="L23" s="6"/>
      <c r="M23" s="6"/>
      <c r="N23" s="6"/>
      <c r="O23" s="6"/>
      <c r="P23" s="6"/>
      <c r="Q23" s="6"/>
      <c r="R23" s="6"/>
      <c r="S23" s="6"/>
      <c r="T23" s="6"/>
      <c r="U23" s="6"/>
      <c r="V23" s="6"/>
      <c r="W23" s="6"/>
      <c r="AC23" s="11"/>
      <c r="AD23" s="11"/>
      <c r="AE23" s="11"/>
      <c r="AF23" s="11"/>
    </row>
    <row r="24" spans="1:41" x14ac:dyDescent="0.3">
      <c r="A24" s="6"/>
      <c r="B24" s="6"/>
      <c r="C24" s="6"/>
      <c r="D24" s="6"/>
      <c r="E24" s="6"/>
      <c r="F24" s="6"/>
      <c r="G24" s="6"/>
      <c r="H24" s="6"/>
      <c r="I24" s="6"/>
      <c r="J24" s="6"/>
      <c r="K24" s="6"/>
      <c r="L24" s="6"/>
      <c r="M24" s="6"/>
      <c r="N24" s="6"/>
      <c r="O24" s="6"/>
      <c r="P24" s="6"/>
      <c r="Q24" s="6"/>
      <c r="R24" s="6"/>
      <c r="S24" s="6"/>
      <c r="T24" s="6"/>
      <c r="U24" s="6"/>
      <c r="V24" s="6"/>
      <c r="W24" s="6"/>
      <c r="AB24" s="11"/>
    </row>
    <row r="25" spans="1:41" x14ac:dyDescent="0.3">
      <c r="A25" s="6"/>
      <c r="B25" s="6"/>
      <c r="C25" s="6"/>
      <c r="D25" s="6"/>
      <c r="E25" s="6"/>
      <c r="F25" s="6"/>
      <c r="G25" s="6"/>
      <c r="H25" s="6"/>
      <c r="I25" s="6"/>
      <c r="J25" s="6"/>
      <c r="K25" s="6"/>
      <c r="L25" s="6"/>
      <c r="M25" s="6"/>
      <c r="N25" s="6"/>
      <c r="O25" s="6"/>
      <c r="P25" s="6"/>
      <c r="Q25" s="6"/>
      <c r="R25" s="6"/>
      <c r="S25" s="6"/>
      <c r="T25" s="6"/>
      <c r="U25" s="6"/>
      <c r="V25" s="6"/>
      <c r="W25" s="6"/>
    </row>
    <row r="26" spans="1:41" x14ac:dyDescent="0.3">
      <c r="A26" s="6"/>
      <c r="B26" s="6"/>
      <c r="C26" s="6"/>
      <c r="D26" s="6"/>
      <c r="E26" s="6"/>
      <c r="F26" s="6"/>
      <c r="G26" s="6"/>
      <c r="H26" s="6"/>
      <c r="I26" s="6"/>
      <c r="J26" s="6"/>
      <c r="K26" s="6"/>
      <c r="L26" s="6"/>
      <c r="M26" s="6"/>
      <c r="N26" s="6"/>
      <c r="O26" s="6"/>
      <c r="P26" s="6"/>
      <c r="Q26" s="6"/>
      <c r="R26" s="6"/>
      <c r="S26" s="6"/>
      <c r="T26" s="6"/>
      <c r="U26" s="6"/>
      <c r="V26" s="6"/>
      <c r="W26" s="6"/>
    </row>
    <row r="27" spans="1:41" x14ac:dyDescent="0.3">
      <c r="A27" s="6"/>
      <c r="B27" s="6"/>
      <c r="C27" s="6"/>
      <c r="D27" s="6"/>
      <c r="E27" s="6"/>
      <c r="F27" s="6"/>
      <c r="G27" s="6"/>
      <c r="H27" s="6"/>
      <c r="I27" s="6"/>
      <c r="J27" s="6"/>
      <c r="K27" s="6"/>
      <c r="L27" s="6"/>
      <c r="M27" s="6"/>
      <c r="N27" s="6"/>
      <c r="O27" s="6"/>
      <c r="P27" s="6"/>
      <c r="Q27" s="6"/>
      <c r="R27" s="6"/>
      <c r="S27" s="6"/>
      <c r="T27" s="6"/>
      <c r="U27" s="6"/>
      <c r="V27" s="6"/>
      <c r="W27" s="6"/>
    </row>
    <row r="28" spans="1:41" x14ac:dyDescent="0.3">
      <c r="A28" s="6"/>
      <c r="B28" s="6"/>
      <c r="C28" s="6"/>
      <c r="D28" s="6"/>
      <c r="E28" s="6"/>
      <c r="F28" s="6"/>
      <c r="G28" s="6"/>
      <c r="H28" s="6"/>
      <c r="I28" s="6"/>
      <c r="J28" s="6"/>
      <c r="K28" s="6"/>
      <c r="L28" s="6"/>
      <c r="M28" s="6"/>
      <c r="N28" s="6"/>
      <c r="O28" s="6"/>
      <c r="P28" s="6"/>
      <c r="Q28" s="6"/>
      <c r="R28" s="6"/>
      <c r="S28" s="6"/>
      <c r="T28" s="6"/>
      <c r="U28" s="6"/>
      <c r="V28" s="6"/>
      <c r="W28" s="6"/>
    </row>
    <row r="29" spans="1:41" x14ac:dyDescent="0.3">
      <c r="A29" s="6"/>
      <c r="B29" s="6"/>
      <c r="C29" s="6"/>
      <c r="D29" s="6"/>
      <c r="E29" s="6"/>
      <c r="F29" s="6"/>
      <c r="G29" s="6"/>
      <c r="H29" s="6"/>
      <c r="I29" s="6"/>
      <c r="J29" s="6"/>
      <c r="K29" s="6"/>
      <c r="L29" s="6"/>
      <c r="M29" s="6"/>
      <c r="N29" s="6"/>
      <c r="O29" s="6"/>
      <c r="P29" s="6"/>
      <c r="Q29" s="6"/>
      <c r="R29" s="6"/>
      <c r="S29" s="6"/>
      <c r="T29" s="6"/>
      <c r="U29" s="6"/>
      <c r="V29" s="6"/>
      <c r="W29" s="6"/>
    </row>
    <row r="30" spans="1:41" x14ac:dyDescent="0.3">
      <c r="A30" s="6"/>
      <c r="B30" s="6"/>
      <c r="C30" s="6"/>
      <c r="D30" s="6"/>
      <c r="E30" s="6"/>
      <c r="F30" s="6"/>
      <c r="G30" s="6"/>
      <c r="H30" s="6"/>
      <c r="I30" s="6"/>
      <c r="J30" s="6"/>
      <c r="K30" s="6"/>
      <c r="L30" s="6"/>
      <c r="M30" s="6"/>
      <c r="N30" s="6"/>
      <c r="O30" s="6"/>
      <c r="P30" s="6"/>
      <c r="Q30" s="6"/>
      <c r="R30" s="6"/>
      <c r="S30" s="6"/>
      <c r="T30" s="6"/>
      <c r="U30" s="6"/>
      <c r="V30" s="6"/>
      <c r="W30" s="6"/>
    </row>
    <row r="31" spans="1:41" x14ac:dyDescent="0.3">
      <c r="A31" s="6"/>
      <c r="B31" s="6"/>
      <c r="C31" s="6"/>
      <c r="D31" s="6"/>
      <c r="E31" s="6"/>
      <c r="F31" s="6"/>
      <c r="G31" s="6"/>
      <c r="H31" s="6"/>
      <c r="I31" s="6"/>
      <c r="J31" s="6"/>
      <c r="K31" s="6"/>
      <c r="L31" s="6"/>
      <c r="M31" s="6"/>
      <c r="N31" s="6"/>
      <c r="O31" s="6"/>
      <c r="P31" s="6"/>
      <c r="Q31" s="6"/>
      <c r="R31" s="6"/>
      <c r="S31" s="6"/>
      <c r="T31" s="6"/>
      <c r="U31" s="6"/>
      <c r="V31" s="6"/>
      <c r="W31" s="6"/>
    </row>
    <row r="32" spans="1:41" x14ac:dyDescent="0.3">
      <c r="A32" s="6"/>
      <c r="B32" s="6"/>
      <c r="C32" s="6"/>
      <c r="D32" s="6"/>
      <c r="E32" s="6"/>
      <c r="F32" s="6"/>
      <c r="G32" s="6"/>
      <c r="H32" s="6"/>
      <c r="I32" s="6"/>
      <c r="J32" s="6"/>
      <c r="K32" s="6"/>
      <c r="L32" s="6"/>
      <c r="M32" s="6"/>
      <c r="N32" s="6"/>
      <c r="O32" s="6"/>
      <c r="P32" s="6"/>
      <c r="Q32" s="6"/>
      <c r="R32" s="6"/>
      <c r="S32" s="6"/>
      <c r="T32" s="6"/>
      <c r="U32" s="6"/>
      <c r="V32" s="6"/>
      <c r="W32" s="6"/>
    </row>
    <row r="33" spans="1:24" x14ac:dyDescent="0.3">
      <c r="A33" s="6"/>
      <c r="B33" s="6"/>
      <c r="C33" s="6"/>
      <c r="D33" s="6"/>
      <c r="E33" s="6"/>
      <c r="F33" s="6"/>
      <c r="G33" s="6"/>
      <c r="H33" s="6"/>
      <c r="I33" s="6"/>
      <c r="J33" s="6"/>
      <c r="K33" s="6"/>
      <c r="L33" s="6"/>
      <c r="M33" s="6"/>
      <c r="N33" s="6"/>
      <c r="O33" s="6"/>
      <c r="P33" s="6"/>
      <c r="Q33" s="6"/>
      <c r="R33" s="6"/>
      <c r="S33" s="6"/>
      <c r="T33" s="6"/>
      <c r="U33" s="6"/>
      <c r="V33" s="6"/>
      <c r="W33" s="6"/>
    </row>
    <row r="34" spans="1:24" x14ac:dyDescent="0.3">
      <c r="A34" s="6"/>
      <c r="B34" s="6"/>
      <c r="C34" s="6"/>
      <c r="D34" s="6"/>
      <c r="E34" s="6"/>
      <c r="F34" s="6"/>
      <c r="G34" s="6"/>
      <c r="H34" s="6"/>
      <c r="I34" s="6"/>
      <c r="J34" s="6"/>
      <c r="K34" s="6"/>
      <c r="L34" s="6"/>
      <c r="M34" s="6"/>
      <c r="N34" s="6"/>
      <c r="O34" s="6"/>
      <c r="P34" s="6"/>
      <c r="Q34" s="6"/>
      <c r="R34" s="6"/>
      <c r="S34" s="6"/>
      <c r="T34" s="6"/>
      <c r="U34" s="6"/>
      <c r="V34" s="6"/>
      <c r="W34" s="6"/>
    </row>
    <row r="35" spans="1:24" x14ac:dyDescent="0.3">
      <c r="A35" s="6"/>
      <c r="B35" s="6"/>
      <c r="C35" s="6"/>
      <c r="D35" s="6"/>
      <c r="E35" s="6"/>
      <c r="F35" s="6"/>
      <c r="G35" s="6"/>
      <c r="H35" s="6"/>
      <c r="I35" s="6"/>
      <c r="J35" s="6"/>
      <c r="K35" s="6"/>
      <c r="L35" s="6"/>
      <c r="M35" s="6"/>
      <c r="N35" s="6"/>
      <c r="O35" s="6"/>
      <c r="P35" s="6"/>
      <c r="Q35" s="6"/>
      <c r="R35" s="6"/>
      <c r="S35" s="6"/>
      <c r="T35" s="6"/>
      <c r="U35" s="6"/>
      <c r="V35" s="6"/>
      <c r="W35" s="6"/>
    </row>
    <row r="36" spans="1:24" x14ac:dyDescent="0.3">
      <c r="A36" s="6"/>
      <c r="B36" s="6"/>
      <c r="C36" s="6"/>
      <c r="D36" s="6"/>
      <c r="E36" s="6"/>
      <c r="F36" s="6"/>
      <c r="G36" s="6"/>
      <c r="H36" s="6"/>
      <c r="I36" s="6"/>
      <c r="J36" s="6"/>
      <c r="K36" s="6"/>
      <c r="L36" s="6"/>
      <c r="M36" s="6"/>
      <c r="N36" s="6"/>
      <c r="O36" s="6"/>
      <c r="P36" s="6"/>
      <c r="Q36" s="6"/>
      <c r="R36" s="6"/>
      <c r="S36" s="6"/>
      <c r="T36" s="6"/>
      <c r="U36" s="6"/>
      <c r="V36" s="6"/>
      <c r="W36" s="6"/>
    </row>
    <row r="37" spans="1:24" x14ac:dyDescent="0.3">
      <c r="A37" s="6"/>
      <c r="B37" s="6"/>
      <c r="C37" s="6"/>
      <c r="D37" s="6"/>
      <c r="E37" s="6"/>
      <c r="F37" s="6"/>
      <c r="G37" s="6"/>
      <c r="H37" s="6"/>
      <c r="I37" s="6"/>
      <c r="J37" s="6"/>
      <c r="K37" s="6"/>
      <c r="L37" s="6"/>
      <c r="M37" s="6"/>
      <c r="N37" s="6"/>
      <c r="O37" s="6"/>
      <c r="P37" s="6"/>
      <c r="Q37" s="6"/>
      <c r="R37" s="6"/>
      <c r="S37" s="6"/>
      <c r="T37" s="6"/>
      <c r="U37" s="6"/>
      <c r="V37" s="6"/>
      <c r="W37" s="6"/>
    </row>
    <row r="38" spans="1:24" x14ac:dyDescent="0.3">
      <c r="A38" s="6"/>
      <c r="B38" s="6"/>
      <c r="C38" s="6"/>
      <c r="D38" s="6"/>
      <c r="E38" s="6"/>
      <c r="F38" s="6"/>
      <c r="G38" s="6"/>
      <c r="H38" s="6"/>
      <c r="I38" s="6"/>
      <c r="J38" s="6"/>
      <c r="K38" s="6"/>
      <c r="L38" s="6"/>
      <c r="M38" s="6"/>
      <c r="N38" s="6"/>
      <c r="O38" s="6"/>
      <c r="P38" s="6"/>
      <c r="Q38" s="6"/>
      <c r="R38" s="6"/>
      <c r="S38" s="6"/>
      <c r="T38" s="6"/>
      <c r="U38" s="6"/>
      <c r="V38" s="6"/>
      <c r="W38" s="6"/>
    </row>
    <row r="39" spans="1:24" ht="13.2" customHeight="1" x14ac:dyDescent="0.3">
      <c r="A39" s="6"/>
      <c r="B39" s="6"/>
      <c r="C39" s="6"/>
      <c r="D39" s="6"/>
      <c r="E39" s="6"/>
      <c r="F39" s="6"/>
      <c r="G39" s="6"/>
      <c r="H39" s="6"/>
      <c r="I39" s="6"/>
      <c r="J39" s="6"/>
      <c r="K39" s="6"/>
      <c r="L39" s="6"/>
      <c r="M39" s="6"/>
      <c r="N39" s="6"/>
      <c r="O39" s="6"/>
      <c r="P39" s="6"/>
      <c r="Q39" s="6"/>
      <c r="R39" s="6"/>
      <c r="S39" s="6"/>
      <c r="T39" s="6"/>
      <c r="U39" s="6"/>
      <c r="V39" s="6"/>
      <c r="W39" s="6"/>
    </row>
    <row r="40" spans="1:24" hidden="1" x14ac:dyDescent="0.3">
      <c r="A40" s="6"/>
      <c r="B40" s="6"/>
      <c r="C40" s="6"/>
      <c r="D40" s="6"/>
      <c r="E40" s="6"/>
      <c r="F40" s="6"/>
      <c r="G40" s="6"/>
      <c r="H40" s="6"/>
      <c r="I40" s="6"/>
      <c r="J40" s="6"/>
      <c r="K40" s="6"/>
      <c r="L40" s="6"/>
      <c r="M40" s="6"/>
      <c r="N40" s="6"/>
      <c r="O40" s="6"/>
      <c r="P40" s="6"/>
      <c r="Q40" s="6"/>
      <c r="R40" s="6"/>
      <c r="S40" s="6"/>
      <c r="T40" s="6"/>
      <c r="U40" s="6"/>
      <c r="V40" s="6"/>
      <c r="W40" s="6"/>
    </row>
    <row r="41" spans="1:24" ht="17.399999999999999" customHeight="1" x14ac:dyDescent="0.3">
      <c r="A41" s="6"/>
      <c r="B41" s="6"/>
      <c r="C41" s="6"/>
      <c r="D41" s="6"/>
      <c r="E41" s="6"/>
      <c r="F41" s="6"/>
      <c r="G41" s="6"/>
      <c r="H41" s="6"/>
      <c r="I41" s="6"/>
      <c r="J41" s="6"/>
      <c r="K41" s="6"/>
      <c r="L41" s="6"/>
      <c r="M41" s="6"/>
      <c r="N41" s="6"/>
      <c r="O41" s="6"/>
      <c r="P41" s="6"/>
      <c r="Q41" s="6"/>
      <c r="R41" s="6"/>
      <c r="S41" s="6"/>
      <c r="T41" s="6"/>
      <c r="U41" s="6"/>
      <c r="V41" s="6"/>
      <c r="W41" s="6"/>
    </row>
    <row r="42" spans="1:24" x14ac:dyDescent="0.3">
      <c r="A42" s="6"/>
      <c r="B42" s="6"/>
      <c r="C42" s="6"/>
      <c r="D42" s="6"/>
      <c r="E42" s="6"/>
      <c r="F42" s="6"/>
      <c r="G42" s="6"/>
      <c r="H42" s="6"/>
      <c r="I42" s="6"/>
      <c r="J42" s="6"/>
      <c r="K42" s="6"/>
      <c r="L42" s="6"/>
      <c r="M42" s="6"/>
      <c r="N42" s="6"/>
      <c r="O42" s="6"/>
      <c r="P42" s="6"/>
      <c r="Q42" s="6"/>
      <c r="R42" s="6"/>
      <c r="S42" s="6"/>
      <c r="T42" s="6"/>
      <c r="U42" s="6"/>
      <c r="V42" s="6"/>
      <c r="W42" s="6"/>
    </row>
    <row r="43" spans="1:24" ht="12" customHeight="1" x14ac:dyDescent="0.3">
      <c r="A43" s="6"/>
      <c r="B43" s="6"/>
      <c r="C43" s="6"/>
      <c r="D43" s="6"/>
      <c r="E43" s="6"/>
      <c r="F43" s="6"/>
      <c r="G43" s="6"/>
      <c r="H43" s="6"/>
      <c r="I43" s="6"/>
      <c r="J43" s="6"/>
      <c r="K43" s="6"/>
      <c r="L43" s="6"/>
      <c r="M43" s="6"/>
      <c r="N43" s="6"/>
      <c r="O43" s="6"/>
      <c r="P43" s="6"/>
      <c r="Q43" s="6"/>
      <c r="R43" s="6"/>
      <c r="S43" s="6"/>
      <c r="T43" s="6"/>
      <c r="U43" s="6"/>
      <c r="V43" s="6"/>
      <c r="W43" s="6"/>
    </row>
    <row r="44" spans="1:24"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row>
    <row r="45" spans="1:24"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row>
    <row r="46" spans="1:24"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row>
    <row r="47" spans="1:24"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row>
    <row r="48" spans="1:24"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row>
    <row r="49" spans="1:24"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row>
    <row r="50" spans="1:24"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24E9-2A9B-4935-A401-AD68434CC043}">
  <sheetPr codeName="Sheet5"/>
  <dimension ref="A1:AA35"/>
  <sheetViews>
    <sheetView showGridLines="0" zoomScale="80" zoomScaleNormal="80" workbookViewId="0">
      <selection activeCell="AA5" sqref="AA5"/>
    </sheetView>
  </sheetViews>
  <sheetFormatPr defaultRowHeight="14.4" x14ac:dyDescent="0.3"/>
  <cols>
    <col min="1" max="1" width="15.6640625" bestFit="1" customWidth="1"/>
    <col min="23" max="23" width="6.21875" customWidth="1"/>
    <col min="25" max="25" width="11" bestFit="1" customWidth="1"/>
  </cols>
  <sheetData>
    <row r="1" spans="1:23" x14ac:dyDescent="0.3">
      <c r="A1" s="25"/>
      <c r="B1" s="25"/>
      <c r="C1" s="25"/>
      <c r="D1" s="25"/>
      <c r="E1" s="25"/>
      <c r="F1" s="25"/>
      <c r="G1" s="25"/>
      <c r="H1" s="25"/>
      <c r="I1" s="25"/>
      <c r="J1" s="25"/>
      <c r="K1" s="25"/>
      <c r="L1" s="25"/>
      <c r="M1" s="25"/>
      <c r="N1" s="25"/>
      <c r="O1" s="25"/>
      <c r="P1" s="25"/>
      <c r="Q1" s="25"/>
      <c r="R1" s="25"/>
      <c r="S1" s="25"/>
      <c r="T1" s="25"/>
      <c r="U1" s="25"/>
      <c r="V1" s="25"/>
      <c r="W1" s="25"/>
    </row>
    <row r="2" spans="1:23" x14ac:dyDescent="0.3">
      <c r="A2" s="25"/>
      <c r="B2" s="25"/>
      <c r="C2" s="25"/>
      <c r="D2" s="25"/>
      <c r="E2" s="25"/>
      <c r="F2" s="25"/>
      <c r="G2" s="25"/>
      <c r="H2" s="25"/>
      <c r="I2" s="25"/>
      <c r="J2" s="25"/>
      <c r="K2" s="25"/>
      <c r="L2" s="25"/>
      <c r="M2" s="25"/>
      <c r="N2" s="25"/>
      <c r="O2" s="25"/>
      <c r="P2" s="25"/>
      <c r="Q2" s="25"/>
      <c r="R2" s="25"/>
      <c r="S2" s="25"/>
      <c r="T2" s="25"/>
      <c r="U2" s="25"/>
      <c r="V2" s="25"/>
      <c r="W2" s="25"/>
    </row>
    <row r="3" spans="1:23" x14ac:dyDescent="0.3">
      <c r="A3" s="25"/>
      <c r="B3" s="25"/>
      <c r="C3" s="25"/>
      <c r="D3" s="25"/>
      <c r="E3" s="25"/>
      <c r="F3" s="25"/>
      <c r="G3" s="25"/>
      <c r="H3" s="25"/>
      <c r="I3" s="25"/>
      <c r="J3" s="25"/>
      <c r="K3" s="25"/>
      <c r="L3" s="25"/>
      <c r="M3" s="25"/>
      <c r="N3" s="25"/>
      <c r="O3" s="25"/>
      <c r="P3" s="25"/>
      <c r="Q3" s="25"/>
      <c r="R3" s="25"/>
      <c r="S3" s="25"/>
      <c r="T3" s="25"/>
      <c r="U3" s="25"/>
      <c r="V3" s="25"/>
      <c r="W3" s="25"/>
    </row>
    <row r="4" spans="1:23" x14ac:dyDescent="0.3">
      <c r="A4" s="25"/>
      <c r="B4" s="25"/>
      <c r="C4" s="25"/>
      <c r="D4" s="25"/>
      <c r="E4" s="25"/>
      <c r="F4" s="25"/>
      <c r="G4" s="25"/>
      <c r="H4" s="25"/>
      <c r="I4" s="25"/>
      <c r="J4" s="25"/>
      <c r="K4" s="25"/>
      <c r="L4" s="25"/>
      <c r="M4" s="25"/>
      <c r="N4" s="25"/>
      <c r="O4" s="25"/>
      <c r="P4" s="25"/>
      <c r="Q4" s="25"/>
      <c r="R4" s="25"/>
      <c r="S4" s="25"/>
      <c r="T4" s="25"/>
      <c r="U4" s="25"/>
      <c r="V4" s="25"/>
      <c r="W4" s="25"/>
    </row>
    <row r="5" spans="1:23" x14ac:dyDescent="0.3">
      <c r="A5" s="25"/>
      <c r="B5" s="25"/>
      <c r="C5" s="25"/>
      <c r="D5" s="25"/>
      <c r="E5" s="25"/>
      <c r="F5" s="25"/>
      <c r="G5" s="25"/>
      <c r="H5" s="25"/>
      <c r="I5" s="25"/>
      <c r="J5" s="25"/>
      <c r="K5" s="25"/>
      <c r="L5" s="25"/>
      <c r="M5" s="25"/>
      <c r="N5" s="25"/>
      <c r="O5" s="25"/>
      <c r="P5" s="25"/>
      <c r="Q5" s="25"/>
      <c r="R5" s="25"/>
      <c r="S5" s="25"/>
      <c r="T5" s="25"/>
      <c r="U5" s="25"/>
      <c r="V5" s="25"/>
      <c r="W5" s="25"/>
    </row>
    <row r="6" spans="1:23" x14ac:dyDescent="0.3">
      <c r="A6" s="25"/>
      <c r="B6" s="25"/>
      <c r="C6" s="25"/>
      <c r="D6" s="25"/>
      <c r="E6" s="25"/>
      <c r="F6" s="25"/>
      <c r="G6" s="25"/>
      <c r="H6" s="25"/>
      <c r="I6" s="25"/>
      <c r="J6" s="25"/>
      <c r="K6" s="25"/>
      <c r="L6" s="25"/>
      <c r="M6" s="25"/>
      <c r="N6" s="25"/>
      <c r="O6" s="25"/>
      <c r="P6" s="25"/>
      <c r="Q6" s="25"/>
      <c r="R6" s="25"/>
      <c r="S6" s="25"/>
      <c r="T6" s="25"/>
      <c r="U6" s="25"/>
      <c r="V6" s="25"/>
      <c r="W6" s="25"/>
    </row>
    <row r="7" spans="1:23" x14ac:dyDescent="0.3">
      <c r="A7" s="25"/>
      <c r="B7" s="25"/>
      <c r="C7" s="25"/>
      <c r="D7" s="25"/>
      <c r="E7" s="25"/>
      <c r="F7" s="25"/>
      <c r="G7" s="25"/>
      <c r="H7" s="25"/>
      <c r="I7" s="25"/>
      <c r="J7" s="25"/>
      <c r="K7" s="25"/>
      <c r="L7" s="25"/>
      <c r="M7" s="25"/>
      <c r="N7" s="25"/>
      <c r="O7" s="25"/>
      <c r="P7" s="25"/>
      <c r="Q7" s="25"/>
      <c r="R7" s="25"/>
      <c r="S7" s="25"/>
      <c r="T7" s="25"/>
      <c r="U7" s="25"/>
      <c r="V7" s="25"/>
      <c r="W7" s="25"/>
    </row>
    <row r="8" spans="1:23" x14ac:dyDescent="0.3">
      <c r="A8" s="25"/>
      <c r="B8" s="25"/>
      <c r="C8" s="25"/>
      <c r="D8" s="25"/>
      <c r="E8" s="25"/>
      <c r="F8" s="25"/>
      <c r="G8" s="25"/>
      <c r="H8" s="25"/>
      <c r="I8" s="25"/>
      <c r="J8" s="25"/>
      <c r="K8" s="25"/>
      <c r="L8" s="25"/>
      <c r="M8" s="25"/>
      <c r="N8" s="25"/>
      <c r="O8" s="25"/>
      <c r="P8" s="25"/>
      <c r="Q8" s="25"/>
      <c r="R8" s="25"/>
      <c r="S8" s="25"/>
      <c r="T8" s="25"/>
      <c r="U8" s="25"/>
      <c r="V8" s="25"/>
      <c r="W8" s="25"/>
    </row>
    <row r="9" spans="1:23" x14ac:dyDescent="0.3">
      <c r="A9" s="25"/>
      <c r="B9" s="25"/>
      <c r="C9" s="25"/>
      <c r="D9" s="25"/>
      <c r="E9" s="25"/>
      <c r="F9" s="25"/>
      <c r="G9" s="25"/>
      <c r="H9" s="25"/>
      <c r="I9" s="25"/>
      <c r="J9" s="25"/>
      <c r="K9" s="25"/>
      <c r="L9" s="25"/>
      <c r="M9" s="25"/>
      <c r="N9" s="25"/>
      <c r="O9" s="25"/>
      <c r="P9" s="25"/>
      <c r="Q9" s="25"/>
      <c r="R9" s="25"/>
      <c r="S9" s="25"/>
      <c r="T9" s="25"/>
      <c r="U9" s="25"/>
      <c r="V9" s="25"/>
      <c r="W9" s="25"/>
    </row>
    <row r="10" spans="1:23" x14ac:dyDescent="0.3">
      <c r="A10" s="25"/>
      <c r="B10" s="25"/>
      <c r="C10" s="25"/>
      <c r="D10" s="25"/>
      <c r="E10" s="25"/>
      <c r="F10" s="25"/>
      <c r="G10" s="25"/>
      <c r="H10" s="25"/>
      <c r="I10" s="25"/>
      <c r="J10" s="25"/>
      <c r="K10" s="25"/>
      <c r="L10" s="25"/>
      <c r="M10" s="25"/>
      <c r="N10" s="25"/>
      <c r="O10" s="25"/>
      <c r="P10" s="25"/>
      <c r="Q10" s="25"/>
      <c r="R10" s="25"/>
      <c r="S10" s="25"/>
      <c r="T10" s="25"/>
      <c r="U10" s="25"/>
      <c r="V10" s="25"/>
      <c r="W10" s="25"/>
    </row>
    <row r="11" spans="1:23" x14ac:dyDescent="0.3">
      <c r="A11" s="25"/>
      <c r="B11" s="25"/>
      <c r="C11" s="25"/>
      <c r="D11" s="25"/>
      <c r="E11" s="25"/>
      <c r="F11" s="25"/>
      <c r="G11" s="25"/>
      <c r="H11" s="25"/>
      <c r="I11" s="25"/>
      <c r="J11" s="25"/>
      <c r="K11" s="25"/>
      <c r="L11" s="25"/>
      <c r="M11" s="25"/>
      <c r="N11" s="25"/>
      <c r="O11" s="25"/>
      <c r="P11" s="25"/>
      <c r="Q11" s="25"/>
      <c r="R11" s="25"/>
      <c r="S11" s="25"/>
      <c r="T11" s="25"/>
      <c r="U11" s="25"/>
      <c r="V11" s="25"/>
      <c r="W11" s="25"/>
    </row>
    <row r="12" spans="1:23" x14ac:dyDescent="0.3">
      <c r="A12" s="25"/>
      <c r="B12" s="25"/>
      <c r="C12" s="25"/>
      <c r="D12" s="25"/>
      <c r="E12" s="25"/>
      <c r="F12" s="25"/>
      <c r="G12" s="25"/>
      <c r="H12" s="25"/>
      <c r="I12" s="25"/>
      <c r="J12" s="25"/>
      <c r="K12" s="25"/>
      <c r="L12" s="25"/>
      <c r="M12" s="25"/>
      <c r="N12" s="25"/>
      <c r="O12" s="25"/>
      <c r="P12" s="25"/>
      <c r="Q12" s="25"/>
      <c r="R12" s="25"/>
      <c r="S12" s="25"/>
      <c r="T12" s="25"/>
      <c r="U12" s="25"/>
      <c r="V12" s="25"/>
      <c r="W12" s="25"/>
    </row>
    <row r="13" spans="1:23" x14ac:dyDescent="0.3">
      <c r="A13" s="25"/>
      <c r="B13" s="25"/>
      <c r="C13" s="25"/>
      <c r="D13" s="25"/>
      <c r="E13" s="25"/>
      <c r="F13" s="25"/>
      <c r="G13" s="25"/>
      <c r="H13" s="25"/>
      <c r="I13" s="25"/>
      <c r="J13" s="25"/>
      <c r="K13" s="25"/>
      <c r="L13" s="25"/>
      <c r="M13" s="25"/>
      <c r="N13" s="25"/>
      <c r="O13" s="25"/>
      <c r="P13" s="25"/>
      <c r="Q13" s="25"/>
      <c r="R13" s="25"/>
      <c r="S13" s="25"/>
      <c r="T13" s="25"/>
      <c r="U13" s="25"/>
      <c r="V13" s="25"/>
      <c r="W13" s="25"/>
    </row>
    <row r="14" spans="1:23" x14ac:dyDescent="0.3">
      <c r="A14" s="25"/>
      <c r="B14" s="25"/>
      <c r="C14" s="25"/>
      <c r="D14" s="25"/>
      <c r="E14" s="25"/>
      <c r="F14" s="25"/>
      <c r="G14" s="25"/>
      <c r="H14" s="25"/>
      <c r="I14" s="25"/>
      <c r="J14" s="25"/>
      <c r="K14" s="25"/>
      <c r="L14" s="25"/>
      <c r="M14" s="25"/>
      <c r="N14" s="25"/>
      <c r="O14" s="25"/>
      <c r="P14" s="25"/>
      <c r="Q14" s="25"/>
      <c r="R14" s="25"/>
      <c r="S14" s="25"/>
      <c r="T14" s="25"/>
      <c r="U14" s="25"/>
      <c r="V14" s="25"/>
      <c r="W14" s="25"/>
    </row>
    <row r="15" spans="1:23" x14ac:dyDescent="0.3">
      <c r="A15" s="25"/>
      <c r="B15" s="25"/>
      <c r="C15" s="25"/>
      <c r="D15" s="25"/>
      <c r="E15" s="25"/>
      <c r="F15" s="25"/>
      <c r="G15" s="25"/>
      <c r="H15" s="25"/>
      <c r="I15" s="25"/>
      <c r="J15" s="25"/>
      <c r="K15" s="25"/>
      <c r="L15" s="25"/>
      <c r="M15" s="25"/>
      <c r="N15" s="25"/>
      <c r="O15" s="25"/>
      <c r="P15" s="25"/>
      <c r="Q15" s="25"/>
      <c r="R15" s="25"/>
      <c r="S15" s="25"/>
      <c r="T15" s="25"/>
      <c r="U15" s="25"/>
      <c r="V15" s="25"/>
      <c r="W15" s="25"/>
    </row>
    <row r="16" spans="1:23" x14ac:dyDescent="0.3">
      <c r="A16" s="25"/>
      <c r="B16" s="25"/>
      <c r="C16" s="25"/>
      <c r="D16" s="25"/>
      <c r="E16" s="25"/>
      <c r="F16" s="25"/>
      <c r="G16" s="25"/>
      <c r="H16" s="25"/>
      <c r="I16" s="25"/>
      <c r="J16" s="25"/>
      <c r="K16" s="25"/>
      <c r="L16" s="25"/>
      <c r="M16" s="25"/>
      <c r="N16" s="25"/>
      <c r="O16" s="25"/>
      <c r="P16" s="25"/>
      <c r="Q16" s="25"/>
      <c r="R16" s="25"/>
      <c r="S16" s="25"/>
      <c r="T16" s="25"/>
      <c r="U16" s="25"/>
      <c r="V16" s="25"/>
      <c r="W16" s="25"/>
    </row>
    <row r="17" spans="1:27" x14ac:dyDescent="0.3">
      <c r="A17" s="25"/>
      <c r="B17" s="25"/>
      <c r="C17" s="25"/>
      <c r="D17" s="25"/>
      <c r="E17" s="25"/>
      <c r="F17" s="25"/>
      <c r="G17" s="25"/>
      <c r="H17" s="25"/>
      <c r="I17" s="25"/>
      <c r="J17" s="25"/>
      <c r="K17" s="25"/>
      <c r="L17" s="25"/>
      <c r="M17" s="25"/>
      <c r="N17" s="25"/>
      <c r="O17" s="25"/>
      <c r="P17" s="25"/>
      <c r="Q17" s="25"/>
      <c r="R17" s="25"/>
      <c r="S17" s="25"/>
      <c r="T17" s="25"/>
      <c r="U17" s="25"/>
      <c r="V17" s="25"/>
      <c r="W17" s="25"/>
      <c r="AA17" s="11"/>
    </row>
    <row r="18" spans="1:27" x14ac:dyDescent="0.3">
      <c r="A18" s="25"/>
      <c r="B18" s="25"/>
      <c r="C18" s="25"/>
      <c r="D18" s="25"/>
      <c r="E18" s="25"/>
      <c r="F18" s="25"/>
      <c r="G18" s="25"/>
      <c r="H18" s="25"/>
      <c r="I18" s="25"/>
      <c r="J18" s="25"/>
      <c r="K18" s="25"/>
      <c r="L18" s="25"/>
      <c r="M18" s="25"/>
      <c r="N18" s="25"/>
      <c r="O18" s="25"/>
      <c r="P18" s="25"/>
      <c r="Q18" s="25"/>
      <c r="R18" s="25"/>
      <c r="S18" s="25"/>
      <c r="T18" s="25"/>
      <c r="U18" s="25"/>
      <c r="V18" s="25"/>
      <c r="W18" s="25"/>
    </row>
    <row r="19" spans="1:27" x14ac:dyDescent="0.3">
      <c r="A19" s="25"/>
      <c r="B19" s="25"/>
      <c r="C19" s="25"/>
      <c r="D19" s="25"/>
      <c r="E19" s="25"/>
      <c r="F19" s="25"/>
      <c r="G19" s="25"/>
      <c r="H19" s="25"/>
      <c r="I19" s="25"/>
      <c r="J19" s="25"/>
      <c r="K19" s="25"/>
      <c r="L19" s="25"/>
      <c r="M19" s="25"/>
      <c r="N19" s="25"/>
      <c r="O19" s="25"/>
      <c r="P19" s="25"/>
      <c r="Q19" s="25"/>
      <c r="R19" s="25"/>
      <c r="S19" s="25"/>
      <c r="T19" s="25"/>
      <c r="U19" s="25"/>
      <c r="V19" s="25"/>
      <c r="W19" s="25"/>
    </row>
    <row r="20" spans="1:27" x14ac:dyDescent="0.3">
      <c r="A20" s="25"/>
      <c r="B20" s="25"/>
      <c r="C20" s="25"/>
      <c r="D20" s="25"/>
      <c r="E20" s="25"/>
      <c r="F20" s="25"/>
      <c r="G20" s="25"/>
      <c r="H20" s="25"/>
      <c r="I20" s="25"/>
      <c r="J20" s="25"/>
      <c r="K20" s="25"/>
      <c r="L20" s="25"/>
      <c r="M20" s="25"/>
      <c r="N20" s="25"/>
      <c r="O20" s="25"/>
      <c r="P20" s="25"/>
      <c r="Q20" s="25"/>
      <c r="R20" s="25"/>
      <c r="S20" s="25"/>
      <c r="T20" s="25"/>
      <c r="U20" s="25"/>
      <c r="V20" s="25"/>
      <c r="W20" s="25"/>
      <c r="AA20" s="11"/>
    </row>
    <row r="21" spans="1:27" x14ac:dyDescent="0.3">
      <c r="A21" s="25"/>
      <c r="B21" s="25"/>
      <c r="C21" s="25"/>
      <c r="D21" s="25"/>
      <c r="E21" s="25"/>
      <c r="F21" s="25"/>
      <c r="G21" s="25"/>
      <c r="H21" s="25"/>
      <c r="I21" s="25"/>
      <c r="J21" s="25"/>
      <c r="K21" s="25"/>
      <c r="L21" s="25"/>
      <c r="M21" s="25"/>
      <c r="N21" s="25"/>
      <c r="O21" s="25"/>
      <c r="P21" s="25"/>
      <c r="Q21" s="25"/>
      <c r="R21" s="25"/>
      <c r="S21" s="25"/>
      <c r="T21" s="25"/>
      <c r="U21" s="25"/>
      <c r="V21" s="25"/>
      <c r="W21" s="25"/>
    </row>
    <row r="22" spans="1:27" x14ac:dyDescent="0.3">
      <c r="A22" s="25"/>
      <c r="B22" s="25"/>
      <c r="C22" s="25"/>
      <c r="D22" s="25"/>
      <c r="E22" s="25"/>
      <c r="F22" s="25"/>
      <c r="G22" s="25"/>
      <c r="H22" s="25"/>
      <c r="I22" s="25"/>
      <c r="J22" s="25"/>
      <c r="K22" s="25"/>
      <c r="L22" s="25"/>
      <c r="M22" s="25"/>
      <c r="N22" s="25"/>
      <c r="O22" s="25"/>
      <c r="P22" s="25"/>
      <c r="Q22" s="25"/>
      <c r="R22" s="25"/>
      <c r="S22" s="25"/>
      <c r="T22" s="25"/>
      <c r="U22" s="25"/>
      <c r="V22" s="25"/>
      <c r="W22" s="25"/>
      <c r="Y22" s="4"/>
    </row>
    <row r="23" spans="1:27" x14ac:dyDescent="0.3">
      <c r="A23" s="25"/>
      <c r="B23" s="25"/>
      <c r="C23" s="25"/>
      <c r="D23" s="25"/>
      <c r="E23" s="25"/>
      <c r="F23" s="25"/>
      <c r="G23" s="25"/>
      <c r="H23" s="25"/>
      <c r="I23" s="25"/>
      <c r="J23" s="25"/>
      <c r="K23" s="25"/>
      <c r="L23" s="25"/>
      <c r="M23" s="25"/>
      <c r="N23" s="25"/>
      <c r="O23" s="25"/>
      <c r="P23" s="25"/>
      <c r="Q23" s="25"/>
      <c r="R23" s="25"/>
      <c r="S23" s="25"/>
      <c r="T23" s="25"/>
      <c r="U23" s="25"/>
      <c r="V23" s="25"/>
      <c r="W23" s="25"/>
    </row>
    <row r="24" spans="1:27" x14ac:dyDescent="0.3">
      <c r="A24" s="25"/>
      <c r="B24" s="25"/>
      <c r="C24" s="25"/>
      <c r="D24" s="25"/>
      <c r="E24" s="25"/>
      <c r="F24" s="25"/>
      <c r="G24" s="25"/>
      <c r="H24" s="25"/>
      <c r="I24" s="25"/>
      <c r="J24" s="25"/>
      <c r="K24" s="25"/>
      <c r="L24" s="25"/>
      <c r="M24" s="25"/>
      <c r="N24" s="25"/>
      <c r="O24" s="25"/>
      <c r="P24" s="25"/>
      <c r="Q24" s="25"/>
      <c r="R24" s="25"/>
      <c r="S24" s="25"/>
      <c r="T24" s="25"/>
      <c r="U24" s="25"/>
      <c r="V24" s="25"/>
      <c r="W24" s="25"/>
    </row>
    <row r="25" spans="1:27" x14ac:dyDescent="0.3">
      <c r="A25" s="25"/>
      <c r="B25" s="25"/>
      <c r="C25" s="25"/>
      <c r="D25" s="25"/>
      <c r="E25" s="25"/>
      <c r="F25" s="25"/>
      <c r="G25" s="25"/>
      <c r="H25" s="25"/>
      <c r="I25" s="25"/>
      <c r="J25" s="25"/>
      <c r="K25" s="25"/>
      <c r="L25" s="25"/>
      <c r="M25" s="25"/>
      <c r="N25" s="25"/>
      <c r="O25" s="25"/>
      <c r="P25" s="25"/>
      <c r="Q25" s="25"/>
      <c r="R25" s="25"/>
      <c r="S25" s="25"/>
      <c r="T25" s="25"/>
      <c r="U25" s="25"/>
      <c r="V25" s="25"/>
      <c r="W25" s="25"/>
    </row>
    <row r="26" spans="1:27" x14ac:dyDescent="0.3">
      <c r="A26" s="25"/>
      <c r="B26" s="25"/>
      <c r="C26" s="25"/>
      <c r="D26" s="25"/>
      <c r="E26" s="25"/>
      <c r="F26" s="25"/>
      <c r="G26" s="25"/>
      <c r="H26" s="25"/>
      <c r="I26" s="25"/>
      <c r="J26" s="25"/>
      <c r="K26" s="25"/>
      <c r="L26" s="25"/>
      <c r="M26" s="25"/>
      <c r="N26" s="25"/>
      <c r="O26" s="25"/>
      <c r="P26" s="25"/>
      <c r="Q26" s="25"/>
      <c r="R26" s="25"/>
      <c r="S26" s="25"/>
      <c r="T26" s="25"/>
      <c r="U26" s="25"/>
      <c r="V26" s="25"/>
      <c r="W26" s="25"/>
    </row>
    <row r="27" spans="1:27" x14ac:dyDescent="0.3">
      <c r="A27" s="25"/>
      <c r="B27" s="25"/>
      <c r="C27" s="25"/>
      <c r="D27" s="25"/>
      <c r="E27" s="25"/>
      <c r="F27" s="25"/>
      <c r="G27" s="25"/>
      <c r="H27" s="25"/>
      <c r="I27" s="25"/>
      <c r="J27" s="25"/>
      <c r="K27" s="25"/>
      <c r="L27" s="25"/>
      <c r="M27" s="25"/>
      <c r="N27" s="25"/>
      <c r="O27" s="25"/>
      <c r="P27" s="25"/>
      <c r="Q27" s="25"/>
      <c r="R27" s="25"/>
      <c r="S27" s="25"/>
      <c r="T27" s="25"/>
      <c r="U27" s="25"/>
      <c r="V27" s="25"/>
      <c r="W27" s="25"/>
    </row>
    <row r="28" spans="1:27" x14ac:dyDescent="0.3">
      <c r="A28" s="25"/>
      <c r="B28" s="25"/>
      <c r="C28" s="25"/>
      <c r="D28" s="25"/>
      <c r="E28" s="25"/>
      <c r="F28" s="25"/>
      <c r="G28" s="25"/>
      <c r="H28" s="25"/>
      <c r="I28" s="25"/>
      <c r="J28" s="25"/>
      <c r="K28" s="25"/>
      <c r="L28" s="25"/>
      <c r="M28" s="25"/>
      <c r="N28" s="25"/>
      <c r="O28" s="25"/>
      <c r="P28" s="25"/>
      <c r="Q28" s="25"/>
      <c r="R28" s="25"/>
      <c r="S28" s="25"/>
      <c r="T28" s="25"/>
      <c r="U28" s="25"/>
      <c r="V28" s="25"/>
      <c r="W28" s="25"/>
    </row>
    <row r="29" spans="1:27" x14ac:dyDescent="0.3">
      <c r="A29" s="25"/>
      <c r="B29" s="25"/>
      <c r="C29" s="25"/>
      <c r="D29" s="25"/>
      <c r="E29" s="25"/>
      <c r="F29" s="25"/>
      <c r="G29" s="25"/>
      <c r="H29" s="25"/>
      <c r="I29" s="25"/>
      <c r="J29" s="25"/>
      <c r="K29" s="25"/>
      <c r="L29" s="25"/>
      <c r="M29" s="25"/>
      <c r="N29" s="25"/>
      <c r="O29" s="25"/>
      <c r="P29" s="25"/>
      <c r="Q29" s="25"/>
      <c r="R29" s="25"/>
      <c r="S29" s="25"/>
      <c r="T29" s="25"/>
      <c r="U29" s="25"/>
      <c r="V29" s="25"/>
      <c r="W29" s="25"/>
    </row>
    <row r="30" spans="1:27" x14ac:dyDescent="0.3">
      <c r="A30" s="25"/>
      <c r="B30" s="25"/>
      <c r="C30" s="25"/>
      <c r="D30" s="25"/>
      <c r="E30" s="25"/>
      <c r="F30" s="25"/>
      <c r="G30" s="25"/>
      <c r="H30" s="25"/>
      <c r="I30" s="25"/>
      <c r="J30" s="25"/>
      <c r="K30" s="25"/>
      <c r="L30" s="25"/>
      <c r="M30" s="25"/>
      <c r="N30" s="25"/>
      <c r="O30" s="25"/>
      <c r="P30" s="25"/>
      <c r="Q30" s="25"/>
      <c r="R30" s="25"/>
      <c r="S30" s="25"/>
      <c r="T30" s="25"/>
      <c r="U30" s="25"/>
      <c r="V30" s="25"/>
      <c r="W30" s="25"/>
    </row>
    <row r="31" spans="1:27" x14ac:dyDescent="0.3">
      <c r="A31" s="25"/>
      <c r="B31" s="25"/>
      <c r="C31" s="25"/>
      <c r="D31" s="25"/>
      <c r="E31" s="25"/>
      <c r="F31" s="25"/>
      <c r="G31" s="25"/>
      <c r="H31" s="25"/>
      <c r="I31" s="25"/>
      <c r="J31" s="25"/>
      <c r="K31" s="25"/>
      <c r="L31" s="25"/>
      <c r="M31" s="25"/>
      <c r="N31" s="25"/>
      <c r="O31" s="25"/>
      <c r="P31" s="25"/>
      <c r="Q31" s="25"/>
      <c r="R31" s="25"/>
      <c r="S31" s="25"/>
      <c r="T31" s="25"/>
      <c r="U31" s="25"/>
      <c r="V31" s="25"/>
      <c r="W31" s="25"/>
    </row>
    <row r="32" spans="1:27" x14ac:dyDescent="0.3">
      <c r="A32" s="25"/>
      <c r="B32" s="25"/>
      <c r="C32" s="25"/>
      <c r="D32" s="25"/>
      <c r="E32" s="25"/>
      <c r="F32" s="25"/>
      <c r="G32" s="25"/>
      <c r="H32" s="25"/>
      <c r="I32" s="25"/>
      <c r="J32" s="25"/>
      <c r="K32" s="25"/>
      <c r="L32" s="25"/>
      <c r="M32" s="25"/>
      <c r="N32" s="25"/>
      <c r="O32" s="25"/>
      <c r="P32" s="25"/>
      <c r="Q32" s="25"/>
      <c r="R32" s="25"/>
      <c r="S32" s="25"/>
      <c r="T32" s="25"/>
      <c r="U32" s="25"/>
      <c r="V32" s="25"/>
      <c r="W32" s="25"/>
    </row>
    <row r="33" spans="1:23" x14ac:dyDescent="0.3">
      <c r="A33" s="25"/>
      <c r="B33" s="25"/>
      <c r="C33" s="25"/>
      <c r="D33" s="25"/>
      <c r="E33" s="25"/>
      <c r="F33" s="25"/>
      <c r="G33" s="25"/>
      <c r="H33" s="25"/>
      <c r="I33" s="25"/>
      <c r="J33" s="25"/>
      <c r="K33" s="25"/>
      <c r="L33" s="25"/>
      <c r="M33" s="25"/>
      <c r="N33" s="25"/>
      <c r="O33" s="25"/>
      <c r="P33" s="25"/>
      <c r="Q33" s="25"/>
      <c r="R33" s="25"/>
      <c r="S33" s="25"/>
      <c r="T33" s="25"/>
      <c r="U33" s="25"/>
      <c r="V33" s="25"/>
      <c r="W33" s="25"/>
    </row>
    <row r="34" spans="1:23" x14ac:dyDescent="0.3">
      <c r="A34" s="25"/>
      <c r="B34" s="25"/>
      <c r="C34" s="25"/>
      <c r="D34" s="25"/>
      <c r="E34" s="25"/>
      <c r="F34" s="25"/>
      <c r="G34" s="25"/>
      <c r="H34" s="25"/>
      <c r="I34" s="25"/>
      <c r="J34" s="25"/>
      <c r="K34" s="25"/>
      <c r="L34" s="25"/>
      <c r="M34" s="25"/>
      <c r="N34" s="25"/>
      <c r="O34" s="25"/>
      <c r="P34" s="25"/>
      <c r="Q34" s="25"/>
      <c r="R34" s="25"/>
      <c r="S34" s="25"/>
      <c r="T34" s="25"/>
      <c r="U34" s="25"/>
      <c r="V34" s="25"/>
      <c r="W34" s="25"/>
    </row>
    <row r="35" spans="1:23" ht="4.8" customHeight="1" x14ac:dyDescent="0.3">
      <c r="A35" s="25"/>
      <c r="B35" s="25"/>
      <c r="C35" s="25"/>
      <c r="D35" s="25"/>
      <c r="E35" s="25"/>
      <c r="F35" s="25"/>
      <c r="G35" s="25"/>
      <c r="H35" s="25"/>
      <c r="I35" s="25"/>
      <c r="J35" s="25"/>
      <c r="K35" s="25"/>
      <c r="L35" s="25"/>
      <c r="M35" s="25"/>
      <c r="N35" s="25"/>
      <c r="O35" s="25"/>
      <c r="P35" s="25"/>
      <c r="Q35" s="25"/>
      <c r="R35" s="25"/>
      <c r="S35" s="25"/>
      <c r="T35" s="25"/>
      <c r="U35" s="25"/>
      <c r="V35" s="25"/>
      <c r="W35"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0F0E-1829-4BC6-BD7B-AF012CCB75F4}">
  <sheetPr codeName="Sheet6"/>
  <dimension ref="A1:AL87"/>
  <sheetViews>
    <sheetView zoomScaleNormal="100" workbookViewId="0">
      <selection activeCell="D31" sqref="D31"/>
    </sheetView>
  </sheetViews>
  <sheetFormatPr defaultRowHeight="14.4" x14ac:dyDescent="0.3"/>
  <cols>
    <col min="2" max="2" width="14.44140625" bestFit="1" customWidth="1"/>
    <col min="17" max="17" width="4.44140625" customWidth="1"/>
    <col min="19" max="19" width="18.44140625" customWidth="1"/>
    <col min="22" max="22" width="6" customWidth="1"/>
    <col min="25" max="25" width="11" bestFit="1" customWidth="1"/>
    <col min="31" max="31" width="13.88671875" bestFit="1" customWidth="1"/>
    <col min="32" max="32" width="13.44140625" bestFit="1" customWidth="1"/>
    <col min="33" max="33" width="13.77734375" bestFit="1" customWidth="1"/>
    <col min="34" max="34" width="22" bestFit="1" customWidth="1"/>
    <col min="35" max="35" width="13.33203125" bestFit="1" customWidth="1"/>
    <col min="36" max="36" width="12.21875" bestFit="1" customWidth="1"/>
  </cols>
  <sheetData>
    <row r="1" spans="1:38" x14ac:dyDescent="0.3">
      <c r="A1" s="26"/>
      <c r="B1" s="26"/>
      <c r="C1" s="26"/>
      <c r="D1" s="25"/>
      <c r="E1" s="25"/>
      <c r="F1" s="25"/>
      <c r="G1" s="25"/>
      <c r="H1" s="25"/>
      <c r="I1" s="25"/>
      <c r="J1" s="25"/>
      <c r="K1" s="25"/>
      <c r="L1" s="25"/>
      <c r="M1" s="25"/>
      <c r="N1" s="25"/>
      <c r="O1" s="25"/>
      <c r="P1" s="25"/>
      <c r="Q1" s="25"/>
      <c r="R1" s="25"/>
      <c r="S1" s="25"/>
      <c r="T1" s="25"/>
      <c r="U1" s="25"/>
      <c r="V1" s="25"/>
      <c r="W1" s="5"/>
      <c r="X1" s="5"/>
      <c r="Y1" s="5"/>
      <c r="Z1" s="5"/>
      <c r="AA1" s="5"/>
      <c r="AB1" s="5"/>
      <c r="AC1" s="5"/>
      <c r="AD1" s="5"/>
      <c r="AE1" s="5"/>
      <c r="AF1" s="5"/>
      <c r="AG1" s="5"/>
      <c r="AH1" s="5"/>
      <c r="AI1" s="5"/>
      <c r="AJ1" s="5"/>
      <c r="AK1" s="5"/>
      <c r="AL1" s="5"/>
    </row>
    <row r="2" spans="1:38" x14ac:dyDescent="0.3">
      <c r="A2" s="26"/>
      <c r="B2" s="26"/>
      <c r="C2" s="26"/>
      <c r="D2" s="25"/>
      <c r="E2" s="25"/>
      <c r="F2" s="25"/>
      <c r="G2" s="25"/>
      <c r="H2" s="25"/>
      <c r="I2" s="25"/>
      <c r="J2" s="25"/>
      <c r="K2" s="25"/>
      <c r="L2" s="25"/>
      <c r="M2" s="25"/>
      <c r="N2" s="25"/>
      <c r="O2" s="25"/>
      <c r="P2" s="25"/>
      <c r="Q2" s="25"/>
      <c r="R2" s="25"/>
      <c r="S2" s="25"/>
      <c r="T2" s="25"/>
      <c r="U2" s="25"/>
      <c r="V2" s="25"/>
      <c r="W2" s="5"/>
      <c r="X2" s="5"/>
      <c r="Y2" s="5"/>
      <c r="Z2" s="5"/>
      <c r="AA2" s="5"/>
      <c r="AB2" s="5"/>
      <c r="AC2" s="5"/>
      <c r="AD2" s="5"/>
      <c r="AE2" s="5"/>
      <c r="AF2" s="5"/>
      <c r="AG2" s="5"/>
      <c r="AH2" s="5"/>
      <c r="AI2" s="5"/>
      <c r="AJ2" s="5"/>
      <c r="AK2" s="5"/>
      <c r="AL2" s="5"/>
    </row>
    <row r="3" spans="1:38" x14ac:dyDescent="0.3">
      <c r="A3" s="26"/>
      <c r="B3" s="26"/>
      <c r="C3" s="26"/>
      <c r="D3" s="25"/>
      <c r="E3" s="25"/>
      <c r="F3" s="25"/>
      <c r="G3" s="25"/>
      <c r="H3" s="25"/>
      <c r="I3" s="25"/>
      <c r="J3" s="25"/>
      <c r="K3" s="25"/>
      <c r="L3" s="25"/>
      <c r="M3" s="25"/>
      <c r="N3" s="25"/>
      <c r="O3" s="25"/>
      <c r="P3" s="25"/>
      <c r="Q3" s="25"/>
      <c r="R3" s="25"/>
      <c r="S3" s="25"/>
      <c r="T3" s="25"/>
      <c r="U3" s="25"/>
      <c r="V3" s="25"/>
      <c r="W3" s="5"/>
      <c r="X3" s="5"/>
      <c r="Y3" s="5"/>
      <c r="Z3" s="5"/>
      <c r="AA3" s="5"/>
      <c r="AB3" s="5"/>
      <c r="AC3" s="5"/>
      <c r="AD3" s="5"/>
      <c r="AE3" s="5"/>
      <c r="AF3" s="5"/>
      <c r="AG3" s="5"/>
      <c r="AH3" s="5"/>
      <c r="AI3" s="5"/>
      <c r="AJ3" s="5"/>
      <c r="AK3" s="5"/>
      <c r="AL3" s="5"/>
    </row>
    <row r="4" spans="1:38" x14ac:dyDescent="0.3">
      <c r="A4" s="26"/>
      <c r="B4" s="26"/>
      <c r="C4" s="26"/>
      <c r="D4" s="25"/>
      <c r="E4" s="25"/>
      <c r="F4" s="25"/>
      <c r="G4" s="25"/>
      <c r="H4" s="25"/>
      <c r="I4" s="25"/>
      <c r="J4" s="25"/>
      <c r="K4" s="25"/>
      <c r="L4" s="25"/>
      <c r="M4" s="25"/>
      <c r="N4" s="25"/>
      <c r="O4" s="25"/>
      <c r="P4" s="25"/>
      <c r="Q4" s="25"/>
      <c r="R4" s="25"/>
      <c r="S4" s="25"/>
      <c r="T4" s="25"/>
      <c r="U4" s="25"/>
      <c r="V4" s="25"/>
      <c r="W4" s="5"/>
      <c r="X4" s="5"/>
      <c r="Y4" s="5"/>
      <c r="Z4" s="5"/>
      <c r="AA4" s="5"/>
      <c r="AB4" s="5"/>
      <c r="AC4" s="5"/>
      <c r="AD4" s="5"/>
      <c r="AE4" s="5"/>
      <c r="AF4" s="5"/>
      <c r="AG4" s="5"/>
      <c r="AH4" s="5"/>
      <c r="AI4" s="5"/>
      <c r="AJ4" s="5"/>
      <c r="AK4" s="5"/>
      <c r="AL4" s="5"/>
    </row>
    <row r="5" spans="1:38" x14ac:dyDescent="0.3">
      <c r="A5" s="26"/>
      <c r="B5" s="26"/>
      <c r="C5" s="26"/>
      <c r="D5" s="25"/>
      <c r="E5" s="25"/>
      <c r="F5" s="25"/>
      <c r="G5" s="25"/>
      <c r="H5" s="25"/>
      <c r="I5" s="25"/>
      <c r="J5" s="25"/>
      <c r="K5" s="25"/>
      <c r="L5" s="25"/>
      <c r="M5" s="25"/>
      <c r="N5" s="25"/>
      <c r="O5" s="25"/>
      <c r="P5" s="25"/>
      <c r="Q5" s="25"/>
      <c r="R5" s="25"/>
      <c r="S5" s="25"/>
      <c r="T5" s="25"/>
      <c r="U5" s="25"/>
      <c r="V5" s="25"/>
      <c r="W5" s="5"/>
      <c r="X5" s="5"/>
      <c r="Y5" s="5"/>
      <c r="Z5" s="5"/>
      <c r="AA5" s="5"/>
      <c r="AB5" s="5"/>
      <c r="AC5" s="5"/>
      <c r="AD5" s="5"/>
      <c r="AE5" s="5"/>
      <c r="AF5" s="5"/>
      <c r="AG5" s="5"/>
      <c r="AH5" s="5"/>
      <c r="AI5" s="5"/>
      <c r="AJ5" s="5"/>
      <c r="AK5" s="5"/>
      <c r="AL5" s="5"/>
    </row>
    <row r="6" spans="1:38" x14ac:dyDescent="0.3">
      <c r="A6" s="26"/>
      <c r="B6" s="26"/>
      <c r="C6" s="26"/>
      <c r="D6" s="25"/>
      <c r="E6" s="25"/>
      <c r="F6" s="25"/>
      <c r="G6" s="25"/>
      <c r="H6" s="25"/>
      <c r="I6" s="25"/>
      <c r="J6" s="25"/>
      <c r="K6" s="25"/>
      <c r="L6" s="25"/>
      <c r="M6" s="25"/>
      <c r="N6" s="25"/>
      <c r="O6" s="25"/>
      <c r="P6" s="25"/>
      <c r="Q6" s="25"/>
      <c r="R6" s="25"/>
      <c r="S6" s="25"/>
      <c r="T6" s="25"/>
      <c r="U6" s="25"/>
      <c r="V6" s="25"/>
      <c r="W6" s="5"/>
      <c r="X6" s="5"/>
      <c r="Y6" s="5"/>
      <c r="Z6" s="5"/>
      <c r="AA6" s="5"/>
      <c r="AB6" s="5"/>
      <c r="AC6" s="5"/>
      <c r="AD6" s="5"/>
      <c r="AE6" t="s">
        <v>63</v>
      </c>
      <c r="AF6" t="s">
        <v>64</v>
      </c>
      <c r="AG6" t="s">
        <v>65</v>
      </c>
      <c r="AH6" t="s">
        <v>68</v>
      </c>
      <c r="AI6" t="s">
        <v>67</v>
      </c>
      <c r="AJ6" t="s">
        <v>66</v>
      </c>
      <c r="AK6" s="5"/>
      <c r="AL6" s="5"/>
    </row>
    <row r="7" spans="1:38" x14ac:dyDescent="0.3">
      <c r="A7" s="26"/>
      <c r="B7" s="26"/>
      <c r="C7" s="26"/>
      <c r="D7" s="25"/>
      <c r="E7" s="25"/>
      <c r="F7" s="25"/>
      <c r="G7" s="25"/>
      <c r="H7" s="25"/>
      <c r="I7" s="25"/>
      <c r="J7" s="25"/>
      <c r="K7" s="25"/>
      <c r="L7" s="25"/>
      <c r="M7" s="25"/>
      <c r="N7" s="25"/>
      <c r="O7" s="25"/>
      <c r="P7" s="25"/>
      <c r="Q7" s="25"/>
      <c r="R7" s="25"/>
      <c r="S7" s="25"/>
      <c r="T7" s="25"/>
      <c r="U7" s="25"/>
      <c r="V7" s="25"/>
      <c r="W7" s="5"/>
      <c r="X7" s="5"/>
      <c r="Y7" s="5"/>
      <c r="Z7" s="5"/>
      <c r="AA7" s="5"/>
      <c r="AB7" s="5"/>
      <c r="AC7" s="5"/>
      <c r="AD7" s="5"/>
      <c r="AE7" s="23">
        <v>1708771229</v>
      </c>
      <c r="AF7" s="23">
        <v>134590</v>
      </c>
      <c r="AG7" s="23">
        <v>3.6190039341601539</v>
      </c>
      <c r="AH7" s="23">
        <v>33420</v>
      </c>
      <c r="AI7" s="23">
        <v>0.24830968125417935</v>
      </c>
      <c r="AJ7" s="23">
        <v>0.57869255641166761</v>
      </c>
      <c r="AK7" s="5"/>
      <c r="AL7" s="5"/>
    </row>
    <row r="8" spans="1:38" x14ac:dyDescent="0.3">
      <c r="A8" s="26"/>
      <c r="B8" s="26"/>
      <c r="C8" s="26"/>
      <c r="D8" s="25"/>
      <c r="E8" s="25"/>
      <c r="F8" s="25"/>
      <c r="G8" s="25"/>
      <c r="H8" s="25"/>
      <c r="I8" s="25"/>
      <c r="J8" s="25"/>
      <c r="K8" s="25"/>
      <c r="L8" s="25"/>
      <c r="M8" s="25"/>
      <c r="N8" s="25"/>
      <c r="O8" s="25"/>
      <c r="P8" s="25"/>
      <c r="Q8" s="25"/>
      <c r="R8" s="25"/>
      <c r="S8" s="25"/>
      <c r="T8" s="25"/>
      <c r="U8" s="25"/>
      <c r="V8" s="25"/>
      <c r="W8" s="5"/>
      <c r="X8" s="5"/>
      <c r="Y8" s="5"/>
      <c r="Z8" s="5"/>
      <c r="AA8" s="5"/>
      <c r="AB8" s="5"/>
      <c r="AC8" s="5"/>
      <c r="AD8" s="5"/>
      <c r="AE8" s="5"/>
      <c r="AF8" s="5"/>
      <c r="AG8" s="5"/>
      <c r="AH8" s="5"/>
      <c r="AI8" s="5"/>
      <c r="AJ8" s="5"/>
      <c r="AK8" s="5"/>
      <c r="AL8" s="5"/>
    </row>
    <row r="9" spans="1:38" x14ac:dyDescent="0.3">
      <c r="A9" s="26"/>
      <c r="B9" s="26"/>
      <c r="C9" s="26"/>
      <c r="D9" s="25"/>
      <c r="E9" s="25"/>
      <c r="F9" s="25"/>
      <c r="G9" s="25"/>
      <c r="H9" s="25"/>
      <c r="I9" s="25"/>
      <c r="J9" s="25"/>
      <c r="K9" s="25"/>
      <c r="L9" s="25"/>
      <c r="M9" s="25"/>
      <c r="N9" s="25"/>
      <c r="O9" s="25"/>
      <c r="P9" s="25"/>
      <c r="Q9" s="25"/>
      <c r="R9" s="25"/>
      <c r="S9" s="25"/>
      <c r="T9" s="25"/>
      <c r="U9" s="25"/>
      <c r="V9" s="25"/>
      <c r="W9" s="5"/>
      <c r="X9" s="5"/>
      <c r="Y9" s="5"/>
      <c r="Z9" s="5"/>
      <c r="AA9" s="5"/>
      <c r="AB9" s="5"/>
      <c r="AC9" s="5"/>
      <c r="AD9" s="5"/>
      <c r="AE9" s="27">
        <f>GETPIVOTDATA("[Measures].[Total Revenues]",$AE$6)</f>
        <v>1708771229</v>
      </c>
      <c r="AF9" s="5"/>
      <c r="AG9" s="5"/>
      <c r="AH9" s="5"/>
      <c r="AI9" s="5"/>
      <c r="AJ9" s="5"/>
      <c r="AK9" s="5"/>
      <c r="AL9" s="5"/>
    </row>
    <row r="10" spans="1:38" x14ac:dyDescent="0.3">
      <c r="A10" s="26"/>
      <c r="B10" s="26"/>
      <c r="C10" s="26"/>
      <c r="D10" s="25"/>
      <c r="E10" s="25"/>
      <c r="F10" s="25"/>
      <c r="G10" s="25"/>
      <c r="H10" s="25"/>
      <c r="I10" s="25"/>
      <c r="J10" s="25"/>
      <c r="K10" s="25"/>
      <c r="L10" s="25"/>
      <c r="M10" s="25"/>
      <c r="N10" s="25"/>
      <c r="O10" s="25"/>
      <c r="P10" s="25"/>
      <c r="Q10" s="25"/>
      <c r="R10" s="25"/>
      <c r="S10" s="25"/>
      <c r="T10" s="25"/>
      <c r="U10" s="25"/>
      <c r="V10" s="25"/>
      <c r="W10" s="5"/>
      <c r="X10" s="5"/>
      <c r="Y10" s="5"/>
      <c r="Z10" s="5"/>
      <c r="AA10" s="5"/>
      <c r="AB10" s="5"/>
      <c r="AC10" s="5"/>
      <c r="AD10" s="5"/>
      <c r="AE10" s="5"/>
      <c r="AF10" s="5"/>
      <c r="AG10" s="5"/>
      <c r="AH10" s="5"/>
      <c r="AI10" s="5"/>
      <c r="AJ10" s="5"/>
      <c r="AK10" s="5"/>
      <c r="AL10" s="5"/>
    </row>
    <row r="11" spans="1:38" x14ac:dyDescent="0.3">
      <c r="A11" s="26"/>
      <c r="B11" s="26"/>
      <c r="C11" s="26"/>
      <c r="D11" s="25"/>
      <c r="E11" s="25"/>
      <c r="F11" s="25"/>
      <c r="G11" s="25"/>
      <c r="H11" s="25"/>
      <c r="I11" s="25"/>
      <c r="J11" s="25"/>
      <c r="K11" s="25"/>
      <c r="L11" s="25"/>
      <c r="M11" s="25"/>
      <c r="N11" s="25"/>
      <c r="O11" s="25"/>
      <c r="P11" s="25"/>
      <c r="Q11" s="25"/>
      <c r="R11" s="25"/>
      <c r="S11" s="25"/>
      <c r="T11" s="25"/>
      <c r="U11" s="25"/>
      <c r="V11" s="25"/>
      <c r="W11" s="5"/>
      <c r="X11" s="5"/>
      <c r="Y11" s="5"/>
      <c r="Z11" s="5"/>
      <c r="AA11" s="5"/>
      <c r="AB11" s="5"/>
      <c r="AC11" s="5"/>
      <c r="AD11" s="5"/>
      <c r="AE11" s="5"/>
      <c r="AF11" s="5"/>
      <c r="AG11" s="5"/>
      <c r="AH11" s="5"/>
      <c r="AI11" s="5"/>
      <c r="AJ11" s="5"/>
      <c r="AK11" s="5"/>
      <c r="AL11" s="5"/>
    </row>
    <row r="12" spans="1:38" x14ac:dyDescent="0.3">
      <c r="A12" s="26"/>
      <c r="B12" s="26"/>
      <c r="C12" s="26"/>
      <c r="D12" s="25"/>
      <c r="E12" s="25"/>
      <c r="F12" s="25"/>
      <c r="G12" s="25"/>
      <c r="H12" s="25"/>
      <c r="I12" s="25"/>
      <c r="J12" s="25"/>
      <c r="K12" s="25"/>
      <c r="L12" s="25"/>
      <c r="M12" s="25"/>
      <c r="N12" s="25"/>
      <c r="O12" s="25"/>
      <c r="P12" s="25"/>
      <c r="Q12" s="25"/>
      <c r="R12" s="25"/>
      <c r="S12" s="25"/>
      <c r="T12" s="25"/>
      <c r="U12" s="25"/>
      <c r="V12" s="25"/>
      <c r="W12" s="5"/>
      <c r="X12" s="5"/>
      <c r="Y12" s="5"/>
      <c r="Z12" s="5"/>
      <c r="AA12" s="5"/>
      <c r="AB12" s="5"/>
      <c r="AC12" s="5"/>
      <c r="AD12" s="5"/>
      <c r="AE12" s="5"/>
      <c r="AF12" s="5"/>
      <c r="AG12" s="5"/>
      <c r="AH12" s="5"/>
      <c r="AI12" s="5"/>
      <c r="AJ12" s="5"/>
      <c r="AK12" s="5"/>
      <c r="AL12" s="5"/>
    </row>
    <row r="13" spans="1:38" x14ac:dyDescent="0.3">
      <c r="A13" s="26"/>
      <c r="B13" s="26"/>
      <c r="C13" s="26"/>
      <c r="D13" s="25"/>
      <c r="E13" s="25"/>
      <c r="F13" s="25"/>
      <c r="G13" s="25"/>
      <c r="H13" s="25"/>
      <c r="I13" s="25"/>
      <c r="J13" s="25"/>
      <c r="K13" s="25"/>
      <c r="L13" s="25"/>
      <c r="M13" s="25"/>
      <c r="N13" s="25"/>
      <c r="O13" s="25"/>
      <c r="P13" s="25"/>
      <c r="Q13" s="25"/>
      <c r="R13" s="25"/>
      <c r="S13" s="25"/>
      <c r="T13" s="25"/>
      <c r="U13" s="25"/>
      <c r="V13" s="25"/>
      <c r="W13" s="5"/>
      <c r="X13" s="5"/>
      <c r="Y13" s="22"/>
      <c r="Z13" s="5"/>
      <c r="AA13" s="5"/>
      <c r="AB13" s="5"/>
      <c r="AC13" s="5"/>
      <c r="AD13" s="5"/>
      <c r="AE13" s="5"/>
      <c r="AF13" s="5"/>
      <c r="AG13" s="5"/>
      <c r="AH13" s="5"/>
      <c r="AI13" s="5"/>
      <c r="AJ13" s="5"/>
      <c r="AK13" s="5"/>
      <c r="AL13" s="5"/>
    </row>
    <row r="14" spans="1:38" x14ac:dyDescent="0.3">
      <c r="A14" s="26"/>
      <c r="B14" s="26"/>
      <c r="C14" s="26"/>
      <c r="D14" s="25"/>
      <c r="E14" s="25"/>
      <c r="F14" s="25"/>
      <c r="G14" s="25"/>
      <c r="H14" s="25"/>
      <c r="I14" s="25"/>
      <c r="J14" s="25"/>
      <c r="K14" s="25"/>
      <c r="L14" s="25"/>
      <c r="M14" s="25"/>
      <c r="N14" s="25"/>
      <c r="O14" s="25"/>
      <c r="P14" s="25"/>
      <c r="Q14" s="25"/>
      <c r="R14" s="25"/>
      <c r="S14" s="25"/>
      <c r="T14" s="25"/>
      <c r="U14" s="25"/>
      <c r="V14" s="25"/>
      <c r="W14" s="5"/>
      <c r="X14" s="5"/>
      <c r="Y14" s="5"/>
      <c r="Z14" s="5"/>
      <c r="AA14" s="5"/>
      <c r="AB14" s="5"/>
      <c r="AC14" s="5"/>
      <c r="AD14" s="5"/>
      <c r="AE14" s="5"/>
      <c r="AF14" s="5"/>
      <c r="AG14" s="5"/>
      <c r="AH14" s="5"/>
      <c r="AI14" s="5"/>
      <c r="AJ14" s="5"/>
      <c r="AK14" s="5"/>
      <c r="AL14" s="5"/>
    </row>
    <row r="15" spans="1:38" x14ac:dyDescent="0.3">
      <c r="A15" s="26"/>
      <c r="B15" s="26"/>
      <c r="C15" s="26"/>
      <c r="D15" s="25"/>
      <c r="E15" s="25"/>
      <c r="F15" s="25"/>
      <c r="G15" s="25"/>
      <c r="H15" s="25"/>
      <c r="I15" s="25"/>
      <c r="J15" s="25"/>
      <c r="K15" s="25"/>
      <c r="L15" s="25"/>
      <c r="M15" s="25"/>
      <c r="N15" s="25"/>
      <c r="O15" s="25"/>
      <c r="P15" s="25"/>
      <c r="Q15" s="25"/>
      <c r="R15" s="25"/>
      <c r="S15" s="25"/>
      <c r="T15" s="25"/>
      <c r="U15" s="25"/>
      <c r="V15" s="25"/>
      <c r="W15" s="5"/>
      <c r="X15" s="5"/>
      <c r="Y15" s="5"/>
      <c r="Z15" s="5"/>
      <c r="AA15" s="5"/>
      <c r="AB15" s="5"/>
      <c r="AC15" s="5"/>
      <c r="AD15" s="5"/>
      <c r="AE15" s="5"/>
      <c r="AF15" s="5"/>
      <c r="AG15" s="5"/>
      <c r="AH15" s="5"/>
      <c r="AI15" s="5"/>
      <c r="AJ15" s="5"/>
      <c r="AK15" s="5"/>
      <c r="AL15" s="5"/>
    </row>
    <row r="16" spans="1:38" x14ac:dyDescent="0.3">
      <c r="A16" s="26"/>
      <c r="B16" s="26"/>
      <c r="C16" s="26"/>
      <c r="D16" s="25"/>
      <c r="E16" s="25"/>
      <c r="F16" s="25"/>
      <c r="G16" s="25"/>
      <c r="H16" s="25"/>
      <c r="I16" s="25"/>
      <c r="J16" s="25"/>
      <c r="K16" s="25"/>
      <c r="L16" s="25"/>
      <c r="M16" s="25"/>
      <c r="N16" s="25"/>
      <c r="O16" s="25"/>
      <c r="P16" s="25"/>
      <c r="Q16" s="25"/>
      <c r="R16" s="25"/>
      <c r="S16" s="25"/>
      <c r="T16" s="25"/>
      <c r="U16" s="25"/>
      <c r="V16" s="25"/>
      <c r="W16" s="5"/>
      <c r="X16" s="5"/>
      <c r="Y16" s="5"/>
      <c r="Z16" s="5"/>
      <c r="AA16" s="5"/>
      <c r="AB16" s="5"/>
      <c r="AC16" s="5"/>
      <c r="AD16" s="5"/>
      <c r="AE16" s="5"/>
      <c r="AF16" s="5"/>
      <c r="AG16" s="5"/>
      <c r="AH16" s="5"/>
      <c r="AI16" s="5"/>
      <c r="AJ16" s="5"/>
      <c r="AK16" s="5"/>
      <c r="AL16" s="5"/>
    </row>
    <row r="17" spans="1:38" x14ac:dyDescent="0.3">
      <c r="A17" s="26"/>
      <c r="B17" s="26"/>
      <c r="C17" s="26"/>
      <c r="D17" s="25"/>
      <c r="E17" s="25"/>
      <c r="F17" s="25"/>
      <c r="G17" s="25"/>
      <c r="H17" s="25"/>
      <c r="I17" s="25"/>
      <c r="J17" s="25"/>
      <c r="K17" s="25"/>
      <c r="L17" s="25"/>
      <c r="M17" s="25"/>
      <c r="N17" s="25"/>
      <c r="O17" s="25"/>
      <c r="P17" s="25"/>
      <c r="Q17" s="25"/>
      <c r="R17" s="25"/>
      <c r="S17" s="25"/>
      <c r="T17" s="25"/>
      <c r="U17" s="25"/>
      <c r="V17" s="25"/>
      <c r="W17" s="5"/>
      <c r="X17" s="5"/>
      <c r="Y17" s="5"/>
      <c r="Z17" s="5"/>
      <c r="AA17" s="5"/>
      <c r="AB17" s="5"/>
      <c r="AC17" s="5"/>
      <c r="AD17" s="5"/>
      <c r="AE17" s="5"/>
      <c r="AF17" s="5"/>
      <c r="AG17" s="5"/>
      <c r="AH17" s="5"/>
      <c r="AI17" s="5"/>
      <c r="AJ17" s="5"/>
      <c r="AK17" s="5"/>
      <c r="AL17" s="5"/>
    </row>
    <row r="18" spans="1:38" x14ac:dyDescent="0.3">
      <c r="A18" s="26"/>
      <c r="B18" s="26"/>
      <c r="C18" s="26"/>
      <c r="D18" s="25"/>
      <c r="E18" s="25"/>
      <c r="F18" s="25"/>
      <c r="G18" s="25"/>
      <c r="H18" s="25"/>
      <c r="I18" s="25"/>
      <c r="J18" s="25"/>
      <c r="K18" s="25"/>
      <c r="L18" s="25"/>
      <c r="M18" s="25"/>
      <c r="N18" s="25"/>
      <c r="O18" s="25"/>
      <c r="P18" s="25"/>
      <c r="Q18" s="25"/>
      <c r="R18" s="25"/>
      <c r="S18" s="25"/>
      <c r="T18" s="25"/>
      <c r="U18" s="25"/>
      <c r="V18" s="25"/>
      <c r="W18" s="5"/>
      <c r="X18" s="5"/>
      <c r="Y18" s="5"/>
      <c r="Z18" s="5"/>
      <c r="AA18" s="5"/>
      <c r="AB18" s="5"/>
      <c r="AC18" s="5"/>
      <c r="AD18" s="5"/>
      <c r="AE18" s="5"/>
      <c r="AF18" s="5"/>
      <c r="AG18" s="5"/>
      <c r="AH18" s="5"/>
      <c r="AI18" s="5"/>
      <c r="AJ18" s="5"/>
      <c r="AK18" s="5"/>
      <c r="AL18" s="5"/>
    </row>
    <row r="19" spans="1:38" x14ac:dyDescent="0.3">
      <c r="A19" s="26"/>
      <c r="B19" s="26"/>
      <c r="C19" s="26"/>
      <c r="D19" s="25"/>
      <c r="E19" s="25"/>
      <c r="F19" s="25"/>
      <c r="G19" s="25"/>
      <c r="H19" s="25"/>
      <c r="I19" s="25"/>
      <c r="J19" s="25"/>
      <c r="K19" s="25"/>
      <c r="L19" s="25"/>
      <c r="M19" s="25"/>
      <c r="N19" s="25"/>
      <c r="O19" s="25"/>
      <c r="P19" s="25"/>
      <c r="Q19" s="25"/>
      <c r="R19" s="25"/>
      <c r="S19" s="25"/>
      <c r="T19" s="25"/>
      <c r="U19" s="25"/>
      <c r="V19" s="25"/>
      <c r="W19" s="5"/>
      <c r="X19" s="5"/>
      <c r="Y19" s="5"/>
      <c r="Z19" s="5"/>
      <c r="AA19" s="5"/>
      <c r="AB19" s="5"/>
      <c r="AC19" s="5"/>
      <c r="AD19" s="5"/>
      <c r="AE19" s="5"/>
      <c r="AF19" s="5"/>
      <c r="AG19" s="5"/>
      <c r="AH19" s="5"/>
      <c r="AI19" s="5"/>
      <c r="AJ19" s="5"/>
      <c r="AK19" s="5"/>
      <c r="AL19" s="5"/>
    </row>
    <row r="20" spans="1:38" x14ac:dyDescent="0.3">
      <c r="A20" s="26"/>
      <c r="B20" s="26"/>
      <c r="C20" s="26"/>
      <c r="D20" s="25"/>
      <c r="E20" s="25"/>
      <c r="F20" s="25"/>
      <c r="G20" s="25"/>
      <c r="H20" s="25"/>
      <c r="I20" s="25"/>
      <c r="J20" s="25"/>
      <c r="K20" s="25"/>
      <c r="L20" s="25"/>
      <c r="M20" s="25"/>
      <c r="N20" s="25"/>
      <c r="O20" s="25"/>
      <c r="P20" s="25"/>
      <c r="Q20" s="25"/>
      <c r="R20" s="25"/>
      <c r="S20" s="25"/>
      <c r="T20" s="25"/>
      <c r="U20" s="25"/>
      <c r="V20" s="25"/>
      <c r="W20" s="5"/>
      <c r="X20" s="5"/>
      <c r="Y20" s="5"/>
      <c r="Z20" s="5"/>
      <c r="AA20" s="5"/>
      <c r="AB20" s="5"/>
      <c r="AC20" s="5"/>
      <c r="AD20" s="5"/>
      <c r="AE20" s="5"/>
      <c r="AF20" s="5"/>
      <c r="AG20" s="5"/>
      <c r="AH20" s="5"/>
      <c r="AI20" s="5"/>
      <c r="AJ20" s="5"/>
      <c r="AK20" s="5"/>
      <c r="AL20" s="5"/>
    </row>
    <row r="21" spans="1:38" x14ac:dyDescent="0.3">
      <c r="A21" s="26"/>
      <c r="B21" s="26"/>
      <c r="C21" s="26"/>
      <c r="D21" s="25"/>
      <c r="E21" s="25"/>
      <c r="F21" s="25"/>
      <c r="G21" s="25"/>
      <c r="H21" s="25"/>
      <c r="I21" s="25"/>
      <c r="J21" s="25"/>
      <c r="K21" s="25"/>
      <c r="L21" s="25"/>
      <c r="M21" s="25"/>
      <c r="N21" s="25"/>
      <c r="O21" s="25"/>
      <c r="P21" s="25"/>
      <c r="Q21" s="25"/>
      <c r="R21" s="25"/>
      <c r="S21" s="25"/>
      <c r="T21" s="25"/>
      <c r="U21" s="25"/>
      <c r="V21" s="25"/>
      <c r="W21" s="5"/>
      <c r="X21" s="5"/>
      <c r="Y21" s="5"/>
      <c r="Z21" s="5"/>
      <c r="AA21" s="5"/>
      <c r="AB21" s="5"/>
      <c r="AC21" s="5"/>
      <c r="AD21" s="5"/>
      <c r="AE21" s="5"/>
      <c r="AF21" s="5"/>
      <c r="AG21" s="5"/>
      <c r="AH21" s="5"/>
      <c r="AI21" s="5"/>
      <c r="AJ21" s="5"/>
      <c r="AK21" s="5"/>
      <c r="AL21" s="5"/>
    </row>
    <row r="22" spans="1:38" x14ac:dyDescent="0.3">
      <c r="A22" s="26"/>
      <c r="B22" s="26"/>
      <c r="C22" s="26"/>
      <c r="D22" s="25"/>
      <c r="E22" s="25"/>
      <c r="F22" s="25"/>
      <c r="G22" s="25"/>
      <c r="H22" s="25"/>
      <c r="I22" s="25"/>
      <c r="J22" s="25"/>
      <c r="K22" s="25"/>
      <c r="L22" s="25"/>
      <c r="M22" s="25"/>
      <c r="N22" s="25"/>
      <c r="O22" s="25"/>
      <c r="P22" s="25"/>
      <c r="Q22" s="25"/>
      <c r="R22" s="25"/>
      <c r="S22" s="25"/>
      <c r="T22" s="25"/>
      <c r="U22" s="25"/>
      <c r="V22" s="25"/>
      <c r="W22" s="5"/>
      <c r="X22" s="5"/>
      <c r="Y22" s="5"/>
      <c r="Z22" s="5"/>
      <c r="AA22" s="5"/>
      <c r="AB22" s="5"/>
      <c r="AC22" s="5"/>
      <c r="AD22" s="5"/>
      <c r="AE22" s="5"/>
      <c r="AF22" s="5"/>
      <c r="AG22" s="5"/>
      <c r="AH22" s="5"/>
      <c r="AI22" s="5"/>
      <c r="AJ22" s="5"/>
      <c r="AK22" s="5"/>
      <c r="AL22" s="5"/>
    </row>
    <row r="23" spans="1:38" x14ac:dyDescent="0.3">
      <c r="A23" s="26"/>
      <c r="B23" s="26"/>
      <c r="C23" s="26"/>
      <c r="D23" s="25"/>
      <c r="E23" s="25"/>
      <c r="F23" s="25"/>
      <c r="G23" s="25"/>
      <c r="H23" s="25"/>
      <c r="I23" s="25"/>
      <c r="J23" s="25"/>
      <c r="K23" s="25"/>
      <c r="L23" s="25"/>
      <c r="M23" s="25"/>
      <c r="N23" s="25"/>
      <c r="O23" s="25"/>
      <c r="P23" s="25"/>
      <c r="Q23" s="25"/>
      <c r="R23" s="25"/>
      <c r="S23" s="25"/>
      <c r="T23" s="25"/>
      <c r="U23" s="25"/>
      <c r="V23" s="25"/>
      <c r="W23" s="5"/>
      <c r="X23" s="5"/>
      <c r="Y23" s="5"/>
      <c r="Z23" s="5"/>
      <c r="AA23" s="5"/>
      <c r="AB23" s="5"/>
      <c r="AC23" s="5"/>
      <c r="AD23" s="5"/>
      <c r="AE23" s="5"/>
      <c r="AF23" s="5"/>
      <c r="AG23" s="5"/>
      <c r="AH23" s="5"/>
      <c r="AI23" s="5"/>
      <c r="AJ23" s="5"/>
      <c r="AK23" s="5"/>
      <c r="AL23" s="5"/>
    </row>
    <row r="24" spans="1:38" x14ac:dyDescent="0.3">
      <c r="A24" s="26"/>
      <c r="B24" s="26"/>
      <c r="C24" s="26"/>
      <c r="D24" s="25"/>
      <c r="E24" s="25"/>
      <c r="F24" s="25"/>
      <c r="G24" s="25"/>
      <c r="H24" s="25"/>
      <c r="I24" s="25"/>
      <c r="J24" s="25"/>
      <c r="K24" s="25"/>
      <c r="L24" s="25"/>
      <c r="M24" s="25"/>
      <c r="N24" s="25"/>
      <c r="O24" s="25"/>
      <c r="P24" s="25"/>
      <c r="Q24" s="25"/>
      <c r="R24" s="25"/>
      <c r="S24" s="25"/>
      <c r="T24" s="25"/>
      <c r="U24" s="25"/>
      <c r="V24" s="25"/>
      <c r="W24" s="5"/>
      <c r="X24" s="5"/>
      <c r="Y24" s="5"/>
      <c r="Z24" s="5"/>
      <c r="AA24" s="5"/>
      <c r="AB24" s="5"/>
      <c r="AC24" s="5"/>
      <c r="AD24" s="5"/>
      <c r="AE24" s="5"/>
      <c r="AF24" s="5"/>
      <c r="AG24" s="5"/>
      <c r="AH24" s="5"/>
      <c r="AI24" s="5"/>
      <c r="AJ24" s="5"/>
      <c r="AK24" s="5"/>
      <c r="AL24" s="5"/>
    </row>
    <row r="25" spans="1:38" x14ac:dyDescent="0.3">
      <c r="A25" s="26"/>
      <c r="B25" s="26"/>
      <c r="C25" s="26"/>
      <c r="D25" s="25"/>
      <c r="E25" s="25"/>
      <c r="F25" s="25"/>
      <c r="G25" s="25"/>
      <c r="H25" s="25"/>
      <c r="I25" s="25"/>
      <c r="J25" s="25"/>
      <c r="K25" s="25"/>
      <c r="L25" s="25"/>
      <c r="M25" s="25"/>
      <c r="N25" s="25"/>
      <c r="O25" s="25"/>
      <c r="P25" s="25"/>
      <c r="Q25" s="25"/>
      <c r="R25" s="25"/>
      <c r="S25" s="25"/>
      <c r="T25" s="25"/>
      <c r="U25" s="25"/>
      <c r="V25" s="25"/>
      <c r="W25" s="5"/>
      <c r="X25" s="5"/>
      <c r="Y25" s="5"/>
      <c r="Z25" s="5"/>
      <c r="AA25" s="5"/>
      <c r="AB25" s="5"/>
      <c r="AC25" s="5"/>
      <c r="AD25" s="5"/>
      <c r="AE25" s="5"/>
      <c r="AF25" s="5"/>
      <c r="AG25" s="5"/>
      <c r="AH25" s="5"/>
      <c r="AI25" s="5"/>
      <c r="AJ25" s="5"/>
      <c r="AK25" s="5"/>
      <c r="AL25" s="5"/>
    </row>
    <row r="26" spans="1:38" x14ac:dyDescent="0.3">
      <c r="A26" s="26"/>
      <c r="B26" s="26"/>
      <c r="C26" s="26"/>
      <c r="D26" s="25"/>
      <c r="E26" s="25"/>
      <c r="F26" s="25"/>
      <c r="G26" s="25"/>
      <c r="H26" s="25"/>
      <c r="I26" s="25"/>
      <c r="J26" s="25"/>
      <c r="K26" s="25"/>
      <c r="L26" s="25"/>
      <c r="M26" s="25"/>
      <c r="N26" s="25"/>
      <c r="O26" s="25"/>
      <c r="P26" s="25"/>
      <c r="Q26" s="25"/>
      <c r="R26" s="25"/>
      <c r="S26" s="25"/>
      <c r="T26" s="25"/>
      <c r="U26" s="25"/>
      <c r="V26" s="25"/>
      <c r="W26" s="5"/>
      <c r="X26" s="5"/>
      <c r="Y26" s="5"/>
      <c r="Z26" s="5"/>
      <c r="AA26" s="5"/>
      <c r="AB26" s="5"/>
      <c r="AC26" s="5"/>
      <c r="AD26" s="5"/>
      <c r="AE26" s="5"/>
      <c r="AF26" s="5"/>
      <c r="AG26" s="5"/>
      <c r="AH26" s="5"/>
      <c r="AI26" s="5"/>
      <c r="AJ26" s="5"/>
      <c r="AK26" s="5"/>
      <c r="AL26" s="5"/>
    </row>
    <row r="27" spans="1:38" ht="16.2" customHeight="1" x14ac:dyDescent="0.3">
      <c r="A27" s="26"/>
      <c r="B27" s="26"/>
      <c r="C27" s="26"/>
      <c r="D27" s="25"/>
      <c r="E27" s="25"/>
      <c r="F27" s="25"/>
      <c r="G27" s="25"/>
      <c r="H27" s="25"/>
      <c r="I27" s="25"/>
      <c r="J27" s="25"/>
      <c r="K27" s="25"/>
      <c r="L27" s="25"/>
      <c r="M27" s="25"/>
      <c r="N27" s="25"/>
      <c r="O27" s="25"/>
      <c r="P27" s="25"/>
      <c r="Q27" s="25"/>
      <c r="R27" s="25"/>
      <c r="S27" s="25"/>
      <c r="T27" s="25"/>
      <c r="U27" s="25"/>
      <c r="V27" s="25"/>
      <c r="W27" s="5"/>
      <c r="X27" s="5"/>
      <c r="Y27" s="5"/>
      <c r="Z27" s="5"/>
      <c r="AA27" s="5"/>
      <c r="AB27" s="5"/>
      <c r="AC27" s="5"/>
      <c r="AD27" s="5"/>
      <c r="AE27" s="5"/>
      <c r="AF27" s="5"/>
      <c r="AG27" s="5"/>
      <c r="AH27" s="5"/>
      <c r="AI27" s="5"/>
      <c r="AJ27" s="5"/>
      <c r="AK27" s="5"/>
      <c r="AL27" s="5"/>
    </row>
    <row r="28" spans="1:38" ht="13.2" customHeight="1" x14ac:dyDescent="0.3">
      <c r="A28" s="26"/>
      <c r="B28" s="26"/>
      <c r="C28" s="26"/>
      <c r="D28" s="25"/>
      <c r="E28" s="25"/>
      <c r="F28" s="25"/>
      <c r="G28" s="25"/>
      <c r="H28" s="25"/>
      <c r="I28" s="25"/>
      <c r="J28" s="25"/>
      <c r="K28" s="25"/>
      <c r="L28" s="25"/>
      <c r="M28" s="25"/>
      <c r="N28" s="25"/>
      <c r="O28" s="25"/>
      <c r="P28" s="25"/>
      <c r="Q28" s="25"/>
      <c r="R28" s="25"/>
      <c r="S28" s="25"/>
      <c r="T28" s="25"/>
      <c r="U28" s="25"/>
      <c r="V28" s="25"/>
      <c r="W28" s="5"/>
      <c r="X28" s="5"/>
      <c r="Y28" s="5"/>
      <c r="Z28" s="5"/>
      <c r="AA28" s="5"/>
      <c r="AB28" s="5"/>
      <c r="AC28" s="5"/>
      <c r="AD28" s="5"/>
      <c r="AE28" s="5"/>
      <c r="AF28" s="5"/>
      <c r="AG28" s="5"/>
      <c r="AH28" s="5"/>
      <c r="AI28" s="5"/>
      <c r="AJ28" s="5"/>
      <c r="AK28" s="5"/>
      <c r="AL28" s="5"/>
    </row>
    <row r="29" spans="1:38" x14ac:dyDescent="0.3">
      <c r="A29" s="24"/>
      <c r="B29" s="24"/>
      <c r="C29" s="24"/>
      <c r="D29" s="24"/>
      <c r="E29" s="24"/>
      <c r="F29" s="24"/>
      <c r="G29" s="24"/>
      <c r="H29" s="24"/>
      <c r="I29" s="24"/>
      <c r="J29" s="24"/>
      <c r="K29" s="24"/>
      <c r="L29" s="24"/>
      <c r="M29" s="24"/>
      <c r="N29" s="24"/>
      <c r="O29" s="24"/>
      <c r="P29" s="24"/>
      <c r="Q29" s="24"/>
      <c r="R29" s="24"/>
      <c r="S29" s="24"/>
      <c r="T29" s="5"/>
      <c r="U29" s="5"/>
      <c r="V29" s="5"/>
      <c r="W29" s="5"/>
      <c r="X29" s="5"/>
      <c r="Y29" s="5"/>
      <c r="Z29" s="5"/>
      <c r="AA29" s="5"/>
      <c r="AB29" s="5"/>
      <c r="AC29" s="5"/>
      <c r="AD29" s="5"/>
      <c r="AE29" s="5"/>
      <c r="AF29" s="5"/>
      <c r="AG29" s="5"/>
      <c r="AH29" s="5"/>
      <c r="AI29" s="5"/>
      <c r="AJ29" s="5"/>
      <c r="AK29" s="5"/>
      <c r="AL29" s="5"/>
    </row>
    <row r="30" spans="1:38" x14ac:dyDescent="0.3">
      <c r="A30" s="24"/>
      <c r="B30" s="24"/>
      <c r="C30" s="24"/>
      <c r="D30" s="24"/>
      <c r="E30" s="24"/>
      <c r="F30" s="24"/>
      <c r="G30" s="24"/>
      <c r="H30" s="24"/>
      <c r="I30" s="24"/>
      <c r="J30" s="24"/>
      <c r="K30" s="24"/>
      <c r="L30" s="24"/>
      <c r="M30" s="24"/>
      <c r="N30" s="24"/>
      <c r="O30" s="24"/>
      <c r="P30" s="24"/>
      <c r="Q30" s="24"/>
      <c r="R30" s="24"/>
      <c r="S30" s="24"/>
      <c r="T30" s="5"/>
      <c r="U30" s="5"/>
      <c r="V30" s="5"/>
      <c r="W30" s="5"/>
      <c r="X30" s="5"/>
      <c r="Y30" s="5"/>
      <c r="Z30" s="5"/>
      <c r="AA30" s="5"/>
      <c r="AB30" s="5"/>
      <c r="AC30" s="5"/>
      <c r="AD30" s="5"/>
      <c r="AE30" s="5"/>
      <c r="AF30" s="5"/>
      <c r="AG30" s="5"/>
      <c r="AH30" s="5"/>
      <c r="AI30" s="5"/>
      <c r="AJ30" s="5"/>
      <c r="AK30" s="5"/>
      <c r="AL30" s="5"/>
    </row>
    <row r="31" spans="1:38" x14ac:dyDescent="0.3">
      <c r="A31" s="24"/>
      <c r="B31" s="24"/>
      <c r="C31" s="24"/>
      <c r="D31" s="24"/>
      <c r="E31" s="24"/>
      <c r="F31" s="24"/>
      <c r="G31" s="24"/>
      <c r="H31" s="24"/>
      <c r="I31" s="24"/>
      <c r="J31" s="24"/>
      <c r="K31" s="24"/>
      <c r="L31" s="24"/>
      <c r="M31" s="24"/>
      <c r="N31" s="24"/>
      <c r="O31" s="24"/>
      <c r="P31" s="24"/>
      <c r="Q31" s="24"/>
      <c r="R31" s="24"/>
      <c r="S31" s="24"/>
      <c r="T31" s="5"/>
      <c r="U31" s="5"/>
      <c r="V31" s="5"/>
      <c r="W31" s="5"/>
      <c r="X31" s="5"/>
      <c r="Y31" s="5"/>
      <c r="Z31" s="5"/>
      <c r="AA31" s="5"/>
      <c r="AB31" s="5"/>
      <c r="AC31" s="5"/>
      <c r="AD31" s="5"/>
      <c r="AE31" s="5"/>
      <c r="AF31" s="5"/>
      <c r="AG31" s="5"/>
      <c r="AH31" s="5"/>
      <c r="AI31" s="5"/>
      <c r="AJ31" s="5"/>
      <c r="AK31" s="5"/>
      <c r="AL31" s="5"/>
    </row>
    <row r="32" spans="1:38" x14ac:dyDescent="0.3">
      <c r="A32" s="24"/>
      <c r="B32" s="24"/>
      <c r="C32" s="24"/>
      <c r="D32" s="24"/>
      <c r="E32" s="24"/>
      <c r="F32" s="24"/>
      <c r="G32" s="24"/>
      <c r="H32" s="24"/>
      <c r="I32" s="24"/>
      <c r="J32" s="24"/>
      <c r="K32" s="24"/>
      <c r="L32" s="24"/>
      <c r="M32" s="24"/>
      <c r="N32" s="24"/>
      <c r="O32" s="24"/>
      <c r="P32" s="24"/>
      <c r="Q32" s="24"/>
      <c r="R32" s="24"/>
      <c r="S32" s="24"/>
      <c r="T32" s="5"/>
      <c r="U32" s="5"/>
      <c r="V32" s="5"/>
      <c r="W32" s="5"/>
      <c r="X32" s="5"/>
      <c r="Y32" s="5"/>
      <c r="Z32" s="5"/>
      <c r="AA32" s="5"/>
      <c r="AB32" s="5"/>
      <c r="AC32" s="5"/>
      <c r="AD32" s="5"/>
      <c r="AE32" s="5"/>
      <c r="AF32" s="5"/>
      <c r="AG32" s="5"/>
      <c r="AH32" s="5"/>
      <c r="AI32" s="5"/>
      <c r="AJ32" s="5"/>
      <c r="AK32" s="5"/>
      <c r="AL32" s="5"/>
    </row>
    <row r="33" spans="1:38" x14ac:dyDescent="0.3">
      <c r="A33" s="24"/>
      <c r="B33" s="24"/>
      <c r="C33" s="24"/>
      <c r="D33" s="24"/>
      <c r="E33" s="24"/>
      <c r="F33" s="24"/>
      <c r="G33" s="24"/>
      <c r="H33" s="24"/>
      <c r="I33" s="24"/>
      <c r="J33" s="24"/>
      <c r="K33" s="24"/>
      <c r="L33" s="24"/>
      <c r="M33" s="24"/>
      <c r="N33" s="24"/>
      <c r="O33" s="24"/>
      <c r="P33" s="24"/>
      <c r="Q33" s="24"/>
      <c r="R33" s="24"/>
      <c r="S33" s="24"/>
      <c r="T33" s="5"/>
      <c r="U33" s="5"/>
      <c r="V33" s="5"/>
      <c r="W33" s="5"/>
      <c r="X33" s="5"/>
      <c r="Y33" s="5"/>
      <c r="Z33" s="5"/>
      <c r="AA33" s="5"/>
      <c r="AB33" s="5"/>
      <c r="AC33" s="5"/>
      <c r="AD33" s="5"/>
      <c r="AE33" s="5"/>
      <c r="AF33" s="5"/>
      <c r="AG33" s="5"/>
      <c r="AH33" s="5"/>
      <c r="AI33" s="5"/>
      <c r="AJ33" s="5"/>
      <c r="AK33" s="5"/>
      <c r="AL33" s="5"/>
    </row>
    <row r="34" spans="1:38" x14ac:dyDescent="0.3">
      <c r="A34" s="24"/>
      <c r="B34" s="24"/>
      <c r="C34" s="24"/>
      <c r="D34" s="24"/>
      <c r="E34" s="24"/>
      <c r="F34" s="24"/>
      <c r="G34" s="24"/>
      <c r="H34" s="24"/>
      <c r="I34" s="24"/>
      <c r="J34" s="24"/>
      <c r="K34" s="24"/>
      <c r="L34" s="24"/>
      <c r="M34" s="24"/>
      <c r="N34" s="24"/>
      <c r="O34" s="24"/>
      <c r="P34" s="24"/>
      <c r="Q34" s="24"/>
      <c r="R34" s="24"/>
      <c r="S34" s="24"/>
      <c r="T34" s="5"/>
      <c r="U34" s="5"/>
      <c r="V34" s="5"/>
      <c r="W34" s="5"/>
      <c r="X34" s="5"/>
      <c r="Y34" s="5"/>
      <c r="Z34" s="5"/>
      <c r="AA34" s="5"/>
      <c r="AB34" s="5"/>
      <c r="AC34" s="5"/>
      <c r="AD34" s="5"/>
      <c r="AE34" s="5"/>
      <c r="AF34" s="5"/>
      <c r="AG34" s="5"/>
      <c r="AH34" s="5"/>
      <c r="AI34" s="5"/>
      <c r="AJ34" s="5"/>
      <c r="AK34" s="5"/>
      <c r="AL34" s="5"/>
    </row>
    <row r="35" spans="1:38" x14ac:dyDescent="0.3">
      <c r="A35" s="24"/>
      <c r="B35" s="24"/>
      <c r="C35" s="24"/>
      <c r="D35" s="24"/>
      <c r="E35" s="24"/>
      <c r="F35" s="24"/>
      <c r="G35" s="24"/>
      <c r="H35" s="24"/>
      <c r="I35" s="24"/>
      <c r="J35" s="24"/>
      <c r="K35" s="24"/>
      <c r="L35" s="24"/>
      <c r="M35" s="24"/>
      <c r="N35" s="24"/>
      <c r="O35" s="24"/>
      <c r="P35" s="24"/>
      <c r="Q35" s="24"/>
      <c r="R35" s="24"/>
      <c r="S35" s="24"/>
      <c r="T35" s="5"/>
      <c r="U35" s="5"/>
      <c r="V35" s="5"/>
      <c r="W35" s="5"/>
      <c r="X35" s="5"/>
      <c r="Y35" s="5"/>
      <c r="Z35" s="5"/>
      <c r="AA35" s="5"/>
      <c r="AB35" s="5"/>
      <c r="AC35" s="5"/>
      <c r="AD35" s="5"/>
      <c r="AE35" s="5"/>
      <c r="AF35" s="5"/>
      <c r="AG35" s="5"/>
      <c r="AH35" s="5"/>
      <c r="AI35" s="5"/>
      <c r="AJ35" s="5"/>
      <c r="AK35" s="5"/>
      <c r="AL35" s="5"/>
    </row>
    <row r="36" spans="1:38" ht="18" customHeight="1" x14ac:dyDescent="0.3">
      <c r="A36" s="24"/>
      <c r="B36" s="24"/>
      <c r="C36" s="24"/>
      <c r="D36" s="24"/>
      <c r="E36" s="24"/>
      <c r="F36" s="24"/>
      <c r="G36" s="24"/>
      <c r="H36" s="24"/>
      <c r="I36" s="24"/>
      <c r="J36" s="24"/>
      <c r="K36" s="24"/>
      <c r="L36" s="24"/>
      <c r="M36" s="24"/>
      <c r="N36" s="24"/>
      <c r="O36" s="24"/>
      <c r="P36" s="24"/>
      <c r="Q36" s="24"/>
      <c r="R36" s="24"/>
      <c r="S36" s="24"/>
      <c r="T36" s="5"/>
      <c r="U36" s="5"/>
      <c r="V36" s="5"/>
      <c r="W36" s="5"/>
      <c r="X36" s="5"/>
      <c r="Y36" s="5"/>
      <c r="Z36" s="5"/>
      <c r="AA36" s="5"/>
      <c r="AB36" s="5"/>
      <c r="AC36" s="5"/>
      <c r="AD36" s="5"/>
      <c r="AE36" s="5"/>
      <c r="AF36" s="5"/>
      <c r="AG36" s="5"/>
      <c r="AH36" s="5"/>
      <c r="AI36" s="5"/>
      <c r="AJ36" s="5"/>
      <c r="AK36" s="5"/>
      <c r="AL36" s="5"/>
    </row>
    <row r="37" spans="1:38" x14ac:dyDescent="0.3">
      <c r="A37" s="24"/>
      <c r="B37" s="24"/>
      <c r="C37" s="24"/>
      <c r="D37" s="24"/>
      <c r="E37" s="24"/>
      <c r="F37" s="24"/>
      <c r="G37" s="24"/>
      <c r="H37" s="24"/>
      <c r="I37" s="24"/>
      <c r="J37" s="24"/>
      <c r="K37" s="24"/>
      <c r="L37" s="24"/>
      <c r="M37" s="24"/>
      <c r="N37" s="24"/>
      <c r="O37" s="24"/>
      <c r="P37" s="24"/>
      <c r="Q37" s="24"/>
      <c r="R37" s="24"/>
      <c r="S37" s="24"/>
      <c r="T37" s="5"/>
      <c r="U37" s="5"/>
      <c r="V37" s="5"/>
      <c r="W37" s="5"/>
      <c r="X37" s="5"/>
      <c r="Y37" s="5"/>
      <c r="Z37" s="5"/>
      <c r="AA37" s="5"/>
      <c r="AB37" s="5"/>
      <c r="AC37" s="5"/>
      <c r="AD37" s="5"/>
      <c r="AE37" s="5"/>
      <c r="AF37" s="5"/>
      <c r="AG37" s="5"/>
      <c r="AH37" s="5"/>
      <c r="AI37" s="5"/>
      <c r="AJ37" s="5"/>
      <c r="AK37" s="5"/>
      <c r="AL37" s="5"/>
    </row>
    <row r="38" spans="1:38" x14ac:dyDescent="0.3">
      <c r="A38" s="24"/>
      <c r="B38" s="24"/>
      <c r="C38" s="24"/>
      <c r="D38" s="24"/>
      <c r="E38" s="24"/>
      <c r="F38" s="24"/>
      <c r="G38" s="24"/>
      <c r="H38" s="24"/>
      <c r="I38" s="24"/>
      <c r="J38" s="24"/>
      <c r="K38" s="24"/>
      <c r="L38" s="24"/>
      <c r="M38" s="24"/>
      <c r="N38" s="24"/>
      <c r="O38" s="24"/>
      <c r="P38" s="24"/>
      <c r="Q38" s="24"/>
      <c r="R38" s="24"/>
      <c r="S38" s="24"/>
      <c r="T38" s="5"/>
      <c r="U38" s="5"/>
      <c r="V38" s="5"/>
      <c r="W38" s="5"/>
      <c r="X38" s="5"/>
      <c r="Y38" s="5"/>
      <c r="Z38" s="5"/>
      <c r="AA38" s="5"/>
      <c r="AB38" s="5"/>
      <c r="AC38" s="5"/>
      <c r="AD38" s="5"/>
      <c r="AE38" s="5"/>
      <c r="AF38" s="5"/>
      <c r="AG38" s="5"/>
      <c r="AH38" s="5"/>
      <c r="AI38" s="5"/>
      <c r="AJ38" s="5"/>
      <c r="AK38" s="5"/>
      <c r="AL38" s="5"/>
    </row>
    <row r="39" spans="1:38" x14ac:dyDescent="0.3">
      <c r="A39" s="24"/>
      <c r="B39" s="24"/>
      <c r="C39" s="24"/>
      <c r="D39" s="24"/>
      <c r="E39" s="24"/>
      <c r="F39" s="24"/>
      <c r="G39" s="24"/>
      <c r="H39" s="24"/>
      <c r="I39" s="24"/>
      <c r="J39" s="24"/>
      <c r="K39" s="24"/>
      <c r="L39" s="24"/>
      <c r="M39" s="24"/>
      <c r="N39" s="24"/>
      <c r="O39" s="24"/>
      <c r="P39" s="24"/>
      <c r="Q39" s="24"/>
      <c r="R39" s="24"/>
      <c r="S39" s="24"/>
      <c r="T39" s="5"/>
      <c r="U39" s="5"/>
      <c r="V39" s="5"/>
      <c r="W39" s="5"/>
      <c r="X39" s="5"/>
      <c r="Y39" s="5"/>
      <c r="Z39" s="5"/>
      <c r="AA39" s="5"/>
      <c r="AB39" s="5"/>
      <c r="AC39" s="5"/>
      <c r="AD39" s="5"/>
      <c r="AE39" s="5"/>
      <c r="AF39" s="5"/>
      <c r="AG39" s="5"/>
      <c r="AH39" s="5"/>
      <c r="AI39" s="5"/>
      <c r="AJ39" s="5"/>
      <c r="AK39" s="5"/>
      <c r="AL39" s="5"/>
    </row>
    <row r="40" spans="1:38" x14ac:dyDescent="0.3">
      <c r="A40" s="24"/>
      <c r="B40" s="24"/>
      <c r="C40" s="24"/>
      <c r="D40" s="24"/>
      <c r="E40" s="24"/>
      <c r="F40" s="24"/>
      <c r="G40" s="24"/>
      <c r="H40" s="24"/>
      <c r="I40" s="24"/>
      <c r="J40" s="24"/>
      <c r="K40" s="24"/>
      <c r="L40" s="24"/>
      <c r="M40" s="24"/>
      <c r="N40" s="24"/>
      <c r="O40" s="24"/>
      <c r="P40" s="24"/>
      <c r="Q40" s="24"/>
      <c r="R40" s="24"/>
      <c r="S40" s="24"/>
      <c r="T40" s="5"/>
      <c r="U40" s="5"/>
      <c r="V40" s="5"/>
      <c r="W40" s="5"/>
      <c r="X40" s="5"/>
      <c r="Y40" s="5"/>
      <c r="Z40" s="5"/>
      <c r="AA40" s="5"/>
      <c r="AB40" s="5"/>
      <c r="AC40" s="5"/>
      <c r="AD40" s="5"/>
      <c r="AE40" s="5"/>
      <c r="AF40" s="5"/>
      <c r="AG40" s="5"/>
      <c r="AH40" s="5"/>
      <c r="AI40" s="5"/>
      <c r="AJ40" s="5"/>
      <c r="AK40" s="5"/>
      <c r="AL40" s="5"/>
    </row>
    <row r="41" spans="1:38"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spans="1:38"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spans="1:38"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spans="1:38"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spans="1:38"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spans="1:38"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spans="1:38"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spans="1:38"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spans="1:38"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spans="1:38"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spans="1:38"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spans="1:38"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spans="1:38"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spans="1:38"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spans="1:38"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spans="1:38"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spans="1:38"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spans="1:38"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spans="1:38"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spans="1:38"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spans="1:38"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row>
    <row r="62" spans="1:38"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spans="1:38"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spans="1:38"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spans="1:38"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spans="1:38"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spans="1:38"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spans="1:38"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spans="1:38"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spans="1:38"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spans="1:38"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row>
    <row r="72" spans="1:38"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row>
    <row r="73" spans="1:38"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row>
    <row r="74" spans="1:38"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spans="1:38"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spans="1:38"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spans="1:38"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spans="1:38"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spans="1:38"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spans="1:38"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spans="1:38"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spans="1:38"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spans="1:38"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spans="1:38"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spans="1:38"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spans="1:38"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spans="1:38"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A50EB-17DF-4857-B2E6-CE346C21FADB}">
  <dimension ref="B3:D20"/>
  <sheetViews>
    <sheetView workbookViewId="0">
      <selection activeCell="B3" sqref="B3"/>
    </sheetView>
  </sheetViews>
  <sheetFormatPr defaultRowHeight="14.4" x14ac:dyDescent="0.3"/>
  <sheetData>
    <row r="3" spans="2:4" x14ac:dyDescent="0.3">
      <c r="B3" s="14"/>
      <c r="C3" s="15"/>
      <c r="D3" s="16"/>
    </row>
    <row r="4" spans="2:4" x14ac:dyDescent="0.3">
      <c r="B4" s="17"/>
      <c r="C4" s="10"/>
      <c r="D4" s="18"/>
    </row>
    <row r="5" spans="2:4" x14ac:dyDescent="0.3">
      <c r="B5" s="17"/>
      <c r="C5" s="10"/>
      <c r="D5" s="18"/>
    </row>
    <row r="6" spans="2:4" x14ac:dyDescent="0.3">
      <c r="B6" s="17"/>
      <c r="C6" s="10"/>
      <c r="D6" s="18"/>
    </row>
    <row r="7" spans="2:4" x14ac:dyDescent="0.3">
      <c r="B7" s="17"/>
      <c r="C7" s="10"/>
      <c r="D7" s="18"/>
    </row>
    <row r="8" spans="2:4" x14ac:dyDescent="0.3">
      <c r="B8" s="17"/>
      <c r="C8" s="10"/>
      <c r="D8" s="18"/>
    </row>
    <row r="9" spans="2:4" x14ac:dyDescent="0.3">
      <c r="B9" s="17"/>
      <c r="C9" s="10"/>
      <c r="D9" s="18"/>
    </row>
    <row r="10" spans="2:4" x14ac:dyDescent="0.3">
      <c r="B10" s="17"/>
      <c r="C10" s="10"/>
      <c r="D10" s="18"/>
    </row>
    <row r="11" spans="2:4" x14ac:dyDescent="0.3">
      <c r="B11" s="17"/>
      <c r="C11" s="10"/>
      <c r="D11" s="18"/>
    </row>
    <row r="12" spans="2:4" x14ac:dyDescent="0.3">
      <c r="B12" s="17"/>
      <c r="C12" s="10"/>
      <c r="D12" s="18"/>
    </row>
    <row r="13" spans="2:4" x14ac:dyDescent="0.3">
      <c r="B13" s="17"/>
      <c r="C13" s="10"/>
      <c r="D13" s="18"/>
    </row>
    <row r="14" spans="2:4" x14ac:dyDescent="0.3">
      <c r="B14" s="17"/>
      <c r="C14" s="10"/>
      <c r="D14" s="18"/>
    </row>
    <row r="15" spans="2:4" x14ac:dyDescent="0.3">
      <c r="B15" s="17"/>
      <c r="C15" s="10"/>
      <c r="D15" s="18"/>
    </row>
    <row r="16" spans="2:4" x14ac:dyDescent="0.3">
      <c r="B16" s="17"/>
      <c r="C16" s="10"/>
      <c r="D16" s="18"/>
    </row>
    <row r="17" spans="2:4" x14ac:dyDescent="0.3">
      <c r="B17" s="17"/>
      <c r="C17" s="10"/>
      <c r="D17" s="18"/>
    </row>
    <row r="18" spans="2:4" x14ac:dyDescent="0.3">
      <c r="B18" s="17"/>
      <c r="C18" s="10"/>
      <c r="D18" s="18"/>
    </row>
    <row r="19" spans="2:4" x14ac:dyDescent="0.3">
      <c r="B19" s="17"/>
      <c r="C19" s="10"/>
      <c r="D19" s="18"/>
    </row>
    <row r="20" spans="2:4" x14ac:dyDescent="0.3">
      <c r="B20" s="19"/>
      <c r="C20" s="20"/>
      <c r="D20" s="2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9309-6DDF-40CC-9B62-E4A078AAAD2A}">
  <dimension ref="B3:D20"/>
  <sheetViews>
    <sheetView workbookViewId="0">
      <selection activeCell="B3" sqref="B3"/>
    </sheetView>
  </sheetViews>
  <sheetFormatPr defaultRowHeight="14.4" x14ac:dyDescent="0.3"/>
  <sheetData>
    <row r="3" spans="2:4" x14ac:dyDescent="0.3">
      <c r="B3" s="14"/>
      <c r="C3" s="15"/>
      <c r="D3" s="16"/>
    </row>
    <row r="4" spans="2:4" x14ac:dyDescent="0.3">
      <c r="B4" s="17"/>
      <c r="C4" s="10"/>
      <c r="D4" s="18"/>
    </row>
    <row r="5" spans="2:4" x14ac:dyDescent="0.3">
      <c r="B5" s="17"/>
      <c r="C5" s="10"/>
      <c r="D5" s="18"/>
    </row>
    <row r="6" spans="2:4" x14ac:dyDescent="0.3">
      <c r="B6" s="17"/>
      <c r="C6" s="10"/>
      <c r="D6" s="18"/>
    </row>
    <row r="7" spans="2:4" x14ac:dyDescent="0.3">
      <c r="B7" s="17"/>
      <c r="C7" s="10"/>
      <c r="D7" s="18"/>
    </row>
    <row r="8" spans="2:4" x14ac:dyDescent="0.3">
      <c r="B8" s="17"/>
      <c r="C8" s="10"/>
      <c r="D8" s="18"/>
    </row>
    <row r="9" spans="2:4" x14ac:dyDescent="0.3">
      <c r="B9" s="17"/>
      <c r="C9" s="10"/>
      <c r="D9" s="18"/>
    </row>
    <row r="10" spans="2:4" x14ac:dyDescent="0.3">
      <c r="B10" s="17"/>
      <c r="C10" s="10"/>
      <c r="D10" s="18"/>
    </row>
    <row r="11" spans="2:4" x14ac:dyDescent="0.3">
      <c r="B11" s="17"/>
      <c r="C11" s="10"/>
      <c r="D11" s="18"/>
    </row>
    <row r="12" spans="2:4" x14ac:dyDescent="0.3">
      <c r="B12" s="17"/>
      <c r="C12" s="10"/>
      <c r="D12" s="18"/>
    </row>
    <row r="13" spans="2:4" x14ac:dyDescent="0.3">
      <c r="B13" s="17"/>
      <c r="C13" s="10"/>
      <c r="D13" s="18"/>
    </row>
    <row r="14" spans="2:4" x14ac:dyDescent="0.3">
      <c r="B14" s="17"/>
      <c r="C14" s="10"/>
      <c r="D14" s="18"/>
    </row>
    <row r="15" spans="2:4" x14ac:dyDescent="0.3">
      <c r="B15" s="17"/>
      <c r="C15" s="10"/>
      <c r="D15" s="18"/>
    </row>
    <row r="16" spans="2:4" x14ac:dyDescent="0.3">
      <c r="B16" s="17"/>
      <c r="C16" s="10"/>
      <c r="D16" s="18"/>
    </row>
    <row r="17" spans="2:4" x14ac:dyDescent="0.3">
      <c r="B17" s="17"/>
      <c r="C17" s="10"/>
      <c r="D17" s="18"/>
    </row>
    <row r="18" spans="2:4" x14ac:dyDescent="0.3">
      <c r="B18" s="17"/>
      <c r="C18" s="10"/>
      <c r="D18" s="18"/>
    </row>
    <row r="19" spans="2:4" x14ac:dyDescent="0.3">
      <c r="B19" s="17"/>
      <c r="C19" s="10"/>
      <c r="D19" s="18"/>
    </row>
    <row r="20" spans="2:4" x14ac:dyDescent="0.3">
      <c r="B20" s="19"/>
      <c r="C20" s="20"/>
      <c r="D20"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42DE-061B-496B-9FCD-D45D96D005B1}">
  <dimension ref="B3:D20"/>
  <sheetViews>
    <sheetView workbookViewId="0">
      <selection activeCell="B3" sqref="B3"/>
    </sheetView>
  </sheetViews>
  <sheetFormatPr defaultRowHeight="14.4" x14ac:dyDescent="0.3"/>
  <sheetData>
    <row r="3" spans="2:4" x14ac:dyDescent="0.3">
      <c r="B3" s="14"/>
      <c r="C3" s="15"/>
      <c r="D3" s="16"/>
    </row>
    <row r="4" spans="2:4" x14ac:dyDescent="0.3">
      <c r="B4" s="17"/>
      <c r="C4" s="10"/>
      <c r="D4" s="18"/>
    </row>
    <row r="5" spans="2:4" x14ac:dyDescent="0.3">
      <c r="B5" s="17"/>
      <c r="C5" s="10"/>
      <c r="D5" s="18"/>
    </row>
    <row r="6" spans="2:4" x14ac:dyDescent="0.3">
      <c r="B6" s="17"/>
      <c r="C6" s="10"/>
      <c r="D6" s="18"/>
    </row>
    <row r="7" spans="2:4" x14ac:dyDescent="0.3">
      <c r="B7" s="17"/>
      <c r="C7" s="10"/>
      <c r="D7" s="18"/>
    </row>
    <row r="8" spans="2:4" x14ac:dyDescent="0.3">
      <c r="B8" s="17"/>
      <c r="C8" s="10"/>
      <c r="D8" s="18"/>
    </row>
    <row r="9" spans="2:4" x14ac:dyDescent="0.3">
      <c r="B9" s="17"/>
      <c r="C9" s="10"/>
      <c r="D9" s="18"/>
    </row>
    <row r="10" spans="2:4" x14ac:dyDescent="0.3">
      <c r="B10" s="17"/>
      <c r="C10" s="10"/>
      <c r="D10" s="18"/>
    </row>
    <row r="11" spans="2:4" x14ac:dyDescent="0.3">
      <c r="B11" s="17"/>
      <c r="C11" s="10"/>
      <c r="D11" s="18"/>
    </row>
    <row r="12" spans="2:4" x14ac:dyDescent="0.3">
      <c r="B12" s="17"/>
      <c r="C12" s="10"/>
      <c r="D12" s="18"/>
    </row>
    <row r="13" spans="2:4" x14ac:dyDescent="0.3">
      <c r="B13" s="17"/>
      <c r="C13" s="10"/>
      <c r="D13" s="18"/>
    </row>
    <row r="14" spans="2:4" x14ac:dyDescent="0.3">
      <c r="B14" s="17"/>
      <c r="C14" s="10"/>
      <c r="D14" s="18"/>
    </row>
    <row r="15" spans="2:4" x14ac:dyDescent="0.3">
      <c r="B15" s="17"/>
      <c r="C15" s="10"/>
      <c r="D15" s="18"/>
    </row>
    <row r="16" spans="2:4" x14ac:dyDescent="0.3">
      <c r="B16" s="17"/>
      <c r="C16" s="10"/>
      <c r="D16" s="18"/>
    </row>
    <row r="17" spans="2:4" x14ac:dyDescent="0.3">
      <c r="B17" s="17"/>
      <c r="C17" s="10"/>
      <c r="D17" s="18"/>
    </row>
    <row r="18" spans="2:4" x14ac:dyDescent="0.3">
      <c r="B18" s="17"/>
      <c r="C18" s="10"/>
      <c r="D18" s="18"/>
    </row>
    <row r="19" spans="2:4" x14ac:dyDescent="0.3">
      <c r="B19" s="17"/>
      <c r="C19" s="10"/>
      <c r="D19" s="18"/>
    </row>
    <row r="20" spans="2:4" x14ac:dyDescent="0.3">
      <c r="B20" s="19"/>
      <c r="C20" s="20"/>
      <c r="D20"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Props1.xml><?xml version="1.0" encoding="utf-8"?>
<ds:datastoreItem xmlns:ds="http://schemas.openxmlformats.org/officeDocument/2006/customXml" ds:itemID="{A46B409D-4641-45ED-B6D1-AF46DE318209}">
  <ds:schemaRefs/>
</ds:datastoreItem>
</file>

<file path=customXml/itemProps2.xml><?xml version="1.0" encoding="utf-8"?>
<ds:datastoreItem xmlns:ds="http://schemas.openxmlformats.org/officeDocument/2006/customXml" ds:itemID="{FD8CEAA8-173E-4055-AE7A-98804079D6B2}">
  <ds:schemaRefs/>
</ds:datastoreItem>
</file>

<file path=customXml/itemProps3.xml><?xml version="1.0" encoding="utf-8"?>
<ds:datastoreItem xmlns:ds="http://schemas.openxmlformats.org/officeDocument/2006/customXml" ds:itemID="{FCF5DDB5-ED81-462B-83A1-CA32050CE4A1}">
  <ds:schemaRefs/>
</ds:datastoreItem>
</file>

<file path=customXml/itemProps4.xml><?xml version="1.0" encoding="utf-8"?>
<ds:datastoreItem xmlns:ds="http://schemas.openxmlformats.org/officeDocument/2006/customXml" ds:itemID="{93720BC1-FCC6-4067-AE90-6D0A8233DC6F}">
  <ds:schemaRefs/>
</ds:datastoreItem>
</file>

<file path=customXml/itemProps5.xml><?xml version="1.0" encoding="utf-8"?>
<ds:datastoreItem xmlns:ds="http://schemas.openxmlformats.org/officeDocument/2006/customXml" ds:itemID="{AA31CC5D-E363-4BCA-AB56-51F3A65C1FE8}">
  <ds:schemaRefs/>
</ds:datastoreItem>
</file>

<file path=customXml/itemProps6.xml><?xml version="1.0" encoding="utf-8"?>
<ds:datastoreItem xmlns:ds="http://schemas.openxmlformats.org/officeDocument/2006/customXml" ds:itemID="{820148BA-EA11-41A2-8EEE-127AF9FB5139}">
  <ds:schemaRefs/>
</ds:datastoreItem>
</file>

<file path=customXml/itemProps7.xml><?xml version="1.0" encoding="utf-8"?>
<ds:datastoreItem xmlns:ds="http://schemas.openxmlformats.org/officeDocument/2006/customXml" ds:itemID="{36F3B88B-0611-43C8-89F2-95FAAE60ED9D}">
  <ds:schemaRefs/>
</ds:datastoreItem>
</file>

<file path=customXml/itemProps8.xml><?xml version="1.0" encoding="utf-8"?>
<ds:datastoreItem xmlns:ds="http://schemas.openxmlformats.org/officeDocument/2006/customXml" ds:itemID="{A7ACEEF9-BEFA-43E8-A1B8-740458AF346C}">
  <ds:schemaRefs/>
</ds:datastoreItem>
</file>

<file path=customXml/itemProps9.xml><?xml version="1.0" encoding="utf-8"?>
<ds:datastoreItem xmlns:ds="http://schemas.openxmlformats.org/officeDocument/2006/customXml" ds:itemID="{6A5FC8F4-3283-480A-B872-851013527205}">
  <ds:schemaRefs/>
</ds:datastoreItem>
</file>

<file path=customXml/itemProps10.xml><?xml version="1.0" encoding="utf-8"?>
<ds:datastoreItem xmlns:ds="http://schemas.openxmlformats.org/officeDocument/2006/customXml" ds:itemID="{1F682ED4-BB29-4CEE-8B90-92E549579A21}">
  <ds:schemaRefs/>
</ds:datastoreItem>
</file>

<file path=customXml/itemProps11.xml><?xml version="1.0" encoding="utf-8"?>
<ds:datastoreItem xmlns:ds="http://schemas.openxmlformats.org/officeDocument/2006/customXml" ds:itemID="{D28DBCDB-1D99-4981-8CF2-89BF729592E1}">
  <ds:schemaRefs/>
</ds:datastoreItem>
</file>

<file path=customXml/itemProps12.xml><?xml version="1.0" encoding="utf-8"?>
<ds:datastoreItem xmlns:ds="http://schemas.openxmlformats.org/officeDocument/2006/customXml" ds:itemID="{3F523ACB-9A42-4AF9-8828-F8835C68AC73}">
  <ds:schemaRefs/>
</ds:datastoreItem>
</file>

<file path=customXml/itemProps13.xml><?xml version="1.0" encoding="utf-8"?>
<ds:datastoreItem xmlns:ds="http://schemas.openxmlformats.org/officeDocument/2006/customXml" ds:itemID="{178DCA08-2AAA-44FE-9988-D92813FE69F4}">
  <ds:schemaRefs/>
</ds:datastoreItem>
</file>

<file path=customXml/itemProps14.xml><?xml version="1.0" encoding="utf-8"?>
<ds:datastoreItem xmlns:ds="http://schemas.openxmlformats.org/officeDocument/2006/customXml" ds:itemID="{3A693262-E49E-40A3-A815-4FAFF2C475B0}">
  <ds:schemaRefs/>
</ds:datastoreItem>
</file>

<file path=customXml/itemProps15.xml><?xml version="1.0" encoding="utf-8"?>
<ds:datastoreItem xmlns:ds="http://schemas.openxmlformats.org/officeDocument/2006/customXml" ds:itemID="{C8A898E3-16CB-47B1-8139-EA76E8E7514B}">
  <ds:schemaRefs/>
</ds:datastoreItem>
</file>

<file path=customXml/itemProps16.xml><?xml version="1.0" encoding="utf-8"?>
<ds:datastoreItem xmlns:ds="http://schemas.openxmlformats.org/officeDocument/2006/customXml" ds:itemID="{642FC7F5-C104-436A-A9F3-CBEE629EFAFF}">
  <ds:schemaRefs/>
</ds:datastoreItem>
</file>

<file path=customXml/itemProps17.xml><?xml version="1.0" encoding="utf-8"?>
<ds:datastoreItem xmlns:ds="http://schemas.openxmlformats.org/officeDocument/2006/customXml" ds:itemID="{E2B9429D-577A-41FE-B833-B8F618B1CA0E}">
  <ds:schemaRefs/>
</ds:datastoreItem>
</file>

<file path=customXml/itemProps18.xml><?xml version="1.0" encoding="utf-8"?>
<ds:datastoreItem xmlns:ds="http://schemas.openxmlformats.org/officeDocument/2006/customXml" ds:itemID="{6E7F5474-DA10-4D4C-9FC8-0770AC621F79}">
  <ds:schemaRefs/>
</ds:datastoreItem>
</file>

<file path=customXml/itemProps19.xml><?xml version="1.0" encoding="utf-8"?>
<ds:datastoreItem xmlns:ds="http://schemas.openxmlformats.org/officeDocument/2006/customXml" ds:itemID="{AFF56C60-96D4-4F50-9CE7-671A70347B60}">
  <ds:schemaRefs/>
</ds:datastoreItem>
</file>

<file path=customXml/itemProps20.xml><?xml version="1.0" encoding="utf-8"?>
<ds:datastoreItem xmlns:ds="http://schemas.openxmlformats.org/officeDocument/2006/customXml" ds:itemID="{8CE48202-67DE-4244-B5CF-D3866542893E}">
  <ds:schemaRefs/>
</ds:datastoreItem>
</file>

<file path=customXml/itemProps21.xml><?xml version="1.0" encoding="utf-8"?>
<ds:datastoreItem xmlns:ds="http://schemas.openxmlformats.org/officeDocument/2006/customXml" ds:itemID="{85F18045-F4B2-4FE5-A31D-25B9AE475A25}">
  <ds:schemaRefs/>
</ds:datastoreItem>
</file>

<file path=customXml/itemProps22.xml><?xml version="1.0" encoding="utf-8"?>
<ds:datastoreItem xmlns:ds="http://schemas.openxmlformats.org/officeDocument/2006/customXml" ds:itemID="{29E142EE-20E5-4B37-93E8-FBA319D20BCE}">
  <ds:schemaRefs/>
</ds:datastoreItem>
</file>

<file path=customXml/itemProps23.xml><?xml version="1.0" encoding="utf-8"?>
<ds:datastoreItem xmlns:ds="http://schemas.openxmlformats.org/officeDocument/2006/customXml" ds:itemID="{FF041943-AE8D-4A2F-BB46-5845B13C0522}">
  <ds:schemaRefs/>
</ds:datastoreItem>
</file>

<file path=customXml/itemProps24.xml><?xml version="1.0" encoding="utf-8"?>
<ds:datastoreItem xmlns:ds="http://schemas.openxmlformats.org/officeDocument/2006/customXml" ds:itemID="{2F782F12-11F3-46A4-BFB3-ACE1C4782B53}">
  <ds:schemaRefs/>
</ds:datastoreItem>
</file>

<file path=customXml/itemProps25.xml><?xml version="1.0" encoding="utf-8"?>
<ds:datastoreItem xmlns:ds="http://schemas.openxmlformats.org/officeDocument/2006/customXml" ds:itemID="{3793CBE2-44F9-4386-9039-3906FF8AA4D3}">
  <ds:schemaRefs/>
</ds:datastoreItem>
</file>

<file path=customXml/itemProps26.xml><?xml version="1.0" encoding="utf-8"?>
<ds:datastoreItem xmlns:ds="http://schemas.openxmlformats.org/officeDocument/2006/customXml" ds:itemID="{B01C4B3C-F715-4EA2-882E-E92C01B130AB}">
  <ds:schemaRefs/>
</ds:datastoreItem>
</file>

<file path=customXml/itemProps27.xml><?xml version="1.0" encoding="utf-8"?>
<ds:datastoreItem xmlns:ds="http://schemas.openxmlformats.org/officeDocument/2006/customXml" ds:itemID="{D05E2E41-164D-4E3F-B0F0-8BE9B1C07635}">
  <ds:schemaRefs/>
</ds:datastoreItem>
</file>

<file path=customXml/itemProps28.xml><?xml version="1.0" encoding="utf-8"?>
<ds:datastoreItem xmlns:ds="http://schemas.openxmlformats.org/officeDocument/2006/customXml" ds:itemID="{1F91A5E5-CE7D-4C1F-860E-F5CC8ED580CB}">
  <ds:schemaRefs/>
</ds:datastoreItem>
</file>

<file path=customXml/itemProps29.xml><?xml version="1.0" encoding="utf-8"?>
<ds:datastoreItem xmlns:ds="http://schemas.openxmlformats.org/officeDocument/2006/customXml" ds:itemID="{0CFDBE0B-36DA-4398-A747-BBA21B4D4408}">
  <ds:schemaRefs/>
</ds:datastoreItem>
</file>

<file path=customXml/itemProps30.xml><?xml version="1.0" encoding="utf-8"?>
<ds:datastoreItem xmlns:ds="http://schemas.openxmlformats.org/officeDocument/2006/customXml" ds:itemID="{458470B3-F20C-44E3-8A53-8F46C70F207C}">
  <ds:schemaRefs/>
</ds:datastoreItem>
</file>

<file path=customXml/itemProps31.xml><?xml version="1.0" encoding="utf-8"?>
<ds:datastoreItem xmlns:ds="http://schemas.openxmlformats.org/officeDocument/2006/customXml" ds:itemID="{AAE41994-9181-4DC3-A5A9-512FE4FD358C}">
  <ds:schemaRefs/>
</ds:datastoreItem>
</file>

<file path=customXml/itemProps32.xml><?xml version="1.0" encoding="utf-8"?>
<ds:datastoreItem xmlns:ds="http://schemas.openxmlformats.org/officeDocument/2006/customXml" ds:itemID="{A31F28EC-9CE1-48AD-A151-032584B09B1A}">
  <ds:schemaRefs/>
</ds:datastoreItem>
</file>

<file path=customXml/itemProps33.xml><?xml version="1.0" encoding="utf-8"?>
<ds:datastoreItem xmlns:ds="http://schemas.openxmlformats.org/officeDocument/2006/customXml" ds:itemID="{C7E9E27F-166D-4781-82D8-958F267FEB98}">
  <ds:schemaRefs/>
</ds:datastoreItem>
</file>

<file path=customXml/itemProps34.xml><?xml version="1.0" encoding="utf-8"?>
<ds:datastoreItem xmlns:ds="http://schemas.openxmlformats.org/officeDocument/2006/customXml" ds:itemID="{A5EF3E71-CC03-4842-B9BF-339864DAD3D8}">
  <ds:schemaRefs/>
</ds:datastoreItem>
</file>

<file path=customXml/itemProps35.xml><?xml version="1.0" encoding="utf-8"?>
<ds:datastoreItem xmlns:ds="http://schemas.openxmlformats.org/officeDocument/2006/customXml" ds:itemID="{0D89EDC9-A9A0-454D-BFDD-0A633AF43E6F}">
  <ds:schemaRefs/>
</ds:datastoreItem>
</file>

<file path=customXml/itemProps36.xml><?xml version="1.0" encoding="utf-8"?>
<ds:datastoreItem xmlns:ds="http://schemas.openxmlformats.org/officeDocument/2006/customXml" ds:itemID="{187BF666-62D7-4D38-A561-59FFE0B693AF}">
  <ds:schemaRefs/>
</ds:datastoreItem>
</file>

<file path=customXml/itemProps37.xml><?xml version="1.0" encoding="utf-8"?>
<ds:datastoreItem xmlns:ds="http://schemas.openxmlformats.org/officeDocument/2006/customXml" ds:itemID="{5F0686AB-16C3-4380-B17D-5DFC2C0CC4C5}">
  <ds:schemaRefs/>
</ds:datastoreItem>
</file>

<file path=customXml/itemProps38.xml><?xml version="1.0" encoding="utf-8"?>
<ds:datastoreItem xmlns:ds="http://schemas.openxmlformats.org/officeDocument/2006/customXml" ds:itemID="{48744552-EE28-452E-B7B7-1A076D345810}">
  <ds:schemaRefs/>
</ds:datastoreItem>
</file>

<file path=customXml/itemProps39.xml><?xml version="1.0" encoding="utf-8"?>
<ds:datastoreItem xmlns:ds="http://schemas.openxmlformats.org/officeDocument/2006/customXml" ds:itemID="{3C987772-EF20-4B7F-AB35-57B845079BEB}">
  <ds:schemaRefs/>
</ds:datastoreItem>
</file>

<file path=customXml/itemProps40.xml><?xml version="1.0" encoding="utf-8"?>
<ds:datastoreItem xmlns:ds="http://schemas.openxmlformats.org/officeDocument/2006/customXml" ds:itemID="{80C49F35-9B72-477B-8B85-D5D7375AC41A}">
  <ds:schemaRefs/>
</ds:datastoreItem>
</file>

<file path=customXml/itemProps41.xml><?xml version="1.0" encoding="utf-8"?>
<ds:datastoreItem xmlns:ds="http://schemas.openxmlformats.org/officeDocument/2006/customXml" ds:itemID="{04B6938C-2ED6-4B72-AA6D-631FA0FB77D6}">
  <ds:schemaRefs/>
</ds:datastoreItem>
</file>

<file path=customXml/itemProps42.xml><?xml version="1.0" encoding="utf-8"?>
<ds:datastoreItem xmlns:ds="http://schemas.openxmlformats.org/officeDocument/2006/customXml" ds:itemID="{A1DF1E1F-B30E-43E2-ABE2-C6616910BEF8}">
  <ds:schemaRefs/>
</ds:datastoreItem>
</file>

<file path=customXml/itemProps43.xml><?xml version="1.0" encoding="utf-8"?>
<ds:datastoreItem xmlns:ds="http://schemas.openxmlformats.org/officeDocument/2006/customXml" ds:itemID="{739FA70F-5716-49C7-AC5E-279A6645B22E}">
  <ds:schemaRefs/>
</ds:datastoreItem>
</file>

<file path=customXml/itemProps44.xml><?xml version="1.0" encoding="utf-8"?>
<ds:datastoreItem xmlns:ds="http://schemas.openxmlformats.org/officeDocument/2006/customXml" ds:itemID="{3A15ECA4-AB56-436A-9AEE-3C4CBCD793B7}">
  <ds:schemaRefs/>
</ds:datastoreItem>
</file>

<file path=customXml/itemProps45.xml><?xml version="1.0" encoding="utf-8"?>
<ds:datastoreItem xmlns:ds="http://schemas.openxmlformats.org/officeDocument/2006/customXml" ds:itemID="{374118FF-4C04-4825-AB72-C680528F3D0C}">
  <ds:schemaRefs/>
</ds:datastoreItem>
</file>

<file path=customXml/itemProps46.xml><?xml version="1.0" encoding="utf-8"?>
<ds:datastoreItem xmlns:ds="http://schemas.openxmlformats.org/officeDocument/2006/customXml" ds:itemID="{A5DBC4F2-B479-4DF5-91BC-134741FDF9B0}">
  <ds:schemaRefs/>
</ds:datastoreItem>
</file>

<file path=customXml/itemProps47.xml><?xml version="1.0" encoding="utf-8"?>
<ds:datastoreItem xmlns:ds="http://schemas.openxmlformats.org/officeDocument/2006/customXml" ds:itemID="{F9A1E546-A585-4C84-9061-A3F1F9CFA290}">
  <ds:schemaRefs/>
</ds:datastoreItem>
</file>

<file path=customXml/itemProps48.xml><?xml version="1.0" encoding="utf-8"?>
<ds:datastoreItem xmlns:ds="http://schemas.openxmlformats.org/officeDocument/2006/customXml" ds:itemID="{CBB4FF92-6DD7-4AF7-803A-4D7BF02E1FE7}">
  <ds:schemaRefs/>
</ds:datastoreItem>
</file>

<file path=customXml/itemProps49.xml><?xml version="1.0" encoding="utf-8"?>
<ds:datastoreItem xmlns:ds="http://schemas.openxmlformats.org/officeDocument/2006/customXml" ds:itemID="{5A099ACA-5C6A-4891-8297-5CB5381E3336}">
  <ds:schemaRefs/>
</ds:datastoreItem>
</file>

<file path=customXml/itemProps50.xml><?xml version="1.0" encoding="utf-8"?>
<ds:datastoreItem xmlns:ds="http://schemas.openxmlformats.org/officeDocument/2006/customXml" ds:itemID="{C2996B87-C42C-45B9-A783-38D16A78DA1E}">
  <ds:schemaRefs/>
</ds:datastoreItem>
</file>

<file path=customXml/itemProps51.xml><?xml version="1.0" encoding="utf-8"?>
<ds:datastoreItem xmlns:ds="http://schemas.openxmlformats.org/officeDocument/2006/customXml" ds:itemID="{9D0E290F-0EB3-4D74-B7EB-5661097354D4}">
  <ds:schemaRefs/>
</ds:datastoreItem>
</file>

<file path=customXml/itemProps52.xml><?xml version="1.0" encoding="utf-8"?>
<ds:datastoreItem xmlns:ds="http://schemas.openxmlformats.org/officeDocument/2006/customXml" ds:itemID="{077E6A85-CBE7-4079-A5EE-7B017910D543}">
  <ds:schemaRefs/>
</ds:datastoreItem>
</file>

<file path=customXml/itemProps53.xml><?xml version="1.0" encoding="utf-8"?>
<ds:datastoreItem xmlns:ds="http://schemas.openxmlformats.org/officeDocument/2006/customXml" ds:itemID="{CA5ABB4D-5095-4E22-8915-B9957A9FF527}">
  <ds:schemaRefs/>
</ds:datastoreItem>
</file>

<file path=customXml/itemProps54.xml><?xml version="1.0" encoding="utf-8"?>
<ds:datastoreItem xmlns:ds="http://schemas.openxmlformats.org/officeDocument/2006/customXml" ds:itemID="{02CE2C60-A863-42ED-94FE-B92C17D62AB2}">
  <ds:schemaRefs/>
</ds:datastoreItem>
</file>

<file path=customXml/itemProps55.xml><?xml version="1.0" encoding="utf-8"?>
<ds:datastoreItem xmlns:ds="http://schemas.openxmlformats.org/officeDocument/2006/customXml" ds:itemID="{4007AD86-C1CD-4514-BF3E-B194937E7A38}">
  <ds:schemaRefs>
    <ds:schemaRef ds:uri="http://schemas.microsoft.com/DataMashup"/>
  </ds:schemaRefs>
</ds:datastoreItem>
</file>

<file path=customXml/itemProps56.xml><?xml version="1.0" encoding="utf-8"?>
<ds:datastoreItem xmlns:ds="http://schemas.openxmlformats.org/officeDocument/2006/customXml" ds:itemID="{338B4709-988A-44F3-A158-BAFB85FD6FAE}">
  <ds:schemaRefs/>
</ds:datastoreItem>
</file>

<file path=customXml/itemProps57.xml><?xml version="1.0" encoding="utf-8"?>
<ds:datastoreItem xmlns:ds="http://schemas.openxmlformats.org/officeDocument/2006/customXml" ds:itemID="{2DA16866-AB20-483F-B9BA-4372B6B97471}">
  <ds:schemaRefs/>
</ds:datastoreItem>
</file>

<file path=customXml/itemProps58.xml><?xml version="1.0" encoding="utf-8"?>
<ds:datastoreItem xmlns:ds="http://schemas.openxmlformats.org/officeDocument/2006/customXml" ds:itemID="{BD1BB84C-DAAC-4B6C-BBC3-4FD292A79658}">
  <ds:schemaRefs/>
</ds:datastoreItem>
</file>

<file path=customXml/itemProps59.xml><?xml version="1.0" encoding="utf-8"?>
<ds:datastoreItem xmlns:ds="http://schemas.openxmlformats.org/officeDocument/2006/customXml" ds:itemID="{37636845-E899-4851-8BA6-9BA3FED9BC2C}">
  <ds:schemaRefs/>
</ds:datastoreItem>
</file>

<file path=customXml/itemProps60.xml><?xml version="1.0" encoding="utf-8"?>
<ds:datastoreItem xmlns:ds="http://schemas.openxmlformats.org/officeDocument/2006/customXml" ds:itemID="{E100D032-F667-4821-8F5D-49790F4550A9}">
  <ds:schemaRefs/>
</ds:datastoreItem>
</file>

<file path=customXml/itemProps61.xml><?xml version="1.0" encoding="utf-8"?>
<ds:datastoreItem xmlns:ds="http://schemas.openxmlformats.org/officeDocument/2006/customXml" ds:itemID="{91813511-4444-4615-962D-7B75F106C9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Overall Analysis</vt:lpstr>
      <vt:lpstr>Revenue analysis</vt:lpstr>
      <vt:lpstr>Cancellation analysis</vt:lpstr>
      <vt:lpstr>Sheet5</vt:lpstr>
      <vt:lpstr>Sheet6</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Das</dc:creator>
  <cp:lastModifiedBy>Dayana Acharya</cp:lastModifiedBy>
  <dcterms:created xsi:type="dcterms:W3CDTF">2026-05-27T07:16:27Z</dcterms:created>
  <dcterms:modified xsi:type="dcterms:W3CDTF">2026-10-13T05:44:55Z</dcterms:modified>
</cp:coreProperties>
</file>