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_DIY\DT_0002_B站【大鱼DIY】3D打印机_玄武 V1.0\B站【大鱼DIY】3D打印机_玄武 V1.0 全套资料\"/>
    </mc:Choice>
  </mc:AlternateContent>
  <bookViews>
    <workbookView xWindow="-105" yWindow="-105" windowWidth="25815" windowHeight="15495"/>
  </bookViews>
  <sheets>
    <sheet name="玄武1.0配件清单" sheetId="3" r:id="rId1"/>
    <sheet name="【同志】3D打印机配件清单" sheetId="5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G16" i="5"/>
  <c r="H14" i="3"/>
  <c r="H7" i="3"/>
  <c r="H8" i="3"/>
  <c r="H9" i="3"/>
  <c r="H6" i="3"/>
  <c r="G15" i="5"/>
  <c r="H41" i="3"/>
  <c r="H42" i="3"/>
  <c r="H48" i="3"/>
  <c r="H38" i="3"/>
  <c r="H39" i="3"/>
  <c r="H47" i="3"/>
  <c r="H50" i="3"/>
  <c r="H56" i="3"/>
  <c r="H57" i="3"/>
  <c r="H53" i="3"/>
  <c r="H58" i="3"/>
  <c r="H52" i="3"/>
  <c r="H51" i="3"/>
  <c r="H59" i="3"/>
  <c r="H13" i="3" l="1"/>
  <c r="G14" i="5"/>
  <c r="H18" i="3"/>
  <c r="H10" i="3" l="1"/>
  <c r="H67" i="3" l="1"/>
  <c r="G13" i="5" l="1"/>
  <c r="G7" i="5"/>
  <c r="G5" i="5"/>
  <c r="G3" i="5"/>
  <c r="H30" i="3"/>
  <c r="H23" i="3"/>
  <c r="H62" i="3" l="1"/>
  <c r="H61" i="3"/>
  <c r="H29" i="3"/>
  <c r="H31" i="3"/>
  <c r="H32" i="3"/>
  <c r="H33" i="3"/>
  <c r="H27" i="3"/>
  <c r="H28" i="3"/>
  <c r="H34" i="3" l="1"/>
  <c r="H22" i="3"/>
  <c r="H24" i="3" s="1"/>
  <c r="H25" i="3"/>
  <c r="H26" i="3" s="1"/>
  <c r="H45" i="3" l="1"/>
  <c r="H35" i="3" l="1"/>
  <c r="H36" i="3" s="1"/>
  <c r="G12" i="5"/>
  <c r="G11" i="5"/>
  <c r="G10" i="5"/>
  <c r="G9" i="5"/>
  <c r="G8" i="5"/>
  <c r="G6" i="5"/>
  <c r="G4" i="5"/>
  <c r="G2" i="5"/>
  <c r="G18" i="5" l="1"/>
  <c r="H44" i="3"/>
  <c r="H68" i="3" l="1"/>
  <c r="H69" i="3" s="1"/>
  <c r="H12" i="3"/>
  <c r="H15" i="3" s="1"/>
  <c r="H65" i="3"/>
  <c r="H64" i="3"/>
  <c r="H60" i="3"/>
  <c r="H55" i="3"/>
  <c r="H54" i="3"/>
  <c r="H49" i="3"/>
  <c r="H46" i="3"/>
  <c r="H43" i="3"/>
  <c r="H37" i="3"/>
  <c r="H20" i="3"/>
  <c r="H16" i="3"/>
  <c r="H11" i="3"/>
  <c r="H21" i="3" l="1"/>
  <c r="H66" i="3"/>
  <c r="H19" i="3"/>
  <c r="H63" i="3"/>
  <c r="H71" i="3" l="1"/>
</calcChain>
</file>

<file path=xl/sharedStrings.xml><?xml version="1.0" encoding="utf-8"?>
<sst xmlns="http://schemas.openxmlformats.org/spreadsheetml/2006/main" count="215" uniqueCount="207">
  <si>
    <t>郑重声明</t>
  </si>
  <si>
    <t>视频教程</t>
  </si>
  <si>
    <t>序号</t>
  </si>
  <si>
    <t>名称</t>
  </si>
  <si>
    <t>规格</t>
  </si>
  <si>
    <t>数量</t>
  </si>
  <si>
    <t>单价</t>
  </si>
  <si>
    <t>总价</t>
  </si>
  <si>
    <t>链接</t>
  </si>
  <si>
    <t>备注</t>
  </si>
  <si>
    <t>小计</t>
  </si>
  <si>
    <t>线轨</t>
  </si>
  <si>
    <r>
      <rPr>
        <b/>
        <sz val="12"/>
        <color theme="1"/>
        <rFont val="思源宋体 CN"/>
        <family val="1"/>
        <charset val="134"/>
      </rPr>
      <t xml:space="preserve">线轨
</t>
    </r>
    <r>
      <rPr>
        <b/>
        <sz val="12"/>
        <color rgb="FFFF0000"/>
        <rFont val="思源宋体 CN"/>
        <family val="1"/>
        <charset val="134"/>
      </rPr>
      <t>报我名字打9折</t>
    </r>
  </si>
  <si>
    <t>同步轮</t>
  </si>
  <si>
    <t>惰轮</t>
  </si>
  <si>
    <t>乳白色2*4，1.75耗材</t>
  </si>
  <si>
    <t xml:space="preserve"> 24V</t>
  </si>
  <si>
    <t>https://item.taobao.com/item.htm?spm=a21dvs.23580594.0.0.1d293d0doZMbnz&amp;ft=t&amp;id=560285123186</t>
  </si>
  <si>
    <t>24V两线 XH2.54</t>
  </si>
  <si>
    <t>螺钉
螺母</t>
  </si>
  <si>
    <t>单头铜柱</t>
  </si>
  <si>
    <t>https://detail.tmall.com/item.htm?spm=a1z10.3-b.w4011-14789405706.47.736037baJllcJe&amp;id=541776094503&amp;rn=8c76fdfdb272282c62896b3329545a42&amp;abbucket=10&amp;skuId=3253915197050</t>
  </si>
  <si>
    <t>内六角平圆头螺钉</t>
  </si>
  <si>
    <t>垫片</t>
  </si>
  <si>
    <t>电源插座</t>
  </si>
  <si>
    <t>电源线</t>
  </si>
  <si>
    <t>一字连接板</t>
  </si>
  <si>
    <t>合计:</t>
  </si>
  <si>
    <t>如有遗漏或错误，麻烦您联系我更正，谢谢（不提供技术支持）！
QQ：88910246</t>
  </si>
  <si>
    <t>参照图纸加工
图纸发送给卖家即可</t>
    <phoneticPr fontId="16" type="noConversion"/>
  </si>
  <si>
    <t>序号</t>
    <phoneticPr fontId="16" type="noConversion"/>
  </si>
  <si>
    <t>名称</t>
    <phoneticPr fontId="16" type="noConversion"/>
  </si>
  <si>
    <t>规格</t>
    <phoneticPr fontId="16" type="noConversion"/>
  </si>
  <si>
    <t>数量</t>
    <phoneticPr fontId="16" type="noConversion"/>
  </si>
  <si>
    <t>单价</t>
    <phoneticPr fontId="16" type="noConversion"/>
  </si>
  <si>
    <t>运费</t>
    <phoneticPr fontId="16" type="noConversion"/>
  </si>
  <si>
    <t>小计</t>
    <phoneticPr fontId="16" type="noConversion"/>
  </si>
  <si>
    <t>链接</t>
    <phoneticPr fontId="16" type="noConversion"/>
  </si>
  <si>
    <t>货号</t>
    <phoneticPr fontId="16" type="noConversion"/>
  </si>
  <si>
    <t>详见本表第二页</t>
    <phoneticPr fontId="16" type="noConversion"/>
  </si>
  <si>
    <t>合计</t>
    <phoneticPr fontId="16" type="noConversion"/>
  </si>
  <si>
    <t>670mm长轨道+
MGN15H滑块</t>
    <phoneticPr fontId="16" type="noConversion"/>
  </si>
  <si>
    <t>https://item.taobao.com/item.htm?spm=a1z10.5-c-s.w4002-23066022675.17.7d8a3903FVNXCO&amp;id=677120565255</t>
    <phoneticPr fontId="16" type="noConversion"/>
  </si>
  <si>
    <r>
      <t>S</t>
    </r>
    <r>
      <rPr>
        <sz val="11"/>
        <color theme="1"/>
        <rFont val="思源宋体 CN"/>
        <family val="1"/>
        <charset val="134"/>
      </rPr>
      <t>UPER 8 PRO</t>
    </r>
    <phoneticPr fontId="16" type="noConversion"/>
  </si>
  <si>
    <r>
      <t xml:space="preserve">57步进电机
</t>
    </r>
    <r>
      <rPr>
        <b/>
        <sz val="12"/>
        <color rgb="FF00B050"/>
        <rFont val="思源宋体 CN"/>
        <family val="1"/>
        <charset val="134"/>
      </rPr>
      <t>XYZ轴用</t>
    </r>
    <phoneticPr fontId="16" type="noConversion"/>
  </si>
  <si>
    <t>20齿内孔8带宽10</t>
    <phoneticPr fontId="16" type="noConversion"/>
  </si>
  <si>
    <t>20齿内孔5
带宽10带齿</t>
    <phoneticPr fontId="16" type="noConversion"/>
  </si>
  <si>
    <t>GT2-10mm
10米/条</t>
    <phoneticPr fontId="16" type="noConversion"/>
  </si>
  <si>
    <t>光轴</t>
    <phoneticPr fontId="16" type="noConversion"/>
  </si>
  <si>
    <t>滚珠丝杆</t>
    <phoneticPr fontId="16" type="noConversion"/>
  </si>
  <si>
    <t>弹簧</t>
    <phoneticPr fontId="16" type="noConversion"/>
  </si>
  <si>
    <t>线径1外径8长20</t>
    <phoneticPr fontId="16" type="noConversion"/>
  </si>
  <si>
    <t>钢化玻璃</t>
    <phoneticPr fontId="16" type="noConversion"/>
  </si>
  <si>
    <t>硅胶热床</t>
    <phoneticPr fontId="16" type="noConversion"/>
  </si>
  <si>
    <t>保温棉</t>
    <phoneticPr fontId="16" type="noConversion"/>
  </si>
  <si>
    <t>福马轮</t>
    <phoneticPr fontId="16" type="noConversion"/>
  </si>
  <si>
    <t>T型螺母</t>
    <phoneticPr fontId="16" type="noConversion"/>
  </si>
  <si>
    <t>下位机</t>
    <phoneticPr fontId="16" type="noConversion"/>
  </si>
  <si>
    <t>3010风扇</t>
    <phoneticPr fontId="16" type="noConversion"/>
  </si>
  <si>
    <t>https://item.taobao.com/item.htm?_u=t208d75pet2cd6&amp;id=586921043351&amp;spm=a1z09.2.0.0.3c722e8dJf2jAr&amp;sku_properties=122276018%3A20213</t>
    <phoneticPr fontId="16" type="noConversion"/>
  </si>
  <si>
    <t>法兰直线轴承</t>
    <phoneticPr fontId="16" type="noConversion"/>
  </si>
  <si>
    <t>小计</t>
    <phoneticPr fontId="16" type="noConversion"/>
  </si>
  <si>
    <t>https://detail.tmall.com/item.htm?_u=t208d75petf549&amp;id=575363698316&amp;spm=a1z09.2.0.0.3c722e8dJf2jAr</t>
    <phoneticPr fontId="16" type="noConversion"/>
  </si>
  <si>
    <t>T型硅胶条</t>
    <phoneticPr fontId="16" type="noConversion"/>
  </si>
  <si>
    <t>TP34</t>
    <phoneticPr fontId="16" type="noConversion"/>
  </si>
  <si>
    <t>https://detail.tmall.com/item.htm?_u=t208d75pet4ef8&amp;id=624594518317&amp;spm=a1z09.2.0.0.3c722e8dJf2jAr</t>
    <phoneticPr fontId="16" type="noConversion"/>
  </si>
  <si>
    <t>https://detail.tmall.com/item.htm?_u=t208d75pet43e7&amp;id=694013872425&amp;spm=a1z09.2.0.0.3c722e8dJf2jAr</t>
    <phoneticPr fontId="16" type="noConversion"/>
  </si>
  <si>
    <t>带背胶10mm厚1平米</t>
    <phoneticPr fontId="16" type="noConversion"/>
  </si>
  <si>
    <t>【同志】3D打印机配件包</t>
    <phoneticPr fontId="16" type="noConversion"/>
  </si>
  <si>
    <t>https://item.taobao.com/item.htm?id=796381580261&amp;skuId=5432413033655&amp;spm=a1z10.3-c-s.w4002-17331600343.22.ea113e69aDURGW</t>
    <phoneticPr fontId="16" type="noConversion"/>
  </si>
  <si>
    <t>https://item.taobao.com/item.htm?id=559682437946&amp;skuId=3872290557040&amp;spm=a1z10.3-c-s.w4002-17331600343.11.4be63e6922cQE5</t>
    <phoneticPr fontId="16" type="noConversion"/>
  </si>
  <si>
    <t>同步带</t>
    <phoneticPr fontId="16" type="noConversion"/>
  </si>
  <si>
    <t>闭环同步带</t>
    <phoneticPr fontId="16" type="noConversion"/>
  </si>
  <si>
    <t>带宽10mm周长220mm</t>
    <phoneticPr fontId="16" type="noConversion"/>
  </si>
  <si>
    <t>https://item.taobao.com/item.htm?id=660458877911&amp;skuId=4935925462805&amp;spm=a1z10.3-c-s.w4002-17331600343.25.4be63e6922cQE5</t>
    <phoneticPr fontId="16" type="noConversion"/>
  </si>
  <si>
    <t>klicky调平</t>
    <phoneticPr fontId="16" type="noConversion"/>
  </si>
  <si>
    <t>https://item.taobao.com/item.htm?id=559773126423&amp;spm=a1z10.3-c-s.w4002-17331600343.11.4af63e697vXajt&amp;skuId=5097069995514</t>
    <phoneticPr fontId="16" type="noConversion"/>
  </si>
  <si>
    <r>
      <t xml:space="preserve">4010风扇
</t>
    </r>
    <r>
      <rPr>
        <b/>
        <sz val="12"/>
        <color rgb="FFFF0000"/>
        <rFont val="思源宋体 CN"/>
        <family val="1"/>
        <charset val="128"/>
      </rPr>
      <t>驱动散热</t>
    </r>
    <phoneticPr fontId="16" type="noConversion"/>
  </si>
  <si>
    <t>隔离柱</t>
    <phoneticPr fontId="16" type="noConversion"/>
  </si>
  <si>
    <t>https://item.taobao.com/item.htm?_u=t208d75peta1ec&amp;id=533716881777&amp;spm=a1z09.2.0.0.3c722e8dJf2jAr</t>
    <phoneticPr fontId="16" type="noConversion"/>
  </si>
  <si>
    <t>3030型2孔</t>
    <phoneticPr fontId="16" type="noConversion"/>
  </si>
  <si>
    <t>https://item.taobao.com/item.htm?_u=t208d75petecd3&amp;id=524874916615&amp;spm=a1z09.2.0.0.3c722e8dJf2jAr</t>
    <phoneticPr fontId="16" type="noConversion"/>
  </si>
  <si>
    <r>
      <t xml:space="preserve">横流风机
</t>
    </r>
    <r>
      <rPr>
        <b/>
        <sz val="12"/>
        <color rgb="FFFF0000"/>
        <rFont val="思源宋体 CN"/>
        <family val="1"/>
        <charset val="128"/>
      </rPr>
      <t>辅助散热用</t>
    </r>
    <phoneticPr fontId="16" type="noConversion"/>
  </si>
  <si>
    <t>40250D 24V</t>
    <phoneticPr fontId="16" type="noConversion"/>
  </si>
  <si>
    <t>上位机+屏幕</t>
    <phoneticPr fontId="16" type="noConversion"/>
  </si>
  <si>
    <r>
      <t xml:space="preserve">【B站UP主：大鱼DIY】3D打印机_玄武 V1.0采购清单
</t>
    </r>
    <r>
      <rPr>
        <b/>
        <sz val="20"/>
        <color rgb="FFFF0000"/>
        <rFont val="思源宋体 CN"/>
        <family val="1"/>
        <charset val="134"/>
      </rPr>
      <t>以下所有链接本人未获取任何好处，若商家修改链接内容本人不承担任何后果，所有东西均可在淘宝找同规格产品，自己选择。</t>
    </r>
    <phoneticPr fontId="16" type="noConversion"/>
  </si>
  <si>
    <t>https://detail.tmall.com/item.htm?_u=i208d75petfee9&amp;id=650379489910&amp;spm=a1z09.2.0.0.4db42e8dCEay8S</t>
    <phoneticPr fontId="16" type="noConversion"/>
  </si>
  <si>
    <t>无线网卡</t>
    <phoneticPr fontId="16" type="noConversion"/>
  </si>
  <si>
    <t>150M单频 迷你便携</t>
    <phoneticPr fontId="16" type="noConversion"/>
  </si>
  <si>
    <t>https://item.taobao.com/item.htm?spm=a1z10.3-c-s.w4002-23066022670.11.2dfd4dc3TUAEJp&amp;id=673666493168&amp;skuId=5329371279692</t>
    <phoneticPr fontId="16" type="noConversion"/>
  </si>
  <si>
    <t>大驱动</t>
    <phoneticPr fontId="16" type="noConversion"/>
  </si>
  <si>
    <t>小驱动</t>
    <phoneticPr fontId="16" type="noConversion"/>
  </si>
  <si>
    <t>https://item.taobao.com/item.htm?id=637412178454&amp;spm=a1z10.3-c-s.w4002-23066022670.9.35a24dc3ZoMJBs&amp;skuId=5330446627699</t>
    <phoneticPr fontId="16" type="noConversion"/>
  </si>
  <si>
    <t>https://item.taobao.com/item.htm?_u=i208d75petd305&amp;id=676114118467&amp;spm=a1z09.2.0.0.4db42e8dCEay8S&amp;skuId=5033614603650</t>
    <phoneticPr fontId="16" type="noConversion"/>
  </si>
  <si>
    <r>
      <t xml:space="preserve">套餐2
</t>
    </r>
    <r>
      <rPr>
        <sz val="11"/>
        <color rgb="FF00B050"/>
        <rFont val="思源宋体 CN"/>
        <family val="1"/>
        <charset val="128"/>
      </rPr>
      <t>Fly Pi+3.5寸屏</t>
    </r>
    <phoneticPr fontId="16" type="noConversion"/>
  </si>
  <si>
    <t>https://item.taobao.com/item.htm?_u=t208d75pet3a03&amp;id=714103839586&amp;spm=a1z09.2.0.0.3c722e8dJf2jAr</t>
    <phoneticPr fontId="16" type="noConversion"/>
  </si>
  <si>
    <r>
      <rPr>
        <b/>
        <sz val="12"/>
        <color rgb="FFFF0000"/>
        <rFont val="思源宋体 CN"/>
        <family val="1"/>
        <charset val="128"/>
      </rPr>
      <t>按图加工</t>
    </r>
    <r>
      <rPr>
        <b/>
        <sz val="12"/>
        <color theme="1"/>
        <rFont val="思源宋体 CN"/>
        <family val="1"/>
        <charset val="134"/>
      </rPr>
      <t xml:space="preserve">
918mm长4根</t>
    </r>
    <phoneticPr fontId="16" type="noConversion"/>
  </si>
  <si>
    <t>https://detail.tmall.com/item.htm?_u=t208d75petcb68&amp;id=733876404468&amp;spm=a1z09.2.0.0.3c722e8dJf2jAr</t>
    <phoneticPr fontId="16" type="noConversion"/>
  </si>
  <si>
    <t>600*600</t>
    <phoneticPr fontId="16" type="noConversion"/>
  </si>
  <si>
    <t>M3×20+6</t>
    <phoneticPr fontId="16" type="noConversion"/>
  </si>
  <si>
    <t>明纬开关电源</t>
    <phoneticPr fontId="16" type="noConversion"/>
  </si>
  <si>
    <r>
      <t xml:space="preserve">非标CNC结构件
</t>
    </r>
    <r>
      <rPr>
        <b/>
        <sz val="12"/>
        <color rgb="FFFF0000"/>
        <rFont val="思源宋体 CN"/>
        <family val="1"/>
        <charset val="134"/>
      </rPr>
      <t>不含挤出机</t>
    </r>
    <phoneticPr fontId="16" type="noConversion"/>
  </si>
  <si>
    <t>4010风扇12V</t>
    <phoneticPr fontId="16" type="noConversion"/>
  </si>
  <si>
    <t>4020鼓风风扇</t>
    <phoneticPr fontId="16" type="noConversion"/>
  </si>
  <si>
    <t>https://item.taobao.com/item.htm?spm=a21dvs.23580594.0.0.1d293d0dPgRrtF&amp;ft=t&amp;id=560037644826</t>
    <phoneticPr fontId="16" type="noConversion"/>
  </si>
  <si>
    <t>40齿内孔8带宽10</t>
    <phoneticPr fontId="16" type="noConversion"/>
  </si>
  <si>
    <r>
      <t xml:space="preserve">限位开关
</t>
    </r>
    <r>
      <rPr>
        <b/>
        <sz val="12"/>
        <color rgb="FFFF0000"/>
        <rFont val="思源宋体 CN"/>
        <family val="1"/>
        <charset val="134"/>
      </rPr>
      <t>只接两根线</t>
    </r>
    <phoneticPr fontId="16" type="noConversion"/>
  </si>
  <si>
    <t>需要常闭，线长2米</t>
    <phoneticPr fontId="16" type="noConversion"/>
  </si>
  <si>
    <r>
      <t xml:space="preserve">45高
</t>
    </r>
    <r>
      <rPr>
        <sz val="11"/>
        <color rgb="FFFF0000"/>
        <rFont val="思源宋体 CN"/>
        <family val="1"/>
        <charset val="128"/>
      </rPr>
      <t>1米线</t>
    </r>
    <phoneticPr fontId="16" type="noConversion"/>
  </si>
  <si>
    <r>
      <t xml:space="preserve">56高
</t>
    </r>
    <r>
      <rPr>
        <sz val="11"/>
        <color rgb="FFFF0000"/>
        <rFont val="思源宋体 CN"/>
        <family val="1"/>
        <charset val="128"/>
      </rPr>
      <t>1个3米长的线
2个2米长的线</t>
    </r>
    <phoneticPr fontId="16" type="noConversion"/>
  </si>
  <si>
    <t>https://item.taobao.com/item.htm?spm=a21dvs.23580594.0.0.1d293d0dSrcL9j&amp;ft=t&amp;id=559194333476</t>
    <phoneticPr fontId="16" type="noConversion"/>
  </si>
  <si>
    <t>https://item.taobao.com/item.htm?id=652223908476&amp;spm=a1z10.3-c-s.w4002-17331600343.19.36f33e69KNJAi3</t>
    <phoneticPr fontId="16" type="noConversion"/>
  </si>
  <si>
    <r>
      <t xml:space="preserve">铁氟龙管
</t>
    </r>
    <r>
      <rPr>
        <b/>
        <sz val="12"/>
        <color rgb="FF00B050"/>
        <rFont val="思源宋体 CN"/>
        <family val="1"/>
        <charset val="134"/>
      </rPr>
      <t>引导线束用，非必要</t>
    </r>
    <phoneticPr fontId="16" type="noConversion"/>
  </si>
  <si>
    <t>TMC5160 Pro</t>
    <phoneticPr fontId="16" type="noConversion"/>
  </si>
  <si>
    <r>
      <t xml:space="preserve">Klipper
电气系统
</t>
    </r>
    <r>
      <rPr>
        <sz val="18"/>
        <color rgb="FFFF0000"/>
        <rFont val="思源黑体 CN Heavy"/>
        <family val="2"/>
        <charset val="128"/>
      </rPr>
      <t>FLY家的报我名字打9折</t>
    </r>
    <phoneticPr fontId="16" type="noConversion"/>
  </si>
  <si>
    <t>https://www.jlcfa.com/serial/1165480689116.html?codeModel=TXLF-308-W&amp;productModel=TXLF-308-W&amp;spm=fa-pc.category.list.0</t>
    <phoneticPr fontId="16" type="noConversion"/>
  </si>
  <si>
    <r>
      <t xml:space="preserve">铝型材
</t>
    </r>
    <r>
      <rPr>
        <sz val="12"/>
        <color rgb="FFFF0000"/>
        <rFont val="思源黑体 CN Heavy"/>
        <family val="2"/>
        <charset val="128"/>
      </rPr>
      <t>两个链接，一个是嘉立创的，一个是淘宝的，选一个即可</t>
    </r>
    <phoneticPr fontId="16" type="noConversion"/>
  </si>
  <si>
    <t>https://item.taobao.com/item.htm?id=538777574566&amp;spm=2015.23436601.0.0&amp;qq-pf-to=pcqq.c2c</t>
    <phoneticPr fontId="16" type="noConversion"/>
  </si>
  <si>
    <t>方型法兰轴承</t>
    <phoneticPr fontId="16" type="noConversion"/>
  </si>
  <si>
    <r>
      <t xml:space="preserve">硬轴直径20mm
</t>
    </r>
    <r>
      <rPr>
        <sz val="11"/>
        <color rgb="FFFF0000"/>
        <rFont val="思源宋体 CN"/>
        <family val="1"/>
        <charset val="128"/>
      </rPr>
      <t>918mm长</t>
    </r>
    <phoneticPr fontId="16" type="noConversion"/>
  </si>
  <si>
    <r>
      <t xml:space="preserve">LMK20UU
</t>
    </r>
    <r>
      <rPr>
        <sz val="11"/>
        <color rgb="FFFF0000"/>
        <rFont val="思源宋体 CN"/>
        <family val="1"/>
        <charset val="128"/>
      </rPr>
      <t>LMK20×32×42</t>
    </r>
    <phoneticPr fontId="16" type="noConversion"/>
  </si>
  <si>
    <t>光轴</t>
    <phoneticPr fontId="16" type="noConversion"/>
  </si>
  <si>
    <t>1605丝杆+螺母</t>
    <phoneticPr fontId="16" type="noConversion"/>
  </si>
  <si>
    <t>线径1.4外径11长30</t>
    <phoneticPr fontId="16" type="noConversion"/>
  </si>
  <si>
    <t>用于压紧滚珠丝杆</t>
    <phoneticPr fontId="16" type="noConversion"/>
  </si>
  <si>
    <t>用于XYZ三轴调节同步带松紧</t>
    <phoneticPr fontId="16" type="noConversion"/>
  </si>
  <si>
    <t>https://detail.tmall.com/item.htm?_u=t208d75petad27&amp;id=605517219162&amp;spm=a1z09.2.0.0.3c722e8dJf2jAr</t>
    <phoneticPr fontId="16" type="noConversion"/>
  </si>
  <si>
    <t>600mm*630mm
厚度8mm</t>
    <phoneticPr fontId="16" type="noConversion"/>
  </si>
  <si>
    <t>透明的便宜一点，55包邮
茶色及黑色贵一点</t>
    <phoneticPr fontId="16" type="noConversion"/>
  </si>
  <si>
    <t>卡在铝型材里面
作为热床的隔热和缓冲</t>
    <phoneticPr fontId="16" type="noConversion"/>
  </si>
  <si>
    <t>自己裁剪
贴在硅胶加热垫下面</t>
    <phoneticPr fontId="16" type="noConversion"/>
  </si>
  <si>
    <t>https://item.taobao.com/item.htm?_u=t208d75petdd6a&amp;id=614622055158&amp;spm=a1z09.2.0.0.3c722e8dJf2jAr</t>
    <phoneticPr fontId="16" type="noConversion"/>
  </si>
  <si>
    <t>福马轮40F</t>
    <phoneticPr fontId="16" type="noConversion"/>
  </si>
  <si>
    <t>https://item.taobao.com/item.htm?_u=i208d75pet6955&amp;id=570951343107&amp;spm=a1z09.2.0.0.4db42e8dCEay8S</t>
    <phoneticPr fontId="16" type="noConversion"/>
  </si>
  <si>
    <t>LRS-350-24
24V14.6A</t>
    <phoneticPr fontId="16" type="noConversion"/>
  </si>
  <si>
    <t>https://detail.tmall.com/item.htm?_u=4208d75pet4cf3&amp;id=795022264448&amp;spm=a1z09.2.0.0.35282e8dAyc3v2</t>
    <phoneticPr fontId="16" type="noConversion"/>
  </si>
  <si>
    <t>螺丝固定式-上下耳-大红开-带线</t>
    <phoneticPr fontId="16" type="noConversion"/>
  </si>
  <si>
    <t>https://item.taobao.com/item.htm?spm=a1z10.5-c-s.w4002-22254585059.16.16b33708kxrQvS&amp;id=546606733627</t>
    <phoneticPr fontId="16" type="noConversion"/>
  </si>
  <si>
    <t>供电系统</t>
    <phoneticPr fontId="16" type="noConversion"/>
  </si>
  <si>
    <t xml:space="preserve">   行程范围：600mm×600mm×600mm</t>
    <phoneticPr fontId="16" type="noConversion"/>
  </si>
  <si>
    <r>
      <t xml:space="preserve">双丝进料工具头
</t>
    </r>
    <r>
      <rPr>
        <b/>
        <sz val="12"/>
        <color rgb="FFFF0000"/>
        <rFont val="思源宋体 CN"/>
        <family val="1"/>
        <charset val="128"/>
      </rPr>
      <t>含挤出机+热端+鸣志电机</t>
    </r>
    <phoneticPr fontId="16" type="noConversion"/>
  </si>
  <si>
    <t>个别奸商篡改清单内容发到其他渠道，高价出售零部件的行为当真缺德，一经发现必定曝光！</t>
    <phoneticPr fontId="16" type="noConversion"/>
  </si>
  <si>
    <t>按图纸定制
出线放在距离边缘200mm处</t>
    <phoneticPr fontId="16" type="noConversion"/>
  </si>
  <si>
    <t>https://item.taobao.com/item.htm?id=872197698068&amp;spm=a21xtw.29178619.product_shelf.1.30316a3cvkQzgr</t>
    <phoneticPr fontId="16" type="noConversion"/>
  </si>
  <si>
    <t>https://item.taobao.com/item.htm?id=872770468601&amp;spm=a213gs.v2success.0.0.1cd14831dNM7qx</t>
    <phoneticPr fontId="16" type="noConversion"/>
  </si>
  <si>
    <t>报我名字有折扣</t>
    <phoneticPr fontId="16" type="noConversion"/>
  </si>
  <si>
    <t>非标结构件</t>
    <phoneticPr fontId="16" type="noConversion"/>
  </si>
  <si>
    <t>工具头</t>
    <phoneticPr fontId="16" type="noConversion"/>
  </si>
  <si>
    <t>M8×16</t>
    <phoneticPr fontId="16" type="noConversion"/>
  </si>
  <si>
    <t>法兰轴承</t>
    <phoneticPr fontId="16" type="noConversion"/>
  </si>
  <si>
    <t>https://detail.tmall.com/item.htm?_u=4208d75petacd2&amp;id=710086294864&amp;spm=a1z09.2.0.0.28112e8dzYkcnE</t>
    <phoneticPr fontId="16" type="noConversion"/>
  </si>
  <si>
    <t>弹形扣件</t>
    <phoneticPr fontId="16" type="noConversion"/>
  </si>
  <si>
    <t>M6×12</t>
    <phoneticPr fontId="16" type="noConversion"/>
  </si>
  <si>
    <t>外螺纹圆柱销</t>
    <phoneticPr fontId="16" type="noConversion"/>
  </si>
  <si>
    <r>
      <t xml:space="preserve">欧标3030（50个）
</t>
    </r>
    <r>
      <rPr>
        <sz val="11"/>
        <color rgb="FF00B050"/>
        <rFont val="思源宋体 CN"/>
        <family val="1"/>
        <charset val="128"/>
      </rPr>
      <t>只需要16个</t>
    </r>
    <phoneticPr fontId="16" type="noConversion"/>
  </si>
  <si>
    <t>M5×35</t>
    <phoneticPr fontId="16" type="noConversion"/>
  </si>
  <si>
    <t>30型M6-A</t>
    <phoneticPr fontId="16" type="noConversion"/>
  </si>
  <si>
    <t>M8×35</t>
    <phoneticPr fontId="16" type="noConversion"/>
  </si>
  <si>
    <t>M8×65</t>
    <phoneticPr fontId="16" type="noConversion"/>
  </si>
  <si>
    <t>M3×12</t>
    <phoneticPr fontId="16" type="noConversion"/>
  </si>
  <si>
    <t>30型M3×15.5×8</t>
    <phoneticPr fontId="16" type="noConversion"/>
  </si>
  <si>
    <t>M4×8</t>
    <phoneticPr fontId="16" type="noConversion"/>
  </si>
  <si>
    <t>M6×20</t>
    <phoneticPr fontId="16" type="noConversion"/>
  </si>
  <si>
    <r>
      <t xml:space="preserve">欧标3060+3030铝型材
</t>
    </r>
    <r>
      <rPr>
        <b/>
        <sz val="12"/>
        <color rgb="FFFF0000"/>
        <rFont val="思源宋体 CN"/>
        <family val="1"/>
        <charset val="128"/>
      </rPr>
      <t>总共18根</t>
    </r>
    <phoneticPr fontId="16" type="noConversion"/>
  </si>
  <si>
    <r>
      <t>欧标2020铝型材 330mm长</t>
    </r>
    <r>
      <rPr>
        <b/>
        <sz val="12"/>
        <color rgb="FFFF0000"/>
        <rFont val="思源宋体 CN"/>
        <family val="1"/>
        <charset val="128"/>
      </rPr>
      <t xml:space="preserve">
用于安装料架，非必要</t>
    </r>
    <phoneticPr fontId="16" type="noConversion"/>
  </si>
  <si>
    <t>两头中心孔攻丝M6，共1根</t>
    <phoneticPr fontId="16" type="noConversion"/>
  </si>
  <si>
    <t>选配型材</t>
    <phoneticPr fontId="16" type="noConversion"/>
  </si>
  <si>
    <t>https://item.taobao.com/item.htm?id=557406833178&amp;spm=a213gs.v2success.0.0.621d4831QKzUCd&amp;skuId=5706890393991</t>
    <phoneticPr fontId="16" type="noConversion"/>
  </si>
  <si>
    <t>两个价格一样，自由选择</t>
    <phoneticPr fontId="16" type="noConversion"/>
  </si>
  <si>
    <r>
      <t xml:space="preserve">20型M3
</t>
    </r>
    <r>
      <rPr>
        <sz val="11"/>
        <color rgb="FF00B050"/>
        <rFont val="思源宋体 CN"/>
        <family val="1"/>
        <charset val="128"/>
      </rPr>
      <t>仅用于固定料架</t>
    </r>
    <phoneticPr fontId="16" type="noConversion"/>
  </si>
  <si>
    <t>M5×16</t>
    <phoneticPr fontId="16" type="noConversion"/>
  </si>
  <si>
    <t>M5×30</t>
    <phoneticPr fontId="16" type="noConversion"/>
  </si>
  <si>
    <t>M2×10</t>
    <phoneticPr fontId="16" type="noConversion"/>
  </si>
  <si>
    <t>小计</t>
    <phoneticPr fontId="16" type="noConversion"/>
  </si>
  <si>
    <t>https://detail.tmall.com/item.htm?_u=4208d75petdc6b&amp;id=616664551961&amp;spm=a1z09.2.0.0.28112e8dzYkcnE</t>
    <phoneticPr fontId="16" type="noConversion"/>
  </si>
  <si>
    <t>热熔螺母</t>
    <phoneticPr fontId="16" type="noConversion"/>
  </si>
  <si>
    <t>https://detail.tmall.com/item.htm?_u=4208d75pet5769&amp;id=691362839974&amp;spm=a1z09.2.0.0.4e072e8dACxZCR</t>
    <phoneticPr fontId="16" type="noConversion"/>
  </si>
  <si>
    <t>M3×4×4.2</t>
    <phoneticPr fontId="16" type="noConversion"/>
  </si>
  <si>
    <t>M2×4×3.5</t>
    <phoneticPr fontId="16" type="noConversion"/>
  </si>
  <si>
    <t>M3×8</t>
    <phoneticPr fontId="16" type="noConversion"/>
  </si>
  <si>
    <t>M3×6</t>
    <phoneticPr fontId="16" type="noConversion"/>
  </si>
  <si>
    <r>
      <t>M3×</t>
    </r>
    <r>
      <rPr>
        <sz val="11"/>
        <color theme="1"/>
        <rFont val="思源宋体 CN Light"/>
        <family val="1"/>
        <charset val="134"/>
      </rPr>
      <t>22</t>
    </r>
    <phoneticPr fontId="16" type="noConversion"/>
  </si>
  <si>
    <r>
      <t>M3×</t>
    </r>
    <r>
      <rPr>
        <sz val="11"/>
        <color theme="1"/>
        <rFont val="思源宋体 CN"/>
        <family val="1"/>
        <charset val="128"/>
      </rPr>
      <t>25</t>
    </r>
    <phoneticPr fontId="16" type="noConversion"/>
  </si>
  <si>
    <t>其他材料</t>
    <phoneticPr fontId="16" type="noConversion"/>
  </si>
  <si>
    <t>① 1平方的线若干，用于品字开关分三路接开关电源的零线、火线和地线，以及开关电源的24V输出到主板和驱动，需要3个颜色，每个颜色约5米；
② 2平方的线若干，用于交流热床的供电；
③ 0.5平方的红黑双色线若干，用于延长加热棒的接线，每个颜色约4米；
④ 0.2平方的线若干，用于加长各种各样的线；
⑤ 热缩管若干，用于线路接头处的绝缘；
⑥ 缠绕管若干，用于收纳线束。</t>
    <phoneticPr fontId="16" type="noConversion"/>
  </si>
  <si>
    <t>F688ZZ（8*18*5）</t>
    <phoneticPr fontId="16" type="noConversion"/>
  </si>
  <si>
    <t>8×12×1</t>
    <phoneticPr fontId="16" type="noConversion"/>
  </si>
  <si>
    <t>5×12×1</t>
    <phoneticPr fontId="16" type="noConversion"/>
  </si>
  <si>
    <t>https://detail.tmall.com/item.htm?abbucket=16&amp;id=601878075662</t>
    <phoneticPr fontId="16" type="noConversion"/>
  </si>
  <si>
    <r>
      <t>折扣</t>
    </r>
    <r>
      <rPr>
        <b/>
        <sz val="14"/>
        <color theme="1"/>
        <rFont val="宋体"/>
        <family val="1"/>
        <charset val="134"/>
      </rPr>
      <t>/运费</t>
    </r>
    <phoneticPr fontId="16" type="noConversion"/>
  </si>
  <si>
    <t>https://item.taobao.com/item.htm?id=559716049401</t>
    <phoneticPr fontId="16" type="noConversion"/>
  </si>
  <si>
    <t>https://item.taobao.com/item.htm?id=620496119636</t>
    <phoneticPr fontId="16" type="noConversion"/>
  </si>
  <si>
    <t>内六角圆柱头螺钉</t>
    <phoneticPr fontId="16" type="noConversion"/>
  </si>
  <si>
    <t>https://item.taobao.com/item.htm?_u=4208d75petdcd7&amp;id=41966325030&amp;skuId=5098531407012&amp;spm=a1z09.2.0.0.28112e8dzYkcnE</t>
    <phoneticPr fontId="16" type="noConversion"/>
  </si>
  <si>
    <r>
      <t xml:space="preserve">M5×20（5个）
</t>
    </r>
    <r>
      <rPr>
        <sz val="11"/>
        <color rgb="FF00B050"/>
        <rFont val="思源宋体 CN"/>
        <family val="1"/>
        <charset val="128"/>
      </rPr>
      <t>需要7个</t>
    </r>
    <phoneticPr fontId="16" type="noConversion"/>
  </si>
  <si>
    <t xml:space="preserve"> </t>
    <phoneticPr fontId="16" type="noConversion"/>
  </si>
  <si>
    <t>https://item.taobao.com/item.htm?id=873787432434&amp;spm=a213gs.v2success.0.0.259948315EvLyy</t>
    <phoneticPr fontId="16" type="noConversion"/>
  </si>
  <si>
    <t>https://www.bilibili.com/video/BV1c6rmYjEGh/</t>
    <phoneticPr fontId="16" type="noConversion"/>
  </si>
  <si>
    <t>其他配件</t>
    <phoneticPr fontId="16" type="noConversion"/>
  </si>
  <si>
    <t>https://item.taobao.com/item.htm?spm=a21dvs.23580594.0.0.1d293d0dPgRrtF&amp;ft=t&amp;id=560056223373</t>
    <phoneticPr fontId="16" type="noConversion"/>
  </si>
  <si>
    <t>https://item.taobao.com/item.htm?spm=a21dvs.23580594.0.0.1d293d0dPgRrtF&amp;ft=t&amp;id=659862681620</t>
    <phoneticPr fontId="16" type="noConversion"/>
  </si>
  <si>
    <t>https://item.taobao.com/item.htm?_u=4208d75petb3ab&amp;id=15146235453&amp;spm=a1z09.2.0.0.4e072e8dACxZCR</t>
    <phoneticPr fontId="16" type="noConversion"/>
  </si>
  <si>
    <t>https://detail.tmall.com/item.htm?spm=a1z10.3-b.w4011-14789405706.287.109137ba22yZfA&amp;id=637014599330&amp;rn=de4cc77ff0daa18783414912dd7cda7e&amp;abbucket=10&amp;skuId=4559751720887</t>
    <phoneticPr fontId="16" type="noConversion"/>
  </si>
  <si>
    <t>https://detail.tmall.com/item.htm?_u=4208d75pet5977&amp;id=601878243485&amp;skuId=5535412599027&amp;spm=a1z09.2.0.0.28112e8dzYkcnE</t>
    <phoneticPr fontId="16" type="noConversion"/>
  </si>
  <si>
    <r>
      <t>5*10*1</t>
    </r>
    <r>
      <rPr>
        <sz val="11"/>
        <color rgb="FFFF0000"/>
        <rFont val="思源宋体 CN"/>
        <family val="1"/>
        <charset val="128"/>
      </rPr>
      <t>5</t>
    </r>
    <phoneticPr fontId="16" type="noConversion"/>
  </si>
  <si>
    <t>5*10*20</t>
    <phoneticPr fontId="16" type="noConversion"/>
  </si>
  <si>
    <r>
      <t xml:space="preserve">滑块螺母，需要提前放入型材
</t>
    </r>
    <r>
      <rPr>
        <b/>
        <sz val="12"/>
        <color rgb="FF00B050"/>
        <rFont val="思源宋体 CN"/>
        <family val="1"/>
        <charset val="128"/>
      </rPr>
      <t>用T型螺母更省事，不用提前放好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</si>
</sst>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36"/>
      <color theme="1"/>
      <name val="思源宋体 CN"/>
      <family val="1"/>
      <charset val="134"/>
    </font>
    <font>
      <b/>
      <sz val="24"/>
      <color theme="1"/>
      <name val="思源宋体 CN"/>
      <family val="1"/>
      <charset val="134"/>
    </font>
    <font>
      <sz val="11"/>
      <color theme="1"/>
      <name val="思源宋体 CN"/>
      <family val="1"/>
      <charset val="134"/>
    </font>
    <font>
      <u/>
      <sz val="11"/>
      <color theme="10"/>
      <name val="宋体"/>
      <family val="3"/>
      <charset val="134"/>
      <scheme val="minor"/>
    </font>
    <font>
      <sz val="22"/>
      <color theme="1"/>
      <name val="思源宋体 CN"/>
      <family val="1"/>
      <charset val="134"/>
    </font>
    <font>
      <b/>
      <sz val="12"/>
      <color theme="1"/>
      <name val="思源宋体 CN"/>
      <family val="1"/>
      <charset val="134"/>
    </font>
    <font>
      <b/>
      <sz val="16"/>
      <color theme="1"/>
      <name val="思源宋体 CN"/>
      <family val="1"/>
      <charset val="134"/>
    </font>
    <font>
      <b/>
      <sz val="14"/>
      <color theme="1"/>
      <name val="思源宋体 CN"/>
      <family val="1"/>
      <charset val="134"/>
    </font>
    <font>
      <sz val="22"/>
      <color theme="1"/>
      <name val="思源黑体 CN Heavy"/>
      <family val="2"/>
      <charset val="134"/>
    </font>
    <font>
      <sz val="11"/>
      <color rgb="FFFF0000"/>
      <name val="思源宋体 CN"/>
      <family val="1"/>
      <charset val="134"/>
    </font>
    <font>
      <b/>
      <sz val="22"/>
      <color theme="1"/>
      <name val="思源黑体 CN Heavy"/>
      <family val="2"/>
      <charset val="134"/>
    </font>
    <font>
      <b/>
      <sz val="20"/>
      <color rgb="FFFF0000"/>
      <name val="思源宋体 CN"/>
      <family val="1"/>
      <charset val="134"/>
    </font>
    <font>
      <b/>
      <sz val="12"/>
      <color rgb="FFFF0000"/>
      <name val="思源宋体 CN"/>
      <family val="1"/>
      <charset val="134"/>
    </font>
    <font>
      <b/>
      <sz val="12"/>
      <color rgb="FF00B050"/>
      <name val="思源宋体 CN"/>
      <family val="1"/>
      <charset val="134"/>
    </font>
    <font>
      <sz val="9"/>
      <name val="宋体"/>
      <family val="3"/>
      <charset val="134"/>
      <scheme val="minor"/>
    </font>
    <font>
      <b/>
      <sz val="12"/>
      <color rgb="FFFF0000"/>
      <name val="思源宋体 CN"/>
      <family val="1"/>
      <charset val="128"/>
    </font>
    <font>
      <sz val="11"/>
      <color rgb="FFFF0000"/>
      <name val="思源宋体 CN"/>
      <family val="1"/>
      <charset val="128"/>
    </font>
    <font>
      <sz val="11"/>
      <color theme="1"/>
      <name val="思源宋体 CN"/>
      <family val="1"/>
      <charset val="134"/>
    </font>
    <font>
      <sz val="18"/>
      <color theme="1"/>
      <name val="思源黑体 CN Heavy"/>
      <family val="2"/>
      <charset val="134"/>
    </font>
    <font>
      <sz val="18"/>
      <color theme="1"/>
      <name val="思源黑体 CN Heavy"/>
      <family val="2"/>
      <charset val="128"/>
    </font>
    <font>
      <b/>
      <sz val="12"/>
      <color rgb="FF00B050"/>
      <name val="思源宋体 CN"/>
      <family val="1"/>
      <charset val="128"/>
    </font>
    <font>
      <sz val="22"/>
      <color theme="1"/>
      <name val="思源黑体 CN Heavy"/>
      <family val="2"/>
      <charset val="134"/>
    </font>
    <font>
      <b/>
      <sz val="14"/>
      <color rgb="FFFF0000"/>
      <name val="思源宋体 CN"/>
      <family val="1"/>
      <charset val="134"/>
    </font>
    <font>
      <sz val="11"/>
      <color theme="1"/>
      <name val="宋体"/>
      <family val="3"/>
      <charset val="134"/>
      <scheme val="minor"/>
    </font>
    <font>
      <sz val="11"/>
      <color rgb="FF00B050"/>
      <name val="思源宋体 CN"/>
      <family val="1"/>
      <charset val="128"/>
    </font>
    <font>
      <b/>
      <sz val="12"/>
      <color theme="1"/>
      <name val="思源宋体 CN"/>
      <family val="1"/>
      <charset val="128"/>
    </font>
    <font>
      <sz val="18"/>
      <color rgb="FFFF0000"/>
      <name val="思源黑体 CN Heavy"/>
      <family val="2"/>
      <charset val="128"/>
    </font>
    <font>
      <sz val="12"/>
      <color rgb="FFFF0000"/>
      <name val="思源黑体 CN Heavy"/>
      <family val="2"/>
      <charset val="128"/>
    </font>
    <font>
      <sz val="11"/>
      <color theme="1"/>
      <name val="思源黑体 CN Bold"/>
      <family val="2"/>
      <charset val="134"/>
    </font>
    <font>
      <sz val="26"/>
      <color theme="1"/>
      <name val="思源黑体 CN Heavy"/>
      <family val="2"/>
      <charset val="134"/>
    </font>
    <font>
      <sz val="28"/>
      <color theme="1"/>
      <name val="思源黑体 CN Heavy"/>
      <family val="2"/>
      <charset val="134"/>
    </font>
    <font>
      <b/>
      <sz val="26"/>
      <color theme="1"/>
      <name val="思源黑体 CN Heavy"/>
      <family val="2"/>
      <charset val="134"/>
    </font>
    <font>
      <b/>
      <sz val="11"/>
      <color rgb="FF00B050"/>
      <name val="思源宋体 CN"/>
      <family val="1"/>
      <charset val="128"/>
    </font>
    <font>
      <sz val="11"/>
      <color theme="1"/>
      <name val="思源宋体 CN"/>
      <family val="1"/>
      <charset val="128"/>
    </font>
    <font>
      <sz val="11"/>
      <color theme="1"/>
      <name val="思源宋体 CN Light"/>
      <family val="1"/>
      <charset val="134"/>
    </font>
    <font>
      <b/>
      <sz val="12"/>
      <color theme="1"/>
      <name val="宋体"/>
      <family val="1"/>
      <charset val="134"/>
    </font>
    <font>
      <sz val="11"/>
      <color theme="1"/>
      <name val="宋体"/>
      <family val="1"/>
      <charset val="134"/>
    </font>
    <font>
      <b/>
      <sz val="14"/>
      <color theme="1"/>
      <name val="宋体"/>
      <family val="1"/>
      <charset val="134"/>
    </font>
    <font>
      <u/>
      <sz val="18"/>
      <color theme="10"/>
      <name val="思源宋体 CN"/>
      <family val="1"/>
      <charset val="134"/>
    </font>
    <font>
      <sz val="18"/>
      <color theme="1"/>
      <name val="思源宋体 CN"/>
      <family val="1"/>
      <charset val="128"/>
    </font>
    <font>
      <u/>
      <sz val="11"/>
      <color theme="10"/>
      <name val="思源宋体 CN"/>
      <family val="1"/>
      <charset val="128"/>
    </font>
    <font>
      <b/>
      <sz val="14"/>
      <color theme="1"/>
      <name val="思源宋体 CN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5" fillId="4" borderId="29" xfId="1" applyFill="1" applyBorder="1" applyAlignment="1">
      <alignment horizontal="left" vertical="center" wrapText="1"/>
    </xf>
    <xf numFmtId="0" fontId="5" fillId="0" borderId="0" xfId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5" fillId="6" borderId="6" xfId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left" vertical="center" wrapText="1"/>
    </xf>
    <xf numFmtId="0" fontId="5" fillId="6" borderId="6" xfId="1" applyFill="1" applyBorder="1" applyAlignment="1">
      <alignment vertical="center" wrapText="1"/>
    </xf>
    <xf numFmtId="0" fontId="11" fillId="6" borderId="26" xfId="0" applyFont="1" applyFill="1" applyBorder="1" applyAlignment="1">
      <alignment horizontal="left" vertical="center" wrapText="1"/>
    </xf>
    <xf numFmtId="0" fontId="4" fillId="6" borderId="22" xfId="0" applyFont="1" applyFill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9" fillId="0" borderId="31" xfId="0" applyFont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5" fillId="6" borderId="32" xfId="1" applyFill="1" applyBorder="1" applyAlignment="1">
      <alignment vertical="center" wrapText="1"/>
    </xf>
    <xf numFmtId="0" fontId="11" fillId="6" borderId="21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 wrapText="1"/>
    </xf>
    <xf numFmtId="0" fontId="0" fillId="6" borderId="0" xfId="0" applyFill="1"/>
    <xf numFmtId="0" fontId="24" fillId="6" borderId="3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6" borderId="37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6" borderId="6" xfId="1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1" fillId="6" borderId="13" xfId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20" fillId="6" borderId="17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27" fillId="6" borderId="36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left" vertical="center" wrapText="1"/>
    </xf>
    <xf numFmtId="0" fontId="23" fillId="0" borderId="19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21" xfId="1" applyFill="1" applyBorder="1" applyAlignment="1">
      <alignment horizontal="left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5" fillId="4" borderId="22" xfId="1" applyFill="1" applyBorder="1" applyAlignment="1">
      <alignment horizontal="left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11" fillId="6" borderId="23" xfId="1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left" vertical="center" wrapText="1"/>
    </xf>
    <xf numFmtId="0" fontId="33" fillId="0" borderId="44" xfId="0" applyFont="1" applyBorder="1" applyAlignment="1">
      <alignment horizontal="center" vertical="center" wrapText="1"/>
    </xf>
    <xf numFmtId="0" fontId="5" fillId="0" borderId="29" xfId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center" vertical="center" wrapText="1"/>
    </xf>
    <xf numFmtId="0" fontId="34" fillId="6" borderId="23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37" fillId="6" borderId="6" xfId="0" applyFont="1" applyFill="1" applyBorder="1" applyAlignment="1">
      <alignment horizontal="center" vertical="center" wrapText="1"/>
    </xf>
    <xf numFmtId="0" fontId="38" fillId="6" borderId="6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1" fillId="6" borderId="17" xfId="1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6" borderId="17" xfId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42" fillId="4" borderId="13" xfId="1" applyFont="1" applyFill="1" applyBorder="1" applyAlignment="1">
      <alignment horizontal="left" vertical="center" wrapText="1"/>
    </xf>
    <xf numFmtId="0" fontId="42" fillId="4" borderId="12" xfId="1" applyFont="1" applyFill="1" applyBorder="1" applyAlignment="1">
      <alignment vertical="center" wrapText="1"/>
    </xf>
    <xf numFmtId="0" fontId="42" fillId="4" borderId="6" xfId="1" applyFont="1" applyFill="1" applyBorder="1" applyAlignment="1">
      <alignment vertical="center" wrapText="1"/>
    </xf>
    <xf numFmtId="0" fontId="42" fillId="4" borderId="18" xfId="1" applyFont="1" applyFill="1" applyBorder="1" applyAlignment="1">
      <alignment vertical="center" wrapText="1"/>
    </xf>
    <xf numFmtId="0" fontId="42" fillId="4" borderId="17" xfId="1" applyFont="1" applyFill="1" applyBorder="1" applyAlignment="1">
      <alignment vertical="center" wrapText="1"/>
    </xf>
    <xf numFmtId="0" fontId="42" fillId="0" borderId="15" xfId="1" applyFont="1" applyFill="1" applyBorder="1" applyAlignment="1">
      <alignment vertical="center" wrapText="1"/>
    </xf>
    <xf numFmtId="0" fontId="42" fillId="6" borderId="23" xfId="1" applyFont="1" applyFill="1" applyBorder="1" applyAlignment="1">
      <alignment horizontal="left" vertical="center" wrapText="1"/>
    </xf>
    <xf numFmtId="0" fontId="42" fillId="0" borderId="0" xfId="1" applyFont="1" applyBorder="1" applyAlignment="1">
      <alignment vertical="center" wrapText="1"/>
    </xf>
    <xf numFmtId="0" fontId="42" fillId="6" borderId="3" xfId="1" applyFont="1" applyFill="1" applyBorder="1" applyAlignment="1">
      <alignment vertical="center" wrapText="1"/>
    </xf>
    <xf numFmtId="0" fontId="42" fillId="6" borderId="15" xfId="1" applyFont="1" applyFill="1" applyBorder="1" applyAlignment="1">
      <alignment vertical="center" wrapText="1"/>
    </xf>
    <xf numFmtId="0" fontId="42" fillId="6" borderId="17" xfId="1" applyFont="1" applyFill="1" applyBorder="1" applyAlignment="1">
      <alignment vertical="center" wrapText="1"/>
    </xf>
    <xf numFmtId="0" fontId="42" fillId="0" borderId="15" xfId="1" applyFont="1" applyBorder="1" applyAlignment="1">
      <alignment horizontal="left" vertical="center" wrapText="1"/>
    </xf>
    <xf numFmtId="0" fontId="42" fillId="6" borderId="20" xfId="1" applyFont="1" applyFill="1" applyBorder="1" applyAlignment="1">
      <alignment horizontal="left" vertical="center" wrapText="1"/>
    </xf>
    <xf numFmtId="0" fontId="42" fillId="0" borderId="0" xfId="1" applyFont="1" applyFill="1" applyBorder="1" applyAlignment="1">
      <alignment horizontal="left" vertical="center" wrapText="1"/>
    </xf>
    <xf numFmtId="0" fontId="42" fillId="6" borderId="36" xfId="1" applyFont="1" applyFill="1" applyBorder="1" applyAlignment="1">
      <alignment horizontal="left" vertical="center" wrapText="1"/>
    </xf>
    <xf numFmtId="0" fontId="42" fillId="6" borderId="6" xfId="1" applyFont="1" applyFill="1" applyBorder="1" applyAlignment="1">
      <alignment horizontal="left" vertical="center" wrapText="1"/>
    </xf>
    <xf numFmtId="0" fontId="42" fillId="6" borderId="17" xfId="1" applyFont="1" applyFill="1" applyBorder="1" applyAlignment="1">
      <alignment horizontal="left" vertical="center" wrapText="1"/>
    </xf>
    <xf numFmtId="0" fontId="42" fillId="6" borderId="36" xfId="1" applyFont="1" applyFill="1" applyBorder="1" applyAlignment="1">
      <alignment vertical="center" wrapText="1"/>
    </xf>
    <xf numFmtId="0" fontId="42" fillId="6" borderId="3" xfId="1" applyFont="1" applyFill="1" applyBorder="1" applyAlignment="1">
      <alignment horizontal="left" vertical="center" wrapText="1"/>
    </xf>
    <xf numFmtId="0" fontId="42" fillId="6" borderId="6" xfId="1" applyFont="1" applyFill="1" applyBorder="1" applyAlignment="1">
      <alignment vertical="center" wrapText="1"/>
    </xf>
    <xf numFmtId="0" fontId="42" fillId="6" borderId="41" xfId="1" applyFont="1" applyFill="1" applyBorder="1" applyAlignment="1">
      <alignment vertical="center" wrapText="1"/>
    </xf>
    <xf numFmtId="0" fontId="42" fillId="6" borderId="32" xfId="1" applyFont="1" applyFill="1" applyBorder="1" applyAlignment="1">
      <alignment vertical="center" wrapText="1"/>
    </xf>
    <xf numFmtId="0" fontId="42" fillId="0" borderId="18" xfId="1" applyFont="1" applyBorder="1" applyAlignment="1">
      <alignment vertical="center" wrapText="1"/>
    </xf>
    <xf numFmtId="0" fontId="43" fillId="3" borderId="34" xfId="0" applyFont="1" applyFill="1" applyBorder="1" applyAlignment="1">
      <alignment horizontal="left" vertical="center" wrapText="1"/>
    </xf>
    <xf numFmtId="0" fontId="35" fillId="0" borderId="0" xfId="0" applyFont="1" applyAlignment="1">
      <alignment wrapText="1"/>
    </xf>
    <xf numFmtId="0" fontId="32" fillId="0" borderId="1" xfId="0" applyFont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0" fillId="6" borderId="36" xfId="0" applyFont="1" applyFill="1" applyBorder="1" applyAlignment="1">
      <alignment horizontal="left" vertical="center" wrapText="1"/>
    </xf>
    <xf numFmtId="0" fontId="23" fillId="6" borderId="36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0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0" fillId="2" borderId="9" xfId="1" applyFont="1" applyFill="1" applyBorder="1" applyAlignment="1">
      <alignment horizontal="left" vertical="center" wrapText="1"/>
    </xf>
    <xf numFmtId="0" fontId="41" fillId="2" borderId="8" xfId="0" applyFont="1" applyFill="1" applyBorder="1" applyAlignment="1">
      <alignment horizontal="left" vertical="center" wrapText="1"/>
    </xf>
    <xf numFmtId="0" fontId="41" fillId="2" borderId="27" xfId="0" applyFont="1" applyFill="1" applyBorder="1" applyAlignment="1">
      <alignment horizontal="left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3" fillId="4" borderId="31" xfId="0" applyFont="1" applyFill="1" applyBorder="1" applyAlignment="1">
      <alignment horizontal="center" vertical="center" wrapText="1"/>
    </xf>
    <xf numFmtId="0" fontId="42" fillId="6" borderId="13" xfId="1" applyFont="1" applyFill="1" applyBorder="1" applyAlignment="1">
      <alignment horizontal="left" vertical="center" wrapText="1"/>
    </xf>
    <xf numFmtId="0" fontId="42" fillId="6" borderId="18" xfId="1" applyFont="1" applyFill="1" applyBorder="1" applyAlignment="1">
      <alignment horizontal="left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6" borderId="12" xfId="1" applyFill="1" applyBorder="1" applyAlignment="1">
      <alignment horizontal="left" vertical="center" wrapText="1"/>
    </xf>
    <xf numFmtId="0" fontId="42" fillId="6" borderId="15" xfId="1" applyFont="1" applyFill="1" applyBorder="1" applyAlignment="1">
      <alignment horizontal="left" vertical="center" wrapText="1"/>
    </xf>
    <xf numFmtId="0" fontId="42" fillId="6" borderId="12" xfId="1" applyFont="1" applyFill="1" applyBorder="1" applyAlignment="1">
      <alignment horizontal="left" vertical="center" wrapText="1"/>
    </xf>
    <xf numFmtId="0" fontId="32" fillId="0" borderId="14" xfId="0" applyFont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5" fillId="6" borderId="6" xfId="1" applyFill="1" applyBorder="1" applyAlignment="1">
      <alignment horizontal="left" vertical="center" wrapText="1"/>
    </xf>
    <xf numFmtId="0" fontId="42" fillId="6" borderId="6" xfId="1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42" fillId="6" borderId="23" xfId="1" applyFont="1" applyFill="1" applyBorder="1" applyAlignment="1">
      <alignment horizontal="left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5" fillId="6" borderId="3" xfId="1" applyFill="1" applyBorder="1" applyAlignment="1">
      <alignment horizontal="center" vertical="center" wrapText="1"/>
    </xf>
    <xf numFmtId="0" fontId="5" fillId="6" borderId="17" xfId="1" applyFill="1" applyBorder="1" applyAlignment="1">
      <alignment horizontal="center" vertical="center" wrapText="1"/>
    </xf>
    <xf numFmtId="0" fontId="5" fillId="6" borderId="18" xfId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_u=t208d75peta1ec&amp;id=533716881777&amp;spm=a1z09.2.0.0.3c722e8dJf2jAr" TargetMode="External"/><Relationship Id="rId18" Type="http://schemas.openxmlformats.org/officeDocument/2006/relationships/hyperlink" Target="https://item.taobao.com/item.htm?_u=i208d75petd305&amp;id=676114118467&amp;spm=a1z09.2.0.0.4db42e8dCEay8S&amp;skuId=5033614603650" TargetMode="External"/><Relationship Id="rId26" Type="http://schemas.openxmlformats.org/officeDocument/2006/relationships/hyperlink" Target="https://item.taobao.com/item.htm?_u=4208d75petdcd7&amp;id=41966325030&amp;skuId=5098531407012&amp;spm=a1z09.2.0.0.28112e8dzYkcnE" TargetMode="External"/><Relationship Id="rId3" Type="http://schemas.openxmlformats.org/officeDocument/2006/relationships/hyperlink" Target="https://detail.tmall.com/item.htm?spm=a1z10.3-b.w4011-14789405706.47.736037baJllcJe&amp;id=541776094503&amp;rn=8c76fdfdb272282c62896b3329545a42&amp;abbucket=10&amp;skuId=3253915197050" TargetMode="External"/><Relationship Id="rId21" Type="http://schemas.openxmlformats.org/officeDocument/2006/relationships/hyperlink" Target="https://detail.tmall.com/item.htm?_u=4208d75pet4cf3&amp;id=795022264448&amp;spm=a1z09.2.0.0.35282e8dAyc3v2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detail.tmall.com/item.htm?_u=t208d75petf549&amp;id=575363698316&amp;spm=a1z09.2.0.0.3c722e8dJf2jAr" TargetMode="External"/><Relationship Id="rId12" Type="http://schemas.openxmlformats.org/officeDocument/2006/relationships/hyperlink" Target="https://item.taobao.com/item.htm?_u=t208d75petdd6a&amp;id=614622055158&amp;spm=a1z09.2.0.0.3c722e8dJf2jAr" TargetMode="External"/><Relationship Id="rId17" Type="http://schemas.openxmlformats.org/officeDocument/2006/relationships/hyperlink" Target="https://item.taobao.com/item.htm?id=637412178454&amp;spm=a1z10.3-c-s.w4002-23066022670.9.35a24dc3ZoMJBs&amp;skuId=5330446627699" TargetMode="External"/><Relationship Id="rId25" Type="http://schemas.openxmlformats.org/officeDocument/2006/relationships/hyperlink" Target="https://detail.tmall.com/item.htm?_u=4208d75petdc6b&amp;id=616664551961&amp;spm=a1z09.2.0.0.28112e8dzYkcnE" TargetMode="External"/><Relationship Id="rId33" Type="http://schemas.openxmlformats.org/officeDocument/2006/relationships/hyperlink" Target="https://www.bilibili.com/video/BV1c6rmYjEGh/" TargetMode="External"/><Relationship Id="rId2" Type="http://schemas.openxmlformats.org/officeDocument/2006/relationships/hyperlink" Target="https://detail.tmall.com/item.htm?spm=a1z10.3-b.w4011-14789405706.287.109137ba22yZfA&amp;id=637014599330&amp;rn=de4cc77ff0daa18783414912dd7cda7e&amp;abbucket=10&amp;skuId=4559751720887" TargetMode="External"/><Relationship Id="rId16" Type="http://schemas.openxmlformats.org/officeDocument/2006/relationships/hyperlink" Target="https://detail.tmall.com/item.htm?_u=i208d75petfee9&amp;id=650379489910&amp;spm=a1z09.2.0.0.4db42e8dCEay8S" TargetMode="External"/><Relationship Id="rId20" Type="http://schemas.openxmlformats.org/officeDocument/2006/relationships/hyperlink" Target="https://www.jlcfa.com/serial/1165480689116.html?codeModel=TXLF-308-W&amp;productModel=TXLF-308-W&amp;spm=fa-pc.category.list.0" TargetMode="External"/><Relationship Id="rId29" Type="http://schemas.openxmlformats.org/officeDocument/2006/relationships/hyperlink" Target="https://detail.tmall.com/item.htm?_u=4208d75pet5977&amp;id=601878243485&amp;skuId=5535412599027&amp;spm=a1z09.2.0.0.28112e8dzYkcnE" TargetMode="External"/><Relationship Id="rId1" Type="http://schemas.openxmlformats.org/officeDocument/2006/relationships/hyperlink" Target="https://item.taobao.com/item.htm?id=538777574566&amp;spm=2015.23436601.0.0&amp;qq-pf-to=pcqq.c2c" TargetMode="External"/><Relationship Id="rId6" Type="http://schemas.openxmlformats.org/officeDocument/2006/relationships/hyperlink" Target="https://item.taobao.com/item.htm?_u=t208d75pet3a03&amp;id=714103839586&amp;spm=a1z09.2.0.0.3c722e8dJf2jAr" TargetMode="External"/><Relationship Id="rId11" Type="http://schemas.openxmlformats.org/officeDocument/2006/relationships/hyperlink" Target="https://detail.tmall.com/item.htm?_u=t208d75pet43e7&amp;id=694013872425&amp;spm=a1z09.2.0.0.3c722e8dJf2jAr" TargetMode="External"/><Relationship Id="rId24" Type="http://schemas.openxmlformats.org/officeDocument/2006/relationships/hyperlink" Target="https://detail.tmall.com/item.htm?_u=4208d75petacd2&amp;id=710086294864&amp;spm=a1z09.2.0.0.28112e8dzYkcnE" TargetMode="External"/><Relationship Id="rId32" Type="http://schemas.openxmlformats.org/officeDocument/2006/relationships/hyperlink" Target="https://item.taobao.com/item.htm?id=873787432434&amp;spm=a213gs.v2success.0.0.259948315EvLyy" TargetMode="External"/><Relationship Id="rId5" Type="http://schemas.openxmlformats.org/officeDocument/2006/relationships/hyperlink" Target="https://item.taobao.com/item.htm?_u=t208d75pet2cd6&amp;id=586921043351&amp;spm=a1z09.2.0.0.3c722e8dJf2jAr&amp;sku_properties=122276018%3A20213" TargetMode="External"/><Relationship Id="rId15" Type="http://schemas.openxmlformats.org/officeDocument/2006/relationships/hyperlink" Target="https://item.taobao.com/item.htm?spm=a1z10.3-c-s.w4002-23066022670.11.2dfd4dc3TUAEJp&amp;id=673666493168&amp;skuId=5329371279692" TargetMode="External"/><Relationship Id="rId23" Type="http://schemas.openxmlformats.org/officeDocument/2006/relationships/hyperlink" Target="https://item.taobao.com/item.htm?id=872770468601&amp;spm=a213gs.v2success.0.0.1cd14831dNM7qx" TargetMode="External"/><Relationship Id="rId28" Type="http://schemas.openxmlformats.org/officeDocument/2006/relationships/hyperlink" Target="https://item.taobao.com/item.htm?id=557406833178&amp;spm=a213gs.v2success.0.0.621d4831QKzUCd&amp;skuId=5706890393991" TargetMode="External"/><Relationship Id="rId10" Type="http://schemas.openxmlformats.org/officeDocument/2006/relationships/hyperlink" Target="https://detail.tmall.com/item.htm?_u=t208d75pet4ef8&amp;id=624594518317&amp;spm=a1z09.2.0.0.3c722e8dJf2jAr" TargetMode="External"/><Relationship Id="rId19" Type="http://schemas.openxmlformats.org/officeDocument/2006/relationships/hyperlink" Target="https://item.taobao.com/item.htm?_u=i208d75pet6955&amp;id=570951343107&amp;spm=a1z09.2.0.0.4db42e8dCEay8S" TargetMode="External"/><Relationship Id="rId31" Type="http://schemas.openxmlformats.org/officeDocument/2006/relationships/hyperlink" Target="https://detail.tmall.com/item.htm?abbucket=16&amp;id=601878075662" TargetMode="External"/><Relationship Id="rId4" Type="http://schemas.openxmlformats.org/officeDocument/2006/relationships/hyperlink" Target="https://item.taobao.com/item.htm?spm=a1z10.5-c-s.w4002-23066022675.17.7d8a3903FVNXCO&amp;id=677120565255" TargetMode="External"/><Relationship Id="rId9" Type="http://schemas.openxmlformats.org/officeDocument/2006/relationships/hyperlink" Target="https://detail.tmall.com/item.htm?_u=t208d75petcb68&amp;id=733876404468&amp;spm=a1z09.2.0.0.3c722e8dJf2jAr" TargetMode="External"/><Relationship Id="rId14" Type="http://schemas.openxmlformats.org/officeDocument/2006/relationships/hyperlink" Target="https://item.taobao.com/item.htm?_u=t208d75petecd3&amp;id=524874916615&amp;spm=a1z09.2.0.0.3c722e8dJf2jAr" TargetMode="External"/><Relationship Id="rId22" Type="http://schemas.openxmlformats.org/officeDocument/2006/relationships/hyperlink" Target="https://item.taobao.com/item.htm?id=872197698068&amp;spm=a21xtw.29178619.product_shelf.1.30316a3cvkQzgr" TargetMode="External"/><Relationship Id="rId27" Type="http://schemas.openxmlformats.org/officeDocument/2006/relationships/hyperlink" Target="https://item.taobao.com/item.htm?_u=4208d75petb3ab&amp;id=15146235453&amp;spm=a1z09.2.0.0.4e072e8dACxZCR" TargetMode="External"/><Relationship Id="rId30" Type="http://schemas.openxmlformats.org/officeDocument/2006/relationships/hyperlink" Target="https://detail.tmall.com/item.htm?_u=4208d75pet5769&amp;id=691362839974&amp;spm=a1z09.2.0.0.4e072e8dACxZCR" TargetMode="External"/><Relationship Id="rId8" Type="http://schemas.openxmlformats.org/officeDocument/2006/relationships/hyperlink" Target="https://detail.tmall.com/item.htm?_u=t208d75petad27&amp;id=605517219162&amp;spm=a1z09.2.0.0.3c722e8dJf2j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660458877911&amp;skuId=4935925462805&amp;spm=a1z10.3-c-s.w4002-17331600343.25.4be63e6922cQE5" TargetMode="External"/><Relationship Id="rId13" Type="http://schemas.openxmlformats.org/officeDocument/2006/relationships/hyperlink" Target="https://item.taobao.com/item.htm?id=620496119636" TargetMode="External"/><Relationship Id="rId3" Type="http://schemas.openxmlformats.org/officeDocument/2006/relationships/hyperlink" Target="https://item.taobao.com/item.htm?spm=a21dvs.23580594.0.0.1d293d0dPgRrtF&amp;ft=t&amp;id=659862681620" TargetMode="External"/><Relationship Id="rId7" Type="http://schemas.openxmlformats.org/officeDocument/2006/relationships/hyperlink" Target="https://item.taobao.com/item.htm?id=559682437946&amp;skuId=3872290557040&amp;spm=a1z10.3-c-s.w4002-17331600343.11.4be63e6922cQE5" TargetMode="External"/><Relationship Id="rId12" Type="http://schemas.openxmlformats.org/officeDocument/2006/relationships/hyperlink" Target="https://item.taobao.com/item.htm?id=559716049401" TargetMode="External"/><Relationship Id="rId2" Type="http://schemas.openxmlformats.org/officeDocument/2006/relationships/hyperlink" Target="https://item.taobao.com/item.htm?spm=a21dvs.23580594.0.0.1d293d0dPgRrtF&amp;ft=t&amp;id=560056223373" TargetMode="External"/><Relationship Id="rId1" Type="http://schemas.openxmlformats.org/officeDocument/2006/relationships/hyperlink" Target="https://item.taobao.com/item.htm?spm=a21dvs.23580594.0.0.1d293d0dSrcL9j&amp;ft=t&amp;id=559194333476" TargetMode="External"/><Relationship Id="rId6" Type="http://schemas.openxmlformats.org/officeDocument/2006/relationships/hyperlink" Target="https://item.taobao.com/item.htm?id=796381580261&amp;skuId=5432413033655&amp;spm=a1z10.3-c-s.w4002-17331600343.22.ea113e69aDURGW" TargetMode="External"/><Relationship Id="rId11" Type="http://schemas.openxmlformats.org/officeDocument/2006/relationships/hyperlink" Target="https://item.taobao.com/item.htm?spm=a1z10.5-c-s.w4002-22254585059.16.16b33708kxrQvS&amp;id=546606733627" TargetMode="External"/><Relationship Id="rId5" Type="http://schemas.openxmlformats.org/officeDocument/2006/relationships/hyperlink" Target="https://item.taobao.com/item.htm?spm=a21dvs.23580594.0.0.1d293d0doZMbnz&amp;ft=t&amp;id=560285123186" TargetMode="External"/><Relationship Id="rId10" Type="http://schemas.openxmlformats.org/officeDocument/2006/relationships/hyperlink" Target="https://item.taobao.com/item.htm?id=652223908476&amp;spm=a1z10.3-c-s.w4002-17331600343.19.36f33e69KNJAi3" TargetMode="External"/><Relationship Id="rId4" Type="http://schemas.openxmlformats.org/officeDocument/2006/relationships/hyperlink" Target="https://item.taobao.com/item.htm?spm=a21dvs.23580594.0.0.1d293d0dPgRrtF&amp;ft=t&amp;id=560037644826" TargetMode="External"/><Relationship Id="rId9" Type="http://schemas.openxmlformats.org/officeDocument/2006/relationships/hyperlink" Target="https://item.taobao.com/item.htm?id=559773126423&amp;spm=a1z10.3-c-s.w4002-17331600343.11.4af63e697vXajt&amp;skuId=5097069995514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="115" zoomScaleNormal="115" workbookViewId="0">
      <selection activeCell="E58" sqref="E58"/>
    </sheetView>
  </sheetViews>
  <sheetFormatPr defaultColWidth="9" defaultRowHeight="30" customHeight="1" x14ac:dyDescent="0.4"/>
  <cols>
    <col min="1" max="1" width="11" customWidth="1"/>
    <col min="2" max="2" width="22.125" customWidth="1"/>
    <col min="3" max="3" width="33.125" style="1" customWidth="1"/>
    <col min="4" max="4" width="17.625" customWidth="1"/>
    <col min="5" max="6" width="6.625" customWidth="1"/>
    <col min="7" max="7" width="14.875" customWidth="1"/>
    <col min="8" max="8" width="6.625" customWidth="1"/>
    <col min="9" max="9" width="81.375" style="148" customWidth="1"/>
    <col min="10" max="10" width="35.75" style="2" customWidth="1"/>
  </cols>
  <sheetData>
    <row r="1" spans="1:10" ht="108.75" customHeight="1" x14ac:dyDescent="0.15">
      <c r="A1" s="159" t="s">
        <v>85</v>
      </c>
      <c r="B1" s="160"/>
      <c r="C1" s="161"/>
      <c r="D1" s="161"/>
      <c r="E1" s="161"/>
      <c r="F1" s="161"/>
      <c r="G1" s="161"/>
      <c r="H1" s="161"/>
      <c r="I1" s="161"/>
      <c r="J1" s="162"/>
    </row>
    <row r="2" spans="1:10" ht="39" customHeight="1" x14ac:dyDescent="0.15">
      <c r="A2" s="163" t="s">
        <v>0</v>
      </c>
      <c r="B2" s="164"/>
      <c r="C2" s="165"/>
      <c r="D2" s="166" t="s">
        <v>141</v>
      </c>
      <c r="E2" s="167"/>
      <c r="F2" s="167"/>
      <c r="G2" s="167"/>
      <c r="H2" s="167"/>
      <c r="I2" s="167"/>
      <c r="J2" s="168"/>
    </row>
    <row r="3" spans="1:10" ht="39" customHeight="1" x14ac:dyDescent="0.15">
      <c r="A3" s="169" t="s">
        <v>1</v>
      </c>
      <c r="B3" s="170"/>
      <c r="C3" s="164"/>
      <c r="D3" s="171" t="s">
        <v>197</v>
      </c>
      <c r="E3" s="172"/>
      <c r="F3" s="172"/>
      <c r="G3" s="172"/>
      <c r="H3" s="172"/>
      <c r="I3" s="172"/>
      <c r="J3" s="173"/>
    </row>
    <row r="4" spans="1:10" ht="33.75" customHeight="1" x14ac:dyDescent="0.15">
      <c r="A4" s="152" t="s">
        <v>139</v>
      </c>
      <c r="B4" s="153"/>
      <c r="C4" s="154"/>
      <c r="D4" s="154"/>
      <c r="E4" s="154"/>
      <c r="F4" s="154"/>
      <c r="G4" s="154"/>
      <c r="H4" s="154"/>
      <c r="I4" s="154"/>
      <c r="J4" s="155"/>
    </row>
    <row r="5" spans="1:10" ht="36" customHeight="1" thickBot="1" x14ac:dyDescent="0.2">
      <c r="A5" s="3" t="s">
        <v>2</v>
      </c>
      <c r="B5" s="4"/>
      <c r="C5" s="5" t="s">
        <v>3</v>
      </c>
      <c r="D5" s="6" t="s">
        <v>4</v>
      </c>
      <c r="E5" s="6" t="s">
        <v>5</v>
      </c>
      <c r="F5" s="6" t="s">
        <v>6</v>
      </c>
      <c r="G5" s="6" t="s">
        <v>189</v>
      </c>
      <c r="H5" s="6" t="s">
        <v>7</v>
      </c>
      <c r="I5" s="6" t="s">
        <v>8</v>
      </c>
      <c r="J5" s="34" t="s">
        <v>9</v>
      </c>
    </row>
    <row r="6" spans="1:10" ht="43.5" customHeight="1" x14ac:dyDescent="0.15">
      <c r="A6" s="174">
        <v>1</v>
      </c>
      <c r="B6" s="180" t="s">
        <v>114</v>
      </c>
      <c r="C6" s="93" t="s">
        <v>84</v>
      </c>
      <c r="D6" s="94" t="s">
        <v>94</v>
      </c>
      <c r="E6" s="94">
        <v>1</v>
      </c>
      <c r="F6" s="8">
        <v>199</v>
      </c>
      <c r="G6" s="8">
        <v>0.9</v>
      </c>
      <c r="H6" s="8">
        <f>E6*F6*G6</f>
        <v>179.1</v>
      </c>
      <c r="I6" s="124" t="s">
        <v>93</v>
      </c>
      <c r="J6" s="95"/>
    </row>
    <row r="7" spans="1:10" ht="36.75" customHeight="1" x14ac:dyDescent="0.15">
      <c r="A7" s="175"/>
      <c r="B7" s="181"/>
      <c r="C7" s="67" t="s">
        <v>57</v>
      </c>
      <c r="D7" s="7" t="s">
        <v>43</v>
      </c>
      <c r="E7" s="7">
        <v>1</v>
      </c>
      <c r="F7" s="8">
        <v>288</v>
      </c>
      <c r="G7" s="8">
        <v>0.9</v>
      </c>
      <c r="H7" s="8">
        <f t="shared" ref="H7:H9" si="0">E7*F7*G7</f>
        <v>259.2</v>
      </c>
      <c r="I7" s="125" t="s">
        <v>42</v>
      </c>
      <c r="J7" s="35"/>
    </row>
    <row r="8" spans="1:10" ht="36.75" customHeight="1" x14ac:dyDescent="0.15">
      <c r="A8" s="176"/>
      <c r="B8" s="181"/>
      <c r="C8" s="67" t="s">
        <v>90</v>
      </c>
      <c r="D8" s="8" t="s">
        <v>113</v>
      </c>
      <c r="E8" s="8">
        <v>7</v>
      </c>
      <c r="F8" s="8">
        <v>79</v>
      </c>
      <c r="G8" s="8">
        <v>0.9</v>
      </c>
      <c r="H8" s="8">
        <f t="shared" si="0"/>
        <v>497.7</v>
      </c>
      <c r="I8" s="126" t="s">
        <v>89</v>
      </c>
      <c r="J8" s="35"/>
    </row>
    <row r="9" spans="1:10" ht="36.75" customHeight="1" x14ac:dyDescent="0.15">
      <c r="A9" s="176"/>
      <c r="B9" s="181"/>
      <c r="C9" s="75" t="s">
        <v>91</v>
      </c>
      <c r="D9" s="76">
        <v>2209</v>
      </c>
      <c r="E9" s="76">
        <v>1</v>
      </c>
      <c r="F9" s="8">
        <v>23</v>
      </c>
      <c r="G9" s="8">
        <v>0.9</v>
      </c>
      <c r="H9" s="8">
        <f t="shared" si="0"/>
        <v>20.7</v>
      </c>
      <c r="I9" s="127" t="s">
        <v>92</v>
      </c>
      <c r="J9" s="35"/>
    </row>
    <row r="10" spans="1:10" ht="40.5" customHeight="1" thickBot="1" x14ac:dyDescent="0.2">
      <c r="A10" s="177"/>
      <c r="B10" s="182"/>
      <c r="C10" s="96" t="s">
        <v>87</v>
      </c>
      <c r="D10" s="97" t="s">
        <v>88</v>
      </c>
      <c r="E10" s="97">
        <v>1</v>
      </c>
      <c r="F10" s="97">
        <v>19.8</v>
      </c>
      <c r="G10" s="97">
        <v>0</v>
      </c>
      <c r="H10" s="97">
        <f>E10*F10+G10</f>
        <v>19.8</v>
      </c>
      <c r="I10" s="128" t="s">
        <v>86</v>
      </c>
      <c r="J10" s="98"/>
    </row>
    <row r="11" spans="1:10" ht="40.5" customHeight="1" thickBot="1" x14ac:dyDescent="0.2">
      <c r="A11" s="103"/>
      <c r="B11" s="92"/>
      <c r="C11" s="28"/>
      <c r="D11" s="29"/>
      <c r="E11" s="29"/>
      <c r="F11" s="29"/>
      <c r="G11" s="29" t="s">
        <v>173</v>
      </c>
      <c r="H11" s="19">
        <f>SUM(H6:H10)</f>
        <v>976.5</v>
      </c>
      <c r="I11" s="129"/>
      <c r="J11" s="104"/>
    </row>
    <row r="12" spans="1:10" ht="77.25" customHeight="1" x14ac:dyDescent="0.15">
      <c r="A12" s="188">
        <v>2</v>
      </c>
      <c r="B12" s="85" t="s">
        <v>146</v>
      </c>
      <c r="C12" s="20" t="s">
        <v>101</v>
      </c>
      <c r="D12" s="74"/>
      <c r="E12" s="13">
        <v>1</v>
      </c>
      <c r="F12" s="13">
        <v>1058</v>
      </c>
      <c r="G12" s="13">
        <v>10</v>
      </c>
      <c r="H12" s="13">
        <f>F12+G12</f>
        <v>1068</v>
      </c>
      <c r="I12" s="183" t="s">
        <v>143</v>
      </c>
      <c r="J12" s="52"/>
    </row>
    <row r="13" spans="1:10" ht="66" customHeight="1" x14ac:dyDescent="0.15">
      <c r="A13" s="189"/>
      <c r="B13" s="66"/>
      <c r="C13" s="83" t="s">
        <v>75</v>
      </c>
      <c r="D13" s="72"/>
      <c r="E13" s="24">
        <v>1</v>
      </c>
      <c r="F13" s="25">
        <v>20</v>
      </c>
      <c r="G13" s="25">
        <v>10</v>
      </c>
      <c r="H13" s="25">
        <f>F13+G13</f>
        <v>30</v>
      </c>
      <c r="I13" s="184"/>
      <c r="J13" s="63"/>
    </row>
    <row r="14" spans="1:10" ht="66" customHeight="1" thickBot="1" x14ac:dyDescent="0.2">
      <c r="A14" s="190"/>
      <c r="B14" s="86" t="s">
        <v>147</v>
      </c>
      <c r="C14" s="99" t="s">
        <v>140</v>
      </c>
      <c r="D14" s="100" t="s">
        <v>145</v>
      </c>
      <c r="E14" s="101">
        <v>1</v>
      </c>
      <c r="F14" s="101">
        <v>700</v>
      </c>
      <c r="G14" s="101">
        <v>0.9</v>
      </c>
      <c r="H14" s="101">
        <f>E14*F14*G14</f>
        <v>630</v>
      </c>
      <c r="I14" s="130" t="s">
        <v>144</v>
      </c>
      <c r="J14" s="102"/>
    </row>
    <row r="15" spans="1:10" ht="33.75" customHeight="1" thickBot="1" x14ac:dyDescent="0.2">
      <c r="A15" s="9"/>
      <c r="B15" s="9"/>
      <c r="C15" s="10"/>
      <c r="D15" s="9"/>
      <c r="E15" s="9"/>
      <c r="F15" s="9"/>
      <c r="G15" s="9" t="s">
        <v>10</v>
      </c>
      <c r="H15" s="11">
        <f>SUM(H12:H14)</f>
        <v>1728</v>
      </c>
      <c r="I15" s="131"/>
      <c r="J15" s="36"/>
    </row>
    <row r="16" spans="1:10" ht="56.25" customHeight="1" x14ac:dyDescent="0.15">
      <c r="A16" s="188">
        <v>3</v>
      </c>
      <c r="B16" s="203" t="s">
        <v>116</v>
      </c>
      <c r="C16" s="214" t="s">
        <v>163</v>
      </c>
      <c r="D16" s="215" t="s">
        <v>29</v>
      </c>
      <c r="E16" s="31">
        <v>1</v>
      </c>
      <c r="F16" s="31">
        <v>700</v>
      </c>
      <c r="G16" s="31">
        <v>60</v>
      </c>
      <c r="H16" s="31">
        <f>E16*F16+G16</f>
        <v>760</v>
      </c>
      <c r="I16" s="132" t="s">
        <v>115</v>
      </c>
      <c r="J16" s="185"/>
    </row>
    <row r="17" spans="1:10" ht="72.75" customHeight="1" x14ac:dyDescent="0.15">
      <c r="A17" s="189"/>
      <c r="B17" s="213"/>
      <c r="C17" s="210"/>
      <c r="D17" s="216"/>
      <c r="E17" s="217" t="s">
        <v>168</v>
      </c>
      <c r="F17" s="218"/>
      <c r="G17" s="218"/>
      <c r="H17" s="219"/>
      <c r="I17" s="133" t="s">
        <v>167</v>
      </c>
      <c r="J17" s="186"/>
    </row>
    <row r="18" spans="1:10" ht="62.25" customHeight="1" thickBot="1" x14ac:dyDescent="0.2">
      <c r="A18" s="190"/>
      <c r="B18" s="84" t="s">
        <v>166</v>
      </c>
      <c r="C18" s="99" t="s">
        <v>164</v>
      </c>
      <c r="D18" s="106" t="s">
        <v>165</v>
      </c>
      <c r="E18" s="101">
        <v>1</v>
      </c>
      <c r="F18" s="101">
        <v>8</v>
      </c>
      <c r="G18" s="101">
        <v>0</v>
      </c>
      <c r="H18" s="24">
        <f>E18*F18+G18</f>
        <v>8</v>
      </c>
      <c r="I18" s="134"/>
      <c r="J18" s="187"/>
    </row>
    <row r="19" spans="1:10" ht="43.5" customHeight="1" thickBot="1" x14ac:dyDescent="0.2">
      <c r="A19" s="156"/>
      <c r="B19" s="156"/>
      <c r="C19" s="156"/>
      <c r="D19" s="156"/>
      <c r="E19" s="156"/>
      <c r="F19" s="156"/>
      <c r="G19" s="18" t="s">
        <v>10</v>
      </c>
      <c r="H19" s="19">
        <f>SUM(H16:H18)</f>
        <v>768</v>
      </c>
      <c r="I19" s="135"/>
      <c r="J19" s="37"/>
    </row>
    <row r="20" spans="1:10" ht="45" customHeight="1" thickBot="1" x14ac:dyDescent="0.2">
      <c r="A20" s="88">
        <v>4</v>
      </c>
      <c r="B20" s="77" t="s">
        <v>11</v>
      </c>
      <c r="C20" s="78" t="s">
        <v>12</v>
      </c>
      <c r="D20" s="59" t="s">
        <v>41</v>
      </c>
      <c r="E20" s="59">
        <v>3</v>
      </c>
      <c r="F20" s="59">
        <v>81</v>
      </c>
      <c r="G20" s="59">
        <v>0</v>
      </c>
      <c r="H20" s="38">
        <f>E20*F20+G20</f>
        <v>243</v>
      </c>
      <c r="I20" s="136" t="s">
        <v>117</v>
      </c>
      <c r="J20" s="38"/>
    </row>
    <row r="21" spans="1:10" ht="45" customHeight="1" thickBot="1" x14ac:dyDescent="0.2">
      <c r="A21" s="9"/>
      <c r="B21" s="68"/>
      <c r="C21" s="28"/>
      <c r="D21" s="29"/>
      <c r="E21" s="29"/>
      <c r="F21" s="29"/>
      <c r="G21" s="29" t="s">
        <v>36</v>
      </c>
      <c r="H21" s="19">
        <f>H20</f>
        <v>243</v>
      </c>
      <c r="I21" s="137"/>
      <c r="J21" s="69"/>
    </row>
    <row r="22" spans="1:10" ht="45" customHeight="1" x14ac:dyDescent="0.15">
      <c r="A22" s="191">
        <v>5</v>
      </c>
      <c r="B22" s="73" t="s">
        <v>48</v>
      </c>
      <c r="C22" s="20" t="s">
        <v>121</v>
      </c>
      <c r="D22" s="13" t="s">
        <v>119</v>
      </c>
      <c r="E22" s="13">
        <v>4</v>
      </c>
      <c r="F22" s="13">
        <v>26.5</v>
      </c>
      <c r="G22" s="13">
        <v>0</v>
      </c>
      <c r="H22" s="13">
        <f t="shared" ref="H22:H33" si="1">E22*F22+G22</f>
        <v>106</v>
      </c>
      <c r="I22" s="183" t="s">
        <v>59</v>
      </c>
      <c r="J22" s="21"/>
    </row>
    <row r="23" spans="1:10" ht="45" customHeight="1" thickBot="1" x14ac:dyDescent="0.2">
      <c r="A23" s="192"/>
      <c r="B23" s="79" t="s">
        <v>60</v>
      </c>
      <c r="C23" s="16" t="s">
        <v>118</v>
      </c>
      <c r="D23" s="17" t="s">
        <v>120</v>
      </c>
      <c r="E23" s="17">
        <v>4</v>
      </c>
      <c r="F23" s="17">
        <v>8.5</v>
      </c>
      <c r="G23" s="17">
        <v>0</v>
      </c>
      <c r="H23" s="17">
        <f t="shared" si="1"/>
        <v>34</v>
      </c>
      <c r="I23" s="211"/>
      <c r="J23" s="22"/>
    </row>
    <row r="24" spans="1:10" ht="45" customHeight="1" thickBot="1" x14ac:dyDescent="0.2">
      <c r="A24" s="9"/>
      <c r="B24" s="70"/>
      <c r="C24" s="10"/>
      <c r="D24" s="9"/>
      <c r="E24" s="9"/>
      <c r="F24" s="9"/>
      <c r="G24" s="9" t="s">
        <v>36</v>
      </c>
      <c r="H24" s="19">
        <f>H22+H23</f>
        <v>140</v>
      </c>
      <c r="I24" s="137"/>
      <c r="J24" s="9"/>
    </row>
    <row r="25" spans="1:10" ht="45" customHeight="1" thickBot="1" x14ac:dyDescent="0.2">
      <c r="A25" s="88">
        <v>6</v>
      </c>
      <c r="B25" s="80" t="s">
        <v>49</v>
      </c>
      <c r="C25" s="81" t="s">
        <v>96</v>
      </c>
      <c r="D25" s="59" t="s">
        <v>122</v>
      </c>
      <c r="E25" s="59">
        <v>4</v>
      </c>
      <c r="F25" s="59">
        <v>95</v>
      </c>
      <c r="G25" s="59">
        <v>0</v>
      </c>
      <c r="H25" s="59">
        <f t="shared" si="1"/>
        <v>380</v>
      </c>
      <c r="I25" s="138" t="s">
        <v>95</v>
      </c>
      <c r="J25" s="38"/>
    </row>
    <row r="26" spans="1:10" ht="45" customHeight="1" thickBot="1" x14ac:dyDescent="0.2">
      <c r="A26" s="9"/>
      <c r="B26" s="71"/>
      <c r="C26" s="10"/>
      <c r="D26" s="9"/>
      <c r="E26" s="9"/>
      <c r="F26" s="9"/>
      <c r="G26" s="9" t="s">
        <v>61</v>
      </c>
      <c r="H26" s="19">
        <f>H25</f>
        <v>380</v>
      </c>
      <c r="I26" s="137"/>
      <c r="J26" s="9"/>
    </row>
    <row r="27" spans="1:10" ht="45" customHeight="1" x14ac:dyDescent="0.15">
      <c r="A27" s="191">
        <v>7</v>
      </c>
      <c r="B27" s="178" t="s">
        <v>50</v>
      </c>
      <c r="C27" s="113" t="s">
        <v>125</v>
      </c>
      <c r="D27" s="13" t="s">
        <v>51</v>
      </c>
      <c r="E27" s="13">
        <v>1</v>
      </c>
      <c r="F27" s="13">
        <v>5</v>
      </c>
      <c r="G27" s="13">
        <v>0</v>
      </c>
      <c r="H27" s="13">
        <f t="shared" si="1"/>
        <v>5</v>
      </c>
      <c r="I27" s="183" t="s">
        <v>62</v>
      </c>
      <c r="J27" s="21"/>
    </row>
    <row r="28" spans="1:10" ht="45" customHeight="1" x14ac:dyDescent="0.15">
      <c r="A28" s="199"/>
      <c r="B28" s="179"/>
      <c r="C28" s="89" t="s">
        <v>124</v>
      </c>
      <c r="D28" s="25" t="s">
        <v>123</v>
      </c>
      <c r="E28" s="25">
        <v>1</v>
      </c>
      <c r="F28" s="25">
        <v>8</v>
      </c>
      <c r="G28" s="25">
        <v>0</v>
      </c>
      <c r="H28" s="25">
        <f t="shared" si="1"/>
        <v>8</v>
      </c>
      <c r="I28" s="184"/>
      <c r="J28" s="114"/>
    </row>
    <row r="29" spans="1:10" ht="45" customHeight="1" x14ac:dyDescent="0.15">
      <c r="A29" s="116">
        <v>8</v>
      </c>
      <c r="B29" s="66" t="s">
        <v>52</v>
      </c>
      <c r="C29" s="90" t="s">
        <v>128</v>
      </c>
      <c r="D29" s="25" t="s">
        <v>127</v>
      </c>
      <c r="E29" s="25">
        <v>1</v>
      </c>
      <c r="F29" s="25">
        <v>55</v>
      </c>
      <c r="G29" s="25">
        <v>0</v>
      </c>
      <c r="H29" s="25">
        <f t="shared" si="1"/>
        <v>55</v>
      </c>
      <c r="I29" s="139" t="s">
        <v>126</v>
      </c>
      <c r="J29" s="114"/>
    </row>
    <row r="30" spans="1:10" ht="45" customHeight="1" x14ac:dyDescent="0.15">
      <c r="A30" s="116">
        <v>9</v>
      </c>
      <c r="B30" s="66" t="s">
        <v>63</v>
      </c>
      <c r="C30" s="89" t="s">
        <v>129</v>
      </c>
      <c r="D30" s="25" t="s">
        <v>64</v>
      </c>
      <c r="E30" s="25">
        <v>2</v>
      </c>
      <c r="F30" s="25">
        <v>7</v>
      </c>
      <c r="G30" s="25">
        <v>0</v>
      </c>
      <c r="H30" s="25">
        <f t="shared" si="1"/>
        <v>14</v>
      </c>
      <c r="I30" s="139" t="s">
        <v>97</v>
      </c>
      <c r="J30" s="114"/>
    </row>
    <row r="31" spans="1:10" ht="45" customHeight="1" x14ac:dyDescent="0.15">
      <c r="A31" s="116">
        <v>10</v>
      </c>
      <c r="B31" s="66" t="s">
        <v>53</v>
      </c>
      <c r="C31" s="82" t="s">
        <v>142</v>
      </c>
      <c r="D31" s="25" t="s">
        <v>98</v>
      </c>
      <c r="E31" s="25">
        <v>1</v>
      </c>
      <c r="F31" s="25">
        <v>180</v>
      </c>
      <c r="G31" s="25">
        <v>-20</v>
      </c>
      <c r="H31" s="25">
        <f t="shared" si="1"/>
        <v>160</v>
      </c>
      <c r="I31" s="139" t="s">
        <v>65</v>
      </c>
      <c r="J31" s="114"/>
    </row>
    <row r="32" spans="1:10" ht="45" customHeight="1" thickBot="1" x14ac:dyDescent="0.2">
      <c r="A32" s="115">
        <v>11</v>
      </c>
      <c r="B32" s="66" t="s">
        <v>54</v>
      </c>
      <c r="C32" s="90" t="s">
        <v>130</v>
      </c>
      <c r="D32" s="25" t="s">
        <v>67</v>
      </c>
      <c r="E32" s="25">
        <v>1</v>
      </c>
      <c r="F32" s="25">
        <v>4.3</v>
      </c>
      <c r="G32" s="25">
        <v>0</v>
      </c>
      <c r="H32" s="25">
        <f t="shared" si="1"/>
        <v>4.3</v>
      </c>
      <c r="I32" s="139" t="s">
        <v>66</v>
      </c>
      <c r="J32" s="114"/>
    </row>
    <row r="33" spans="1:10" ht="45" customHeight="1" thickBot="1" x14ac:dyDescent="0.2">
      <c r="A33" s="88">
        <v>12</v>
      </c>
      <c r="B33" s="84" t="s">
        <v>55</v>
      </c>
      <c r="C33" s="16"/>
      <c r="D33" s="17" t="s">
        <v>132</v>
      </c>
      <c r="E33" s="17">
        <v>4</v>
      </c>
      <c r="F33" s="17">
        <v>10</v>
      </c>
      <c r="G33" s="17">
        <v>0</v>
      </c>
      <c r="H33" s="17">
        <f t="shared" si="1"/>
        <v>40</v>
      </c>
      <c r="I33" s="140" t="s">
        <v>131</v>
      </c>
      <c r="J33" s="22"/>
    </row>
    <row r="34" spans="1:10" ht="40.5" customHeight="1" thickBot="1" x14ac:dyDescent="0.2">
      <c r="A34" s="9"/>
      <c r="B34" s="23"/>
      <c r="C34" s="10"/>
      <c r="D34" s="9"/>
      <c r="E34" s="9"/>
      <c r="F34" s="9"/>
      <c r="G34" s="9" t="s">
        <v>10</v>
      </c>
      <c r="H34" s="11">
        <f>SUM(H27:H33)</f>
        <v>286.3</v>
      </c>
      <c r="I34" s="131"/>
      <c r="J34" s="9"/>
    </row>
    <row r="35" spans="1:10" s="60" customFormat="1" ht="40.5" customHeight="1" thickBot="1" x14ac:dyDescent="0.2">
      <c r="A35" s="88">
        <v>13</v>
      </c>
      <c r="B35" s="157" t="s">
        <v>68</v>
      </c>
      <c r="C35" s="158"/>
      <c r="D35" s="61" t="s">
        <v>39</v>
      </c>
      <c r="E35" s="59">
        <v>1</v>
      </c>
      <c r="F35" s="59">
        <v>479.47</v>
      </c>
      <c r="G35" s="59">
        <v>-49.47</v>
      </c>
      <c r="H35" s="59">
        <f>E35*F35+G35</f>
        <v>430</v>
      </c>
      <c r="I35" s="141" t="s">
        <v>196</v>
      </c>
      <c r="J35" s="38"/>
    </row>
    <row r="36" spans="1:10" ht="42" customHeight="1" thickBot="1" x14ac:dyDescent="0.2">
      <c r="A36" s="26"/>
      <c r="B36" s="27"/>
      <c r="C36" s="28"/>
      <c r="D36" s="29"/>
      <c r="E36" s="29"/>
      <c r="F36" s="29"/>
      <c r="G36" s="29" t="s">
        <v>10</v>
      </c>
      <c r="H36" s="19">
        <f>H35</f>
        <v>430</v>
      </c>
      <c r="I36" s="135"/>
      <c r="J36" s="44"/>
    </row>
    <row r="37" spans="1:10" ht="42.95" customHeight="1" thickBot="1" x14ac:dyDescent="0.2">
      <c r="A37" s="88">
        <v>14</v>
      </c>
      <c r="B37" s="200" t="s">
        <v>19</v>
      </c>
      <c r="C37" s="20" t="s">
        <v>20</v>
      </c>
      <c r="D37" s="13" t="s">
        <v>99</v>
      </c>
      <c r="E37" s="13">
        <v>2</v>
      </c>
      <c r="F37" s="13">
        <v>0.6</v>
      </c>
      <c r="G37" s="13">
        <v>0</v>
      </c>
      <c r="H37" s="13">
        <f t="shared" ref="H37:H39" si="2">E37*F37+G37</f>
        <v>1.2</v>
      </c>
      <c r="I37" s="142" t="s">
        <v>21</v>
      </c>
      <c r="J37" s="117"/>
    </row>
    <row r="38" spans="1:10" ht="30" customHeight="1" thickBot="1" x14ac:dyDescent="0.2">
      <c r="A38" s="88">
        <v>15</v>
      </c>
      <c r="B38" s="201"/>
      <c r="C38" s="208" t="s">
        <v>22</v>
      </c>
      <c r="D38" s="25" t="s">
        <v>180</v>
      </c>
      <c r="E38" s="25">
        <v>30</v>
      </c>
      <c r="F38" s="25">
        <v>0.03</v>
      </c>
      <c r="G38" s="25">
        <v>0</v>
      </c>
      <c r="H38" s="25">
        <f t="shared" si="2"/>
        <v>0.89999999999999991</v>
      </c>
      <c r="I38" s="139"/>
      <c r="J38" s="40"/>
    </row>
    <row r="39" spans="1:10" ht="30" customHeight="1" thickBot="1" x14ac:dyDescent="0.2">
      <c r="A39" s="88">
        <v>16</v>
      </c>
      <c r="B39" s="201"/>
      <c r="C39" s="209"/>
      <c r="D39" s="25" t="s">
        <v>159</v>
      </c>
      <c r="E39" s="25">
        <v>56</v>
      </c>
      <c r="F39" s="25">
        <v>0.04</v>
      </c>
      <c r="G39" s="25">
        <v>0</v>
      </c>
      <c r="H39" s="25">
        <f t="shared" si="2"/>
        <v>2.2400000000000002</v>
      </c>
      <c r="I39" s="206" t="s">
        <v>202</v>
      </c>
      <c r="J39" s="40"/>
    </row>
    <row r="40" spans="1:10" ht="30" customHeight="1" thickBot="1" x14ac:dyDescent="0.2">
      <c r="A40" s="88">
        <v>17</v>
      </c>
      <c r="B40" s="201"/>
      <c r="C40" s="209"/>
      <c r="D40" s="25"/>
      <c r="E40" s="25"/>
      <c r="F40" s="25"/>
      <c r="G40" s="25"/>
      <c r="H40" s="25"/>
      <c r="I40" s="207"/>
      <c r="J40" s="40"/>
    </row>
    <row r="41" spans="1:10" ht="30" customHeight="1" thickBot="1" x14ac:dyDescent="0.2">
      <c r="A41" s="88">
        <v>18</v>
      </c>
      <c r="B41" s="201"/>
      <c r="C41" s="209"/>
      <c r="D41" s="25" t="s">
        <v>181</v>
      </c>
      <c r="E41" s="25">
        <v>10</v>
      </c>
      <c r="F41" s="25">
        <v>0.08</v>
      </c>
      <c r="G41" s="25">
        <v>0</v>
      </c>
      <c r="H41" s="25">
        <f>E41*F41+G41</f>
        <v>0.8</v>
      </c>
      <c r="I41" s="207"/>
      <c r="J41" s="40"/>
    </row>
    <row r="42" spans="1:10" ht="30" customHeight="1" thickBot="1" x14ac:dyDescent="0.2">
      <c r="A42" s="88">
        <v>19</v>
      </c>
      <c r="B42" s="201"/>
      <c r="C42" s="209"/>
      <c r="D42" s="25" t="s">
        <v>182</v>
      </c>
      <c r="E42" s="25">
        <v>2</v>
      </c>
      <c r="F42" s="25">
        <v>0.09</v>
      </c>
      <c r="G42" s="25">
        <v>0</v>
      </c>
      <c r="H42" s="25">
        <f>E42*F42+G42</f>
        <v>0.18</v>
      </c>
      <c r="I42" s="207"/>
      <c r="J42" s="40"/>
    </row>
    <row r="43" spans="1:10" ht="39" customHeight="1" thickBot="1" x14ac:dyDescent="0.2">
      <c r="A43" s="88">
        <v>20</v>
      </c>
      <c r="B43" s="201"/>
      <c r="C43" s="209"/>
      <c r="D43" s="25" t="s">
        <v>161</v>
      </c>
      <c r="E43" s="25">
        <v>12</v>
      </c>
      <c r="F43" s="25">
        <v>0.05</v>
      </c>
      <c r="G43" s="25">
        <v>0</v>
      </c>
      <c r="H43" s="25">
        <f t="shared" ref="H43:H45" si="3">E43*F43+G43</f>
        <v>0.60000000000000009</v>
      </c>
      <c r="I43" s="207"/>
      <c r="J43" s="40"/>
    </row>
    <row r="44" spans="1:10" ht="30" customHeight="1" thickBot="1" x14ac:dyDescent="0.2">
      <c r="A44" s="88">
        <v>21</v>
      </c>
      <c r="B44" s="201"/>
      <c r="C44" s="209"/>
      <c r="D44" s="25" t="s">
        <v>152</v>
      </c>
      <c r="E44" s="25">
        <v>124</v>
      </c>
      <c r="F44" s="25">
        <v>0.16</v>
      </c>
      <c r="G44" s="25">
        <v>0</v>
      </c>
      <c r="H44" s="25">
        <f t="shared" si="3"/>
        <v>19.84</v>
      </c>
      <c r="I44" s="207"/>
      <c r="J44" s="40"/>
    </row>
    <row r="45" spans="1:10" ht="30" customHeight="1" thickBot="1" x14ac:dyDescent="0.2">
      <c r="A45" s="88">
        <v>22</v>
      </c>
      <c r="B45" s="201"/>
      <c r="C45" s="209"/>
      <c r="D45" s="25" t="s">
        <v>162</v>
      </c>
      <c r="E45" s="25">
        <v>3</v>
      </c>
      <c r="F45" s="25">
        <v>0.18</v>
      </c>
      <c r="G45" s="25">
        <v>0</v>
      </c>
      <c r="H45" s="25">
        <f t="shared" si="3"/>
        <v>0.54</v>
      </c>
      <c r="I45" s="207"/>
      <c r="J45" s="40"/>
    </row>
    <row r="46" spans="1:10" ht="30" customHeight="1" thickBot="1" x14ac:dyDescent="0.2">
      <c r="A46" s="88">
        <v>23</v>
      </c>
      <c r="B46" s="201"/>
      <c r="C46" s="209"/>
      <c r="D46" s="25" t="s">
        <v>148</v>
      </c>
      <c r="E46" s="25">
        <v>28</v>
      </c>
      <c r="F46" s="25">
        <v>0.22</v>
      </c>
      <c r="G46" s="25">
        <v>0</v>
      </c>
      <c r="H46" s="25">
        <f>E46*F46+G46</f>
        <v>6.16</v>
      </c>
      <c r="I46" s="207"/>
      <c r="J46" s="40"/>
    </row>
    <row r="47" spans="1:10" ht="30" customHeight="1" thickBot="1" x14ac:dyDescent="0.2">
      <c r="A47" s="88">
        <v>24</v>
      </c>
      <c r="B47" s="201"/>
      <c r="C47" s="208" t="s">
        <v>192</v>
      </c>
      <c r="D47" s="25" t="s">
        <v>172</v>
      </c>
      <c r="E47" s="25">
        <v>18</v>
      </c>
      <c r="F47" s="25">
        <v>0.03</v>
      </c>
      <c r="G47" s="25">
        <v>0</v>
      </c>
      <c r="H47" s="25">
        <f t="shared" ref="H47:H62" si="4">E47*F47+G47</f>
        <v>0.54</v>
      </c>
      <c r="I47" s="196" t="s">
        <v>203</v>
      </c>
      <c r="J47" s="40"/>
    </row>
    <row r="48" spans="1:10" ht="30" customHeight="1" thickBot="1" x14ac:dyDescent="0.2">
      <c r="A48" s="88">
        <v>25</v>
      </c>
      <c r="B48" s="201"/>
      <c r="C48" s="209"/>
      <c r="D48" s="25" t="s">
        <v>179</v>
      </c>
      <c r="E48" s="25">
        <v>50</v>
      </c>
      <c r="F48" s="25">
        <v>0.03</v>
      </c>
      <c r="G48" s="25">
        <v>0</v>
      </c>
      <c r="H48" s="25">
        <f t="shared" ref="H48" si="5">E48*F48+G48</f>
        <v>1.5</v>
      </c>
      <c r="I48" s="197"/>
      <c r="J48" s="40"/>
    </row>
    <row r="49" spans="1:10" ht="30" customHeight="1" thickBot="1" x14ac:dyDescent="0.2">
      <c r="A49" s="88">
        <v>26</v>
      </c>
      <c r="B49" s="201"/>
      <c r="C49" s="209"/>
      <c r="D49" s="25" t="s">
        <v>170</v>
      </c>
      <c r="E49" s="25">
        <v>40</v>
      </c>
      <c r="F49" s="25">
        <v>0.14000000000000001</v>
      </c>
      <c r="G49" s="25">
        <v>0</v>
      </c>
      <c r="H49" s="25">
        <f t="shared" si="4"/>
        <v>5.6000000000000005</v>
      </c>
      <c r="I49" s="197"/>
      <c r="J49" s="40"/>
    </row>
    <row r="50" spans="1:10" ht="30" customHeight="1" thickBot="1" x14ac:dyDescent="0.2">
      <c r="A50" s="88">
        <v>27</v>
      </c>
      <c r="B50" s="201"/>
      <c r="C50" s="209"/>
      <c r="D50" s="25" t="s">
        <v>171</v>
      </c>
      <c r="E50" s="25">
        <v>15</v>
      </c>
      <c r="F50" s="25">
        <v>0.2</v>
      </c>
      <c r="G50" s="25">
        <v>0</v>
      </c>
      <c r="H50" s="25">
        <f t="shared" si="4"/>
        <v>3</v>
      </c>
      <c r="I50" s="197"/>
      <c r="J50" s="40"/>
    </row>
    <row r="51" spans="1:10" ht="30" customHeight="1" thickBot="1" x14ac:dyDescent="0.2">
      <c r="A51" s="88">
        <v>28</v>
      </c>
      <c r="B51" s="201"/>
      <c r="C51" s="209"/>
      <c r="D51" s="25" t="s">
        <v>155</v>
      </c>
      <c r="E51" s="25">
        <v>16</v>
      </c>
      <c r="F51" s="25">
        <v>0.22</v>
      </c>
      <c r="G51" s="25">
        <v>0</v>
      </c>
      <c r="H51" s="25">
        <f t="shared" si="4"/>
        <v>3.52</v>
      </c>
      <c r="I51" s="197"/>
      <c r="J51" s="40"/>
    </row>
    <row r="52" spans="1:10" ht="30" customHeight="1" thickBot="1" x14ac:dyDescent="0.2">
      <c r="A52" s="88">
        <v>29</v>
      </c>
      <c r="B52" s="201"/>
      <c r="C52" s="209"/>
      <c r="D52" s="25" t="s">
        <v>157</v>
      </c>
      <c r="E52" s="25">
        <v>12</v>
      </c>
      <c r="F52" s="25">
        <v>0.65</v>
      </c>
      <c r="G52" s="25">
        <v>0</v>
      </c>
      <c r="H52" s="25">
        <f t="shared" si="4"/>
        <v>7.8000000000000007</v>
      </c>
      <c r="I52" s="197"/>
      <c r="J52" s="40"/>
    </row>
    <row r="53" spans="1:10" ht="30" customHeight="1" thickBot="1" x14ac:dyDescent="0.2">
      <c r="A53" s="88">
        <v>30</v>
      </c>
      <c r="B53" s="201"/>
      <c r="C53" s="210"/>
      <c r="D53" s="25" t="s">
        <v>158</v>
      </c>
      <c r="E53" s="25">
        <v>16</v>
      </c>
      <c r="F53" s="25">
        <v>0.94</v>
      </c>
      <c r="G53" s="25">
        <v>0</v>
      </c>
      <c r="H53" s="25">
        <f t="shared" si="4"/>
        <v>15.04</v>
      </c>
      <c r="I53" s="184"/>
      <c r="J53" s="40"/>
    </row>
    <row r="54" spans="1:10" ht="30.6" customHeight="1" thickBot="1" x14ac:dyDescent="0.2">
      <c r="A54" s="88">
        <v>31</v>
      </c>
      <c r="B54" s="201"/>
      <c r="C54" s="205" t="s">
        <v>23</v>
      </c>
      <c r="D54" s="109" t="s">
        <v>186</v>
      </c>
      <c r="E54" s="25">
        <v>8</v>
      </c>
      <c r="F54" s="25">
        <v>7.0000000000000007E-2</v>
      </c>
      <c r="G54" s="25">
        <v>0</v>
      </c>
      <c r="H54" s="25">
        <f t="shared" si="4"/>
        <v>0.56000000000000005</v>
      </c>
      <c r="I54" s="198" t="s">
        <v>188</v>
      </c>
      <c r="J54" s="40"/>
    </row>
    <row r="55" spans="1:10" ht="35.1" customHeight="1" thickBot="1" x14ac:dyDescent="0.2">
      <c r="A55" s="88">
        <v>32</v>
      </c>
      <c r="B55" s="201"/>
      <c r="C55" s="205"/>
      <c r="D55" s="109" t="s">
        <v>187</v>
      </c>
      <c r="E55" s="25">
        <v>3</v>
      </c>
      <c r="F55" s="25">
        <v>0.05</v>
      </c>
      <c r="G55" s="25">
        <v>0</v>
      </c>
      <c r="H55" s="25">
        <f t="shared" si="4"/>
        <v>0.15000000000000002</v>
      </c>
      <c r="I55" s="184"/>
      <c r="J55" s="40"/>
    </row>
    <row r="56" spans="1:10" ht="39.75" customHeight="1" thickBot="1" x14ac:dyDescent="0.2">
      <c r="A56" s="88">
        <v>33</v>
      </c>
      <c r="B56" s="201"/>
      <c r="C56" s="205" t="s">
        <v>56</v>
      </c>
      <c r="D56" s="25" t="s">
        <v>169</v>
      </c>
      <c r="E56" s="25">
        <v>2</v>
      </c>
      <c r="F56" s="25">
        <v>0.1</v>
      </c>
      <c r="G56" s="25">
        <v>0</v>
      </c>
      <c r="H56" s="25">
        <f t="shared" si="4"/>
        <v>0.2</v>
      </c>
      <c r="I56" s="206" t="s">
        <v>201</v>
      </c>
      <c r="J56" s="40"/>
    </row>
    <row r="57" spans="1:10" ht="30" customHeight="1" thickBot="1" x14ac:dyDescent="0.2">
      <c r="A57" s="88">
        <v>34</v>
      </c>
      <c r="B57" s="201"/>
      <c r="C57" s="205"/>
      <c r="D57" s="25" t="s">
        <v>160</v>
      </c>
      <c r="E57" s="25">
        <v>64</v>
      </c>
      <c r="F57" s="25">
        <v>0.1</v>
      </c>
      <c r="G57" s="25">
        <v>0</v>
      </c>
      <c r="H57" s="25">
        <f t="shared" si="4"/>
        <v>6.4</v>
      </c>
      <c r="I57" s="207"/>
      <c r="J57" s="40"/>
    </row>
    <row r="58" spans="1:10" ht="44.25" customHeight="1" thickBot="1" x14ac:dyDescent="0.2">
      <c r="A58" s="88">
        <v>35</v>
      </c>
      <c r="B58" s="201"/>
      <c r="C58" s="54" t="s">
        <v>206</v>
      </c>
      <c r="D58" s="25" t="s">
        <v>156</v>
      </c>
      <c r="E58" s="25">
        <v>124</v>
      </c>
      <c r="F58" s="25">
        <v>0.1</v>
      </c>
      <c r="G58" s="25">
        <v>0</v>
      </c>
      <c r="H58" s="25">
        <f t="shared" si="4"/>
        <v>12.4</v>
      </c>
      <c r="I58" s="143" t="s">
        <v>193</v>
      </c>
      <c r="J58" s="40"/>
    </row>
    <row r="59" spans="1:10" ht="42.75" customHeight="1" thickBot="1" x14ac:dyDescent="0.2">
      <c r="A59" s="88">
        <v>36</v>
      </c>
      <c r="B59" s="201"/>
      <c r="C59" s="54" t="s">
        <v>151</v>
      </c>
      <c r="D59" s="25" t="s">
        <v>154</v>
      </c>
      <c r="E59" s="25">
        <v>1</v>
      </c>
      <c r="F59" s="25">
        <v>7.8</v>
      </c>
      <c r="G59" s="25">
        <v>0</v>
      </c>
      <c r="H59" s="25">
        <f t="shared" si="4"/>
        <v>7.8</v>
      </c>
      <c r="I59" s="143" t="s">
        <v>150</v>
      </c>
      <c r="J59" s="40"/>
    </row>
    <row r="60" spans="1:10" ht="44.25" customHeight="1" thickBot="1" x14ac:dyDescent="0.2">
      <c r="A60" s="88">
        <v>37</v>
      </c>
      <c r="B60" s="201"/>
      <c r="C60" s="122" t="s">
        <v>153</v>
      </c>
      <c r="D60" s="25" t="s">
        <v>194</v>
      </c>
      <c r="E60" s="25">
        <v>2</v>
      </c>
      <c r="F60" s="25">
        <v>2.68</v>
      </c>
      <c r="G60" s="25">
        <v>0</v>
      </c>
      <c r="H60" s="25">
        <f t="shared" si="4"/>
        <v>5.36</v>
      </c>
      <c r="I60" s="139" t="s">
        <v>174</v>
      </c>
      <c r="J60" s="40"/>
    </row>
    <row r="61" spans="1:10" ht="43.5" customHeight="1" thickBot="1" x14ac:dyDescent="0.2">
      <c r="A61" s="88">
        <v>39</v>
      </c>
      <c r="B61" s="201"/>
      <c r="C61" s="205" t="s">
        <v>175</v>
      </c>
      <c r="D61" s="25" t="s">
        <v>178</v>
      </c>
      <c r="E61" s="25">
        <v>14</v>
      </c>
      <c r="F61" s="25">
        <v>7.0000000000000007E-2</v>
      </c>
      <c r="G61" s="25">
        <v>0</v>
      </c>
      <c r="H61" s="25">
        <f t="shared" si="4"/>
        <v>0.98000000000000009</v>
      </c>
      <c r="I61" s="198" t="s">
        <v>176</v>
      </c>
      <c r="J61" s="40"/>
    </row>
    <row r="62" spans="1:10" ht="43.5" customHeight="1" thickBot="1" x14ac:dyDescent="0.2">
      <c r="A62" s="88">
        <v>40</v>
      </c>
      <c r="B62" s="202"/>
      <c r="C62" s="220"/>
      <c r="D62" s="17" t="s">
        <v>177</v>
      </c>
      <c r="E62" s="17">
        <v>8</v>
      </c>
      <c r="F62" s="17">
        <v>0.08</v>
      </c>
      <c r="G62" s="17">
        <v>0</v>
      </c>
      <c r="H62" s="17">
        <f t="shared" si="4"/>
        <v>0.64</v>
      </c>
      <c r="I62" s="211"/>
      <c r="J62" s="43"/>
    </row>
    <row r="63" spans="1:10" ht="43.5" customHeight="1" thickBot="1" x14ac:dyDescent="0.2">
      <c r="A63" s="26"/>
      <c r="B63" s="30"/>
      <c r="C63" s="28"/>
      <c r="D63" s="29"/>
      <c r="E63" s="29"/>
      <c r="F63" s="29"/>
      <c r="G63" s="29" t="s">
        <v>10</v>
      </c>
      <c r="H63" s="19">
        <f>SUM(H37:H62)</f>
        <v>103.95000000000003</v>
      </c>
      <c r="I63" s="135"/>
      <c r="J63" s="44"/>
    </row>
    <row r="64" spans="1:10" ht="36.75" customHeight="1" thickBot="1" x14ac:dyDescent="0.2">
      <c r="A64" s="88">
        <v>41</v>
      </c>
      <c r="B64" s="203" t="s">
        <v>138</v>
      </c>
      <c r="C64" s="12" t="s">
        <v>100</v>
      </c>
      <c r="D64" s="31" t="s">
        <v>134</v>
      </c>
      <c r="E64" s="32">
        <v>3</v>
      </c>
      <c r="F64" s="32">
        <v>106</v>
      </c>
      <c r="G64" s="32">
        <v>0</v>
      </c>
      <c r="H64" s="33">
        <f t="shared" ref="H64:H65" si="6">E64*F64+G64</f>
        <v>318</v>
      </c>
      <c r="I64" s="144" t="s">
        <v>133</v>
      </c>
      <c r="J64" s="91"/>
    </row>
    <row r="65" spans="1:10" ht="36.75" customHeight="1" thickBot="1" x14ac:dyDescent="0.2">
      <c r="A65" s="88">
        <v>42</v>
      </c>
      <c r="B65" s="204"/>
      <c r="C65" s="16" t="s">
        <v>24</v>
      </c>
      <c r="D65" s="17" t="s">
        <v>136</v>
      </c>
      <c r="E65" s="45">
        <v>1</v>
      </c>
      <c r="F65" s="45">
        <v>7.2</v>
      </c>
      <c r="G65" s="45">
        <v>0</v>
      </c>
      <c r="H65" s="46">
        <f t="shared" si="6"/>
        <v>7.2</v>
      </c>
      <c r="I65" s="145" t="s">
        <v>135</v>
      </c>
      <c r="J65" s="43"/>
    </row>
    <row r="66" spans="1:10" ht="43.5" customHeight="1" thickBot="1" x14ac:dyDescent="0.2">
      <c r="A66" s="26"/>
      <c r="B66" s="30"/>
      <c r="C66" s="28"/>
      <c r="D66" s="29"/>
      <c r="E66" s="29"/>
      <c r="F66" s="29"/>
      <c r="G66" s="29" t="s">
        <v>10</v>
      </c>
      <c r="H66" s="19">
        <f>SUM(H64:H65)</f>
        <v>325.2</v>
      </c>
      <c r="I66" s="135"/>
      <c r="J66" s="44"/>
    </row>
    <row r="67" spans="1:10" ht="52.5" customHeight="1" x14ac:dyDescent="0.15">
      <c r="A67" s="149">
        <v>43</v>
      </c>
      <c r="B67" s="178" t="s">
        <v>198</v>
      </c>
      <c r="C67" s="20" t="s">
        <v>82</v>
      </c>
      <c r="D67" s="150" t="s">
        <v>83</v>
      </c>
      <c r="E67" s="13">
        <v>2</v>
      </c>
      <c r="F67" s="13">
        <v>75.8</v>
      </c>
      <c r="G67" s="13">
        <v>0</v>
      </c>
      <c r="H67" s="13">
        <f>E67*F67+G67</f>
        <v>151.6</v>
      </c>
      <c r="I67" s="142" t="s">
        <v>81</v>
      </c>
      <c r="J67" s="52"/>
    </row>
    <row r="68" spans="1:10" ht="38.25" customHeight="1" thickBot="1" x14ac:dyDescent="0.2">
      <c r="A68" s="151">
        <v>44</v>
      </c>
      <c r="B68" s="212"/>
      <c r="C68" s="123" t="s">
        <v>26</v>
      </c>
      <c r="D68" s="121" t="s">
        <v>80</v>
      </c>
      <c r="E68" s="17">
        <v>6</v>
      </c>
      <c r="F68" s="17">
        <v>1.3</v>
      </c>
      <c r="G68" s="17">
        <v>4</v>
      </c>
      <c r="H68" s="17">
        <f>E68*F68+G68</f>
        <v>11.8</v>
      </c>
      <c r="I68" s="134" t="s">
        <v>79</v>
      </c>
      <c r="J68" s="43"/>
    </row>
    <row r="69" spans="1:10" ht="36.75" customHeight="1" x14ac:dyDescent="0.15">
      <c r="A69" s="64"/>
      <c r="B69" s="64"/>
      <c r="C69" s="118"/>
      <c r="D69" s="64"/>
      <c r="E69" s="119"/>
      <c r="F69" s="119"/>
      <c r="G69" s="119" t="s">
        <v>10</v>
      </c>
      <c r="H69" s="120">
        <f>SUM(H67:H68)</f>
        <v>163.4</v>
      </c>
      <c r="I69" s="146"/>
      <c r="J69" s="65"/>
    </row>
    <row r="70" spans="1:10" ht="117.6" customHeight="1" x14ac:dyDescent="0.15">
      <c r="A70" s="64"/>
      <c r="B70" s="107" t="s">
        <v>183</v>
      </c>
      <c r="C70" s="193" t="s">
        <v>184</v>
      </c>
      <c r="D70" s="194"/>
      <c r="E70" s="194"/>
      <c r="F70" s="194"/>
      <c r="G70" s="194"/>
      <c r="H70" s="194"/>
      <c r="I70" s="195"/>
      <c r="J70" s="65"/>
    </row>
    <row r="71" spans="1:10" ht="52.5" customHeight="1" thickBot="1" x14ac:dyDescent="0.45">
      <c r="A71" s="47"/>
      <c r="B71" s="47"/>
      <c r="C71" s="48"/>
      <c r="D71" s="47"/>
      <c r="E71" s="47"/>
      <c r="F71" s="47"/>
      <c r="G71" s="49" t="s">
        <v>27</v>
      </c>
      <c r="H71" s="50">
        <f>H11+H15+H19+H21+H24+H26+H34+H36+H63+H66+H69</f>
        <v>5544.3499999999995</v>
      </c>
      <c r="I71" s="147" t="s">
        <v>28</v>
      </c>
      <c r="J71" s="53"/>
    </row>
    <row r="73" spans="1:10" ht="30" customHeight="1" x14ac:dyDescent="0.4">
      <c r="G73" t="s">
        <v>195</v>
      </c>
    </row>
  </sheetData>
  <mergeCells count="37">
    <mergeCell ref="I12:I13"/>
    <mergeCell ref="B67:B68"/>
    <mergeCell ref="B16:B17"/>
    <mergeCell ref="C16:C17"/>
    <mergeCell ref="D16:D17"/>
    <mergeCell ref="E17:H17"/>
    <mergeCell ref="C56:C57"/>
    <mergeCell ref="I56:I57"/>
    <mergeCell ref="C61:C62"/>
    <mergeCell ref="I22:I23"/>
    <mergeCell ref="C70:I70"/>
    <mergeCell ref="I47:I53"/>
    <mergeCell ref="I54:I55"/>
    <mergeCell ref="A27:A28"/>
    <mergeCell ref="B37:B62"/>
    <mergeCell ref="B64:B65"/>
    <mergeCell ref="C54:C55"/>
    <mergeCell ref="I39:I46"/>
    <mergeCell ref="C38:C46"/>
    <mergeCell ref="C47:C53"/>
    <mergeCell ref="I61:I62"/>
    <mergeCell ref="A4:J4"/>
    <mergeCell ref="A19:F19"/>
    <mergeCell ref="B35:C35"/>
    <mergeCell ref="A1:J1"/>
    <mergeCell ref="A2:C2"/>
    <mergeCell ref="D2:J2"/>
    <mergeCell ref="A3:C3"/>
    <mergeCell ref="D3:J3"/>
    <mergeCell ref="A6:A10"/>
    <mergeCell ref="B27:B28"/>
    <mergeCell ref="B6:B10"/>
    <mergeCell ref="I27:I28"/>
    <mergeCell ref="J16:J18"/>
    <mergeCell ref="A16:A18"/>
    <mergeCell ref="A22:A23"/>
    <mergeCell ref="A12:A14"/>
  </mergeCells>
  <phoneticPr fontId="16" type="noConversion"/>
  <hyperlinks>
    <hyperlink ref="I20" r:id="rId1"/>
    <hyperlink ref="I39" r:id="rId2"/>
    <hyperlink ref="I37" r:id="rId3"/>
    <hyperlink ref="I7" r:id="rId4"/>
    <hyperlink ref="I22" r:id="rId5"/>
    <hyperlink ref="I25" r:id="rId6"/>
    <hyperlink ref="I27" r:id="rId7"/>
    <hyperlink ref="I29" r:id="rId8"/>
    <hyperlink ref="I30" r:id="rId9"/>
    <hyperlink ref="I31" r:id="rId10"/>
    <hyperlink ref="I32" r:id="rId11"/>
    <hyperlink ref="I33" r:id="rId12"/>
    <hyperlink ref="I68" r:id="rId13"/>
    <hyperlink ref="I67" r:id="rId14"/>
    <hyperlink ref="I8" r:id="rId15"/>
    <hyperlink ref="I10" r:id="rId16"/>
    <hyperlink ref="I9" r:id="rId17"/>
    <hyperlink ref="I6" r:id="rId18"/>
    <hyperlink ref="I64" r:id="rId19"/>
    <hyperlink ref="I16" r:id="rId20"/>
    <hyperlink ref="I65" r:id="rId21"/>
    <hyperlink ref="I12" r:id="rId22"/>
    <hyperlink ref="I14" r:id="rId23"/>
    <hyperlink ref="I59" r:id="rId24"/>
    <hyperlink ref="I60" r:id="rId25"/>
    <hyperlink ref="I58" r:id="rId26"/>
    <hyperlink ref="I56" r:id="rId27"/>
    <hyperlink ref="I17" r:id="rId28"/>
    <hyperlink ref="I47" r:id="rId29"/>
    <hyperlink ref="I61" r:id="rId30"/>
    <hyperlink ref="I54" r:id="rId31"/>
    <hyperlink ref="I35" r:id="rId32"/>
    <hyperlink ref="D3" r:id="rId33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7" zoomScaleNormal="100" workbookViewId="0">
      <selection activeCell="C15" sqref="C15"/>
    </sheetView>
  </sheetViews>
  <sheetFormatPr defaultRowHeight="45" customHeight="1" x14ac:dyDescent="0.15"/>
  <cols>
    <col min="2" max="2" width="20.5" customWidth="1"/>
    <col min="3" max="3" width="18.375" customWidth="1"/>
    <col min="7" max="7" width="9" customWidth="1"/>
    <col min="8" max="8" width="58.375" customWidth="1"/>
  </cols>
  <sheetData>
    <row r="1" spans="1:9" s="55" customFormat="1" ht="45" customHeight="1" x14ac:dyDescent="0.15">
      <c r="A1" s="56" t="s">
        <v>30</v>
      </c>
      <c r="B1" s="57" t="s">
        <v>31</v>
      </c>
      <c r="C1" s="57" t="s">
        <v>32</v>
      </c>
      <c r="D1" s="57" t="s">
        <v>33</v>
      </c>
      <c r="E1" s="57" t="s">
        <v>34</v>
      </c>
      <c r="F1" s="57" t="s">
        <v>35</v>
      </c>
      <c r="G1" s="57" t="s">
        <v>36</v>
      </c>
      <c r="H1" s="57" t="s">
        <v>37</v>
      </c>
      <c r="I1" s="58" t="s">
        <v>38</v>
      </c>
    </row>
    <row r="2" spans="1:9" ht="63.75" customHeight="1" x14ac:dyDescent="0.15">
      <c r="A2" s="14">
        <v>1</v>
      </c>
      <c r="B2" s="208" t="s">
        <v>44</v>
      </c>
      <c r="C2" s="25" t="s">
        <v>109</v>
      </c>
      <c r="D2" s="25">
        <v>3</v>
      </c>
      <c r="E2" s="25">
        <v>56</v>
      </c>
      <c r="F2" s="25">
        <v>0</v>
      </c>
      <c r="G2" s="25">
        <f t="shared" ref="G2:G9" si="0">D2*E2+F2</f>
        <v>168</v>
      </c>
      <c r="H2" s="196" t="s">
        <v>69</v>
      </c>
      <c r="I2" s="40"/>
    </row>
    <row r="3" spans="1:9" ht="45" customHeight="1" x14ac:dyDescent="0.15">
      <c r="A3" s="14">
        <v>2</v>
      </c>
      <c r="B3" s="210"/>
      <c r="C3" s="25" t="s">
        <v>108</v>
      </c>
      <c r="D3" s="25">
        <v>4</v>
      </c>
      <c r="E3" s="25">
        <v>46</v>
      </c>
      <c r="F3" s="25">
        <v>0</v>
      </c>
      <c r="G3" s="25">
        <f t="shared" si="0"/>
        <v>184</v>
      </c>
      <c r="H3" s="224"/>
      <c r="I3" s="40"/>
    </row>
    <row r="4" spans="1:9" ht="45" customHeight="1" x14ac:dyDescent="0.15">
      <c r="A4" s="14">
        <v>3</v>
      </c>
      <c r="B4" s="208" t="s">
        <v>13</v>
      </c>
      <c r="C4" s="25" t="s">
        <v>45</v>
      </c>
      <c r="D4" s="25">
        <v>7</v>
      </c>
      <c r="E4" s="25">
        <v>1.66</v>
      </c>
      <c r="F4" s="25">
        <v>0</v>
      </c>
      <c r="G4" s="25">
        <f t="shared" si="0"/>
        <v>11.62</v>
      </c>
      <c r="H4" s="196" t="s">
        <v>110</v>
      </c>
      <c r="I4" s="40"/>
    </row>
    <row r="5" spans="1:9" ht="45" customHeight="1" x14ac:dyDescent="0.15">
      <c r="A5" s="14">
        <v>4</v>
      </c>
      <c r="B5" s="210"/>
      <c r="C5" s="25" t="s">
        <v>105</v>
      </c>
      <c r="D5" s="25">
        <v>4</v>
      </c>
      <c r="E5" s="25">
        <v>3.8</v>
      </c>
      <c r="F5" s="25">
        <v>0</v>
      </c>
      <c r="G5" s="25">
        <f t="shared" si="0"/>
        <v>15.2</v>
      </c>
      <c r="H5" s="224"/>
      <c r="I5" s="40"/>
    </row>
    <row r="6" spans="1:9" ht="45" customHeight="1" x14ac:dyDescent="0.15">
      <c r="A6" s="14">
        <v>5</v>
      </c>
      <c r="B6" s="54" t="s">
        <v>14</v>
      </c>
      <c r="C6" s="25" t="s">
        <v>46</v>
      </c>
      <c r="D6" s="25">
        <v>3</v>
      </c>
      <c r="E6" s="25">
        <v>1</v>
      </c>
      <c r="F6" s="25">
        <v>0</v>
      </c>
      <c r="G6" s="25">
        <f t="shared" si="0"/>
        <v>3</v>
      </c>
      <c r="H6" s="39" t="s">
        <v>70</v>
      </c>
      <c r="I6" s="40"/>
    </row>
    <row r="7" spans="1:9" ht="45" customHeight="1" x14ac:dyDescent="0.15">
      <c r="A7" s="14">
        <v>6</v>
      </c>
      <c r="B7" s="54" t="s">
        <v>72</v>
      </c>
      <c r="C7" s="25" t="s">
        <v>73</v>
      </c>
      <c r="D7" s="25">
        <v>4</v>
      </c>
      <c r="E7" s="25">
        <v>2.2999999999999998</v>
      </c>
      <c r="F7" s="25">
        <v>0</v>
      </c>
      <c r="G7" s="25">
        <f t="shared" si="0"/>
        <v>9.1999999999999993</v>
      </c>
      <c r="H7" s="39" t="s">
        <v>111</v>
      </c>
      <c r="I7" s="40"/>
    </row>
    <row r="8" spans="1:9" ht="45" customHeight="1" x14ac:dyDescent="0.15">
      <c r="A8" s="14">
        <v>7</v>
      </c>
      <c r="B8" s="54" t="s">
        <v>71</v>
      </c>
      <c r="C8" s="25" t="s">
        <v>47</v>
      </c>
      <c r="D8" s="25">
        <v>1</v>
      </c>
      <c r="E8" s="25">
        <v>33.700000000000003</v>
      </c>
      <c r="F8" s="25">
        <v>0</v>
      </c>
      <c r="G8" s="25">
        <f t="shared" si="0"/>
        <v>33.700000000000003</v>
      </c>
      <c r="H8" s="39" t="s">
        <v>74</v>
      </c>
      <c r="I8" s="40"/>
    </row>
    <row r="9" spans="1:9" ht="45" customHeight="1" x14ac:dyDescent="0.15">
      <c r="A9" s="14">
        <v>8</v>
      </c>
      <c r="B9" s="54" t="s">
        <v>106</v>
      </c>
      <c r="C9" s="87" t="s">
        <v>107</v>
      </c>
      <c r="D9" s="25">
        <v>3</v>
      </c>
      <c r="E9" s="25">
        <v>1.3</v>
      </c>
      <c r="F9" s="25">
        <v>0</v>
      </c>
      <c r="G9" s="25">
        <f t="shared" si="0"/>
        <v>3.9000000000000004</v>
      </c>
      <c r="H9" s="41" t="s">
        <v>199</v>
      </c>
      <c r="I9" s="40"/>
    </row>
    <row r="10" spans="1:9" ht="45" customHeight="1" x14ac:dyDescent="0.15">
      <c r="A10" s="14">
        <v>9</v>
      </c>
      <c r="B10" s="54" t="s">
        <v>112</v>
      </c>
      <c r="C10" s="25" t="s">
        <v>15</v>
      </c>
      <c r="D10" s="25">
        <v>1</v>
      </c>
      <c r="E10" s="25">
        <v>3.5</v>
      </c>
      <c r="F10" s="25">
        <v>0</v>
      </c>
      <c r="G10" s="25">
        <f t="shared" ref="G10:G17" si="1">D10*E10+F10</f>
        <v>3.5</v>
      </c>
      <c r="H10" s="41" t="s">
        <v>200</v>
      </c>
      <c r="I10" s="40"/>
    </row>
    <row r="11" spans="1:9" ht="45" customHeight="1" x14ac:dyDescent="0.15">
      <c r="A11" s="14">
        <v>10</v>
      </c>
      <c r="B11" s="54" t="s">
        <v>58</v>
      </c>
      <c r="C11" s="25" t="s">
        <v>16</v>
      </c>
      <c r="D11" s="25">
        <v>1</v>
      </c>
      <c r="E11" s="25">
        <v>3</v>
      </c>
      <c r="F11" s="25">
        <v>0</v>
      </c>
      <c r="G11" s="25">
        <f t="shared" si="1"/>
        <v>3</v>
      </c>
      <c r="H11" s="41" t="s">
        <v>17</v>
      </c>
      <c r="I11" s="40"/>
    </row>
    <row r="12" spans="1:9" ht="45" customHeight="1" x14ac:dyDescent="0.15">
      <c r="A12" s="14">
        <v>11</v>
      </c>
      <c r="B12" s="54" t="s">
        <v>103</v>
      </c>
      <c r="C12" s="25" t="s">
        <v>18</v>
      </c>
      <c r="D12" s="25">
        <v>1</v>
      </c>
      <c r="E12" s="25">
        <v>4.0999999999999996</v>
      </c>
      <c r="F12" s="25">
        <v>0</v>
      </c>
      <c r="G12" s="25">
        <f t="shared" si="1"/>
        <v>4.0999999999999996</v>
      </c>
      <c r="H12" s="41" t="s">
        <v>104</v>
      </c>
      <c r="I12" s="40"/>
    </row>
    <row r="13" spans="1:9" ht="45" customHeight="1" x14ac:dyDescent="0.15">
      <c r="A13" s="14">
        <v>12</v>
      </c>
      <c r="B13" s="54" t="s">
        <v>77</v>
      </c>
      <c r="C13" s="25" t="s">
        <v>102</v>
      </c>
      <c r="D13" s="25">
        <v>7</v>
      </c>
      <c r="E13" s="25">
        <v>1.85</v>
      </c>
      <c r="F13" s="25">
        <v>0</v>
      </c>
      <c r="G13" s="25">
        <f t="shared" si="1"/>
        <v>12.950000000000001</v>
      </c>
      <c r="H13" s="41" t="s">
        <v>76</v>
      </c>
      <c r="I13" s="40"/>
    </row>
    <row r="14" spans="1:9" ht="45" customHeight="1" thickBot="1" x14ac:dyDescent="0.2">
      <c r="A14" s="14">
        <v>13</v>
      </c>
      <c r="B14" s="16" t="s">
        <v>25</v>
      </c>
      <c r="C14" s="17"/>
      <c r="D14" s="45">
        <v>1</v>
      </c>
      <c r="E14" s="45">
        <v>4.5</v>
      </c>
      <c r="F14" s="45">
        <v>0</v>
      </c>
      <c r="G14" s="46">
        <f t="shared" si="1"/>
        <v>4.5</v>
      </c>
      <c r="H14" s="51" t="s">
        <v>137</v>
      </c>
      <c r="I14" s="42"/>
    </row>
    <row r="15" spans="1:9" ht="45" customHeight="1" thickBot="1" x14ac:dyDescent="0.2">
      <c r="A15" s="14">
        <v>14</v>
      </c>
      <c r="B15" s="108" t="s">
        <v>149</v>
      </c>
      <c r="C15" s="109" t="s">
        <v>185</v>
      </c>
      <c r="D15" s="25">
        <v>8</v>
      </c>
      <c r="E15" s="25">
        <v>0.75</v>
      </c>
      <c r="F15" s="25">
        <v>0</v>
      </c>
      <c r="G15" s="25">
        <f t="shared" si="1"/>
        <v>6</v>
      </c>
      <c r="H15" s="39" t="s">
        <v>190</v>
      </c>
      <c r="I15" s="42"/>
    </row>
    <row r="16" spans="1:9" ht="45" customHeight="1" x14ac:dyDescent="0.15">
      <c r="A16" s="14">
        <v>15</v>
      </c>
      <c r="B16" s="214" t="s">
        <v>78</v>
      </c>
      <c r="C16" s="105" t="s">
        <v>204</v>
      </c>
      <c r="D16" s="13">
        <v>12</v>
      </c>
      <c r="E16" s="13">
        <v>0.6</v>
      </c>
      <c r="F16" s="13">
        <v>0</v>
      </c>
      <c r="G16" s="13">
        <f t="shared" si="1"/>
        <v>7.1999999999999993</v>
      </c>
      <c r="H16" s="222" t="s">
        <v>191</v>
      </c>
      <c r="I16" s="52"/>
    </row>
    <row r="17" spans="1:9" ht="45" customHeight="1" thickBot="1" x14ac:dyDescent="0.2">
      <c r="A17" s="15">
        <v>16</v>
      </c>
      <c r="B17" s="221"/>
      <c r="C17" s="111" t="s">
        <v>205</v>
      </c>
      <c r="D17" s="17">
        <v>16</v>
      </c>
      <c r="E17" s="17">
        <v>0.6</v>
      </c>
      <c r="F17" s="17">
        <v>0</v>
      </c>
      <c r="G17" s="17">
        <f t="shared" si="1"/>
        <v>9.6</v>
      </c>
      <c r="H17" s="223"/>
      <c r="I17" s="112"/>
    </row>
    <row r="18" spans="1:9" ht="45" customHeight="1" x14ac:dyDescent="0.15">
      <c r="F18" s="62" t="s">
        <v>40</v>
      </c>
      <c r="G18" s="110">
        <f>SUM(G2:G17)</f>
        <v>479.46999999999997</v>
      </c>
    </row>
  </sheetData>
  <mergeCells count="6">
    <mergeCell ref="B16:B17"/>
    <mergeCell ref="H16:H17"/>
    <mergeCell ref="B2:B3"/>
    <mergeCell ref="H2:H3"/>
    <mergeCell ref="B4:B5"/>
    <mergeCell ref="H4:H5"/>
  </mergeCells>
  <phoneticPr fontId="16" type="noConversion"/>
  <hyperlinks>
    <hyperlink ref="H4" r:id="rId1"/>
    <hyperlink ref="H9" r:id="rId2"/>
    <hyperlink ref="H10" r:id="rId3"/>
    <hyperlink ref="H12" r:id="rId4"/>
    <hyperlink ref="H11" r:id="rId5"/>
    <hyperlink ref="H2" r:id="rId6"/>
    <hyperlink ref="H6" r:id="rId7"/>
    <hyperlink ref="H8" r:id="rId8"/>
    <hyperlink ref="H13" r:id="rId9"/>
    <hyperlink ref="H7" r:id="rId10"/>
    <hyperlink ref="H14" r:id="rId11"/>
    <hyperlink ref="H15" r:id="rId12"/>
    <hyperlink ref="H16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玄武1.0配件清单</vt:lpstr>
      <vt:lpstr>【同志】3D打印机配件清单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LeoChen</dc:creator>
  <cp:lastModifiedBy>LeoChen</cp:lastModifiedBy>
  <dcterms:created xsi:type="dcterms:W3CDTF">2006-09-16T00:00:00Z</dcterms:created>
  <dcterms:modified xsi:type="dcterms:W3CDTF">2025-01-10T08:40:44Z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4223819D647A4B728937B305A6DE67D1_12</vt:lpwstr>
  </property>
  <property fmtid="{D5CDD505-2E9C-101B-9397-08002B2CF9AE}" pid="3" name="KSOProductBuildVer">
    <vt:lpwstr>2052-11.1.0.14309</vt:lpwstr>
  </property>
</Properties>
</file>