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kos\Downloads\02_Work_Documents\"/>
    </mc:Choice>
  </mc:AlternateContent>
  <xr:revisionPtr revIDLastSave="0" documentId="13_ncr:1_{AD32812F-EF78-4EA9-A239-CB5C6CEDA019}" xr6:coauthVersionLast="47" xr6:coauthVersionMax="47" xr10:uidLastSave="{00000000-0000-0000-0000-000000000000}"/>
  <bookViews>
    <workbookView xWindow="-108" yWindow="-108" windowWidth="61656" windowHeight="16776" xr2:uid="{3569E070-C00E-4B2F-9782-1F2AF956575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G2" i="1"/>
  <c r="H2" i="1" s="1"/>
  <c r="C3" i="1"/>
  <c r="E3" i="1"/>
  <c r="G3" i="1"/>
  <c r="H3" i="1" s="1"/>
  <c r="C4" i="1"/>
  <c r="E4" i="1"/>
  <c r="G4" i="1"/>
  <c r="H4" i="1" s="1"/>
  <c r="C5" i="1"/>
  <c r="E5" i="1"/>
  <c r="G5" i="1"/>
  <c r="H5" i="1"/>
  <c r="C6" i="1"/>
  <c r="E6" i="1"/>
  <c r="G6" i="1"/>
  <c r="H6" i="1"/>
  <c r="C7" i="1"/>
  <c r="E7" i="1"/>
  <c r="G7" i="1"/>
  <c r="H7" i="1" s="1"/>
  <c r="C8" i="1"/>
  <c r="E8" i="1"/>
  <c r="G8" i="1"/>
  <c r="H8" i="1" s="1"/>
  <c r="C9" i="1"/>
  <c r="E9" i="1"/>
  <c r="G9" i="1"/>
  <c r="H9" i="1"/>
  <c r="C10" i="1"/>
  <c r="E10" i="1"/>
  <c r="G10" i="1"/>
  <c r="H10" i="1" s="1"/>
  <c r="C11" i="1"/>
  <c r="E11" i="1"/>
  <c r="G11" i="1"/>
  <c r="H11" i="1" s="1"/>
  <c r="H12" i="1" l="1"/>
</calcChain>
</file>

<file path=xl/sharedStrings.xml><?xml version="1.0" encoding="utf-8"?>
<sst xmlns="http://schemas.openxmlformats.org/spreadsheetml/2006/main" count="29" uniqueCount="20">
  <si>
    <t>TOTAL</t>
  </si>
  <si>
    <t>CAT32HP24SM</t>
  </si>
  <si>
    <t>Graybar</t>
  </si>
  <si>
    <t>FMDD6321</t>
  </si>
  <si>
    <t>100003C</t>
  </si>
  <si>
    <t>NKFP24Y</t>
  </si>
  <si>
    <t>AT1610-WH</t>
  </si>
  <si>
    <t>INFINI CAB CAT6-01WH</t>
  </si>
  <si>
    <t>NK2BXWH-A</t>
  </si>
  <si>
    <t>NK688MBU</t>
  </si>
  <si>
    <t>Price Expiration</t>
  </si>
  <si>
    <t>Extended Cost</t>
  </si>
  <si>
    <t>Cost</t>
  </si>
  <si>
    <t>Quantity</t>
  </si>
  <si>
    <t>Description</t>
  </si>
  <si>
    <t>Manufacturer Part #</t>
  </si>
  <si>
    <t>Manufacturer</t>
  </si>
  <si>
    <t>Required Supplier</t>
  </si>
  <si>
    <t>Project</t>
  </si>
  <si>
    <t>PRJ0602202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</si>
</sst>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u val="singleAccounting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/>
    <xf numFmtId="44" fontId="3" fillId="0" borderId="0"/>
    <xf numFmtId="0" fontId="3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2" fillId="0" borderId="1" xfId="0" applyNumberFormat="1" applyFont="1" applyBorder="1" applyAlignment="1">
      <alignment horizontal="center"/>
    </xf>
    <xf numFmtId="44" fontId="3" fillId="2" borderId="2" xfId="1" applyFont="1" applyFill="1" applyBorder="1" applyAlignment="1">
      <alignment horizontal="center"/>
    </xf>
    <xf numFmtId="164" fontId="0" fillId="0" borderId="3" xfId="2" applyNumberFormat="1" applyFont="1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3" xfId="3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8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44" fontId="4" fillId="3" borderId="1" xfId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</cellXfs>
  <cellStyles count="4">
    <cellStyle name="Currency" xfId="1" builtinId="4"/>
    <cellStyle name="Currency 10" xfId="2" xr:uid="{D01AF1D5-E72F-4D88-9775-9BB08B847A75}"/>
    <cellStyle name="Normal" xfId="0" builtinId="0"/>
    <cellStyle name="Normal 2" xfId="3" xr:uid="{885268DD-A72D-4A62-B705-FB13DC0F8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pkos\OneDrive\Desktop\FullRFIDBOM.xlsx" TargetMode="External"/><Relationship Id="rId1" Type="http://schemas.openxmlformats.org/officeDocument/2006/relationships/externalLinkPath" Target="/Users/apkos/OneDrive/Desktop/FullRFID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llMaterials"/>
    </sheetNames>
    <sheetDataSet>
      <sheetData sheetId="0">
        <row r="1">
          <cell r="C1" t="str">
            <v>Manufacturer</v>
          </cell>
          <cell r="D1" t="str">
            <v>Manufacturer Part #</v>
          </cell>
          <cell r="E1" t="str">
            <v>Description</v>
          </cell>
          <cell r="G1" t="str">
            <v>Cost</v>
          </cell>
        </row>
        <row r="2">
          <cell r="C2" t="str">
            <v>Berk-Tek</v>
          </cell>
          <cell r="D2">
            <v>10136230</v>
          </cell>
          <cell r="E2" t="str">
            <v>White CMP CAT6 Cable 1000' BOX</v>
          </cell>
          <cell r="G2">
            <v>264.94</v>
          </cell>
        </row>
        <row r="3">
          <cell r="C3" t="str">
            <v>Panduit</v>
          </cell>
          <cell r="D3" t="str">
            <v>NK688MBU</v>
          </cell>
          <cell r="E3" t="str">
            <v>Blue Cat6 Jack</v>
          </cell>
          <cell r="G3">
            <v>5.88</v>
          </cell>
        </row>
        <row r="4">
          <cell r="C4" t="str">
            <v>Panduit</v>
          </cell>
          <cell r="D4" t="str">
            <v>NK688MBU</v>
          </cell>
          <cell r="E4" t="str">
            <v>Blue Cat5e Jack</v>
          </cell>
          <cell r="G4">
            <v>4</v>
          </cell>
        </row>
        <row r="5">
          <cell r="C5" t="str">
            <v>Panduit</v>
          </cell>
          <cell r="D5" t="str">
            <v>NK2FWHY</v>
          </cell>
          <cell r="E5" t="str">
            <v>2-port faceplate white</v>
          </cell>
          <cell r="G5">
            <v>1.52</v>
          </cell>
        </row>
        <row r="6">
          <cell r="C6" t="str">
            <v>Panduit</v>
          </cell>
          <cell r="D6" t="str">
            <v>JB1IW-A</v>
          </cell>
          <cell r="E6" t="str">
            <v>1-Gang SMB white</v>
          </cell>
          <cell r="G6">
            <v>4.1500000000000004</v>
          </cell>
        </row>
        <row r="7">
          <cell r="C7" t="str">
            <v>Panduit</v>
          </cell>
          <cell r="D7" t="str">
            <v>NKBMWH-X</v>
          </cell>
          <cell r="E7" t="str">
            <v xml:space="preserve">White blank insert </v>
          </cell>
          <cell r="G7">
            <v>0.24</v>
          </cell>
        </row>
        <row r="8">
          <cell r="C8" t="str">
            <v>Panduit</v>
          </cell>
          <cell r="D8" t="str">
            <v>NK2BXWH-A</v>
          </cell>
          <cell r="E8" t="str">
            <v>2 Port SMB</v>
          </cell>
          <cell r="G8">
            <v>1.7</v>
          </cell>
        </row>
        <row r="9">
          <cell r="C9" t="str">
            <v>INFINI</v>
          </cell>
          <cell r="D9" t="str">
            <v>INFINI CAB CAT6-01WH</v>
          </cell>
          <cell r="E9" t="str">
            <v>1' White Cat6 Patch Cord</v>
          </cell>
          <cell r="G9">
            <v>2.0499999999999998</v>
          </cell>
        </row>
        <row r="10">
          <cell r="C10" t="str">
            <v>Allen Tel</v>
          </cell>
          <cell r="D10" t="str">
            <v>AT1610-WH</v>
          </cell>
          <cell r="E10" t="str">
            <v>10' White Cat6 Patch Cord</v>
          </cell>
          <cell r="G10">
            <v>8.6</v>
          </cell>
        </row>
        <row r="11">
          <cell r="C11" t="str">
            <v>Quicktron</v>
          </cell>
          <cell r="D11" t="str">
            <v>570-140-003</v>
          </cell>
          <cell r="E11" t="str">
            <v>3' Orange Cat5e Patch Cord</v>
          </cell>
          <cell r="G11">
            <v>1.5</v>
          </cell>
        </row>
        <row r="12">
          <cell r="C12" t="str">
            <v>Quicktron</v>
          </cell>
          <cell r="D12" t="str">
            <v>570-115-007</v>
          </cell>
          <cell r="E12" t="str">
            <v>7' Yellow Cat5e Patch Cord</v>
          </cell>
          <cell r="G12">
            <v>2.4500000000000002</v>
          </cell>
        </row>
        <row r="13">
          <cell r="C13" t="str">
            <v>Quicktron</v>
          </cell>
          <cell r="D13" t="str">
            <v>570-120-003</v>
          </cell>
          <cell r="E13" t="str">
            <v>3' Green Cat5e Patch Cord</v>
          </cell>
          <cell r="G13">
            <v>1.5</v>
          </cell>
        </row>
        <row r="14">
          <cell r="C14" t="str">
            <v>INFINI</v>
          </cell>
          <cell r="D14" t="str">
            <v>INFINI CAB CAT6-01WH</v>
          </cell>
          <cell r="E14" t="str">
            <v>10' White CAT6 Patch Cord</v>
          </cell>
          <cell r="G14">
            <v>3.84</v>
          </cell>
        </row>
        <row r="15">
          <cell r="C15" t="str">
            <v>Quicktron</v>
          </cell>
          <cell r="D15" t="str">
            <v>570-145-003</v>
          </cell>
          <cell r="E15" t="str">
            <v>3' Violet Cat5e Patch Cord</v>
          </cell>
          <cell r="G15">
            <v>1.5</v>
          </cell>
        </row>
        <row r="16">
          <cell r="C16" t="str">
            <v>Middle Atlantic</v>
          </cell>
          <cell r="D16" t="str">
            <v>DWR-24-26PD</v>
          </cell>
          <cell r="E16" t="str">
            <v xml:space="preserve">22 RU (42"H x 26"W)  Wall Mount IT Cabinet </v>
          </cell>
          <cell r="G16">
            <v>1088.25</v>
          </cell>
        </row>
        <row r="17">
          <cell r="C17" t="str">
            <v>Middle Atlantic</v>
          </cell>
          <cell r="D17" t="str">
            <v>U2</v>
          </cell>
          <cell r="E17" t="str">
            <v>2U Rack mount shelf black</v>
          </cell>
          <cell r="G17">
            <v>56</v>
          </cell>
        </row>
        <row r="18">
          <cell r="C18" t="str">
            <v>APC</v>
          </cell>
          <cell r="D18" t="str">
            <v>SC450RM1U </v>
          </cell>
          <cell r="E18" t="str">
            <v>UPS-1U-120 VAC Input/Output, 450 VA, LED Status Display</v>
          </cell>
          <cell r="G18">
            <v>0</v>
          </cell>
        </row>
        <row r="19">
          <cell r="C19" t="str">
            <v>TrippLite</v>
          </cell>
          <cell r="D19" t="str">
            <v>SMART500RT1UTAA</v>
          </cell>
          <cell r="E19" t="str">
            <v>Uninterruptible Power Supply, (7) NEMA 5-15R, NEMA 5-15P, 567 J Rated, 500 VA VA Rating, 120 V, 5.6 A, 300 W, 1 RU</v>
          </cell>
          <cell r="G19">
            <v>270</v>
          </cell>
        </row>
        <row r="20">
          <cell r="C20" t="str">
            <v>Panduit</v>
          </cell>
          <cell r="D20" t="str">
            <v>NKFP24Y</v>
          </cell>
          <cell r="E20" t="str">
            <v>24-port cat6 patch panel</v>
          </cell>
          <cell r="G20">
            <v>31.84</v>
          </cell>
        </row>
        <row r="21">
          <cell r="C21" t="str">
            <v>Middle Atlantic</v>
          </cell>
          <cell r="D21" t="str">
            <v>PDT-1015C-NS</v>
          </cell>
          <cell r="E21" t="str">
            <v>10 outlet Rack mounted vertical power strip</v>
          </cell>
          <cell r="G21">
            <v>127.05</v>
          </cell>
        </row>
        <row r="22">
          <cell r="C22" t="str">
            <v>Middle Atlantic</v>
          </cell>
          <cell r="D22" t="str">
            <v>DWR-FK6-26</v>
          </cell>
          <cell r="E22" t="str">
            <v>6IN. FAN 26IN. D DWR FAN KIT</v>
          </cell>
          <cell r="G22">
            <v>205</v>
          </cell>
        </row>
        <row r="23">
          <cell r="C23" t="str">
            <v>Siemon</v>
          </cell>
          <cell r="D23" t="str">
            <v>S66M1-50</v>
          </cell>
          <cell r="E23" t="str">
            <v>66 block 50 pair</v>
          </cell>
          <cell r="G23">
            <v>10.5</v>
          </cell>
        </row>
        <row r="24">
          <cell r="C24" t="str">
            <v>Siemon</v>
          </cell>
          <cell r="D24" t="str">
            <v>S89B</v>
          </cell>
          <cell r="E24" t="str">
            <v>66 block bracket</v>
          </cell>
          <cell r="G24">
            <v>2.2000000000000002</v>
          </cell>
        </row>
        <row r="25">
          <cell r="C25" t="str">
            <v>Siemon</v>
          </cell>
          <cell r="D25" t="str">
            <v>MC4LH-5</v>
          </cell>
          <cell r="E25" t="str">
            <v>66 block cover</v>
          </cell>
          <cell r="G25">
            <v>4.0999999999999996</v>
          </cell>
        </row>
        <row r="26">
          <cell r="C26" t="str">
            <v>Leviton</v>
          </cell>
          <cell r="D26" t="str">
            <v>40067-BC</v>
          </cell>
          <cell r="E26" t="str">
            <v>Bridge clips 50 pack</v>
          </cell>
          <cell r="G26">
            <v>13.22</v>
          </cell>
        </row>
        <row r="27">
          <cell r="C27" t="str">
            <v>ANY</v>
          </cell>
          <cell r="D27" t="str">
            <v>THHN-6-GR</v>
          </cell>
          <cell r="E27" t="str">
            <v>#6 ground wire</v>
          </cell>
          <cell r="G27">
            <v>0.94</v>
          </cell>
        </row>
        <row r="28">
          <cell r="C28" t="str">
            <v>Burndy</v>
          </cell>
          <cell r="D28" t="str">
            <v>KA6U</v>
          </cell>
          <cell r="E28" t="str">
            <v>Rack grounding terminal</v>
          </cell>
          <cell r="G28">
            <v>0.69</v>
          </cell>
        </row>
        <row r="29">
          <cell r="C29" t="str">
            <v>Burndy</v>
          </cell>
          <cell r="D29" t="str">
            <v>YA6CLBOX</v>
          </cell>
          <cell r="E29" t="str">
            <v>1 hole crimp lug</v>
          </cell>
          <cell r="G29">
            <v>4.1100000000000003</v>
          </cell>
        </row>
        <row r="30">
          <cell r="C30" t="str">
            <v>B-line</v>
          </cell>
          <cell r="D30" t="str">
            <v>CAT32HP24SM</v>
          </cell>
          <cell r="E30" t="str">
            <v>2" j-hook Hammer On Flange Clip</v>
          </cell>
          <cell r="G30">
            <v>7.5</v>
          </cell>
        </row>
        <row r="31">
          <cell r="C31" t="str">
            <v>Platinum</v>
          </cell>
          <cell r="D31" t="str">
            <v>100003C</v>
          </cell>
          <cell r="E31" t="str">
            <v>CAT5e RJ-45 8P8C Modular Plugs (50 pk)</v>
          </cell>
          <cell r="G31">
            <v>35</v>
          </cell>
        </row>
        <row r="32">
          <cell r="C32" t="str">
            <v>Velcro</v>
          </cell>
          <cell r="D32">
            <v>31086</v>
          </cell>
          <cell r="E32" t="str">
            <v>Velcro</v>
          </cell>
          <cell r="G32">
            <v>23</v>
          </cell>
        </row>
        <row r="33">
          <cell r="C33" t="str">
            <v>Clinton</v>
          </cell>
          <cell r="D33" t="str">
            <v>CE-CP3W</v>
          </cell>
          <cell r="E33" t="str">
            <v>Telescoping Pole w/Bracket, Ceiling Mount, 3FT’ Adjustable, Aluminum/Steel, White</v>
          </cell>
          <cell r="G33">
            <v>24.49</v>
          </cell>
        </row>
        <row r="34">
          <cell r="C34" t="str">
            <v>Clinton</v>
          </cell>
          <cell r="D34" t="str">
            <v>CE-CP17B</v>
          </cell>
          <cell r="E34" t="str">
            <v>Telescoping Pole w/Bracket, Ceiling Mount, 6FT-17FT’ Adjustable, Aluminum/Steel, Black</v>
          </cell>
          <cell r="G34">
            <v>83.6</v>
          </cell>
        </row>
        <row r="35">
          <cell r="C35" t="str">
            <v>Clinton</v>
          </cell>
          <cell r="D35" t="str">
            <v>CE-CP6B</v>
          </cell>
          <cell r="E35" t="str">
            <v>Telescoping Pole w/Bracket, Ceiling Mount, 6’ Adjustable, Aluminum/Steel, Black</v>
          </cell>
          <cell r="G35">
            <v>37.979999999999997</v>
          </cell>
        </row>
        <row r="36">
          <cell r="C36" t="str">
            <v>Clinton</v>
          </cell>
          <cell r="D36" t="str">
            <v>CE-CP12B</v>
          </cell>
          <cell r="E36" t="str">
            <v>Telescoping Pole w/Bracket, Ceiling Mount, 12’ Adjustable, Aluminum/Steel, Black</v>
          </cell>
          <cell r="G36">
            <v>94</v>
          </cell>
        </row>
        <row r="37">
          <cell r="C37" t="str">
            <v>Clinton</v>
          </cell>
          <cell r="D37" t="str">
            <v>CE-CP6W</v>
          </cell>
          <cell r="E37" t="str">
            <v>Telescoping Pole w/Bracket, Ceiling Mount, 6’ Adjustable, Aluminum/Steel, White</v>
          </cell>
          <cell r="G37">
            <v>29.47</v>
          </cell>
        </row>
        <row r="38">
          <cell r="C38" t="str">
            <v>Clinton</v>
          </cell>
          <cell r="D38" t="str">
            <v>CE-CP12W</v>
          </cell>
          <cell r="E38" t="str">
            <v>Telescoping Pole w/Bracket, Ceiling Mount, 12’ Adjustable, Aluminum/Steel, White</v>
          </cell>
          <cell r="G38">
            <v>94</v>
          </cell>
        </row>
        <row r="39">
          <cell r="C39" t="str">
            <v>Clinton</v>
          </cell>
          <cell r="D39" t="str">
            <v>CE-CPUP</v>
          </cell>
          <cell r="E39" t="str">
            <v>UNIVERSAL MOUNTING PLATE FOR TELESCOPING CAMERA POLES</v>
          </cell>
          <cell r="G39">
            <v>9.59</v>
          </cell>
        </row>
        <row r="40">
          <cell r="C40" t="str">
            <v>Crouse-Hinds</v>
          </cell>
          <cell r="D40" t="str">
            <v>TPSFH12</v>
          </cell>
          <cell r="E40" t="str">
            <v>4in Flexible Fixture Hanger</v>
          </cell>
          <cell r="G40">
            <v>28.15</v>
          </cell>
        </row>
        <row r="41">
          <cell r="C41" t="str">
            <v>Cooper Crouse Hinds</v>
          </cell>
          <cell r="D41" t="str">
            <v>TP403</v>
          </cell>
          <cell r="E41" t="str">
            <v>SQUARE BOX 4
-2-1/8DP 1/2 PLUS
TKO</v>
          </cell>
          <cell r="G41">
            <v>1.75</v>
          </cell>
        </row>
        <row r="42">
          <cell r="C42" t="str">
            <v>ABB ELECTRICAL</v>
          </cell>
          <cell r="D42" t="str">
            <v>82181-1234-1</v>
          </cell>
          <cell r="E42" t="str">
            <v>SC 8218112341
5-SQUARE BOX 1/2
&amp; 1</v>
          </cell>
          <cell r="G42">
            <v>22.97</v>
          </cell>
        </row>
        <row r="43">
          <cell r="C43" t="str">
            <v>Cooper Crouse Hinds</v>
          </cell>
          <cell r="D43">
            <v>1451</v>
          </cell>
          <cell r="E43" t="str">
            <v>SS CONNECT 3/4
TS EMT STL</v>
          </cell>
          <cell r="G43">
            <v>0.45</v>
          </cell>
        </row>
        <row r="44">
          <cell r="C44" t="str">
            <v>CONDUIT</v>
          </cell>
          <cell r="D44" t="str">
            <v xml:space="preserve">3/4-EMT </v>
          </cell>
          <cell r="E44" t="str">
            <v>3/4-STEEL
THINWALL
CONDUIT</v>
          </cell>
          <cell r="G44">
            <v>1.1000000000000001</v>
          </cell>
        </row>
        <row r="45">
          <cell r="C45" t="str">
            <v>ABB ELECTRICAL</v>
          </cell>
          <cell r="D45" t="str">
            <v xml:space="preserve">82C-1 </v>
          </cell>
          <cell r="E45" t="str">
            <v>5 INCH SQUARE Cover</v>
          </cell>
          <cell r="G45">
            <v>6.43</v>
          </cell>
        </row>
        <row r="46">
          <cell r="C46" t="str">
            <v>nVent</v>
          </cell>
          <cell r="D46" t="str">
            <v>CAT32HP24SM</v>
          </cell>
          <cell r="E46" t="str">
            <v>J-hooks-Hammer on Type 1/8"-1/4" PK of 50</v>
          </cell>
          <cell r="G46">
            <v>368.52</v>
          </cell>
        </row>
        <row r="47">
          <cell r="C47" t="str">
            <v>Cooper</v>
          </cell>
          <cell r="D47" t="str">
            <v>3/4"-EMT</v>
          </cell>
          <cell r="E47" t="str">
            <v>3/4" conduit 10FT stick</v>
          </cell>
          <cell r="G47">
            <v>98.63</v>
          </cell>
        </row>
        <row r="48">
          <cell r="C48" t="str">
            <v>Cooper</v>
          </cell>
          <cell r="D48" t="str">
            <v>B2002PAZN</v>
          </cell>
          <cell r="E48" t="str">
            <v>3/4" EMT Strut Strap</v>
          </cell>
          <cell r="G48">
            <v>1.1002000000000001</v>
          </cell>
        </row>
        <row r="49">
          <cell r="C49" t="str">
            <v>Cooper</v>
          </cell>
          <cell r="D49" t="str">
            <v>B22SH-120GLV</v>
          </cell>
          <cell r="E49" t="str">
            <v>Unistrut 1 -5/8"</v>
          </cell>
          <cell r="G49">
            <v>4.3583999999999996</v>
          </cell>
        </row>
        <row r="50">
          <cell r="C50" t="str">
            <v>Cooper</v>
          </cell>
          <cell r="D50" t="str">
            <v>TP404</v>
          </cell>
          <cell r="E50" t="str">
            <v>4 Square Box 1-1/2" Deep</v>
          </cell>
          <cell r="G50">
            <v>2.5108999999999999</v>
          </cell>
        </row>
        <row r="51">
          <cell r="C51" t="str">
            <v>Cooper</v>
          </cell>
          <cell r="D51" t="str">
            <v>4 Square, Mud Ring</v>
          </cell>
          <cell r="E51" t="str">
            <v>4 Square, Mud Ring</v>
          </cell>
          <cell r="G51">
            <v>1.9038999999999999</v>
          </cell>
        </row>
        <row r="52">
          <cell r="C52" t="str">
            <v>Velcro</v>
          </cell>
          <cell r="D52">
            <v>31086</v>
          </cell>
          <cell r="E52" t="str">
            <v>Velcro 3/4" Black x 25 yards</v>
          </cell>
          <cell r="G52">
            <v>25.5</v>
          </cell>
        </row>
        <row r="53">
          <cell r="C53" t="str">
            <v>L. H. Dottie</v>
          </cell>
          <cell r="D53" t="str">
            <v>FMDD6321</v>
          </cell>
          <cell r="E53" t="str">
            <v>6-32 x 1 in. Zinc Plated Steel Flat Head Phillips/Square Machine Screws (pack of 100)</v>
          </cell>
          <cell r="G53">
            <v>4.76</v>
          </cell>
        </row>
        <row r="54">
          <cell r="C54" t="str">
            <v>Preclose</v>
          </cell>
          <cell r="D54" t="str">
            <v>274-689</v>
          </cell>
          <cell r="E54" t="str">
            <v>Screws</v>
          </cell>
          <cell r="G54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D820-5C85-4241-BC61-5AE53BE32ACF}">
  <dimension ref="A1:J12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20" style="1" customWidth="1"/>
    <col min="2" max="2" width="22.88671875" style="1" customWidth="1"/>
    <col min="3" max="3" width="20" style="1" customWidth="1"/>
    <col min="4" max="4" width="22.88671875" style="1" customWidth="1"/>
    <col min="5" max="5" width="85.6640625" style="1" customWidth="1"/>
    <col min="6" max="6" width="17.109375" style="1" customWidth="1"/>
    <col min="7" max="7" width="17" style="1" customWidth="1"/>
    <col min="8" max="8" width="17.109375" style="2" customWidth="1"/>
    <col min="9" max="9" width="8.5546875" style="1" customWidth="1"/>
    <col min="10" max="10" width="19.88671875" style="1" customWidth="1"/>
    <col min="11" max="16384" width="9.109375" style="1"/>
  </cols>
  <sheetData>
    <row r="1" spans="1:10" ht="17.399999999999999" thickBot="1" x14ac:dyDescent="0.6">
      <c r="A1" s="14" t="s">
        <v>18</v>
      </c>
      <c r="B1" s="13" t="s">
        <v>17</v>
      </c>
      <c r="C1" s="13" t="s">
        <v>16</v>
      </c>
      <c r="D1" s="13" t="s">
        <v>15</v>
      </c>
      <c r="E1" s="13" t="s">
        <v>14</v>
      </c>
      <c r="F1" s="13" t="s">
        <v>13</v>
      </c>
      <c r="G1" s="12" t="s">
        <v>12</v>
      </c>
      <c r="H1" s="12" t="s">
        <v>11</v>
      </c>
      <c r="J1" s="12" t="s">
        <v>10</v>
      </c>
    </row>
    <row r="2" spans="1:10" ht="18" customHeight="1" x14ac:dyDescent="0.3">
      <c r="A2" s="9" t="s">
        <v>19</v>
      </c>
      <c r="B2" s="8" t="s">
        <v>2</v>
      </c>
      <c r="C2" s="7" t="str">
        <f>_xlfn.XLOOKUP(D:D,[1]FullMaterials!D:D,[1]FullMaterials!C:C)</f>
        <v>Berk-Tek</v>
      </c>
      <c r="D2" s="7">
        <v>10136230</v>
      </c>
      <c r="E2" s="7" t="str">
        <f>_xlfn.XLOOKUP(D:D,[1]FullMaterials!D:D,[1]FullMaterials!E:E)</f>
        <v>White CMP CAT6 Cable 1000' BOX</v>
      </c>
      <c r="F2" s="6">
        <v>4</v>
      </c>
      <c r="G2" s="5">
        <f>_xlfn.XLOOKUP(D:D,[1]FullMaterials!D:D,[1]FullMaterials!G:G)</f>
        <v>264.94</v>
      </c>
      <c r="H2" s="4">
        <f t="shared" ref="H2:H11" si="0">F2*G2</f>
        <v>1059.76</v>
      </c>
      <c r="J2" s="11"/>
    </row>
    <row r="3" spans="1:10" ht="18" customHeight="1" x14ac:dyDescent="0.3">
      <c r="A3" s="9"/>
      <c r="B3" s="8" t="s">
        <v>2</v>
      </c>
      <c r="C3" s="7" t="str">
        <f>_xlfn.XLOOKUP(D:D,[1]FullMaterials!D:D,[1]FullMaterials!C:C)</f>
        <v>Panduit</v>
      </c>
      <c r="D3" s="7" t="s">
        <v>9</v>
      </c>
      <c r="E3" s="7" t="str">
        <f>_xlfn.XLOOKUP(D:D,[1]FullMaterials!D:D,[1]FullMaterials!E:E)</f>
        <v>Blue Cat6 Jack</v>
      </c>
      <c r="F3" s="6">
        <v>20</v>
      </c>
      <c r="G3" s="5">
        <f>_xlfn.XLOOKUP(D:D,[1]FullMaterials!D:D,[1]FullMaterials!G:G)</f>
        <v>5.88</v>
      </c>
      <c r="H3" s="4">
        <f t="shared" si="0"/>
        <v>117.6</v>
      </c>
      <c r="I3" s="10"/>
    </row>
    <row r="4" spans="1:10" ht="14.4" customHeight="1" x14ac:dyDescent="0.3">
      <c r="A4" s="9"/>
      <c r="B4" s="8" t="s">
        <v>2</v>
      </c>
      <c r="C4" s="7" t="str">
        <f>_xlfn.XLOOKUP(D:D,[1]FullMaterials!D:D,[1]FullMaterials!C:C)</f>
        <v>Panduit</v>
      </c>
      <c r="D4" s="7" t="s">
        <v>8</v>
      </c>
      <c r="E4" s="7" t="str">
        <f>_xlfn.XLOOKUP(D:D,[1]FullMaterials!D:D,[1]FullMaterials!E:E)</f>
        <v>2 Port SMB</v>
      </c>
      <c r="F4" s="6">
        <v>10</v>
      </c>
      <c r="G4" s="5">
        <f>_xlfn.XLOOKUP(D:D,[1]FullMaterials!D:D,[1]FullMaterials!G:G)</f>
        <v>1.7</v>
      </c>
      <c r="H4" s="4">
        <f t="shared" si="0"/>
        <v>17</v>
      </c>
    </row>
    <row r="5" spans="1:10" ht="14.4" customHeight="1" x14ac:dyDescent="0.3">
      <c r="A5" s="9"/>
      <c r="B5" s="8" t="s">
        <v>2</v>
      </c>
      <c r="C5" s="7" t="str">
        <f>_xlfn.XLOOKUP(D:D,[1]FullMaterials!D:D,[1]FullMaterials!C:C)</f>
        <v>INFINI</v>
      </c>
      <c r="D5" s="7" t="s">
        <v>7</v>
      </c>
      <c r="E5" s="7" t="str">
        <f>_xlfn.XLOOKUP(D:D,[1]FullMaterials!D:D,[1]FullMaterials!E:E)</f>
        <v>1' White Cat6 Patch Cord</v>
      </c>
      <c r="F5" s="6">
        <v>10</v>
      </c>
      <c r="G5" s="5">
        <f>_xlfn.XLOOKUP(D:D,[1]FullMaterials!D:D,[1]FullMaterials!G:G)</f>
        <v>2.0499999999999998</v>
      </c>
      <c r="H5" s="4">
        <f t="shared" si="0"/>
        <v>20.5</v>
      </c>
      <c r="I5" s="10"/>
    </row>
    <row r="6" spans="1:10" ht="14.4" customHeight="1" x14ac:dyDescent="0.3">
      <c r="A6" s="9"/>
      <c r="B6" s="8" t="s">
        <v>2</v>
      </c>
      <c r="C6" s="7" t="str">
        <f>_xlfn.XLOOKUP(D:D,[1]FullMaterials!D:D,[1]FullMaterials!C:C)</f>
        <v>Allen Tel</v>
      </c>
      <c r="D6" s="7" t="s">
        <v>6</v>
      </c>
      <c r="E6" s="7" t="str">
        <f>_xlfn.XLOOKUP(D:D,[1]FullMaterials!D:D,[1]FullMaterials!E:E)</f>
        <v>10' White Cat6 Patch Cord</v>
      </c>
      <c r="F6" s="6">
        <v>10</v>
      </c>
      <c r="G6" s="5">
        <f>_xlfn.XLOOKUP(D:D,[1]FullMaterials!D:D,[1]FullMaterials!G:G)</f>
        <v>8.6</v>
      </c>
      <c r="H6" s="4">
        <f t="shared" si="0"/>
        <v>86</v>
      </c>
      <c r="I6" s="10"/>
    </row>
    <row r="7" spans="1:10" ht="14.4" customHeight="1" x14ac:dyDescent="0.3">
      <c r="A7" s="9"/>
      <c r="B7" s="8" t="s">
        <v>2</v>
      </c>
      <c r="C7" s="7" t="str">
        <f>_xlfn.XLOOKUP(D:D,[1]FullMaterials!D:D,[1]FullMaterials!C:C)</f>
        <v>Panduit</v>
      </c>
      <c r="D7" s="7" t="s">
        <v>5</v>
      </c>
      <c r="E7" s="7" t="str">
        <f>_xlfn.XLOOKUP(D:D,[1]FullMaterials!D:D,[1]FullMaterials!E:E)</f>
        <v>24-port cat6 patch panel</v>
      </c>
      <c r="F7" s="6">
        <v>1</v>
      </c>
      <c r="G7" s="5">
        <f>_xlfn.XLOOKUP(D:D,[1]FullMaterials!D:D,[1]FullMaterials!G:G)</f>
        <v>31.84</v>
      </c>
      <c r="H7" s="4">
        <f t="shared" si="0"/>
        <v>31.84</v>
      </c>
    </row>
    <row r="8" spans="1:10" ht="14.4" customHeight="1" x14ac:dyDescent="0.3">
      <c r="A8" s="9"/>
      <c r="B8" s="8" t="s">
        <v>2</v>
      </c>
      <c r="C8" s="7" t="str">
        <f>_xlfn.XLOOKUP(D:D,[1]FullMaterials!D:D,[1]FullMaterials!C:C)</f>
        <v>Platinum</v>
      </c>
      <c r="D8" s="7" t="s">
        <v>4</v>
      </c>
      <c r="E8" s="7" t="str">
        <f>_xlfn.XLOOKUP(D:D,[1]FullMaterials!D:D,[1]FullMaterials!E:E)</f>
        <v>CAT5e RJ-45 8P8C Modular Plugs (50 pk)</v>
      </c>
      <c r="F8" s="6">
        <v>1</v>
      </c>
      <c r="G8" s="5">
        <f>_xlfn.XLOOKUP(D:D,[1]FullMaterials!D:D,[1]FullMaterials!G:G)</f>
        <v>35</v>
      </c>
      <c r="H8" s="4">
        <f t="shared" si="0"/>
        <v>35</v>
      </c>
    </row>
    <row r="9" spans="1:10" ht="14.4" customHeight="1" x14ac:dyDescent="0.3">
      <c r="A9" s="9"/>
      <c r="B9" s="8" t="s">
        <v>2</v>
      </c>
      <c r="C9" s="7" t="str">
        <f>_xlfn.XLOOKUP(D:D,[1]FullMaterials!D:D,[1]FullMaterials!C:C)</f>
        <v>Velcro</v>
      </c>
      <c r="D9" s="7">
        <v>31086</v>
      </c>
      <c r="E9" s="7" t="str">
        <f>_xlfn.XLOOKUP(D:D,[1]FullMaterials!D:D,[1]FullMaterials!E:E)</f>
        <v>Velcro</v>
      </c>
      <c r="F9" s="6">
        <v>1</v>
      </c>
      <c r="G9" s="5">
        <f>_xlfn.XLOOKUP(D:D,[1]FullMaterials!D:D,[1]FullMaterials!G:G)</f>
        <v>23</v>
      </c>
      <c r="H9" s="4">
        <f t="shared" si="0"/>
        <v>23</v>
      </c>
    </row>
    <row r="10" spans="1:10" s="7" customFormat="1" ht="14.4" customHeight="1" x14ac:dyDescent="0.3">
      <c r="A10" s="9"/>
      <c r="B10" s="8" t="s">
        <v>2</v>
      </c>
      <c r="C10" s="7" t="str">
        <f>_xlfn.XLOOKUP(D:D,[1]FullMaterials!D:D,[1]FullMaterials!C:C)</f>
        <v>L. H. Dottie</v>
      </c>
      <c r="D10" s="7" t="s">
        <v>3</v>
      </c>
      <c r="E10" s="7" t="str">
        <f>_xlfn.XLOOKUP(D:D,[1]FullMaterials!D:D,[1]FullMaterials!E:E)</f>
        <v>6-32 x 1 in. Zinc Plated Steel Flat Head Phillips/Square Machine Screws (pack of 100)</v>
      </c>
      <c r="F10" s="6">
        <v>1</v>
      </c>
      <c r="G10" s="5">
        <f>_xlfn.XLOOKUP(D:D,[1]FullMaterials!D:D,[1]FullMaterials!G:G)</f>
        <v>4.76</v>
      </c>
      <c r="H10" s="4">
        <f t="shared" si="0"/>
        <v>4.76</v>
      </c>
    </row>
    <row r="11" spans="1:10" ht="15" thickBot="1" x14ac:dyDescent="0.35">
      <c r="A11" s="9"/>
      <c r="B11" s="8" t="s">
        <v>2</v>
      </c>
      <c r="C11" s="7" t="str">
        <f>_xlfn.XLOOKUP(D:D,[1]FullMaterials!D:D,[1]FullMaterials!C:C)</f>
        <v>B-line</v>
      </c>
      <c r="D11" s="7" t="s">
        <v>1</v>
      </c>
      <c r="E11" s="7" t="str">
        <f>_xlfn.XLOOKUP(D:D,[1]FullMaterials!D:D,[1]FullMaterials!E:E)</f>
        <v>2" j-hook Hammer On Flange Clip</v>
      </c>
      <c r="F11" s="6">
        <v>1</v>
      </c>
      <c r="G11" s="5">
        <f>_xlfn.XLOOKUP(D:D,[1]FullMaterials!D:D,[1]FullMaterials!G:G)</f>
        <v>7.5</v>
      </c>
      <c r="H11" s="4">
        <f t="shared" si="0"/>
        <v>7.5</v>
      </c>
    </row>
    <row r="12" spans="1:10" ht="15" thickBot="1" x14ac:dyDescent="0.35">
      <c r="A12"/>
      <c r="H12" s="3">
        <f>SUM(H2:H11)</f>
        <v>1402.9599999999998</v>
      </c>
      <c r="I12" s="1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a6f605-7f71-4d2d-8597-bab1386c416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A09D226DEF2A40B79C7EE0B8B04722" ma:contentTypeVersion="18" ma:contentTypeDescription="Create a new document." ma:contentTypeScope="" ma:versionID="25df6928efba17ce63c2184956fcd499">
  <xsd:schema xmlns:xsd="http://www.w3.org/2001/XMLSchema" xmlns:xs="http://www.w3.org/2001/XMLSchema" xmlns:p="http://schemas.microsoft.com/office/2006/metadata/properties" xmlns:ns3="09a6f605-7f71-4d2d-8597-bab1386c416c" xmlns:ns4="261cf79f-28cf-452a-93e5-0411963dad04" targetNamespace="http://schemas.microsoft.com/office/2006/metadata/properties" ma:root="true" ma:fieldsID="947dbf8946ae7cb0686677e0066de44d" ns3:_="" ns4:_="">
    <xsd:import namespace="09a6f605-7f71-4d2d-8597-bab1386c416c"/>
    <xsd:import namespace="261cf79f-28cf-452a-93e5-0411963dad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6f605-7f71-4d2d-8597-bab1386c41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cf79f-28cf-452a-93e5-0411963dad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828F03-255F-4515-A0A8-D4791F8DF2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5CE9B5-0226-4166-A01E-0FEE94F6D0F2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261cf79f-28cf-452a-93e5-0411963dad04"/>
    <ds:schemaRef ds:uri="http://www.w3.org/XML/1998/namespace"/>
    <ds:schemaRef ds:uri="http://schemas.openxmlformats.org/package/2006/metadata/core-properties"/>
    <ds:schemaRef ds:uri="http://purl.org/dc/terms/"/>
    <ds:schemaRef ds:uri="09a6f605-7f71-4d2d-8597-bab1386c416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9A351E6-4430-46F2-9C57-9D2FE9597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6f605-7f71-4d2d-8597-bab1386c416c"/>
    <ds:schemaRef ds:uri="261cf79f-28cf-452a-93e5-0411963da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Koski</dc:creator>
  <cp:lastModifiedBy>Andy Koski</cp:lastModifiedBy>
  <dcterms:created xsi:type="dcterms:W3CDTF">2025-02-21T20:47:50Z</dcterms:created>
  <dcterms:modified xsi:type="dcterms:W3CDTF">2025-03-28T18:28:11Z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0x010100FEA09D226DEF2A40B79C7EE0B8B04722</vt:lpwstr>
  </property>
</Properties>
</file>