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465" windowWidth="20730" windowHeight="117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21" i="1" l="1"/>
  <c r="R121" i="1"/>
  <c r="Q115" i="1"/>
  <c r="S115" i="1"/>
  <c r="Q130" i="1"/>
  <c r="S130" i="1"/>
  <c r="Q133" i="1"/>
  <c r="S133" i="1"/>
  <c r="Q111" i="1"/>
  <c r="R111" i="1"/>
  <c r="S111" i="1"/>
  <c r="Q112" i="1"/>
  <c r="S112" i="1"/>
  <c r="Q113" i="1"/>
  <c r="S113" i="1"/>
  <c r="R113" i="1"/>
  <c r="Q114" i="1"/>
  <c r="S114" i="1"/>
  <c r="R115" i="1"/>
  <c r="Q116" i="1"/>
  <c r="R116" i="1"/>
  <c r="Q117" i="1"/>
  <c r="S117" i="1"/>
  <c r="Q118" i="1"/>
  <c r="R118" i="1"/>
  <c r="Q119" i="1"/>
  <c r="R119" i="1"/>
  <c r="Q120" i="1"/>
  <c r="S120" i="1"/>
  <c r="Q122" i="1"/>
  <c r="S122" i="1"/>
  <c r="Q123" i="1"/>
  <c r="R123" i="1"/>
  <c r="Q124" i="1"/>
  <c r="R124" i="1"/>
  <c r="Q126" i="1"/>
  <c r="R126" i="1"/>
  <c r="Q127" i="1"/>
  <c r="R127" i="1"/>
  <c r="Q128" i="1"/>
  <c r="S128" i="1"/>
  <c r="Q129" i="1"/>
  <c r="S129" i="1"/>
  <c r="R129" i="1"/>
  <c r="R130" i="1"/>
  <c r="Q131" i="1"/>
  <c r="R131" i="1"/>
  <c r="S131" i="1"/>
  <c r="Q132" i="1"/>
  <c r="S132" i="1"/>
  <c r="R133" i="1"/>
  <c r="Q134" i="1"/>
  <c r="R134" i="1"/>
  <c r="Q135" i="1"/>
  <c r="R135" i="1"/>
  <c r="Q136" i="1"/>
  <c r="R136" i="1"/>
  <c r="Q137" i="1"/>
  <c r="S137" i="1"/>
  <c r="R137" i="1"/>
  <c r="Q138" i="1"/>
  <c r="S138" i="1"/>
  <c r="Q139" i="1"/>
  <c r="S139" i="1"/>
  <c r="Q141" i="1"/>
  <c r="S141" i="1"/>
  <c r="Q142" i="1"/>
  <c r="S142" i="1"/>
  <c r="R142" i="1"/>
  <c r="Q143" i="1"/>
  <c r="S143" i="1"/>
  <c r="Q144" i="1"/>
  <c r="R144" i="1"/>
  <c r="Q145" i="1"/>
  <c r="R145" i="1"/>
  <c r="S145" i="1"/>
  <c r="Q146" i="1"/>
  <c r="R146" i="1"/>
  <c r="Q147" i="1"/>
  <c r="R147" i="1"/>
  <c r="S147" i="1"/>
  <c r="Q148" i="1"/>
  <c r="S148" i="1"/>
  <c r="Q149" i="1"/>
  <c r="R149" i="1"/>
  <c r="Q150" i="1"/>
  <c r="R150" i="1"/>
  <c r="Q151" i="1"/>
  <c r="S151" i="1"/>
  <c r="Q152" i="1"/>
  <c r="S152" i="1"/>
  <c r="Q153" i="1"/>
  <c r="R153" i="1"/>
  <c r="Q154" i="1"/>
  <c r="S154" i="1"/>
  <c r="Q155" i="1"/>
  <c r="S155" i="1"/>
  <c r="Q156" i="1"/>
  <c r="S156" i="1"/>
  <c r="Q110" i="1"/>
  <c r="S110" i="1"/>
  <c r="Q32" i="1"/>
  <c r="S32" i="1"/>
  <c r="Q42" i="1"/>
  <c r="S42" i="1"/>
  <c r="Q59" i="1"/>
  <c r="R59" i="1"/>
  <c r="Q60" i="1"/>
  <c r="S60" i="1"/>
  <c r="Q63" i="1"/>
  <c r="R63" i="1"/>
  <c r="Q81" i="1"/>
  <c r="R81" i="1"/>
  <c r="Q8" i="1"/>
  <c r="R8" i="1"/>
  <c r="Q18" i="1"/>
  <c r="R18" i="1"/>
  <c r="Q40" i="1"/>
  <c r="R40" i="1"/>
  <c r="Q48" i="1"/>
  <c r="R48" i="1"/>
  <c r="Q62" i="1"/>
  <c r="R62" i="1"/>
  <c r="Q75" i="1"/>
  <c r="R75" i="1"/>
  <c r="Q82" i="1"/>
  <c r="S82" i="1"/>
  <c r="Q85" i="1"/>
  <c r="R85" i="1"/>
  <c r="Q6" i="1"/>
  <c r="R6" i="1"/>
  <c r="Q7" i="1"/>
  <c r="S7" i="1"/>
  <c r="Q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S17" i="1"/>
  <c r="R17" i="1"/>
  <c r="S18" i="1"/>
  <c r="Q19" i="1"/>
  <c r="R19" i="1"/>
  <c r="Q20" i="1"/>
  <c r="S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S28" i="1"/>
  <c r="Q29" i="1"/>
  <c r="R29" i="1"/>
  <c r="Q30" i="1"/>
  <c r="S30" i="1"/>
  <c r="Q31" i="1"/>
  <c r="R31" i="1"/>
  <c r="Q33" i="1"/>
  <c r="R33" i="1"/>
  <c r="Q34" i="1"/>
  <c r="R34" i="1"/>
  <c r="Q35" i="1"/>
  <c r="S35" i="1"/>
  <c r="Q36" i="1"/>
  <c r="R36" i="1"/>
  <c r="Q37" i="1"/>
  <c r="R37" i="1"/>
  <c r="Q38" i="1"/>
  <c r="S38" i="1"/>
  <c r="Q39" i="1"/>
  <c r="S39" i="1"/>
  <c r="R39" i="1"/>
  <c r="Q41" i="1"/>
  <c r="R41" i="1"/>
  <c r="Q43" i="1"/>
  <c r="R43" i="1"/>
  <c r="Q44" i="1"/>
  <c r="S44" i="1"/>
  <c r="Q45" i="1"/>
  <c r="R45" i="1"/>
  <c r="Q46" i="1"/>
  <c r="R46" i="1"/>
  <c r="Q47" i="1"/>
  <c r="R47" i="1"/>
  <c r="S48" i="1"/>
  <c r="Q49" i="1"/>
  <c r="S49" i="1"/>
  <c r="Q50" i="1"/>
  <c r="R50" i="1"/>
  <c r="Q51" i="1"/>
  <c r="R51" i="1"/>
  <c r="Q52" i="1"/>
  <c r="R52" i="1"/>
  <c r="Q53" i="1"/>
  <c r="R53" i="1"/>
  <c r="Q54" i="1"/>
  <c r="R54" i="1"/>
  <c r="Q55" i="1"/>
  <c r="S55" i="1"/>
  <c r="Q56" i="1"/>
  <c r="S56" i="1"/>
  <c r="Q57" i="1"/>
  <c r="R57" i="1"/>
  <c r="Q58" i="1"/>
  <c r="R58" i="1"/>
  <c r="Q61" i="1"/>
  <c r="R61" i="1"/>
  <c r="S62" i="1"/>
  <c r="Q64" i="1"/>
  <c r="R64" i="1"/>
  <c r="Q65" i="1"/>
  <c r="R65" i="1"/>
  <c r="Q66" i="1"/>
  <c r="S66" i="1"/>
  <c r="Q67" i="1"/>
  <c r="R67" i="1"/>
  <c r="Q68" i="1"/>
  <c r="S68" i="1"/>
  <c r="Q69" i="1"/>
  <c r="R69" i="1"/>
  <c r="Q70" i="1"/>
  <c r="R70" i="1"/>
  <c r="Q71" i="1"/>
  <c r="R71" i="1"/>
  <c r="Q72" i="1"/>
  <c r="R72" i="1"/>
  <c r="Q73" i="1"/>
  <c r="R73" i="1"/>
  <c r="Q74" i="1"/>
  <c r="S74" i="1"/>
  <c r="Q76" i="1"/>
  <c r="S76" i="1"/>
  <c r="Q77" i="1"/>
  <c r="R77" i="1"/>
  <c r="Q78" i="1"/>
  <c r="S78" i="1"/>
  <c r="Q79" i="1"/>
  <c r="S79" i="1"/>
  <c r="Q80" i="1"/>
  <c r="R80" i="1"/>
  <c r="Q83" i="1"/>
  <c r="R83" i="1"/>
  <c r="Q84" i="1"/>
  <c r="R84" i="1"/>
  <c r="Q86" i="1"/>
  <c r="R86" i="1"/>
  <c r="Q87" i="1"/>
  <c r="S87" i="1"/>
  <c r="Q88" i="1"/>
  <c r="R88" i="1"/>
  <c r="Q89" i="1"/>
  <c r="R89" i="1"/>
  <c r="S89" i="1"/>
  <c r="Q90" i="1"/>
  <c r="R90" i="1"/>
  <c r="Q91" i="1"/>
  <c r="R91" i="1"/>
  <c r="Q92" i="1"/>
  <c r="S92" i="1"/>
  <c r="Q93" i="1"/>
  <c r="R93" i="1"/>
  <c r="Q94" i="1"/>
  <c r="S94" i="1"/>
  <c r="Q95" i="1"/>
  <c r="R95" i="1"/>
  <c r="Q96" i="1"/>
  <c r="S96" i="1"/>
  <c r="Q97" i="1"/>
  <c r="R97" i="1"/>
  <c r="Q98" i="1"/>
  <c r="R98" i="1"/>
  <c r="Q99" i="1"/>
  <c r="R99" i="1"/>
  <c r="S99" i="1"/>
  <c r="Q100" i="1"/>
  <c r="R100" i="1"/>
  <c r="Q101" i="1"/>
  <c r="R101" i="1"/>
  <c r="Q102" i="1"/>
  <c r="R102" i="1"/>
  <c r="Q5" i="1"/>
  <c r="S5" i="1"/>
  <c r="S58" i="1"/>
  <c r="S34" i="1"/>
  <c r="R7" i="1"/>
  <c r="R110" i="1"/>
  <c r="S153" i="1"/>
  <c r="S93" i="1"/>
  <c r="R35" i="1"/>
  <c r="S19" i="1"/>
  <c r="S53" i="1"/>
  <c r="R9" i="1"/>
  <c r="S9" i="1"/>
  <c r="R5" i="1"/>
  <c r="R74" i="1"/>
  <c r="R68" i="1"/>
  <c r="R114" i="1"/>
  <c r="R60" i="1"/>
  <c r="S21" i="1"/>
  <c r="R128" i="1"/>
  <c r="R122" i="1"/>
  <c r="R117" i="1"/>
  <c r="R155" i="1"/>
  <c r="R151" i="1"/>
  <c r="R120" i="1"/>
  <c r="R112" i="1"/>
  <c r="R78" i="1"/>
  <c r="R79" i="1"/>
  <c r="S80" i="1"/>
  <c r="S144" i="1"/>
  <c r="S90" i="1"/>
  <c r="R156" i="1"/>
  <c r="R154" i="1"/>
  <c r="R141" i="1"/>
  <c r="S150" i="1"/>
  <c r="R138" i="1"/>
  <c r="S126" i="1"/>
  <c r="R38" i="1"/>
  <c r="R20" i="1"/>
  <c r="R56" i="1"/>
  <c r="S102" i="1"/>
  <c r="S86" i="1"/>
  <c r="R92" i="1"/>
  <c r="R28" i="1"/>
  <c r="S54" i="1"/>
  <c r="S16" i="1"/>
  <c r="R82" i="1"/>
  <c r="R30" i="1"/>
  <c r="R42" i="1"/>
  <c r="S134" i="1"/>
  <c r="R148" i="1"/>
  <c r="S52" i="1"/>
  <c r="S15" i="1"/>
  <c r="R143" i="1"/>
  <c r="R152" i="1"/>
  <c r="S50" i="1"/>
  <c r="S85" i="1"/>
  <c r="R94" i="1"/>
  <c r="S64" i="1"/>
  <c r="R76" i="1"/>
  <c r="R44" i="1"/>
  <c r="R87" i="1"/>
  <c r="S11" i="1"/>
  <c r="S101" i="1"/>
  <c r="R132" i="1"/>
  <c r="R96" i="1"/>
  <c r="S77" i="1"/>
  <c r="R32" i="1"/>
  <c r="S12" i="1"/>
  <c r="S14" i="1"/>
  <c r="S100" i="1"/>
  <c r="R139" i="1"/>
  <c r="S136" i="1"/>
  <c r="S127" i="1"/>
  <c r="S149" i="1"/>
  <c r="R55" i="1"/>
  <c r="R66" i="1"/>
  <c r="R49" i="1"/>
</calcChain>
</file>

<file path=xl/comments1.xml><?xml version="1.0" encoding="utf-8"?>
<comments xmlns="http://schemas.openxmlformats.org/spreadsheetml/2006/main">
  <authors>
    <author>Cesia del Carmen Moreira Aguilar</author>
    <author>Alvaro Saenz</author>
    <author/>
  </authors>
  <commentList>
    <comment ref="P52" authorId="0">
      <text>
        <r>
          <rPr>
            <b/>
            <sz val="9"/>
            <color indexed="81"/>
            <rFont val="Tahoma"/>
          </rPr>
          <t>Cesia del Carmen Moreira Aguilar:</t>
        </r>
        <r>
          <rPr>
            <sz val="9"/>
            <color indexed="81"/>
            <rFont val="Tahoma"/>
          </rPr>
          <t xml:space="preserve">
CON LEYENDA PROPIEDAD MINSA Y RECHAZADAS POR PUNTOS NEGROS</t>
        </r>
      </text>
    </comment>
    <comment ref="M55" authorId="0">
      <text>
        <r>
          <rPr>
            <b/>
            <sz val="9"/>
            <color indexed="81"/>
            <rFont val="Tahoma"/>
          </rPr>
          <t>Cesia del Carmen Moreira Aguilar:</t>
        </r>
        <r>
          <rPr>
            <sz val="9"/>
            <color indexed="81"/>
            <rFont val="Tahoma"/>
          </rPr>
          <t xml:space="preserve">
RECHADO POR MALA CALIDAD</t>
        </r>
      </text>
    </comment>
    <comment ref="B152" authorId="1">
      <text>
        <r>
          <rPr>
            <b/>
            <sz val="9"/>
            <color indexed="81"/>
            <rFont val="Arial"/>
            <family val="2"/>
          </rPr>
          <t>Alvaro Saenz:</t>
        </r>
        <r>
          <rPr>
            <sz val="9"/>
            <color indexed="81"/>
            <rFont val="Arial"/>
            <family val="2"/>
          </rPr>
          <t xml:space="preserve">
Pedir con MOH</t>
        </r>
      </text>
    </comment>
    <comment ref="B232" authorId="2">
      <text>
        <r>
          <rPr>
            <sz val="10"/>
            <rFont val="Arial"/>
            <family val="2"/>
          </rPr>
          <t>Sustituto cromico 3.0 EP-3 26MM ATRAMAT</t>
        </r>
      </text>
    </comment>
    <comment ref="B235" authorId="2">
      <text>
        <r>
          <rPr>
            <sz val="10"/>
            <rFont val="Arial"/>
            <family val="2"/>
          </rPr>
          <t>Sustituto marca B.BRAUN codigo de ref. HR-37</t>
        </r>
      </text>
    </comment>
    <comment ref="B246" authorId="2">
      <text>
        <r>
          <rPr>
            <sz val="10"/>
            <rFont val="Arial"/>
            <family val="2"/>
          </rPr>
          <t>Se sustituye por marca atramat 0.0 ep/3.5(CE24) 3/8 circulo con filo de 24mm hebra minima de 45cm REF. CE2441-N</t>
        </r>
      </text>
    </comment>
  </commentList>
</comments>
</file>

<file path=xl/sharedStrings.xml><?xml version="1.0" encoding="utf-8"?>
<sst xmlns="http://schemas.openxmlformats.org/spreadsheetml/2006/main" count="1042" uniqueCount="407">
  <si>
    <t>MEDICAMENTOS GENERALES</t>
  </si>
  <si>
    <t>Cat.</t>
  </si>
  <si>
    <t>Nombre Generico</t>
  </si>
  <si>
    <t>Concentracion</t>
  </si>
  <si>
    <t>UM</t>
  </si>
  <si>
    <t>Cantidad Anual</t>
  </si>
  <si>
    <t>MGR</t>
  </si>
  <si>
    <t>Aciclovir Tabs</t>
  </si>
  <si>
    <t>400 mg</t>
  </si>
  <si>
    <t>Tab.</t>
  </si>
  <si>
    <t>Acido Acetilsalicilico Tabs</t>
  </si>
  <si>
    <t>100 mg</t>
  </si>
  <si>
    <t>Acido Mefenamico Tabs</t>
  </si>
  <si>
    <t>500 mg</t>
  </si>
  <si>
    <t>Albendazol Tab. Masticable</t>
  </si>
  <si>
    <t>Amiodarona Tabs</t>
  </si>
  <si>
    <t>200 mg</t>
  </si>
  <si>
    <t>Amlodipina Besilato Tabs</t>
  </si>
  <si>
    <t>5 mg</t>
  </si>
  <si>
    <t>Amoxicilina Caps</t>
  </si>
  <si>
    <t>Cap.</t>
  </si>
  <si>
    <t xml:space="preserve">Amoxicilina trihidrato + Acido clavulánico: </t>
  </si>
  <si>
    <t xml:space="preserve">875 mg + 125 mg                                                                                                                       </t>
  </si>
  <si>
    <t xml:space="preserve">250 mg/62.5 mg en 5 mL. Frasco de 120 ml                                                                   </t>
  </si>
  <si>
    <t>Susp. Oral</t>
  </si>
  <si>
    <t>Ampicilina: Polvo para inyección</t>
  </si>
  <si>
    <t>1 gr. en vial</t>
  </si>
  <si>
    <t>Vial</t>
  </si>
  <si>
    <t>Atenolol Tabs</t>
  </si>
  <si>
    <t>Azitromicina Tableta Recubierta</t>
  </si>
  <si>
    <t>Bencilpenicilina: G benzatínica: Polvo para inyección</t>
  </si>
  <si>
    <t xml:space="preserve"> 1,200,000 UI en vial </t>
  </si>
  <si>
    <t>Bencilpenicilina: G cristalina</t>
  </si>
  <si>
    <t xml:space="preserve">1,000,000 UI  </t>
  </si>
  <si>
    <t>4,000,000 UI</t>
  </si>
  <si>
    <t>Bencilpenicilina: G procaínica</t>
  </si>
  <si>
    <t>800,000 UI</t>
  </si>
  <si>
    <t>Calcio + Vit D3 (Colecalciferol) Tabs</t>
  </si>
  <si>
    <t>600 mg + 200 UI</t>
  </si>
  <si>
    <t>Carbamazepina Tabs</t>
  </si>
  <si>
    <t>Carbonato de Calcio Tabs</t>
  </si>
  <si>
    <t>1.5 gr (600 mg)</t>
  </si>
  <si>
    <t>Cefazolina polvo para Inyeccion</t>
  </si>
  <si>
    <t>1 gr.</t>
  </si>
  <si>
    <t>Ceftazidima polvo para inyeccion</t>
  </si>
  <si>
    <t>Ceftriaxona polvo para inyeccion</t>
  </si>
  <si>
    <t>Ciprofloxacina Inyeccion</t>
  </si>
  <si>
    <t>2mg/ml - 100 ml</t>
  </si>
  <si>
    <t>Bot.</t>
  </si>
  <si>
    <t>Ciprofloxacina Sol. Oftalmica</t>
  </si>
  <si>
    <t>Fco. Got</t>
  </si>
  <si>
    <t>Claritromicina Tabs</t>
  </si>
  <si>
    <t>Clindamicina Capsulas</t>
  </si>
  <si>
    <t>300 mg</t>
  </si>
  <si>
    <t>Clomifeno Tabs</t>
  </si>
  <si>
    <t>50 mg</t>
  </si>
  <si>
    <t>Clopidogrel Tabs</t>
  </si>
  <si>
    <t>75 mg</t>
  </si>
  <si>
    <t>Clorfeniramina Tabs</t>
  </si>
  <si>
    <t>4 mg</t>
  </si>
  <si>
    <t>Cloruro de Potasio Iny.</t>
  </si>
  <si>
    <t>20 meq</t>
  </si>
  <si>
    <t>Amp.</t>
  </si>
  <si>
    <t>Cloxacilina Sodica polvo para Inyeccion</t>
  </si>
  <si>
    <t>Diclofenac Inyeccion</t>
  </si>
  <si>
    <t>75 mg/3 ml</t>
  </si>
  <si>
    <t>Digoxina Tabs</t>
  </si>
  <si>
    <t>0.25 mg</t>
  </si>
  <si>
    <t>Dinitrato de Isosorbide  Tabletas</t>
  </si>
  <si>
    <t>10 mg</t>
  </si>
  <si>
    <t>Tab</t>
  </si>
  <si>
    <t>Dipirona Solución Inyectable</t>
  </si>
  <si>
    <t>1 gr</t>
  </si>
  <si>
    <t>Enoxaparina Inyectable</t>
  </si>
  <si>
    <t>40 mg/0.4 ml</t>
  </si>
  <si>
    <t>Fco.</t>
  </si>
  <si>
    <t>Furosemida Solución Inyectable</t>
  </si>
  <si>
    <t>20 mg/2ml</t>
  </si>
  <si>
    <t>Furosemida Tabs</t>
  </si>
  <si>
    <t>40 mg</t>
  </si>
  <si>
    <t>Gabapentina Caps</t>
  </si>
  <si>
    <t>600 mg</t>
  </si>
  <si>
    <t>Genfibrozilo Tabs</t>
  </si>
  <si>
    <t>Gentamicina Inyeccion</t>
  </si>
  <si>
    <t>80 mg/2 ml</t>
  </si>
  <si>
    <t>Glimepirida Tabs</t>
  </si>
  <si>
    <t>2 mg</t>
  </si>
  <si>
    <t>Hidroclorotiazida + Amilorida Tabs</t>
  </si>
  <si>
    <t>50 mg + 5 mg</t>
  </si>
  <si>
    <t>Ibuprofeno Tabs</t>
  </si>
  <si>
    <t>Imipramina Clorhidrato Tabs</t>
  </si>
  <si>
    <t>25 mg</t>
  </si>
  <si>
    <t>Insulina Humana NPH Recombinante</t>
  </si>
  <si>
    <t>100 UI/1ml - 10 ml</t>
  </si>
  <si>
    <t>Irbesartan Tabs</t>
  </si>
  <si>
    <t>150 mg</t>
  </si>
  <si>
    <t>Ketoconazol Tab.</t>
  </si>
  <si>
    <t>Ketorolaco Tromentamina Tabs</t>
  </si>
  <si>
    <t>Latanoprost Sol. Oftalmica</t>
  </si>
  <si>
    <t>0.005% - 2.5 ml</t>
  </si>
  <si>
    <t>Levofloxacina Tabs</t>
  </si>
  <si>
    <t>Levonogestrel + Etinilestradiol Tabs</t>
  </si>
  <si>
    <t>150 mcg + 30 mcg</t>
  </si>
  <si>
    <t>Ciclo</t>
  </si>
  <si>
    <t>Levonorgestrel Tabs</t>
  </si>
  <si>
    <t>1.5 mg</t>
  </si>
  <si>
    <t>Loratadina Solución oral BP</t>
  </si>
  <si>
    <t>5 mg / 5ml</t>
  </si>
  <si>
    <t>Losartan Potasico Tabs</t>
  </si>
  <si>
    <t>Meropenem polvo para Inyeccion</t>
  </si>
  <si>
    <t>Metformina Tabs</t>
  </si>
  <si>
    <t>850 mg</t>
  </si>
  <si>
    <t>Metildopa Tabs</t>
  </si>
  <si>
    <t>Metocarbamol Tabs</t>
  </si>
  <si>
    <t>Metoclopramida Inyeccion</t>
  </si>
  <si>
    <t>Metoclopramida Tabs</t>
  </si>
  <si>
    <t>Metronidazol Inyeccion</t>
  </si>
  <si>
    <t>5mg/ml - 100 ml</t>
  </si>
  <si>
    <t>Metronidazol Tabs</t>
  </si>
  <si>
    <t>Metrotexato Tabs</t>
  </si>
  <si>
    <t>2.5 mg</t>
  </si>
  <si>
    <t>Multivitaminas y Minerales Prenatales Tabletas Recubiertas</t>
  </si>
  <si>
    <t>Formula</t>
  </si>
  <si>
    <t>Nitrofurantoina Tabs</t>
  </si>
  <si>
    <t>Omeprazol Caps</t>
  </si>
  <si>
    <t>20 mg</t>
  </si>
  <si>
    <t>Omeprazol Inyeccion</t>
  </si>
  <si>
    <t>Pancuronio Inyeccion</t>
  </si>
  <si>
    <t>2 mg/ml - 2 ml</t>
  </si>
  <si>
    <t>Paracetamol (Acetaminofen) Tabs</t>
  </si>
  <si>
    <t>Paracetamol + Metacarbamol Tabs</t>
  </si>
  <si>
    <t>350 mg + 400 mg</t>
  </si>
  <si>
    <t>Paroxetina Tabs</t>
  </si>
  <si>
    <t>Propofol Inyeccion</t>
  </si>
  <si>
    <t>10 mg/ml - 20 ml</t>
  </si>
  <si>
    <t>Ranitidina Caps.</t>
  </si>
  <si>
    <t>Ranitidina Inyeccion</t>
  </si>
  <si>
    <t>25 mg/ml - 2 ml</t>
  </si>
  <si>
    <t>Salbutamol Sulfato Sol. Para Aspersion</t>
  </si>
  <si>
    <t>0.1% (100 mcg/dosis)</t>
  </si>
  <si>
    <t xml:space="preserve">Sales de Rehidratacion Oral </t>
  </si>
  <si>
    <t>28.3 gr</t>
  </si>
  <si>
    <t>Sobre</t>
  </si>
  <si>
    <t>Sertralina Tabs</t>
  </si>
  <si>
    <t>Simvastatina Tabs</t>
  </si>
  <si>
    <t>Tadalafil Tab Recub.</t>
  </si>
  <si>
    <t>Telmisartan Tabs</t>
  </si>
  <si>
    <t>80 mg</t>
  </si>
  <si>
    <t>Terbinafina Tabs</t>
  </si>
  <si>
    <t>250 mg</t>
  </si>
  <si>
    <t>Tetraciclina (Oxitetraciclina) Unguento Oftalmico</t>
  </si>
  <si>
    <t>Tubo</t>
  </si>
  <si>
    <t>Tiopental Sodico Polvo para Inyeccion</t>
  </si>
  <si>
    <t>Tramadol Tabs</t>
  </si>
  <si>
    <t>Trihexifenidilo Tabletas</t>
  </si>
  <si>
    <t>Valsartan Tabs</t>
  </si>
  <si>
    <t>160 mg</t>
  </si>
  <si>
    <t>320 mg</t>
  </si>
  <si>
    <t>Vancomicina polvo para Inyeccion</t>
  </si>
  <si>
    <t>Vitamina C Tabs</t>
  </si>
  <si>
    <t>Yodopovidona 10% Loción</t>
  </si>
  <si>
    <t>100ml</t>
  </si>
  <si>
    <t>Fco</t>
  </si>
  <si>
    <t>TC</t>
  </si>
  <si>
    <t>MEDICAMENTOS ONCOLOGICOS</t>
  </si>
  <si>
    <t>ONC</t>
  </si>
  <si>
    <t>ACIDO ZOLENDRONICO</t>
  </si>
  <si>
    <t>4 MG</t>
  </si>
  <si>
    <t>AMP</t>
  </si>
  <si>
    <t>ANASTRAZOL</t>
  </si>
  <si>
    <t>1 MG</t>
  </si>
  <si>
    <t>TAB</t>
  </si>
  <si>
    <t>BICALUTAMIDA</t>
  </si>
  <si>
    <t>50 MG</t>
  </si>
  <si>
    <t>BLEOMICINA</t>
  </si>
  <si>
    <t>15 MG</t>
  </si>
  <si>
    <t>BORTEZOMIB</t>
  </si>
  <si>
    <t>3.5 MG</t>
  </si>
  <si>
    <t>CAPECITABINA</t>
  </si>
  <si>
    <t>500 MG</t>
  </si>
  <si>
    <t>CARBOPLATINO</t>
  </si>
  <si>
    <t>150 MG</t>
  </si>
  <si>
    <t>FAM</t>
  </si>
  <si>
    <t>CISPLATINO</t>
  </si>
  <si>
    <t>10 MG</t>
  </si>
  <si>
    <t>CITARABINA</t>
  </si>
  <si>
    <t>100 MG</t>
  </si>
  <si>
    <t>DACARBAZINA</t>
  </si>
  <si>
    <t>200 MG</t>
  </si>
  <si>
    <t>Frasco</t>
  </si>
  <si>
    <t>DOCETAXEL</t>
  </si>
  <si>
    <t>20 MG</t>
  </si>
  <si>
    <t>80 MG</t>
  </si>
  <si>
    <t>DOXORRUBICINA</t>
  </si>
  <si>
    <t>EPIRUBICINA</t>
  </si>
  <si>
    <t>50mg</t>
  </si>
  <si>
    <t>ERITROPOYETINA</t>
  </si>
  <si>
    <t>4000 UI</t>
  </si>
  <si>
    <t>ERLOTINIB</t>
  </si>
  <si>
    <t>ETOPOSIDO</t>
  </si>
  <si>
    <t>EXEMESTANO</t>
  </si>
  <si>
    <t>25 MG</t>
  </si>
  <si>
    <t xml:space="preserve">FILGRASTRIN </t>
  </si>
  <si>
    <t>300 MG</t>
  </si>
  <si>
    <t>JGA</t>
  </si>
  <si>
    <t>FLUDARABINA</t>
  </si>
  <si>
    <t>FLUORACILO</t>
  </si>
  <si>
    <t xml:space="preserve">FLUTAMIDE </t>
  </si>
  <si>
    <t>Tabs</t>
  </si>
  <si>
    <t>GEMCITABINA</t>
  </si>
  <si>
    <t>1 GR</t>
  </si>
  <si>
    <t>HIDROXIUREA</t>
  </si>
  <si>
    <t>IFOSFAMIDA</t>
  </si>
  <si>
    <t>IMATINIB</t>
  </si>
  <si>
    <t>400 MG</t>
  </si>
  <si>
    <t>IRINOTECAN</t>
  </si>
  <si>
    <t>100mg</t>
  </si>
  <si>
    <t>LETROZOL</t>
  </si>
  <si>
    <t>2.5 MG</t>
  </si>
  <si>
    <t>LEUCOVORINA</t>
  </si>
  <si>
    <t>MERCAPTOPURINA</t>
  </si>
  <si>
    <t>METOTREXATO</t>
  </si>
  <si>
    <t>ONDASETRON</t>
  </si>
  <si>
    <t>8 MG</t>
  </si>
  <si>
    <t>OXALIPLATINO</t>
  </si>
  <si>
    <t>PACLITAXEL</t>
  </si>
  <si>
    <t>PEMETREXED</t>
  </si>
  <si>
    <t>TAMOXIFENO</t>
  </si>
  <si>
    <t>TEMOZOLOMIDA</t>
  </si>
  <si>
    <t>VINBLASTINA</t>
  </si>
  <si>
    <t xml:space="preserve">VINCRISTINA </t>
  </si>
  <si>
    <t>5 MG/ 5ML</t>
  </si>
  <si>
    <t>1 MG/ML</t>
  </si>
  <si>
    <t>MRPs</t>
  </si>
  <si>
    <t>MRP</t>
  </si>
  <si>
    <t>AGUJA HIPODÉRMICA CALIBRE 18G X 1 ½</t>
  </si>
  <si>
    <t>UNIDAD</t>
  </si>
  <si>
    <t>AGUJA HIPODÉRMICA CALIBRE 18G X 1 ¼</t>
  </si>
  <si>
    <t>AGUJA HIPODÉRMICA CALIBRE 20G X 1 ½</t>
  </si>
  <si>
    <t>AGUJA HIPODÉRMICA CALIBRE 21G X 1 ½</t>
  </si>
  <si>
    <t>AGUJA HIPODÉRMICA CALIBRE 21G X 1 ¼</t>
  </si>
  <si>
    <t>AGUJA HIPODÉRMICA CALIBRE 22G X 1 ½</t>
  </si>
  <si>
    <t>AGUJA HIPODÉRMICA CALIBRE 23G X 1 ¼</t>
  </si>
  <si>
    <t>AGUJA HIPODÉRMICA CALIBRE 23G X 1”</t>
  </si>
  <si>
    <t>AGUJA HIPODÉRMICA CALIBRE 23G X 1½</t>
  </si>
  <si>
    <t>AGUJA HIPODÉRMICA CALIBRE 24G X 1”</t>
  </si>
  <si>
    <t>AGUJA HIPODÉRMICA CALIBRE 25G X 5/8</t>
  </si>
  <si>
    <t>AGUJA HIPODÉRMICA CALIBRE 26G X ½</t>
  </si>
  <si>
    <t>AGUJA HIPODÉRMICA CALIBRE 27G X ½</t>
  </si>
  <si>
    <t>AGUJA HIPODÉRMICA CALIBRE 30G X ½</t>
  </si>
  <si>
    <t>ALGODÓN 100% ABSORBENTE.</t>
  </si>
  <si>
    <t>ROLLO</t>
  </si>
  <si>
    <t xml:space="preserve">APLICADOR DE MADERA , CON PUNTA ALGODÓN </t>
  </si>
  <si>
    <t>APLICADOR DE MADERA 6" / DEPRESOR DE MADERA (LENGUA)</t>
  </si>
  <si>
    <t>BATA DE ISOLACION DESCARTABLE</t>
  </si>
  <si>
    <t>BISTURI NO 10</t>
  </si>
  <si>
    <t>BISTURI NO 11</t>
  </si>
  <si>
    <t>BISTURI NO 12</t>
  </si>
  <si>
    <t>BISTURI NO 15</t>
  </si>
  <si>
    <t>BISTURI NO 23</t>
  </si>
  <si>
    <t>BOLSA PARA COLOSTOMIA</t>
  </si>
  <si>
    <t>BOLSA RECOLECTORA DE ORINA ADULTOS 2000 ML</t>
  </si>
  <si>
    <t>BOLSAS RECOLECTORAS DE ORINA PARA NIÑOS Y NIÑAS, CON CAPACIDAD DE 60 - 100 ML.</t>
  </si>
  <si>
    <t>BOTAS DESCARTABLES CON ANTIDERRAPANTE</t>
  </si>
  <si>
    <t>BRANULA  18 G X 2"</t>
  </si>
  <si>
    <t>BRANULA  20G X 1 1/4"</t>
  </si>
  <si>
    <t>BRANULA 18 G X 1 1/4"</t>
  </si>
  <si>
    <t>BRANULA 22 G X 1"</t>
  </si>
  <si>
    <t>BRANULA 24 G X 3/4"</t>
  </si>
  <si>
    <t>CAL SODADA (SIMILAR A SODA LINE).</t>
  </si>
  <si>
    <t>PAQ. X 2.5 KG</t>
  </si>
  <si>
    <t>CATÉTER ENDOVENOSO FLEXIBLE (SIN ALETAS NI  PUERTO) CALIBRE 14 (BRANULA)</t>
  </si>
  <si>
    <t>CATÉTER ENDOVENOSO FLEXIBLE (SIN ALETAS NI  PUERTO) CALIBRE 18  (BRANULA)</t>
  </si>
  <si>
    <t>CATÉTER ENDOVENOSO FLEXIBLE (SIN ALETAS NI  PUERTO) CALIBRE 20 (BRANULA)</t>
  </si>
  <si>
    <t>CATÉTER ENDOVENOSO FLEXIBLE (SIN ALETAS NI  PUERTO) CALIBRE 24 (BRANULA)</t>
  </si>
  <si>
    <t>CATÉTER ENDOVENOSO FLEXIBLE (SIN ALETAS NI  PUERTO)CALIBRE 16 (BRANULA)</t>
  </si>
  <si>
    <t>CATÉTER ENDOVENOSO FLEXIBLE (SIN ALETAS NI  PUERTO)CALIBRE 22 (BRANULA)</t>
  </si>
  <si>
    <t>CATÉTER ENDOVENOSO FLEXIBLE (SIN ALETAS NI  PUERTO)CALIBRE 25 (BRANULA)</t>
  </si>
  <si>
    <t>CATETER INTRAVENOSO 14 G X 2"</t>
  </si>
  <si>
    <t>CATETER INTRAVENOSO 16 G X 2"</t>
  </si>
  <si>
    <t>CATETER INTRAVENOSO 18 G X 1 1/4"</t>
  </si>
  <si>
    <t>CATETER INTRAVENOSO 20 G X 1 1/4"</t>
  </si>
  <si>
    <t>CATÉTER PARA ANESTESIA EPIDURAL, CALIBRE 19 - 20 X 90 CM (36")  DE LONGITUD, CON AGUJA TUOHY CALIBRE 17 – 18 X 4 3/4. - FRATERNIDAD</t>
  </si>
  <si>
    <t>CATÉTER PARA OXIGENO EN ALTA CONCENTRACION CON MASCARILLA PEDIÁTRICA. (MASCARA DE OXIGENO PEDIATRICO)</t>
  </si>
  <si>
    <t>CATÉTER PARA OXIGENO SIN MASCARILLA CON CÁNULA BILATERAL,  NEONATAL (CATETER NASAL)</t>
  </si>
  <si>
    <t>CINTA ADHESIVA QUIRÚRGICA DE PLÁSTICO DE 10 CM. (TRANSPORE 4”)</t>
  </si>
  <si>
    <t>CINTA ADHESIVA QUIRÚRGICA DE PLÁSTICO DE 5 CM. (TRANSPORE 2”)</t>
  </si>
  <si>
    <t>CINTA TESTIGO PARA ESTERILIZACIÓN A VAPOR POR AUTOCLAVE.</t>
  </si>
  <si>
    <t>CONJUNTO DE CATETERIZACION VENOSA CENTRAL DE TRES LUCES  CON CATETER CON TRES LUMEN INTERNO DE 7 FR X 8" ( 20 CM) LARGO, PARA USO ADULTOS. (7FRX20CMX3LUMEN) MARCA: ARROW</t>
  </si>
  <si>
    <t>SET</t>
  </si>
  <si>
    <t>CONJUNTO DE CATETERIZACION VENOSA CENTRAL DE TRES LUCES DE 4 FR X (13 CM) LARGO, PARA USO PEDIATRICO (4FRX13CMX3LUMEN) MARCA: ARROW</t>
  </si>
  <si>
    <t>ELECTRODOS DESCARTABLES DE MONITOR PARA ADULTO.</t>
  </si>
  <si>
    <t>UND</t>
  </si>
  <si>
    <t>ELECTRODOS DESCARTABLES DE MONITOR PARA NEONATOS.</t>
  </si>
  <si>
    <t>ELECTRODOS DESCARTABLES DE MONITOR PARA NIÑAS Y NIÑOS.</t>
  </si>
  <si>
    <t>EQUIPO PARA INFUSION (GUIA DE SUERO)</t>
  </si>
  <si>
    <t>ESPECULO VAGINAL, TALLA L</t>
  </si>
  <si>
    <t>ESPECULO VAGINAL, TALLA M</t>
  </si>
  <si>
    <t>ESPECULO VAGINAL, TALLA S</t>
  </si>
  <si>
    <t>GASA ESTERILIZADA 10X10</t>
  </si>
  <si>
    <t>SOBRE</t>
  </si>
  <si>
    <t xml:space="preserve">GASA QUIRÚRGICA DEPURADA. </t>
  </si>
  <si>
    <t>PIEZA</t>
  </si>
  <si>
    <t>GORRO QUIRURGICO DESCARTABLE CON ELASTICO</t>
  </si>
  <si>
    <t>GUANTE PARA EXPLORACIÓN DESCARTABLE AMBIDIESTRO NO ESTÉRI # 7½ O SU EQUIVALENTE EN LETRA M (MEDIUM).</t>
  </si>
  <si>
    <t xml:space="preserve">GUANTE PARA EXPLORACIÓN DESCARTABLE AMBIDIESTRO NO ESTÉRI# 6 ½ O SU EQUIVALENTE A LETRA A S (SMALL). </t>
  </si>
  <si>
    <t>GUANTE PARA EXPLORACIÓN DESCARTABLE AMBIDIESTRO, NO ESTÉRIL # 8 O SU EQUIVALENTE EN LETRA L (LARGE).</t>
  </si>
  <si>
    <t>GUANTE QUIRÚRGICO # 6½. O SU EQUIVALENTE A LETRA A S (SMALL).</t>
  </si>
  <si>
    <t>PAR</t>
  </si>
  <si>
    <t>GUANTE QUIRÚRGICO # 7½ O SU EQUIVALENTE EN LETRA M (MEDIUM).</t>
  </si>
  <si>
    <t>GUANTE QUIRÚRGICO # 8 O SU EQUIVALENTE EN LETRA L (LARGE).</t>
  </si>
  <si>
    <t xml:space="preserve">HILO CATGUT QUIRÚRGICO CRÓMICO #  1-0 C/AGUJA AHUSADA, ½ CIRCULO, DE 40 MM, HEBRA 70 - 75 CM DE LONGITUD. REF. SH </t>
  </si>
  <si>
    <t xml:space="preserve">HILO CATGUT QUIRÚRGICO CRÓMICO #  2-0 C/AGUJA AHUSADA,  ½ CIRCULO, DE 25 - 26  MM, HEBRA 70 - 75 CM DE LONGITUD. REF: SH </t>
  </si>
  <si>
    <t xml:space="preserve">HILO CATGUT QUIRÚRGICO CRÓMICO #  2-0 C/AGUJA AHUSADA, ½ CIRCULO, DE 37-40 MM, HEBRA 70 - 75 CM DE LONGITUD. REF. SH </t>
  </si>
  <si>
    <t xml:space="preserve">HILO CATGUT QUIRÚRGICO CRÓMICO #  3-0 C/AGUJA AHUSADA,  ½ CIRCULO, DE 25 - 26  MM, HEBRA 70 - 75 CM DE LONGITUD. REF: SH </t>
  </si>
  <si>
    <t>HILO SUTURA DE ÁCIDO GLICÓLICO (POLIGLACTINA) #  1, CON AGUJA AHUSADA,  ½ CIRCULO, DE 35 – 36.4 MM, HEBRA MÍNIMO 70 CM DE LONGITUD. REF: CT-1</t>
  </si>
  <si>
    <t>HILO SUTURA DE ÁCIDO GLICÓLICO (POLIGLACTINA) #  2-0, CON AGUJA AHUSADA,  ½ CIRCULO, DE 36.4MM, HEBRA MÍNIMO 90 CM DE LONGITUD. REF. CT-1</t>
  </si>
  <si>
    <t>HILO SUTURA DE ÁCIDO GLICÓLICO (POLIGLACTINA) #  3-0, CON AGUJA AHUSADA,  ½ CIRCULO, DE 25 - 26 MM, HEBRA MÍNIMO 70 CM DE LONGITUD. REF: SH</t>
  </si>
  <si>
    <t>HILO SUTURA DE ÁCIDO GLICÓLICO (POLIGLACTINA) #  4-0, CON AGUJA AHUSADA,  ½ CIRCULO, DE 25-26MM, HEBRA MÍNIMO 70 CM DE LONGITUD. REF. SH</t>
  </si>
  <si>
    <t xml:space="preserve">HILO SUTURA POLIPROPILENO # 0 AGUJA ½ CIRCULO, PUNTA REDONDA 36MM, 75CM LONGITUD. </t>
  </si>
  <si>
    <r>
      <t xml:space="preserve">HILO SUTURA POLIPROPILENO # 1 AGUJA ½ CIRCULO, PUNTA REDONDA 36MM, 70CM LONGITUD. </t>
    </r>
    <r>
      <rPr>
        <sz val="10"/>
        <rFont val="Arial"/>
        <family val="2"/>
      </rPr>
      <t/>
    </r>
  </si>
  <si>
    <r>
      <t xml:space="preserve">HILO SUTURA POLIPROPILENO # 3 AGUJA ½ CIRCULO, AGUJA REVERSO CORTANTE 26MM, 70CM LONGITUD. </t>
    </r>
    <r>
      <rPr>
        <sz val="10"/>
        <rFont val="Arial"/>
        <family val="2"/>
      </rPr>
      <t/>
    </r>
  </si>
  <si>
    <t xml:space="preserve">HILO CATGUT QUIRÚRGICO CRÓMICO # 0 C/AGUJA AHUSADA, ½ CIRCULO, DE 35-37 MM, HEBRA 70 - 75 CM DE LONGITUD. REF. SH </t>
  </si>
  <si>
    <t xml:space="preserve">HILO NYLON MONOFILAMENTO #  10-0 C/ESPATULA MICROPOINT, 3/8 DE CÍRCULO DE  6.5MM, HEBRA MÍNIMO 30CM DE LONGITUD. REF: (2) TG140-8 </t>
  </si>
  <si>
    <r>
      <t>HILO NYLON MONOFILAMENTO #  2-0 C/AGUJA AHUSADA, 3/8 DE CÍRCULO DE  26 MM, HEBRA MÍNIMO 45 CM DE LONGITUD. REF. SC-27</t>
    </r>
    <r>
      <rPr>
        <sz val="10"/>
        <rFont val="Arial"/>
        <family val="2"/>
      </rPr>
      <t/>
    </r>
  </si>
  <si>
    <t>HILO NYLON MONOFILAMENTO #  2-0 C/AGUJA REVERSO CORTANTE, 3/8 DE CÍRCULO DE  26 MM, HEBRA MÍNIMO 45 CM DE LONGITUD. REF. SC-26</t>
  </si>
  <si>
    <t>HILO NYLON MONOFILAMENTO # 0 C/AGUJA REVERSO CORTANTE, 3/8 DE CÍRCULO, DE 20-24 MM, HEBRA MÍNIMO 45 CM DE LONGITUD. REF. SC-20</t>
  </si>
  <si>
    <t>HILO NYLON MONOFILAMENTO # 6-0 C/AGUJA REVERSO CORTANTE, 3/8 DE CÍRCULO DE  16 MM, HEBRA MÍNIMO 45 CM DE LONGITUD. REF: PS-3</t>
  </si>
  <si>
    <t xml:space="preserve">HILO SEDA NEGRA TRENZADA #  2-0, CON AGUJA AHUSADA, ½ CIRCULO, DE 25 - 26 MM, HEBRA MÍNIMO 70 CM DE LONGITUD. REF: SH </t>
  </si>
  <si>
    <t>HILO SEDA NEGRA TRENZADA # 3-0, CON AGUJA AHUSADA, ½ CIRCULO, DE 25 - 26 MM, HEBRA MÍNIMO 70 - 75CM DE LONGITUD. REF: SH</t>
  </si>
  <si>
    <t>HILO SUTURA DE ÁCIDO GLICÓLICO (POLIGLACTINA) #  0, CON AGUJA AHUSADA,  ½ CIRCULO, DE 36.4 MM, HEBRA MÍNIMO 70 CM DE LONGITUD. REF: CT-1</t>
  </si>
  <si>
    <t>JALEA LUBRICANTE (TUBO DE 100 - 150 GRAMOS). AQUAGEL</t>
  </si>
  <si>
    <t>TUBO</t>
  </si>
  <si>
    <t xml:space="preserve">JERINGA DESCARTABLE DE 10 ML CON AGUJA CALIBRE 21G 1 ½ </t>
  </si>
  <si>
    <t xml:space="preserve">JERINGA DESCARTABLE DE 10 ML CON AGUJA CALIBRE 22G X 1 ½ </t>
  </si>
  <si>
    <t xml:space="preserve">JERINGA DESCARTABLE DE 3 ML CON AGUJA CALIBRE 21G X 1 /2  </t>
  </si>
  <si>
    <t xml:space="preserve">JERINGA DESCARTABLE DE 3 ML CON AGUJA CALIBRE 22G X 1 ½  </t>
  </si>
  <si>
    <t xml:space="preserve">JERINGA DESCARTABLE DE 3 ML CON AGUJA CALIBRE 23G X 1” </t>
  </si>
  <si>
    <t xml:space="preserve">JERINGA DESCARTABLE DE 5 ML CON AGUJA CALIBRE 21G X 1 /2  </t>
  </si>
  <si>
    <t xml:space="preserve">JERINGA DESCARTABLE DE 5 ML CON AGUJA CALIBRE 22G  X  1 ½ </t>
  </si>
  <si>
    <t>JERINGA DESCARTABLE PARA INSULINA (100 UI / 1 ML) CON AGUJA CALIBRE 29-30G</t>
  </si>
  <si>
    <t>KIT PARA NEBULIZAR PEDIATRICO</t>
  </si>
  <si>
    <t>KIT</t>
  </si>
  <si>
    <t>MASCARA DE OXIGENO CON BOLSA DE RESERVORIO ADULTO</t>
  </si>
  <si>
    <t>MASCARA DE OXIGENO CON BOLSA DE RESERVORIO PEDIATRICA</t>
  </si>
  <si>
    <t>MASCARILLA DESCARTABLE PLANA CON ELASTICO</t>
  </si>
  <si>
    <t>MASCARILLA PARA NEBULIZAR ADULTO (KIT PARA NEBULIZAR PARA ADULTO</t>
  </si>
  <si>
    <t>MICROGOTERO PARA INFUSION 100ml, 60 GOTAS POR MINUTO</t>
  </si>
  <si>
    <t>MICROGOTERO PARA INFUSION 150ml</t>
  </si>
  <si>
    <t>MICROPORE (BLANCO 2 X 10 YARDAS</t>
  </si>
  <si>
    <t>SONDA NASOGASTRICA NO. 16</t>
  </si>
  <si>
    <t>SONDA NASOGASTRICA NO. 18</t>
  </si>
  <si>
    <t>SONDA NASOGÁSTRICA PARA PREMATURO # 5 X 37.5 - 40 CM DE LONGITUD.  CORTA</t>
  </si>
  <si>
    <t>SONDA PEDIATRICA NASOGASTRICA NO. 10</t>
  </si>
  <si>
    <t>SONDA PEDIATRICA NASOGASTRICA NO. 12</t>
  </si>
  <si>
    <t>SONDA PEDIATRICA NASOGASTRICA NO. 8X 37.5- 40 cm long</t>
  </si>
  <si>
    <t>TUBO ENDOTRAQUEAL CON BALÓN GRAN VOLUMEN Y BAJA PRESIÓN, PUNTA  MURPHY #  5</t>
  </si>
  <si>
    <t>TUBO ENDOTRAQUEAL CON BALÓN GRAN VOLUMEN Y BAJA PRESIÓN, PUNTA  MURPHY #  6.5</t>
  </si>
  <si>
    <t>TUBO ENDOTRAQUEAL CON BALÓN GRAN VOLUMEN Y BAJA PRESIÓN, PUNTA  MURPHY #  7</t>
  </si>
  <si>
    <t>TUBO ENDOTRAQUEAL CON BALÓN GRAN VOLUMEN Y BAJA PRESIÓN, PUNTA  MURPHY #  7.5.</t>
  </si>
  <si>
    <t>TUBO ENDOTRAQUEAL CON BALÓN GRAN VOLUMEN Y BAJA PRESIÓN, PUNTA MAGILL # 4</t>
  </si>
  <si>
    <t xml:space="preserve">TUBO ENDOTRAQUEAL CON BALÓN GRAN VOLUMEN Y BAJA PRESIÓN, PUNTA MURPHY # 10. </t>
  </si>
  <si>
    <t xml:space="preserve">TUBO ENDOTRAQUEAL CON BALÓN GRAN VOLUMEN Y BAJA PRESIÓN, PUNTA MURPHY # 8 </t>
  </si>
  <si>
    <t>TUBO ENDOTRAQUEAL SIN BALÓN , TIPO MURPHY  #2.5</t>
  </si>
  <si>
    <t>TUBO ENDOTRAQUEAL SIN BALÓN , TIPO MURPHY  #3.5</t>
  </si>
  <si>
    <t>TUBO ENDOTRAQUEAL SIN BALÓN , TIPO MURPHY #3</t>
  </si>
  <si>
    <t>VENDA DE GASA 10 CM DE ANCHO X 9 - 10 MTS DE LARGO. (4”)</t>
  </si>
  <si>
    <t>VENDA DE GASA 5 CM DE ANCHO X 9 - 10 MTS DE LARGO. (2”)</t>
  </si>
  <si>
    <t>VENDA DE YESO DE 10 CM DE ANCHO X 4.5 - 5 METROS DE LONGITUD. (4”)</t>
  </si>
  <si>
    <t>VENDA DE YESO DE 15 CM DE ANCHO X 4.5 - 5 METROS DE LONGITUD. (6”)</t>
  </si>
  <si>
    <t>VENDA ELASTICA  TIPO CREPE 6”</t>
  </si>
  <si>
    <t>VENDA ELÁSTICA COMPRESIVA DE 10 CM DE ANCHO (4”)</t>
  </si>
  <si>
    <t>VENDA ELÁSTICA COMPRESIVA DE 15 CM DE ANCHO (6”)</t>
  </si>
  <si>
    <t>ROLL</t>
  </si>
  <si>
    <t>VENDA ELÁSTICA COMPRESIVA DE 5 CM DE ANCHO (2”)</t>
  </si>
  <si>
    <t>VENDA GASA 3”</t>
  </si>
  <si>
    <t>VENDA GASA 6”</t>
  </si>
  <si>
    <t>VENDA YESO 8”</t>
  </si>
  <si>
    <t>VENDAJE ORTOPÉDICO DE ALGODÓN (WATTA), 3 MM DE ESPESOR, 10 CMS DE ANCHO X 5-6 MTS DE LONGITUD. (4”)</t>
  </si>
  <si>
    <t>VENDAJE ORTOPÉDICO DE ALGODÓN (WATTA), 3 MM DE ESPESOR, 15 CMS DE ANCHO X 5-6 MTS DE LONGITUD. (6”)</t>
  </si>
  <si>
    <t>VENDAJE ORTOPÉDICO DE ALGODÓN (WATTA), 3 MM DE ESPESOR, 5 CMS DE ANCHO X 5-6 MTS DE LONGITUD. (2”)</t>
  </si>
  <si>
    <t>Contrato ANUAL DISCASA 2015-2016</t>
  </si>
  <si>
    <t>AGOST. 2015</t>
  </si>
  <si>
    <t xml:space="preserve">Insulina Humana Rapida Cristalina </t>
  </si>
  <si>
    <t>100UI/10ml</t>
  </si>
  <si>
    <t>SEPT. 2015</t>
  </si>
  <si>
    <t>OCT. 2015</t>
  </si>
  <si>
    <t>NOV. 2015</t>
  </si>
  <si>
    <t>TOTAL</t>
  </si>
  <si>
    <t>PENDIENTES DE ENTREGA</t>
  </si>
  <si>
    <t>TOTAL ORDENADO</t>
  </si>
  <si>
    <t>ENTREGA PENDIENTE</t>
  </si>
  <si>
    <t>% ORDENADO</t>
  </si>
  <si>
    <t>PENDIENTE ORDENAR (33%)</t>
  </si>
  <si>
    <t>EXISTENCIAS DISPONIBLES</t>
  </si>
  <si>
    <t>nuevos registros, pedro</t>
  </si>
  <si>
    <t>DOBUTAMINA</t>
  </si>
  <si>
    <t>250mg/20ml</t>
  </si>
  <si>
    <t>DIC. 2015</t>
  </si>
  <si>
    <t>ENE.2016</t>
  </si>
  <si>
    <t>ENE. 2016</t>
  </si>
  <si>
    <t>FEB. 2016</t>
  </si>
  <si>
    <t>MARZ. 2016</t>
  </si>
  <si>
    <t>MARZ.2016</t>
  </si>
  <si>
    <t>ABRIL . 2016</t>
  </si>
  <si>
    <t>MAYO.2016</t>
  </si>
  <si>
    <t>PENDIENTE ORDENAR (75%)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</si>
</sst>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#,##0\ ;\-#,##0"/>
    <numFmt numFmtId="168" formatCode="0.0%"/>
  </numFmts>
  <fonts count="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indexed="8"/>
      <name val="Arial"/>
      <family val="2"/>
    </font>
    <font>
      <b/>
      <sz val="9"/>
      <color indexed="81"/>
      <name val="Arial"/>
      <family val="2"/>
    </font>
    <font>
      <sz val="9"/>
      <color indexed="81"/>
      <name val="Arial"/>
      <family val="2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FF0000"/>
      <name val="Arial"/>
      <family val="2"/>
    </font>
    <font>
      <sz val="12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2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3" fillId="0" borderId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/>
    <xf numFmtId="0" fontId="4" fillId="0" borderId="0" xfId="0" applyFont="1" applyFill="1" applyBorder="1" applyAlignment="1"/>
    <xf numFmtId="0" fontId="4" fillId="0" borderId="1" xfId="0" applyFont="1" applyBorder="1" applyAlignment="1">
      <alignment vertical="center"/>
    </xf>
    <xf numFmtId="0" fontId="5" fillId="2" borderId="2" xfId="0" applyFont="1" applyFill="1" applyBorder="1"/>
    <xf numFmtId="0" fontId="6" fillId="2" borderId="2" xfId="0" applyFont="1" applyFill="1" applyBorder="1" applyAlignment="1">
      <alignment wrapText="1"/>
    </xf>
    <xf numFmtId="0" fontId="7" fillId="0" borderId="2" xfId="0" applyFont="1" applyBorder="1"/>
    <xf numFmtId="0" fontId="8" fillId="0" borderId="2" xfId="0" applyFont="1" applyFill="1" applyBorder="1" applyAlignment="1">
      <alignment wrapText="1"/>
    </xf>
    <xf numFmtId="0" fontId="7" fillId="0" borderId="2" xfId="0" applyFont="1" applyBorder="1" applyAlignment="1">
      <alignment wrapText="1"/>
    </xf>
    <xf numFmtId="165" fontId="7" fillId="0" borderId="2" xfId="1" applyNumberFormat="1" applyFont="1" applyBorder="1"/>
    <xf numFmtId="0" fontId="8" fillId="0" borderId="2" xfId="0" applyFont="1" applyBorder="1" applyAlignment="1">
      <alignment horizontal="left" wrapText="1"/>
    </xf>
    <xf numFmtId="10" fontId="7" fillId="0" borderId="2" xfId="0" applyNumberFormat="1" applyFont="1" applyBorder="1" applyAlignment="1">
      <alignment wrapText="1"/>
    </xf>
    <xf numFmtId="0" fontId="8" fillId="3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wrapText="1"/>
    </xf>
    <xf numFmtId="0" fontId="7" fillId="0" borderId="0" xfId="0" applyFont="1" applyBorder="1"/>
    <xf numFmtId="0" fontId="8" fillId="3" borderId="0" xfId="0" applyFont="1" applyFill="1" applyBorder="1" applyAlignment="1">
      <alignment horizontal="left"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Border="1" applyAlignment="1">
      <alignment wrapText="1"/>
    </xf>
    <xf numFmtId="165" fontId="7" fillId="0" borderId="0" xfId="1" applyNumberFormat="1" applyFont="1" applyBorder="1"/>
    <xf numFmtId="0" fontId="7" fillId="0" borderId="3" xfId="0" applyFont="1" applyBorder="1"/>
    <xf numFmtId="0" fontId="10" fillId="0" borderId="3" xfId="2" applyFont="1" applyFill="1" applyBorder="1" applyAlignment="1">
      <alignment horizontal="left" vertical="center" wrapText="1"/>
    </xf>
    <xf numFmtId="0" fontId="10" fillId="0" borderId="3" xfId="2" applyFont="1" applyFill="1" applyBorder="1" applyAlignment="1">
      <alignment horizontal="center" vertical="center"/>
    </xf>
    <xf numFmtId="166" fontId="7" fillId="0" borderId="3" xfId="0" applyNumberFormat="1" applyFont="1" applyBorder="1"/>
    <xf numFmtId="0" fontId="10" fillId="0" borderId="2" xfId="2" applyFont="1" applyFill="1" applyBorder="1" applyAlignment="1">
      <alignment horizontal="left" vertical="center"/>
    </xf>
    <xf numFmtId="0" fontId="10" fillId="0" borderId="2" xfId="2" applyFont="1" applyFill="1" applyBorder="1" applyAlignment="1">
      <alignment horizontal="center" vertical="center"/>
    </xf>
    <xf numFmtId="166" fontId="7" fillId="0" borderId="2" xfId="0" applyNumberFormat="1" applyFont="1" applyBorder="1"/>
    <xf numFmtId="0" fontId="10" fillId="0" borderId="2" xfId="2" applyFont="1" applyFill="1" applyBorder="1"/>
    <xf numFmtId="0" fontId="10" fillId="0" borderId="2" xfId="2" applyFont="1" applyFill="1" applyBorder="1" applyAlignment="1">
      <alignment horizontal="center"/>
    </xf>
    <xf numFmtId="0" fontId="10" fillId="0" borderId="2" xfId="0" applyFont="1" applyFill="1" applyBorder="1"/>
    <xf numFmtId="0" fontId="10" fillId="0" borderId="2" xfId="0" applyFont="1" applyFill="1" applyBorder="1" applyAlignment="1">
      <alignment horizontal="center"/>
    </xf>
    <xf numFmtId="167" fontId="10" fillId="0" borderId="2" xfId="0" applyNumberFormat="1" applyFont="1" applyFill="1" applyBorder="1" applyAlignment="1">
      <alignment horizontal="left" vertical="center"/>
    </xf>
    <xf numFmtId="167" fontId="10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0" fillId="0" borderId="0" xfId="2" applyFont="1" applyFill="1" applyBorder="1" applyAlignment="1">
      <alignment horizontal="left" vertical="center"/>
    </xf>
    <xf numFmtId="0" fontId="10" fillId="0" borderId="0" xfId="2" applyFont="1" applyFill="1" applyBorder="1" applyAlignment="1">
      <alignment horizontal="center" vertical="center"/>
    </xf>
    <xf numFmtId="166" fontId="7" fillId="0" borderId="0" xfId="0" applyNumberFormat="1" applyFont="1" applyBorder="1"/>
    <xf numFmtId="1" fontId="10" fillId="0" borderId="2" xfId="3" applyNumberFormat="1" applyFont="1" applyFill="1" applyBorder="1" applyAlignment="1">
      <alignment horizontal="left" wrapText="1"/>
    </xf>
    <xf numFmtId="1" fontId="10" fillId="0" borderId="2" xfId="3" applyNumberFormat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right" vertical="center"/>
    </xf>
    <xf numFmtId="0" fontId="11" fillId="0" borderId="2" xfId="0" applyFont="1" applyBorder="1"/>
    <xf numFmtId="0" fontId="8" fillId="0" borderId="2" xfId="3" applyFont="1" applyFill="1" applyBorder="1" applyAlignment="1">
      <alignment horizontal="left" wrapText="1"/>
    </xf>
    <xf numFmtId="0" fontId="8" fillId="0" borderId="2" xfId="3" applyFont="1" applyFill="1" applyBorder="1" applyAlignment="1">
      <alignment horizontal="center" vertical="center"/>
    </xf>
    <xf numFmtId="164" fontId="8" fillId="0" borderId="2" xfId="1" applyFont="1" applyFill="1" applyBorder="1" applyAlignment="1">
      <alignment horizontal="left" vertical="center" wrapText="1"/>
    </xf>
    <xf numFmtId="164" fontId="8" fillId="0" borderId="2" xfId="1" applyFont="1" applyFill="1" applyBorder="1" applyAlignment="1">
      <alignment horizontal="center" vertical="center"/>
    </xf>
    <xf numFmtId="165" fontId="7" fillId="0" borderId="2" xfId="1" applyNumberFormat="1" applyFont="1" applyFill="1" applyBorder="1" applyAlignment="1">
      <alignment horizontal="left" vertical="center"/>
    </xf>
    <xf numFmtId="165" fontId="7" fillId="0" borderId="2" xfId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7" fillId="0" borderId="2" xfId="1" applyNumberFormat="1" applyFont="1" applyBorder="1" applyAlignment="1">
      <alignment horizontal="right" vertical="center"/>
    </xf>
    <xf numFmtId="0" fontId="8" fillId="0" borderId="2" xfId="4" applyFont="1" applyFill="1" applyBorder="1" applyAlignment="1">
      <alignment horizontal="left" vertical="top" wrapText="1"/>
    </xf>
    <xf numFmtId="164" fontId="8" fillId="0" borderId="2" xfId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top" wrapText="1"/>
    </xf>
    <xf numFmtId="1" fontId="10" fillId="0" borderId="2" xfId="3" applyNumberFormat="1" applyFont="1" applyFill="1" applyBorder="1" applyAlignment="1">
      <alignment wrapText="1"/>
    </xf>
    <xf numFmtId="165" fontId="7" fillId="0" borderId="2" xfId="1" applyNumberFormat="1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top" wrapText="1"/>
    </xf>
    <xf numFmtId="0" fontId="11" fillId="0" borderId="0" xfId="0" applyFont="1"/>
    <xf numFmtId="3" fontId="0" fillId="0" borderId="0" xfId="0" applyNumberFormat="1"/>
    <xf numFmtId="3" fontId="0" fillId="0" borderId="2" xfId="0" applyNumberFormat="1" applyBorder="1"/>
    <xf numFmtId="3" fontId="6" fillId="2" borderId="2" xfId="0" applyNumberFormat="1" applyFont="1" applyFill="1" applyBorder="1" applyAlignment="1">
      <alignment wrapText="1"/>
    </xf>
    <xf numFmtId="3" fontId="0" fillId="0" borderId="0" xfId="0" applyNumberFormat="1" applyBorder="1"/>
    <xf numFmtId="14" fontId="16" fillId="2" borderId="2" xfId="0" applyNumberFormat="1" applyFont="1" applyFill="1" applyBorder="1"/>
    <xf numFmtId="0" fontId="16" fillId="2" borderId="2" xfId="0" applyFont="1" applyFill="1" applyBorder="1" applyAlignment="1">
      <alignment horizontal="center"/>
    </xf>
    <xf numFmtId="0" fontId="0" fillId="0" borderId="2" xfId="0" applyBorder="1"/>
    <xf numFmtId="0" fontId="16" fillId="2" borderId="2" xfId="0" applyFont="1" applyFill="1" applyBorder="1" applyAlignment="1">
      <alignment horizontal="center" wrapText="1"/>
    </xf>
    <xf numFmtId="168" fontId="0" fillId="0" borderId="2" xfId="5" applyNumberFormat="1" applyFont="1" applyBorder="1"/>
    <xf numFmtId="0" fontId="0" fillId="0" borderId="2" xfId="0" applyBorder="1" applyAlignment="1">
      <alignment wrapText="1"/>
    </xf>
    <xf numFmtId="0" fontId="20" fillId="0" borderId="2" xfId="0" applyFont="1" applyBorder="1"/>
    <xf numFmtId="0" fontId="20" fillId="0" borderId="2" xfId="0" applyFont="1" applyFill="1" applyBorder="1" applyAlignment="1">
      <alignment wrapText="1"/>
    </xf>
    <xf numFmtId="0" fontId="20" fillId="0" borderId="2" xfId="0" applyFont="1" applyBorder="1" applyAlignment="1">
      <alignment wrapText="1"/>
    </xf>
    <xf numFmtId="165" fontId="20" fillId="0" borderId="2" xfId="1" applyNumberFormat="1" applyFont="1" applyBorder="1"/>
    <xf numFmtId="3" fontId="17" fillId="0" borderId="2" xfId="0" applyNumberFormat="1" applyFont="1" applyBorder="1"/>
    <xf numFmtId="168" fontId="17" fillId="0" borderId="2" xfId="5" applyNumberFormat="1" applyFont="1" applyBorder="1"/>
    <xf numFmtId="10" fontId="20" fillId="0" borderId="2" xfId="0" applyNumberFormat="1" applyFont="1" applyBorder="1" applyAlignment="1">
      <alignment wrapText="1"/>
    </xf>
    <xf numFmtId="0" fontId="20" fillId="0" borderId="2" xfId="0" applyFont="1" applyBorder="1" applyAlignment="1">
      <alignment horizontal="left" wrapText="1"/>
    </xf>
    <xf numFmtId="0" fontId="20" fillId="3" borderId="2" xfId="0" applyFont="1" applyFill="1" applyBorder="1" applyAlignment="1">
      <alignment horizontal="left" wrapText="1"/>
    </xf>
    <xf numFmtId="0" fontId="8" fillId="0" borderId="2" xfId="0" applyFont="1" applyBorder="1"/>
    <xf numFmtId="0" fontId="8" fillId="0" borderId="2" xfId="0" applyFont="1" applyBorder="1" applyAlignment="1">
      <alignment wrapText="1"/>
    </xf>
    <xf numFmtId="165" fontId="8" fillId="0" borderId="2" xfId="1" applyNumberFormat="1" applyFont="1" applyBorder="1"/>
    <xf numFmtId="3" fontId="21" fillId="0" borderId="2" xfId="0" applyNumberFormat="1" applyFont="1" applyBorder="1"/>
    <xf numFmtId="168" fontId="21" fillId="0" borderId="2" xfId="5" applyNumberFormat="1" applyFont="1" applyBorder="1"/>
    <xf numFmtId="0" fontId="21" fillId="0" borderId="0" xfId="0" applyFont="1"/>
    <xf numFmtId="9" fontId="20" fillId="0" borderId="2" xfId="0" applyNumberFormat="1" applyFont="1" applyBorder="1" applyAlignment="1">
      <alignment wrapText="1"/>
    </xf>
    <xf numFmtId="0" fontId="0" fillId="0" borderId="2" xfId="0" applyBorder="1" applyAlignment="1">
      <alignment horizontal="center" vertical="center" wrapText="1"/>
    </xf>
    <xf numFmtId="9" fontId="0" fillId="0" borderId="2" xfId="5" applyFont="1" applyBorder="1"/>
    <xf numFmtId="165" fontId="0" fillId="0" borderId="2" xfId="1" applyNumberFormat="1" applyFont="1" applyBorder="1"/>
    <xf numFmtId="165" fontId="17" fillId="0" borderId="2" xfId="1" applyNumberFormat="1" applyFont="1" applyBorder="1"/>
    <xf numFmtId="165" fontId="21" fillId="0" borderId="2" xfId="1" applyNumberFormat="1" applyFont="1" applyBorder="1"/>
    <xf numFmtId="3" fontId="0" fillId="0" borderId="0" xfId="0" applyNumberFormat="1" applyFont="1" applyFill="1" applyAlignment="1">
      <alignment horizontal="right"/>
    </xf>
    <xf numFmtId="3" fontId="0" fillId="0" borderId="2" xfId="0" applyNumberFormat="1" applyFont="1" applyFill="1" applyBorder="1" applyAlignment="1">
      <alignment horizontal="right" wrapText="1"/>
    </xf>
    <xf numFmtId="3" fontId="22" fillId="0" borderId="2" xfId="0" applyNumberFormat="1" applyFont="1" applyFill="1" applyBorder="1" applyAlignment="1">
      <alignment horizontal="right" vertical="center"/>
    </xf>
    <xf numFmtId="3" fontId="17" fillId="0" borderId="2" xfId="0" applyNumberFormat="1" applyFont="1" applyFill="1" applyBorder="1" applyAlignment="1">
      <alignment horizontal="right"/>
    </xf>
    <xf numFmtId="3" fontId="0" fillId="0" borderId="2" xfId="0" applyNumberFormat="1" applyFont="1" applyFill="1" applyBorder="1" applyAlignment="1">
      <alignment horizontal="right"/>
    </xf>
    <xf numFmtId="9" fontId="17" fillId="0" borderId="2" xfId="5" applyFont="1" applyBorder="1"/>
    <xf numFmtId="3" fontId="0" fillId="0" borderId="2" xfId="0" applyNumberFormat="1" applyBorder="1" applyAlignment="1">
      <alignment horizontal="center" vertical="center" wrapText="1"/>
    </xf>
    <xf numFmtId="3" fontId="0" fillId="4" borderId="2" xfId="0" applyNumberFormat="1" applyFont="1" applyFill="1" applyBorder="1" applyAlignment="1">
      <alignment horizontal="right"/>
    </xf>
    <xf numFmtId="3" fontId="0" fillId="4" borderId="2" xfId="0" applyNumberFormat="1" applyFont="1" applyFill="1" applyBorder="1" applyAlignment="1">
      <alignment horizontal="right" wrapText="1"/>
    </xf>
    <xf numFmtId="3" fontId="22" fillId="4" borderId="2" xfId="0" applyNumberFormat="1" applyFont="1" applyFill="1" applyBorder="1" applyAlignment="1">
      <alignment horizontal="right" vertical="center"/>
    </xf>
    <xf numFmtId="3" fontId="17" fillId="4" borderId="2" xfId="0" applyNumberFormat="1" applyFont="1" applyFill="1" applyBorder="1" applyAlignment="1">
      <alignment horizontal="right"/>
    </xf>
    <xf numFmtId="3" fontId="21" fillId="4" borderId="2" xfId="0" applyNumberFormat="1" applyFont="1" applyFill="1" applyBorder="1" applyAlignment="1">
      <alignment horizontal="right"/>
    </xf>
    <xf numFmtId="3" fontId="16" fillId="2" borderId="2" xfId="0" applyNumberFormat="1" applyFont="1" applyFill="1" applyBorder="1" applyAlignment="1">
      <alignment horizontal="right"/>
    </xf>
    <xf numFmtId="3" fontId="0" fillId="3" borderId="2" xfId="0" applyNumberFormat="1" applyFont="1" applyFill="1" applyBorder="1" applyAlignment="1">
      <alignment horizontal="right"/>
    </xf>
    <xf numFmtId="3" fontId="0" fillId="2" borderId="2" xfId="0" applyNumberFormat="1" applyFont="1" applyFill="1" applyBorder="1" applyAlignment="1">
      <alignment horizontal="right"/>
    </xf>
    <xf numFmtId="3" fontId="16" fillId="4" borderId="2" xfId="0" applyNumberFormat="1" applyFont="1" applyFill="1" applyBorder="1" applyAlignment="1">
      <alignment horizontal="right" wrapText="1"/>
    </xf>
    <xf numFmtId="3" fontId="23" fillId="4" borderId="2" xfId="0" applyNumberFormat="1" applyFont="1" applyFill="1" applyBorder="1" applyAlignment="1">
      <alignment horizontal="right"/>
    </xf>
    <xf numFmtId="3" fontId="0" fillId="0" borderId="2" xfId="0" applyNumberFormat="1" applyFill="1" applyBorder="1"/>
    <xf numFmtId="3" fontId="17" fillId="0" borderId="2" xfId="0" applyNumberFormat="1" applyFont="1" applyFill="1" applyBorder="1"/>
    <xf numFmtId="3" fontId="0" fillId="0" borderId="2" xfId="0" applyNumberFormat="1" applyFont="1" applyFill="1" applyBorder="1"/>
    <xf numFmtId="3" fontId="0" fillId="3" borderId="2" xfId="0" applyNumberFormat="1" applyFill="1" applyBorder="1" applyAlignment="1" applyProtection="1">
      <alignment horizontal="right" vertical="center"/>
      <protection locked="0"/>
    </xf>
    <xf numFmtId="3" fontId="17" fillId="5" borderId="2" xfId="0" applyNumberFormat="1" applyFont="1" applyFill="1" applyBorder="1"/>
    <xf numFmtId="3" fontId="0" fillId="5" borderId="2" xfId="0" applyNumberFormat="1" applyFill="1" applyBorder="1"/>
    <xf numFmtId="3" fontId="0" fillId="0" borderId="2" xfId="0" applyNumberFormat="1" applyFill="1" applyBorder="1" applyAlignment="1" applyProtection="1">
      <alignment horizontal="right" vertical="center"/>
      <protection locked="0"/>
    </xf>
  </cellXfs>
  <cellStyles count="14">
    <cellStyle name="Énfasis6 9" xfId="3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Millares" xfId="1" builtinId="3"/>
    <cellStyle name="Normal" xfId="0" builtinId="0"/>
    <cellStyle name="Normal_Alto Costo ONCO Julio 2012,." xfId="2"/>
    <cellStyle name="Normal_Hoja1" xfId="4"/>
    <cellStyle name="Porcentaje" xfId="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0"/>
  <sheetViews>
    <sheetView tabSelected="1" zoomScale="55" zoomScaleNormal="55" zoomScalePageLayoutView="130" workbookViewId="0">
      <selection activeCell="F3" sqref="F3"/>
    </sheetView>
  </sheetViews>
  <sheetFormatPr baseColWidth="10" defaultRowHeight="15.75" x14ac:dyDescent="0.25"/>
  <cols>
    <col min="1" max="1" width="6.375" customWidth="1"/>
    <col min="2" max="2" width="38.5" customWidth="1"/>
    <col min="5" max="5" width="10.5" bestFit="1" customWidth="1"/>
    <col min="6" max="8" width="10.875" style="56"/>
    <col min="9" max="15" width="10.875" style="87"/>
    <col min="16" max="16" width="12" style="87" customWidth="1"/>
    <col min="18" max="18" width="8.625" customWidth="1"/>
    <col min="20" max="20" width="12" style="56" customWidth="1"/>
  </cols>
  <sheetData>
    <row r="1" spans="1:20" x14ac:dyDescent="0.25">
      <c r="B1" s="1"/>
      <c r="C1" s="1"/>
      <c r="D1" s="1"/>
      <c r="E1" s="1"/>
    </row>
    <row r="2" spans="1:20" x14ac:dyDescent="0.25">
      <c r="B2" s="2" t="s">
        <v>381</v>
      </c>
      <c r="C2" s="3"/>
      <c r="D2" s="3"/>
      <c r="E2" s="1"/>
    </row>
    <row r="3" spans="1:20" x14ac:dyDescent="0.25">
      <c r="B3" s="2" t="s">
        <v>0</v>
      </c>
      <c r="C3" s="3"/>
      <c r="D3" s="3"/>
      <c r="E3" s="1"/>
    </row>
    <row r="4" spans="1:20" ht="47.25" x14ac:dyDescent="0.25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0" t="s">
        <v>382</v>
      </c>
      <c r="G4" s="58" t="s">
        <v>385</v>
      </c>
      <c r="H4" s="58" t="s">
        <v>386</v>
      </c>
      <c r="I4" s="99" t="s">
        <v>387</v>
      </c>
      <c r="J4" s="99" t="s">
        <v>398</v>
      </c>
      <c r="K4" s="99" t="s">
        <v>399</v>
      </c>
      <c r="L4" s="99" t="s">
        <v>401</v>
      </c>
      <c r="M4" s="99" t="s">
        <v>403</v>
      </c>
      <c r="N4" s="99" t="s">
        <v>404</v>
      </c>
      <c r="O4" s="99" t="s">
        <v>405</v>
      </c>
      <c r="P4" s="95" t="s">
        <v>391</v>
      </c>
      <c r="Q4" s="63" t="s">
        <v>390</v>
      </c>
      <c r="R4" s="65" t="s">
        <v>392</v>
      </c>
      <c r="S4" s="82" t="s">
        <v>406</v>
      </c>
      <c r="T4" s="93" t="s">
        <v>394</v>
      </c>
    </row>
    <row r="5" spans="1:20" x14ac:dyDescent="0.25">
      <c r="A5" s="6" t="s">
        <v>6</v>
      </c>
      <c r="B5" s="7" t="s">
        <v>7</v>
      </c>
      <c r="C5" s="8" t="s">
        <v>8</v>
      </c>
      <c r="D5" s="8" t="s">
        <v>9</v>
      </c>
      <c r="E5" s="9">
        <v>24000</v>
      </c>
      <c r="F5" s="57"/>
      <c r="G5" s="57">
        <v>2040</v>
      </c>
      <c r="H5" s="57"/>
      <c r="I5" s="91"/>
      <c r="J5" s="91"/>
      <c r="K5" s="57"/>
      <c r="L5" s="57"/>
      <c r="M5" s="57"/>
      <c r="N5" s="57"/>
      <c r="O5" s="57"/>
      <c r="P5" s="96">
        <v>6660</v>
      </c>
      <c r="Q5" s="57">
        <f>SUM(F5:P5)</f>
        <v>8700</v>
      </c>
      <c r="R5" s="64">
        <f t="shared" ref="R5:R36" si="0">Q5/E5</f>
        <v>0.36249999999999999</v>
      </c>
      <c r="S5" s="84">
        <f>(E5*0.33)-Q5</f>
        <v>-780</v>
      </c>
      <c r="T5" s="57">
        <v>870</v>
      </c>
    </row>
    <row r="6" spans="1:20" x14ac:dyDescent="0.25">
      <c r="A6" s="6" t="s">
        <v>6</v>
      </c>
      <c r="B6" s="7" t="s">
        <v>10</v>
      </c>
      <c r="C6" s="8" t="s">
        <v>11</v>
      </c>
      <c r="D6" s="8" t="s">
        <v>9</v>
      </c>
      <c r="E6" s="9">
        <v>5000000</v>
      </c>
      <c r="F6" s="57"/>
      <c r="G6" s="57">
        <v>930890</v>
      </c>
      <c r="H6" s="57">
        <v>594970</v>
      </c>
      <c r="I6" s="91">
        <v>550400</v>
      </c>
      <c r="J6" s="91"/>
      <c r="K6" s="57"/>
      <c r="L6" s="57"/>
      <c r="M6" s="104"/>
      <c r="N6" s="104">
        <v>1159700</v>
      </c>
      <c r="O6" s="104"/>
      <c r="P6" s="96"/>
      <c r="Q6" s="57">
        <f t="shared" ref="Q6:Q69" si="1">SUM(F6:P6)</f>
        <v>3235960</v>
      </c>
      <c r="R6" s="64">
        <f t="shared" si="0"/>
        <v>0.64719199999999999</v>
      </c>
      <c r="S6" s="84"/>
      <c r="T6" s="57">
        <v>13866</v>
      </c>
    </row>
    <row r="7" spans="1:20" x14ac:dyDescent="0.25">
      <c r="A7" s="66" t="s">
        <v>6</v>
      </c>
      <c r="B7" s="67" t="s">
        <v>12</v>
      </c>
      <c r="C7" s="68" t="s">
        <v>13</v>
      </c>
      <c r="D7" s="68" t="s">
        <v>9</v>
      </c>
      <c r="E7" s="69">
        <v>1104</v>
      </c>
      <c r="F7" s="70"/>
      <c r="G7" s="70"/>
      <c r="H7" s="70"/>
      <c r="I7" s="90"/>
      <c r="J7" s="90"/>
      <c r="K7" s="70"/>
      <c r="L7" s="70"/>
      <c r="M7" s="70"/>
      <c r="N7" s="70"/>
      <c r="O7" s="70"/>
      <c r="P7" s="97"/>
      <c r="Q7" s="70">
        <f t="shared" si="1"/>
        <v>0</v>
      </c>
      <c r="R7" s="71">
        <f t="shared" si="0"/>
        <v>0</v>
      </c>
      <c r="S7" s="85">
        <f>(E7*0.33)-Q7</f>
        <v>364.32</v>
      </c>
      <c r="T7" s="57">
        <v>153600</v>
      </c>
    </row>
    <row r="8" spans="1:20" x14ac:dyDescent="0.25">
      <c r="A8" s="6" t="s">
        <v>6</v>
      </c>
      <c r="B8" s="7" t="s">
        <v>14</v>
      </c>
      <c r="C8" s="8" t="s">
        <v>8</v>
      </c>
      <c r="D8" s="8" t="s">
        <v>9</v>
      </c>
      <c r="E8" s="9">
        <v>180108</v>
      </c>
      <c r="F8" s="57"/>
      <c r="G8" s="57"/>
      <c r="H8" s="57"/>
      <c r="I8" s="91"/>
      <c r="J8" s="91"/>
      <c r="K8" s="57"/>
      <c r="L8" s="57">
        <v>77390</v>
      </c>
      <c r="M8" s="57"/>
      <c r="N8" s="57">
        <v>72160</v>
      </c>
      <c r="O8" s="57"/>
      <c r="P8" s="94"/>
      <c r="Q8" s="57">
        <f t="shared" si="1"/>
        <v>149550</v>
      </c>
      <c r="R8" s="64">
        <f t="shared" si="0"/>
        <v>0.83033513225398092</v>
      </c>
      <c r="S8" s="84"/>
      <c r="T8" s="70">
        <v>0</v>
      </c>
    </row>
    <row r="9" spans="1:20" x14ac:dyDescent="0.25">
      <c r="A9" s="66" t="s">
        <v>6</v>
      </c>
      <c r="B9" s="67" t="s">
        <v>15</v>
      </c>
      <c r="C9" s="68" t="s">
        <v>16</v>
      </c>
      <c r="D9" s="68" t="s">
        <v>9</v>
      </c>
      <c r="E9" s="69">
        <v>75600</v>
      </c>
      <c r="F9" s="70"/>
      <c r="G9" s="70"/>
      <c r="H9" s="70"/>
      <c r="I9" s="90">
        <v>33360</v>
      </c>
      <c r="J9" s="90"/>
      <c r="K9" s="70"/>
      <c r="L9" s="70"/>
      <c r="M9" s="70"/>
      <c r="N9" s="70"/>
      <c r="O9" s="70"/>
      <c r="P9" s="97"/>
      <c r="Q9" s="70">
        <f t="shared" si="1"/>
        <v>33360</v>
      </c>
      <c r="R9" s="71">
        <f t="shared" si="0"/>
        <v>0.44126984126984126</v>
      </c>
      <c r="S9" s="85">
        <f>(E9*0.33)-Q9</f>
        <v>-8412</v>
      </c>
      <c r="T9" s="57">
        <v>234849</v>
      </c>
    </row>
    <row r="10" spans="1:20" x14ac:dyDescent="0.25">
      <c r="A10" s="6" t="s">
        <v>6</v>
      </c>
      <c r="B10" s="7" t="s">
        <v>17</v>
      </c>
      <c r="C10" s="8" t="s">
        <v>18</v>
      </c>
      <c r="D10" s="8" t="s">
        <v>9</v>
      </c>
      <c r="E10" s="9">
        <v>387600</v>
      </c>
      <c r="F10" s="57">
        <v>149700</v>
      </c>
      <c r="G10" s="57"/>
      <c r="H10" s="57"/>
      <c r="I10" s="91"/>
      <c r="J10" s="91"/>
      <c r="K10" s="57"/>
      <c r="L10" s="57"/>
      <c r="M10" s="105"/>
      <c r="N10" s="107">
        <v>144060</v>
      </c>
      <c r="O10" s="110">
        <v>60180</v>
      </c>
      <c r="P10" s="96"/>
      <c r="Q10" s="57">
        <f t="shared" si="1"/>
        <v>353940</v>
      </c>
      <c r="R10" s="64">
        <f t="shared" si="0"/>
        <v>0.91315789473684206</v>
      </c>
      <c r="S10" s="84"/>
      <c r="T10" s="57">
        <v>16000</v>
      </c>
    </row>
    <row r="11" spans="1:20" x14ac:dyDescent="0.25">
      <c r="A11" s="66" t="s">
        <v>6</v>
      </c>
      <c r="B11" s="67" t="s">
        <v>19</v>
      </c>
      <c r="C11" s="67" t="s">
        <v>13</v>
      </c>
      <c r="D11" s="68" t="s">
        <v>20</v>
      </c>
      <c r="E11" s="69">
        <v>1200000</v>
      </c>
      <c r="F11" s="70"/>
      <c r="G11" s="70"/>
      <c r="H11" s="70"/>
      <c r="I11" s="90"/>
      <c r="J11" s="90"/>
      <c r="K11" s="70">
        <v>42500</v>
      </c>
      <c r="L11" s="70">
        <v>222630</v>
      </c>
      <c r="M11" s="70"/>
      <c r="N11" s="70">
        <v>222630</v>
      </c>
      <c r="O11" s="70"/>
      <c r="P11" s="97"/>
      <c r="Q11" s="70">
        <f t="shared" si="1"/>
        <v>487760</v>
      </c>
      <c r="R11" s="71">
        <f t="shared" si="0"/>
        <v>0.40646666666666664</v>
      </c>
      <c r="S11" s="85">
        <f>(E11*0.33)-Q11</f>
        <v>-91760</v>
      </c>
      <c r="T11" s="57">
        <v>10150100</v>
      </c>
    </row>
    <row r="12" spans="1:20" ht="29.25" x14ac:dyDescent="0.25">
      <c r="A12" s="6" t="s">
        <v>6</v>
      </c>
      <c r="B12" s="7" t="s">
        <v>21</v>
      </c>
      <c r="C12" s="7" t="s">
        <v>22</v>
      </c>
      <c r="D12" s="8" t="s">
        <v>9</v>
      </c>
      <c r="E12" s="9">
        <v>173256</v>
      </c>
      <c r="F12" s="57">
        <v>40502</v>
      </c>
      <c r="G12" s="57"/>
      <c r="H12" s="57"/>
      <c r="I12" s="91"/>
      <c r="J12" s="91">
        <v>122584</v>
      </c>
      <c r="K12" s="57"/>
      <c r="L12" s="57"/>
      <c r="M12" s="57">
        <v>36918</v>
      </c>
      <c r="N12" s="57"/>
      <c r="O12" s="57"/>
      <c r="P12" s="94"/>
      <c r="Q12" s="57">
        <f t="shared" si="1"/>
        <v>200004</v>
      </c>
      <c r="R12" s="64">
        <f t="shared" si="0"/>
        <v>1.1543842637484416</v>
      </c>
      <c r="S12" s="84">
        <f>(E12*0.33)-Q12</f>
        <v>-142829.51999999999</v>
      </c>
      <c r="T12" s="57">
        <v>28</v>
      </c>
    </row>
    <row r="13" spans="1:20" ht="57.75" x14ac:dyDescent="0.25">
      <c r="A13" s="6" t="s">
        <v>6</v>
      </c>
      <c r="B13" s="7" t="s">
        <v>21</v>
      </c>
      <c r="C13" s="7" t="s">
        <v>23</v>
      </c>
      <c r="D13" s="8" t="s">
        <v>24</v>
      </c>
      <c r="E13" s="9">
        <v>15000</v>
      </c>
      <c r="F13" s="57">
        <v>8069</v>
      </c>
      <c r="G13" s="57"/>
      <c r="H13" s="57">
        <v>4300</v>
      </c>
      <c r="I13" s="91"/>
      <c r="J13" s="91"/>
      <c r="K13" s="57"/>
      <c r="L13" s="57"/>
      <c r="M13" s="57">
        <v>12400</v>
      </c>
      <c r="N13" s="57"/>
      <c r="O13" s="57"/>
      <c r="P13" s="94">
        <v>33582</v>
      </c>
      <c r="Q13" s="57">
        <f t="shared" si="1"/>
        <v>58351</v>
      </c>
      <c r="R13" s="64">
        <f t="shared" si="0"/>
        <v>3.8900666666666668</v>
      </c>
      <c r="S13" s="84"/>
      <c r="T13" s="57">
        <v>0</v>
      </c>
    </row>
    <row r="14" spans="1:20" x14ac:dyDescent="0.25">
      <c r="A14" s="6" t="s">
        <v>6</v>
      </c>
      <c r="B14" s="7" t="s">
        <v>25</v>
      </c>
      <c r="C14" s="8" t="s">
        <v>26</v>
      </c>
      <c r="D14" s="8" t="s">
        <v>27</v>
      </c>
      <c r="E14" s="9">
        <v>52600</v>
      </c>
      <c r="F14" s="57"/>
      <c r="G14" s="57"/>
      <c r="H14" s="57"/>
      <c r="I14" s="91">
        <v>8280</v>
      </c>
      <c r="J14" s="91"/>
      <c r="K14" s="57"/>
      <c r="L14" s="57"/>
      <c r="M14" s="57">
        <v>2772</v>
      </c>
      <c r="N14" s="57"/>
      <c r="O14" s="57"/>
      <c r="P14" s="94"/>
      <c r="Q14" s="57">
        <f t="shared" si="1"/>
        <v>11052</v>
      </c>
      <c r="R14" s="71">
        <f t="shared" si="0"/>
        <v>0.21011406844106464</v>
      </c>
      <c r="S14" s="84">
        <f t="shared" ref="S14:S21" si="2">(E14*0.33)-Q14</f>
        <v>6306</v>
      </c>
      <c r="T14" s="57">
        <v>95950</v>
      </c>
    </row>
    <row r="15" spans="1:20" x14ac:dyDescent="0.25">
      <c r="A15" s="66" t="s">
        <v>6</v>
      </c>
      <c r="B15" s="67" t="s">
        <v>28</v>
      </c>
      <c r="C15" s="68" t="s">
        <v>11</v>
      </c>
      <c r="D15" s="68" t="s">
        <v>9</v>
      </c>
      <c r="E15" s="69">
        <v>1229880</v>
      </c>
      <c r="F15" s="70"/>
      <c r="G15" s="70"/>
      <c r="H15" s="70"/>
      <c r="I15" s="90"/>
      <c r="J15" s="90"/>
      <c r="K15" s="70">
        <v>108000</v>
      </c>
      <c r="L15" s="70"/>
      <c r="M15" s="70"/>
      <c r="N15" s="70"/>
      <c r="O15" s="108">
        <v>331120</v>
      </c>
      <c r="P15" s="97"/>
      <c r="Q15" s="70">
        <f t="shared" si="1"/>
        <v>439120</v>
      </c>
      <c r="R15" s="71">
        <f t="shared" si="0"/>
        <v>0.3570429635411585</v>
      </c>
      <c r="S15" s="85">
        <f t="shared" si="2"/>
        <v>-33259.599999999977</v>
      </c>
      <c r="T15" s="57">
        <v>17100</v>
      </c>
    </row>
    <row r="16" spans="1:20" x14ac:dyDescent="0.25">
      <c r="A16" s="6" t="s">
        <v>6</v>
      </c>
      <c r="B16" s="10" t="s">
        <v>29</v>
      </c>
      <c r="C16" s="8" t="s">
        <v>13</v>
      </c>
      <c r="D16" s="8" t="s">
        <v>9</v>
      </c>
      <c r="E16" s="9">
        <v>420000</v>
      </c>
      <c r="F16" s="57"/>
      <c r="G16" s="57"/>
      <c r="H16" s="57">
        <v>59875</v>
      </c>
      <c r="I16" s="91"/>
      <c r="J16" s="91"/>
      <c r="K16" s="57"/>
      <c r="L16" s="57"/>
      <c r="M16" s="104"/>
      <c r="N16" s="104">
        <v>163480</v>
      </c>
      <c r="O16" s="104"/>
      <c r="P16" s="96"/>
      <c r="Q16" s="57">
        <f t="shared" si="1"/>
        <v>223355</v>
      </c>
      <c r="R16" s="64">
        <f t="shared" si="0"/>
        <v>0.53179761904761902</v>
      </c>
      <c r="S16" s="84">
        <f t="shared" si="2"/>
        <v>-84755</v>
      </c>
      <c r="T16" s="57">
        <v>17425</v>
      </c>
    </row>
    <row r="17" spans="1:20" ht="29.25" x14ac:dyDescent="0.25">
      <c r="A17" s="66" t="s">
        <v>6</v>
      </c>
      <c r="B17" s="67" t="s">
        <v>30</v>
      </c>
      <c r="C17" s="68" t="s">
        <v>31</v>
      </c>
      <c r="D17" s="68" t="s">
        <v>27</v>
      </c>
      <c r="E17" s="69">
        <v>108540</v>
      </c>
      <c r="F17" s="70"/>
      <c r="G17" s="70"/>
      <c r="H17" s="70"/>
      <c r="I17" s="90"/>
      <c r="J17" s="90"/>
      <c r="K17" s="70"/>
      <c r="L17" s="70"/>
      <c r="M17" s="70"/>
      <c r="N17" s="70"/>
      <c r="O17" s="70"/>
      <c r="P17" s="97"/>
      <c r="Q17" s="70">
        <f t="shared" si="1"/>
        <v>0</v>
      </c>
      <c r="R17" s="71">
        <f t="shared" si="0"/>
        <v>0</v>
      </c>
      <c r="S17" s="85">
        <f t="shared" si="2"/>
        <v>35818.200000000004</v>
      </c>
      <c r="T17" s="57">
        <v>127742</v>
      </c>
    </row>
    <row r="18" spans="1:20" ht="25.5" customHeight="1" x14ac:dyDescent="0.25">
      <c r="A18" s="66" t="s">
        <v>6</v>
      </c>
      <c r="B18" s="67" t="s">
        <v>32</v>
      </c>
      <c r="C18" s="68" t="s">
        <v>33</v>
      </c>
      <c r="D18" s="68" t="s">
        <v>27</v>
      </c>
      <c r="E18" s="69">
        <v>107772</v>
      </c>
      <c r="F18" s="70"/>
      <c r="G18" s="70"/>
      <c r="H18" s="70">
        <v>567</v>
      </c>
      <c r="I18" s="90"/>
      <c r="J18" s="90"/>
      <c r="K18" s="70">
        <v>40000</v>
      </c>
      <c r="L18" s="70"/>
      <c r="M18" s="70"/>
      <c r="N18" s="70"/>
      <c r="O18" s="70"/>
      <c r="P18" s="97"/>
      <c r="Q18" s="70">
        <f t="shared" si="1"/>
        <v>40567</v>
      </c>
      <c r="R18" s="71">
        <f t="shared" si="0"/>
        <v>0.3764150243105816</v>
      </c>
      <c r="S18" s="85">
        <f t="shared" si="2"/>
        <v>-5002.239999999998</v>
      </c>
      <c r="T18" s="57"/>
    </row>
    <row r="19" spans="1:20" ht="26.25" customHeight="1" x14ac:dyDescent="0.25">
      <c r="A19" s="66" t="s">
        <v>6</v>
      </c>
      <c r="B19" s="67" t="s">
        <v>32</v>
      </c>
      <c r="C19" s="68" t="s">
        <v>34</v>
      </c>
      <c r="D19" s="68" t="s">
        <v>27</v>
      </c>
      <c r="E19" s="69">
        <v>960</v>
      </c>
      <c r="F19" s="70"/>
      <c r="G19" s="70"/>
      <c r="H19" s="70"/>
      <c r="I19" s="90"/>
      <c r="J19" s="90"/>
      <c r="K19" s="70"/>
      <c r="L19" s="70"/>
      <c r="M19" s="70"/>
      <c r="N19" s="70"/>
      <c r="O19" s="70"/>
      <c r="P19" s="97"/>
      <c r="Q19" s="70">
        <f t="shared" si="1"/>
        <v>0</v>
      </c>
      <c r="R19" s="71">
        <f t="shared" si="0"/>
        <v>0</v>
      </c>
      <c r="S19" s="85">
        <f t="shared" si="2"/>
        <v>316.8</v>
      </c>
      <c r="T19" s="57">
        <v>151497</v>
      </c>
    </row>
    <row r="20" spans="1:20" x14ac:dyDescent="0.25">
      <c r="A20" s="66" t="s">
        <v>6</v>
      </c>
      <c r="B20" s="67" t="s">
        <v>35</v>
      </c>
      <c r="C20" s="68" t="s">
        <v>36</v>
      </c>
      <c r="D20" s="68" t="s">
        <v>27</v>
      </c>
      <c r="E20" s="69">
        <v>81192</v>
      </c>
      <c r="F20" s="70"/>
      <c r="G20" s="70"/>
      <c r="H20" s="70"/>
      <c r="I20" s="90"/>
      <c r="J20" s="90"/>
      <c r="K20" s="70"/>
      <c r="L20" s="70"/>
      <c r="M20" s="70"/>
      <c r="N20" s="70"/>
      <c r="O20" s="70"/>
      <c r="P20" s="97"/>
      <c r="Q20" s="70">
        <f t="shared" si="1"/>
        <v>0</v>
      </c>
      <c r="R20" s="71">
        <f t="shared" si="0"/>
        <v>0</v>
      </c>
      <c r="S20" s="85">
        <f t="shared" si="2"/>
        <v>26793.360000000001</v>
      </c>
      <c r="T20" s="57">
        <v>70875</v>
      </c>
    </row>
    <row r="21" spans="1:20" ht="29.25" x14ac:dyDescent="0.25">
      <c r="A21" s="66" t="s">
        <v>6</v>
      </c>
      <c r="B21" s="67" t="s">
        <v>37</v>
      </c>
      <c r="C21" s="68" t="s">
        <v>38</v>
      </c>
      <c r="D21" s="68" t="s">
        <v>9</v>
      </c>
      <c r="E21" s="69">
        <v>2471436</v>
      </c>
      <c r="F21" s="70"/>
      <c r="G21" s="70"/>
      <c r="H21" s="70"/>
      <c r="I21" s="90"/>
      <c r="J21" s="90"/>
      <c r="K21" s="70"/>
      <c r="L21" s="70"/>
      <c r="M21" s="105">
        <v>20000</v>
      </c>
      <c r="N21" s="105">
        <v>258200</v>
      </c>
      <c r="O21" s="105"/>
      <c r="P21" s="96"/>
      <c r="Q21" s="70">
        <f t="shared" si="1"/>
        <v>278200</v>
      </c>
      <c r="R21" s="71">
        <f t="shared" si="0"/>
        <v>0.11256613563936109</v>
      </c>
      <c r="S21" s="85">
        <f t="shared" si="2"/>
        <v>537373.88</v>
      </c>
      <c r="T21" s="57">
        <v>3200</v>
      </c>
    </row>
    <row r="22" spans="1:20" x14ac:dyDescent="0.25">
      <c r="A22" s="6" t="s">
        <v>6</v>
      </c>
      <c r="B22" s="7" t="s">
        <v>39</v>
      </c>
      <c r="C22" s="8" t="s">
        <v>16</v>
      </c>
      <c r="D22" s="8" t="s">
        <v>9</v>
      </c>
      <c r="E22" s="9">
        <v>700000</v>
      </c>
      <c r="F22" s="57"/>
      <c r="G22" s="57">
        <v>80500</v>
      </c>
      <c r="H22" s="57">
        <v>139940</v>
      </c>
      <c r="I22" s="91">
        <v>64590</v>
      </c>
      <c r="J22" s="91"/>
      <c r="K22" s="57"/>
      <c r="L22" s="57">
        <v>76100</v>
      </c>
      <c r="M22" s="57"/>
      <c r="N22" s="57"/>
      <c r="O22" s="57"/>
      <c r="P22" s="94"/>
      <c r="Q22" s="57">
        <f t="shared" si="1"/>
        <v>361130</v>
      </c>
      <c r="R22" s="64">
        <f t="shared" si="0"/>
        <v>0.51590000000000003</v>
      </c>
      <c r="S22" s="84"/>
      <c r="T22" s="57">
        <v>955400</v>
      </c>
    </row>
    <row r="23" spans="1:20" ht="29.25" x14ac:dyDescent="0.25">
      <c r="A23" s="6" t="s">
        <v>6</v>
      </c>
      <c r="B23" s="7" t="s">
        <v>40</v>
      </c>
      <c r="C23" s="8" t="s">
        <v>41</v>
      </c>
      <c r="D23" s="8" t="s">
        <v>9</v>
      </c>
      <c r="E23" s="9">
        <v>2350000</v>
      </c>
      <c r="F23" s="57">
        <v>822500</v>
      </c>
      <c r="G23" s="57"/>
      <c r="H23" s="57"/>
      <c r="I23" s="91">
        <v>631000</v>
      </c>
      <c r="J23" s="91"/>
      <c r="K23" s="57"/>
      <c r="L23" s="57"/>
      <c r="M23" s="57"/>
      <c r="N23" s="57">
        <v>900000</v>
      </c>
      <c r="O23" s="57"/>
      <c r="P23" s="94"/>
      <c r="Q23" s="57">
        <f t="shared" si="1"/>
        <v>2353500</v>
      </c>
      <c r="R23" s="64">
        <f t="shared" si="0"/>
        <v>1.0014893617021277</v>
      </c>
      <c r="S23" s="84"/>
      <c r="T23" s="57">
        <v>1175200</v>
      </c>
    </row>
    <row r="24" spans="1:20" x14ac:dyDescent="0.25">
      <c r="A24" s="6" t="s">
        <v>6</v>
      </c>
      <c r="B24" s="7" t="s">
        <v>42</v>
      </c>
      <c r="C24" s="8" t="s">
        <v>43</v>
      </c>
      <c r="D24" s="8" t="s">
        <v>27</v>
      </c>
      <c r="E24" s="9">
        <v>30852</v>
      </c>
      <c r="F24" s="57">
        <v>11700</v>
      </c>
      <c r="G24" s="57"/>
      <c r="H24" s="57">
        <v>586</v>
      </c>
      <c r="I24" s="91"/>
      <c r="J24" s="91"/>
      <c r="K24" s="57"/>
      <c r="L24" s="57"/>
      <c r="M24" s="104">
        <v>2523</v>
      </c>
      <c r="N24" s="104"/>
      <c r="O24" s="104">
        <v>13912</v>
      </c>
      <c r="P24" s="96"/>
      <c r="Q24" s="57">
        <f t="shared" si="1"/>
        <v>28721</v>
      </c>
      <c r="R24" s="64">
        <f t="shared" si="0"/>
        <v>0.93092830286529238</v>
      </c>
      <c r="S24" s="84"/>
      <c r="T24" s="57">
        <v>0</v>
      </c>
    </row>
    <row r="25" spans="1:20" x14ac:dyDescent="0.25">
      <c r="A25" s="6" t="s">
        <v>6</v>
      </c>
      <c r="B25" s="7" t="s">
        <v>44</v>
      </c>
      <c r="C25" s="8" t="s">
        <v>43</v>
      </c>
      <c r="D25" s="8" t="s">
        <v>27</v>
      </c>
      <c r="E25" s="9">
        <v>7020</v>
      </c>
      <c r="F25" s="57">
        <v>2000</v>
      </c>
      <c r="G25" s="57">
        <v>1058</v>
      </c>
      <c r="H25" s="57">
        <v>1173</v>
      </c>
      <c r="I25" s="91">
        <v>1386</v>
      </c>
      <c r="J25" s="91"/>
      <c r="K25" s="57"/>
      <c r="L25" s="57">
        <v>2987</v>
      </c>
      <c r="M25" s="57"/>
      <c r="N25" s="57"/>
      <c r="O25" s="57"/>
      <c r="P25" s="94"/>
      <c r="Q25" s="57">
        <f t="shared" si="1"/>
        <v>8604</v>
      </c>
      <c r="R25" s="64">
        <f t="shared" si="0"/>
        <v>1.2256410256410257</v>
      </c>
      <c r="S25" s="84"/>
      <c r="T25" s="57">
        <v>9785</v>
      </c>
    </row>
    <row r="26" spans="1:20" x14ac:dyDescent="0.25">
      <c r="A26" s="6" t="s">
        <v>6</v>
      </c>
      <c r="B26" s="7" t="s">
        <v>45</v>
      </c>
      <c r="C26" s="8" t="s">
        <v>43</v>
      </c>
      <c r="D26" s="8" t="s">
        <v>27</v>
      </c>
      <c r="E26" s="9">
        <v>225456</v>
      </c>
      <c r="F26" s="57">
        <v>61840</v>
      </c>
      <c r="G26" s="57"/>
      <c r="H26" s="57"/>
      <c r="I26" s="91"/>
      <c r="J26" s="91"/>
      <c r="K26" s="57"/>
      <c r="L26" s="57"/>
      <c r="M26" s="104">
        <v>88092</v>
      </c>
      <c r="N26" s="104">
        <v>72300</v>
      </c>
      <c r="O26" s="104"/>
      <c r="P26" s="94"/>
      <c r="Q26" s="57">
        <f t="shared" si="1"/>
        <v>222232</v>
      </c>
      <c r="R26" s="64">
        <f t="shared" si="0"/>
        <v>0.98570009225746935</v>
      </c>
      <c r="S26" s="84"/>
      <c r="T26" s="57">
        <v>6</v>
      </c>
    </row>
    <row r="27" spans="1:20" ht="29.25" x14ac:dyDescent="0.25">
      <c r="A27" s="6" t="s">
        <v>6</v>
      </c>
      <c r="B27" s="7" t="s">
        <v>46</v>
      </c>
      <c r="C27" s="8" t="s">
        <v>47</v>
      </c>
      <c r="D27" s="8" t="s">
        <v>48</v>
      </c>
      <c r="E27" s="9">
        <v>18036</v>
      </c>
      <c r="F27" s="57">
        <v>14073</v>
      </c>
      <c r="G27" s="57"/>
      <c r="H27" s="57"/>
      <c r="I27" s="91"/>
      <c r="J27" s="91"/>
      <c r="K27" s="57">
        <v>633</v>
      </c>
      <c r="L27" s="57">
        <v>15427</v>
      </c>
      <c r="M27" s="57"/>
      <c r="N27" s="57">
        <v>925</v>
      </c>
      <c r="O27" s="57"/>
      <c r="P27" s="94"/>
      <c r="Q27" s="57">
        <f t="shared" si="1"/>
        <v>31058</v>
      </c>
      <c r="R27" s="64">
        <f t="shared" si="0"/>
        <v>1.7220004435573297</v>
      </c>
      <c r="S27" s="84"/>
      <c r="T27" s="57">
        <v>262</v>
      </c>
    </row>
    <row r="28" spans="1:20" x14ac:dyDescent="0.25">
      <c r="A28" s="66" t="s">
        <v>6</v>
      </c>
      <c r="B28" s="67" t="s">
        <v>49</v>
      </c>
      <c r="C28" s="72">
        <v>3.0000000000000001E-3</v>
      </c>
      <c r="D28" s="68" t="s">
        <v>50</v>
      </c>
      <c r="E28" s="69">
        <v>9276</v>
      </c>
      <c r="F28" s="70"/>
      <c r="G28" s="70"/>
      <c r="H28" s="70"/>
      <c r="I28" s="90"/>
      <c r="J28" s="90"/>
      <c r="K28" s="70"/>
      <c r="L28" s="70"/>
      <c r="M28" s="70"/>
      <c r="N28" s="70"/>
      <c r="O28" s="70"/>
      <c r="P28" s="94">
        <v>348</v>
      </c>
      <c r="Q28" s="70">
        <f t="shared" si="1"/>
        <v>348</v>
      </c>
      <c r="R28" s="71">
        <f t="shared" si="0"/>
        <v>3.7516170763260026E-2</v>
      </c>
      <c r="S28" s="85">
        <f>(E28*0.33)-Q28</f>
        <v>2713.08</v>
      </c>
      <c r="T28" s="57">
        <v>0</v>
      </c>
    </row>
    <row r="29" spans="1:20" x14ac:dyDescent="0.25">
      <c r="A29" s="6" t="s">
        <v>6</v>
      </c>
      <c r="B29" s="7" t="s">
        <v>51</v>
      </c>
      <c r="C29" s="11" t="s">
        <v>13</v>
      </c>
      <c r="D29" s="8" t="s">
        <v>9</v>
      </c>
      <c r="E29" s="9">
        <v>30000</v>
      </c>
      <c r="F29" s="57"/>
      <c r="G29" s="57"/>
      <c r="H29" s="57"/>
      <c r="I29" s="91">
        <v>13550</v>
      </c>
      <c r="J29" s="91"/>
      <c r="K29" s="57">
        <v>3460</v>
      </c>
      <c r="L29" s="57"/>
      <c r="M29" s="57"/>
      <c r="N29" s="57"/>
      <c r="O29" s="57"/>
      <c r="P29" s="94"/>
      <c r="Q29" s="57">
        <f t="shared" si="1"/>
        <v>17010</v>
      </c>
      <c r="R29" s="64">
        <f t="shared" si="0"/>
        <v>0.56699999999999995</v>
      </c>
      <c r="S29" s="84"/>
      <c r="T29" s="57">
        <v>29310</v>
      </c>
    </row>
    <row r="30" spans="1:20" x14ac:dyDescent="0.25">
      <c r="A30" s="66" t="s">
        <v>6</v>
      </c>
      <c r="B30" s="73" t="s">
        <v>52</v>
      </c>
      <c r="C30" s="72" t="s">
        <v>53</v>
      </c>
      <c r="D30" s="68" t="s">
        <v>20</v>
      </c>
      <c r="E30" s="69">
        <v>230000</v>
      </c>
      <c r="F30" s="70"/>
      <c r="G30" s="70"/>
      <c r="H30" s="70"/>
      <c r="I30" s="90"/>
      <c r="J30" s="90"/>
      <c r="K30" s="70"/>
      <c r="L30" s="70"/>
      <c r="M30" s="70"/>
      <c r="N30" s="70"/>
      <c r="O30" s="70"/>
      <c r="P30" s="96">
        <v>87736</v>
      </c>
      <c r="Q30" s="70">
        <f t="shared" si="1"/>
        <v>87736</v>
      </c>
      <c r="R30" s="71">
        <f t="shared" si="0"/>
        <v>0.38146086956521741</v>
      </c>
      <c r="S30" s="85">
        <f>(E30*0.33)-Q30</f>
        <v>-11836</v>
      </c>
      <c r="T30" s="57">
        <v>0</v>
      </c>
    </row>
    <row r="31" spans="1:20" x14ac:dyDescent="0.25">
      <c r="A31" s="6" t="s">
        <v>6</v>
      </c>
      <c r="B31" s="7" t="s">
        <v>54</v>
      </c>
      <c r="C31" s="8" t="s">
        <v>55</v>
      </c>
      <c r="D31" s="8" t="s">
        <v>9</v>
      </c>
      <c r="E31" s="9">
        <v>7000</v>
      </c>
      <c r="F31" s="57">
        <v>1200</v>
      </c>
      <c r="G31" s="57">
        <v>612</v>
      </c>
      <c r="H31" s="57">
        <v>220</v>
      </c>
      <c r="I31" s="91">
        <v>2200</v>
      </c>
      <c r="J31" s="91"/>
      <c r="K31" s="57"/>
      <c r="L31" s="57"/>
      <c r="M31" s="57"/>
      <c r="N31" s="57">
        <v>2950</v>
      </c>
      <c r="O31" s="57"/>
      <c r="P31" s="94"/>
      <c r="Q31" s="57">
        <f t="shared" si="1"/>
        <v>7182</v>
      </c>
      <c r="R31" s="64">
        <f t="shared" si="0"/>
        <v>1.026</v>
      </c>
      <c r="S31" s="84"/>
      <c r="T31" s="57">
        <v>75560</v>
      </c>
    </row>
    <row r="32" spans="1:20" x14ac:dyDescent="0.25">
      <c r="A32" s="66" t="s">
        <v>6</v>
      </c>
      <c r="B32" s="67" t="s">
        <v>56</v>
      </c>
      <c r="C32" s="68" t="s">
        <v>57</v>
      </c>
      <c r="D32" s="68" t="s">
        <v>9</v>
      </c>
      <c r="E32" s="69">
        <v>911484</v>
      </c>
      <c r="F32" s="70"/>
      <c r="G32" s="70"/>
      <c r="H32" s="70"/>
      <c r="I32" s="90"/>
      <c r="J32" s="91">
        <v>279800</v>
      </c>
      <c r="K32" s="70"/>
      <c r="L32" s="70"/>
      <c r="M32" s="105">
        <v>226850</v>
      </c>
      <c r="N32" s="105">
        <v>519690</v>
      </c>
      <c r="O32" s="105"/>
      <c r="P32" s="97"/>
      <c r="Q32" s="70">
        <f t="shared" si="1"/>
        <v>1026340</v>
      </c>
      <c r="R32" s="71">
        <f t="shared" si="0"/>
        <v>1.1260098915614536</v>
      </c>
      <c r="S32" s="85">
        <f>(E32*0.33)-Q32</f>
        <v>-725550.28</v>
      </c>
      <c r="T32" s="57">
        <v>0</v>
      </c>
    </row>
    <row r="33" spans="1:20" x14ac:dyDescent="0.25">
      <c r="A33" s="6" t="s">
        <v>6</v>
      </c>
      <c r="B33" s="7" t="s">
        <v>58</v>
      </c>
      <c r="C33" s="8" t="s">
        <v>59</v>
      </c>
      <c r="D33" s="8" t="s">
        <v>9</v>
      </c>
      <c r="E33" s="9">
        <v>220000</v>
      </c>
      <c r="F33" s="57"/>
      <c r="G33" s="57">
        <v>44300</v>
      </c>
      <c r="H33" s="57">
        <v>11570</v>
      </c>
      <c r="I33" s="91">
        <v>76991</v>
      </c>
      <c r="J33" s="91"/>
      <c r="K33" s="57">
        <v>51420</v>
      </c>
      <c r="L33" s="57">
        <v>118560</v>
      </c>
      <c r="M33" s="57"/>
      <c r="N33" s="57"/>
      <c r="O33" s="57"/>
      <c r="P33" s="94"/>
      <c r="Q33" s="57">
        <f t="shared" si="1"/>
        <v>302841</v>
      </c>
      <c r="R33" s="64">
        <f t="shared" si="0"/>
        <v>1.3765499999999999</v>
      </c>
      <c r="S33" s="84"/>
      <c r="T33" s="57">
        <v>376200</v>
      </c>
    </row>
    <row r="34" spans="1:20" x14ac:dyDescent="0.25">
      <c r="A34" s="6" t="s">
        <v>6</v>
      </c>
      <c r="B34" s="7" t="s">
        <v>60</v>
      </c>
      <c r="C34" s="8" t="s">
        <v>61</v>
      </c>
      <c r="D34" s="8" t="s">
        <v>62</v>
      </c>
      <c r="E34" s="9">
        <v>63240</v>
      </c>
      <c r="F34" s="57">
        <v>10500</v>
      </c>
      <c r="G34" s="57"/>
      <c r="H34" s="57"/>
      <c r="I34" s="91"/>
      <c r="J34" s="91"/>
      <c r="K34" s="57"/>
      <c r="L34" s="57"/>
      <c r="M34" s="57"/>
      <c r="N34" s="57"/>
      <c r="O34" s="57"/>
      <c r="P34" s="96">
        <v>9805</v>
      </c>
      <c r="Q34" s="57">
        <f t="shared" si="1"/>
        <v>20305</v>
      </c>
      <c r="R34" s="64">
        <f t="shared" si="0"/>
        <v>0.32107843137254904</v>
      </c>
      <c r="S34" s="84">
        <f>(E34*0.33)-Q34</f>
        <v>564.20000000000073</v>
      </c>
      <c r="T34" s="57"/>
    </row>
    <row r="35" spans="1:20" x14ac:dyDescent="0.25">
      <c r="A35" s="66" t="s">
        <v>6</v>
      </c>
      <c r="B35" s="67" t="s">
        <v>63</v>
      </c>
      <c r="C35" s="68" t="s">
        <v>13</v>
      </c>
      <c r="D35" s="68" t="s">
        <v>27</v>
      </c>
      <c r="E35" s="69">
        <v>9084</v>
      </c>
      <c r="F35" s="70"/>
      <c r="G35" s="70"/>
      <c r="H35" s="70"/>
      <c r="I35" s="90"/>
      <c r="J35" s="90"/>
      <c r="K35" s="70"/>
      <c r="L35" s="70"/>
      <c r="M35" s="70"/>
      <c r="N35" s="70"/>
      <c r="O35" s="70"/>
      <c r="P35" s="97"/>
      <c r="Q35" s="70">
        <f t="shared" si="1"/>
        <v>0</v>
      </c>
      <c r="R35" s="71">
        <f t="shared" si="0"/>
        <v>0</v>
      </c>
      <c r="S35" s="85">
        <f>(E35*0.33)-Q35</f>
        <v>2997.7200000000003</v>
      </c>
      <c r="T35" s="57">
        <v>97374</v>
      </c>
    </row>
    <row r="36" spans="1:20" x14ac:dyDescent="0.25">
      <c r="A36" s="6" t="s">
        <v>6</v>
      </c>
      <c r="B36" s="7" t="s">
        <v>64</v>
      </c>
      <c r="C36" s="8" t="s">
        <v>65</v>
      </c>
      <c r="D36" s="8" t="s">
        <v>62</v>
      </c>
      <c r="E36" s="9">
        <v>83000</v>
      </c>
      <c r="F36" s="57"/>
      <c r="G36" s="57">
        <v>8700</v>
      </c>
      <c r="H36" s="57">
        <v>7923</v>
      </c>
      <c r="I36" s="91">
        <v>13423</v>
      </c>
      <c r="J36" s="91">
        <v>21828</v>
      </c>
      <c r="K36" s="57">
        <v>70000</v>
      </c>
      <c r="L36" s="57"/>
      <c r="M36" s="57"/>
      <c r="N36" s="57"/>
      <c r="O36" s="57"/>
      <c r="P36" s="94"/>
      <c r="Q36" s="57">
        <f t="shared" si="1"/>
        <v>121874</v>
      </c>
      <c r="R36" s="64">
        <f t="shared" si="0"/>
        <v>1.4683614457831324</v>
      </c>
      <c r="S36" s="84"/>
      <c r="T36" s="57">
        <v>182500</v>
      </c>
    </row>
    <row r="37" spans="1:20" x14ac:dyDescent="0.25">
      <c r="A37" s="6" t="s">
        <v>6</v>
      </c>
      <c r="B37" s="7" t="s">
        <v>66</v>
      </c>
      <c r="C37" s="8" t="s">
        <v>67</v>
      </c>
      <c r="D37" s="8" t="s">
        <v>9</v>
      </c>
      <c r="E37" s="9">
        <v>116520</v>
      </c>
      <c r="F37" s="57">
        <v>65920</v>
      </c>
      <c r="G37" s="57"/>
      <c r="H37" s="57"/>
      <c r="I37" s="91"/>
      <c r="J37" s="91"/>
      <c r="K37" s="57"/>
      <c r="L37" s="57"/>
      <c r="M37" s="57"/>
      <c r="N37" s="57"/>
      <c r="O37" s="57"/>
      <c r="P37" s="94">
        <v>33200</v>
      </c>
      <c r="Q37" s="57">
        <f t="shared" si="1"/>
        <v>99120</v>
      </c>
      <c r="R37" s="64">
        <f t="shared" ref="R37:R68" si="3">Q37/E37</f>
        <v>0.85066941297631304</v>
      </c>
      <c r="S37" s="84"/>
      <c r="T37" s="57">
        <v>3300</v>
      </c>
    </row>
    <row r="38" spans="1:20" x14ac:dyDescent="0.25">
      <c r="A38" s="66" t="s">
        <v>6</v>
      </c>
      <c r="B38" s="74" t="s">
        <v>68</v>
      </c>
      <c r="C38" s="68" t="s">
        <v>69</v>
      </c>
      <c r="D38" s="68" t="s">
        <v>70</v>
      </c>
      <c r="E38" s="69">
        <v>709140</v>
      </c>
      <c r="F38" s="70"/>
      <c r="G38" s="70"/>
      <c r="H38" s="70"/>
      <c r="I38" s="90"/>
      <c r="J38" s="90"/>
      <c r="K38" s="70"/>
      <c r="L38" s="70"/>
      <c r="M38" s="70"/>
      <c r="N38" s="70"/>
      <c r="O38" s="70"/>
      <c r="P38" s="97">
        <v>189230</v>
      </c>
      <c r="Q38" s="70">
        <f t="shared" si="1"/>
        <v>189230</v>
      </c>
      <c r="R38" s="71">
        <f t="shared" si="3"/>
        <v>0.26684434667343543</v>
      </c>
      <c r="S38" s="85">
        <f>(E38*0.33)-Q38</f>
        <v>44786.200000000012</v>
      </c>
      <c r="T38" s="57">
        <v>0</v>
      </c>
    </row>
    <row r="39" spans="1:20" x14ac:dyDescent="0.25">
      <c r="A39" s="66" t="s">
        <v>6</v>
      </c>
      <c r="B39" s="68" t="s">
        <v>71</v>
      </c>
      <c r="C39" s="68" t="s">
        <v>72</v>
      </c>
      <c r="D39" s="68" t="s">
        <v>62</v>
      </c>
      <c r="E39" s="69">
        <v>363600</v>
      </c>
      <c r="F39" s="70"/>
      <c r="G39" s="70"/>
      <c r="H39" s="70"/>
      <c r="I39" s="90"/>
      <c r="J39" s="90"/>
      <c r="K39" s="70"/>
      <c r="L39" s="70"/>
      <c r="M39" s="70">
        <v>30700</v>
      </c>
      <c r="N39" s="107">
        <v>22052</v>
      </c>
      <c r="O39" s="107"/>
      <c r="P39" s="97"/>
      <c r="Q39" s="70">
        <f t="shared" si="1"/>
        <v>52752</v>
      </c>
      <c r="R39" s="71">
        <f t="shared" si="3"/>
        <v>0.14508250825082508</v>
      </c>
      <c r="S39" s="85">
        <f>(E39*0.33)-Q39</f>
        <v>67236</v>
      </c>
      <c r="T39" s="57">
        <v>0</v>
      </c>
    </row>
    <row r="40" spans="1:20" ht="29.25" x14ac:dyDescent="0.25">
      <c r="A40" s="6" t="s">
        <v>6</v>
      </c>
      <c r="B40" s="7" t="s">
        <v>73</v>
      </c>
      <c r="C40" s="8" t="s">
        <v>74</v>
      </c>
      <c r="D40" s="8" t="s">
        <v>75</v>
      </c>
      <c r="E40" s="9">
        <v>20400</v>
      </c>
      <c r="F40" s="57">
        <v>1490</v>
      </c>
      <c r="G40" s="57"/>
      <c r="H40" s="57">
        <v>6479</v>
      </c>
      <c r="I40" s="91"/>
      <c r="J40" s="91"/>
      <c r="K40" s="57">
        <v>5657</v>
      </c>
      <c r="L40" s="57"/>
      <c r="M40" s="57"/>
      <c r="N40" s="57"/>
      <c r="O40" s="57"/>
      <c r="P40" s="94"/>
      <c r="Q40" s="57">
        <f t="shared" si="1"/>
        <v>13626</v>
      </c>
      <c r="R40" s="64">
        <f t="shared" si="3"/>
        <v>0.66794117647058826</v>
      </c>
      <c r="S40" s="84"/>
      <c r="T40" s="57">
        <v>7903</v>
      </c>
    </row>
    <row r="41" spans="1:20" x14ac:dyDescent="0.25">
      <c r="A41" s="6" t="s">
        <v>6</v>
      </c>
      <c r="B41" s="12" t="s">
        <v>76</v>
      </c>
      <c r="C41" s="8" t="s">
        <v>77</v>
      </c>
      <c r="D41" s="8" t="s">
        <v>62</v>
      </c>
      <c r="E41" s="9">
        <v>17364</v>
      </c>
      <c r="F41" s="57"/>
      <c r="G41" s="57">
        <v>5170</v>
      </c>
      <c r="H41" s="57">
        <v>2087</v>
      </c>
      <c r="I41" s="91">
        <v>12631</v>
      </c>
      <c r="J41" s="91"/>
      <c r="K41" s="57"/>
      <c r="L41" s="57"/>
      <c r="M41" s="57"/>
      <c r="N41" s="57"/>
      <c r="O41" s="57"/>
      <c r="P41" s="94"/>
      <c r="Q41" s="57">
        <f t="shared" si="1"/>
        <v>19888</v>
      </c>
      <c r="R41" s="64">
        <f t="shared" si="3"/>
        <v>1.1453582123934578</v>
      </c>
      <c r="S41" s="84"/>
      <c r="T41" s="57">
        <v>76400</v>
      </c>
    </row>
    <row r="42" spans="1:20" x14ac:dyDescent="0.25">
      <c r="A42" s="66" t="s">
        <v>6</v>
      </c>
      <c r="B42" s="67" t="s">
        <v>78</v>
      </c>
      <c r="C42" s="68" t="s">
        <v>79</v>
      </c>
      <c r="D42" s="68" t="s">
        <v>9</v>
      </c>
      <c r="E42" s="69">
        <v>586740</v>
      </c>
      <c r="F42" s="70"/>
      <c r="G42" s="70"/>
      <c r="H42" s="70"/>
      <c r="I42" s="90"/>
      <c r="J42" s="90"/>
      <c r="K42" s="70"/>
      <c r="L42" s="70"/>
      <c r="M42" s="70"/>
      <c r="N42" s="70"/>
      <c r="O42" s="70"/>
      <c r="P42" s="97">
        <v>530320</v>
      </c>
      <c r="Q42" s="70">
        <f t="shared" si="1"/>
        <v>530320</v>
      </c>
      <c r="R42" s="71">
        <f t="shared" si="3"/>
        <v>0.90384156525888815</v>
      </c>
      <c r="S42" s="85">
        <f>(E42*0.33)-Q42</f>
        <v>-336695.8</v>
      </c>
      <c r="T42" s="57">
        <v>0</v>
      </c>
    </row>
    <row r="43" spans="1:20" x14ac:dyDescent="0.25">
      <c r="A43" s="6" t="s">
        <v>6</v>
      </c>
      <c r="B43" s="7" t="s">
        <v>80</v>
      </c>
      <c r="C43" s="8" t="s">
        <v>53</v>
      </c>
      <c r="D43" s="8" t="s">
        <v>20</v>
      </c>
      <c r="E43" s="9">
        <v>511896</v>
      </c>
      <c r="F43" s="57"/>
      <c r="G43" s="57">
        <v>133640</v>
      </c>
      <c r="H43" s="57">
        <v>35580</v>
      </c>
      <c r="I43" s="91"/>
      <c r="J43" s="91"/>
      <c r="K43" s="57"/>
      <c r="L43" s="57"/>
      <c r="M43" s="57"/>
      <c r="N43" s="57"/>
      <c r="O43" s="57"/>
      <c r="P43" s="94">
        <v>252760</v>
      </c>
      <c r="Q43" s="57">
        <f t="shared" si="1"/>
        <v>421980</v>
      </c>
      <c r="R43" s="64">
        <f t="shared" si="3"/>
        <v>0.82434713301139295</v>
      </c>
      <c r="S43" s="84"/>
      <c r="T43" s="57">
        <v>161910</v>
      </c>
    </row>
    <row r="44" spans="1:20" x14ac:dyDescent="0.25">
      <c r="A44" s="6" t="s">
        <v>6</v>
      </c>
      <c r="B44" s="7" t="s">
        <v>80</v>
      </c>
      <c r="C44" s="8" t="s">
        <v>8</v>
      </c>
      <c r="D44" s="8" t="s">
        <v>20</v>
      </c>
      <c r="E44" s="9">
        <v>3877320</v>
      </c>
      <c r="F44" s="57">
        <v>515920</v>
      </c>
      <c r="G44" s="57"/>
      <c r="H44" s="57">
        <v>427000</v>
      </c>
      <c r="I44" s="91"/>
      <c r="J44" s="91"/>
      <c r="K44" s="57">
        <v>263000</v>
      </c>
      <c r="L44" s="57"/>
      <c r="M44" s="57"/>
      <c r="N44" s="57">
        <v>533700</v>
      </c>
      <c r="O44" s="57"/>
      <c r="P44" s="94"/>
      <c r="Q44" s="70">
        <f t="shared" si="1"/>
        <v>1739620</v>
      </c>
      <c r="R44" s="71">
        <f t="shared" si="3"/>
        <v>0.44866557312783056</v>
      </c>
      <c r="S44" s="85">
        <f>(E44*0.33)-Q44</f>
        <v>-460104.39999999991</v>
      </c>
      <c r="T44" s="57">
        <v>304710</v>
      </c>
    </row>
    <row r="45" spans="1:20" x14ac:dyDescent="0.25">
      <c r="A45" s="6" t="s">
        <v>6</v>
      </c>
      <c r="B45" s="7" t="s">
        <v>80</v>
      </c>
      <c r="C45" s="8" t="s">
        <v>81</v>
      </c>
      <c r="D45" s="8" t="s">
        <v>20</v>
      </c>
      <c r="E45" s="9">
        <v>216000</v>
      </c>
      <c r="F45" s="57">
        <v>70050</v>
      </c>
      <c r="G45" s="57">
        <v>31990</v>
      </c>
      <c r="H45" s="57"/>
      <c r="I45" s="91"/>
      <c r="J45" s="91"/>
      <c r="K45" s="57"/>
      <c r="L45" s="57"/>
      <c r="M45" s="104">
        <v>10000</v>
      </c>
      <c r="N45" s="104">
        <v>32400</v>
      </c>
      <c r="O45" s="104"/>
      <c r="P45" s="94">
        <v>124490</v>
      </c>
      <c r="Q45" s="57">
        <f t="shared" si="1"/>
        <v>268930</v>
      </c>
      <c r="R45" s="64">
        <f t="shared" si="3"/>
        <v>1.2450462962962963</v>
      </c>
      <c r="S45" s="84"/>
      <c r="T45" s="57">
        <v>6380</v>
      </c>
    </row>
    <row r="46" spans="1:20" x14ac:dyDescent="0.25">
      <c r="A46" s="6" t="s">
        <v>6</v>
      </c>
      <c r="B46" s="7" t="s">
        <v>82</v>
      </c>
      <c r="C46" s="8" t="s">
        <v>81</v>
      </c>
      <c r="D46" s="8" t="s">
        <v>9</v>
      </c>
      <c r="E46" s="9">
        <v>1365000</v>
      </c>
      <c r="F46" s="57"/>
      <c r="G46" s="57"/>
      <c r="H46" s="57">
        <v>208950</v>
      </c>
      <c r="I46" s="91">
        <v>60000</v>
      </c>
      <c r="J46" s="91"/>
      <c r="K46" s="57"/>
      <c r="L46" s="57"/>
      <c r="M46" s="57"/>
      <c r="N46" s="107">
        <v>110600</v>
      </c>
      <c r="O46" s="107"/>
      <c r="P46" s="94">
        <v>390440</v>
      </c>
      <c r="Q46" s="57">
        <f t="shared" si="1"/>
        <v>769990</v>
      </c>
      <c r="R46" s="64">
        <f t="shared" si="3"/>
        <v>0.56409523809523809</v>
      </c>
      <c r="S46" s="84"/>
      <c r="T46" s="57">
        <v>164500</v>
      </c>
    </row>
    <row r="47" spans="1:20" x14ac:dyDescent="0.25">
      <c r="A47" s="6" t="s">
        <v>6</v>
      </c>
      <c r="B47" s="7" t="s">
        <v>83</v>
      </c>
      <c r="C47" s="8" t="s">
        <v>84</v>
      </c>
      <c r="D47" s="8" t="s">
        <v>62</v>
      </c>
      <c r="E47" s="9">
        <v>90000</v>
      </c>
      <c r="F47" s="57"/>
      <c r="G47" s="57"/>
      <c r="H47" s="57"/>
      <c r="I47" s="91"/>
      <c r="J47" s="91"/>
      <c r="K47" s="57"/>
      <c r="L47" s="57"/>
      <c r="M47" s="57"/>
      <c r="N47" s="57"/>
      <c r="O47" s="57"/>
      <c r="P47" s="94">
        <v>47723</v>
      </c>
      <c r="Q47" s="57">
        <f t="shared" si="1"/>
        <v>47723</v>
      </c>
      <c r="R47" s="64">
        <f t="shared" si="3"/>
        <v>0.53025555555555559</v>
      </c>
      <c r="S47" s="84"/>
      <c r="T47" s="57">
        <v>0</v>
      </c>
    </row>
    <row r="48" spans="1:20" x14ac:dyDescent="0.25">
      <c r="A48" s="6" t="s">
        <v>6</v>
      </c>
      <c r="B48" s="7" t="s">
        <v>85</v>
      </c>
      <c r="C48" s="8" t="s">
        <v>86</v>
      </c>
      <c r="D48" s="8" t="s">
        <v>9</v>
      </c>
      <c r="E48" s="9">
        <v>12000</v>
      </c>
      <c r="F48" s="57"/>
      <c r="G48" s="57"/>
      <c r="H48" s="57"/>
      <c r="I48" s="91">
        <v>1530</v>
      </c>
      <c r="J48" s="91"/>
      <c r="K48" s="57"/>
      <c r="L48" s="57"/>
      <c r="M48" s="57"/>
      <c r="N48" s="57"/>
      <c r="O48" s="57"/>
      <c r="P48" s="94"/>
      <c r="Q48" s="70">
        <f t="shared" si="1"/>
        <v>1530</v>
      </c>
      <c r="R48" s="71">
        <f t="shared" si="3"/>
        <v>0.1275</v>
      </c>
      <c r="S48" s="85">
        <f>(E48*0.33)-Q48</f>
        <v>2430</v>
      </c>
      <c r="T48" s="57">
        <v>256740</v>
      </c>
    </row>
    <row r="49" spans="1:20" x14ac:dyDescent="0.25">
      <c r="A49" s="66" t="s">
        <v>6</v>
      </c>
      <c r="B49" s="67" t="s">
        <v>85</v>
      </c>
      <c r="C49" s="68" t="s">
        <v>59</v>
      </c>
      <c r="D49" s="68" t="s">
        <v>9</v>
      </c>
      <c r="E49" s="69">
        <v>33000</v>
      </c>
      <c r="F49" s="70"/>
      <c r="G49" s="70"/>
      <c r="H49" s="70"/>
      <c r="I49" s="90"/>
      <c r="J49" s="90"/>
      <c r="K49" s="70"/>
      <c r="L49" s="70"/>
      <c r="M49" s="70">
        <v>11330</v>
      </c>
      <c r="N49" s="70"/>
      <c r="O49" s="70"/>
      <c r="P49" s="96"/>
      <c r="Q49" s="70">
        <f t="shared" si="1"/>
        <v>11330</v>
      </c>
      <c r="R49" s="71">
        <f t="shared" si="3"/>
        <v>0.34333333333333332</v>
      </c>
      <c r="S49" s="85">
        <f>(E49*0.33)-Q49</f>
        <v>-440</v>
      </c>
      <c r="T49" s="57">
        <v>259200</v>
      </c>
    </row>
    <row r="50" spans="1:20" ht="29.25" x14ac:dyDescent="0.25">
      <c r="A50" s="6" t="s">
        <v>6</v>
      </c>
      <c r="B50" s="7" t="s">
        <v>87</v>
      </c>
      <c r="C50" s="8" t="s">
        <v>88</v>
      </c>
      <c r="D50" s="8" t="s">
        <v>9</v>
      </c>
      <c r="E50" s="9">
        <v>1438824</v>
      </c>
      <c r="F50" s="57"/>
      <c r="G50" s="57"/>
      <c r="H50" s="57"/>
      <c r="I50" s="91">
        <v>212350</v>
      </c>
      <c r="J50" s="91"/>
      <c r="K50" s="57"/>
      <c r="L50" s="57"/>
      <c r="M50" s="57">
        <v>29340</v>
      </c>
      <c r="N50" s="57">
        <v>21280</v>
      </c>
      <c r="O50" s="57"/>
      <c r="P50" s="94"/>
      <c r="Q50" s="70">
        <f t="shared" si="1"/>
        <v>262970</v>
      </c>
      <c r="R50" s="71">
        <f t="shared" si="3"/>
        <v>0.18276731552990497</v>
      </c>
      <c r="S50" s="85">
        <f>(E50*0.33)-Q50</f>
        <v>211841.92000000004</v>
      </c>
      <c r="T50" s="57">
        <v>99000</v>
      </c>
    </row>
    <row r="51" spans="1:20" x14ac:dyDescent="0.25">
      <c r="A51" s="6" t="s">
        <v>6</v>
      </c>
      <c r="B51" s="7" t="s">
        <v>89</v>
      </c>
      <c r="C51" s="8" t="s">
        <v>8</v>
      </c>
      <c r="D51" s="8" t="s">
        <v>9</v>
      </c>
      <c r="E51" s="9">
        <v>4500000</v>
      </c>
      <c r="F51" s="57"/>
      <c r="G51" s="57">
        <v>806480</v>
      </c>
      <c r="H51" s="57">
        <v>167920</v>
      </c>
      <c r="I51" s="91">
        <v>1322279</v>
      </c>
      <c r="J51" s="91"/>
      <c r="K51" s="57">
        <v>500060</v>
      </c>
      <c r="L51" s="57"/>
      <c r="M51" s="104">
        <v>250000</v>
      </c>
      <c r="N51" s="104">
        <v>1000000</v>
      </c>
      <c r="O51" s="104"/>
      <c r="P51" s="94"/>
      <c r="Q51" s="57">
        <f t="shared" si="1"/>
        <v>4046739</v>
      </c>
      <c r="R51" s="64">
        <f t="shared" si="3"/>
        <v>0.89927533333333332</v>
      </c>
      <c r="S51" s="84"/>
      <c r="T51" s="57">
        <v>5514900</v>
      </c>
    </row>
    <row r="52" spans="1:20" x14ac:dyDescent="0.25">
      <c r="A52" s="6" t="s">
        <v>6</v>
      </c>
      <c r="B52" s="7" t="s">
        <v>90</v>
      </c>
      <c r="C52" s="8" t="s">
        <v>91</v>
      </c>
      <c r="D52" s="8" t="s">
        <v>9</v>
      </c>
      <c r="E52" s="9">
        <v>204312</v>
      </c>
      <c r="F52" s="57"/>
      <c r="G52" s="57"/>
      <c r="H52" s="57"/>
      <c r="I52" s="100">
        <v>47000</v>
      </c>
      <c r="J52" s="100"/>
      <c r="K52" s="57"/>
      <c r="L52" s="57"/>
      <c r="M52" s="57"/>
      <c r="N52" s="57"/>
      <c r="O52" s="57"/>
      <c r="P52" s="94">
        <v>20400</v>
      </c>
      <c r="Q52" s="70">
        <f t="shared" si="1"/>
        <v>67400</v>
      </c>
      <c r="R52" s="71">
        <f t="shared" si="3"/>
        <v>0.32988762285132545</v>
      </c>
      <c r="S52" s="85">
        <f>(E52*0.33)-Q52</f>
        <v>22.960000000006403</v>
      </c>
      <c r="T52" s="57">
        <v>53700</v>
      </c>
    </row>
    <row r="53" spans="1:20" ht="29.25" x14ac:dyDescent="0.25">
      <c r="A53" s="6" t="s">
        <v>6</v>
      </c>
      <c r="B53" s="7" t="s">
        <v>92</v>
      </c>
      <c r="C53" s="8" t="s">
        <v>93</v>
      </c>
      <c r="D53" s="8" t="s">
        <v>27</v>
      </c>
      <c r="E53" s="9">
        <v>115908</v>
      </c>
      <c r="F53" s="57"/>
      <c r="G53" s="57">
        <v>3897</v>
      </c>
      <c r="H53" s="57"/>
      <c r="I53" s="91">
        <v>13200</v>
      </c>
      <c r="J53" s="91"/>
      <c r="K53" s="57">
        <v>15469</v>
      </c>
      <c r="L53" s="57"/>
      <c r="M53" s="57"/>
      <c r="N53" s="57"/>
      <c r="O53" s="57"/>
      <c r="P53" s="94">
        <v>47500</v>
      </c>
      <c r="Q53" s="70">
        <f t="shared" si="1"/>
        <v>80066</v>
      </c>
      <c r="R53" s="71">
        <f t="shared" si="3"/>
        <v>0.69077199157952862</v>
      </c>
      <c r="S53" s="85">
        <f>(E53*0.33)-Q53</f>
        <v>-41816.36</v>
      </c>
      <c r="T53" s="57">
        <v>28800</v>
      </c>
    </row>
    <row r="54" spans="1:20" x14ac:dyDescent="0.25">
      <c r="A54" s="6"/>
      <c r="B54" s="7" t="s">
        <v>383</v>
      </c>
      <c r="C54" s="8" t="s">
        <v>384</v>
      </c>
      <c r="D54" s="8" t="s">
        <v>62</v>
      </c>
      <c r="E54" s="9">
        <v>10000</v>
      </c>
      <c r="F54" s="57">
        <v>3100</v>
      </c>
      <c r="G54" s="57"/>
      <c r="H54" s="57"/>
      <c r="I54" s="91">
        <v>3895</v>
      </c>
      <c r="J54" s="91"/>
      <c r="K54" s="57"/>
      <c r="L54" s="57"/>
      <c r="M54" s="57"/>
      <c r="N54" s="57"/>
      <c r="O54" s="57"/>
      <c r="P54" s="94">
        <v>7500</v>
      </c>
      <c r="Q54" s="70">
        <f t="shared" si="1"/>
        <v>14495</v>
      </c>
      <c r="R54" s="71">
        <f t="shared" si="3"/>
        <v>1.4495</v>
      </c>
      <c r="S54" s="85">
        <f>(E54*0.33)-Q54</f>
        <v>-11195</v>
      </c>
      <c r="T54" s="57">
        <v>3895</v>
      </c>
    </row>
    <row r="55" spans="1:20" x14ac:dyDescent="0.25">
      <c r="A55" s="6" t="s">
        <v>6</v>
      </c>
      <c r="B55" s="7" t="s">
        <v>94</v>
      </c>
      <c r="C55" s="8" t="s">
        <v>95</v>
      </c>
      <c r="D55" s="8" t="s">
        <v>70</v>
      </c>
      <c r="E55" s="9">
        <v>1700000</v>
      </c>
      <c r="F55" s="57"/>
      <c r="G55" s="57">
        <v>393380</v>
      </c>
      <c r="H55" s="57">
        <v>131220</v>
      </c>
      <c r="I55" s="91">
        <v>684581</v>
      </c>
      <c r="J55" s="91"/>
      <c r="K55" s="57"/>
      <c r="L55" s="57"/>
      <c r="M55" s="57">
        <v>196890</v>
      </c>
      <c r="N55" s="57"/>
      <c r="O55" s="57"/>
      <c r="P55" s="94"/>
      <c r="Q55" s="57">
        <f t="shared" si="1"/>
        <v>1406071</v>
      </c>
      <c r="R55" s="64">
        <f t="shared" si="3"/>
        <v>0.82710058823529409</v>
      </c>
      <c r="S55" s="84">
        <f>(E55*0.33)-Q55</f>
        <v>-845071</v>
      </c>
      <c r="T55" s="57">
        <v>133320</v>
      </c>
    </row>
    <row r="56" spans="1:20" x14ac:dyDescent="0.25">
      <c r="A56" s="66" t="s">
        <v>6</v>
      </c>
      <c r="B56" s="67" t="s">
        <v>94</v>
      </c>
      <c r="C56" s="68" t="s">
        <v>53</v>
      </c>
      <c r="D56" s="68" t="s">
        <v>9</v>
      </c>
      <c r="E56" s="69">
        <v>360000</v>
      </c>
      <c r="F56" s="70"/>
      <c r="G56" s="70"/>
      <c r="H56" s="70"/>
      <c r="I56" s="90"/>
      <c r="J56" s="90"/>
      <c r="K56" s="70"/>
      <c r="L56" s="70"/>
      <c r="M56" s="70"/>
      <c r="N56" s="70"/>
      <c r="O56" s="70"/>
      <c r="P56" s="97"/>
      <c r="Q56" s="70">
        <f t="shared" si="1"/>
        <v>0</v>
      </c>
      <c r="R56" s="71">
        <f t="shared" si="3"/>
        <v>0</v>
      </c>
      <c r="S56" s="85">
        <f>(E56*0.33)-Q56</f>
        <v>118800</v>
      </c>
      <c r="T56" s="57">
        <v>180</v>
      </c>
    </row>
    <row r="57" spans="1:20" x14ac:dyDescent="0.25">
      <c r="A57" s="6" t="s">
        <v>6</v>
      </c>
      <c r="B57" s="7" t="s">
        <v>96</v>
      </c>
      <c r="C57" s="8" t="s">
        <v>16</v>
      </c>
      <c r="D57" s="8" t="s">
        <v>9</v>
      </c>
      <c r="E57" s="9">
        <v>60000</v>
      </c>
      <c r="F57" s="57"/>
      <c r="G57" s="57"/>
      <c r="H57" s="57"/>
      <c r="I57" s="91"/>
      <c r="J57" s="91"/>
      <c r="K57" s="57"/>
      <c r="L57" s="57">
        <v>94460</v>
      </c>
      <c r="M57" s="57">
        <v>159920</v>
      </c>
      <c r="N57" s="57"/>
      <c r="O57" s="57"/>
      <c r="P57" s="94"/>
      <c r="Q57" s="57">
        <f t="shared" si="1"/>
        <v>254380</v>
      </c>
      <c r="R57" s="64">
        <f t="shared" si="3"/>
        <v>4.2396666666666665</v>
      </c>
      <c r="S57" s="84"/>
      <c r="T57" s="57">
        <v>40</v>
      </c>
    </row>
    <row r="58" spans="1:20" x14ac:dyDescent="0.25">
      <c r="A58" s="66" t="s">
        <v>6</v>
      </c>
      <c r="B58" s="67" t="s">
        <v>97</v>
      </c>
      <c r="C58" s="68" t="s">
        <v>69</v>
      </c>
      <c r="D58" s="68" t="s">
        <v>9</v>
      </c>
      <c r="E58" s="69">
        <v>437000</v>
      </c>
      <c r="F58" s="70"/>
      <c r="G58" s="70"/>
      <c r="H58" s="70"/>
      <c r="I58" s="89">
        <v>291291</v>
      </c>
      <c r="J58" s="89"/>
      <c r="K58" s="70"/>
      <c r="L58" s="70"/>
      <c r="M58" s="70"/>
      <c r="N58" s="70">
        <v>159920</v>
      </c>
      <c r="O58" s="70"/>
      <c r="P58" s="97"/>
      <c r="Q58" s="70">
        <f t="shared" si="1"/>
        <v>451211</v>
      </c>
      <c r="R58" s="71">
        <f t="shared" si="3"/>
        <v>1.0325194508009152</v>
      </c>
      <c r="S58" s="85">
        <f>(E58*0.33)-Q58</f>
        <v>-307001</v>
      </c>
      <c r="T58" s="57">
        <v>15770</v>
      </c>
    </row>
    <row r="59" spans="1:20" ht="29.25" x14ac:dyDescent="0.25">
      <c r="A59" s="6" t="s">
        <v>6</v>
      </c>
      <c r="B59" s="7" t="s">
        <v>98</v>
      </c>
      <c r="C59" s="8" t="s">
        <v>99</v>
      </c>
      <c r="D59" s="8" t="s">
        <v>50</v>
      </c>
      <c r="E59" s="9">
        <v>16000</v>
      </c>
      <c r="F59" s="57">
        <v>3050</v>
      </c>
      <c r="G59" s="57">
        <v>653</v>
      </c>
      <c r="H59" s="57"/>
      <c r="I59" s="91"/>
      <c r="J59" s="91"/>
      <c r="K59" s="57">
        <v>3803</v>
      </c>
      <c r="L59" s="57"/>
      <c r="M59" s="104"/>
      <c r="N59" s="104">
        <v>3541</v>
      </c>
      <c r="O59" s="104"/>
      <c r="P59" s="94"/>
      <c r="Q59" s="57">
        <f t="shared" si="1"/>
        <v>11047</v>
      </c>
      <c r="R59" s="64">
        <f t="shared" si="3"/>
        <v>0.69043750000000004</v>
      </c>
      <c r="S59" s="84"/>
      <c r="T59" s="57">
        <v>3500</v>
      </c>
    </row>
    <row r="60" spans="1:20" x14ac:dyDescent="0.25">
      <c r="A60" s="75" t="s">
        <v>6</v>
      </c>
      <c r="B60" s="7" t="s">
        <v>100</v>
      </c>
      <c r="C60" s="76" t="s">
        <v>13</v>
      </c>
      <c r="D60" s="76" t="s">
        <v>9</v>
      </c>
      <c r="E60" s="77">
        <v>130000</v>
      </c>
      <c r="F60" s="78"/>
      <c r="G60" s="78"/>
      <c r="H60" s="78"/>
      <c r="I60" s="89">
        <v>35286</v>
      </c>
      <c r="J60" s="89"/>
      <c r="K60" s="78"/>
      <c r="L60" s="78"/>
      <c r="M60" s="78"/>
      <c r="N60" s="78"/>
      <c r="O60" s="78"/>
      <c r="P60" s="98">
        <v>35286</v>
      </c>
      <c r="Q60" s="78">
        <f t="shared" si="1"/>
        <v>70572</v>
      </c>
      <c r="R60" s="79">
        <f t="shared" si="3"/>
        <v>0.54286153846153851</v>
      </c>
      <c r="S60" s="86">
        <f>(E60*0.33)-Q60</f>
        <v>-27672</v>
      </c>
      <c r="T60" s="57">
        <v>5</v>
      </c>
    </row>
    <row r="61" spans="1:20" ht="29.25" x14ac:dyDescent="0.25">
      <c r="A61" s="6" t="s">
        <v>6</v>
      </c>
      <c r="B61" s="7" t="s">
        <v>101</v>
      </c>
      <c r="C61" s="8" t="s">
        <v>102</v>
      </c>
      <c r="D61" s="8" t="s">
        <v>103</v>
      </c>
      <c r="E61" s="9">
        <v>16416</v>
      </c>
      <c r="F61" s="57"/>
      <c r="G61" s="57">
        <v>2753</v>
      </c>
      <c r="H61" s="57">
        <v>1842</v>
      </c>
      <c r="I61" s="91"/>
      <c r="J61" s="91"/>
      <c r="K61" s="57"/>
      <c r="L61" s="57">
        <v>9355</v>
      </c>
      <c r="M61" s="57"/>
      <c r="N61" s="57"/>
      <c r="O61" s="57"/>
      <c r="P61" s="94">
        <v>1127</v>
      </c>
      <c r="Q61" s="57">
        <f t="shared" si="1"/>
        <v>15077</v>
      </c>
      <c r="R61" s="64">
        <f t="shared" si="3"/>
        <v>0.91843323586744641</v>
      </c>
      <c r="S61" s="84"/>
      <c r="T61" s="57">
        <v>731</v>
      </c>
    </row>
    <row r="62" spans="1:20" x14ac:dyDescent="0.25">
      <c r="A62" s="66" t="s">
        <v>6</v>
      </c>
      <c r="B62" s="67" t="s">
        <v>104</v>
      </c>
      <c r="C62" s="68" t="s">
        <v>105</v>
      </c>
      <c r="D62" s="68" t="s">
        <v>9</v>
      </c>
      <c r="E62" s="69">
        <v>648</v>
      </c>
      <c r="F62" s="70"/>
      <c r="G62" s="70"/>
      <c r="H62" s="70"/>
      <c r="I62" s="90"/>
      <c r="J62" s="90"/>
      <c r="K62" s="70"/>
      <c r="L62" s="70"/>
      <c r="M62" s="70"/>
      <c r="N62" s="70"/>
      <c r="O62" s="70"/>
      <c r="P62" s="97"/>
      <c r="Q62" s="70">
        <f t="shared" si="1"/>
        <v>0</v>
      </c>
      <c r="R62" s="71">
        <f t="shared" si="3"/>
        <v>0</v>
      </c>
      <c r="S62" s="85">
        <f>(E62*0.33)-Q62</f>
        <v>213.84</v>
      </c>
      <c r="T62" s="57"/>
    </row>
    <row r="63" spans="1:20" s="80" customFormat="1" x14ac:dyDescent="0.25">
      <c r="A63" s="75" t="s">
        <v>6</v>
      </c>
      <c r="B63" s="10" t="s">
        <v>106</v>
      </c>
      <c r="C63" s="76" t="s">
        <v>107</v>
      </c>
      <c r="D63" s="76" t="s">
        <v>75</v>
      </c>
      <c r="E63" s="77">
        <v>125000</v>
      </c>
      <c r="F63" s="78"/>
      <c r="G63" s="78"/>
      <c r="H63" s="78"/>
      <c r="I63" s="89">
        <v>52658</v>
      </c>
      <c r="J63" s="89"/>
      <c r="K63" s="78"/>
      <c r="L63" s="78"/>
      <c r="M63" s="78"/>
      <c r="N63" s="78"/>
      <c r="O63" s="78"/>
      <c r="P63" s="98">
        <v>52658</v>
      </c>
      <c r="Q63" s="78">
        <f t="shared" si="1"/>
        <v>105316</v>
      </c>
      <c r="R63" s="79">
        <f t="shared" si="3"/>
        <v>0.84252800000000005</v>
      </c>
      <c r="S63" s="86"/>
      <c r="T63" s="78">
        <v>0</v>
      </c>
    </row>
    <row r="64" spans="1:20" x14ac:dyDescent="0.25">
      <c r="A64" s="6" t="s">
        <v>6</v>
      </c>
      <c r="B64" s="7" t="s">
        <v>108</v>
      </c>
      <c r="C64" s="8" t="s">
        <v>55</v>
      </c>
      <c r="D64" s="8" t="s">
        <v>9</v>
      </c>
      <c r="E64" s="9">
        <v>1750000</v>
      </c>
      <c r="F64" s="57"/>
      <c r="G64" s="57">
        <v>399040</v>
      </c>
      <c r="H64" s="57"/>
      <c r="I64" s="89"/>
      <c r="J64" s="89"/>
      <c r="K64" s="57"/>
      <c r="L64" s="57"/>
      <c r="M64" s="104"/>
      <c r="N64" s="107">
        <v>885000</v>
      </c>
      <c r="O64" s="107"/>
      <c r="P64" s="94"/>
      <c r="Q64" s="57">
        <f t="shared" si="1"/>
        <v>1284040</v>
      </c>
      <c r="R64" s="64">
        <f t="shared" si="3"/>
        <v>0.73373714285714287</v>
      </c>
      <c r="S64" s="84">
        <f>(E64*0.33)-Q64</f>
        <v>-706540</v>
      </c>
      <c r="T64" s="57">
        <v>17760</v>
      </c>
    </row>
    <row r="65" spans="1:20" x14ac:dyDescent="0.25">
      <c r="A65" s="6" t="s">
        <v>6</v>
      </c>
      <c r="B65" s="7" t="s">
        <v>109</v>
      </c>
      <c r="C65" s="8" t="s">
        <v>13</v>
      </c>
      <c r="D65" s="8" t="s">
        <v>27</v>
      </c>
      <c r="E65" s="9">
        <v>42000</v>
      </c>
      <c r="F65" s="57"/>
      <c r="G65" s="57">
        <v>5177</v>
      </c>
      <c r="H65" s="57">
        <v>2772</v>
      </c>
      <c r="I65" s="91">
        <v>13992</v>
      </c>
      <c r="J65" s="91"/>
      <c r="K65" s="57">
        <v>7582</v>
      </c>
      <c r="L65" s="57"/>
      <c r="M65" s="57"/>
      <c r="N65" s="57"/>
      <c r="O65" s="57"/>
      <c r="P65" s="94"/>
      <c r="Q65" s="57">
        <f t="shared" si="1"/>
        <v>29523</v>
      </c>
      <c r="R65" s="64">
        <f t="shared" si="3"/>
        <v>0.70292857142857146</v>
      </c>
      <c r="S65" s="84"/>
      <c r="T65" s="57">
        <v>28654</v>
      </c>
    </row>
    <row r="66" spans="1:20" x14ac:dyDescent="0.25">
      <c r="A66" s="6" t="s">
        <v>6</v>
      </c>
      <c r="B66" s="7" t="s">
        <v>110</v>
      </c>
      <c r="C66" s="8" t="s">
        <v>13</v>
      </c>
      <c r="D66" s="8" t="s">
        <v>9</v>
      </c>
      <c r="E66" s="9">
        <v>4200000</v>
      </c>
      <c r="F66" s="57"/>
      <c r="G66" s="57">
        <v>136000</v>
      </c>
      <c r="H66" s="57">
        <v>50300</v>
      </c>
      <c r="I66" s="91">
        <v>534687</v>
      </c>
      <c r="J66" s="91"/>
      <c r="K66" s="57"/>
      <c r="L66" s="57"/>
      <c r="M66" s="104">
        <v>500000</v>
      </c>
      <c r="N66" s="104">
        <v>335450</v>
      </c>
      <c r="O66" s="104"/>
      <c r="P66" s="94"/>
      <c r="Q66" s="70">
        <f t="shared" si="1"/>
        <v>1556437</v>
      </c>
      <c r="R66" s="71">
        <f t="shared" si="3"/>
        <v>0.3705802380952381</v>
      </c>
      <c r="S66" s="85">
        <f>(E66*0.33)-Q66</f>
        <v>-170437</v>
      </c>
      <c r="T66" s="57">
        <v>763000</v>
      </c>
    </row>
    <row r="67" spans="1:20" x14ac:dyDescent="0.25">
      <c r="A67" s="6" t="s">
        <v>6</v>
      </c>
      <c r="B67" s="7" t="s">
        <v>110</v>
      </c>
      <c r="C67" s="8" t="s">
        <v>111</v>
      </c>
      <c r="D67" s="8" t="s">
        <v>9</v>
      </c>
      <c r="E67" s="9">
        <v>2300000</v>
      </c>
      <c r="F67" s="57"/>
      <c r="G67" s="57">
        <v>375870</v>
      </c>
      <c r="H67" s="57">
        <v>169570</v>
      </c>
      <c r="I67" s="91">
        <v>1122173</v>
      </c>
      <c r="J67" s="91"/>
      <c r="K67" s="57"/>
      <c r="L67" s="57"/>
      <c r="M67" s="57"/>
      <c r="N67" s="57"/>
      <c r="O67" s="57">
        <v>62700</v>
      </c>
      <c r="P67" s="94"/>
      <c r="Q67" s="57">
        <f t="shared" si="1"/>
        <v>1730313</v>
      </c>
      <c r="R67" s="64">
        <f t="shared" si="3"/>
        <v>0.75231000000000003</v>
      </c>
      <c r="S67" s="84"/>
      <c r="T67" s="57">
        <v>1228800</v>
      </c>
    </row>
    <row r="68" spans="1:20" x14ac:dyDescent="0.25">
      <c r="A68" s="66" t="s">
        <v>6</v>
      </c>
      <c r="B68" s="67" t="s">
        <v>112</v>
      </c>
      <c r="C68" s="68" t="s">
        <v>13</v>
      </c>
      <c r="D68" s="68" t="s">
        <v>9</v>
      </c>
      <c r="E68" s="69">
        <v>371796</v>
      </c>
      <c r="F68" s="70"/>
      <c r="G68" s="70"/>
      <c r="H68" s="70"/>
      <c r="I68" s="90"/>
      <c r="J68" s="90"/>
      <c r="K68" s="70">
        <v>18550</v>
      </c>
      <c r="L68" s="70"/>
      <c r="M68" s="70">
        <v>10400</v>
      </c>
      <c r="N68" s="70"/>
      <c r="O68" s="70"/>
      <c r="P68" s="97"/>
      <c r="Q68" s="70">
        <f t="shared" si="1"/>
        <v>28950</v>
      </c>
      <c r="R68" s="71">
        <f t="shared" si="3"/>
        <v>7.7865280960526737E-2</v>
      </c>
      <c r="S68" s="85">
        <f>(E68*0.33)-Q68</f>
        <v>93742.680000000008</v>
      </c>
      <c r="T68" s="57">
        <v>200</v>
      </c>
    </row>
    <row r="69" spans="1:20" x14ac:dyDescent="0.25">
      <c r="A69" s="6" t="s">
        <v>6</v>
      </c>
      <c r="B69" s="7" t="s">
        <v>113</v>
      </c>
      <c r="C69" s="8" t="s">
        <v>13</v>
      </c>
      <c r="D69" s="8" t="s">
        <v>9</v>
      </c>
      <c r="E69" s="9">
        <v>18000</v>
      </c>
      <c r="F69" s="57"/>
      <c r="G69" s="57">
        <v>18000</v>
      </c>
      <c r="H69" s="57"/>
      <c r="I69" s="91"/>
      <c r="J69" s="91"/>
      <c r="K69" s="57"/>
      <c r="L69" s="57"/>
      <c r="M69" s="57"/>
      <c r="N69" s="57"/>
      <c r="O69" s="57"/>
      <c r="P69" s="94"/>
      <c r="Q69" s="57">
        <f t="shared" si="1"/>
        <v>18000</v>
      </c>
      <c r="R69" s="64">
        <f t="shared" ref="R69:R100" si="4">Q69/E69</f>
        <v>1</v>
      </c>
      <c r="S69" s="84"/>
      <c r="T69" s="57">
        <v>10900</v>
      </c>
    </row>
    <row r="70" spans="1:20" x14ac:dyDescent="0.25">
      <c r="A70" s="6" t="s">
        <v>6</v>
      </c>
      <c r="B70" s="7" t="s">
        <v>114</v>
      </c>
      <c r="C70" s="8" t="s">
        <v>69</v>
      </c>
      <c r="D70" s="8" t="s">
        <v>62</v>
      </c>
      <c r="E70" s="9">
        <v>133164</v>
      </c>
      <c r="F70" s="57">
        <v>56500</v>
      </c>
      <c r="G70" s="57">
        <v>231600</v>
      </c>
      <c r="H70" s="57"/>
      <c r="I70" s="91">
        <v>36000</v>
      </c>
      <c r="J70" s="91"/>
      <c r="K70" s="57"/>
      <c r="L70" s="57"/>
      <c r="M70" s="57">
        <v>42717</v>
      </c>
      <c r="N70" s="57"/>
      <c r="O70" s="57"/>
      <c r="P70" s="94"/>
      <c r="Q70" s="57">
        <f t="shared" ref="Q70:Q102" si="5">SUM(F70:P70)</f>
        <v>366817</v>
      </c>
      <c r="R70" s="64">
        <f t="shared" si="4"/>
        <v>2.7546258748610737</v>
      </c>
      <c r="S70" s="84"/>
      <c r="T70" s="57">
        <v>22300</v>
      </c>
    </row>
    <row r="71" spans="1:20" x14ac:dyDescent="0.25">
      <c r="A71" s="6" t="s">
        <v>6</v>
      </c>
      <c r="B71" s="7" t="s">
        <v>115</v>
      </c>
      <c r="C71" s="8" t="s">
        <v>69</v>
      </c>
      <c r="D71" s="8" t="s">
        <v>9</v>
      </c>
      <c r="E71" s="9">
        <v>540000</v>
      </c>
      <c r="F71" s="57">
        <v>6880</v>
      </c>
      <c r="G71" s="57"/>
      <c r="H71" s="57"/>
      <c r="I71" s="91"/>
      <c r="J71" s="91"/>
      <c r="K71" s="57"/>
      <c r="L71" s="57"/>
      <c r="M71" s="57"/>
      <c r="N71" s="57"/>
      <c r="O71" s="109">
        <v>562330</v>
      </c>
      <c r="P71" s="94"/>
      <c r="Q71" s="57">
        <f t="shared" si="5"/>
        <v>569210</v>
      </c>
      <c r="R71" s="64">
        <f t="shared" si="4"/>
        <v>1.0540925925925926</v>
      </c>
      <c r="S71" s="84"/>
      <c r="T71" s="57">
        <v>13100</v>
      </c>
    </row>
    <row r="72" spans="1:20" ht="29.25" x14ac:dyDescent="0.25">
      <c r="A72" s="6" t="s">
        <v>6</v>
      </c>
      <c r="B72" s="7" t="s">
        <v>116</v>
      </c>
      <c r="C72" s="8" t="s">
        <v>117</v>
      </c>
      <c r="D72" s="8" t="s">
        <v>48</v>
      </c>
      <c r="E72" s="9">
        <v>21000</v>
      </c>
      <c r="F72" s="57">
        <v>6921</v>
      </c>
      <c r="G72" s="57"/>
      <c r="H72" s="57"/>
      <c r="I72" s="91">
        <v>7220</v>
      </c>
      <c r="J72" s="91"/>
      <c r="K72" s="57"/>
      <c r="L72" s="57"/>
      <c r="M72" s="57"/>
      <c r="N72" s="107">
        <v>3752</v>
      </c>
      <c r="O72" s="107"/>
      <c r="P72" s="94">
        <v>10808</v>
      </c>
      <c r="Q72" s="57">
        <f t="shared" si="5"/>
        <v>28701</v>
      </c>
      <c r="R72" s="64">
        <f t="shared" si="4"/>
        <v>1.3667142857142858</v>
      </c>
      <c r="S72" s="84"/>
      <c r="T72" s="57">
        <v>81247</v>
      </c>
    </row>
    <row r="73" spans="1:20" x14ac:dyDescent="0.25">
      <c r="A73" s="6" t="s">
        <v>6</v>
      </c>
      <c r="B73" s="7" t="s">
        <v>118</v>
      </c>
      <c r="C73" s="8" t="s">
        <v>13</v>
      </c>
      <c r="D73" s="8" t="s">
        <v>9</v>
      </c>
      <c r="E73" s="9">
        <v>40000</v>
      </c>
      <c r="F73" s="57"/>
      <c r="G73" s="57"/>
      <c r="H73" s="57">
        <v>70170</v>
      </c>
      <c r="I73" s="91"/>
      <c r="J73" s="91"/>
      <c r="K73" s="57"/>
      <c r="L73" s="57"/>
      <c r="M73" s="57">
        <v>55600</v>
      </c>
      <c r="N73" s="57"/>
      <c r="O73" s="57"/>
      <c r="P73" s="94"/>
      <c r="Q73" s="57">
        <f t="shared" si="5"/>
        <v>125770</v>
      </c>
      <c r="R73" s="64">
        <f t="shared" si="4"/>
        <v>3.14425</v>
      </c>
      <c r="S73" s="84"/>
      <c r="T73" s="57">
        <v>136200</v>
      </c>
    </row>
    <row r="74" spans="1:20" x14ac:dyDescent="0.25">
      <c r="A74" s="66" t="s">
        <v>6</v>
      </c>
      <c r="B74" s="67" t="s">
        <v>119</v>
      </c>
      <c r="C74" s="68" t="s">
        <v>120</v>
      </c>
      <c r="D74" s="68" t="s">
        <v>9</v>
      </c>
      <c r="E74" s="69">
        <v>38568</v>
      </c>
      <c r="F74" s="70"/>
      <c r="G74" s="70"/>
      <c r="H74" s="70"/>
      <c r="I74" s="90"/>
      <c r="J74" s="90"/>
      <c r="K74" s="70"/>
      <c r="L74" s="70"/>
      <c r="M74" s="70"/>
      <c r="N74" s="70"/>
      <c r="O74" s="70"/>
      <c r="P74" s="97"/>
      <c r="Q74" s="70">
        <f t="shared" si="5"/>
        <v>0</v>
      </c>
      <c r="R74" s="71">
        <f t="shared" si="4"/>
        <v>0</v>
      </c>
      <c r="S74" s="85">
        <f>(E74*0.33)-Q74</f>
        <v>12727.44</v>
      </c>
      <c r="T74" s="57">
        <v>126168</v>
      </c>
    </row>
    <row r="75" spans="1:20" ht="29.25" x14ac:dyDescent="0.25">
      <c r="A75" s="6" t="s">
        <v>6</v>
      </c>
      <c r="B75" s="12" t="s">
        <v>121</v>
      </c>
      <c r="C75" s="8" t="s">
        <v>122</v>
      </c>
      <c r="D75" s="8" t="s">
        <v>70</v>
      </c>
      <c r="E75" s="9">
        <v>686364</v>
      </c>
      <c r="F75" s="57"/>
      <c r="G75" s="57"/>
      <c r="H75" s="57">
        <v>425342</v>
      </c>
      <c r="I75" s="91"/>
      <c r="J75" s="91"/>
      <c r="K75" s="57"/>
      <c r="L75" s="57"/>
      <c r="M75" s="57"/>
      <c r="N75" s="57"/>
      <c r="O75" s="57"/>
      <c r="P75" s="94">
        <v>738320</v>
      </c>
      <c r="Q75" s="57">
        <f t="shared" si="5"/>
        <v>1163662</v>
      </c>
      <c r="R75" s="64">
        <f t="shared" si="4"/>
        <v>1.6954006911784418</v>
      </c>
      <c r="S75" s="84"/>
      <c r="T75" s="57">
        <v>2007600</v>
      </c>
    </row>
    <row r="76" spans="1:20" x14ac:dyDescent="0.25">
      <c r="A76" s="6" t="s">
        <v>6</v>
      </c>
      <c r="B76" s="7" t="s">
        <v>123</v>
      </c>
      <c r="C76" s="8" t="s">
        <v>11</v>
      </c>
      <c r="D76" s="8" t="s">
        <v>9</v>
      </c>
      <c r="E76" s="9">
        <v>350000</v>
      </c>
      <c r="F76" s="57"/>
      <c r="G76" s="57"/>
      <c r="H76" s="57">
        <v>2260</v>
      </c>
      <c r="I76" s="91">
        <v>68492</v>
      </c>
      <c r="J76" s="91">
        <v>25400</v>
      </c>
      <c r="K76" s="57"/>
      <c r="L76" s="57"/>
      <c r="M76" s="57"/>
      <c r="N76" s="57">
        <v>54670</v>
      </c>
      <c r="O76" s="57"/>
      <c r="P76" s="94"/>
      <c r="Q76" s="70">
        <f t="shared" si="5"/>
        <v>150822</v>
      </c>
      <c r="R76" s="71">
        <f t="shared" si="4"/>
        <v>0.43092000000000003</v>
      </c>
      <c r="S76" s="85">
        <f>(E76*0.33)-Q76</f>
        <v>-35322</v>
      </c>
      <c r="T76" s="57">
        <v>490900</v>
      </c>
    </row>
    <row r="77" spans="1:20" x14ac:dyDescent="0.25">
      <c r="A77" s="6" t="s">
        <v>6</v>
      </c>
      <c r="B77" s="7" t="s">
        <v>124</v>
      </c>
      <c r="C77" s="8" t="s">
        <v>125</v>
      </c>
      <c r="D77" s="8" t="s">
        <v>20</v>
      </c>
      <c r="E77" s="9">
        <v>6000000</v>
      </c>
      <c r="F77" s="57"/>
      <c r="G77" s="57"/>
      <c r="H77" s="57">
        <v>993286</v>
      </c>
      <c r="I77" s="91">
        <v>157600</v>
      </c>
      <c r="J77" s="91">
        <v>2536430</v>
      </c>
      <c r="K77" s="57"/>
      <c r="L77" s="57"/>
      <c r="M77" s="104"/>
      <c r="N77" s="107">
        <v>171100</v>
      </c>
      <c r="O77" s="107"/>
      <c r="P77" s="96"/>
      <c r="Q77" s="57">
        <f t="shared" si="5"/>
        <v>3858416</v>
      </c>
      <c r="R77" s="64">
        <f t="shared" si="4"/>
        <v>0.64306933333333338</v>
      </c>
      <c r="S77" s="84">
        <f>(E77*0.33)-Q77</f>
        <v>-1878416</v>
      </c>
      <c r="T77" s="57">
        <v>215600</v>
      </c>
    </row>
    <row r="78" spans="1:20" x14ac:dyDescent="0.25">
      <c r="A78" s="66" t="s">
        <v>6</v>
      </c>
      <c r="B78" s="67" t="s">
        <v>126</v>
      </c>
      <c r="C78" s="68" t="s">
        <v>79</v>
      </c>
      <c r="D78" s="68" t="s">
        <v>27</v>
      </c>
      <c r="E78" s="69">
        <v>227064</v>
      </c>
      <c r="F78" s="70"/>
      <c r="G78" s="70"/>
      <c r="H78" s="70"/>
      <c r="I78" s="90"/>
      <c r="J78" s="90"/>
      <c r="K78" s="70">
        <v>15107</v>
      </c>
      <c r="L78" s="70"/>
      <c r="M78" s="70"/>
      <c r="N78" s="70"/>
      <c r="O78" s="70"/>
      <c r="P78" s="97"/>
      <c r="Q78" s="70">
        <f t="shared" si="5"/>
        <v>15107</v>
      </c>
      <c r="R78" s="71">
        <f t="shared" si="4"/>
        <v>6.6531902899623019E-2</v>
      </c>
      <c r="S78" s="85">
        <f>(E78*0.33)-Q78</f>
        <v>59824.12000000001</v>
      </c>
      <c r="T78" s="57">
        <v>23100</v>
      </c>
    </row>
    <row r="79" spans="1:20" ht="29.25" x14ac:dyDescent="0.25">
      <c r="A79" s="66" t="s">
        <v>6</v>
      </c>
      <c r="B79" s="67" t="s">
        <v>127</v>
      </c>
      <c r="C79" s="68" t="s">
        <v>128</v>
      </c>
      <c r="D79" s="68" t="s">
        <v>27</v>
      </c>
      <c r="E79" s="69">
        <v>1944</v>
      </c>
      <c r="F79" s="70"/>
      <c r="G79" s="70"/>
      <c r="H79" s="70"/>
      <c r="I79" s="90"/>
      <c r="J79" s="90"/>
      <c r="K79" s="70">
        <v>293</v>
      </c>
      <c r="L79" s="70"/>
      <c r="M79" s="70"/>
      <c r="N79" s="70"/>
      <c r="O79" s="70"/>
      <c r="P79" s="97"/>
      <c r="Q79" s="70">
        <f t="shared" si="5"/>
        <v>293</v>
      </c>
      <c r="R79" s="71">
        <f t="shared" si="4"/>
        <v>0.15072016460905349</v>
      </c>
      <c r="S79" s="85">
        <f>(E79*0.33)-Q79</f>
        <v>348.52</v>
      </c>
      <c r="T79" s="57">
        <v>550</v>
      </c>
    </row>
    <row r="80" spans="1:20" x14ac:dyDescent="0.25">
      <c r="A80" s="6" t="s">
        <v>6</v>
      </c>
      <c r="B80" s="7" t="s">
        <v>129</v>
      </c>
      <c r="C80" s="8" t="s">
        <v>13</v>
      </c>
      <c r="D80" s="8" t="s">
        <v>9</v>
      </c>
      <c r="E80" s="9">
        <v>3400000</v>
      </c>
      <c r="F80" s="57"/>
      <c r="G80" s="57"/>
      <c r="H80" s="57"/>
      <c r="I80" s="91">
        <v>963992</v>
      </c>
      <c r="J80" s="91"/>
      <c r="K80" s="57">
        <v>1322680</v>
      </c>
      <c r="L80" s="57"/>
      <c r="M80" s="57"/>
      <c r="N80" s="57"/>
      <c r="O80" s="57"/>
      <c r="P80" s="94"/>
      <c r="Q80" s="70">
        <f t="shared" si="5"/>
        <v>2286672</v>
      </c>
      <c r="R80" s="71">
        <f t="shared" si="4"/>
        <v>0.67255058823529412</v>
      </c>
      <c r="S80" s="85">
        <f>(E80*0.33)-Q80</f>
        <v>-1164672</v>
      </c>
      <c r="T80" s="57">
        <v>2500</v>
      </c>
    </row>
    <row r="81" spans="1:20" ht="29.25" x14ac:dyDescent="0.25">
      <c r="A81" s="6" t="s">
        <v>6</v>
      </c>
      <c r="B81" s="7" t="s">
        <v>130</v>
      </c>
      <c r="C81" s="8" t="s">
        <v>131</v>
      </c>
      <c r="D81" s="8" t="s">
        <v>9</v>
      </c>
      <c r="E81" s="9">
        <v>2299056</v>
      </c>
      <c r="F81" s="57">
        <v>768000</v>
      </c>
      <c r="G81" s="57">
        <v>252000</v>
      </c>
      <c r="H81" s="57"/>
      <c r="I81" s="91"/>
      <c r="J81" s="91"/>
      <c r="K81" s="57">
        <v>479910</v>
      </c>
      <c r="L81" s="57">
        <v>719870</v>
      </c>
      <c r="M81" s="57">
        <v>959810</v>
      </c>
      <c r="N81" s="57"/>
      <c r="O81" s="109">
        <v>1439700</v>
      </c>
      <c r="P81" s="94"/>
      <c r="Q81" s="57">
        <f t="shared" si="5"/>
        <v>4619290</v>
      </c>
      <c r="R81" s="64">
        <f t="shared" si="4"/>
        <v>2.0092116068508119</v>
      </c>
      <c r="S81" s="84"/>
      <c r="T81" s="57">
        <v>48806</v>
      </c>
    </row>
    <row r="82" spans="1:20" x14ac:dyDescent="0.25">
      <c r="A82" s="66" t="s">
        <v>6</v>
      </c>
      <c r="B82" s="67" t="s">
        <v>132</v>
      </c>
      <c r="C82" s="68" t="s">
        <v>125</v>
      </c>
      <c r="D82" s="68" t="s">
        <v>9</v>
      </c>
      <c r="E82" s="69">
        <v>20000</v>
      </c>
      <c r="F82" s="70"/>
      <c r="G82" s="70"/>
      <c r="H82" s="70"/>
      <c r="I82" s="90"/>
      <c r="J82" s="90"/>
      <c r="K82" s="70">
        <v>6430</v>
      </c>
      <c r="L82" s="70"/>
      <c r="M82" s="70"/>
      <c r="N82" s="70"/>
      <c r="O82" s="70"/>
      <c r="P82" s="97"/>
      <c r="Q82" s="70">
        <f t="shared" si="5"/>
        <v>6430</v>
      </c>
      <c r="R82" s="71">
        <f t="shared" si="4"/>
        <v>0.32150000000000001</v>
      </c>
      <c r="S82" s="85">
        <f>(E82*0.33)-Q82</f>
        <v>170</v>
      </c>
      <c r="T82" s="57">
        <v>83940</v>
      </c>
    </row>
    <row r="83" spans="1:20" ht="29.25" x14ac:dyDescent="0.25">
      <c r="A83" s="6" t="s">
        <v>6</v>
      </c>
      <c r="B83" s="7" t="s">
        <v>133</v>
      </c>
      <c r="C83" s="8" t="s">
        <v>134</v>
      </c>
      <c r="D83" s="8" t="s">
        <v>27</v>
      </c>
      <c r="E83" s="9">
        <v>13000</v>
      </c>
      <c r="F83" s="57"/>
      <c r="G83" s="57">
        <v>3050</v>
      </c>
      <c r="H83" s="57">
        <v>551</v>
      </c>
      <c r="I83" s="91">
        <v>3334</v>
      </c>
      <c r="J83" s="91"/>
      <c r="K83" s="57"/>
      <c r="L83" s="57"/>
      <c r="M83" s="57"/>
      <c r="N83" s="57">
        <v>4703</v>
      </c>
      <c r="O83" s="57"/>
      <c r="P83" s="94"/>
      <c r="Q83" s="57">
        <f t="shared" si="5"/>
        <v>11638</v>
      </c>
      <c r="R83" s="64">
        <f t="shared" si="4"/>
        <v>0.89523076923076927</v>
      </c>
      <c r="S83" s="84"/>
      <c r="T83" s="57">
        <v>0</v>
      </c>
    </row>
    <row r="84" spans="1:20" x14ac:dyDescent="0.25">
      <c r="A84" s="6" t="s">
        <v>6</v>
      </c>
      <c r="B84" s="7" t="s">
        <v>135</v>
      </c>
      <c r="C84" s="8" t="s">
        <v>53</v>
      </c>
      <c r="D84" s="8" t="s">
        <v>20</v>
      </c>
      <c r="E84" s="9">
        <v>1540000</v>
      </c>
      <c r="F84" s="57">
        <v>710000</v>
      </c>
      <c r="G84" s="57"/>
      <c r="H84" s="57"/>
      <c r="I84" s="91"/>
      <c r="J84" s="91"/>
      <c r="K84" s="57"/>
      <c r="L84" s="57">
        <v>204700</v>
      </c>
      <c r="M84" s="57"/>
      <c r="N84" s="57"/>
      <c r="O84" s="57">
        <v>200000</v>
      </c>
      <c r="P84" s="96">
        <v>480940</v>
      </c>
      <c r="Q84" s="57">
        <f t="shared" si="5"/>
        <v>1595640</v>
      </c>
      <c r="R84" s="64">
        <f t="shared" si="4"/>
        <v>1.0361298701298702</v>
      </c>
      <c r="S84" s="84"/>
      <c r="T84" s="57">
        <v>1400</v>
      </c>
    </row>
    <row r="85" spans="1:20" ht="29.25" x14ac:dyDescent="0.25">
      <c r="A85" s="6" t="s">
        <v>6</v>
      </c>
      <c r="B85" s="7" t="s">
        <v>136</v>
      </c>
      <c r="C85" s="8" t="s">
        <v>137</v>
      </c>
      <c r="D85" s="8" t="s">
        <v>62</v>
      </c>
      <c r="E85" s="9">
        <v>150000</v>
      </c>
      <c r="F85" s="57"/>
      <c r="G85" s="57"/>
      <c r="H85" s="57"/>
      <c r="I85" s="91"/>
      <c r="J85" s="91"/>
      <c r="K85" s="57"/>
      <c r="L85" s="57"/>
      <c r="M85" s="57">
        <v>45315</v>
      </c>
      <c r="N85" s="57">
        <v>30569</v>
      </c>
      <c r="O85" s="57"/>
      <c r="P85" s="94"/>
      <c r="Q85" s="70">
        <f t="shared" si="5"/>
        <v>75884</v>
      </c>
      <c r="R85" s="71">
        <f t="shared" si="4"/>
        <v>0.50589333333333331</v>
      </c>
      <c r="S85" s="85">
        <f>(E85*0.33)-Q85</f>
        <v>-26384</v>
      </c>
      <c r="T85" s="57">
        <v>100100</v>
      </c>
    </row>
    <row r="86" spans="1:20" ht="29.25" x14ac:dyDescent="0.25">
      <c r="A86" s="6" t="s">
        <v>6</v>
      </c>
      <c r="B86" s="7" t="s">
        <v>138</v>
      </c>
      <c r="C86" s="8" t="s">
        <v>139</v>
      </c>
      <c r="D86" s="8" t="s">
        <v>75</v>
      </c>
      <c r="E86" s="9">
        <v>25000</v>
      </c>
      <c r="F86" s="57">
        <v>4774</v>
      </c>
      <c r="G86" s="57"/>
      <c r="H86" s="57"/>
      <c r="I86" s="91"/>
      <c r="J86" s="91"/>
      <c r="K86" s="57">
        <v>3731</v>
      </c>
      <c r="L86" s="57"/>
      <c r="M86" s="57">
        <v>688</v>
      </c>
      <c r="N86" s="57"/>
      <c r="O86" s="57"/>
      <c r="P86" s="94"/>
      <c r="Q86" s="70">
        <f t="shared" si="5"/>
        <v>9193</v>
      </c>
      <c r="R86" s="71">
        <f t="shared" si="4"/>
        <v>0.36771999999999999</v>
      </c>
      <c r="S86" s="85">
        <f>(E86*0.33)-Q86</f>
        <v>-943</v>
      </c>
      <c r="T86" s="57">
        <v>15351</v>
      </c>
    </row>
    <row r="87" spans="1:20" x14ac:dyDescent="0.25">
      <c r="A87" s="66" t="s">
        <v>6</v>
      </c>
      <c r="B87" s="67" t="s">
        <v>140</v>
      </c>
      <c r="C87" s="68" t="s">
        <v>141</v>
      </c>
      <c r="D87" s="68" t="s">
        <v>142</v>
      </c>
      <c r="E87" s="69">
        <v>1025000</v>
      </c>
      <c r="F87" s="70"/>
      <c r="G87" s="70"/>
      <c r="H87" s="70"/>
      <c r="I87" s="90"/>
      <c r="J87" s="90"/>
      <c r="K87" s="70">
        <v>70002</v>
      </c>
      <c r="L87" s="70">
        <v>33465</v>
      </c>
      <c r="M87" s="106">
        <v>24533</v>
      </c>
      <c r="N87" s="106">
        <v>112607</v>
      </c>
      <c r="O87" s="106"/>
      <c r="P87" s="97"/>
      <c r="Q87" s="70">
        <f t="shared" si="5"/>
        <v>240607</v>
      </c>
      <c r="R87" s="71">
        <f t="shared" si="4"/>
        <v>0.23473853658536586</v>
      </c>
      <c r="S87" s="85">
        <f>(E87*0.33)-Q87</f>
        <v>97643</v>
      </c>
      <c r="T87" s="57">
        <v>0</v>
      </c>
    </row>
    <row r="88" spans="1:20" x14ac:dyDescent="0.25">
      <c r="A88" s="6" t="s">
        <v>6</v>
      </c>
      <c r="B88" s="7" t="s">
        <v>143</v>
      </c>
      <c r="C88" s="8" t="s">
        <v>55</v>
      </c>
      <c r="D88" s="8" t="s">
        <v>9</v>
      </c>
      <c r="E88" s="9">
        <v>30300</v>
      </c>
      <c r="F88" s="57"/>
      <c r="G88" s="57">
        <v>7500</v>
      </c>
      <c r="H88" s="57">
        <v>4730</v>
      </c>
      <c r="I88" s="91">
        <v>6320</v>
      </c>
      <c r="J88" s="91"/>
      <c r="K88" s="57">
        <v>13200</v>
      </c>
      <c r="L88" s="57"/>
      <c r="M88" s="57"/>
      <c r="N88" s="57"/>
      <c r="O88" s="57"/>
      <c r="P88" s="94"/>
      <c r="Q88" s="57">
        <f t="shared" si="5"/>
        <v>31750</v>
      </c>
      <c r="R88" s="64">
        <f t="shared" si="4"/>
        <v>1.0478547854785478</v>
      </c>
      <c r="S88" s="84"/>
      <c r="T88" s="57">
        <v>145860</v>
      </c>
    </row>
    <row r="89" spans="1:20" x14ac:dyDescent="0.25">
      <c r="A89" s="6" t="s">
        <v>6</v>
      </c>
      <c r="B89" s="7" t="s">
        <v>144</v>
      </c>
      <c r="C89" s="8" t="s">
        <v>79</v>
      </c>
      <c r="D89" s="8" t="s">
        <v>9</v>
      </c>
      <c r="E89" s="9">
        <v>93072</v>
      </c>
      <c r="F89" s="57"/>
      <c r="G89" s="57"/>
      <c r="H89" s="57">
        <v>7160</v>
      </c>
      <c r="I89" s="91">
        <v>22650</v>
      </c>
      <c r="J89" s="91"/>
      <c r="K89" s="57"/>
      <c r="L89" s="57">
        <v>50710</v>
      </c>
      <c r="M89" s="57"/>
      <c r="N89" s="57"/>
      <c r="O89" s="57">
        <v>52630</v>
      </c>
      <c r="P89" s="94"/>
      <c r="Q89" s="70">
        <f t="shared" si="5"/>
        <v>133150</v>
      </c>
      <c r="R89" s="71">
        <f t="shared" si="4"/>
        <v>1.4306128588619564</v>
      </c>
      <c r="S89" s="85">
        <f>(E89*0.33)-Q89</f>
        <v>-102436.23999999999</v>
      </c>
      <c r="T89" s="57">
        <v>134050</v>
      </c>
    </row>
    <row r="90" spans="1:20" x14ac:dyDescent="0.25">
      <c r="A90" s="6" t="s">
        <v>6</v>
      </c>
      <c r="B90" s="7" t="s">
        <v>144</v>
      </c>
      <c r="C90" s="8" t="s">
        <v>69</v>
      </c>
      <c r="D90" s="8" t="s">
        <v>9</v>
      </c>
      <c r="E90" s="9">
        <v>830000</v>
      </c>
      <c r="F90" s="57">
        <v>24890</v>
      </c>
      <c r="G90" s="57"/>
      <c r="H90" s="57"/>
      <c r="I90" s="91"/>
      <c r="J90" s="91"/>
      <c r="K90" s="57">
        <v>350816</v>
      </c>
      <c r="O90" s="87">
        <v>552680</v>
      </c>
      <c r="P90" s="96"/>
      <c r="Q90" s="57">
        <f t="shared" si="5"/>
        <v>928386</v>
      </c>
      <c r="R90" s="64">
        <f t="shared" si="4"/>
        <v>1.1185373493975903</v>
      </c>
      <c r="S90" s="84">
        <f>(E90*0.33)-Q90</f>
        <v>-654486</v>
      </c>
      <c r="T90" s="57">
        <v>20</v>
      </c>
    </row>
    <row r="91" spans="1:20" x14ac:dyDescent="0.25">
      <c r="A91" s="6" t="s">
        <v>6</v>
      </c>
      <c r="B91" s="13" t="s">
        <v>145</v>
      </c>
      <c r="C91" s="8" t="s">
        <v>125</v>
      </c>
      <c r="D91" s="8" t="s">
        <v>70</v>
      </c>
      <c r="E91" s="9">
        <v>360</v>
      </c>
      <c r="F91" s="57"/>
      <c r="G91" s="57"/>
      <c r="H91" s="57">
        <v>200</v>
      </c>
      <c r="I91" s="91"/>
      <c r="J91" s="91"/>
      <c r="K91" s="57">
        <v>70</v>
      </c>
      <c r="L91" s="57"/>
      <c r="M91" s="57"/>
      <c r="N91" s="57"/>
      <c r="O91" s="57"/>
      <c r="P91" s="94"/>
      <c r="Q91" s="57">
        <f t="shared" si="5"/>
        <v>270</v>
      </c>
      <c r="R91" s="64">
        <f t="shared" si="4"/>
        <v>0.75</v>
      </c>
      <c r="S91" s="84"/>
      <c r="T91" s="57">
        <v>91068</v>
      </c>
    </row>
    <row r="92" spans="1:20" x14ac:dyDescent="0.25">
      <c r="A92" s="66" t="s">
        <v>6</v>
      </c>
      <c r="B92" s="67" t="s">
        <v>146</v>
      </c>
      <c r="C92" s="68" t="s">
        <v>147</v>
      </c>
      <c r="D92" s="68" t="s">
        <v>9</v>
      </c>
      <c r="E92" s="69">
        <v>8800</v>
      </c>
      <c r="F92" s="70"/>
      <c r="G92" s="70"/>
      <c r="H92" s="70"/>
      <c r="I92" s="90"/>
      <c r="J92" s="90"/>
      <c r="K92" s="70"/>
      <c r="L92" s="70"/>
      <c r="M92" s="70"/>
      <c r="N92" s="70"/>
      <c r="O92" s="70"/>
      <c r="P92" s="97"/>
      <c r="Q92" s="70">
        <f t="shared" si="5"/>
        <v>0</v>
      </c>
      <c r="R92" s="71">
        <f t="shared" si="4"/>
        <v>0</v>
      </c>
      <c r="S92" s="85">
        <f>(E92*0.33)-Q92</f>
        <v>2904</v>
      </c>
      <c r="T92" s="57">
        <v>0</v>
      </c>
    </row>
    <row r="93" spans="1:20" x14ac:dyDescent="0.25">
      <c r="A93" s="6" t="s">
        <v>6</v>
      </c>
      <c r="B93" s="7" t="s">
        <v>148</v>
      </c>
      <c r="C93" s="8" t="s">
        <v>149</v>
      </c>
      <c r="D93" s="8" t="s">
        <v>9</v>
      </c>
      <c r="E93" s="9">
        <v>112056</v>
      </c>
      <c r="F93" s="57"/>
      <c r="G93" s="57">
        <v>8092</v>
      </c>
      <c r="H93" s="57">
        <v>960</v>
      </c>
      <c r="I93" s="91">
        <v>22890</v>
      </c>
      <c r="J93" s="91"/>
      <c r="K93" s="57"/>
      <c r="L93" s="57"/>
      <c r="M93" s="57">
        <v>25310</v>
      </c>
      <c r="N93" s="107">
        <v>6636</v>
      </c>
      <c r="O93" s="107"/>
      <c r="P93" s="94"/>
      <c r="Q93" s="70">
        <f t="shared" si="5"/>
        <v>63888</v>
      </c>
      <c r="R93" s="71">
        <f t="shared" si="4"/>
        <v>0.57014349967873201</v>
      </c>
      <c r="S93" s="85">
        <f>(E93*0.33)-Q93</f>
        <v>-26909.519999999997</v>
      </c>
      <c r="T93" s="57">
        <v>57064</v>
      </c>
    </row>
    <row r="94" spans="1:20" ht="29.25" x14ac:dyDescent="0.25">
      <c r="A94" s="66" t="s">
        <v>6</v>
      </c>
      <c r="B94" s="67" t="s">
        <v>150</v>
      </c>
      <c r="C94" s="81">
        <v>0.01</v>
      </c>
      <c r="D94" s="68" t="s">
        <v>151</v>
      </c>
      <c r="E94" s="69">
        <v>78000</v>
      </c>
      <c r="F94" s="70"/>
      <c r="G94" s="70"/>
      <c r="H94" s="70"/>
      <c r="I94" s="90"/>
      <c r="J94" s="90"/>
      <c r="K94" s="70"/>
      <c r="L94" s="70">
        <v>2538</v>
      </c>
      <c r="M94" s="70"/>
      <c r="N94" s="107">
        <v>3831</v>
      </c>
      <c r="O94" s="107"/>
      <c r="P94" s="97"/>
      <c r="Q94" s="70">
        <f t="shared" si="5"/>
        <v>6369</v>
      </c>
      <c r="R94" s="71">
        <f t="shared" si="4"/>
        <v>8.165384615384616E-2</v>
      </c>
      <c r="S94" s="85">
        <f>(E94*0.33)-Q94</f>
        <v>19371</v>
      </c>
      <c r="T94" s="57">
        <v>0</v>
      </c>
    </row>
    <row r="95" spans="1:20" x14ac:dyDescent="0.25">
      <c r="A95" s="6" t="s">
        <v>6</v>
      </c>
      <c r="B95" s="7" t="s">
        <v>152</v>
      </c>
      <c r="C95" s="8" t="s">
        <v>72</v>
      </c>
      <c r="D95" s="8" t="s">
        <v>27</v>
      </c>
      <c r="E95" s="9">
        <v>420</v>
      </c>
      <c r="F95" s="57"/>
      <c r="G95" s="57">
        <v>140</v>
      </c>
      <c r="H95" s="57">
        <v>232</v>
      </c>
      <c r="I95" s="91"/>
      <c r="J95" s="91"/>
      <c r="K95" s="57">
        <v>189</v>
      </c>
      <c r="L95" s="57"/>
      <c r="M95" s="57"/>
      <c r="N95" s="57"/>
      <c r="O95" s="57"/>
      <c r="P95" s="94"/>
      <c r="Q95" s="57">
        <f t="shared" si="5"/>
        <v>561</v>
      </c>
      <c r="R95" s="64">
        <f t="shared" si="4"/>
        <v>1.3357142857142856</v>
      </c>
      <c r="S95" s="84"/>
      <c r="T95" s="57">
        <v>12674</v>
      </c>
    </row>
    <row r="96" spans="1:20" x14ac:dyDescent="0.25">
      <c r="A96" s="66" t="s">
        <v>6</v>
      </c>
      <c r="B96" s="67" t="s">
        <v>153</v>
      </c>
      <c r="C96" s="68" t="s">
        <v>55</v>
      </c>
      <c r="D96" s="68" t="s">
        <v>9</v>
      </c>
      <c r="E96" s="69">
        <v>1350000</v>
      </c>
      <c r="F96" s="70"/>
      <c r="G96" s="70"/>
      <c r="H96" s="70"/>
      <c r="I96" s="90"/>
      <c r="J96" s="90"/>
      <c r="K96" s="70"/>
      <c r="L96" s="70"/>
      <c r="M96" s="70"/>
      <c r="N96" s="70">
        <v>130890</v>
      </c>
      <c r="O96" s="70"/>
      <c r="P96" s="97"/>
      <c r="Q96" s="70">
        <f t="shared" si="5"/>
        <v>130890</v>
      </c>
      <c r="R96" s="71">
        <f t="shared" si="4"/>
        <v>9.6955555555555559E-2</v>
      </c>
      <c r="S96" s="85">
        <f>(E96*0.33)-Q96</f>
        <v>314610</v>
      </c>
      <c r="T96" s="57">
        <v>0</v>
      </c>
    </row>
    <row r="97" spans="1:20" x14ac:dyDescent="0.25">
      <c r="A97" s="6" t="s">
        <v>6</v>
      </c>
      <c r="B97" s="12" t="s">
        <v>154</v>
      </c>
      <c r="C97" s="8" t="s">
        <v>18</v>
      </c>
      <c r="D97" s="8" t="s">
        <v>70</v>
      </c>
      <c r="E97" s="9">
        <v>46080</v>
      </c>
      <c r="F97" s="57"/>
      <c r="G97" s="57">
        <v>12670</v>
      </c>
      <c r="H97" s="57">
        <v>1725</v>
      </c>
      <c r="I97" s="91">
        <v>16190</v>
      </c>
      <c r="J97" s="91"/>
      <c r="K97" s="57">
        <v>1480</v>
      </c>
      <c r="L97" s="57"/>
      <c r="M97" s="57"/>
      <c r="N97" s="57"/>
      <c r="O97" s="57"/>
      <c r="P97" s="94"/>
      <c r="Q97" s="57">
        <f t="shared" si="5"/>
        <v>32065</v>
      </c>
      <c r="R97" s="64">
        <f t="shared" si="4"/>
        <v>0.69585503472222221</v>
      </c>
      <c r="S97" s="84"/>
      <c r="T97" s="57">
        <v>297000</v>
      </c>
    </row>
    <row r="98" spans="1:20" x14ac:dyDescent="0.25">
      <c r="A98" s="6" t="s">
        <v>6</v>
      </c>
      <c r="B98" s="7" t="s">
        <v>155</v>
      </c>
      <c r="C98" s="8" t="s">
        <v>156</v>
      </c>
      <c r="D98" s="8" t="s">
        <v>9</v>
      </c>
      <c r="E98" s="9">
        <v>106000</v>
      </c>
      <c r="F98" s="57">
        <v>42000</v>
      </c>
      <c r="G98" s="57"/>
      <c r="H98" s="57">
        <v>24000</v>
      </c>
      <c r="I98" s="91">
        <v>55420</v>
      </c>
      <c r="J98" s="91"/>
      <c r="K98" s="57">
        <v>5710</v>
      </c>
      <c r="L98" s="57"/>
      <c r="M98" s="57"/>
      <c r="N98" s="57"/>
      <c r="O98" s="57"/>
      <c r="P98" s="94"/>
      <c r="Q98" s="57">
        <f t="shared" si="5"/>
        <v>127130</v>
      </c>
      <c r="R98" s="64">
        <f t="shared" si="4"/>
        <v>1.1993396226415094</v>
      </c>
      <c r="S98" s="84"/>
      <c r="T98" s="57">
        <v>820</v>
      </c>
    </row>
    <row r="99" spans="1:20" x14ac:dyDescent="0.25">
      <c r="A99" s="66" t="s">
        <v>6</v>
      </c>
      <c r="B99" s="67" t="s">
        <v>155</v>
      </c>
      <c r="C99" s="68" t="s">
        <v>157</v>
      </c>
      <c r="D99" s="68" t="s">
        <v>9</v>
      </c>
      <c r="E99" s="69">
        <v>60000</v>
      </c>
      <c r="F99" s="70"/>
      <c r="G99" s="70"/>
      <c r="H99" s="70"/>
      <c r="I99" s="90"/>
      <c r="J99" s="90"/>
      <c r="K99" s="70"/>
      <c r="L99" s="70"/>
      <c r="M99" s="70"/>
      <c r="N99" s="70">
        <v>9330</v>
      </c>
      <c r="O99" s="70"/>
      <c r="P99" s="97"/>
      <c r="Q99" s="70">
        <f t="shared" si="5"/>
        <v>9330</v>
      </c>
      <c r="R99" s="71">
        <f t="shared" si="4"/>
        <v>0.1555</v>
      </c>
      <c r="S99" s="85">
        <f>(E99*0.33)-Q99</f>
        <v>10470</v>
      </c>
      <c r="T99" s="57">
        <v>48810</v>
      </c>
    </row>
    <row r="100" spans="1:20" x14ac:dyDescent="0.25">
      <c r="A100" s="6" t="s">
        <v>6</v>
      </c>
      <c r="B100" s="7" t="s">
        <v>158</v>
      </c>
      <c r="C100" s="8" t="s">
        <v>13</v>
      </c>
      <c r="D100" s="8" t="s">
        <v>27</v>
      </c>
      <c r="E100" s="9">
        <v>20376</v>
      </c>
      <c r="F100" s="57"/>
      <c r="G100" s="57">
        <v>700</v>
      </c>
      <c r="H100" s="57"/>
      <c r="I100" s="91"/>
      <c r="J100" s="91"/>
      <c r="K100" s="57"/>
      <c r="L100" s="57"/>
      <c r="M100" s="57"/>
      <c r="N100" s="107">
        <v>8025</v>
      </c>
      <c r="O100" s="107"/>
      <c r="P100" s="94"/>
      <c r="Q100" s="70">
        <f t="shared" si="5"/>
        <v>8725</v>
      </c>
      <c r="R100" s="71">
        <f t="shared" si="4"/>
        <v>0.42819984295249314</v>
      </c>
      <c r="S100" s="85">
        <f>(E100*0.33)-Q100</f>
        <v>-2000.92</v>
      </c>
      <c r="T100" s="57"/>
    </row>
    <row r="101" spans="1:20" x14ac:dyDescent="0.25">
      <c r="A101" s="6" t="s">
        <v>6</v>
      </c>
      <c r="B101" s="7" t="s">
        <v>159</v>
      </c>
      <c r="C101" s="8" t="s">
        <v>13</v>
      </c>
      <c r="D101" s="8" t="s">
        <v>9</v>
      </c>
      <c r="E101" s="9">
        <v>1810000</v>
      </c>
      <c r="F101" s="57"/>
      <c r="G101" s="57"/>
      <c r="H101" s="57"/>
      <c r="I101" s="91">
        <v>189318</v>
      </c>
      <c r="J101" s="91"/>
      <c r="K101" s="57">
        <v>107870</v>
      </c>
      <c r="L101" s="57"/>
      <c r="M101" s="57">
        <v>296450</v>
      </c>
      <c r="N101" s="57">
        <v>446450</v>
      </c>
      <c r="O101" s="57"/>
      <c r="P101" s="94"/>
      <c r="Q101" s="70">
        <f t="shared" si="5"/>
        <v>1040088</v>
      </c>
      <c r="R101" s="71">
        <f t="shared" ref="R101:R132" si="6">Q101/E101</f>
        <v>0.57463425414364644</v>
      </c>
      <c r="S101" s="85">
        <f>(E101*0.33)-Q101</f>
        <v>-442788</v>
      </c>
      <c r="T101" s="57">
        <v>671800</v>
      </c>
    </row>
    <row r="102" spans="1:20" x14ac:dyDescent="0.25">
      <c r="A102" s="6" t="s">
        <v>6</v>
      </c>
      <c r="B102" s="12" t="s">
        <v>160</v>
      </c>
      <c r="C102" s="14" t="s">
        <v>161</v>
      </c>
      <c r="D102" s="8" t="s">
        <v>162</v>
      </c>
      <c r="E102" s="9">
        <v>1224</v>
      </c>
      <c r="F102" s="57"/>
      <c r="G102" s="57"/>
      <c r="H102" s="57"/>
      <c r="I102" s="91"/>
      <c r="J102" s="91"/>
      <c r="K102" s="57"/>
      <c r="L102" s="57"/>
      <c r="M102" s="57"/>
      <c r="N102" s="57"/>
      <c r="O102" s="57"/>
      <c r="P102" s="94"/>
      <c r="Q102" s="70">
        <f t="shared" si="5"/>
        <v>0</v>
      </c>
      <c r="R102" s="71">
        <f t="shared" si="6"/>
        <v>0</v>
      </c>
      <c r="S102" s="85">
        <f>(E102*0.33)-Q102</f>
        <v>403.92</v>
      </c>
      <c r="T102" s="70">
        <v>0</v>
      </c>
    </row>
    <row r="103" spans="1:20" x14ac:dyDescent="0.25">
      <c r="A103" s="15"/>
      <c r="B103" s="16"/>
      <c r="C103" s="17"/>
      <c r="D103" s="18"/>
      <c r="E103" s="19"/>
    </row>
    <row r="104" spans="1:20" x14ac:dyDescent="0.25">
      <c r="A104" s="15"/>
      <c r="B104" s="16"/>
      <c r="C104" s="17"/>
      <c r="D104" s="18"/>
      <c r="E104" s="19" t="s">
        <v>163</v>
      </c>
    </row>
    <row r="105" spans="1:20" x14ac:dyDescent="0.25">
      <c r="A105" s="15"/>
      <c r="B105" s="16"/>
      <c r="C105" s="17"/>
      <c r="D105" s="18"/>
      <c r="E105" s="19"/>
    </row>
    <row r="106" spans="1:20" x14ac:dyDescent="0.25">
      <c r="A106" s="15" t="s">
        <v>395</v>
      </c>
      <c r="B106" s="16"/>
      <c r="C106" s="17"/>
      <c r="D106" s="18"/>
      <c r="E106" s="19"/>
    </row>
    <row r="107" spans="1:20" x14ac:dyDescent="0.25">
      <c r="A107" s="15"/>
      <c r="B107" s="16"/>
      <c r="C107" s="17"/>
      <c r="D107" s="18"/>
      <c r="E107" s="19"/>
    </row>
    <row r="108" spans="1:20" x14ac:dyDescent="0.25">
      <c r="B108" s="2" t="s">
        <v>164</v>
      </c>
      <c r="C108" s="3"/>
      <c r="D108" s="3"/>
      <c r="E108" s="1"/>
    </row>
    <row r="109" spans="1:20" ht="47.25" x14ac:dyDescent="0.25">
      <c r="A109" s="4" t="s">
        <v>1</v>
      </c>
      <c r="B109" s="5" t="s">
        <v>2</v>
      </c>
      <c r="C109" s="5" t="s">
        <v>3</v>
      </c>
      <c r="D109" s="5" t="s">
        <v>4</v>
      </c>
      <c r="E109" s="5" t="s">
        <v>5</v>
      </c>
      <c r="F109" s="60" t="s">
        <v>382</v>
      </c>
      <c r="G109" s="58" t="s">
        <v>385</v>
      </c>
      <c r="H109" s="58" t="s">
        <v>386</v>
      </c>
      <c r="I109" s="101" t="s">
        <v>387</v>
      </c>
      <c r="J109" s="99" t="s">
        <v>398</v>
      </c>
      <c r="K109" s="99" t="s">
        <v>400</v>
      </c>
      <c r="L109" s="99" t="s">
        <v>401</v>
      </c>
      <c r="M109" s="99" t="s">
        <v>402</v>
      </c>
      <c r="N109" s="99" t="s">
        <v>404</v>
      </c>
      <c r="O109" s="99" t="s">
        <v>405</v>
      </c>
      <c r="P109" s="102" t="s">
        <v>391</v>
      </c>
      <c r="Q109" s="63" t="s">
        <v>390</v>
      </c>
      <c r="R109" s="65" t="s">
        <v>392</v>
      </c>
      <c r="S109" s="82" t="s">
        <v>393</v>
      </c>
      <c r="T109" s="93" t="s">
        <v>394</v>
      </c>
    </row>
    <row r="110" spans="1:20" x14ac:dyDescent="0.25">
      <c r="A110" s="20" t="s">
        <v>165</v>
      </c>
      <c r="B110" s="21" t="s">
        <v>166</v>
      </c>
      <c r="C110" s="22" t="s">
        <v>167</v>
      </c>
      <c r="D110" s="22" t="s">
        <v>168</v>
      </c>
      <c r="E110" s="23">
        <v>900</v>
      </c>
      <c r="F110" s="57"/>
      <c r="G110" s="57">
        <v>112</v>
      </c>
      <c r="H110" s="57">
        <v>127</v>
      </c>
      <c r="I110" s="91"/>
      <c r="J110" s="91"/>
      <c r="K110" s="57">
        <v>234</v>
      </c>
      <c r="L110" s="57"/>
      <c r="M110" s="57">
        <v>86</v>
      </c>
      <c r="N110" s="57"/>
      <c r="O110" s="57"/>
      <c r="P110" s="94"/>
      <c r="Q110" s="70">
        <f>SUM(F110:P110)</f>
        <v>559</v>
      </c>
      <c r="R110" s="92">
        <f t="shared" ref="R110:R124" si="7">Q110/E110</f>
        <v>0.62111111111111106</v>
      </c>
      <c r="S110" s="85">
        <f t="shared" ref="S110:S115" si="8">(E110*0.33)-Q110</f>
        <v>-262</v>
      </c>
      <c r="T110" s="57">
        <v>432</v>
      </c>
    </row>
    <row r="111" spans="1:20" x14ac:dyDescent="0.25">
      <c r="A111" s="6" t="s">
        <v>165</v>
      </c>
      <c r="B111" s="24" t="s">
        <v>169</v>
      </c>
      <c r="C111" s="25" t="s">
        <v>170</v>
      </c>
      <c r="D111" s="25" t="s">
        <v>171</v>
      </c>
      <c r="E111" s="26">
        <v>42000</v>
      </c>
      <c r="F111" s="57">
        <v>7168</v>
      </c>
      <c r="G111" s="57"/>
      <c r="H111" s="57">
        <v>2632</v>
      </c>
      <c r="I111" s="91"/>
      <c r="J111" s="91">
        <v>7616</v>
      </c>
      <c r="K111" s="57">
        <v>1344</v>
      </c>
      <c r="L111" s="57">
        <v>6524</v>
      </c>
      <c r="M111" s="57">
        <v>5124</v>
      </c>
      <c r="N111" s="57"/>
      <c r="O111" s="57">
        <v>1820</v>
      </c>
      <c r="P111" s="94"/>
      <c r="Q111" s="70">
        <f t="shared" ref="Q111:Q156" si="9">SUM(F111:P111)</f>
        <v>32228</v>
      </c>
      <c r="R111" s="92">
        <f t="shared" si="7"/>
        <v>0.76733333333333331</v>
      </c>
      <c r="S111" s="85">
        <f t="shared" si="8"/>
        <v>-18368</v>
      </c>
      <c r="T111" s="57">
        <v>35616</v>
      </c>
    </row>
    <row r="112" spans="1:20" x14ac:dyDescent="0.25">
      <c r="A112" s="6" t="s">
        <v>165</v>
      </c>
      <c r="B112" s="24" t="s">
        <v>172</v>
      </c>
      <c r="C112" s="25" t="s">
        <v>173</v>
      </c>
      <c r="D112" s="25" t="s">
        <v>171</v>
      </c>
      <c r="E112" s="26">
        <v>280000</v>
      </c>
      <c r="F112" s="57">
        <v>18800</v>
      </c>
      <c r="G112" s="57"/>
      <c r="H112" s="57"/>
      <c r="I112" s="91"/>
      <c r="J112" s="91"/>
      <c r="K112" s="57"/>
      <c r="L112" s="57"/>
      <c r="M112" s="57"/>
      <c r="N112" s="57">
        <v>94400</v>
      </c>
      <c r="O112" s="57"/>
      <c r="P112" s="94"/>
      <c r="Q112" s="57">
        <f t="shared" si="9"/>
        <v>113200</v>
      </c>
      <c r="R112" s="83">
        <f t="shared" si="7"/>
        <v>0.4042857142857143</v>
      </c>
      <c r="S112" s="84">
        <f t="shared" si="8"/>
        <v>-20800</v>
      </c>
      <c r="T112" s="57">
        <v>0</v>
      </c>
    </row>
    <row r="113" spans="1:20" x14ac:dyDescent="0.25">
      <c r="A113" s="6" t="s">
        <v>165</v>
      </c>
      <c r="B113" s="24" t="s">
        <v>174</v>
      </c>
      <c r="C113" s="25" t="s">
        <v>175</v>
      </c>
      <c r="D113" s="25" t="s">
        <v>168</v>
      </c>
      <c r="E113" s="26">
        <v>228</v>
      </c>
      <c r="F113" s="57"/>
      <c r="G113" s="57"/>
      <c r="H113" s="57"/>
      <c r="I113" s="91"/>
      <c r="J113" s="91"/>
      <c r="K113" s="57"/>
      <c r="L113" s="57"/>
      <c r="M113" s="57"/>
      <c r="N113" s="57"/>
      <c r="O113" s="57"/>
      <c r="P113" s="94"/>
      <c r="Q113" s="70">
        <f t="shared" si="9"/>
        <v>0</v>
      </c>
      <c r="R113" s="92">
        <f t="shared" si="7"/>
        <v>0</v>
      </c>
      <c r="S113" s="85">
        <f t="shared" si="8"/>
        <v>75.240000000000009</v>
      </c>
      <c r="T113" s="57">
        <v>293</v>
      </c>
    </row>
    <row r="114" spans="1:20" x14ac:dyDescent="0.25">
      <c r="A114" s="6" t="s">
        <v>165</v>
      </c>
      <c r="B114" s="24" t="s">
        <v>176</v>
      </c>
      <c r="C114" s="25" t="s">
        <v>177</v>
      </c>
      <c r="D114" s="25" t="s">
        <v>168</v>
      </c>
      <c r="E114" s="26">
        <v>132</v>
      </c>
      <c r="F114" s="57"/>
      <c r="G114" s="57"/>
      <c r="H114" s="57"/>
      <c r="I114" s="91"/>
      <c r="J114" s="91"/>
      <c r="K114" s="57"/>
      <c r="L114" s="57"/>
      <c r="M114" s="57"/>
      <c r="N114" s="57"/>
      <c r="O114" s="57"/>
      <c r="P114" s="94"/>
      <c r="Q114" s="70">
        <f t="shared" si="9"/>
        <v>0</v>
      </c>
      <c r="R114" s="92">
        <f t="shared" si="7"/>
        <v>0</v>
      </c>
      <c r="S114" s="85">
        <f t="shared" si="8"/>
        <v>43.56</v>
      </c>
      <c r="T114" s="57">
        <v>7</v>
      </c>
    </row>
    <row r="115" spans="1:20" x14ac:dyDescent="0.25">
      <c r="A115" s="6" t="s">
        <v>165</v>
      </c>
      <c r="B115" s="24" t="s">
        <v>178</v>
      </c>
      <c r="C115" s="25" t="s">
        <v>179</v>
      </c>
      <c r="D115" s="25" t="s">
        <v>171</v>
      </c>
      <c r="E115" s="26">
        <v>84000</v>
      </c>
      <c r="F115" s="57">
        <v>20280</v>
      </c>
      <c r="G115" s="57"/>
      <c r="H115" s="57">
        <v>7360</v>
      </c>
      <c r="I115" s="91"/>
      <c r="J115" s="91"/>
      <c r="K115" s="57">
        <v>3200</v>
      </c>
      <c r="L115" s="57"/>
      <c r="M115" s="57"/>
      <c r="N115" s="57"/>
      <c r="O115" s="57"/>
      <c r="P115" s="94">
        <v>10740</v>
      </c>
      <c r="Q115" s="57">
        <f t="shared" si="9"/>
        <v>41580</v>
      </c>
      <c r="R115" s="83">
        <f t="shared" si="7"/>
        <v>0.495</v>
      </c>
      <c r="S115" s="84">
        <f t="shared" si="8"/>
        <v>-13860</v>
      </c>
      <c r="T115" s="57">
        <v>8360</v>
      </c>
    </row>
    <row r="116" spans="1:20" x14ac:dyDescent="0.25">
      <c r="A116" s="6" t="s">
        <v>165</v>
      </c>
      <c r="B116" s="24" t="s">
        <v>180</v>
      </c>
      <c r="C116" s="25" t="s">
        <v>181</v>
      </c>
      <c r="D116" s="25" t="s">
        <v>182</v>
      </c>
      <c r="E116" s="26">
        <v>2600</v>
      </c>
      <c r="F116" s="57">
        <v>650</v>
      </c>
      <c r="G116" s="57">
        <v>247</v>
      </c>
      <c r="H116" s="57"/>
      <c r="I116" s="91"/>
      <c r="J116" s="91"/>
      <c r="K116" s="57">
        <v>123</v>
      </c>
      <c r="L116" s="57"/>
      <c r="M116" s="57">
        <v>750</v>
      </c>
      <c r="N116" s="57"/>
      <c r="O116" s="57"/>
      <c r="P116" s="94"/>
      <c r="Q116" s="57">
        <f t="shared" si="9"/>
        <v>1770</v>
      </c>
      <c r="R116" s="83">
        <f t="shared" si="7"/>
        <v>0.68076923076923079</v>
      </c>
      <c r="S116" s="84"/>
      <c r="T116" s="57">
        <v>383</v>
      </c>
    </row>
    <row r="117" spans="1:20" x14ac:dyDescent="0.25">
      <c r="A117" s="6" t="s">
        <v>165</v>
      </c>
      <c r="B117" s="24" t="s">
        <v>183</v>
      </c>
      <c r="C117" s="25" t="s">
        <v>184</v>
      </c>
      <c r="D117" s="25" t="s">
        <v>182</v>
      </c>
      <c r="E117" s="26">
        <v>1380</v>
      </c>
      <c r="F117" s="57"/>
      <c r="G117" s="57"/>
      <c r="H117" s="57"/>
      <c r="I117" s="91"/>
      <c r="J117" s="91"/>
      <c r="K117" s="57"/>
      <c r="L117" s="57"/>
      <c r="M117" s="57">
        <v>5</v>
      </c>
      <c r="N117" s="57"/>
      <c r="O117" s="57"/>
      <c r="P117" s="94">
        <v>370</v>
      </c>
      <c r="Q117" s="70">
        <f t="shared" si="9"/>
        <v>375</v>
      </c>
      <c r="R117" s="92">
        <f t="shared" si="7"/>
        <v>0.27173913043478259</v>
      </c>
      <c r="S117" s="85">
        <f>(E117*0.33)-Q117</f>
        <v>80.400000000000034</v>
      </c>
      <c r="T117" s="57">
        <v>1114</v>
      </c>
    </row>
    <row r="118" spans="1:20" x14ac:dyDescent="0.25">
      <c r="A118" s="6" t="s">
        <v>165</v>
      </c>
      <c r="B118" s="24" t="s">
        <v>183</v>
      </c>
      <c r="C118" s="25" t="s">
        <v>173</v>
      </c>
      <c r="D118" s="25" t="s">
        <v>182</v>
      </c>
      <c r="E118" s="26">
        <v>1500</v>
      </c>
      <c r="F118" s="57"/>
      <c r="G118" s="57">
        <v>192</v>
      </c>
      <c r="H118" s="57"/>
      <c r="I118" s="91">
        <v>390</v>
      </c>
      <c r="J118" s="91"/>
      <c r="K118" s="57">
        <v>84</v>
      </c>
      <c r="L118" s="57"/>
      <c r="M118" s="57">
        <v>188</v>
      </c>
      <c r="N118" s="57"/>
      <c r="O118" s="57"/>
      <c r="P118" s="94">
        <v>778</v>
      </c>
      <c r="Q118" s="57">
        <f t="shared" si="9"/>
        <v>1632</v>
      </c>
      <c r="R118" s="83">
        <f t="shared" si="7"/>
        <v>1.0880000000000001</v>
      </c>
      <c r="S118" s="84"/>
      <c r="T118" s="57">
        <v>669</v>
      </c>
    </row>
    <row r="119" spans="1:20" x14ac:dyDescent="0.25">
      <c r="A119" s="6" t="s">
        <v>165</v>
      </c>
      <c r="B119" s="24" t="s">
        <v>185</v>
      </c>
      <c r="C119" s="25" t="s">
        <v>186</v>
      </c>
      <c r="D119" s="25" t="s">
        <v>182</v>
      </c>
      <c r="E119" s="26">
        <v>4632</v>
      </c>
      <c r="F119" s="57"/>
      <c r="G119" s="57"/>
      <c r="H119" s="57">
        <v>331</v>
      </c>
      <c r="I119" s="91">
        <v>867</v>
      </c>
      <c r="J119" s="91"/>
      <c r="K119" s="57">
        <v>100</v>
      </c>
      <c r="L119" s="57"/>
      <c r="M119" s="57"/>
      <c r="N119" s="57"/>
      <c r="O119" s="57"/>
      <c r="P119" s="94">
        <v>1986</v>
      </c>
      <c r="Q119" s="57">
        <f t="shared" si="9"/>
        <v>3284</v>
      </c>
      <c r="R119" s="83">
        <f t="shared" si="7"/>
        <v>0.70898100172711576</v>
      </c>
      <c r="S119" s="84"/>
      <c r="T119" s="57">
        <v>8097</v>
      </c>
    </row>
    <row r="120" spans="1:20" x14ac:dyDescent="0.25">
      <c r="A120" s="6" t="s">
        <v>165</v>
      </c>
      <c r="B120" s="27" t="s">
        <v>187</v>
      </c>
      <c r="C120" s="28" t="s">
        <v>188</v>
      </c>
      <c r="D120" s="28" t="s">
        <v>189</v>
      </c>
      <c r="E120" s="26">
        <v>750</v>
      </c>
      <c r="F120" s="57"/>
      <c r="G120" s="57"/>
      <c r="H120" s="57">
        <v>95</v>
      </c>
      <c r="I120" s="91"/>
      <c r="J120" s="91"/>
      <c r="K120" s="57"/>
      <c r="L120" s="57">
        <v>51</v>
      </c>
      <c r="M120" s="57"/>
      <c r="N120" s="57">
        <v>300</v>
      </c>
      <c r="O120" s="57"/>
      <c r="P120" s="94">
        <v>400</v>
      </c>
      <c r="Q120" s="70">
        <f t="shared" si="9"/>
        <v>846</v>
      </c>
      <c r="R120" s="92">
        <f t="shared" si="7"/>
        <v>1.1279999999999999</v>
      </c>
      <c r="S120" s="85">
        <f>(E120*0.33)-Q120</f>
        <v>-598.5</v>
      </c>
      <c r="T120" s="57">
        <v>235</v>
      </c>
    </row>
    <row r="121" spans="1:20" x14ac:dyDescent="0.25">
      <c r="A121" s="6" t="s">
        <v>165</v>
      </c>
      <c r="B121" s="27" t="s">
        <v>396</v>
      </c>
      <c r="C121" s="28" t="s">
        <v>397</v>
      </c>
      <c r="D121" s="28" t="s">
        <v>182</v>
      </c>
      <c r="E121" s="26"/>
      <c r="F121" s="57"/>
      <c r="G121" s="57"/>
      <c r="H121" s="57"/>
      <c r="I121" s="91"/>
      <c r="J121" s="91"/>
      <c r="K121" s="57"/>
      <c r="L121" s="57"/>
      <c r="M121" s="57"/>
      <c r="N121" s="57"/>
      <c r="O121" s="57"/>
      <c r="P121" s="103"/>
      <c r="Q121" s="70">
        <f t="shared" si="9"/>
        <v>0</v>
      </c>
      <c r="R121" s="92" t="e">
        <f t="shared" si="7"/>
        <v>#DIV/0!</v>
      </c>
      <c r="S121" s="85"/>
      <c r="T121" s="57">
        <v>0</v>
      </c>
    </row>
    <row r="122" spans="1:20" x14ac:dyDescent="0.25">
      <c r="A122" s="6" t="s">
        <v>165</v>
      </c>
      <c r="B122" s="24" t="s">
        <v>190</v>
      </c>
      <c r="C122" s="25" t="s">
        <v>191</v>
      </c>
      <c r="D122" s="25" t="s">
        <v>168</v>
      </c>
      <c r="E122" s="26">
        <v>912</v>
      </c>
      <c r="F122" s="57"/>
      <c r="G122" s="57"/>
      <c r="H122" s="57"/>
      <c r="I122" s="91"/>
      <c r="J122" s="91"/>
      <c r="K122" s="57"/>
      <c r="L122" s="57"/>
      <c r="M122" s="57"/>
      <c r="N122" s="57"/>
      <c r="O122" s="57"/>
      <c r="P122" s="94"/>
      <c r="Q122" s="70">
        <f t="shared" si="9"/>
        <v>0</v>
      </c>
      <c r="R122" s="92">
        <f t="shared" si="7"/>
        <v>0</v>
      </c>
      <c r="S122" s="85">
        <f>(E122*0.33)-Q122</f>
        <v>300.96000000000004</v>
      </c>
      <c r="T122" s="57">
        <v>437</v>
      </c>
    </row>
    <row r="123" spans="1:20" x14ac:dyDescent="0.25">
      <c r="A123" s="6" t="s">
        <v>165</v>
      </c>
      <c r="B123" s="24" t="s">
        <v>190</v>
      </c>
      <c r="C123" s="25" t="s">
        <v>192</v>
      </c>
      <c r="D123" s="25" t="s">
        <v>182</v>
      </c>
      <c r="E123" s="26">
        <v>1092</v>
      </c>
      <c r="F123" s="57">
        <v>244</v>
      </c>
      <c r="G123" s="57">
        <v>119</v>
      </c>
      <c r="H123" s="57"/>
      <c r="I123" s="91"/>
      <c r="J123" s="91"/>
      <c r="K123" s="57"/>
      <c r="L123" s="57"/>
      <c r="M123" s="57"/>
      <c r="N123" s="57"/>
      <c r="O123" s="57"/>
      <c r="P123" s="94">
        <v>364</v>
      </c>
      <c r="Q123" s="57">
        <f t="shared" si="9"/>
        <v>727</v>
      </c>
      <c r="R123" s="83">
        <f t="shared" si="7"/>
        <v>0.66575091575091572</v>
      </c>
      <c r="S123" s="84"/>
      <c r="T123" s="57">
        <v>0</v>
      </c>
    </row>
    <row r="124" spans="1:20" x14ac:dyDescent="0.25">
      <c r="A124" s="6" t="s">
        <v>165</v>
      </c>
      <c r="B124" s="24" t="s">
        <v>193</v>
      </c>
      <c r="C124" s="25" t="s">
        <v>173</v>
      </c>
      <c r="D124" s="25" t="s">
        <v>182</v>
      </c>
      <c r="E124" s="26">
        <v>1764</v>
      </c>
      <c r="F124" s="57">
        <v>437</v>
      </c>
      <c r="G124" s="57">
        <v>412</v>
      </c>
      <c r="H124" s="57"/>
      <c r="I124" s="91"/>
      <c r="J124" s="91"/>
      <c r="K124" s="57"/>
      <c r="L124" s="57"/>
      <c r="M124" s="57">
        <v>300</v>
      </c>
      <c r="N124" s="57"/>
      <c r="O124" s="57"/>
      <c r="P124" s="96"/>
      <c r="Q124" s="57">
        <f t="shared" si="9"/>
        <v>1149</v>
      </c>
      <c r="R124" s="83">
        <f t="shared" si="7"/>
        <v>0.65136054421768708</v>
      </c>
      <c r="S124" s="84"/>
      <c r="T124" s="57">
        <v>0</v>
      </c>
    </row>
    <row r="125" spans="1:20" x14ac:dyDescent="0.25">
      <c r="A125" s="6" t="s">
        <v>165</v>
      </c>
      <c r="B125" s="24" t="s">
        <v>193</v>
      </c>
      <c r="C125" s="25" t="s">
        <v>184</v>
      </c>
      <c r="D125" s="25" t="s">
        <v>182</v>
      </c>
      <c r="E125" s="26"/>
      <c r="F125" s="57"/>
      <c r="G125" s="57"/>
      <c r="H125" s="57"/>
      <c r="I125" s="91"/>
      <c r="J125" s="91"/>
      <c r="K125" s="57"/>
      <c r="L125" s="57"/>
      <c r="M125" s="57"/>
      <c r="N125" s="57"/>
      <c r="O125" s="57"/>
      <c r="P125" s="96">
        <v>3912</v>
      </c>
      <c r="Q125" s="57"/>
      <c r="R125" s="83"/>
      <c r="S125" s="84"/>
      <c r="T125" s="57"/>
    </row>
    <row r="126" spans="1:20" x14ac:dyDescent="0.25">
      <c r="A126" s="6" t="s">
        <v>165</v>
      </c>
      <c r="B126" s="29" t="s">
        <v>194</v>
      </c>
      <c r="C126" s="30" t="s">
        <v>195</v>
      </c>
      <c r="D126" s="30" t="s">
        <v>189</v>
      </c>
      <c r="E126" s="26">
        <v>156</v>
      </c>
      <c r="F126" s="57"/>
      <c r="G126" s="57"/>
      <c r="H126" s="57"/>
      <c r="I126" s="91"/>
      <c r="J126" s="91"/>
      <c r="K126" s="57"/>
      <c r="L126" s="57"/>
      <c r="M126" s="57"/>
      <c r="N126" s="57"/>
      <c r="O126" s="57"/>
      <c r="P126" s="94"/>
      <c r="Q126" s="70">
        <f t="shared" si="9"/>
        <v>0</v>
      </c>
      <c r="R126" s="92">
        <f t="shared" ref="R126:R139" si="10">Q126/E126</f>
        <v>0</v>
      </c>
      <c r="S126" s="85">
        <f t="shared" ref="S126:S134" si="11">(E126*0.33)-Q126</f>
        <v>51.480000000000004</v>
      </c>
      <c r="T126" s="57">
        <v>45</v>
      </c>
    </row>
    <row r="127" spans="1:20" x14ac:dyDescent="0.25">
      <c r="A127" s="6" t="s">
        <v>165</v>
      </c>
      <c r="B127" s="31" t="s">
        <v>196</v>
      </c>
      <c r="C127" s="32" t="s">
        <v>197</v>
      </c>
      <c r="D127" s="32" t="s">
        <v>168</v>
      </c>
      <c r="E127" s="26">
        <v>78000</v>
      </c>
      <c r="F127" s="57">
        <v>14277</v>
      </c>
      <c r="G127" s="57"/>
      <c r="H127" s="57"/>
      <c r="I127" s="91"/>
      <c r="J127" s="91"/>
      <c r="K127" s="57"/>
      <c r="L127" s="57"/>
      <c r="M127" s="57">
        <v>24043</v>
      </c>
      <c r="N127" s="57">
        <v>27696</v>
      </c>
      <c r="O127" s="57"/>
      <c r="P127" s="94">
        <v>21324</v>
      </c>
      <c r="Q127" s="70">
        <f t="shared" si="9"/>
        <v>87340</v>
      </c>
      <c r="R127" s="92">
        <f t="shared" si="10"/>
        <v>1.1197435897435897</v>
      </c>
      <c r="S127" s="85">
        <f t="shared" si="11"/>
        <v>-61600</v>
      </c>
      <c r="T127" s="57">
        <v>25126</v>
      </c>
    </row>
    <row r="128" spans="1:20" x14ac:dyDescent="0.25">
      <c r="A128" s="6" t="s">
        <v>165</v>
      </c>
      <c r="B128" s="24" t="s">
        <v>198</v>
      </c>
      <c r="C128" s="25" t="s">
        <v>181</v>
      </c>
      <c r="D128" s="25" t="s">
        <v>171</v>
      </c>
      <c r="E128" s="26">
        <v>720</v>
      </c>
      <c r="F128" s="57"/>
      <c r="G128" s="57"/>
      <c r="H128" s="57"/>
      <c r="I128" s="91"/>
      <c r="J128" s="91"/>
      <c r="K128" s="57"/>
      <c r="L128" s="57"/>
      <c r="M128" s="57"/>
      <c r="N128" s="57"/>
      <c r="O128" s="57"/>
      <c r="P128" s="94"/>
      <c r="Q128" s="70">
        <f t="shared" si="9"/>
        <v>0</v>
      </c>
      <c r="R128" s="92">
        <f t="shared" si="10"/>
        <v>0</v>
      </c>
      <c r="S128" s="85">
        <f t="shared" si="11"/>
        <v>237.60000000000002</v>
      </c>
      <c r="T128" s="57">
        <v>0</v>
      </c>
    </row>
    <row r="129" spans="1:20" x14ac:dyDescent="0.25">
      <c r="A129" s="6" t="s">
        <v>165</v>
      </c>
      <c r="B129" s="24" t="s">
        <v>198</v>
      </c>
      <c r="C129" s="25" t="s">
        <v>186</v>
      </c>
      <c r="D129" s="25" t="s">
        <v>171</v>
      </c>
      <c r="E129" s="26">
        <v>500</v>
      </c>
      <c r="F129" s="57"/>
      <c r="G129" s="57"/>
      <c r="H129" s="57"/>
      <c r="I129" s="91"/>
      <c r="J129" s="91"/>
      <c r="K129" s="57"/>
      <c r="L129" s="57"/>
      <c r="M129" s="57"/>
      <c r="N129" s="57"/>
      <c r="O129" s="57"/>
      <c r="P129" s="94"/>
      <c r="Q129" s="70">
        <f t="shared" si="9"/>
        <v>0</v>
      </c>
      <c r="R129" s="92">
        <f t="shared" si="10"/>
        <v>0</v>
      </c>
      <c r="S129" s="85">
        <f t="shared" si="11"/>
        <v>165</v>
      </c>
      <c r="T129" s="57">
        <v>5500</v>
      </c>
    </row>
    <row r="130" spans="1:20" x14ac:dyDescent="0.25">
      <c r="A130" s="6" t="s">
        <v>165</v>
      </c>
      <c r="B130" s="24" t="s">
        <v>199</v>
      </c>
      <c r="C130" s="25" t="s">
        <v>186</v>
      </c>
      <c r="D130" s="25" t="s">
        <v>182</v>
      </c>
      <c r="E130" s="26">
        <v>600</v>
      </c>
      <c r="F130" s="57"/>
      <c r="G130" s="57"/>
      <c r="H130" s="57"/>
      <c r="I130" s="91"/>
      <c r="J130" s="91"/>
      <c r="K130" s="57"/>
      <c r="L130" s="57"/>
      <c r="M130" s="57"/>
      <c r="N130" s="57"/>
      <c r="O130" s="57"/>
      <c r="P130" s="94"/>
      <c r="Q130" s="70">
        <f t="shared" si="9"/>
        <v>0</v>
      </c>
      <c r="R130" s="92">
        <f t="shared" si="10"/>
        <v>0</v>
      </c>
      <c r="S130" s="85">
        <f t="shared" si="11"/>
        <v>198</v>
      </c>
      <c r="T130" s="57">
        <v>448</v>
      </c>
    </row>
    <row r="131" spans="1:20" x14ac:dyDescent="0.25">
      <c r="A131" s="6" t="s">
        <v>165</v>
      </c>
      <c r="B131" s="24" t="s">
        <v>200</v>
      </c>
      <c r="C131" s="25" t="s">
        <v>201</v>
      </c>
      <c r="D131" s="25" t="s">
        <v>171</v>
      </c>
      <c r="E131" s="26">
        <v>8280</v>
      </c>
      <c r="F131" s="57"/>
      <c r="G131" s="57"/>
      <c r="H131" s="57"/>
      <c r="I131" s="91"/>
      <c r="J131" s="91"/>
      <c r="K131" s="57"/>
      <c r="L131" s="57"/>
      <c r="M131" s="57">
        <v>2400</v>
      </c>
      <c r="N131" s="57"/>
      <c r="O131" s="57"/>
      <c r="P131" s="94"/>
      <c r="Q131" s="70">
        <f t="shared" si="9"/>
        <v>2400</v>
      </c>
      <c r="R131" s="92">
        <f t="shared" si="10"/>
        <v>0.28985507246376813</v>
      </c>
      <c r="S131" s="85">
        <f t="shared" si="11"/>
        <v>332.40000000000009</v>
      </c>
      <c r="T131" s="57">
        <v>3240</v>
      </c>
    </row>
    <row r="132" spans="1:20" x14ac:dyDescent="0.25">
      <c r="A132" s="6" t="s">
        <v>165</v>
      </c>
      <c r="B132" s="24" t="s">
        <v>202</v>
      </c>
      <c r="C132" s="25" t="s">
        <v>203</v>
      </c>
      <c r="D132" s="25" t="s">
        <v>204</v>
      </c>
      <c r="E132" s="26">
        <v>6000</v>
      </c>
      <c r="F132" s="57"/>
      <c r="G132" s="57">
        <v>1500</v>
      </c>
      <c r="H132" s="57"/>
      <c r="I132" s="91"/>
      <c r="J132" s="91"/>
      <c r="K132" s="57"/>
      <c r="L132" s="57"/>
      <c r="M132" s="57">
        <v>2400</v>
      </c>
      <c r="N132" s="57">
        <v>905</v>
      </c>
      <c r="O132" s="57"/>
      <c r="P132" s="94"/>
      <c r="Q132" s="70">
        <f t="shared" si="9"/>
        <v>4805</v>
      </c>
      <c r="R132" s="92">
        <f t="shared" si="10"/>
        <v>0.80083333333333329</v>
      </c>
      <c r="S132" s="85">
        <f t="shared" si="11"/>
        <v>-2825</v>
      </c>
      <c r="T132" s="57">
        <v>908</v>
      </c>
    </row>
    <row r="133" spans="1:20" x14ac:dyDescent="0.25">
      <c r="A133" s="6" t="s">
        <v>165</v>
      </c>
      <c r="B133" s="24" t="s">
        <v>205</v>
      </c>
      <c r="C133" s="25" t="s">
        <v>173</v>
      </c>
      <c r="D133" s="25" t="s">
        <v>182</v>
      </c>
      <c r="E133" s="26">
        <v>300</v>
      </c>
      <c r="F133" s="57"/>
      <c r="G133" s="57"/>
      <c r="H133" s="57"/>
      <c r="I133" s="91"/>
      <c r="J133" s="91"/>
      <c r="K133" s="57"/>
      <c r="L133" s="57"/>
      <c r="M133" s="57"/>
      <c r="N133" s="57"/>
      <c r="O133" s="57"/>
      <c r="P133" s="94"/>
      <c r="Q133" s="70">
        <f t="shared" si="9"/>
        <v>0</v>
      </c>
      <c r="R133" s="92">
        <f t="shared" si="10"/>
        <v>0</v>
      </c>
      <c r="S133" s="85">
        <f t="shared" si="11"/>
        <v>99</v>
      </c>
      <c r="T133" s="57">
        <v>22</v>
      </c>
    </row>
    <row r="134" spans="1:20" x14ac:dyDescent="0.25">
      <c r="A134" s="6" t="s">
        <v>165</v>
      </c>
      <c r="B134" s="24" t="s">
        <v>206</v>
      </c>
      <c r="C134" s="25" t="s">
        <v>179</v>
      </c>
      <c r="D134" s="25" t="s">
        <v>182</v>
      </c>
      <c r="E134" s="26">
        <v>2652</v>
      </c>
      <c r="F134" s="57"/>
      <c r="G134" s="57"/>
      <c r="H134" s="57">
        <v>293</v>
      </c>
      <c r="I134" s="91"/>
      <c r="J134" s="91">
        <v>614</v>
      </c>
      <c r="K134" s="57"/>
      <c r="L134" s="57"/>
      <c r="M134" s="57">
        <v>273</v>
      </c>
      <c r="N134" s="57"/>
      <c r="O134" s="57"/>
      <c r="P134" s="94">
        <v>2170</v>
      </c>
      <c r="Q134" s="70">
        <f t="shared" si="9"/>
        <v>3350</v>
      </c>
      <c r="R134" s="92">
        <f t="shared" si="10"/>
        <v>1.2631975867269984</v>
      </c>
      <c r="S134" s="85">
        <f t="shared" si="11"/>
        <v>-2474.84</v>
      </c>
      <c r="T134" s="57">
        <v>913</v>
      </c>
    </row>
    <row r="135" spans="1:20" x14ac:dyDescent="0.25">
      <c r="A135" s="6" t="s">
        <v>165</v>
      </c>
      <c r="B135" s="24" t="s">
        <v>207</v>
      </c>
      <c r="C135" s="33" t="s">
        <v>149</v>
      </c>
      <c r="D135" s="33" t="s">
        <v>208</v>
      </c>
      <c r="E135" s="26">
        <v>6000</v>
      </c>
      <c r="F135" s="57"/>
      <c r="G135" s="57">
        <v>3000</v>
      </c>
      <c r="H135" s="57">
        <v>700</v>
      </c>
      <c r="I135" s="91">
        <v>3000</v>
      </c>
      <c r="J135" s="91">
        <v>1260</v>
      </c>
      <c r="K135" s="57">
        <v>2100</v>
      </c>
      <c r="L135" s="57"/>
      <c r="M135" s="57">
        <v>2850</v>
      </c>
      <c r="N135" s="57"/>
      <c r="O135" s="57"/>
      <c r="P135" s="94"/>
      <c r="Q135" s="57">
        <f t="shared" si="9"/>
        <v>12910</v>
      </c>
      <c r="R135" s="83">
        <f t="shared" si="10"/>
        <v>2.1516666666666668</v>
      </c>
      <c r="S135" s="84"/>
      <c r="T135" s="57">
        <v>13960</v>
      </c>
    </row>
    <row r="136" spans="1:20" x14ac:dyDescent="0.25">
      <c r="A136" s="6" t="s">
        <v>165</v>
      </c>
      <c r="B136" s="24" t="s">
        <v>209</v>
      </c>
      <c r="C136" s="25" t="s">
        <v>210</v>
      </c>
      <c r="D136" s="25" t="s">
        <v>182</v>
      </c>
      <c r="E136" s="26">
        <v>732</v>
      </c>
      <c r="F136" s="57"/>
      <c r="G136" s="57"/>
      <c r="H136" s="57">
        <v>26</v>
      </c>
      <c r="I136" s="91">
        <v>24</v>
      </c>
      <c r="J136" s="91">
        <v>100</v>
      </c>
      <c r="K136" s="57">
        <v>5</v>
      </c>
      <c r="L136" s="57"/>
      <c r="M136" s="57">
        <v>128</v>
      </c>
      <c r="N136" s="57">
        <v>153</v>
      </c>
      <c r="O136" s="57">
        <v>66</v>
      </c>
      <c r="P136" s="94"/>
      <c r="Q136" s="70">
        <f t="shared" si="9"/>
        <v>502</v>
      </c>
      <c r="R136" s="92">
        <f t="shared" si="10"/>
        <v>0.68579234972677594</v>
      </c>
      <c r="S136" s="85">
        <f>(E136*0.33)-Q136</f>
        <v>-260.44</v>
      </c>
      <c r="T136" s="57">
        <v>25</v>
      </c>
    </row>
    <row r="137" spans="1:20" x14ac:dyDescent="0.25">
      <c r="A137" s="6" t="s">
        <v>165</v>
      </c>
      <c r="B137" s="24" t="s">
        <v>211</v>
      </c>
      <c r="C137" s="25" t="s">
        <v>179</v>
      </c>
      <c r="D137" s="25" t="s">
        <v>171</v>
      </c>
      <c r="E137" s="26">
        <v>25000</v>
      </c>
      <c r="F137" s="57"/>
      <c r="G137" s="57"/>
      <c r="H137" s="57"/>
      <c r="I137" s="91">
        <v>400</v>
      </c>
      <c r="J137" s="91">
        <v>450</v>
      </c>
      <c r="K137" s="57"/>
      <c r="L137" s="57"/>
      <c r="M137" s="57"/>
      <c r="N137" s="57"/>
      <c r="O137" s="57"/>
      <c r="P137" s="94"/>
      <c r="Q137" s="70">
        <f t="shared" si="9"/>
        <v>850</v>
      </c>
      <c r="R137" s="92">
        <f t="shared" si="10"/>
        <v>3.4000000000000002E-2</v>
      </c>
      <c r="S137" s="85">
        <f>(E137*0.33)-Q137</f>
        <v>7400</v>
      </c>
      <c r="T137" s="57">
        <v>0</v>
      </c>
    </row>
    <row r="138" spans="1:20" x14ac:dyDescent="0.25">
      <c r="A138" s="6" t="s">
        <v>165</v>
      </c>
      <c r="B138" s="24" t="s">
        <v>212</v>
      </c>
      <c r="C138" s="25" t="s">
        <v>210</v>
      </c>
      <c r="D138" s="25" t="s">
        <v>168</v>
      </c>
      <c r="E138" s="26">
        <v>1800</v>
      </c>
      <c r="F138" s="57"/>
      <c r="G138" s="57"/>
      <c r="H138" s="57"/>
      <c r="I138" s="91"/>
      <c r="J138" s="91"/>
      <c r="K138" s="57">
        <v>123</v>
      </c>
      <c r="L138" s="57">
        <v>156</v>
      </c>
      <c r="M138" s="57"/>
      <c r="N138" s="57"/>
      <c r="O138" s="57"/>
      <c r="P138" s="94">
        <v>684</v>
      </c>
      <c r="Q138" s="70">
        <f t="shared" si="9"/>
        <v>963</v>
      </c>
      <c r="R138" s="92">
        <f t="shared" si="10"/>
        <v>0.53500000000000003</v>
      </c>
      <c r="S138" s="85">
        <f>(E138*0.33)-Q138</f>
        <v>-369</v>
      </c>
      <c r="T138" s="57">
        <v>3005</v>
      </c>
    </row>
    <row r="139" spans="1:20" x14ac:dyDescent="0.25">
      <c r="A139" s="6" t="s">
        <v>165</v>
      </c>
      <c r="B139" s="24" t="s">
        <v>213</v>
      </c>
      <c r="C139" s="25" t="s">
        <v>214</v>
      </c>
      <c r="D139" s="25" t="s">
        <v>171</v>
      </c>
      <c r="E139" s="26">
        <v>6804</v>
      </c>
      <c r="F139" s="57"/>
      <c r="G139" s="57">
        <v>830</v>
      </c>
      <c r="H139" s="57"/>
      <c r="I139" s="91"/>
      <c r="J139" s="91"/>
      <c r="K139" s="57"/>
      <c r="L139" s="57"/>
      <c r="M139" s="57">
        <v>1050</v>
      </c>
      <c r="N139" s="57">
        <v>1930</v>
      </c>
      <c r="O139" s="57"/>
      <c r="P139" s="94">
        <v>2090</v>
      </c>
      <c r="Q139" s="70">
        <f t="shared" si="9"/>
        <v>5900</v>
      </c>
      <c r="R139" s="92">
        <f t="shared" si="10"/>
        <v>0.86713697824808933</v>
      </c>
      <c r="S139" s="85">
        <f>(E139*0.33)-Q139</f>
        <v>-3654.68</v>
      </c>
      <c r="T139" s="57">
        <v>10000</v>
      </c>
    </row>
    <row r="140" spans="1:20" x14ac:dyDescent="0.25">
      <c r="A140" s="6" t="s">
        <v>165</v>
      </c>
      <c r="B140" s="24" t="s">
        <v>213</v>
      </c>
      <c r="C140" s="25" t="s">
        <v>186</v>
      </c>
      <c r="D140" s="25" t="s">
        <v>171</v>
      </c>
      <c r="E140" s="26">
        <v>400</v>
      </c>
      <c r="F140" s="57"/>
      <c r="G140" s="57"/>
      <c r="H140" s="57"/>
      <c r="I140" s="91"/>
      <c r="J140" s="91"/>
      <c r="K140" s="57"/>
      <c r="L140" s="57"/>
      <c r="M140" s="57">
        <v>400</v>
      </c>
      <c r="N140" s="57"/>
      <c r="O140" s="57"/>
      <c r="P140" s="94"/>
      <c r="Q140" s="70"/>
      <c r="R140" s="92"/>
      <c r="S140" s="85"/>
      <c r="T140" s="57"/>
    </row>
    <row r="141" spans="1:20" x14ac:dyDescent="0.25">
      <c r="A141" s="6" t="s">
        <v>165</v>
      </c>
      <c r="B141" s="27" t="s">
        <v>215</v>
      </c>
      <c r="C141" s="28" t="s">
        <v>216</v>
      </c>
      <c r="D141" s="28" t="s">
        <v>189</v>
      </c>
      <c r="E141" s="26">
        <v>216</v>
      </c>
      <c r="F141" s="57"/>
      <c r="G141" s="57"/>
      <c r="H141" s="57"/>
      <c r="I141" s="91"/>
      <c r="J141" s="91"/>
      <c r="K141" s="57">
        <v>78</v>
      </c>
      <c r="L141" s="57">
        <v>61</v>
      </c>
      <c r="M141" s="57"/>
      <c r="N141" s="57"/>
      <c r="O141" s="57"/>
      <c r="P141" s="94">
        <v>160</v>
      </c>
      <c r="Q141" s="70">
        <f t="shared" si="9"/>
        <v>299</v>
      </c>
      <c r="R141" s="92">
        <f t="shared" ref="R141:R156" si="12">Q141/E141</f>
        <v>1.3842592592592593</v>
      </c>
      <c r="S141" s="85">
        <f>(E141*0.33)-Q141</f>
        <v>-227.72</v>
      </c>
      <c r="T141" s="57">
        <v>380</v>
      </c>
    </row>
    <row r="142" spans="1:20" x14ac:dyDescent="0.25">
      <c r="A142" s="6" t="s">
        <v>165</v>
      </c>
      <c r="B142" s="24" t="s">
        <v>217</v>
      </c>
      <c r="C142" s="25" t="s">
        <v>218</v>
      </c>
      <c r="D142" s="25" t="s">
        <v>171</v>
      </c>
      <c r="E142" s="26">
        <v>30360</v>
      </c>
      <c r="F142" s="57"/>
      <c r="G142" s="57">
        <v>1090</v>
      </c>
      <c r="H142" s="57">
        <v>4670</v>
      </c>
      <c r="I142" s="91">
        <v>4170</v>
      </c>
      <c r="J142" s="91">
        <v>1050</v>
      </c>
      <c r="K142" s="57"/>
      <c r="L142" s="57"/>
      <c r="M142" s="57">
        <v>10000</v>
      </c>
      <c r="N142" s="57"/>
      <c r="O142" s="57"/>
      <c r="P142" s="94"/>
      <c r="Q142" s="57">
        <f t="shared" si="9"/>
        <v>20980</v>
      </c>
      <c r="R142" s="83">
        <f t="shared" si="12"/>
        <v>0.69104084321475623</v>
      </c>
      <c r="S142" s="84">
        <f>(E142*0.33)-Q142</f>
        <v>-10961.199999999999</v>
      </c>
      <c r="T142" s="57">
        <v>5170</v>
      </c>
    </row>
    <row r="143" spans="1:20" x14ac:dyDescent="0.25">
      <c r="A143" s="6" t="s">
        <v>165</v>
      </c>
      <c r="B143" s="24" t="s">
        <v>219</v>
      </c>
      <c r="C143" s="25" t="s">
        <v>173</v>
      </c>
      <c r="D143" s="25" t="s">
        <v>182</v>
      </c>
      <c r="E143" s="26">
        <v>800</v>
      </c>
      <c r="F143" s="57"/>
      <c r="G143" s="57">
        <v>100</v>
      </c>
      <c r="H143" s="57">
        <v>119</v>
      </c>
      <c r="I143" s="91"/>
      <c r="J143" s="91">
        <v>410</v>
      </c>
      <c r="K143" s="57">
        <v>97</v>
      </c>
      <c r="L143" s="57"/>
      <c r="M143" s="57">
        <v>461</v>
      </c>
      <c r="N143" s="57"/>
      <c r="O143" s="57">
        <v>70</v>
      </c>
      <c r="P143" s="94"/>
      <c r="Q143" s="70">
        <f t="shared" si="9"/>
        <v>1257</v>
      </c>
      <c r="R143" s="92">
        <f t="shared" si="12"/>
        <v>1.57125</v>
      </c>
      <c r="S143" s="85">
        <f>(E143*0.33)-Q143</f>
        <v>-993</v>
      </c>
      <c r="T143" s="57">
        <v>2231</v>
      </c>
    </row>
    <row r="144" spans="1:20" x14ac:dyDescent="0.25">
      <c r="A144" s="6" t="s">
        <v>165</v>
      </c>
      <c r="B144" s="24" t="s">
        <v>220</v>
      </c>
      <c r="C144" s="25" t="s">
        <v>173</v>
      </c>
      <c r="D144" s="25" t="s">
        <v>171</v>
      </c>
      <c r="E144" s="26">
        <v>2800</v>
      </c>
      <c r="F144" s="57"/>
      <c r="G144" s="57"/>
      <c r="H144" s="57"/>
      <c r="I144" s="91"/>
      <c r="J144" s="91"/>
      <c r="K144" s="57"/>
      <c r="L144" s="57"/>
      <c r="M144" s="57"/>
      <c r="N144" s="57"/>
      <c r="O144" s="57"/>
      <c r="P144" s="94">
        <v>1100</v>
      </c>
      <c r="Q144" s="70">
        <f t="shared" si="9"/>
        <v>1100</v>
      </c>
      <c r="R144" s="92">
        <f t="shared" si="12"/>
        <v>0.39285714285714285</v>
      </c>
      <c r="S144" s="85">
        <f>(E144*0.33)-Q144</f>
        <v>-176</v>
      </c>
      <c r="T144" s="57">
        <v>0</v>
      </c>
    </row>
    <row r="145" spans="1:20" x14ac:dyDescent="0.25">
      <c r="A145" s="6" t="s">
        <v>165</v>
      </c>
      <c r="B145" s="24" t="s">
        <v>221</v>
      </c>
      <c r="C145" s="25" t="s">
        <v>173</v>
      </c>
      <c r="D145" s="25" t="s">
        <v>182</v>
      </c>
      <c r="E145" s="26">
        <v>5000</v>
      </c>
      <c r="F145" s="57"/>
      <c r="G145" s="57"/>
      <c r="H145" s="57"/>
      <c r="I145" s="91"/>
      <c r="J145" s="91"/>
      <c r="K145" s="57"/>
      <c r="L145" s="57"/>
      <c r="M145" s="57">
        <v>4605</v>
      </c>
      <c r="N145" s="57"/>
      <c r="O145" s="57"/>
      <c r="P145" s="94">
        <v>5240</v>
      </c>
      <c r="Q145" s="70">
        <f t="shared" si="9"/>
        <v>9845</v>
      </c>
      <c r="R145" s="92">
        <f t="shared" si="12"/>
        <v>1.9690000000000001</v>
      </c>
      <c r="S145" s="85">
        <f>(E145*0.33)-Q145</f>
        <v>-8195</v>
      </c>
      <c r="T145" s="57">
        <v>4868</v>
      </c>
    </row>
    <row r="146" spans="1:20" x14ac:dyDescent="0.25">
      <c r="A146" s="6" t="s">
        <v>165</v>
      </c>
      <c r="B146" s="24" t="s">
        <v>221</v>
      </c>
      <c r="C146" s="25" t="s">
        <v>218</v>
      </c>
      <c r="D146" s="25" t="s">
        <v>171</v>
      </c>
      <c r="E146" s="26">
        <v>43000</v>
      </c>
      <c r="F146" s="57">
        <v>5568</v>
      </c>
      <c r="G146" s="57">
        <v>6000</v>
      </c>
      <c r="H146" s="57">
        <v>5832</v>
      </c>
      <c r="I146" s="91">
        <v>4224</v>
      </c>
      <c r="J146" s="91"/>
      <c r="K146" s="57">
        <v>6120</v>
      </c>
      <c r="L146" s="57"/>
      <c r="M146" s="57">
        <v>20928</v>
      </c>
      <c r="N146" s="57">
        <v>5544</v>
      </c>
      <c r="O146" s="57"/>
      <c r="P146" s="94"/>
      <c r="Q146" s="57">
        <f t="shared" si="9"/>
        <v>54216</v>
      </c>
      <c r="R146" s="83">
        <f t="shared" si="12"/>
        <v>1.2608372093023257</v>
      </c>
      <c r="S146" s="84"/>
      <c r="T146" s="57">
        <v>126168</v>
      </c>
    </row>
    <row r="147" spans="1:20" x14ac:dyDescent="0.25">
      <c r="A147" s="6" t="s">
        <v>165</v>
      </c>
      <c r="B147" s="24" t="s">
        <v>222</v>
      </c>
      <c r="C147" s="25" t="s">
        <v>223</v>
      </c>
      <c r="D147" s="25" t="s">
        <v>168</v>
      </c>
      <c r="E147" s="26">
        <v>15000</v>
      </c>
      <c r="F147" s="57"/>
      <c r="G147" s="57"/>
      <c r="H147" s="57"/>
      <c r="I147" s="91"/>
      <c r="J147" s="91"/>
      <c r="K147" s="57">
        <v>999</v>
      </c>
      <c r="L147" s="57"/>
      <c r="M147" s="57"/>
      <c r="N147" s="57"/>
      <c r="O147" s="57"/>
      <c r="P147" s="94"/>
      <c r="Q147" s="70">
        <f t="shared" si="9"/>
        <v>999</v>
      </c>
      <c r="R147" s="92">
        <f t="shared" si="12"/>
        <v>6.6600000000000006E-2</v>
      </c>
      <c r="S147" s="85">
        <f t="shared" ref="S147:S156" si="13">(E147*0.33)-Q147</f>
        <v>3951</v>
      </c>
      <c r="T147" s="57">
        <v>3645</v>
      </c>
    </row>
    <row r="148" spans="1:20" x14ac:dyDescent="0.25">
      <c r="A148" s="6" t="s">
        <v>165</v>
      </c>
      <c r="B148" s="24" t="s">
        <v>224</v>
      </c>
      <c r="C148" s="25" t="s">
        <v>186</v>
      </c>
      <c r="D148" s="25" t="s">
        <v>182</v>
      </c>
      <c r="E148" s="26">
        <v>492</v>
      </c>
      <c r="F148" s="57"/>
      <c r="G148" s="57"/>
      <c r="H148" s="57">
        <v>122</v>
      </c>
      <c r="I148" s="91"/>
      <c r="J148" s="91"/>
      <c r="K148" s="57"/>
      <c r="L148" s="57"/>
      <c r="M148" s="57"/>
      <c r="N148" s="57"/>
      <c r="O148" s="57"/>
      <c r="P148" s="94">
        <v>261</v>
      </c>
      <c r="Q148" s="70">
        <f t="shared" si="9"/>
        <v>383</v>
      </c>
      <c r="R148" s="92">
        <f t="shared" si="12"/>
        <v>0.77845528455284552</v>
      </c>
      <c r="S148" s="85">
        <f t="shared" si="13"/>
        <v>-220.64</v>
      </c>
      <c r="T148" s="57">
        <v>0</v>
      </c>
    </row>
    <row r="149" spans="1:20" x14ac:dyDescent="0.25">
      <c r="A149" s="6" t="s">
        <v>165</v>
      </c>
      <c r="B149" s="24" t="s">
        <v>224</v>
      </c>
      <c r="C149" s="25" t="s">
        <v>195</v>
      </c>
      <c r="D149" s="25" t="s">
        <v>182</v>
      </c>
      <c r="E149" s="26">
        <v>324</v>
      </c>
      <c r="F149" s="57"/>
      <c r="G149" s="57"/>
      <c r="H149" s="57"/>
      <c r="I149" s="91"/>
      <c r="J149" s="91"/>
      <c r="K149" s="57"/>
      <c r="L149" s="57"/>
      <c r="M149" s="57">
        <v>202</v>
      </c>
      <c r="N149" s="57"/>
      <c r="O149" s="57"/>
      <c r="P149" s="94">
        <v>520</v>
      </c>
      <c r="Q149" s="70">
        <f t="shared" si="9"/>
        <v>722</v>
      </c>
      <c r="R149" s="92">
        <f t="shared" si="12"/>
        <v>2.2283950617283952</v>
      </c>
      <c r="S149" s="85">
        <f t="shared" si="13"/>
        <v>-615.08000000000004</v>
      </c>
      <c r="T149" s="57">
        <v>307</v>
      </c>
    </row>
    <row r="150" spans="1:20" x14ac:dyDescent="0.25">
      <c r="A150" s="6" t="s">
        <v>165</v>
      </c>
      <c r="B150" s="24" t="s">
        <v>225</v>
      </c>
      <c r="C150" s="25" t="s">
        <v>181</v>
      </c>
      <c r="D150" s="25" t="s">
        <v>182</v>
      </c>
      <c r="E150" s="26">
        <v>800</v>
      </c>
      <c r="F150" s="57"/>
      <c r="G150" s="57"/>
      <c r="H150" s="57"/>
      <c r="I150" s="91">
        <v>121</v>
      </c>
      <c r="J150" s="91">
        <v>179</v>
      </c>
      <c r="K150" s="57">
        <v>118</v>
      </c>
      <c r="L150" s="57"/>
      <c r="M150" s="57"/>
      <c r="N150" s="57"/>
      <c r="O150" s="57"/>
      <c r="P150" s="94"/>
      <c r="Q150" s="70">
        <f t="shared" si="9"/>
        <v>418</v>
      </c>
      <c r="R150" s="92">
        <f t="shared" si="12"/>
        <v>0.52249999999999996</v>
      </c>
      <c r="S150" s="85">
        <f t="shared" si="13"/>
        <v>-154</v>
      </c>
      <c r="T150" s="57">
        <v>820</v>
      </c>
    </row>
    <row r="151" spans="1:20" x14ac:dyDescent="0.25">
      <c r="A151" s="6" t="s">
        <v>165</v>
      </c>
      <c r="B151" s="27" t="s">
        <v>226</v>
      </c>
      <c r="C151" s="28" t="s">
        <v>179</v>
      </c>
      <c r="D151" s="28" t="s">
        <v>182</v>
      </c>
      <c r="E151" s="26">
        <v>144</v>
      </c>
      <c r="F151" s="57"/>
      <c r="G151" s="57"/>
      <c r="H151" s="57"/>
      <c r="I151" s="91"/>
      <c r="J151" s="91"/>
      <c r="K151" s="57"/>
      <c r="L151" s="57"/>
      <c r="M151" s="57"/>
      <c r="N151" s="57"/>
      <c r="O151" s="57"/>
      <c r="P151" s="94"/>
      <c r="Q151" s="70">
        <f t="shared" si="9"/>
        <v>0</v>
      </c>
      <c r="R151" s="92">
        <f t="shared" si="12"/>
        <v>0</v>
      </c>
      <c r="S151" s="85">
        <f t="shared" si="13"/>
        <v>47.52</v>
      </c>
      <c r="T151" s="57">
        <v>1</v>
      </c>
    </row>
    <row r="152" spans="1:20" x14ac:dyDescent="0.25">
      <c r="A152" s="6" t="s">
        <v>165</v>
      </c>
      <c r="B152" s="24" t="s">
        <v>227</v>
      </c>
      <c r="C152" s="25" t="s">
        <v>191</v>
      </c>
      <c r="D152" s="25" t="s">
        <v>171</v>
      </c>
      <c r="E152" s="26">
        <v>38000</v>
      </c>
      <c r="F152" s="57"/>
      <c r="G152" s="57"/>
      <c r="H152" s="57">
        <v>2100</v>
      </c>
      <c r="I152" s="91"/>
      <c r="J152" s="91">
        <v>3900</v>
      </c>
      <c r="K152" s="57">
        <v>1000</v>
      </c>
      <c r="L152" s="57"/>
      <c r="M152" s="57">
        <v>11500</v>
      </c>
      <c r="N152" s="57">
        <v>200</v>
      </c>
      <c r="O152" s="57">
        <v>2200</v>
      </c>
      <c r="P152" s="94"/>
      <c r="Q152" s="70">
        <f t="shared" si="9"/>
        <v>20900</v>
      </c>
      <c r="R152" s="92">
        <f t="shared" si="12"/>
        <v>0.55000000000000004</v>
      </c>
      <c r="S152" s="85">
        <f t="shared" si="13"/>
        <v>-8360</v>
      </c>
      <c r="T152" s="57">
        <v>13100</v>
      </c>
    </row>
    <row r="153" spans="1:20" x14ac:dyDescent="0.25">
      <c r="A153" s="6" t="s">
        <v>165</v>
      </c>
      <c r="B153" s="24" t="s">
        <v>228</v>
      </c>
      <c r="C153" s="25" t="s">
        <v>186</v>
      </c>
      <c r="D153" s="25" t="s">
        <v>171</v>
      </c>
      <c r="E153" s="26">
        <v>600</v>
      </c>
      <c r="F153" s="57"/>
      <c r="G153" s="57"/>
      <c r="H153" s="57"/>
      <c r="I153" s="91"/>
      <c r="J153" s="91"/>
      <c r="K153" s="57">
        <v>400</v>
      </c>
      <c r="L153" s="57">
        <v>150</v>
      </c>
      <c r="M153" s="57">
        <v>100</v>
      </c>
      <c r="N153" s="57"/>
      <c r="O153" s="57"/>
      <c r="P153" s="94"/>
      <c r="Q153" s="70">
        <f t="shared" si="9"/>
        <v>650</v>
      </c>
      <c r="R153" s="92">
        <f t="shared" si="12"/>
        <v>1.0833333333333333</v>
      </c>
      <c r="S153" s="85">
        <f t="shared" si="13"/>
        <v>-452</v>
      </c>
      <c r="T153" s="57">
        <v>4040</v>
      </c>
    </row>
    <row r="154" spans="1:20" x14ac:dyDescent="0.25">
      <c r="A154" s="6" t="s">
        <v>165</v>
      </c>
      <c r="B154" s="24" t="s">
        <v>229</v>
      </c>
      <c r="C154" s="25" t="s">
        <v>184</v>
      </c>
      <c r="D154" s="25" t="s">
        <v>182</v>
      </c>
      <c r="E154" s="26">
        <v>144</v>
      </c>
      <c r="F154" s="57"/>
      <c r="G154" s="57"/>
      <c r="H154" s="57"/>
      <c r="I154" s="91"/>
      <c r="J154" s="91"/>
      <c r="K154" s="57"/>
      <c r="L154" s="57"/>
      <c r="M154" s="57"/>
      <c r="N154" s="57"/>
      <c r="O154" s="57"/>
      <c r="P154" s="94"/>
      <c r="Q154" s="70">
        <f t="shared" si="9"/>
        <v>0</v>
      </c>
      <c r="R154" s="92">
        <f t="shared" si="12"/>
        <v>0</v>
      </c>
      <c r="S154" s="85">
        <f t="shared" si="13"/>
        <v>47.52</v>
      </c>
      <c r="T154" s="57">
        <v>687</v>
      </c>
    </row>
    <row r="155" spans="1:20" x14ac:dyDescent="0.25">
      <c r="A155" s="6" t="s">
        <v>165</v>
      </c>
      <c r="B155" s="24" t="s">
        <v>230</v>
      </c>
      <c r="C155" s="25" t="s">
        <v>231</v>
      </c>
      <c r="D155" s="25" t="s">
        <v>168</v>
      </c>
      <c r="E155" s="26">
        <v>200</v>
      </c>
      <c r="F155" s="57"/>
      <c r="G155" s="57"/>
      <c r="H155" s="57"/>
      <c r="I155" s="91"/>
      <c r="J155" s="91"/>
      <c r="K155" s="57"/>
      <c r="L155" s="57"/>
      <c r="M155" s="57"/>
      <c r="N155" s="57"/>
      <c r="O155" s="57"/>
      <c r="P155" s="94">
        <v>51</v>
      </c>
      <c r="Q155" s="70">
        <f t="shared" si="9"/>
        <v>51</v>
      </c>
      <c r="R155" s="92">
        <f t="shared" si="12"/>
        <v>0.255</v>
      </c>
      <c r="S155" s="85">
        <f t="shared" si="13"/>
        <v>15</v>
      </c>
      <c r="T155" s="57">
        <v>0</v>
      </c>
    </row>
    <row r="156" spans="1:20" x14ac:dyDescent="0.25">
      <c r="A156" s="6" t="s">
        <v>165</v>
      </c>
      <c r="B156" s="24" t="s">
        <v>230</v>
      </c>
      <c r="C156" s="25" t="s">
        <v>232</v>
      </c>
      <c r="D156" s="25" t="s">
        <v>168</v>
      </c>
      <c r="E156" s="26">
        <v>750</v>
      </c>
      <c r="F156" s="57"/>
      <c r="G156" s="57"/>
      <c r="H156" s="57"/>
      <c r="I156" s="91">
        <v>189</v>
      </c>
      <c r="J156" s="91"/>
      <c r="K156" s="57"/>
      <c r="L156" s="57"/>
      <c r="M156" s="57">
        <v>206</v>
      </c>
      <c r="N156" s="57"/>
      <c r="O156" s="57"/>
      <c r="P156" s="94">
        <v>403</v>
      </c>
      <c r="Q156" s="70">
        <f t="shared" si="9"/>
        <v>798</v>
      </c>
      <c r="R156" s="92">
        <f t="shared" si="12"/>
        <v>1.0640000000000001</v>
      </c>
      <c r="S156" s="85">
        <f t="shared" si="13"/>
        <v>-550.5</v>
      </c>
      <c r="T156" s="57">
        <v>688</v>
      </c>
    </row>
    <row r="157" spans="1:20" x14ac:dyDescent="0.25">
      <c r="A157" s="15"/>
      <c r="B157" s="34"/>
      <c r="C157" s="35"/>
      <c r="D157" s="35"/>
      <c r="E157" s="36"/>
      <c r="G157" s="59"/>
    </row>
    <row r="158" spans="1:20" x14ac:dyDescent="0.25">
      <c r="A158" s="15"/>
      <c r="B158" s="34"/>
      <c r="C158" s="35"/>
      <c r="D158" s="35"/>
      <c r="E158" s="19" t="s">
        <v>163</v>
      </c>
      <c r="G158" s="59"/>
    </row>
    <row r="159" spans="1:20" x14ac:dyDescent="0.25">
      <c r="A159" s="15"/>
      <c r="B159" s="34"/>
      <c r="C159" s="35"/>
      <c r="D159" s="35"/>
      <c r="E159" s="36"/>
      <c r="G159" s="59"/>
    </row>
    <row r="160" spans="1:20" x14ac:dyDescent="0.25">
      <c r="A160" s="15"/>
      <c r="B160" s="34"/>
      <c r="C160" s="35"/>
      <c r="D160" s="35"/>
      <c r="E160" s="36"/>
      <c r="G160" s="59"/>
    </row>
    <row r="161" spans="1:17" x14ac:dyDescent="0.25">
      <c r="B161" s="2" t="s">
        <v>233</v>
      </c>
      <c r="C161" s="3"/>
      <c r="D161" s="3"/>
      <c r="E161" s="1"/>
      <c r="G161" s="59"/>
    </row>
    <row r="162" spans="1:17" ht="31.5" x14ac:dyDescent="0.25">
      <c r="A162" s="4" t="s">
        <v>1</v>
      </c>
      <c r="B162" s="5" t="s">
        <v>2</v>
      </c>
      <c r="C162" s="5" t="s">
        <v>3</v>
      </c>
      <c r="D162" s="5" t="s">
        <v>4</v>
      </c>
      <c r="E162" s="5" t="s">
        <v>5</v>
      </c>
      <c r="F162" s="60" t="s">
        <v>382</v>
      </c>
      <c r="G162" s="58" t="s">
        <v>385</v>
      </c>
      <c r="H162" s="58" t="s">
        <v>386</v>
      </c>
      <c r="I162" s="91" t="s">
        <v>387</v>
      </c>
      <c r="J162" s="91"/>
      <c r="K162" s="91"/>
      <c r="L162" s="99" t="s">
        <v>401</v>
      </c>
      <c r="M162" s="99"/>
      <c r="N162" s="99"/>
      <c r="O162" s="99"/>
      <c r="P162" s="88" t="s">
        <v>389</v>
      </c>
      <c r="Q162" s="61" t="s">
        <v>388</v>
      </c>
    </row>
    <row r="163" spans="1:17" x14ac:dyDescent="0.25">
      <c r="A163" s="6" t="s">
        <v>234</v>
      </c>
      <c r="B163" s="37" t="s">
        <v>235</v>
      </c>
      <c r="C163" s="6"/>
      <c r="D163" s="38" t="s">
        <v>236</v>
      </c>
      <c r="E163" s="39">
        <v>35920</v>
      </c>
      <c r="F163" s="57"/>
      <c r="G163" s="57"/>
      <c r="H163" s="57"/>
      <c r="I163" s="91"/>
      <c r="J163" s="91"/>
      <c r="K163" s="91"/>
      <c r="L163" s="91"/>
      <c r="M163" s="91"/>
      <c r="N163" s="91"/>
      <c r="O163" s="91"/>
      <c r="P163" s="91"/>
      <c r="Q163" s="62"/>
    </row>
    <row r="164" spans="1:17" x14ac:dyDescent="0.25">
      <c r="A164" s="6" t="s">
        <v>234</v>
      </c>
      <c r="B164" s="37" t="s">
        <v>237</v>
      </c>
      <c r="C164" s="40"/>
      <c r="D164" s="38" t="s">
        <v>236</v>
      </c>
      <c r="E164" s="39">
        <v>16275</v>
      </c>
      <c r="F164" s="57"/>
      <c r="G164" s="57"/>
      <c r="H164" s="57"/>
      <c r="I164" s="91"/>
      <c r="J164" s="91"/>
      <c r="K164" s="91"/>
      <c r="L164" s="91"/>
      <c r="M164" s="91"/>
      <c r="N164" s="91"/>
      <c r="O164" s="91"/>
      <c r="P164" s="91"/>
      <c r="Q164" s="62"/>
    </row>
    <row r="165" spans="1:17" x14ac:dyDescent="0.25">
      <c r="A165" s="6" t="s">
        <v>234</v>
      </c>
      <c r="B165" s="37" t="s">
        <v>238</v>
      </c>
      <c r="C165" s="40"/>
      <c r="D165" s="38" t="s">
        <v>236</v>
      </c>
      <c r="E165" s="39">
        <v>6840</v>
      </c>
      <c r="F165" s="57"/>
      <c r="G165" s="57"/>
      <c r="H165" s="57"/>
      <c r="I165" s="91"/>
      <c r="J165" s="91"/>
      <c r="K165" s="91"/>
      <c r="L165" s="91"/>
      <c r="M165" s="91"/>
      <c r="N165" s="91"/>
      <c r="O165" s="91"/>
      <c r="P165" s="91"/>
      <c r="Q165" s="62"/>
    </row>
    <row r="166" spans="1:17" x14ac:dyDescent="0.25">
      <c r="A166" s="6" t="s">
        <v>234</v>
      </c>
      <c r="B166" s="37" t="s">
        <v>239</v>
      </c>
      <c r="C166" s="40"/>
      <c r="D166" s="38" t="s">
        <v>236</v>
      </c>
      <c r="E166" s="39">
        <v>156110</v>
      </c>
      <c r="F166" s="57"/>
      <c r="G166" s="57"/>
      <c r="H166" s="57"/>
      <c r="I166" s="91"/>
      <c r="J166" s="91"/>
      <c r="K166" s="91"/>
      <c r="L166" s="91"/>
      <c r="M166" s="91"/>
      <c r="N166" s="91"/>
      <c r="O166" s="91"/>
      <c r="P166" s="91"/>
      <c r="Q166" s="62"/>
    </row>
    <row r="167" spans="1:17" x14ac:dyDescent="0.25">
      <c r="A167" s="6" t="s">
        <v>234</v>
      </c>
      <c r="B167" s="37" t="s">
        <v>240</v>
      </c>
      <c r="C167" s="40"/>
      <c r="D167" s="38" t="s">
        <v>236</v>
      </c>
      <c r="E167" s="39">
        <v>56892</v>
      </c>
      <c r="F167" s="57"/>
      <c r="G167" s="57"/>
      <c r="H167" s="57"/>
      <c r="I167" s="91"/>
      <c r="J167" s="91"/>
      <c r="K167" s="91"/>
      <c r="L167" s="91"/>
      <c r="M167" s="91"/>
      <c r="N167" s="91"/>
      <c r="O167" s="91"/>
      <c r="P167" s="91"/>
      <c r="Q167" s="62"/>
    </row>
    <row r="168" spans="1:17" x14ac:dyDescent="0.25">
      <c r="A168" s="6" t="s">
        <v>234</v>
      </c>
      <c r="B168" s="37" t="s">
        <v>241</v>
      </c>
      <c r="C168" s="40"/>
      <c r="D168" s="38" t="s">
        <v>236</v>
      </c>
      <c r="E168" s="39">
        <v>60000</v>
      </c>
      <c r="F168" s="57"/>
      <c r="G168" s="57"/>
      <c r="H168" s="57"/>
      <c r="I168" s="91"/>
      <c r="J168" s="91"/>
      <c r="K168" s="91"/>
      <c r="L168" s="91"/>
      <c r="M168" s="91"/>
      <c r="N168" s="91"/>
      <c r="O168" s="91"/>
      <c r="P168" s="91"/>
      <c r="Q168" s="62"/>
    </row>
    <row r="169" spans="1:17" x14ac:dyDescent="0.25">
      <c r="A169" s="6" t="s">
        <v>234</v>
      </c>
      <c r="B169" s="37" t="s">
        <v>242</v>
      </c>
      <c r="C169" s="40"/>
      <c r="D169" s="38" t="s">
        <v>236</v>
      </c>
      <c r="E169" s="39">
        <v>5000</v>
      </c>
      <c r="F169" s="57"/>
      <c r="G169" s="57"/>
      <c r="H169" s="57"/>
      <c r="I169" s="91"/>
      <c r="J169" s="91"/>
      <c r="K169" s="91"/>
      <c r="L169" s="91"/>
      <c r="M169" s="91"/>
      <c r="N169" s="91"/>
      <c r="O169" s="91"/>
      <c r="P169" s="91"/>
      <c r="Q169" s="62"/>
    </row>
    <row r="170" spans="1:17" x14ac:dyDescent="0.25">
      <c r="A170" s="6" t="s">
        <v>234</v>
      </c>
      <c r="B170" s="37" t="s">
        <v>243</v>
      </c>
      <c r="C170" s="40"/>
      <c r="D170" s="38" t="s">
        <v>236</v>
      </c>
      <c r="E170" s="39">
        <v>35060</v>
      </c>
      <c r="F170" s="57"/>
      <c r="G170" s="57"/>
      <c r="H170" s="57"/>
      <c r="I170" s="91"/>
      <c r="J170" s="91"/>
      <c r="K170" s="91"/>
      <c r="L170" s="91"/>
      <c r="M170" s="91"/>
      <c r="N170" s="91"/>
      <c r="O170" s="91"/>
      <c r="P170" s="91"/>
      <c r="Q170" s="62"/>
    </row>
    <row r="171" spans="1:17" x14ac:dyDescent="0.25">
      <c r="A171" s="6" t="s">
        <v>234</v>
      </c>
      <c r="B171" s="41" t="s">
        <v>244</v>
      </c>
      <c r="C171" s="40"/>
      <c r="D171" s="42" t="s">
        <v>236</v>
      </c>
      <c r="E171" s="39">
        <v>13000</v>
      </c>
      <c r="F171" s="57"/>
      <c r="G171" s="57"/>
      <c r="H171" s="57"/>
      <c r="I171" s="91"/>
      <c r="J171" s="91"/>
      <c r="K171" s="91"/>
      <c r="L171" s="91"/>
      <c r="M171" s="91"/>
      <c r="N171" s="91"/>
      <c r="O171" s="91"/>
      <c r="P171" s="91"/>
      <c r="Q171" s="62"/>
    </row>
    <row r="172" spans="1:17" x14ac:dyDescent="0.25">
      <c r="A172" s="6" t="s">
        <v>234</v>
      </c>
      <c r="B172" s="37" t="s">
        <v>245</v>
      </c>
      <c r="C172" s="40"/>
      <c r="D172" s="42" t="s">
        <v>236</v>
      </c>
      <c r="E172" s="39">
        <v>4350</v>
      </c>
      <c r="F172" s="57"/>
      <c r="G172" s="57"/>
      <c r="H172" s="57"/>
      <c r="I172" s="91"/>
      <c r="J172" s="91"/>
      <c r="K172" s="91"/>
      <c r="L172" s="91"/>
      <c r="M172" s="91"/>
      <c r="N172" s="91"/>
      <c r="O172" s="91"/>
      <c r="P172" s="91"/>
      <c r="Q172" s="62"/>
    </row>
    <row r="173" spans="1:17" x14ac:dyDescent="0.25">
      <c r="A173" s="6" t="s">
        <v>234</v>
      </c>
      <c r="B173" s="37" t="s">
        <v>246</v>
      </c>
      <c r="C173" s="40"/>
      <c r="D173" s="38" t="s">
        <v>236</v>
      </c>
      <c r="E173" s="39">
        <v>3600</v>
      </c>
      <c r="F173" s="57"/>
      <c r="G173" s="57"/>
      <c r="H173" s="57"/>
      <c r="I173" s="91"/>
      <c r="J173" s="91"/>
      <c r="K173" s="91"/>
      <c r="L173" s="91"/>
      <c r="M173" s="91"/>
      <c r="N173" s="91"/>
      <c r="O173" s="91"/>
      <c r="P173" s="91"/>
      <c r="Q173" s="62"/>
    </row>
    <row r="174" spans="1:17" x14ac:dyDescent="0.25">
      <c r="A174" s="6" t="s">
        <v>234</v>
      </c>
      <c r="B174" s="37" t="s">
        <v>247</v>
      </c>
      <c r="C174" s="40"/>
      <c r="D174" s="38" t="s">
        <v>236</v>
      </c>
      <c r="E174" s="39">
        <v>3000</v>
      </c>
      <c r="F174" s="57"/>
      <c r="G174" s="57"/>
      <c r="H174" s="57"/>
      <c r="I174" s="91"/>
      <c r="J174" s="91"/>
      <c r="K174" s="91"/>
      <c r="L174" s="91"/>
      <c r="M174" s="91"/>
      <c r="N174" s="91"/>
      <c r="O174" s="91"/>
      <c r="P174" s="91"/>
      <c r="Q174" s="62"/>
    </row>
    <row r="175" spans="1:17" x14ac:dyDescent="0.25">
      <c r="A175" s="6" t="s">
        <v>234</v>
      </c>
      <c r="B175" s="37" t="s">
        <v>248</v>
      </c>
      <c r="C175" s="40"/>
      <c r="D175" s="38" t="s">
        <v>236</v>
      </c>
      <c r="E175" s="39">
        <v>4875</v>
      </c>
      <c r="F175" s="57"/>
      <c r="G175" s="57"/>
      <c r="H175" s="57"/>
      <c r="I175" s="91"/>
      <c r="J175" s="91"/>
      <c r="K175" s="91"/>
      <c r="L175" s="91"/>
      <c r="M175" s="91"/>
      <c r="N175" s="91"/>
      <c r="O175" s="91"/>
      <c r="P175" s="91"/>
      <c r="Q175" s="62"/>
    </row>
    <row r="176" spans="1:17" x14ac:dyDescent="0.25">
      <c r="A176" s="6" t="s">
        <v>234</v>
      </c>
      <c r="B176" s="37" t="s">
        <v>249</v>
      </c>
      <c r="C176" s="40"/>
      <c r="D176" s="38" t="s">
        <v>236</v>
      </c>
      <c r="E176" s="39">
        <v>3000</v>
      </c>
      <c r="F176" s="57"/>
      <c r="G176" s="57"/>
      <c r="H176" s="57"/>
      <c r="I176" s="91"/>
      <c r="J176" s="91"/>
      <c r="K176" s="91"/>
      <c r="L176" s="91"/>
      <c r="M176" s="91"/>
      <c r="N176" s="91"/>
      <c r="O176" s="91"/>
      <c r="P176" s="91"/>
      <c r="Q176" s="62"/>
    </row>
    <row r="177" spans="1:17" x14ac:dyDescent="0.25">
      <c r="A177" s="6" t="s">
        <v>234</v>
      </c>
      <c r="B177" s="43" t="s">
        <v>250</v>
      </c>
      <c r="C177" s="40"/>
      <c r="D177" s="44" t="s">
        <v>251</v>
      </c>
      <c r="E177" s="45">
        <v>2933</v>
      </c>
      <c r="F177" s="57"/>
      <c r="G177" s="57"/>
      <c r="H177" s="57"/>
      <c r="I177" s="91"/>
      <c r="J177" s="91"/>
      <c r="K177" s="91"/>
      <c r="L177" s="91"/>
      <c r="M177" s="91"/>
      <c r="N177" s="91"/>
      <c r="O177" s="91"/>
      <c r="P177" s="91"/>
      <c r="Q177" s="62"/>
    </row>
    <row r="178" spans="1:17" ht="28.5" x14ac:dyDescent="0.25">
      <c r="A178" s="6" t="s">
        <v>234</v>
      </c>
      <c r="B178" s="43" t="s">
        <v>252</v>
      </c>
      <c r="C178" s="40"/>
      <c r="D178" s="38" t="s">
        <v>236</v>
      </c>
      <c r="E178" s="46">
        <v>323000</v>
      </c>
      <c r="F178" s="57"/>
      <c r="G178" s="57"/>
      <c r="H178" s="57"/>
      <c r="I178" s="91"/>
      <c r="J178" s="91"/>
      <c r="K178" s="91"/>
      <c r="L178" s="91"/>
      <c r="M178" s="91"/>
      <c r="N178" s="91"/>
      <c r="O178" s="91"/>
      <c r="P178" s="91"/>
      <c r="Q178" s="62"/>
    </row>
    <row r="179" spans="1:17" ht="28.5" x14ac:dyDescent="0.25">
      <c r="A179" s="6" t="s">
        <v>234</v>
      </c>
      <c r="B179" s="43" t="s">
        <v>253</v>
      </c>
      <c r="C179" s="40"/>
      <c r="D179" s="38" t="s">
        <v>236</v>
      </c>
      <c r="E179" s="46">
        <v>1200000</v>
      </c>
      <c r="F179" s="57"/>
      <c r="G179" s="57"/>
      <c r="H179" s="57"/>
      <c r="I179" s="91"/>
      <c r="J179" s="91"/>
      <c r="K179" s="91"/>
      <c r="L179" s="91"/>
      <c r="M179" s="91"/>
      <c r="N179" s="91"/>
      <c r="O179" s="91"/>
      <c r="P179" s="91"/>
      <c r="Q179" s="62"/>
    </row>
    <row r="180" spans="1:17" x14ac:dyDescent="0.25">
      <c r="A180" s="6" t="s">
        <v>234</v>
      </c>
      <c r="B180" s="43" t="s">
        <v>254</v>
      </c>
      <c r="C180" s="40"/>
      <c r="D180" s="44" t="s">
        <v>236</v>
      </c>
      <c r="E180" s="46">
        <v>142074</v>
      </c>
      <c r="F180" s="57"/>
      <c r="G180" s="57"/>
      <c r="H180" s="57"/>
      <c r="I180" s="91"/>
      <c r="J180" s="91"/>
      <c r="K180" s="91"/>
      <c r="L180" s="91"/>
      <c r="M180" s="91"/>
      <c r="N180" s="91"/>
      <c r="O180" s="91"/>
      <c r="P180" s="91"/>
      <c r="Q180" s="62"/>
    </row>
    <row r="181" spans="1:17" x14ac:dyDescent="0.25">
      <c r="A181" s="6" t="s">
        <v>234</v>
      </c>
      <c r="B181" s="37" t="s">
        <v>255</v>
      </c>
      <c r="C181" s="40"/>
      <c r="D181" s="47" t="s">
        <v>236</v>
      </c>
      <c r="E181" s="48">
        <v>20000</v>
      </c>
      <c r="F181" s="57"/>
      <c r="G181" s="57"/>
      <c r="H181" s="57"/>
      <c r="I181" s="91"/>
      <c r="J181" s="91"/>
      <c r="K181" s="91"/>
      <c r="L181" s="91"/>
      <c r="M181" s="91"/>
      <c r="N181" s="91"/>
      <c r="O181" s="91"/>
      <c r="P181" s="91"/>
      <c r="Q181" s="62"/>
    </row>
    <row r="182" spans="1:17" x14ac:dyDescent="0.25">
      <c r="A182" s="6" t="s">
        <v>234</v>
      </c>
      <c r="B182" s="37" t="s">
        <v>256</v>
      </c>
      <c r="C182" s="40"/>
      <c r="D182" s="47" t="s">
        <v>236</v>
      </c>
      <c r="E182" s="48">
        <v>15000</v>
      </c>
      <c r="F182" s="57"/>
      <c r="G182" s="57"/>
      <c r="H182" s="57"/>
      <c r="I182" s="91"/>
      <c r="J182" s="91"/>
      <c r="K182" s="91"/>
      <c r="L182" s="91"/>
      <c r="M182" s="91"/>
      <c r="N182" s="91"/>
      <c r="O182" s="91"/>
      <c r="P182" s="91"/>
      <c r="Q182" s="62"/>
    </row>
    <row r="183" spans="1:17" x14ac:dyDescent="0.25">
      <c r="A183" s="6" t="s">
        <v>234</v>
      </c>
      <c r="B183" s="37" t="s">
        <v>257</v>
      </c>
      <c r="C183" s="40"/>
      <c r="D183" s="47" t="s">
        <v>236</v>
      </c>
      <c r="E183" s="48">
        <v>15000</v>
      </c>
      <c r="F183" s="57"/>
      <c r="G183" s="57"/>
      <c r="H183" s="57"/>
      <c r="I183" s="91"/>
      <c r="J183" s="91"/>
      <c r="K183" s="91"/>
      <c r="L183" s="91"/>
      <c r="M183" s="91"/>
      <c r="N183" s="91"/>
      <c r="O183" s="91"/>
      <c r="P183" s="91"/>
      <c r="Q183" s="62"/>
    </row>
    <row r="184" spans="1:17" x14ac:dyDescent="0.25">
      <c r="A184" s="6" t="s">
        <v>234</v>
      </c>
      <c r="B184" s="37" t="s">
        <v>258</v>
      </c>
      <c r="C184" s="40"/>
      <c r="D184" s="47" t="s">
        <v>236</v>
      </c>
      <c r="E184" s="48">
        <v>15000</v>
      </c>
      <c r="F184" s="57"/>
      <c r="G184" s="57"/>
      <c r="H184" s="57"/>
      <c r="I184" s="91"/>
      <c r="J184" s="91"/>
      <c r="K184" s="91"/>
      <c r="L184" s="91"/>
      <c r="M184" s="91"/>
      <c r="N184" s="91"/>
      <c r="O184" s="91"/>
      <c r="P184" s="91"/>
      <c r="Q184" s="62"/>
    </row>
    <row r="185" spans="1:17" x14ac:dyDescent="0.25">
      <c r="A185" s="6" t="s">
        <v>234</v>
      </c>
      <c r="B185" s="37" t="s">
        <v>259</v>
      </c>
      <c r="C185" s="40"/>
      <c r="D185" s="47" t="s">
        <v>236</v>
      </c>
      <c r="E185" s="48">
        <v>15000</v>
      </c>
      <c r="F185" s="57"/>
      <c r="G185" s="57"/>
      <c r="H185" s="57"/>
      <c r="I185" s="91"/>
      <c r="J185" s="91"/>
      <c r="K185" s="91"/>
      <c r="L185" s="91"/>
      <c r="M185" s="91"/>
      <c r="N185" s="91"/>
      <c r="O185" s="91"/>
      <c r="P185" s="91"/>
      <c r="Q185" s="62"/>
    </row>
    <row r="186" spans="1:17" x14ac:dyDescent="0.25">
      <c r="A186" s="6" t="s">
        <v>234</v>
      </c>
      <c r="B186" s="37" t="s">
        <v>260</v>
      </c>
      <c r="C186" s="40"/>
      <c r="D186" s="38" t="s">
        <v>236</v>
      </c>
      <c r="E186" s="45">
        <v>45000</v>
      </c>
      <c r="F186" s="57"/>
      <c r="G186" s="57"/>
      <c r="H186" s="57"/>
      <c r="I186" s="91"/>
      <c r="J186" s="91"/>
      <c r="K186" s="91"/>
      <c r="L186" s="91"/>
      <c r="M186" s="91"/>
      <c r="N186" s="91"/>
      <c r="O186" s="91"/>
      <c r="P186" s="91"/>
      <c r="Q186" s="62"/>
    </row>
    <row r="187" spans="1:17" ht="28.5" x14ac:dyDescent="0.25">
      <c r="A187" s="6" t="s">
        <v>234</v>
      </c>
      <c r="B187" s="49" t="s">
        <v>261</v>
      </c>
      <c r="C187" s="40"/>
      <c r="D187" s="44" t="s">
        <v>236</v>
      </c>
      <c r="E187" s="39">
        <v>12000</v>
      </c>
      <c r="F187" s="57"/>
      <c r="G187" s="57"/>
      <c r="H187" s="57"/>
      <c r="I187" s="91"/>
      <c r="J187" s="91"/>
      <c r="K187" s="91"/>
      <c r="L187" s="91"/>
      <c r="M187" s="91"/>
      <c r="N187" s="91"/>
      <c r="O187" s="91"/>
      <c r="P187" s="91"/>
      <c r="Q187" s="62"/>
    </row>
    <row r="188" spans="1:17" ht="42.75" x14ac:dyDescent="0.25">
      <c r="A188" s="6" t="s">
        <v>234</v>
      </c>
      <c r="B188" s="43" t="s">
        <v>262</v>
      </c>
      <c r="C188" s="40"/>
      <c r="D188" s="44" t="s">
        <v>236</v>
      </c>
      <c r="E188" s="39">
        <v>240310</v>
      </c>
      <c r="F188" s="57"/>
      <c r="G188" s="57"/>
      <c r="H188" s="57"/>
      <c r="I188" s="91"/>
      <c r="J188" s="91"/>
      <c r="K188" s="91"/>
      <c r="L188" s="91"/>
      <c r="M188" s="91"/>
      <c r="N188" s="91"/>
      <c r="O188" s="91"/>
      <c r="P188" s="91"/>
      <c r="Q188" s="62"/>
    </row>
    <row r="189" spans="1:17" ht="28.5" x14ac:dyDescent="0.25">
      <c r="A189" s="6" t="s">
        <v>234</v>
      </c>
      <c r="B189" s="43" t="s">
        <v>263</v>
      </c>
      <c r="C189" s="40"/>
      <c r="D189" s="44" t="s">
        <v>236</v>
      </c>
      <c r="E189" s="46">
        <v>200000</v>
      </c>
      <c r="F189" s="57"/>
      <c r="G189" s="57"/>
      <c r="H189" s="57"/>
      <c r="I189" s="91"/>
      <c r="J189" s="91"/>
      <c r="K189" s="91"/>
      <c r="L189" s="91"/>
      <c r="M189" s="91"/>
      <c r="N189" s="91"/>
      <c r="O189" s="91"/>
      <c r="P189" s="91"/>
      <c r="Q189" s="62"/>
    </row>
    <row r="190" spans="1:17" x14ac:dyDescent="0.25">
      <c r="A190" s="6" t="s">
        <v>234</v>
      </c>
      <c r="B190" s="49" t="s">
        <v>264</v>
      </c>
      <c r="C190" s="40"/>
      <c r="D190" s="44" t="s">
        <v>236</v>
      </c>
      <c r="E190" s="39">
        <v>5000</v>
      </c>
      <c r="F190" s="57"/>
      <c r="G190" s="57"/>
      <c r="H190" s="57"/>
      <c r="I190" s="91"/>
      <c r="J190" s="91"/>
      <c r="K190" s="91"/>
      <c r="L190" s="91"/>
      <c r="M190" s="91"/>
      <c r="N190" s="91"/>
      <c r="O190" s="91"/>
      <c r="P190" s="91"/>
      <c r="Q190" s="62"/>
    </row>
    <row r="191" spans="1:17" x14ac:dyDescent="0.25">
      <c r="A191" s="6" t="s">
        <v>234</v>
      </c>
      <c r="B191" s="49" t="s">
        <v>265</v>
      </c>
      <c r="C191" s="40"/>
      <c r="D191" s="44" t="s">
        <v>236</v>
      </c>
      <c r="E191" s="39">
        <v>35000</v>
      </c>
      <c r="F191" s="57"/>
      <c r="G191" s="57"/>
      <c r="H191" s="57"/>
      <c r="I191" s="91"/>
      <c r="J191" s="91"/>
      <c r="K191" s="91"/>
      <c r="L191" s="91"/>
      <c r="M191" s="91"/>
      <c r="N191" s="91"/>
      <c r="O191" s="91"/>
      <c r="P191" s="91"/>
      <c r="Q191" s="62"/>
    </row>
    <row r="192" spans="1:17" x14ac:dyDescent="0.25">
      <c r="A192" s="6" t="s">
        <v>234</v>
      </c>
      <c r="B192" s="49" t="s">
        <v>266</v>
      </c>
      <c r="C192" s="40"/>
      <c r="D192" s="44" t="s">
        <v>236</v>
      </c>
      <c r="E192" s="39">
        <v>60000</v>
      </c>
      <c r="F192" s="57"/>
      <c r="G192" s="57"/>
      <c r="H192" s="57"/>
      <c r="I192" s="91"/>
      <c r="J192" s="91"/>
      <c r="K192" s="91"/>
      <c r="L192" s="91"/>
      <c r="M192" s="91"/>
      <c r="N192" s="91"/>
      <c r="O192" s="91"/>
      <c r="P192" s="91"/>
      <c r="Q192" s="62"/>
    </row>
    <row r="193" spans="1:17" x14ac:dyDescent="0.25">
      <c r="A193" s="6" t="s">
        <v>234</v>
      </c>
      <c r="B193" s="49" t="s">
        <v>267</v>
      </c>
      <c r="C193" s="40"/>
      <c r="D193" s="44" t="s">
        <v>236</v>
      </c>
      <c r="E193" s="39">
        <v>30000</v>
      </c>
      <c r="F193" s="57"/>
      <c r="G193" s="57"/>
      <c r="H193" s="57"/>
      <c r="I193" s="91"/>
      <c r="J193" s="91"/>
      <c r="K193" s="91"/>
      <c r="L193" s="91"/>
      <c r="M193" s="91"/>
      <c r="N193" s="91"/>
      <c r="O193" s="91"/>
      <c r="P193" s="91"/>
      <c r="Q193" s="62"/>
    </row>
    <row r="194" spans="1:17" x14ac:dyDescent="0.25">
      <c r="A194" s="6" t="s">
        <v>234</v>
      </c>
      <c r="B194" s="49" t="s">
        <v>268</v>
      </c>
      <c r="C194" s="40"/>
      <c r="D194" s="44" t="s">
        <v>236</v>
      </c>
      <c r="E194" s="39">
        <v>45000</v>
      </c>
      <c r="F194" s="57"/>
      <c r="G194" s="57"/>
      <c r="H194" s="57"/>
      <c r="I194" s="91"/>
      <c r="J194" s="91"/>
      <c r="K194" s="91"/>
      <c r="L194" s="91"/>
      <c r="M194" s="91"/>
      <c r="N194" s="91"/>
      <c r="O194" s="91"/>
      <c r="P194" s="91"/>
      <c r="Q194" s="62"/>
    </row>
    <row r="195" spans="1:17" ht="28.5" x14ac:dyDescent="0.25">
      <c r="A195" s="6" t="s">
        <v>234</v>
      </c>
      <c r="B195" s="43" t="s">
        <v>269</v>
      </c>
      <c r="C195" s="40"/>
      <c r="D195" s="50" t="s">
        <v>270</v>
      </c>
      <c r="E195" s="46">
        <v>600</v>
      </c>
      <c r="F195" s="57"/>
      <c r="G195" s="57"/>
      <c r="H195" s="57"/>
      <c r="I195" s="91"/>
      <c r="J195" s="91"/>
      <c r="K195" s="91"/>
      <c r="L195" s="91"/>
      <c r="M195" s="91"/>
      <c r="N195" s="91"/>
      <c r="O195" s="91"/>
      <c r="P195" s="91"/>
      <c r="Q195" s="62"/>
    </row>
    <row r="196" spans="1:17" ht="43.5" x14ac:dyDescent="0.25">
      <c r="A196" s="6" t="s">
        <v>234</v>
      </c>
      <c r="B196" s="37" t="s">
        <v>271</v>
      </c>
      <c r="C196" s="40"/>
      <c r="D196" s="38" t="s">
        <v>236</v>
      </c>
      <c r="E196" s="39">
        <v>12000</v>
      </c>
      <c r="F196" s="57"/>
      <c r="G196" s="57"/>
      <c r="H196" s="57"/>
      <c r="I196" s="91"/>
      <c r="J196" s="91"/>
      <c r="K196" s="91"/>
      <c r="L196" s="91"/>
      <c r="M196" s="91"/>
      <c r="N196" s="91"/>
      <c r="O196" s="91"/>
      <c r="P196" s="91"/>
      <c r="Q196" s="62"/>
    </row>
    <row r="197" spans="1:17" ht="43.5" x14ac:dyDescent="0.25">
      <c r="A197" s="6" t="s">
        <v>234</v>
      </c>
      <c r="B197" s="37" t="s">
        <v>272</v>
      </c>
      <c r="C197" s="40"/>
      <c r="D197" s="38" t="s">
        <v>236</v>
      </c>
      <c r="E197" s="39">
        <v>120000</v>
      </c>
      <c r="F197" s="57"/>
      <c r="G197" s="57"/>
      <c r="H197" s="57"/>
      <c r="I197" s="91"/>
      <c r="J197" s="91"/>
      <c r="K197" s="91"/>
      <c r="L197" s="91"/>
      <c r="M197" s="91"/>
      <c r="N197" s="91"/>
      <c r="O197" s="91"/>
      <c r="P197" s="91"/>
      <c r="Q197" s="62"/>
    </row>
    <row r="198" spans="1:17" ht="43.5" x14ac:dyDescent="0.25">
      <c r="A198" s="6" t="s">
        <v>234</v>
      </c>
      <c r="B198" s="37" t="s">
        <v>273</v>
      </c>
      <c r="C198" s="40"/>
      <c r="D198" s="38" t="s">
        <v>236</v>
      </c>
      <c r="E198" s="39">
        <v>160000</v>
      </c>
      <c r="F198" s="57"/>
      <c r="G198" s="57"/>
      <c r="H198" s="57"/>
      <c r="I198" s="91"/>
      <c r="J198" s="91"/>
      <c r="K198" s="91"/>
      <c r="L198" s="91"/>
      <c r="M198" s="91"/>
      <c r="N198" s="91"/>
      <c r="O198" s="91"/>
      <c r="P198" s="91"/>
      <c r="Q198" s="62"/>
    </row>
    <row r="199" spans="1:17" ht="43.5" x14ac:dyDescent="0.25">
      <c r="A199" s="6" t="s">
        <v>234</v>
      </c>
      <c r="B199" s="37" t="s">
        <v>274</v>
      </c>
      <c r="C199" s="40"/>
      <c r="D199" s="38" t="s">
        <v>236</v>
      </c>
      <c r="E199" s="39">
        <v>140000</v>
      </c>
      <c r="F199" s="57"/>
      <c r="G199" s="57"/>
      <c r="H199" s="57"/>
      <c r="I199" s="91"/>
      <c r="J199" s="91"/>
      <c r="K199" s="91"/>
      <c r="L199" s="91"/>
      <c r="M199" s="91"/>
      <c r="N199" s="91"/>
      <c r="O199" s="91"/>
      <c r="P199" s="91"/>
      <c r="Q199" s="62"/>
    </row>
    <row r="200" spans="1:17" ht="43.5" x14ac:dyDescent="0.25">
      <c r="A200" s="6" t="s">
        <v>234</v>
      </c>
      <c r="B200" s="37" t="s">
        <v>275</v>
      </c>
      <c r="C200" s="40"/>
      <c r="D200" s="38" t="s">
        <v>236</v>
      </c>
      <c r="E200" s="39">
        <v>50000</v>
      </c>
      <c r="F200" s="57"/>
      <c r="G200" s="57"/>
      <c r="H200" s="57"/>
      <c r="I200" s="91"/>
      <c r="J200" s="91"/>
      <c r="K200" s="91"/>
      <c r="L200" s="91"/>
      <c r="M200" s="91"/>
      <c r="N200" s="91"/>
      <c r="O200" s="91"/>
      <c r="P200" s="91"/>
      <c r="Q200" s="62"/>
    </row>
    <row r="201" spans="1:17" ht="43.5" x14ac:dyDescent="0.25">
      <c r="A201" s="6" t="s">
        <v>234</v>
      </c>
      <c r="B201" s="37" t="s">
        <v>276</v>
      </c>
      <c r="C201" s="40"/>
      <c r="D201" s="38" t="s">
        <v>236</v>
      </c>
      <c r="E201" s="39">
        <v>130000</v>
      </c>
      <c r="F201" s="57"/>
      <c r="G201" s="57"/>
      <c r="H201" s="57"/>
      <c r="I201" s="91"/>
      <c r="J201" s="91"/>
      <c r="K201" s="91"/>
      <c r="L201" s="91"/>
      <c r="M201" s="91"/>
      <c r="N201" s="91"/>
      <c r="O201" s="91"/>
      <c r="P201" s="91"/>
      <c r="Q201" s="62"/>
    </row>
    <row r="202" spans="1:17" ht="43.5" x14ac:dyDescent="0.25">
      <c r="A202" s="6" t="s">
        <v>234</v>
      </c>
      <c r="B202" s="37" t="s">
        <v>277</v>
      </c>
      <c r="C202" s="40"/>
      <c r="D202" s="38" t="s">
        <v>236</v>
      </c>
      <c r="E202" s="39">
        <v>10000</v>
      </c>
      <c r="F202" s="57"/>
      <c r="G202" s="57"/>
      <c r="H202" s="57"/>
      <c r="I202" s="91"/>
      <c r="J202" s="91"/>
      <c r="K202" s="91"/>
      <c r="L202" s="91"/>
      <c r="M202" s="91"/>
      <c r="N202" s="91"/>
      <c r="O202" s="91"/>
      <c r="P202" s="91"/>
      <c r="Q202" s="62"/>
    </row>
    <row r="203" spans="1:17" x14ac:dyDescent="0.25">
      <c r="A203" s="6" t="s">
        <v>234</v>
      </c>
      <c r="B203" s="51" t="s">
        <v>278</v>
      </c>
      <c r="C203" s="40"/>
      <c r="D203" s="38" t="s">
        <v>236</v>
      </c>
      <c r="E203" s="39">
        <v>10000</v>
      </c>
      <c r="F203" s="57"/>
      <c r="G203" s="57"/>
      <c r="H203" s="57"/>
      <c r="I203" s="91"/>
      <c r="J203" s="91"/>
      <c r="K203" s="91"/>
      <c r="L203" s="91"/>
      <c r="M203" s="91"/>
      <c r="N203" s="91"/>
      <c r="O203" s="91"/>
      <c r="P203" s="91"/>
      <c r="Q203" s="62"/>
    </row>
    <row r="204" spans="1:17" x14ac:dyDescent="0.25">
      <c r="A204" s="6" t="s">
        <v>234</v>
      </c>
      <c r="B204" s="51" t="s">
        <v>279</v>
      </c>
      <c r="C204" s="40"/>
      <c r="D204" s="38" t="s">
        <v>236</v>
      </c>
      <c r="E204" s="39">
        <v>10000</v>
      </c>
      <c r="F204" s="57"/>
      <c r="G204" s="57"/>
      <c r="H204" s="57"/>
      <c r="I204" s="91"/>
      <c r="J204" s="91"/>
      <c r="K204" s="91"/>
      <c r="L204" s="91"/>
      <c r="M204" s="91"/>
      <c r="N204" s="91"/>
      <c r="O204" s="91"/>
      <c r="P204" s="91"/>
      <c r="Q204" s="62"/>
    </row>
    <row r="205" spans="1:17" x14ac:dyDescent="0.25">
      <c r="A205" s="6" t="s">
        <v>234</v>
      </c>
      <c r="B205" s="51" t="s">
        <v>280</v>
      </c>
      <c r="C205" s="40"/>
      <c r="D205" s="38" t="s">
        <v>236</v>
      </c>
      <c r="E205" s="39">
        <v>5000</v>
      </c>
      <c r="F205" s="57"/>
      <c r="G205" s="57"/>
      <c r="H205" s="57"/>
      <c r="I205" s="91"/>
      <c r="J205" s="91"/>
      <c r="K205" s="91"/>
      <c r="L205" s="91"/>
      <c r="M205" s="91"/>
      <c r="N205" s="91"/>
      <c r="O205" s="91"/>
      <c r="P205" s="91"/>
      <c r="Q205" s="62"/>
    </row>
    <row r="206" spans="1:17" x14ac:dyDescent="0.25">
      <c r="A206" s="6" t="s">
        <v>234</v>
      </c>
      <c r="B206" s="51" t="s">
        <v>281</v>
      </c>
      <c r="C206" s="40"/>
      <c r="D206" s="38" t="s">
        <v>236</v>
      </c>
      <c r="E206" s="39">
        <v>20000</v>
      </c>
      <c r="F206" s="57"/>
      <c r="G206" s="57"/>
      <c r="H206" s="57"/>
      <c r="I206" s="91"/>
      <c r="J206" s="91"/>
      <c r="K206" s="91"/>
      <c r="L206" s="91"/>
      <c r="M206" s="91"/>
      <c r="N206" s="91"/>
      <c r="O206" s="91"/>
      <c r="P206" s="91"/>
      <c r="Q206" s="62"/>
    </row>
    <row r="207" spans="1:17" ht="57" x14ac:dyDescent="0.25">
      <c r="A207" s="6" t="s">
        <v>234</v>
      </c>
      <c r="B207" s="43" t="s">
        <v>282</v>
      </c>
      <c r="C207" s="40"/>
      <c r="D207" s="44" t="s">
        <v>236</v>
      </c>
      <c r="E207" s="46">
        <v>772</v>
      </c>
      <c r="F207" s="57"/>
      <c r="G207" s="57"/>
      <c r="H207" s="57"/>
      <c r="I207" s="91"/>
      <c r="J207" s="91"/>
      <c r="K207" s="91"/>
      <c r="L207" s="91"/>
      <c r="M207" s="91"/>
      <c r="N207" s="91"/>
      <c r="O207" s="91"/>
      <c r="P207" s="91"/>
      <c r="Q207" s="62"/>
    </row>
    <row r="208" spans="1:17" ht="57.75" x14ac:dyDescent="0.25">
      <c r="A208" s="6" t="s">
        <v>234</v>
      </c>
      <c r="B208" s="37" t="s">
        <v>283</v>
      </c>
      <c r="C208" s="40"/>
      <c r="D208" s="38" t="s">
        <v>236</v>
      </c>
      <c r="E208" s="39">
        <v>796</v>
      </c>
      <c r="F208" s="57"/>
      <c r="G208" s="57"/>
      <c r="H208" s="57"/>
      <c r="I208" s="91"/>
      <c r="J208" s="91"/>
      <c r="K208" s="91"/>
      <c r="L208" s="91"/>
      <c r="M208" s="91"/>
      <c r="N208" s="91"/>
      <c r="O208" s="91"/>
      <c r="P208" s="91"/>
      <c r="Q208" s="62"/>
    </row>
    <row r="209" spans="1:17" ht="42.75" x14ac:dyDescent="0.25">
      <c r="A209" s="6" t="s">
        <v>234</v>
      </c>
      <c r="B209" s="43" t="s">
        <v>284</v>
      </c>
      <c r="C209" s="40"/>
      <c r="D209" s="44" t="s">
        <v>236</v>
      </c>
      <c r="E209" s="45">
        <v>1000</v>
      </c>
      <c r="F209" s="57"/>
      <c r="G209" s="57"/>
      <c r="H209" s="57"/>
      <c r="I209" s="91"/>
      <c r="J209" s="91"/>
      <c r="K209" s="91"/>
      <c r="L209" s="91"/>
      <c r="M209" s="91"/>
      <c r="N209" s="91"/>
      <c r="O209" s="91"/>
      <c r="P209" s="91"/>
      <c r="Q209" s="62"/>
    </row>
    <row r="210" spans="1:17" ht="29.25" x14ac:dyDescent="0.25">
      <c r="A210" s="6" t="s">
        <v>234</v>
      </c>
      <c r="B210" s="37" t="s">
        <v>285</v>
      </c>
      <c r="C210" s="40"/>
      <c r="D210" s="38" t="s">
        <v>251</v>
      </c>
      <c r="E210" s="39">
        <v>8736</v>
      </c>
      <c r="F210" s="57"/>
      <c r="G210" s="57"/>
      <c r="H210" s="57"/>
      <c r="I210" s="91"/>
      <c r="J210" s="91"/>
      <c r="K210" s="91"/>
      <c r="L210" s="91"/>
      <c r="M210" s="91"/>
      <c r="N210" s="91"/>
      <c r="O210" s="91"/>
      <c r="P210" s="91"/>
      <c r="Q210" s="62"/>
    </row>
    <row r="211" spans="1:17" ht="28.5" x14ac:dyDescent="0.25">
      <c r="A211" s="6" t="s">
        <v>234</v>
      </c>
      <c r="B211" s="43" t="s">
        <v>286</v>
      </c>
      <c r="C211" s="40"/>
      <c r="D211" s="44" t="s">
        <v>251</v>
      </c>
      <c r="E211" s="39">
        <v>10026</v>
      </c>
      <c r="F211" s="57"/>
      <c r="G211" s="57"/>
      <c r="H211" s="57"/>
      <c r="I211" s="91"/>
      <c r="J211" s="91"/>
      <c r="K211" s="91"/>
      <c r="L211" s="91"/>
      <c r="M211" s="91"/>
      <c r="N211" s="91"/>
      <c r="O211" s="91"/>
      <c r="P211" s="91"/>
      <c r="Q211" s="62"/>
    </row>
    <row r="212" spans="1:17" ht="28.5" x14ac:dyDescent="0.25">
      <c r="A212" s="6" t="s">
        <v>234</v>
      </c>
      <c r="B212" s="43" t="s">
        <v>287</v>
      </c>
      <c r="C212" s="40"/>
      <c r="D212" s="44" t="s">
        <v>251</v>
      </c>
      <c r="E212" s="46">
        <v>900</v>
      </c>
      <c r="F212" s="57"/>
      <c r="G212" s="57"/>
      <c r="H212" s="57"/>
      <c r="I212" s="91"/>
      <c r="J212" s="91"/>
      <c r="K212" s="91"/>
      <c r="L212" s="91"/>
      <c r="M212" s="91"/>
      <c r="N212" s="91"/>
      <c r="O212" s="91"/>
      <c r="P212" s="91"/>
      <c r="Q212" s="62"/>
    </row>
    <row r="213" spans="1:17" ht="86.25" x14ac:dyDescent="0.25">
      <c r="A213" s="6" t="s">
        <v>234</v>
      </c>
      <c r="B213" s="37" t="s">
        <v>288</v>
      </c>
      <c r="C213" s="40"/>
      <c r="D213" s="38" t="s">
        <v>289</v>
      </c>
      <c r="E213" s="39">
        <v>360</v>
      </c>
      <c r="F213" s="57"/>
      <c r="G213" s="57"/>
      <c r="H213" s="57"/>
      <c r="I213" s="91"/>
      <c r="J213" s="91"/>
      <c r="K213" s="91"/>
      <c r="L213" s="91"/>
      <c r="M213" s="91"/>
      <c r="N213" s="91"/>
      <c r="O213" s="91"/>
      <c r="P213" s="91"/>
      <c r="Q213" s="62"/>
    </row>
    <row r="214" spans="1:17" ht="72" x14ac:dyDescent="0.25">
      <c r="A214" s="6" t="s">
        <v>234</v>
      </c>
      <c r="B214" s="37" t="s">
        <v>290</v>
      </c>
      <c r="C214" s="40"/>
      <c r="D214" s="38" t="s">
        <v>289</v>
      </c>
      <c r="E214" s="39">
        <v>148</v>
      </c>
      <c r="F214" s="57"/>
      <c r="G214" s="57"/>
      <c r="H214" s="57"/>
      <c r="I214" s="91"/>
      <c r="J214" s="91"/>
      <c r="K214" s="91"/>
      <c r="L214" s="91"/>
      <c r="M214" s="91"/>
      <c r="N214" s="91"/>
      <c r="O214" s="91"/>
      <c r="P214" s="91"/>
      <c r="Q214" s="62"/>
    </row>
    <row r="215" spans="1:17" ht="29.25" x14ac:dyDescent="0.25">
      <c r="A215" s="6" t="s">
        <v>234</v>
      </c>
      <c r="B215" s="37" t="s">
        <v>291</v>
      </c>
      <c r="C215" s="40"/>
      <c r="D215" s="38" t="s">
        <v>292</v>
      </c>
      <c r="E215" s="39">
        <v>62580</v>
      </c>
      <c r="F215" s="57"/>
      <c r="G215" s="57"/>
      <c r="H215" s="57"/>
      <c r="I215" s="91"/>
      <c r="J215" s="91"/>
      <c r="K215" s="91"/>
      <c r="L215" s="91"/>
      <c r="M215" s="91"/>
      <c r="N215" s="91"/>
      <c r="O215" s="91"/>
      <c r="P215" s="91"/>
      <c r="Q215" s="62"/>
    </row>
    <row r="216" spans="1:17" ht="29.25" x14ac:dyDescent="0.25">
      <c r="A216" s="6" t="s">
        <v>234</v>
      </c>
      <c r="B216" s="52" t="s">
        <v>293</v>
      </c>
      <c r="C216" s="40"/>
      <c r="D216" s="38" t="s">
        <v>236</v>
      </c>
      <c r="E216" s="46">
        <v>4800</v>
      </c>
      <c r="F216" s="57"/>
      <c r="G216" s="57"/>
      <c r="H216" s="57"/>
      <c r="I216" s="91"/>
      <c r="J216" s="91"/>
      <c r="K216" s="91"/>
      <c r="L216" s="91"/>
      <c r="M216" s="91"/>
      <c r="N216" s="91"/>
      <c r="O216" s="91"/>
      <c r="P216" s="91"/>
      <c r="Q216" s="62"/>
    </row>
    <row r="217" spans="1:17" ht="29.25" x14ac:dyDescent="0.25">
      <c r="A217" s="6" t="s">
        <v>234</v>
      </c>
      <c r="B217" s="52" t="s">
        <v>294</v>
      </c>
      <c r="C217" s="40"/>
      <c r="D217" s="38" t="s">
        <v>236</v>
      </c>
      <c r="E217" s="46">
        <v>26400</v>
      </c>
      <c r="F217" s="57"/>
      <c r="G217" s="57"/>
      <c r="H217" s="57"/>
      <c r="I217" s="91"/>
      <c r="J217" s="91"/>
      <c r="K217" s="91"/>
      <c r="L217" s="91"/>
      <c r="M217" s="91"/>
      <c r="N217" s="91"/>
      <c r="O217" s="91"/>
      <c r="P217" s="91"/>
      <c r="Q217" s="62"/>
    </row>
    <row r="218" spans="1:17" ht="29.25" x14ac:dyDescent="0.25">
      <c r="A218" s="6" t="s">
        <v>234</v>
      </c>
      <c r="B218" s="37" t="s">
        <v>295</v>
      </c>
      <c r="C218" s="40"/>
      <c r="D218" s="38" t="s">
        <v>236</v>
      </c>
      <c r="E218" s="39">
        <v>600000</v>
      </c>
      <c r="F218" s="57"/>
      <c r="G218" s="57"/>
      <c r="H218" s="57"/>
      <c r="I218" s="91"/>
      <c r="J218" s="91"/>
      <c r="K218" s="91"/>
      <c r="L218" s="91"/>
      <c r="M218" s="91"/>
      <c r="N218" s="91"/>
      <c r="O218" s="91"/>
      <c r="P218" s="91"/>
      <c r="Q218" s="62"/>
    </row>
    <row r="219" spans="1:17" x14ac:dyDescent="0.25">
      <c r="A219" s="6" t="s">
        <v>234</v>
      </c>
      <c r="B219" s="49" t="s">
        <v>296</v>
      </c>
      <c r="C219" s="40"/>
      <c r="D219" s="38" t="s">
        <v>236</v>
      </c>
      <c r="E219" s="39">
        <v>15920</v>
      </c>
      <c r="F219" s="57"/>
      <c r="G219" s="57"/>
      <c r="H219" s="57"/>
      <c r="I219" s="91"/>
      <c r="J219" s="91"/>
      <c r="K219" s="91"/>
      <c r="L219" s="91"/>
      <c r="M219" s="91"/>
      <c r="N219" s="91"/>
      <c r="O219" s="91"/>
      <c r="P219" s="91"/>
      <c r="Q219" s="62"/>
    </row>
    <row r="220" spans="1:17" x14ac:dyDescent="0.25">
      <c r="A220" s="6" t="s">
        <v>234</v>
      </c>
      <c r="B220" s="49" t="s">
        <v>297</v>
      </c>
      <c r="C220" s="40"/>
      <c r="D220" s="38" t="s">
        <v>236</v>
      </c>
      <c r="E220" s="39">
        <v>20000</v>
      </c>
      <c r="F220" s="57"/>
      <c r="G220" s="57"/>
      <c r="H220" s="57"/>
      <c r="I220" s="91"/>
      <c r="J220" s="91"/>
      <c r="K220" s="91"/>
      <c r="L220" s="91"/>
      <c r="M220" s="91"/>
      <c r="N220" s="91"/>
      <c r="O220" s="91"/>
      <c r="P220" s="91"/>
      <c r="Q220" s="62"/>
    </row>
    <row r="221" spans="1:17" x14ac:dyDescent="0.25">
      <c r="A221" s="6" t="s">
        <v>234</v>
      </c>
      <c r="B221" s="49" t="s">
        <v>298</v>
      </c>
      <c r="C221" s="40"/>
      <c r="D221" s="38" t="s">
        <v>236</v>
      </c>
      <c r="E221" s="39">
        <v>9944</v>
      </c>
      <c r="F221" s="57"/>
      <c r="G221" s="57"/>
      <c r="H221" s="57"/>
      <c r="I221" s="91"/>
      <c r="J221" s="91"/>
      <c r="K221" s="91"/>
      <c r="L221" s="91"/>
      <c r="M221" s="91"/>
      <c r="N221" s="91"/>
      <c r="O221" s="91"/>
      <c r="P221" s="91"/>
      <c r="Q221" s="62"/>
    </row>
    <row r="222" spans="1:17" x14ac:dyDescent="0.25">
      <c r="A222" s="6" t="s">
        <v>234</v>
      </c>
      <c r="B222" s="43" t="s">
        <v>299</v>
      </c>
      <c r="C222" s="40"/>
      <c r="D222" s="44" t="s">
        <v>300</v>
      </c>
      <c r="E222" s="46">
        <v>66638</v>
      </c>
      <c r="F222" s="57"/>
      <c r="G222" s="57"/>
      <c r="H222" s="57"/>
      <c r="I222" s="91"/>
      <c r="J222" s="91"/>
      <c r="K222" s="91"/>
      <c r="L222" s="91"/>
      <c r="M222" s="91"/>
      <c r="N222" s="91"/>
      <c r="O222" s="91"/>
      <c r="P222" s="91"/>
      <c r="Q222" s="62"/>
    </row>
    <row r="223" spans="1:17" x14ac:dyDescent="0.25">
      <c r="A223" s="6" t="s">
        <v>234</v>
      </c>
      <c r="B223" s="43" t="s">
        <v>301</v>
      </c>
      <c r="C223" s="40"/>
      <c r="D223" s="44" t="s">
        <v>302</v>
      </c>
      <c r="E223" s="46">
        <v>15088</v>
      </c>
      <c r="F223" s="57"/>
      <c r="G223" s="57"/>
      <c r="H223" s="57"/>
      <c r="I223" s="91"/>
      <c r="J223" s="91"/>
      <c r="K223" s="91"/>
      <c r="L223" s="91"/>
      <c r="M223" s="91"/>
      <c r="N223" s="91"/>
      <c r="O223" s="91"/>
      <c r="P223" s="91"/>
      <c r="Q223" s="62"/>
    </row>
    <row r="224" spans="1:17" ht="28.5" x14ac:dyDescent="0.25">
      <c r="A224" s="6" t="s">
        <v>234</v>
      </c>
      <c r="B224" s="43" t="s">
        <v>303</v>
      </c>
      <c r="C224" s="40"/>
      <c r="D224" s="44" t="s">
        <v>236</v>
      </c>
      <c r="E224" s="46">
        <v>81800</v>
      </c>
      <c r="F224" s="57"/>
      <c r="G224" s="57"/>
      <c r="H224" s="57"/>
      <c r="I224" s="91"/>
      <c r="J224" s="91"/>
      <c r="K224" s="91"/>
      <c r="L224" s="91"/>
      <c r="M224" s="91"/>
      <c r="N224" s="91"/>
      <c r="O224" s="91"/>
      <c r="P224" s="91"/>
      <c r="Q224" s="62"/>
    </row>
    <row r="225" spans="1:17" ht="57" x14ac:dyDescent="0.25">
      <c r="A225" s="6" t="s">
        <v>234</v>
      </c>
      <c r="B225" s="43" t="s">
        <v>304</v>
      </c>
      <c r="C225" s="40"/>
      <c r="D225" s="44" t="s">
        <v>292</v>
      </c>
      <c r="E225" s="39">
        <v>2344068</v>
      </c>
      <c r="F225" s="57"/>
      <c r="G225" s="57"/>
      <c r="H225" s="57"/>
      <c r="I225" s="91"/>
      <c r="J225" s="91"/>
      <c r="K225" s="91"/>
      <c r="L225" s="91"/>
      <c r="M225" s="91"/>
      <c r="N225" s="91"/>
      <c r="O225" s="91"/>
      <c r="P225" s="91"/>
      <c r="Q225" s="62"/>
    </row>
    <row r="226" spans="1:17" ht="57" x14ac:dyDescent="0.25">
      <c r="A226" s="6" t="s">
        <v>234</v>
      </c>
      <c r="B226" s="43" t="s">
        <v>305</v>
      </c>
      <c r="C226" s="40"/>
      <c r="D226" s="44" t="s">
        <v>292</v>
      </c>
      <c r="E226" s="39">
        <v>126564</v>
      </c>
      <c r="F226" s="57"/>
      <c r="G226" s="57"/>
      <c r="H226" s="57"/>
      <c r="I226" s="91"/>
      <c r="J226" s="91"/>
      <c r="K226" s="91"/>
      <c r="L226" s="91"/>
      <c r="M226" s="91"/>
      <c r="N226" s="91"/>
      <c r="O226" s="91"/>
      <c r="P226" s="91"/>
      <c r="Q226" s="62"/>
    </row>
    <row r="227" spans="1:17" ht="57" x14ac:dyDescent="0.25">
      <c r="A227" s="6" t="s">
        <v>234</v>
      </c>
      <c r="B227" s="43" t="s">
        <v>306</v>
      </c>
      <c r="C227" s="40"/>
      <c r="D227" s="44" t="s">
        <v>292</v>
      </c>
      <c r="E227" s="39">
        <v>97000</v>
      </c>
      <c r="F227" s="57"/>
      <c r="G227" s="57"/>
      <c r="H227" s="57"/>
      <c r="I227" s="91"/>
      <c r="J227" s="91"/>
      <c r="K227" s="91"/>
      <c r="L227" s="91"/>
      <c r="M227" s="91"/>
      <c r="N227" s="91"/>
      <c r="O227" s="91"/>
      <c r="P227" s="91"/>
      <c r="Q227" s="62"/>
    </row>
    <row r="228" spans="1:17" ht="28.5" x14ac:dyDescent="0.25">
      <c r="A228" s="6" t="s">
        <v>234</v>
      </c>
      <c r="B228" s="43" t="s">
        <v>307</v>
      </c>
      <c r="C228" s="40"/>
      <c r="D228" s="44" t="s">
        <v>308</v>
      </c>
      <c r="E228" s="39">
        <v>1023864</v>
      </c>
      <c r="F228" s="57"/>
      <c r="G228" s="57"/>
      <c r="H228" s="57"/>
      <c r="I228" s="91"/>
      <c r="J228" s="91"/>
      <c r="K228" s="91"/>
      <c r="L228" s="91"/>
      <c r="M228" s="91"/>
      <c r="N228" s="91"/>
      <c r="O228" s="91"/>
      <c r="P228" s="91"/>
      <c r="Q228" s="62"/>
    </row>
    <row r="229" spans="1:17" ht="29.25" x14ac:dyDescent="0.25">
      <c r="A229" s="6" t="s">
        <v>234</v>
      </c>
      <c r="B229" s="37" t="s">
        <v>309</v>
      </c>
      <c r="C229" s="40"/>
      <c r="D229" s="44" t="s">
        <v>308</v>
      </c>
      <c r="E229" s="39">
        <v>65232</v>
      </c>
      <c r="F229" s="57"/>
      <c r="G229" s="57"/>
      <c r="H229" s="57"/>
      <c r="I229" s="91"/>
      <c r="J229" s="91"/>
      <c r="K229" s="91"/>
      <c r="L229" s="91"/>
      <c r="M229" s="91"/>
      <c r="N229" s="91"/>
      <c r="O229" s="91"/>
      <c r="P229" s="91"/>
      <c r="Q229" s="62"/>
    </row>
    <row r="230" spans="1:17" ht="29.25" x14ac:dyDescent="0.25">
      <c r="A230" s="6" t="s">
        <v>234</v>
      </c>
      <c r="B230" s="37" t="s">
        <v>310</v>
      </c>
      <c r="C230" s="40"/>
      <c r="D230" s="44" t="s">
        <v>308</v>
      </c>
      <c r="E230" s="39">
        <v>61080</v>
      </c>
      <c r="F230" s="57"/>
      <c r="G230" s="57"/>
      <c r="H230" s="57"/>
      <c r="I230" s="91"/>
      <c r="J230" s="91"/>
      <c r="K230" s="91"/>
      <c r="L230" s="91"/>
      <c r="M230" s="91"/>
      <c r="N230" s="91"/>
      <c r="O230" s="91"/>
      <c r="P230" s="91"/>
      <c r="Q230" s="62"/>
    </row>
    <row r="231" spans="1:17" ht="57.75" x14ac:dyDescent="0.25">
      <c r="A231" s="6" t="s">
        <v>234</v>
      </c>
      <c r="B231" s="37" t="s">
        <v>311</v>
      </c>
      <c r="C231" s="40"/>
      <c r="D231" s="38" t="s">
        <v>300</v>
      </c>
      <c r="E231" s="39">
        <v>1540</v>
      </c>
      <c r="F231" s="57"/>
      <c r="G231" s="57"/>
      <c r="H231" s="57"/>
      <c r="I231" s="91"/>
      <c r="J231" s="91"/>
      <c r="K231" s="91"/>
      <c r="L231" s="91"/>
      <c r="M231" s="91"/>
      <c r="N231" s="91"/>
      <c r="O231" s="91"/>
      <c r="P231" s="91"/>
      <c r="Q231" s="62"/>
    </row>
    <row r="232" spans="1:17" ht="57.75" x14ac:dyDescent="0.25">
      <c r="A232" s="6" t="s">
        <v>234</v>
      </c>
      <c r="B232" s="37" t="s">
        <v>312</v>
      </c>
      <c r="C232" s="40"/>
      <c r="D232" s="38" t="s">
        <v>300</v>
      </c>
      <c r="E232" s="39">
        <v>1014</v>
      </c>
      <c r="F232" s="57"/>
      <c r="G232" s="57"/>
      <c r="H232" s="57"/>
      <c r="I232" s="91"/>
      <c r="J232" s="91"/>
      <c r="K232" s="91"/>
      <c r="L232" s="91"/>
      <c r="M232" s="91"/>
      <c r="N232" s="91"/>
      <c r="O232" s="91"/>
      <c r="P232" s="91"/>
      <c r="Q232" s="62"/>
    </row>
    <row r="233" spans="1:17" ht="57.75" x14ac:dyDescent="0.25">
      <c r="A233" s="6" t="s">
        <v>234</v>
      </c>
      <c r="B233" s="37" t="s">
        <v>313</v>
      </c>
      <c r="C233" s="40"/>
      <c r="D233" s="38" t="s">
        <v>300</v>
      </c>
      <c r="E233" s="39">
        <v>2000</v>
      </c>
      <c r="F233" s="57"/>
      <c r="G233" s="57"/>
      <c r="H233" s="57"/>
      <c r="I233" s="91"/>
      <c r="J233" s="91"/>
      <c r="K233" s="91"/>
      <c r="L233" s="91"/>
      <c r="M233" s="91"/>
      <c r="N233" s="91"/>
      <c r="O233" s="91"/>
      <c r="P233" s="91"/>
      <c r="Q233" s="62"/>
    </row>
    <row r="234" spans="1:17" ht="57.75" x14ac:dyDescent="0.25">
      <c r="A234" s="6" t="s">
        <v>234</v>
      </c>
      <c r="B234" s="37" t="s">
        <v>314</v>
      </c>
      <c r="C234" s="40"/>
      <c r="D234" s="38" t="s">
        <v>300</v>
      </c>
      <c r="E234" s="39">
        <v>408</v>
      </c>
      <c r="F234" s="57"/>
      <c r="G234" s="57"/>
      <c r="H234" s="57"/>
      <c r="I234" s="91"/>
      <c r="J234" s="91"/>
      <c r="K234" s="91"/>
      <c r="L234" s="91"/>
      <c r="M234" s="91"/>
      <c r="N234" s="91"/>
      <c r="O234" s="91"/>
      <c r="P234" s="91"/>
      <c r="Q234" s="62"/>
    </row>
    <row r="235" spans="1:17" ht="72" x14ac:dyDescent="0.25">
      <c r="A235" s="6" t="s">
        <v>234</v>
      </c>
      <c r="B235" s="37" t="s">
        <v>315</v>
      </c>
      <c r="C235" s="40"/>
      <c r="D235" s="38" t="s">
        <v>300</v>
      </c>
      <c r="E235" s="39">
        <v>5827</v>
      </c>
      <c r="F235" s="57"/>
      <c r="G235" s="57"/>
      <c r="H235" s="57"/>
      <c r="I235" s="91"/>
      <c r="J235" s="91"/>
      <c r="K235" s="91"/>
      <c r="L235" s="91"/>
      <c r="M235" s="91"/>
      <c r="N235" s="91"/>
      <c r="O235" s="91"/>
      <c r="P235" s="91"/>
      <c r="Q235" s="62"/>
    </row>
    <row r="236" spans="1:17" ht="72" x14ac:dyDescent="0.25">
      <c r="A236" s="6" t="s">
        <v>234</v>
      </c>
      <c r="B236" s="37" t="s">
        <v>316</v>
      </c>
      <c r="C236" s="40"/>
      <c r="D236" s="38" t="s">
        <v>300</v>
      </c>
      <c r="E236" s="39">
        <v>1500</v>
      </c>
      <c r="F236" s="57"/>
      <c r="G236" s="57"/>
      <c r="H236" s="57"/>
      <c r="I236" s="91"/>
      <c r="J236" s="91"/>
      <c r="K236" s="91"/>
      <c r="L236" s="91"/>
      <c r="M236" s="91"/>
      <c r="N236" s="91"/>
      <c r="O236" s="91"/>
      <c r="P236" s="91"/>
      <c r="Q236" s="62"/>
    </row>
    <row r="237" spans="1:17" ht="72" x14ac:dyDescent="0.25">
      <c r="A237" s="6" t="s">
        <v>234</v>
      </c>
      <c r="B237" s="37" t="s">
        <v>317</v>
      </c>
      <c r="C237" s="40"/>
      <c r="D237" s="38" t="s">
        <v>300</v>
      </c>
      <c r="E237" s="39">
        <v>6062</v>
      </c>
      <c r="F237" s="57"/>
      <c r="G237" s="57"/>
      <c r="H237" s="57"/>
      <c r="I237" s="91"/>
      <c r="J237" s="91"/>
      <c r="K237" s="91"/>
      <c r="L237" s="91"/>
      <c r="M237" s="91"/>
      <c r="N237" s="91"/>
      <c r="O237" s="91"/>
      <c r="P237" s="91"/>
      <c r="Q237" s="62"/>
    </row>
    <row r="238" spans="1:17" ht="72" x14ac:dyDescent="0.25">
      <c r="A238" s="6" t="s">
        <v>234</v>
      </c>
      <c r="B238" s="37" t="s">
        <v>318</v>
      </c>
      <c r="C238" s="40"/>
      <c r="D238" s="38" t="s">
        <v>300</v>
      </c>
      <c r="E238" s="39">
        <v>2208</v>
      </c>
      <c r="F238" s="57"/>
      <c r="G238" s="57"/>
      <c r="H238" s="57"/>
      <c r="I238" s="91"/>
      <c r="J238" s="91"/>
      <c r="K238" s="91"/>
      <c r="L238" s="91"/>
      <c r="M238" s="91"/>
      <c r="N238" s="91"/>
      <c r="O238" s="91"/>
      <c r="P238" s="91"/>
      <c r="Q238" s="62"/>
    </row>
    <row r="239" spans="1:17" ht="43.5" x14ac:dyDescent="0.25">
      <c r="A239" s="6" t="s">
        <v>234</v>
      </c>
      <c r="B239" s="37" t="s">
        <v>319</v>
      </c>
      <c r="C239" s="40"/>
      <c r="D239" s="38" t="s">
        <v>300</v>
      </c>
      <c r="E239" s="48">
        <v>588</v>
      </c>
      <c r="F239" s="57"/>
      <c r="G239" s="57"/>
      <c r="H239" s="57"/>
      <c r="I239" s="91"/>
      <c r="J239" s="91"/>
      <c r="K239" s="91"/>
      <c r="L239" s="91"/>
      <c r="M239" s="91"/>
      <c r="N239" s="91"/>
      <c r="O239" s="91"/>
      <c r="P239" s="91"/>
      <c r="Q239" s="62"/>
    </row>
    <row r="240" spans="1:17" ht="43.5" x14ac:dyDescent="0.25">
      <c r="A240" s="6" t="s">
        <v>234</v>
      </c>
      <c r="B240" s="37" t="s">
        <v>320</v>
      </c>
      <c r="C240" s="40"/>
      <c r="D240" s="38" t="s">
        <v>300</v>
      </c>
      <c r="E240" s="39">
        <v>530</v>
      </c>
      <c r="F240" s="57"/>
      <c r="G240" s="57"/>
      <c r="H240" s="57"/>
      <c r="I240" s="91"/>
      <c r="J240" s="91"/>
      <c r="K240" s="91"/>
      <c r="L240" s="91"/>
      <c r="M240" s="91"/>
      <c r="N240" s="91"/>
      <c r="O240" s="91"/>
      <c r="P240" s="91"/>
      <c r="Q240" s="62"/>
    </row>
    <row r="241" spans="1:17" ht="43.5" x14ac:dyDescent="0.25">
      <c r="A241" s="6" t="s">
        <v>234</v>
      </c>
      <c r="B241" s="37" t="s">
        <v>321</v>
      </c>
      <c r="C241" s="40"/>
      <c r="D241" s="38" t="s">
        <v>300</v>
      </c>
      <c r="E241" s="39">
        <v>720</v>
      </c>
      <c r="F241" s="57"/>
      <c r="G241" s="57"/>
      <c r="H241" s="57"/>
      <c r="I241" s="91"/>
      <c r="J241" s="91"/>
      <c r="K241" s="91"/>
      <c r="L241" s="91"/>
      <c r="M241" s="91"/>
      <c r="N241" s="91"/>
      <c r="O241" s="91"/>
      <c r="P241" s="91"/>
      <c r="Q241" s="62"/>
    </row>
    <row r="242" spans="1:17" ht="57.75" x14ac:dyDescent="0.25">
      <c r="A242" s="6" t="s">
        <v>234</v>
      </c>
      <c r="B242" s="37" t="s">
        <v>322</v>
      </c>
      <c r="C242" s="40"/>
      <c r="D242" s="38" t="s">
        <v>300</v>
      </c>
      <c r="E242" s="39">
        <v>2500</v>
      </c>
      <c r="F242" s="57"/>
      <c r="G242" s="57"/>
      <c r="H242" s="57"/>
      <c r="I242" s="91"/>
      <c r="J242" s="91"/>
      <c r="K242" s="91"/>
      <c r="L242" s="91"/>
      <c r="M242" s="91"/>
      <c r="N242" s="91"/>
      <c r="O242" s="91"/>
      <c r="P242" s="91"/>
      <c r="Q242" s="62"/>
    </row>
    <row r="243" spans="1:17" ht="57.75" x14ac:dyDescent="0.25">
      <c r="A243" s="6" t="s">
        <v>234</v>
      </c>
      <c r="B243" s="37" t="s">
        <v>323</v>
      </c>
      <c r="C243" s="40"/>
      <c r="D243" s="38" t="s">
        <v>300</v>
      </c>
      <c r="E243" s="39">
        <v>600</v>
      </c>
      <c r="F243" s="57"/>
      <c r="G243" s="57"/>
      <c r="H243" s="57"/>
      <c r="I243" s="91"/>
      <c r="J243" s="91"/>
      <c r="K243" s="91"/>
      <c r="L243" s="91"/>
      <c r="M243" s="91"/>
      <c r="N243" s="91"/>
      <c r="O243" s="91"/>
      <c r="P243" s="91"/>
      <c r="Q243" s="62"/>
    </row>
    <row r="244" spans="1:17" ht="57.75" x14ac:dyDescent="0.25">
      <c r="A244" s="6" t="s">
        <v>234</v>
      </c>
      <c r="B244" s="37" t="s">
        <v>324</v>
      </c>
      <c r="C244" s="40"/>
      <c r="D244" s="38" t="s">
        <v>300</v>
      </c>
      <c r="E244" s="39">
        <v>9760</v>
      </c>
      <c r="F244" s="57"/>
      <c r="G244" s="57"/>
      <c r="H244" s="57"/>
      <c r="I244" s="91"/>
      <c r="J244" s="91"/>
      <c r="K244" s="91"/>
      <c r="L244" s="91"/>
      <c r="M244" s="91"/>
      <c r="N244" s="91"/>
      <c r="O244" s="91"/>
      <c r="P244" s="91"/>
      <c r="Q244" s="62"/>
    </row>
    <row r="245" spans="1:17" ht="57.75" x14ac:dyDescent="0.25">
      <c r="A245" s="6" t="s">
        <v>234</v>
      </c>
      <c r="B245" s="37" t="s">
        <v>325</v>
      </c>
      <c r="C245" s="40"/>
      <c r="D245" s="38" t="s">
        <v>300</v>
      </c>
      <c r="E245" s="39">
        <v>3000</v>
      </c>
      <c r="F245" s="57"/>
      <c r="G245" s="57"/>
      <c r="H245" s="57"/>
      <c r="I245" s="91"/>
      <c r="J245" s="91"/>
      <c r="K245" s="91"/>
      <c r="L245" s="91"/>
      <c r="M245" s="91"/>
      <c r="N245" s="91"/>
      <c r="O245" s="91"/>
      <c r="P245" s="91"/>
      <c r="Q245" s="62"/>
    </row>
    <row r="246" spans="1:17" ht="57.75" x14ac:dyDescent="0.25">
      <c r="A246" s="6" t="s">
        <v>234</v>
      </c>
      <c r="B246" s="37" t="s">
        <v>326</v>
      </c>
      <c r="C246" s="40"/>
      <c r="D246" s="38" t="s">
        <v>300</v>
      </c>
      <c r="E246" s="39">
        <v>944</v>
      </c>
      <c r="F246" s="57"/>
      <c r="G246" s="57"/>
      <c r="H246" s="57"/>
      <c r="I246" s="91"/>
      <c r="J246" s="91"/>
      <c r="K246" s="91"/>
      <c r="L246" s="91"/>
      <c r="M246" s="91"/>
      <c r="N246" s="91"/>
      <c r="O246" s="91"/>
      <c r="P246" s="91"/>
      <c r="Q246" s="62"/>
    </row>
    <row r="247" spans="1:17" ht="57.75" x14ac:dyDescent="0.25">
      <c r="A247" s="6" t="s">
        <v>234</v>
      </c>
      <c r="B247" s="37" t="s">
        <v>327</v>
      </c>
      <c r="C247" s="40"/>
      <c r="D247" s="38" t="s">
        <v>300</v>
      </c>
      <c r="E247" s="39">
        <v>452</v>
      </c>
      <c r="F247" s="57"/>
      <c r="G247" s="57"/>
      <c r="H247" s="57"/>
      <c r="I247" s="91"/>
      <c r="J247" s="91"/>
      <c r="K247" s="91"/>
      <c r="L247" s="91"/>
      <c r="M247" s="91"/>
      <c r="N247" s="91"/>
      <c r="O247" s="91"/>
      <c r="P247" s="91"/>
      <c r="Q247" s="62"/>
    </row>
    <row r="248" spans="1:17" ht="57.75" x14ac:dyDescent="0.25">
      <c r="A248" s="6" t="s">
        <v>234</v>
      </c>
      <c r="B248" s="37" t="s">
        <v>328</v>
      </c>
      <c r="C248" s="40"/>
      <c r="D248" s="38" t="s">
        <v>300</v>
      </c>
      <c r="E248" s="39">
        <v>1589</v>
      </c>
      <c r="F248" s="57"/>
      <c r="G248" s="57"/>
      <c r="H248" s="57"/>
      <c r="I248" s="91"/>
      <c r="J248" s="91"/>
      <c r="K248" s="91"/>
      <c r="L248" s="91"/>
      <c r="M248" s="91"/>
      <c r="N248" s="91"/>
      <c r="O248" s="91"/>
      <c r="P248" s="91"/>
      <c r="Q248" s="62"/>
    </row>
    <row r="249" spans="1:17" ht="57.75" x14ac:dyDescent="0.25">
      <c r="A249" s="6" t="s">
        <v>234</v>
      </c>
      <c r="B249" s="37" t="s">
        <v>329</v>
      </c>
      <c r="C249" s="40"/>
      <c r="D249" s="38" t="s">
        <v>300</v>
      </c>
      <c r="E249" s="39">
        <v>1214</v>
      </c>
      <c r="F249" s="57"/>
      <c r="G249" s="57"/>
      <c r="H249" s="57"/>
      <c r="I249" s="91"/>
      <c r="J249" s="91"/>
      <c r="K249" s="91"/>
      <c r="L249" s="91"/>
      <c r="M249" s="91"/>
      <c r="N249" s="91"/>
      <c r="O249" s="91"/>
      <c r="P249" s="91"/>
      <c r="Q249" s="62"/>
    </row>
    <row r="250" spans="1:17" ht="72" x14ac:dyDescent="0.25">
      <c r="A250" s="6" t="s">
        <v>234</v>
      </c>
      <c r="B250" s="37" t="s">
        <v>330</v>
      </c>
      <c r="C250" s="40"/>
      <c r="D250" s="38" t="s">
        <v>300</v>
      </c>
      <c r="E250" s="39">
        <v>10000</v>
      </c>
      <c r="F250" s="57"/>
      <c r="G250" s="57"/>
      <c r="H250" s="57"/>
      <c r="I250" s="91"/>
      <c r="J250" s="91"/>
      <c r="K250" s="91"/>
      <c r="L250" s="91"/>
      <c r="M250" s="91"/>
      <c r="N250" s="91"/>
      <c r="O250" s="91"/>
      <c r="P250" s="91"/>
      <c r="Q250" s="62"/>
    </row>
    <row r="251" spans="1:17" ht="28.5" x14ac:dyDescent="0.25">
      <c r="A251" s="6" t="s">
        <v>234</v>
      </c>
      <c r="B251" s="43" t="s">
        <v>331</v>
      </c>
      <c r="C251" s="40"/>
      <c r="D251" s="44" t="s">
        <v>332</v>
      </c>
      <c r="E251" s="46">
        <v>6000</v>
      </c>
      <c r="F251" s="57"/>
      <c r="G251" s="57"/>
      <c r="H251" s="57"/>
      <c r="I251" s="91"/>
      <c r="J251" s="91"/>
      <c r="K251" s="91"/>
      <c r="L251" s="91"/>
      <c r="M251" s="91"/>
      <c r="N251" s="91"/>
      <c r="O251" s="91"/>
      <c r="P251" s="91"/>
      <c r="Q251" s="62"/>
    </row>
    <row r="252" spans="1:17" ht="28.5" x14ac:dyDescent="0.25">
      <c r="A252" s="6" t="s">
        <v>234</v>
      </c>
      <c r="B252" s="43" t="s">
        <v>333</v>
      </c>
      <c r="C252" s="40"/>
      <c r="D252" s="44" t="s">
        <v>236</v>
      </c>
      <c r="E252" s="39">
        <v>460000</v>
      </c>
      <c r="F252" s="57"/>
      <c r="G252" s="57"/>
      <c r="H252" s="57"/>
      <c r="I252" s="91"/>
      <c r="J252" s="91"/>
      <c r="K252" s="91"/>
      <c r="L252" s="91"/>
      <c r="M252" s="91"/>
      <c r="N252" s="91"/>
      <c r="O252" s="91"/>
      <c r="P252" s="91"/>
      <c r="Q252" s="62"/>
    </row>
    <row r="253" spans="1:17" ht="28.5" x14ac:dyDescent="0.25">
      <c r="A253" s="6" t="s">
        <v>234</v>
      </c>
      <c r="B253" s="43" t="s">
        <v>334</v>
      </c>
      <c r="C253" s="40"/>
      <c r="D253" s="44" t="s">
        <v>236</v>
      </c>
      <c r="E253" s="39">
        <v>380000</v>
      </c>
      <c r="F253" s="57"/>
      <c r="G253" s="57"/>
      <c r="H253" s="57"/>
      <c r="I253" s="91"/>
      <c r="J253" s="91"/>
      <c r="K253" s="91"/>
      <c r="L253" s="91"/>
      <c r="M253" s="91"/>
      <c r="N253" s="91"/>
      <c r="O253" s="91"/>
      <c r="P253" s="91"/>
      <c r="Q253" s="62"/>
    </row>
    <row r="254" spans="1:17" ht="28.5" x14ac:dyDescent="0.25">
      <c r="A254" s="6" t="s">
        <v>234</v>
      </c>
      <c r="B254" s="43" t="s">
        <v>335</v>
      </c>
      <c r="C254" s="40"/>
      <c r="D254" s="44" t="s">
        <v>236</v>
      </c>
      <c r="E254" s="39">
        <v>60794</v>
      </c>
      <c r="F254" s="57"/>
      <c r="G254" s="57"/>
      <c r="H254" s="57"/>
      <c r="I254" s="91"/>
      <c r="J254" s="91"/>
      <c r="K254" s="91"/>
      <c r="L254" s="91"/>
      <c r="M254" s="91"/>
      <c r="N254" s="91"/>
      <c r="O254" s="91"/>
      <c r="P254" s="91"/>
      <c r="Q254" s="62"/>
    </row>
    <row r="255" spans="1:17" ht="28.5" x14ac:dyDescent="0.25">
      <c r="A255" s="6" t="s">
        <v>234</v>
      </c>
      <c r="B255" s="43" t="s">
        <v>336</v>
      </c>
      <c r="C255" s="40"/>
      <c r="D255" s="44" t="s">
        <v>236</v>
      </c>
      <c r="E255" s="39">
        <v>42588</v>
      </c>
      <c r="F255" s="57"/>
      <c r="G255" s="57"/>
      <c r="H255" s="57"/>
      <c r="I255" s="91"/>
      <c r="J255" s="91"/>
      <c r="K255" s="91"/>
      <c r="L255" s="91"/>
      <c r="M255" s="91"/>
      <c r="N255" s="91"/>
      <c r="O255" s="91"/>
      <c r="P255" s="91"/>
      <c r="Q255" s="62"/>
    </row>
    <row r="256" spans="1:17" ht="28.5" x14ac:dyDescent="0.25">
      <c r="A256" s="6" t="s">
        <v>234</v>
      </c>
      <c r="B256" s="43" t="s">
        <v>337</v>
      </c>
      <c r="C256" s="40"/>
      <c r="D256" s="44" t="s">
        <v>236</v>
      </c>
      <c r="E256" s="39">
        <v>180000</v>
      </c>
      <c r="F256" s="57"/>
      <c r="G256" s="57"/>
      <c r="H256" s="57"/>
      <c r="I256" s="91"/>
      <c r="J256" s="91"/>
      <c r="K256" s="91"/>
      <c r="L256" s="91"/>
      <c r="M256" s="91"/>
      <c r="N256" s="91"/>
      <c r="O256" s="91"/>
      <c r="P256" s="91"/>
      <c r="Q256" s="62"/>
    </row>
    <row r="257" spans="1:17" ht="28.5" x14ac:dyDescent="0.25">
      <c r="A257" s="6" t="s">
        <v>234</v>
      </c>
      <c r="B257" s="43" t="s">
        <v>338</v>
      </c>
      <c r="C257" s="40"/>
      <c r="D257" s="44" t="s">
        <v>236</v>
      </c>
      <c r="E257" s="39">
        <v>199709</v>
      </c>
      <c r="F257" s="57"/>
      <c r="G257" s="57"/>
      <c r="H257" s="57"/>
      <c r="I257" s="91"/>
      <c r="J257" s="91"/>
      <c r="K257" s="91"/>
      <c r="L257" s="91"/>
      <c r="M257" s="91"/>
      <c r="N257" s="91"/>
      <c r="O257" s="91"/>
      <c r="P257" s="91"/>
      <c r="Q257" s="62"/>
    </row>
    <row r="258" spans="1:17" ht="28.5" x14ac:dyDescent="0.25">
      <c r="A258" s="6" t="s">
        <v>234</v>
      </c>
      <c r="B258" s="43" t="s">
        <v>339</v>
      </c>
      <c r="C258" s="40"/>
      <c r="D258" s="44" t="s">
        <v>236</v>
      </c>
      <c r="E258" s="39">
        <v>560610</v>
      </c>
      <c r="F258" s="57"/>
      <c r="G258" s="57"/>
      <c r="H258" s="57"/>
      <c r="I258" s="91"/>
      <c r="J258" s="91"/>
      <c r="K258" s="91"/>
      <c r="L258" s="91"/>
      <c r="M258" s="91"/>
      <c r="N258" s="91"/>
      <c r="O258" s="91"/>
      <c r="P258" s="91"/>
      <c r="Q258" s="62"/>
    </row>
    <row r="259" spans="1:17" ht="42.75" x14ac:dyDescent="0.25">
      <c r="A259" s="6" t="s">
        <v>234</v>
      </c>
      <c r="B259" s="43" t="s">
        <v>340</v>
      </c>
      <c r="C259" s="40"/>
      <c r="D259" s="44" t="s">
        <v>236</v>
      </c>
      <c r="E259" s="39">
        <v>301854</v>
      </c>
      <c r="F259" s="57"/>
      <c r="G259" s="57"/>
      <c r="H259" s="57"/>
      <c r="I259" s="91"/>
      <c r="J259" s="91"/>
      <c r="K259" s="91"/>
      <c r="L259" s="91"/>
      <c r="M259" s="91"/>
      <c r="N259" s="91"/>
      <c r="O259" s="91"/>
      <c r="P259" s="91"/>
      <c r="Q259" s="62"/>
    </row>
    <row r="260" spans="1:17" x14ac:dyDescent="0.25">
      <c r="A260" s="6" t="s">
        <v>234</v>
      </c>
      <c r="B260" s="37" t="s">
        <v>341</v>
      </c>
      <c r="C260" s="40"/>
      <c r="D260" s="50" t="s">
        <v>342</v>
      </c>
      <c r="E260" s="53">
        <v>43494</v>
      </c>
      <c r="F260" s="57"/>
      <c r="G260" s="57"/>
      <c r="H260" s="57"/>
      <c r="I260" s="91"/>
      <c r="J260" s="91"/>
      <c r="K260" s="91"/>
      <c r="L260" s="91"/>
      <c r="M260" s="91"/>
      <c r="N260" s="91"/>
      <c r="O260" s="91"/>
      <c r="P260" s="91"/>
      <c r="Q260" s="62"/>
    </row>
    <row r="261" spans="1:17" ht="28.5" x14ac:dyDescent="0.25">
      <c r="A261" s="6" t="s">
        <v>234</v>
      </c>
      <c r="B261" s="43" t="s">
        <v>343</v>
      </c>
      <c r="C261" s="40"/>
      <c r="D261" s="44" t="s">
        <v>236</v>
      </c>
      <c r="E261" s="46">
        <v>144</v>
      </c>
      <c r="F261" s="57"/>
      <c r="G261" s="57"/>
      <c r="H261" s="57"/>
      <c r="I261" s="91"/>
      <c r="J261" s="91"/>
      <c r="K261" s="91"/>
      <c r="L261" s="91"/>
      <c r="M261" s="91"/>
      <c r="N261" s="91"/>
      <c r="O261" s="91"/>
      <c r="P261" s="91"/>
      <c r="Q261" s="62"/>
    </row>
    <row r="262" spans="1:17" ht="28.5" x14ac:dyDescent="0.25">
      <c r="A262" s="6" t="s">
        <v>234</v>
      </c>
      <c r="B262" s="43" t="s">
        <v>344</v>
      </c>
      <c r="C262" s="40"/>
      <c r="D262" s="44" t="s">
        <v>236</v>
      </c>
      <c r="E262" s="39">
        <v>2757</v>
      </c>
      <c r="F262" s="57"/>
      <c r="G262" s="57"/>
      <c r="H262" s="57"/>
      <c r="I262" s="91"/>
      <c r="J262" s="91"/>
      <c r="K262" s="91"/>
      <c r="L262" s="91"/>
      <c r="M262" s="91"/>
      <c r="N262" s="91"/>
      <c r="O262" s="91"/>
      <c r="P262" s="91"/>
      <c r="Q262" s="62"/>
    </row>
    <row r="263" spans="1:17" ht="28.5" x14ac:dyDescent="0.25">
      <c r="A263" s="6" t="s">
        <v>234</v>
      </c>
      <c r="B263" s="43" t="s">
        <v>345</v>
      </c>
      <c r="C263" s="40"/>
      <c r="D263" s="44" t="s">
        <v>236</v>
      </c>
      <c r="E263" s="46">
        <v>198000</v>
      </c>
      <c r="F263" s="57"/>
      <c r="G263" s="57"/>
      <c r="H263" s="57"/>
      <c r="I263" s="91"/>
      <c r="J263" s="91"/>
      <c r="K263" s="91"/>
      <c r="L263" s="91"/>
      <c r="M263" s="91"/>
      <c r="N263" s="91"/>
      <c r="O263" s="91"/>
      <c r="P263" s="91"/>
      <c r="Q263" s="62"/>
    </row>
    <row r="264" spans="1:17" ht="29.25" x14ac:dyDescent="0.25">
      <c r="A264" s="6" t="s">
        <v>234</v>
      </c>
      <c r="B264" s="37" t="s">
        <v>346</v>
      </c>
      <c r="C264" s="40"/>
      <c r="D264" s="38" t="s">
        <v>342</v>
      </c>
      <c r="E264" s="45">
        <v>20898</v>
      </c>
      <c r="F264" s="57"/>
      <c r="G264" s="57"/>
      <c r="H264" s="57"/>
      <c r="I264" s="91"/>
      <c r="J264" s="91"/>
      <c r="K264" s="91"/>
      <c r="L264" s="91"/>
      <c r="M264" s="91"/>
      <c r="N264" s="91"/>
      <c r="O264" s="91"/>
      <c r="P264" s="91"/>
      <c r="Q264" s="62"/>
    </row>
    <row r="265" spans="1:17" ht="28.5" x14ac:dyDescent="0.25">
      <c r="A265" s="6" t="s">
        <v>234</v>
      </c>
      <c r="B265" s="49" t="s">
        <v>347</v>
      </c>
      <c r="C265" s="40"/>
      <c r="D265" s="38" t="s">
        <v>236</v>
      </c>
      <c r="E265" s="39">
        <v>88554</v>
      </c>
      <c r="F265" s="57"/>
      <c r="G265" s="57"/>
      <c r="H265" s="57"/>
      <c r="I265" s="91"/>
      <c r="J265" s="91"/>
      <c r="K265" s="91"/>
      <c r="L265" s="91"/>
      <c r="M265" s="91"/>
      <c r="N265" s="91"/>
      <c r="O265" s="91"/>
      <c r="P265" s="91"/>
      <c r="Q265" s="62"/>
    </row>
    <row r="266" spans="1:17" x14ac:dyDescent="0.25">
      <c r="A266" s="6" t="s">
        <v>234</v>
      </c>
      <c r="B266" s="49" t="s">
        <v>348</v>
      </c>
      <c r="C266" s="40"/>
      <c r="D266" s="38" t="s">
        <v>236</v>
      </c>
      <c r="E266" s="39">
        <v>25380</v>
      </c>
      <c r="F266" s="57"/>
      <c r="G266" s="57"/>
      <c r="H266" s="57"/>
      <c r="I266" s="91"/>
      <c r="J266" s="91"/>
      <c r="K266" s="91"/>
      <c r="L266" s="91"/>
      <c r="M266" s="91"/>
      <c r="N266" s="91"/>
      <c r="O266" s="91"/>
      <c r="P266" s="91"/>
      <c r="Q266" s="62"/>
    </row>
    <row r="267" spans="1:17" x14ac:dyDescent="0.25">
      <c r="A267" s="6" t="s">
        <v>234</v>
      </c>
      <c r="B267" s="10" t="s">
        <v>349</v>
      </c>
      <c r="C267" s="40"/>
      <c r="D267" s="47" t="s">
        <v>251</v>
      </c>
      <c r="E267" s="48">
        <v>324</v>
      </c>
      <c r="F267" s="57"/>
      <c r="G267" s="57"/>
      <c r="H267" s="57"/>
      <c r="I267" s="91"/>
      <c r="J267" s="91"/>
      <c r="K267" s="91"/>
      <c r="L267" s="91"/>
      <c r="M267" s="91"/>
      <c r="N267" s="91"/>
      <c r="O267" s="91"/>
      <c r="P267" s="91"/>
      <c r="Q267" s="62"/>
    </row>
    <row r="268" spans="1:17" x14ac:dyDescent="0.25">
      <c r="A268" s="6" t="s">
        <v>234</v>
      </c>
      <c r="B268" s="10" t="s">
        <v>350</v>
      </c>
      <c r="C268" s="40"/>
      <c r="D268" s="38" t="s">
        <v>236</v>
      </c>
      <c r="E268" s="48">
        <v>1468</v>
      </c>
      <c r="F268" s="57"/>
      <c r="G268" s="57"/>
      <c r="H268" s="57"/>
      <c r="I268" s="91"/>
      <c r="J268" s="91"/>
      <c r="K268" s="91"/>
      <c r="L268" s="91"/>
      <c r="M268" s="91"/>
      <c r="N268" s="91"/>
      <c r="O268" s="91"/>
      <c r="P268" s="91"/>
      <c r="Q268" s="62"/>
    </row>
    <row r="269" spans="1:17" x14ac:dyDescent="0.25">
      <c r="A269" s="6" t="s">
        <v>234</v>
      </c>
      <c r="B269" s="10" t="s">
        <v>351</v>
      </c>
      <c r="C269" s="40"/>
      <c r="D269" s="38" t="s">
        <v>236</v>
      </c>
      <c r="E269" s="48">
        <v>1070</v>
      </c>
      <c r="F269" s="57"/>
      <c r="G269" s="57"/>
      <c r="H269" s="57"/>
      <c r="I269" s="91"/>
      <c r="J269" s="91"/>
      <c r="K269" s="91"/>
      <c r="L269" s="91"/>
      <c r="M269" s="91"/>
      <c r="N269" s="91"/>
      <c r="O269" s="91"/>
      <c r="P269" s="91"/>
      <c r="Q269" s="62"/>
    </row>
    <row r="270" spans="1:17" ht="42.75" x14ac:dyDescent="0.25">
      <c r="A270" s="6" t="s">
        <v>234</v>
      </c>
      <c r="B270" s="43" t="s">
        <v>352</v>
      </c>
      <c r="C270" s="40"/>
      <c r="D270" s="38" t="s">
        <v>236</v>
      </c>
      <c r="E270" s="39">
        <v>1002</v>
      </c>
      <c r="F270" s="57"/>
      <c r="G270" s="57"/>
      <c r="H270" s="57"/>
      <c r="I270" s="91"/>
      <c r="J270" s="91"/>
      <c r="K270" s="91"/>
      <c r="L270" s="91"/>
      <c r="M270" s="91"/>
      <c r="N270" s="91"/>
      <c r="O270" s="91"/>
      <c r="P270" s="91"/>
      <c r="Q270" s="62"/>
    </row>
    <row r="271" spans="1:17" ht="29.25" x14ac:dyDescent="0.25">
      <c r="A271" s="6" t="s">
        <v>234</v>
      </c>
      <c r="B271" s="10" t="s">
        <v>353</v>
      </c>
      <c r="C271" s="40"/>
      <c r="D271" s="38" t="s">
        <v>236</v>
      </c>
      <c r="E271" s="48">
        <v>1442</v>
      </c>
      <c r="F271" s="57"/>
      <c r="G271" s="57"/>
      <c r="H271" s="57"/>
      <c r="I271" s="91"/>
      <c r="J271" s="91"/>
      <c r="K271" s="91"/>
      <c r="L271" s="91"/>
      <c r="M271" s="91"/>
      <c r="N271" s="91"/>
      <c r="O271" s="91"/>
      <c r="P271" s="91"/>
      <c r="Q271" s="62"/>
    </row>
    <row r="272" spans="1:17" ht="29.25" x14ac:dyDescent="0.25">
      <c r="A272" s="6" t="s">
        <v>234</v>
      </c>
      <c r="B272" s="10" t="s">
        <v>354</v>
      </c>
      <c r="C272" s="40"/>
      <c r="D272" s="38" t="s">
        <v>236</v>
      </c>
      <c r="E272" s="48">
        <v>200</v>
      </c>
      <c r="F272" s="57"/>
      <c r="G272" s="57"/>
      <c r="H272" s="57"/>
      <c r="I272" s="91"/>
      <c r="J272" s="91"/>
      <c r="K272" s="91"/>
      <c r="L272" s="91"/>
      <c r="M272" s="91"/>
      <c r="N272" s="91"/>
      <c r="O272" s="91"/>
      <c r="P272" s="91"/>
      <c r="Q272" s="62"/>
    </row>
    <row r="273" spans="1:17" ht="29.25" x14ac:dyDescent="0.25">
      <c r="A273" s="6" t="s">
        <v>234</v>
      </c>
      <c r="B273" s="10" t="s">
        <v>355</v>
      </c>
      <c r="C273" s="40"/>
      <c r="D273" s="38" t="s">
        <v>236</v>
      </c>
      <c r="E273" s="48">
        <v>2352</v>
      </c>
      <c r="F273" s="57"/>
      <c r="G273" s="57"/>
      <c r="H273" s="57"/>
      <c r="I273" s="91"/>
      <c r="J273" s="91"/>
      <c r="K273" s="91"/>
      <c r="L273" s="91"/>
      <c r="M273" s="91"/>
      <c r="N273" s="91"/>
      <c r="O273" s="91"/>
      <c r="P273" s="91"/>
      <c r="Q273" s="62"/>
    </row>
    <row r="274" spans="1:17" ht="42.75" x14ac:dyDescent="0.25">
      <c r="A274" s="6" t="s">
        <v>234</v>
      </c>
      <c r="B274" s="43" t="s">
        <v>356</v>
      </c>
      <c r="C274" s="40"/>
      <c r="D274" s="44" t="s">
        <v>236</v>
      </c>
      <c r="E274" s="48">
        <v>426</v>
      </c>
      <c r="F274" s="57"/>
      <c r="G274" s="57"/>
      <c r="H274" s="57"/>
      <c r="I274" s="91"/>
      <c r="J274" s="91"/>
      <c r="K274" s="91"/>
      <c r="L274" s="91"/>
      <c r="M274" s="91"/>
      <c r="N274" s="91"/>
      <c r="O274" s="91"/>
      <c r="P274" s="91"/>
      <c r="Q274" s="62"/>
    </row>
    <row r="275" spans="1:17" ht="42.75" x14ac:dyDescent="0.25">
      <c r="A275" s="6" t="s">
        <v>234</v>
      </c>
      <c r="B275" s="43" t="s">
        <v>357</v>
      </c>
      <c r="C275" s="40"/>
      <c r="D275" s="44" t="s">
        <v>236</v>
      </c>
      <c r="E275" s="48">
        <v>408</v>
      </c>
      <c r="F275" s="57"/>
      <c r="G275" s="57"/>
      <c r="H275" s="57"/>
      <c r="I275" s="91"/>
      <c r="J275" s="91"/>
      <c r="K275" s="91"/>
      <c r="L275" s="91"/>
      <c r="M275" s="91"/>
      <c r="N275" s="91"/>
      <c r="O275" s="91"/>
      <c r="P275" s="91"/>
      <c r="Q275" s="62"/>
    </row>
    <row r="276" spans="1:17" ht="42.75" x14ac:dyDescent="0.25">
      <c r="A276" s="6" t="s">
        <v>234</v>
      </c>
      <c r="B276" s="43" t="s">
        <v>358</v>
      </c>
      <c r="C276" s="40"/>
      <c r="D276" s="44" t="s">
        <v>236</v>
      </c>
      <c r="E276" s="48">
        <v>1546</v>
      </c>
      <c r="F276" s="57"/>
      <c r="G276" s="57"/>
      <c r="H276" s="57"/>
      <c r="I276" s="91"/>
      <c r="J276" s="91"/>
      <c r="K276" s="91"/>
      <c r="L276" s="91"/>
      <c r="M276" s="91"/>
      <c r="N276" s="91"/>
      <c r="O276" s="91"/>
      <c r="P276" s="91"/>
      <c r="Q276" s="62"/>
    </row>
    <row r="277" spans="1:17" ht="42.75" x14ac:dyDescent="0.25">
      <c r="A277" s="6" t="s">
        <v>234</v>
      </c>
      <c r="B277" s="43" t="s">
        <v>359</v>
      </c>
      <c r="C277" s="40"/>
      <c r="D277" s="44" t="s">
        <v>236</v>
      </c>
      <c r="E277" s="48">
        <v>868</v>
      </c>
      <c r="F277" s="57"/>
      <c r="G277" s="57"/>
      <c r="H277" s="57"/>
      <c r="I277" s="91"/>
      <c r="J277" s="91"/>
      <c r="K277" s="91"/>
      <c r="L277" s="91"/>
      <c r="M277" s="91"/>
      <c r="N277" s="91"/>
      <c r="O277" s="91"/>
      <c r="P277" s="91"/>
      <c r="Q277" s="62"/>
    </row>
    <row r="278" spans="1:17" ht="42.75" x14ac:dyDescent="0.25">
      <c r="A278" s="6" t="s">
        <v>234</v>
      </c>
      <c r="B278" s="43" t="s">
        <v>360</v>
      </c>
      <c r="C278" s="40"/>
      <c r="D278" s="44" t="s">
        <v>236</v>
      </c>
      <c r="E278" s="48">
        <v>1387</v>
      </c>
      <c r="F278" s="57"/>
      <c r="G278" s="57"/>
      <c r="H278" s="57"/>
      <c r="I278" s="91"/>
      <c r="J278" s="91"/>
      <c r="K278" s="91"/>
      <c r="L278" s="91"/>
      <c r="M278" s="91"/>
      <c r="N278" s="91"/>
      <c r="O278" s="91"/>
      <c r="P278" s="91"/>
      <c r="Q278" s="62"/>
    </row>
    <row r="279" spans="1:17" ht="42.75" x14ac:dyDescent="0.25">
      <c r="A279" s="6" t="s">
        <v>234</v>
      </c>
      <c r="B279" s="43" t="s">
        <v>361</v>
      </c>
      <c r="C279" s="40"/>
      <c r="D279" s="44" t="s">
        <v>236</v>
      </c>
      <c r="E279" s="39">
        <v>120</v>
      </c>
      <c r="F279" s="57"/>
      <c r="G279" s="57"/>
      <c r="H279" s="57"/>
      <c r="I279" s="91"/>
      <c r="J279" s="91"/>
      <c r="K279" s="91"/>
      <c r="L279" s="91"/>
      <c r="M279" s="91"/>
      <c r="N279" s="91"/>
      <c r="O279" s="91"/>
      <c r="P279" s="91"/>
      <c r="Q279" s="62"/>
    </row>
    <row r="280" spans="1:17" ht="42.75" x14ac:dyDescent="0.25">
      <c r="A280" s="6" t="s">
        <v>234</v>
      </c>
      <c r="B280" s="43" t="s">
        <v>362</v>
      </c>
      <c r="C280" s="40"/>
      <c r="D280" s="44" t="s">
        <v>236</v>
      </c>
      <c r="E280" s="48">
        <v>534</v>
      </c>
      <c r="F280" s="57"/>
      <c r="G280" s="57"/>
      <c r="H280" s="57"/>
      <c r="I280" s="91"/>
      <c r="J280" s="91"/>
      <c r="K280" s="91"/>
      <c r="L280" s="91"/>
      <c r="M280" s="91"/>
      <c r="N280" s="91"/>
      <c r="O280" s="91"/>
      <c r="P280" s="91"/>
      <c r="Q280" s="62"/>
    </row>
    <row r="281" spans="1:17" ht="28.5" x14ac:dyDescent="0.25">
      <c r="A281" s="6" t="s">
        <v>234</v>
      </c>
      <c r="B281" s="54" t="s">
        <v>363</v>
      </c>
      <c r="C281" s="40"/>
      <c r="D281" s="44" t="s">
        <v>236</v>
      </c>
      <c r="E281" s="48">
        <v>252</v>
      </c>
      <c r="F281" s="57"/>
      <c r="G281" s="57"/>
      <c r="H281" s="57"/>
      <c r="I281" s="91"/>
      <c r="J281" s="91"/>
      <c r="K281" s="91"/>
      <c r="L281" s="91"/>
      <c r="M281" s="91"/>
      <c r="N281" s="91"/>
      <c r="O281" s="91"/>
      <c r="P281" s="91"/>
      <c r="Q281" s="62"/>
    </row>
    <row r="282" spans="1:17" ht="28.5" x14ac:dyDescent="0.25">
      <c r="A282" s="6" t="s">
        <v>234</v>
      </c>
      <c r="B282" s="54" t="s">
        <v>364</v>
      </c>
      <c r="C282" s="40"/>
      <c r="D282" s="44" t="s">
        <v>236</v>
      </c>
      <c r="E282" s="48">
        <v>126</v>
      </c>
      <c r="F282" s="57"/>
      <c r="G282" s="57"/>
      <c r="H282" s="57"/>
      <c r="I282" s="91"/>
      <c r="J282" s="91"/>
      <c r="K282" s="91"/>
      <c r="L282" s="91"/>
      <c r="M282" s="91"/>
      <c r="N282" s="91"/>
      <c r="O282" s="91"/>
      <c r="P282" s="91"/>
      <c r="Q282" s="62"/>
    </row>
    <row r="283" spans="1:17" ht="28.5" x14ac:dyDescent="0.25">
      <c r="A283" s="6" t="s">
        <v>234</v>
      </c>
      <c r="B283" s="54" t="s">
        <v>365</v>
      </c>
      <c r="C283" s="40"/>
      <c r="D283" s="44" t="s">
        <v>236</v>
      </c>
      <c r="E283" s="48">
        <v>386</v>
      </c>
      <c r="F283" s="57"/>
      <c r="G283" s="57"/>
      <c r="H283" s="57"/>
      <c r="I283" s="91"/>
      <c r="J283" s="91"/>
      <c r="K283" s="91"/>
      <c r="L283" s="91"/>
      <c r="M283" s="91"/>
      <c r="N283" s="91"/>
      <c r="O283" s="91"/>
      <c r="P283" s="91"/>
      <c r="Q283" s="62"/>
    </row>
    <row r="284" spans="1:17" ht="28.5" x14ac:dyDescent="0.25">
      <c r="A284" s="6" t="s">
        <v>234</v>
      </c>
      <c r="B284" s="43" t="s">
        <v>366</v>
      </c>
      <c r="C284" s="40"/>
      <c r="D284" s="44" t="s">
        <v>251</v>
      </c>
      <c r="E284" s="39">
        <v>17800</v>
      </c>
      <c r="F284" s="57"/>
      <c r="G284" s="57"/>
      <c r="H284" s="57"/>
      <c r="I284" s="91"/>
      <c r="J284" s="91"/>
      <c r="K284" s="91"/>
      <c r="L284" s="91"/>
      <c r="M284" s="91"/>
      <c r="N284" s="91"/>
      <c r="O284" s="91"/>
      <c r="P284" s="91"/>
      <c r="Q284" s="62"/>
    </row>
    <row r="285" spans="1:17" ht="28.5" x14ac:dyDescent="0.25">
      <c r="A285" s="6" t="s">
        <v>234</v>
      </c>
      <c r="B285" s="43" t="s">
        <v>367</v>
      </c>
      <c r="C285" s="40"/>
      <c r="D285" s="44" t="s">
        <v>251</v>
      </c>
      <c r="E285" s="39">
        <v>2000</v>
      </c>
      <c r="F285" s="57"/>
      <c r="G285" s="57"/>
      <c r="H285" s="57"/>
      <c r="I285" s="91"/>
      <c r="J285" s="91"/>
      <c r="K285" s="91"/>
      <c r="L285" s="91"/>
      <c r="M285" s="91"/>
      <c r="N285" s="91"/>
      <c r="O285" s="91"/>
      <c r="P285" s="91"/>
      <c r="Q285" s="62"/>
    </row>
    <row r="286" spans="1:17" ht="28.5" x14ac:dyDescent="0.25">
      <c r="A286" s="6" t="s">
        <v>234</v>
      </c>
      <c r="B286" s="43" t="s">
        <v>368</v>
      </c>
      <c r="C286" s="40"/>
      <c r="D286" s="44" t="s">
        <v>251</v>
      </c>
      <c r="E286" s="39">
        <v>25000</v>
      </c>
      <c r="F286" s="57"/>
      <c r="G286" s="57"/>
      <c r="H286" s="57"/>
      <c r="I286" s="91"/>
      <c r="J286" s="91"/>
      <c r="K286" s="91"/>
      <c r="L286" s="91"/>
      <c r="M286" s="91"/>
      <c r="N286" s="91"/>
      <c r="O286" s="91"/>
      <c r="P286" s="91"/>
      <c r="Q286" s="62"/>
    </row>
    <row r="287" spans="1:17" ht="28.5" x14ac:dyDescent="0.25">
      <c r="A287" s="6" t="s">
        <v>234</v>
      </c>
      <c r="B287" s="43" t="s">
        <v>369</v>
      </c>
      <c r="C287" s="40"/>
      <c r="D287" s="44" t="s">
        <v>251</v>
      </c>
      <c r="E287" s="39">
        <v>300</v>
      </c>
      <c r="F287" s="57"/>
      <c r="G287" s="57"/>
      <c r="H287" s="57"/>
      <c r="I287" s="91"/>
      <c r="J287" s="91"/>
      <c r="K287" s="91"/>
      <c r="L287" s="91"/>
      <c r="M287" s="91"/>
      <c r="N287" s="91"/>
      <c r="O287" s="91"/>
      <c r="P287" s="91"/>
      <c r="Q287" s="62"/>
    </row>
    <row r="288" spans="1:17" x14ac:dyDescent="0.25">
      <c r="A288" s="6" t="s">
        <v>234</v>
      </c>
      <c r="B288" s="43" t="s">
        <v>370</v>
      </c>
      <c r="C288" s="40"/>
      <c r="D288" s="44" t="s">
        <v>251</v>
      </c>
      <c r="E288" s="46">
        <v>240</v>
      </c>
      <c r="F288" s="57"/>
      <c r="G288" s="57"/>
      <c r="H288" s="57"/>
      <c r="I288" s="91"/>
      <c r="J288" s="91"/>
      <c r="K288" s="91"/>
      <c r="L288" s="91"/>
      <c r="M288" s="91"/>
      <c r="N288" s="91"/>
      <c r="O288" s="91"/>
      <c r="P288" s="91"/>
      <c r="Q288" s="62"/>
    </row>
    <row r="289" spans="1:17" ht="28.5" x14ac:dyDescent="0.25">
      <c r="A289" s="6" t="s">
        <v>234</v>
      </c>
      <c r="B289" s="43" t="s">
        <v>371</v>
      </c>
      <c r="C289" s="40"/>
      <c r="D289" s="44" t="s">
        <v>251</v>
      </c>
      <c r="E289" s="39">
        <v>11326</v>
      </c>
      <c r="F289" s="57"/>
      <c r="G289" s="57"/>
      <c r="H289" s="57"/>
      <c r="I289" s="91"/>
      <c r="J289" s="91"/>
      <c r="K289" s="91"/>
      <c r="L289" s="91"/>
      <c r="M289" s="91"/>
      <c r="N289" s="91"/>
      <c r="O289" s="91"/>
      <c r="P289" s="91"/>
      <c r="Q289" s="62"/>
    </row>
    <row r="290" spans="1:17" ht="28.5" x14ac:dyDescent="0.25">
      <c r="A290" s="6" t="s">
        <v>234</v>
      </c>
      <c r="B290" s="43" t="s">
        <v>372</v>
      </c>
      <c r="C290" s="40"/>
      <c r="D290" s="44" t="s">
        <v>373</v>
      </c>
      <c r="E290" s="39">
        <v>15264</v>
      </c>
      <c r="F290" s="57"/>
      <c r="G290" s="57"/>
      <c r="H290" s="57"/>
      <c r="I290" s="91"/>
      <c r="J290" s="91"/>
      <c r="K290" s="91"/>
      <c r="L290" s="91"/>
      <c r="M290" s="91"/>
      <c r="N290" s="91"/>
      <c r="O290" s="91"/>
      <c r="P290" s="91"/>
      <c r="Q290" s="62"/>
    </row>
    <row r="291" spans="1:17" ht="28.5" x14ac:dyDescent="0.25">
      <c r="A291" s="6" t="s">
        <v>234</v>
      </c>
      <c r="B291" s="43" t="s">
        <v>374</v>
      </c>
      <c r="C291" s="40"/>
      <c r="D291" s="44" t="s">
        <v>251</v>
      </c>
      <c r="E291" s="39">
        <v>4300</v>
      </c>
      <c r="F291" s="57"/>
      <c r="G291" s="57"/>
      <c r="H291" s="57"/>
      <c r="I291" s="91"/>
      <c r="J291" s="91"/>
      <c r="K291" s="91"/>
      <c r="L291" s="91"/>
      <c r="M291" s="91"/>
      <c r="N291" s="91"/>
      <c r="O291" s="91"/>
      <c r="P291" s="91"/>
      <c r="Q291" s="62"/>
    </row>
    <row r="292" spans="1:17" x14ac:dyDescent="0.25">
      <c r="A292" s="6" t="s">
        <v>234</v>
      </c>
      <c r="B292" s="43" t="s">
        <v>375</v>
      </c>
      <c r="C292" s="40"/>
      <c r="D292" s="44" t="s">
        <v>251</v>
      </c>
      <c r="E292" s="46">
        <v>3300</v>
      </c>
      <c r="F292" s="57"/>
      <c r="G292" s="57"/>
      <c r="H292" s="57"/>
      <c r="I292" s="91"/>
      <c r="J292" s="91"/>
      <c r="K292" s="91"/>
      <c r="L292" s="91"/>
      <c r="M292" s="91"/>
      <c r="N292" s="91"/>
      <c r="O292" s="91"/>
      <c r="P292" s="91"/>
      <c r="Q292" s="62"/>
    </row>
    <row r="293" spans="1:17" x14ac:dyDescent="0.25">
      <c r="A293" s="6" t="s">
        <v>234</v>
      </c>
      <c r="B293" s="43" t="s">
        <v>376</v>
      </c>
      <c r="C293" s="40"/>
      <c r="D293" s="44" t="s">
        <v>251</v>
      </c>
      <c r="E293" s="46">
        <v>7200</v>
      </c>
      <c r="F293" s="57"/>
      <c r="G293" s="57"/>
      <c r="H293" s="57"/>
      <c r="I293" s="91"/>
      <c r="J293" s="91"/>
      <c r="K293" s="91"/>
      <c r="L293" s="91"/>
      <c r="M293" s="91"/>
      <c r="N293" s="91"/>
      <c r="O293" s="91"/>
      <c r="P293" s="91"/>
      <c r="Q293" s="62"/>
    </row>
    <row r="294" spans="1:17" x14ac:dyDescent="0.25">
      <c r="A294" s="6" t="s">
        <v>234</v>
      </c>
      <c r="B294" s="43" t="s">
        <v>377</v>
      </c>
      <c r="C294" s="40"/>
      <c r="D294" s="44" t="s">
        <v>251</v>
      </c>
      <c r="E294" s="46">
        <v>100</v>
      </c>
      <c r="F294" s="57"/>
      <c r="G294" s="57"/>
      <c r="H294" s="57"/>
      <c r="I294" s="91"/>
      <c r="J294" s="91"/>
      <c r="K294" s="91"/>
      <c r="L294" s="91"/>
      <c r="M294" s="91"/>
      <c r="N294" s="91"/>
      <c r="O294" s="91"/>
      <c r="P294" s="91"/>
      <c r="Q294" s="62"/>
    </row>
    <row r="295" spans="1:17" ht="42.75" x14ac:dyDescent="0.25">
      <c r="A295" s="6" t="s">
        <v>234</v>
      </c>
      <c r="B295" s="43" t="s">
        <v>378</v>
      </c>
      <c r="C295" s="40"/>
      <c r="D295" s="44" t="s">
        <v>251</v>
      </c>
      <c r="E295" s="39">
        <v>8104</v>
      </c>
      <c r="F295" s="57"/>
      <c r="G295" s="57"/>
      <c r="H295" s="57"/>
      <c r="I295" s="91"/>
      <c r="J295" s="91"/>
      <c r="K295" s="91"/>
      <c r="L295" s="91"/>
      <c r="M295" s="91"/>
      <c r="N295" s="91"/>
      <c r="O295" s="91"/>
      <c r="P295" s="91"/>
      <c r="Q295" s="62"/>
    </row>
    <row r="296" spans="1:17" ht="42.75" x14ac:dyDescent="0.25">
      <c r="A296" s="6" t="s">
        <v>234</v>
      </c>
      <c r="B296" s="43" t="s">
        <v>379</v>
      </c>
      <c r="C296" s="40"/>
      <c r="D296" s="44" t="s">
        <v>251</v>
      </c>
      <c r="E296" s="39">
        <v>3550</v>
      </c>
      <c r="F296" s="57"/>
      <c r="G296" s="57"/>
      <c r="H296" s="57"/>
      <c r="I296" s="91"/>
      <c r="J296" s="91"/>
      <c r="K296" s="91"/>
      <c r="L296" s="91"/>
      <c r="M296" s="91"/>
      <c r="N296" s="91"/>
      <c r="O296" s="91"/>
      <c r="P296" s="91"/>
      <c r="Q296" s="62"/>
    </row>
    <row r="297" spans="1:17" ht="42.75" x14ac:dyDescent="0.25">
      <c r="A297" s="6" t="s">
        <v>234</v>
      </c>
      <c r="B297" s="43" t="s">
        <v>380</v>
      </c>
      <c r="C297" s="40"/>
      <c r="D297" s="44" t="s">
        <v>251</v>
      </c>
      <c r="E297" s="39">
        <v>1200</v>
      </c>
      <c r="F297" s="57"/>
      <c r="G297" s="57"/>
      <c r="H297" s="57"/>
      <c r="I297" s="91"/>
      <c r="J297" s="91"/>
      <c r="K297" s="91"/>
      <c r="L297" s="91"/>
      <c r="M297" s="91"/>
      <c r="N297" s="91"/>
      <c r="O297" s="91"/>
      <c r="P297" s="91"/>
      <c r="Q297" s="62"/>
    </row>
    <row r="298" spans="1:17" x14ac:dyDescent="0.25">
      <c r="A298" s="55"/>
      <c r="B298" s="55"/>
      <c r="C298" s="55"/>
      <c r="D298" s="55"/>
      <c r="E298" s="55"/>
    </row>
    <row r="299" spans="1:17" x14ac:dyDescent="0.25">
      <c r="A299" s="55"/>
      <c r="B299" s="55"/>
      <c r="C299" s="55"/>
      <c r="D299" s="55"/>
      <c r="E299" s="19" t="s">
        <v>163</v>
      </c>
    </row>
    <row r="300" spans="1:17" x14ac:dyDescent="0.25">
      <c r="A300" s="55"/>
      <c r="B300" s="55"/>
      <c r="C300" s="55"/>
      <c r="D300" s="55"/>
      <c r="E300" s="55"/>
    </row>
  </sheetData>
  <pageMargins left="0.75" right="0.75" top="1" bottom="1" header="0.5" footer="0.5"/>
  <pageSetup paperSize="5" scale="7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UNIMARK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Saenz</dc:creator>
  <cp:lastModifiedBy>Alder</cp:lastModifiedBy>
  <cp:lastPrinted>2015-11-19T16:26:34Z</cp:lastPrinted>
  <dcterms:created xsi:type="dcterms:W3CDTF">2015-08-03T17:52:14Z</dcterms:created>
  <dcterms:modified xsi:type="dcterms:W3CDTF">2016-06-16T16:06:20Z</dcterms:modified>
</cp:coreProperties>
</file>