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shuf\Desktop\"/>
    </mc:Choice>
  </mc:AlternateContent>
  <xr:revisionPtr revIDLastSave="0" documentId="13_ncr:1_{DDF943FA-A405-4CFC-9302-84E63967EFE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leet Information" sheetId="1" r:id="rId1"/>
    <sheet name="Sales Information" sheetId="2" r:id="rId2"/>
    <sheet name="First Quarter Sales" sheetId="3" r:id="rId3"/>
  </sheets>
  <definedNames>
    <definedName name="_xlnm.Print_Titles" localSheetId="0">'Fleet Information'!$1:$1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D31" i="2"/>
  <c r="E3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D31" i="3"/>
  <c r="C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1" i="3" l="1"/>
</calcChain>
</file>

<file path=xl/sharedStrings.xml><?xml version="1.0" encoding="utf-8"?>
<sst xmlns="http://schemas.openxmlformats.org/spreadsheetml/2006/main" count="218" uniqueCount="21">
  <si>
    <t>Vin #</t>
  </si>
  <si>
    <t>Make</t>
  </si>
  <si>
    <t>Model</t>
  </si>
  <si>
    <t>Mileage</t>
  </si>
  <si>
    <t>Sticker Price</t>
  </si>
  <si>
    <t>Sale Price</t>
  </si>
  <si>
    <t>Ford</t>
  </si>
  <si>
    <t>Chevy</t>
  </si>
  <si>
    <t>BMW</t>
  </si>
  <si>
    <t>Honda</t>
  </si>
  <si>
    <t>Toyota</t>
  </si>
  <si>
    <t>Prius</t>
  </si>
  <si>
    <t>Civic</t>
  </si>
  <si>
    <t>Malibu</t>
  </si>
  <si>
    <t>F-150</t>
  </si>
  <si>
    <t>5 Series</t>
  </si>
  <si>
    <t>Year</t>
  </si>
  <si>
    <t>Date sold</t>
  </si>
  <si>
    <t>% of sticker</t>
  </si>
  <si>
    <t>Total</t>
  </si>
  <si>
    <t>% of Sticker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</si>
</sst>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4"/>
    <xf numFmtId="14" fontId="1" fillId="0" borderId="0" xfId="15" applyNumberFormat="1"/>
    <xf numFmtId="0" fontId="1" fillId="0" borderId="0" xfId="16"/>
    <xf numFmtId="44" fontId="0" fillId="0" borderId="0" xfId="17" applyNumberFormat="1" applyFont="1"/>
    <xf numFmtId="9" fontId="1" fillId="0" borderId="0" xfId="18" applyNumberFormat="1"/>
    <xf numFmtId="44" fontId="1" fillId="0" borderId="0" xfId="19" applyNumberFormat="1"/>
    <xf numFmtId="9" fontId="0" fillId="0" borderId="0" xfId="20" applyNumberFormat="1" applyFont="1"/>
    <xf numFmtId="44" fontId="1" fillId="0" borderId="0" xfId="21" applyNumberFormat="1" applyFont="1"/>
    <xf numFmtId="0" fontId="0" fillId="0" borderId="0" xfId="14" applyFont="1"/>
    <xf numFmtId="10" fontId="0" fillId="0" borderId="0" xfId="0" applyNumberFormat="1"/>
    <xf numFmtId="0" fontId="1" fillId="0" borderId="0" xfId="0" applyFont="1"/>
    <xf numFmtId="44" fontId="0" fillId="0" borderId="0" xfId="0" applyNumberFormat="1"/>
  </cellXfs>
  <cellStyles count="22">
    <cellStyle name="/xEtGKZRxqGX9UskC7jQXCvT0xrxdkuWbyHLCYUJp/g=-~R82uvPCx6eqV9qedltMfPQ==" xfId="21" xr:uid="{00000000-0005-0000-0000-000009000000}"/>
    <cellStyle name="3ppEtmP5Gw5dTfdYz7X+da8Flrs22905g9NJmgQzbn8=-~imikERYiDyOloNOJES0JfA==" xfId="11" xr:uid="{00000000-0005-0000-0000-000009000000}"/>
    <cellStyle name="4i0QFH11vRdV4Q0Qohu2XJsTYRm2hy9KL4yJcFA0ARI=-~aht7dAroH75C3A1s0NyEWA==" xfId="9" xr:uid="{00000000-0005-0000-0000-000003000000}"/>
    <cellStyle name="CkNNlDUssskW8h9XorFBoAikSqfClf1uS7Z8f1AL6Bs=-~1eY7unQyPkMZTt7zkRyCTA==" xfId="5" xr:uid="{00000000-0005-0000-0000-000003000000}"/>
    <cellStyle name="Custom Style 1" xfId="1" xr:uid="{00000000-0005-0000-0000-000003000000}"/>
    <cellStyle name="Custom Style 2" xfId="2" xr:uid="{00000000-0005-0000-0000-000006000000}"/>
    <cellStyle name="Custom Style 3" xfId="3" xr:uid="{00000000-0005-0000-0000-000009000000}"/>
    <cellStyle name="D4RTar4NSjtTniRXatFHfzh5ItwUBp5p/4Xvhb1ScaY=-~7zvJwgo1HGvLyoWPIDvOzw==" xfId="4" xr:uid="{00000000-0005-0000-0000-000004000000}"/>
    <cellStyle name="fIsgLvzu9sNcAvNvKpNBWghwKZyqhctvpmiD58mja7s=-~p4KOhFuo8HS8FLs/R5iTTw==" xfId="13" xr:uid="{00000000-0005-0000-0000-000003000000}"/>
    <cellStyle name="FNWSmvlhYyPhVf4SNWIvM7l1KIoLWsZPBJm+DEBBmU8=-~yK+E2bH9HMCBEPecRYn4aA==" xfId="19" xr:uid="{00000000-0005-0000-0000-000003000000}"/>
    <cellStyle name="G5U0xyHl3LU11s2Tapw/XfuloCjCA9bnqB5pNtGgpv4=-~fNuJHoMUAqRY9PVnd6c8aQ==" xfId="20" xr:uid="{00000000-0005-0000-0000-000003000000}"/>
    <cellStyle name="gbk/vCGdYyAm4ypAE0dH4EEg7+ktKvAl1BFEGJuVYUg=-~Ex1UqSrOxBSkC9fxOATvog==" xfId="17" xr:uid="{00000000-0005-0000-0000-000003000000}"/>
    <cellStyle name="K3NJkKYUKhtfo/lHShasUiLdtoNnIC8Pf7JYm6Z37QU=-~kLAfNWFvzD+h50mpsxUZxQ==" xfId="14" xr:uid="{00000000-0005-0000-0000-00000E000000}"/>
    <cellStyle name="l1y7iTIDLkwF/riE2tGckAV3ckhkQ+oktqsfXVhUkgo=-~pDUBZMP8E5OfJzNDDbeP1Q==" xfId="18" xr:uid="{00000000-0005-0000-0000-000006000000}"/>
    <cellStyle name="Normal" xfId="0" builtinId="0"/>
    <cellStyle name="oeRzsWrrHUJkSlMV8OUO8BmJibmLRiBu8MTX0Gz7Hmk=-~8Rh5DT4bWf8iMVijcol+rg==" xfId="12" xr:uid="{00000000-0005-0000-0000-000003000000}"/>
    <cellStyle name="R6GDVayfEHwIRBz9GUEs6QvdA0ZmeItjOwkv/5ZlPjU=-~ylZB93bws8bUbI0fTropOg==" xfId="10" xr:uid="{00000000-0005-0000-0000-000003000000}"/>
    <cellStyle name="ulAlzyZSQ5QN4kko2VAoj2dNPEWSJXTVuS8Hsafx3JY=-~oURElyj2Zo0Z6udCOjN1mQ==" xfId="15" xr:uid="{00000000-0005-0000-0000-000003000000}"/>
    <cellStyle name="VESqluV4rqSrWiMNwoqHR0CsZy7LnZMC5+sJZtArcbY=-~SZX92NDoXhtcxyzPNgrqUA==" xfId="8" xr:uid="{00000000-0005-0000-0000-000006000000}"/>
    <cellStyle name="Wybmkn4Aw5eArtbvzFWxwEzI/yBMr4uMx0QPbSHuBoo=-~a06bf0QIPCyGH9nt5yXJTw==" xfId="16" xr:uid="{00000000-0005-0000-0000-000003000000}"/>
    <cellStyle name="xybG+qGkQEFhxSxGDR6soT4WS+qgO0HVdz1/m020uYg=-~p/5yrlWn7/Ug44G3rhEuTg==" xfId="6" xr:uid="{00000000-0005-0000-0000-000003000000}"/>
    <cellStyle name="z+ADZJxE2knIHO0oDpsHVcqbafBwGmiakyTkqQMqQxM=-~uLbnkfV/rdVoEuFdtugXGQ==" xfId="7" xr:uid="{00000000-0005-0000-0000-000003000000}"/>
  </cellStyles>
  <dxfs count="27">
    <dxf>
      <numFmt numFmtId="13" formatCode="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font>
        <b/>
        <i val="0"/>
      </font>
      <fill>
        <patternFill>
          <bgColor rgb="FFFFFF00"/>
        </patternFill>
      </fill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</font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C867A2-C140-4781-9F71-08FE96262E67}" name="Inventory" displayName="Inventory" ref="A1:F101" totalsRowShown="0" headerRowDxfId="26" dataDxfId="25" headerRowCellStyle="K3NJkKYUKhtfo/lHShasUiLdtoNnIC8Pf7JYm6Z37QU=-~kLAfNWFvzD+h50mpsxUZxQ==" dataCellStyle="K3NJkKYUKhtfo/lHShasUiLdtoNnIC8Pf7JYm6Z37QU=-~kLAfNWFvzD+h50mpsxUZxQ==">
  <autoFilter ref="A1:F101" xr:uid="{39C867A2-C140-4781-9F71-08FE96262E67}"/>
  <sortState xmlns:xlrd2="http://schemas.microsoft.com/office/spreadsheetml/2017/richdata2" ref="A2:F101">
    <sortCondition ref="B2:B101"/>
    <sortCondition ref="D2:D101"/>
    <sortCondition ref="F2:F101"/>
  </sortState>
  <tableColumns count="6">
    <tableColumn id="1" xr3:uid="{963BBE8B-99B3-4FAE-9206-D2B375CFD0ED}" name="Vin #" dataDxfId="24" dataCellStyle="K3NJkKYUKhtfo/lHShasUiLdtoNnIC8Pf7JYm6Z37QU=-~kLAfNWFvzD+h50mpsxUZxQ=="/>
    <tableColumn id="2" xr3:uid="{1818B0D2-A0A7-421B-AF83-74D80D057B2B}" name="Make" dataDxfId="23" dataCellStyle="K3NJkKYUKhtfo/lHShasUiLdtoNnIC8Pf7JYm6Z37QU=-~kLAfNWFvzD+h50mpsxUZxQ=="/>
    <tableColumn id="3" xr3:uid="{6E2838B8-3BAD-445F-81A4-D24E653DA842}" name="Model" dataDxfId="22" dataCellStyle="K3NJkKYUKhtfo/lHShasUiLdtoNnIC8Pf7JYm6Z37QU=-~kLAfNWFvzD+h50mpsxUZxQ=="/>
    <tableColumn id="4" xr3:uid="{9BA4A421-4C22-40BB-8721-9A42500F29DC}" name="Year" dataDxfId="21" dataCellStyle="K3NJkKYUKhtfo/lHShasUiLdtoNnIC8Pf7JYm6Z37QU=-~kLAfNWFvzD+h50mpsxUZxQ=="/>
    <tableColumn id="5" xr3:uid="{5F2CB659-8531-4308-B300-3E2A16B2998A}" name="Mileage" dataDxfId="20" dataCellStyle="K3NJkKYUKhtfo/lHShasUiLdtoNnIC8Pf7JYm6Z37QU=-~kLAfNWFvzD+h50mpsxUZxQ=="/>
    <tableColumn id="6" xr3:uid="{19FBE437-5BB1-4E19-BA17-2573E92089A8}" name="Sticker Price" dataDxfId="19" dataCellStyle="gbk/vCGdYyAm4ypAE0dH4EEg7+ktKvAl1BFEGJuVYUg=-~Ex1UqSrOxBSkC9fxOATvog==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EC9315-48A0-4DB0-80F4-1BE41CD9E33B}" name="Sales" displayName="Sales" ref="A1:E31" totalsRowCount="1" headerRowDxfId="17" headerRowCellStyle="K3NJkKYUKhtfo/lHShasUiLdtoNnIC8Pf7JYm6Z37QU=-~kLAfNWFvzD+h50mpsxUZxQ==">
  <autoFilter ref="A1:E30" xr:uid="{97EC9315-48A0-4DB0-80F4-1BE41CD9E33B}"/>
  <tableColumns count="5">
    <tableColumn id="1" xr3:uid="{201D1DFF-F1B4-472A-94FD-827B9927562A}" name="Vin #" totalsRowLabel="Total" dataDxfId="16" totalsRowDxfId="15" dataCellStyle="K3NJkKYUKhtfo/lHShasUiLdtoNnIC8Pf7JYm6Z37QU=-~kLAfNWFvzD+h50mpsxUZxQ=="/>
    <tableColumn id="2" xr3:uid="{7FE35AD9-2298-41F2-BDA3-2A105FC9FDC7}" name="Date sold" dataDxfId="14" totalsRowDxfId="13" dataCellStyle="ulAlzyZSQ5QN4kko2VAoj2dNPEWSJXTVuS8Hsafx3JY=-~oURElyj2Zo0Z6udCOjN1mQ=="/>
    <tableColumn id="3" xr3:uid="{BADAFF33-E7A6-470D-9292-98E425F39BD5}" name="Sticker Price" totalsRowFunction="sum" dataDxfId="12" totalsRowDxfId="11" dataCellStyle="gbk/vCGdYyAm4ypAE0dH4EEg7+ktKvAl1BFEGJuVYUg=-~Ex1UqSrOxBSkC9fxOATvog=="/>
    <tableColumn id="4" xr3:uid="{EE55AC3C-C402-45F4-8CFC-237365CD5CAA}" name="Sale Price" totalsRowFunction="sum" dataDxfId="10" totalsRowDxfId="9" dataCellStyle="FNWSmvlhYyPhVf4SNWIvM7l1KIoLWsZPBJm+DEBBmU8=-~yK+E2bH9HMCBEPecRYn4aA=="/>
    <tableColumn id="5" xr3:uid="{F8C488D8-BD6C-4E00-BABA-6E294AD1885F}" name="% of Sticker" totalsRowFunction="average" dataDxfId="8" totalsRowDxfId="7">
      <calculatedColumnFormula>Sales[[#This Row],[Sale Price]]/Sales[[#This Row],[Sticker Price]]</calculatedColumnFormula>
    </tableColumn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rstQuarter" displayName="FirstQuarter" ref="A1:E31" totalsRowCount="1">
  <autoFilter ref="A1:E30" xr:uid="{00000000-0009-0000-0100-000001000000}">
    <filterColumn colId="1">
      <filters>
        <dateGroupItem year="2021" month="1" dateTimeGrouping="month"/>
        <dateGroupItem year="2021" month="2" dateTimeGrouping="month"/>
        <dateGroupItem year="2021" month="3" dateTimeGrouping="month"/>
      </filters>
    </filterColumn>
  </autoFilter>
  <tableColumns count="5">
    <tableColumn id="1" xr3:uid="{00000000-0010-0000-0000-000001000000}" name="Vin #" totalsRowLabel="Total"/>
    <tableColumn id="2" xr3:uid="{00000000-0010-0000-0000-000002000000}" name="Date sold" dataDxfId="5"/>
    <tableColumn id="3" xr3:uid="{00000000-0010-0000-0000-000003000000}" name="Sticker Price" totalsRowFunction="sum" dataDxfId="4" totalsRowDxfId="3"/>
    <tableColumn id="4" xr3:uid="{00000000-0010-0000-0000-000004000000}" name="Sale Price" totalsRowFunction="sum" dataDxfId="2" totalsRowDxfId="1"/>
    <tableColumn id="5" xr3:uid="{00000000-0010-0000-0000-000005000000}" name="% of sticker" totalsRowFunction="average" totalsRowDxfId="0">
      <calculatedColumnFormula>FirstQuarter[[#This Row],[Sale Price]]/FirstQuarter[[#This Row],[Sticker Price]]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" bestFit="1" customWidth="1"/>
    <col min="5" max="5" width="10.42578125" customWidth="1"/>
    <col min="6" max="6" width="14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16</v>
      </c>
      <c r="E1" s="1" t="s">
        <v>3</v>
      </c>
      <c r="F1" s="1" t="s">
        <v>4</v>
      </c>
    </row>
    <row r="2" spans="1:6" x14ac:dyDescent="0.25">
      <c r="A2" s="1">
        <v>9622942163</v>
      </c>
      <c r="B2" s="1" t="s">
        <v>8</v>
      </c>
      <c r="C2" s="1" t="s">
        <v>15</v>
      </c>
      <c r="D2" s="1">
        <v>2000</v>
      </c>
      <c r="E2" s="1">
        <v>57736</v>
      </c>
      <c r="F2" s="4">
        <v>22000</v>
      </c>
    </row>
    <row r="3" spans="1:6" x14ac:dyDescent="0.25">
      <c r="A3" s="1">
        <v>8137529693</v>
      </c>
      <c r="B3" s="1" t="s">
        <v>8</v>
      </c>
      <c r="C3" s="1" t="s">
        <v>15</v>
      </c>
      <c r="D3" s="1">
        <v>2001</v>
      </c>
      <c r="E3" s="1">
        <v>61480</v>
      </c>
      <c r="F3" s="4">
        <v>22000</v>
      </c>
    </row>
    <row r="4" spans="1:6" x14ac:dyDescent="0.25">
      <c r="A4" s="1">
        <v>5903493846</v>
      </c>
      <c r="B4" s="1" t="s">
        <v>8</v>
      </c>
      <c r="C4" s="1" t="s">
        <v>15</v>
      </c>
      <c r="D4" s="1">
        <v>2001</v>
      </c>
      <c r="E4" s="1">
        <v>91463</v>
      </c>
      <c r="F4" s="4">
        <v>22000</v>
      </c>
    </row>
    <row r="5" spans="1:6" x14ac:dyDescent="0.25">
      <c r="A5" s="1">
        <v>3732185591</v>
      </c>
      <c r="B5" s="1" t="s">
        <v>8</v>
      </c>
      <c r="C5" s="1" t="s">
        <v>15</v>
      </c>
      <c r="D5" s="1">
        <v>2001</v>
      </c>
      <c r="E5" s="1">
        <v>36595</v>
      </c>
      <c r="F5" s="4">
        <v>27000</v>
      </c>
    </row>
    <row r="6" spans="1:6" x14ac:dyDescent="0.25">
      <c r="A6" s="1">
        <v>7454528548</v>
      </c>
      <c r="B6" s="1" t="s">
        <v>8</v>
      </c>
      <c r="C6" s="1" t="s">
        <v>15</v>
      </c>
      <c r="D6" s="1">
        <v>2002</v>
      </c>
      <c r="E6" s="1">
        <v>37753</v>
      </c>
      <c r="F6" s="4">
        <v>27000</v>
      </c>
    </row>
    <row r="7" spans="1:6" x14ac:dyDescent="0.25">
      <c r="A7" s="1">
        <v>7473005747</v>
      </c>
      <c r="B7" s="1" t="s">
        <v>8</v>
      </c>
      <c r="C7" s="1" t="s">
        <v>15</v>
      </c>
      <c r="D7" s="1">
        <v>2003</v>
      </c>
      <c r="E7" s="1">
        <v>41747</v>
      </c>
      <c r="F7" s="4">
        <v>25000</v>
      </c>
    </row>
    <row r="8" spans="1:6" x14ac:dyDescent="0.25">
      <c r="A8" s="1">
        <v>2700853328</v>
      </c>
      <c r="B8" s="1" t="s">
        <v>8</v>
      </c>
      <c r="C8" s="1" t="s">
        <v>15</v>
      </c>
      <c r="D8" s="1">
        <v>2004</v>
      </c>
      <c r="E8" s="1">
        <v>97812</v>
      </c>
      <c r="F8" s="4">
        <v>22000</v>
      </c>
    </row>
    <row r="9" spans="1:6" x14ac:dyDescent="0.25">
      <c r="A9" s="1">
        <v>8131908841</v>
      </c>
      <c r="B9" s="1" t="s">
        <v>8</v>
      </c>
      <c r="C9" s="1" t="s">
        <v>15</v>
      </c>
      <c r="D9" s="1">
        <v>2004</v>
      </c>
      <c r="E9" s="1">
        <v>14966</v>
      </c>
      <c r="F9" s="4">
        <v>34000</v>
      </c>
    </row>
    <row r="10" spans="1:6" x14ac:dyDescent="0.25">
      <c r="A10" s="1">
        <v>8893900890</v>
      </c>
      <c r="B10" s="1" t="s">
        <v>8</v>
      </c>
      <c r="C10" s="1" t="s">
        <v>15</v>
      </c>
      <c r="D10" s="1">
        <v>2006</v>
      </c>
      <c r="E10" s="1">
        <v>79293</v>
      </c>
      <c r="F10" s="4">
        <v>22000</v>
      </c>
    </row>
    <row r="11" spans="1:6" x14ac:dyDescent="0.25">
      <c r="A11" s="1">
        <v>5250708704</v>
      </c>
      <c r="B11" s="1" t="s">
        <v>8</v>
      </c>
      <c r="C11" s="1" t="s">
        <v>15</v>
      </c>
      <c r="D11" s="1">
        <v>2006</v>
      </c>
      <c r="E11" s="1">
        <v>61969</v>
      </c>
      <c r="F11" s="4">
        <v>22000</v>
      </c>
    </row>
    <row r="12" spans="1:6" x14ac:dyDescent="0.25">
      <c r="A12" s="1">
        <v>3849719202</v>
      </c>
      <c r="B12" s="1" t="s">
        <v>8</v>
      </c>
      <c r="C12" s="1" t="s">
        <v>15</v>
      </c>
      <c r="D12" s="1">
        <v>2006</v>
      </c>
      <c r="E12" s="1">
        <v>33661</v>
      </c>
      <c r="F12" s="4">
        <v>27000</v>
      </c>
    </row>
    <row r="13" spans="1:6" x14ac:dyDescent="0.25">
      <c r="A13" s="1">
        <v>9340076442</v>
      </c>
      <c r="B13" s="1" t="s">
        <v>8</v>
      </c>
      <c r="C13" s="1" t="s">
        <v>15</v>
      </c>
      <c r="D13" s="1">
        <v>2007</v>
      </c>
      <c r="E13" s="1">
        <v>18384</v>
      </c>
      <c r="F13" s="4">
        <v>34000</v>
      </c>
    </row>
    <row r="14" spans="1:6" x14ac:dyDescent="0.25">
      <c r="A14" s="1">
        <v>1380128961</v>
      </c>
      <c r="B14" s="1" t="s">
        <v>8</v>
      </c>
      <c r="C14" s="1" t="s">
        <v>15</v>
      </c>
      <c r="D14" s="1">
        <v>2007</v>
      </c>
      <c r="E14" s="1">
        <v>11158</v>
      </c>
      <c r="F14" s="4">
        <v>34000</v>
      </c>
    </row>
    <row r="15" spans="1:6" x14ac:dyDescent="0.25">
      <c r="A15" s="1">
        <v>2488607421</v>
      </c>
      <c r="B15" s="1" t="s">
        <v>8</v>
      </c>
      <c r="C15" s="1" t="s">
        <v>15</v>
      </c>
      <c r="D15" s="1">
        <v>2008</v>
      </c>
      <c r="E15" s="1">
        <v>68172</v>
      </c>
      <c r="F15" s="4">
        <v>22000</v>
      </c>
    </row>
    <row r="16" spans="1:6" x14ac:dyDescent="0.25">
      <c r="A16" s="1">
        <v>6007144763</v>
      </c>
      <c r="B16" s="1" t="s">
        <v>8</v>
      </c>
      <c r="C16" s="1" t="s">
        <v>15</v>
      </c>
      <c r="D16" s="1">
        <v>2008</v>
      </c>
      <c r="E16" s="1">
        <v>95344</v>
      </c>
      <c r="F16" s="4">
        <v>22000</v>
      </c>
    </row>
    <row r="17" spans="1:6" x14ac:dyDescent="0.25">
      <c r="A17" s="1">
        <v>8010477805</v>
      </c>
      <c r="B17" s="1" t="s">
        <v>8</v>
      </c>
      <c r="C17" s="1" t="s">
        <v>15</v>
      </c>
      <c r="D17" s="1">
        <v>2009</v>
      </c>
      <c r="E17" s="1">
        <v>50527</v>
      </c>
      <c r="F17" s="4">
        <v>22000</v>
      </c>
    </row>
    <row r="18" spans="1:6" x14ac:dyDescent="0.25">
      <c r="A18" s="1">
        <v>2373147058</v>
      </c>
      <c r="B18" s="1" t="s">
        <v>8</v>
      </c>
      <c r="C18" s="1" t="s">
        <v>15</v>
      </c>
      <c r="D18" s="1">
        <v>2009</v>
      </c>
      <c r="E18" s="1">
        <v>40492</v>
      </c>
      <c r="F18" s="4">
        <v>25000</v>
      </c>
    </row>
    <row r="19" spans="1:6" x14ac:dyDescent="0.25">
      <c r="A19" s="1">
        <v>7679546980</v>
      </c>
      <c r="B19" s="1" t="s">
        <v>8</v>
      </c>
      <c r="C19" s="1" t="s">
        <v>15</v>
      </c>
      <c r="D19" s="1">
        <v>2010</v>
      </c>
      <c r="E19" s="1">
        <v>7877</v>
      </c>
      <c r="F19" s="4">
        <v>40000</v>
      </c>
    </row>
    <row r="20" spans="1:6" x14ac:dyDescent="0.25">
      <c r="A20" s="1">
        <v>5742570103</v>
      </c>
      <c r="B20" s="1" t="s">
        <v>8</v>
      </c>
      <c r="C20" s="1" t="s">
        <v>15</v>
      </c>
      <c r="D20" s="1">
        <v>2011</v>
      </c>
      <c r="E20" s="1">
        <v>78360</v>
      </c>
      <c r="F20" s="4">
        <v>22000</v>
      </c>
    </row>
    <row r="21" spans="1:6" x14ac:dyDescent="0.25">
      <c r="A21" s="1">
        <v>1089138532</v>
      </c>
      <c r="B21" s="1" t="s">
        <v>8</v>
      </c>
      <c r="C21" s="1" t="s">
        <v>15</v>
      </c>
      <c r="D21" s="1">
        <v>2012</v>
      </c>
      <c r="E21" s="1">
        <v>95298</v>
      </c>
      <c r="F21" s="4">
        <v>22000</v>
      </c>
    </row>
    <row r="22" spans="1:6" x14ac:dyDescent="0.25">
      <c r="A22" s="1">
        <v>6161188244</v>
      </c>
      <c r="B22" s="1" t="s">
        <v>8</v>
      </c>
      <c r="C22" s="1" t="s">
        <v>15</v>
      </c>
      <c r="D22" s="1">
        <v>2012</v>
      </c>
      <c r="E22" s="1">
        <v>65420</v>
      </c>
      <c r="F22" s="4">
        <v>22000</v>
      </c>
    </row>
    <row r="23" spans="1:6" x14ac:dyDescent="0.25">
      <c r="A23" s="1">
        <v>2706112648</v>
      </c>
      <c r="B23" s="1" t="s">
        <v>8</v>
      </c>
      <c r="C23" s="1" t="s">
        <v>15</v>
      </c>
      <c r="D23" s="1">
        <v>2012</v>
      </c>
      <c r="E23" s="1">
        <v>22089</v>
      </c>
      <c r="F23" s="4">
        <v>30000</v>
      </c>
    </row>
    <row r="24" spans="1:6" x14ac:dyDescent="0.25">
      <c r="A24" s="1">
        <v>1889854267</v>
      </c>
      <c r="B24" s="1" t="s">
        <v>8</v>
      </c>
      <c r="C24" s="1" t="s">
        <v>15</v>
      </c>
      <c r="D24" s="1">
        <v>2012</v>
      </c>
      <c r="E24" s="1">
        <v>14427</v>
      </c>
      <c r="F24" s="4">
        <v>34000</v>
      </c>
    </row>
    <row r="25" spans="1:6" x14ac:dyDescent="0.25">
      <c r="A25" s="1">
        <v>5306541595</v>
      </c>
      <c r="B25" s="1" t="s">
        <v>8</v>
      </c>
      <c r="C25" s="1" t="s">
        <v>15</v>
      </c>
      <c r="D25" s="1">
        <v>2013</v>
      </c>
      <c r="E25" s="1">
        <v>81096</v>
      </c>
      <c r="F25" s="4">
        <v>22000</v>
      </c>
    </row>
    <row r="26" spans="1:6" x14ac:dyDescent="0.25">
      <c r="A26" s="1">
        <v>7718062943</v>
      </c>
      <c r="B26" s="1" t="s">
        <v>8</v>
      </c>
      <c r="C26" s="1" t="s">
        <v>15</v>
      </c>
      <c r="D26" s="1">
        <v>2013</v>
      </c>
      <c r="E26" s="1">
        <v>55145</v>
      </c>
      <c r="F26" s="4">
        <v>22000</v>
      </c>
    </row>
    <row r="27" spans="1:6" x14ac:dyDescent="0.25">
      <c r="A27" s="1">
        <v>2906934387</v>
      </c>
      <c r="B27" s="1" t="s">
        <v>8</v>
      </c>
      <c r="C27" s="1" t="s">
        <v>15</v>
      </c>
      <c r="D27" s="1">
        <v>2015</v>
      </c>
      <c r="E27" s="1">
        <v>25709</v>
      </c>
      <c r="F27" s="4">
        <v>30000</v>
      </c>
    </row>
    <row r="28" spans="1:6" x14ac:dyDescent="0.25">
      <c r="A28" s="1">
        <v>5718003239</v>
      </c>
      <c r="B28" s="1" t="s">
        <v>8</v>
      </c>
      <c r="C28" s="1" t="s">
        <v>15</v>
      </c>
      <c r="D28" s="1">
        <v>2016</v>
      </c>
      <c r="E28" s="1">
        <v>39202</v>
      </c>
      <c r="F28" s="4">
        <v>27000</v>
      </c>
    </row>
    <row r="29" spans="1:6" x14ac:dyDescent="0.25">
      <c r="A29" s="1">
        <v>4094989639</v>
      </c>
      <c r="B29" s="1" t="s">
        <v>8</v>
      </c>
      <c r="C29" s="1" t="s">
        <v>15</v>
      </c>
      <c r="D29" s="1">
        <v>2017</v>
      </c>
      <c r="E29" s="1">
        <v>92048</v>
      </c>
      <c r="F29" s="4">
        <v>22000</v>
      </c>
    </row>
    <row r="30" spans="1:6" x14ac:dyDescent="0.25">
      <c r="A30" s="1">
        <v>8019012354</v>
      </c>
      <c r="B30" s="1" t="s">
        <v>8</v>
      </c>
      <c r="C30" s="1" t="s">
        <v>15</v>
      </c>
      <c r="D30" s="1">
        <v>2017</v>
      </c>
      <c r="E30" s="1">
        <v>50120</v>
      </c>
      <c r="F30" s="4">
        <v>22000</v>
      </c>
    </row>
    <row r="31" spans="1:6" x14ac:dyDescent="0.25">
      <c r="A31" s="1">
        <v>4700777743</v>
      </c>
      <c r="B31" s="1" t="s">
        <v>8</v>
      </c>
      <c r="C31" s="1" t="s">
        <v>15</v>
      </c>
      <c r="D31" s="1">
        <v>2017</v>
      </c>
      <c r="E31" s="1">
        <v>44667</v>
      </c>
      <c r="F31" s="4">
        <v>25000</v>
      </c>
    </row>
    <row r="32" spans="1:6" x14ac:dyDescent="0.25">
      <c r="A32" s="1">
        <v>8000086254</v>
      </c>
      <c r="B32" s="1" t="s">
        <v>8</v>
      </c>
      <c r="C32" s="1" t="s">
        <v>15</v>
      </c>
      <c r="D32" s="1">
        <v>2017</v>
      </c>
      <c r="E32" s="1">
        <v>28681</v>
      </c>
      <c r="F32" s="4">
        <v>30000</v>
      </c>
    </row>
    <row r="33" spans="1:6" x14ac:dyDescent="0.25">
      <c r="A33" s="1">
        <v>7397531553</v>
      </c>
      <c r="B33" s="1" t="s">
        <v>8</v>
      </c>
      <c r="C33" s="1" t="s">
        <v>15</v>
      </c>
      <c r="D33" s="1">
        <v>2018</v>
      </c>
      <c r="E33" s="1">
        <v>36000</v>
      </c>
      <c r="F33" s="4">
        <v>27000</v>
      </c>
    </row>
    <row r="34" spans="1:6" x14ac:dyDescent="0.25">
      <c r="A34" s="1">
        <v>1328395941</v>
      </c>
      <c r="B34" s="1" t="s">
        <v>7</v>
      </c>
      <c r="C34" s="1" t="s">
        <v>13</v>
      </c>
      <c r="D34" s="1">
        <v>2002</v>
      </c>
      <c r="E34" s="1">
        <v>48868</v>
      </c>
      <c r="F34" s="4">
        <v>25000</v>
      </c>
    </row>
    <row r="35" spans="1:6" x14ac:dyDescent="0.25">
      <c r="A35" s="1">
        <v>1563229851</v>
      </c>
      <c r="B35" s="1" t="s">
        <v>7</v>
      </c>
      <c r="C35" s="1" t="s">
        <v>13</v>
      </c>
      <c r="D35" s="1">
        <v>2002</v>
      </c>
      <c r="E35" s="1">
        <v>13764</v>
      </c>
      <c r="F35" s="4">
        <v>34000</v>
      </c>
    </row>
    <row r="36" spans="1:6" x14ac:dyDescent="0.25">
      <c r="A36" s="1">
        <v>4913951544</v>
      </c>
      <c r="B36" s="1" t="s">
        <v>7</v>
      </c>
      <c r="C36" s="1" t="s">
        <v>13</v>
      </c>
      <c r="D36" s="1">
        <v>2003</v>
      </c>
      <c r="E36" s="1">
        <v>40380</v>
      </c>
      <c r="F36" s="4">
        <v>25000</v>
      </c>
    </row>
    <row r="37" spans="1:6" x14ac:dyDescent="0.25">
      <c r="A37" s="1">
        <v>1360867906</v>
      </c>
      <c r="B37" s="1" t="s">
        <v>7</v>
      </c>
      <c r="C37" s="1" t="s">
        <v>13</v>
      </c>
      <c r="D37" s="1">
        <v>2004</v>
      </c>
      <c r="E37" s="1">
        <v>70797</v>
      </c>
      <c r="F37" s="4">
        <v>22000</v>
      </c>
    </row>
    <row r="38" spans="1:6" x14ac:dyDescent="0.25">
      <c r="A38" s="1">
        <v>1409363873</v>
      </c>
      <c r="B38" s="1" t="s">
        <v>7</v>
      </c>
      <c r="C38" s="1" t="s">
        <v>13</v>
      </c>
      <c r="D38" s="1">
        <v>2004</v>
      </c>
      <c r="E38" s="1">
        <v>80047</v>
      </c>
      <c r="F38" s="4">
        <v>22000</v>
      </c>
    </row>
    <row r="39" spans="1:6" x14ac:dyDescent="0.25">
      <c r="A39" s="1">
        <v>7433901231</v>
      </c>
      <c r="B39" s="1" t="s">
        <v>7</v>
      </c>
      <c r="C39" s="1" t="s">
        <v>13</v>
      </c>
      <c r="D39" s="1">
        <v>2010</v>
      </c>
      <c r="E39" s="1">
        <v>37085</v>
      </c>
      <c r="F39" s="4">
        <v>27000</v>
      </c>
    </row>
    <row r="40" spans="1:6" x14ac:dyDescent="0.25">
      <c r="A40" s="1">
        <v>7541058788</v>
      </c>
      <c r="B40" s="1" t="s">
        <v>7</v>
      </c>
      <c r="C40" s="1" t="s">
        <v>13</v>
      </c>
      <c r="D40" s="1">
        <v>2011</v>
      </c>
      <c r="E40" s="1">
        <v>77099</v>
      </c>
      <c r="F40" s="4">
        <v>22000</v>
      </c>
    </row>
    <row r="41" spans="1:6" x14ac:dyDescent="0.25">
      <c r="A41" s="1">
        <v>8281760371</v>
      </c>
      <c r="B41" s="1" t="s">
        <v>7</v>
      </c>
      <c r="C41" s="1" t="s">
        <v>13</v>
      </c>
      <c r="D41" s="1">
        <v>2012</v>
      </c>
      <c r="E41" s="1">
        <v>44985</v>
      </c>
      <c r="F41" s="4">
        <v>25000</v>
      </c>
    </row>
    <row r="42" spans="1:6" x14ac:dyDescent="0.25">
      <c r="A42" s="1">
        <v>8054683334</v>
      </c>
      <c r="B42" s="1" t="s">
        <v>7</v>
      </c>
      <c r="C42" s="1" t="s">
        <v>13</v>
      </c>
      <c r="D42" s="1">
        <v>2012</v>
      </c>
      <c r="E42" s="1">
        <v>36934</v>
      </c>
      <c r="F42" s="4">
        <v>27000</v>
      </c>
    </row>
    <row r="43" spans="1:6" x14ac:dyDescent="0.25">
      <c r="A43" s="1">
        <v>2747847524</v>
      </c>
      <c r="B43" s="1" t="s">
        <v>7</v>
      </c>
      <c r="C43" s="1" t="s">
        <v>13</v>
      </c>
      <c r="D43" s="1">
        <v>2014</v>
      </c>
      <c r="E43" s="1">
        <v>50650</v>
      </c>
      <c r="F43" s="4">
        <v>22000</v>
      </c>
    </row>
    <row r="44" spans="1:6" x14ac:dyDescent="0.25">
      <c r="A44" s="1">
        <v>7092958553</v>
      </c>
      <c r="B44" s="1" t="s">
        <v>7</v>
      </c>
      <c r="C44" s="1" t="s">
        <v>13</v>
      </c>
      <c r="D44" s="1">
        <v>2014</v>
      </c>
      <c r="E44" s="1">
        <v>11654</v>
      </c>
      <c r="F44" s="4">
        <v>34000</v>
      </c>
    </row>
    <row r="45" spans="1:6" x14ac:dyDescent="0.25">
      <c r="A45" s="1">
        <v>3814357405</v>
      </c>
      <c r="B45" s="1" t="s">
        <v>7</v>
      </c>
      <c r="C45" s="1" t="s">
        <v>13</v>
      </c>
      <c r="D45" s="1">
        <v>2016</v>
      </c>
      <c r="E45" s="1">
        <v>54060</v>
      </c>
      <c r="F45" s="4">
        <v>22000</v>
      </c>
    </row>
    <row r="46" spans="1:6" x14ac:dyDescent="0.25">
      <c r="A46" s="1">
        <v>6729292004</v>
      </c>
      <c r="B46" s="1" t="s">
        <v>6</v>
      </c>
      <c r="C46" s="1" t="s">
        <v>14</v>
      </c>
      <c r="D46" s="1">
        <v>2001</v>
      </c>
      <c r="E46" s="1">
        <v>63166</v>
      </c>
      <c r="F46" s="4">
        <v>22000</v>
      </c>
    </row>
    <row r="47" spans="1:6" x14ac:dyDescent="0.25">
      <c r="A47" s="1">
        <v>9027521957</v>
      </c>
      <c r="B47" s="1" t="s">
        <v>6</v>
      </c>
      <c r="C47" s="1" t="s">
        <v>14</v>
      </c>
      <c r="D47" s="1">
        <v>2002</v>
      </c>
      <c r="E47" s="1">
        <v>90009</v>
      </c>
      <c r="F47" s="4">
        <v>22000</v>
      </c>
    </row>
    <row r="48" spans="1:6" x14ac:dyDescent="0.25">
      <c r="A48" s="1">
        <v>7596630806</v>
      </c>
      <c r="B48" s="1" t="s">
        <v>6</v>
      </c>
      <c r="C48" s="1" t="s">
        <v>14</v>
      </c>
      <c r="D48" s="1">
        <v>2003</v>
      </c>
      <c r="E48" s="1">
        <v>81699</v>
      </c>
      <c r="F48" s="4">
        <v>22000</v>
      </c>
    </row>
    <row r="49" spans="1:6" x14ac:dyDescent="0.25">
      <c r="A49" s="1">
        <v>8163497575</v>
      </c>
      <c r="B49" s="1" t="s">
        <v>6</v>
      </c>
      <c r="C49" s="1" t="s">
        <v>14</v>
      </c>
      <c r="D49" s="1">
        <v>2004</v>
      </c>
      <c r="E49" s="1">
        <v>91310</v>
      </c>
      <c r="F49" s="4">
        <v>22000</v>
      </c>
    </row>
    <row r="50" spans="1:6" x14ac:dyDescent="0.25">
      <c r="A50" s="1">
        <v>9885757629</v>
      </c>
      <c r="B50" s="1" t="s">
        <v>6</v>
      </c>
      <c r="C50" s="1" t="s">
        <v>14</v>
      </c>
      <c r="D50" s="1">
        <v>2004</v>
      </c>
      <c r="E50" s="1">
        <v>19686</v>
      </c>
      <c r="F50" s="4">
        <v>34000</v>
      </c>
    </row>
    <row r="51" spans="1:6" x14ac:dyDescent="0.25">
      <c r="A51" s="1">
        <v>4942016124</v>
      </c>
      <c r="B51" s="1" t="s">
        <v>6</v>
      </c>
      <c r="C51" s="1" t="s">
        <v>14</v>
      </c>
      <c r="D51" s="1">
        <v>2006</v>
      </c>
      <c r="E51" s="1">
        <v>63737</v>
      </c>
      <c r="F51" s="4">
        <v>22000</v>
      </c>
    </row>
    <row r="52" spans="1:6" x14ac:dyDescent="0.25">
      <c r="A52" s="1">
        <v>3345743062</v>
      </c>
      <c r="B52" s="1" t="s">
        <v>6</v>
      </c>
      <c r="C52" s="1" t="s">
        <v>14</v>
      </c>
      <c r="D52" s="1">
        <v>2007</v>
      </c>
      <c r="E52" s="1">
        <v>31562</v>
      </c>
      <c r="F52" s="4">
        <v>27000</v>
      </c>
    </row>
    <row r="53" spans="1:6" x14ac:dyDescent="0.25">
      <c r="A53" s="1">
        <v>4174658862</v>
      </c>
      <c r="B53" s="1" t="s">
        <v>6</v>
      </c>
      <c r="C53" s="1" t="s">
        <v>14</v>
      </c>
      <c r="D53" s="1">
        <v>2009</v>
      </c>
      <c r="E53" s="1">
        <v>54406</v>
      </c>
      <c r="F53" s="4">
        <v>22000</v>
      </c>
    </row>
    <row r="54" spans="1:6" x14ac:dyDescent="0.25">
      <c r="A54" s="1">
        <v>3860813150</v>
      </c>
      <c r="B54" s="1" t="s">
        <v>6</v>
      </c>
      <c r="C54" s="1" t="s">
        <v>14</v>
      </c>
      <c r="D54" s="1">
        <v>2009</v>
      </c>
      <c r="E54" s="1">
        <v>14095</v>
      </c>
      <c r="F54" s="4">
        <v>34000</v>
      </c>
    </row>
    <row r="55" spans="1:6" x14ac:dyDescent="0.25">
      <c r="A55" s="1">
        <v>1218797573</v>
      </c>
      <c r="B55" s="1" t="s">
        <v>6</v>
      </c>
      <c r="C55" s="1" t="s">
        <v>14</v>
      </c>
      <c r="D55" s="1">
        <v>2010</v>
      </c>
      <c r="E55" s="1">
        <v>11098</v>
      </c>
      <c r="F55" s="4">
        <v>34000</v>
      </c>
    </row>
    <row r="56" spans="1:6" x14ac:dyDescent="0.25">
      <c r="A56" s="1">
        <v>8251440185</v>
      </c>
      <c r="B56" s="1" t="s">
        <v>6</v>
      </c>
      <c r="C56" s="1" t="s">
        <v>14</v>
      </c>
      <c r="D56" s="1">
        <v>2011</v>
      </c>
      <c r="E56" s="1">
        <v>76254</v>
      </c>
      <c r="F56" s="4">
        <v>22000</v>
      </c>
    </row>
    <row r="57" spans="1:6" x14ac:dyDescent="0.25">
      <c r="A57" s="1">
        <v>5322014014</v>
      </c>
      <c r="B57" s="1" t="s">
        <v>6</v>
      </c>
      <c r="C57" s="1" t="s">
        <v>14</v>
      </c>
      <c r="D57" s="1">
        <v>2011</v>
      </c>
      <c r="E57" s="1">
        <v>46216</v>
      </c>
      <c r="F57" s="4">
        <v>25000</v>
      </c>
    </row>
    <row r="58" spans="1:6" x14ac:dyDescent="0.25">
      <c r="A58" s="1">
        <v>9305933928</v>
      </c>
      <c r="B58" s="1" t="s">
        <v>6</v>
      </c>
      <c r="C58" s="1" t="s">
        <v>14</v>
      </c>
      <c r="D58" s="1">
        <v>2011</v>
      </c>
      <c r="E58" s="1">
        <v>40807</v>
      </c>
      <c r="F58" s="4">
        <v>25000</v>
      </c>
    </row>
    <row r="59" spans="1:6" x14ac:dyDescent="0.25">
      <c r="A59" s="1">
        <v>5463769134</v>
      </c>
      <c r="B59" s="1" t="s">
        <v>6</v>
      </c>
      <c r="C59" s="1" t="s">
        <v>14</v>
      </c>
      <c r="D59" s="1">
        <v>2012</v>
      </c>
      <c r="E59" s="1">
        <v>99161</v>
      </c>
      <c r="F59" s="4">
        <v>22000</v>
      </c>
    </row>
    <row r="60" spans="1:6" x14ac:dyDescent="0.25">
      <c r="A60" s="1">
        <v>9650039042</v>
      </c>
      <c r="B60" s="1" t="s">
        <v>6</v>
      </c>
      <c r="C60" s="1" t="s">
        <v>14</v>
      </c>
      <c r="D60" s="1">
        <v>2012</v>
      </c>
      <c r="E60" s="1">
        <v>28541</v>
      </c>
      <c r="F60" s="4">
        <v>30000</v>
      </c>
    </row>
    <row r="61" spans="1:6" x14ac:dyDescent="0.25">
      <c r="A61" s="1">
        <v>2482451414</v>
      </c>
      <c r="B61" s="1" t="s">
        <v>6</v>
      </c>
      <c r="C61" s="1" t="s">
        <v>14</v>
      </c>
      <c r="D61" s="1">
        <v>2014</v>
      </c>
      <c r="E61" s="1">
        <v>83281</v>
      </c>
      <c r="F61" s="4">
        <v>22000</v>
      </c>
    </row>
    <row r="62" spans="1:6" x14ac:dyDescent="0.25">
      <c r="A62" s="1">
        <v>3695501103</v>
      </c>
      <c r="B62" s="1" t="s">
        <v>6</v>
      </c>
      <c r="C62" s="1" t="s">
        <v>14</v>
      </c>
      <c r="D62" s="1">
        <v>2015</v>
      </c>
      <c r="E62" s="1">
        <v>99021</v>
      </c>
      <c r="F62" s="4">
        <v>22000</v>
      </c>
    </row>
    <row r="63" spans="1:6" x14ac:dyDescent="0.25">
      <c r="A63" s="1">
        <v>5726149503</v>
      </c>
      <c r="B63" s="1" t="s">
        <v>6</v>
      </c>
      <c r="C63" s="1" t="s">
        <v>14</v>
      </c>
      <c r="D63" s="1">
        <v>2015</v>
      </c>
      <c r="E63" s="1">
        <v>6971</v>
      </c>
      <c r="F63" s="4">
        <v>40000</v>
      </c>
    </row>
    <row r="64" spans="1:6" x14ac:dyDescent="0.25">
      <c r="A64" s="1">
        <v>7377188604</v>
      </c>
      <c r="B64" s="1" t="s">
        <v>6</v>
      </c>
      <c r="C64" s="1" t="s">
        <v>14</v>
      </c>
      <c r="D64" s="1">
        <v>2016</v>
      </c>
      <c r="E64" s="1">
        <v>52774</v>
      </c>
      <c r="F64" s="4">
        <v>22000</v>
      </c>
    </row>
    <row r="65" spans="1:6" x14ac:dyDescent="0.25">
      <c r="A65" s="1">
        <v>6556316751</v>
      </c>
      <c r="B65" s="1" t="s">
        <v>6</v>
      </c>
      <c r="C65" s="1" t="s">
        <v>14</v>
      </c>
      <c r="D65" s="1">
        <v>2016</v>
      </c>
      <c r="E65" s="1">
        <v>58076</v>
      </c>
      <c r="F65" s="4">
        <v>22000</v>
      </c>
    </row>
    <row r="66" spans="1:6" x14ac:dyDescent="0.25">
      <c r="A66" s="1">
        <v>8357455137</v>
      </c>
      <c r="B66" s="1" t="s">
        <v>6</v>
      </c>
      <c r="C66" s="1" t="s">
        <v>14</v>
      </c>
      <c r="D66" s="1">
        <v>2016</v>
      </c>
      <c r="E66" s="1">
        <v>17398</v>
      </c>
      <c r="F66" s="4">
        <v>34000</v>
      </c>
    </row>
    <row r="67" spans="1:6" x14ac:dyDescent="0.25">
      <c r="A67" s="1">
        <v>4820173885</v>
      </c>
      <c r="B67" s="1" t="s">
        <v>6</v>
      </c>
      <c r="C67" s="1" t="s">
        <v>14</v>
      </c>
      <c r="D67" s="1">
        <v>2016</v>
      </c>
      <c r="E67" s="1">
        <v>6921</v>
      </c>
      <c r="F67" s="4">
        <v>40000</v>
      </c>
    </row>
    <row r="68" spans="1:6" x14ac:dyDescent="0.25">
      <c r="A68" s="1">
        <v>5095450285</v>
      </c>
      <c r="B68" s="1" t="s">
        <v>6</v>
      </c>
      <c r="C68" s="1" t="s">
        <v>14</v>
      </c>
      <c r="D68" s="1">
        <v>2018</v>
      </c>
      <c r="E68" s="1">
        <v>70078</v>
      </c>
      <c r="F68" s="4">
        <v>22000</v>
      </c>
    </row>
    <row r="69" spans="1:6" x14ac:dyDescent="0.25">
      <c r="A69" s="1">
        <v>5293323010</v>
      </c>
      <c r="B69" s="1" t="s">
        <v>9</v>
      </c>
      <c r="C69" s="1" t="s">
        <v>12</v>
      </c>
      <c r="D69" s="1">
        <v>2001</v>
      </c>
      <c r="E69" s="1">
        <v>30840</v>
      </c>
      <c r="F69" s="4">
        <v>27000</v>
      </c>
    </row>
    <row r="70" spans="1:6" x14ac:dyDescent="0.25">
      <c r="A70" s="1">
        <v>6891374035</v>
      </c>
      <c r="B70" s="1" t="s">
        <v>9</v>
      </c>
      <c r="C70" s="1" t="s">
        <v>12</v>
      </c>
      <c r="D70" s="1">
        <v>2003</v>
      </c>
      <c r="E70" s="1">
        <v>75313</v>
      </c>
      <c r="F70" s="4">
        <v>22000</v>
      </c>
    </row>
    <row r="71" spans="1:6" x14ac:dyDescent="0.25">
      <c r="A71" s="1">
        <v>3867060534</v>
      </c>
      <c r="B71" s="1" t="s">
        <v>9</v>
      </c>
      <c r="C71" s="1" t="s">
        <v>12</v>
      </c>
      <c r="D71" s="1">
        <v>2003</v>
      </c>
      <c r="E71" s="1">
        <v>52586</v>
      </c>
      <c r="F71" s="4">
        <v>22000</v>
      </c>
    </row>
    <row r="72" spans="1:6" x14ac:dyDescent="0.25">
      <c r="A72" s="1">
        <v>3578026701</v>
      </c>
      <c r="B72" s="1" t="s">
        <v>9</v>
      </c>
      <c r="C72" s="1" t="s">
        <v>12</v>
      </c>
      <c r="D72" s="1">
        <v>2003</v>
      </c>
      <c r="E72" s="1">
        <v>34825</v>
      </c>
      <c r="F72" s="4">
        <v>27000</v>
      </c>
    </row>
    <row r="73" spans="1:6" x14ac:dyDescent="0.25">
      <c r="A73" s="1">
        <v>8279091856</v>
      </c>
      <c r="B73" s="1" t="s">
        <v>9</v>
      </c>
      <c r="C73" s="1" t="s">
        <v>12</v>
      </c>
      <c r="D73" s="1">
        <v>2003</v>
      </c>
      <c r="E73" s="1">
        <v>4129</v>
      </c>
      <c r="F73" s="4">
        <v>40000</v>
      </c>
    </row>
    <row r="74" spans="1:6" x14ac:dyDescent="0.25">
      <c r="A74" s="1">
        <v>7200319445</v>
      </c>
      <c r="B74" s="1" t="s">
        <v>9</v>
      </c>
      <c r="C74" s="1" t="s">
        <v>12</v>
      </c>
      <c r="D74" s="1">
        <v>2005</v>
      </c>
      <c r="E74" s="1">
        <v>23147</v>
      </c>
      <c r="F74" s="4">
        <v>30000</v>
      </c>
    </row>
    <row r="75" spans="1:6" x14ac:dyDescent="0.25">
      <c r="A75" s="1">
        <v>8156049535</v>
      </c>
      <c r="B75" s="1" t="s">
        <v>9</v>
      </c>
      <c r="C75" s="1" t="s">
        <v>12</v>
      </c>
      <c r="D75" s="1">
        <v>2005</v>
      </c>
      <c r="E75" s="1">
        <v>3997</v>
      </c>
      <c r="F75" s="4">
        <v>40000</v>
      </c>
    </row>
    <row r="76" spans="1:6" x14ac:dyDescent="0.25">
      <c r="A76" s="1">
        <v>6287671745</v>
      </c>
      <c r="B76" s="1" t="s">
        <v>9</v>
      </c>
      <c r="C76" s="1" t="s">
        <v>12</v>
      </c>
      <c r="D76" s="1">
        <v>2007</v>
      </c>
      <c r="E76" s="1">
        <v>49295</v>
      </c>
      <c r="F76" s="4">
        <v>25000</v>
      </c>
    </row>
    <row r="77" spans="1:6" x14ac:dyDescent="0.25">
      <c r="A77" s="1">
        <v>4730270762</v>
      </c>
      <c r="B77" s="1" t="s">
        <v>9</v>
      </c>
      <c r="C77" s="1" t="s">
        <v>12</v>
      </c>
      <c r="D77" s="1">
        <v>2007</v>
      </c>
      <c r="E77" s="1">
        <v>8541</v>
      </c>
      <c r="F77" s="4">
        <v>40000</v>
      </c>
    </row>
    <row r="78" spans="1:6" x14ac:dyDescent="0.25">
      <c r="A78" s="1">
        <v>6290615001</v>
      </c>
      <c r="B78" s="1" t="s">
        <v>9</v>
      </c>
      <c r="C78" s="1" t="s">
        <v>12</v>
      </c>
      <c r="D78" s="1">
        <v>2009</v>
      </c>
      <c r="E78" s="1">
        <v>96345</v>
      </c>
      <c r="F78" s="4">
        <v>22000</v>
      </c>
    </row>
    <row r="79" spans="1:6" x14ac:dyDescent="0.25">
      <c r="A79" s="1">
        <v>3133070112</v>
      </c>
      <c r="B79" s="1" t="s">
        <v>9</v>
      </c>
      <c r="C79" s="1" t="s">
        <v>12</v>
      </c>
      <c r="D79" s="1">
        <v>2009</v>
      </c>
      <c r="E79" s="1">
        <v>46323</v>
      </c>
      <c r="F79" s="4">
        <v>25000</v>
      </c>
    </row>
    <row r="80" spans="1:6" x14ac:dyDescent="0.25">
      <c r="A80" s="1">
        <v>2406189439</v>
      </c>
      <c r="B80" s="1" t="s">
        <v>9</v>
      </c>
      <c r="C80" s="1" t="s">
        <v>12</v>
      </c>
      <c r="D80" s="1">
        <v>2010</v>
      </c>
      <c r="E80" s="1">
        <v>49544</v>
      </c>
      <c r="F80" s="4">
        <v>25000</v>
      </c>
    </row>
    <row r="81" spans="1:6" x14ac:dyDescent="0.25">
      <c r="A81" s="1">
        <v>8806645278</v>
      </c>
      <c r="B81" s="1" t="s">
        <v>9</v>
      </c>
      <c r="C81" s="1" t="s">
        <v>12</v>
      </c>
      <c r="D81" s="1">
        <v>2012</v>
      </c>
      <c r="E81" s="1">
        <v>76217</v>
      </c>
      <c r="F81" s="4">
        <v>22000</v>
      </c>
    </row>
    <row r="82" spans="1:6" x14ac:dyDescent="0.25">
      <c r="A82" s="1">
        <v>5739567111</v>
      </c>
      <c r="B82" s="1" t="s">
        <v>9</v>
      </c>
      <c r="C82" s="1" t="s">
        <v>12</v>
      </c>
      <c r="D82" s="1">
        <v>2013</v>
      </c>
      <c r="E82" s="1">
        <v>99041</v>
      </c>
      <c r="F82" s="4">
        <v>22000</v>
      </c>
    </row>
    <row r="83" spans="1:6" x14ac:dyDescent="0.25">
      <c r="A83" s="1">
        <v>5161605236</v>
      </c>
      <c r="B83" s="1" t="s">
        <v>9</v>
      </c>
      <c r="C83" s="1" t="s">
        <v>12</v>
      </c>
      <c r="D83" s="1">
        <v>2013</v>
      </c>
      <c r="E83" s="1">
        <v>31271</v>
      </c>
      <c r="F83" s="4">
        <v>27000</v>
      </c>
    </row>
    <row r="84" spans="1:6" x14ac:dyDescent="0.25">
      <c r="A84" s="1">
        <v>2069016783</v>
      </c>
      <c r="B84" s="1" t="s">
        <v>9</v>
      </c>
      <c r="C84" s="1" t="s">
        <v>12</v>
      </c>
      <c r="D84" s="1">
        <v>2014</v>
      </c>
      <c r="E84" s="1">
        <v>34428</v>
      </c>
      <c r="F84" s="4">
        <v>27000</v>
      </c>
    </row>
    <row r="85" spans="1:6" x14ac:dyDescent="0.25">
      <c r="A85" s="1">
        <v>8725850239</v>
      </c>
      <c r="B85" s="1" t="s">
        <v>9</v>
      </c>
      <c r="C85" s="1" t="s">
        <v>12</v>
      </c>
      <c r="D85" s="1">
        <v>2016</v>
      </c>
      <c r="E85" s="1">
        <v>57432</v>
      </c>
      <c r="F85" s="4">
        <v>22000</v>
      </c>
    </row>
    <row r="86" spans="1:6" x14ac:dyDescent="0.25">
      <c r="A86" s="1">
        <v>1531278978</v>
      </c>
      <c r="B86" s="1" t="s">
        <v>9</v>
      </c>
      <c r="C86" s="1" t="s">
        <v>12</v>
      </c>
      <c r="D86" s="1">
        <v>2018</v>
      </c>
      <c r="E86" s="1">
        <v>82011</v>
      </c>
      <c r="F86" s="4">
        <v>22000</v>
      </c>
    </row>
    <row r="87" spans="1:6" x14ac:dyDescent="0.25">
      <c r="A87" s="1">
        <v>5276867505</v>
      </c>
      <c r="B87" s="1" t="s">
        <v>9</v>
      </c>
      <c r="C87" s="1" t="s">
        <v>12</v>
      </c>
      <c r="D87" s="1">
        <v>2018</v>
      </c>
      <c r="E87" s="1">
        <v>39645</v>
      </c>
      <c r="F87" s="4">
        <v>27000</v>
      </c>
    </row>
    <row r="88" spans="1:6" x14ac:dyDescent="0.25">
      <c r="A88" s="1">
        <v>6393487147</v>
      </c>
      <c r="B88" s="1" t="s">
        <v>9</v>
      </c>
      <c r="C88" s="1" t="s">
        <v>12</v>
      </c>
      <c r="D88" s="1">
        <v>2018</v>
      </c>
      <c r="E88" s="1">
        <v>26609</v>
      </c>
      <c r="F88" s="4">
        <v>30000</v>
      </c>
    </row>
    <row r="89" spans="1:6" x14ac:dyDescent="0.25">
      <c r="A89" s="1">
        <v>1532392596</v>
      </c>
      <c r="B89" s="1" t="s">
        <v>9</v>
      </c>
      <c r="C89" s="1" t="s">
        <v>12</v>
      </c>
      <c r="D89" s="1">
        <v>2018</v>
      </c>
      <c r="E89" s="1">
        <v>3308</v>
      </c>
      <c r="F89" s="4">
        <v>40000</v>
      </c>
    </row>
    <row r="90" spans="1:6" x14ac:dyDescent="0.25">
      <c r="A90" s="1">
        <v>9356019403</v>
      </c>
      <c r="B90" s="1" t="s">
        <v>10</v>
      </c>
      <c r="C90" s="1" t="s">
        <v>11</v>
      </c>
      <c r="D90" s="1">
        <v>2000</v>
      </c>
      <c r="E90" s="1">
        <v>96905</v>
      </c>
      <c r="F90" s="4">
        <v>22000</v>
      </c>
    </row>
    <row r="91" spans="1:6" x14ac:dyDescent="0.25">
      <c r="A91" s="1">
        <v>1213463078</v>
      </c>
      <c r="B91" s="1" t="s">
        <v>10</v>
      </c>
      <c r="C91" s="1" t="s">
        <v>11</v>
      </c>
      <c r="D91" s="1">
        <v>2000</v>
      </c>
      <c r="E91" s="1">
        <v>93430</v>
      </c>
      <c r="F91" s="4">
        <v>22000</v>
      </c>
    </row>
    <row r="92" spans="1:6" x14ac:dyDescent="0.25">
      <c r="A92" s="1">
        <v>6015917869</v>
      </c>
      <c r="B92" s="1" t="s">
        <v>10</v>
      </c>
      <c r="C92" s="1" t="s">
        <v>11</v>
      </c>
      <c r="D92" s="1">
        <v>2001</v>
      </c>
      <c r="E92" s="1">
        <v>87698</v>
      </c>
      <c r="F92" s="4">
        <v>22000</v>
      </c>
    </row>
    <row r="93" spans="1:6" x14ac:dyDescent="0.25">
      <c r="A93" s="1">
        <v>3737821324</v>
      </c>
      <c r="B93" s="1" t="s">
        <v>10</v>
      </c>
      <c r="C93" s="1" t="s">
        <v>11</v>
      </c>
      <c r="D93" s="1">
        <v>2001</v>
      </c>
      <c r="E93" s="1">
        <v>35426</v>
      </c>
      <c r="F93" s="4">
        <v>27000</v>
      </c>
    </row>
    <row r="94" spans="1:6" x14ac:dyDescent="0.25">
      <c r="A94" s="1">
        <v>2976194513</v>
      </c>
      <c r="B94" s="1" t="s">
        <v>10</v>
      </c>
      <c r="C94" s="1" t="s">
        <v>11</v>
      </c>
      <c r="D94" s="1">
        <v>2003</v>
      </c>
      <c r="E94" s="1">
        <v>27493</v>
      </c>
      <c r="F94" s="4">
        <v>30000</v>
      </c>
    </row>
    <row r="95" spans="1:6" x14ac:dyDescent="0.25">
      <c r="A95" s="1">
        <v>1344751603</v>
      </c>
      <c r="B95" s="1" t="s">
        <v>10</v>
      </c>
      <c r="C95" s="1" t="s">
        <v>11</v>
      </c>
      <c r="D95" s="1">
        <v>2004</v>
      </c>
      <c r="E95" s="1">
        <v>42890</v>
      </c>
      <c r="F95" s="4">
        <v>25000</v>
      </c>
    </row>
    <row r="96" spans="1:6" x14ac:dyDescent="0.25">
      <c r="A96" s="1">
        <v>9414505869</v>
      </c>
      <c r="B96" s="1" t="s">
        <v>10</v>
      </c>
      <c r="C96" s="1" t="s">
        <v>11</v>
      </c>
      <c r="D96" s="1">
        <v>2004</v>
      </c>
      <c r="E96" s="1">
        <v>21380</v>
      </c>
      <c r="F96" s="4">
        <v>30000</v>
      </c>
    </row>
    <row r="97" spans="1:6" x14ac:dyDescent="0.25">
      <c r="A97" s="1">
        <v>1462643171</v>
      </c>
      <c r="B97" s="1" t="s">
        <v>10</v>
      </c>
      <c r="C97" s="1" t="s">
        <v>11</v>
      </c>
      <c r="D97" s="1">
        <v>2006</v>
      </c>
      <c r="E97" s="1">
        <v>8887</v>
      </c>
      <c r="F97" s="4">
        <v>40000</v>
      </c>
    </row>
    <row r="98" spans="1:6" x14ac:dyDescent="0.25">
      <c r="A98" s="1">
        <v>9537026620</v>
      </c>
      <c r="B98" s="1" t="s">
        <v>10</v>
      </c>
      <c r="C98" s="1" t="s">
        <v>11</v>
      </c>
      <c r="D98" s="1">
        <v>2008</v>
      </c>
      <c r="E98" s="1">
        <v>27785</v>
      </c>
      <c r="F98" s="4">
        <v>30000</v>
      </c>
    </row>
    <row r="99" spans="1:6" x14ac:dyDescent="0.25">
      <c r="A99" s="1">
        <v>4370047837</v>
      </c>
      <c r="B99" s="1" t="s">
        <v>10</v>
      </c>
      <c r="C99" s="1" t="s">
        <v>11</v>
      </c>
      <c r="D99" s="1">
        <v>2012</v>
      </c>
      <c r="E99" s="1">
        <v>38800</v>
      </c>
      <c r="F99" s="4">
        <v>27000</v>
      </c>
    </row>
    <row r="100" spans="1:6" x14ac:dyDescent="0.25">
      <c r="A100" s="1">
        <v>6851036813</v>
      </c>
      <c r="B100" s="1" t="s">
        <v>10</v>
      </c>
      <c r="C100" s="1" t="s">
        <v>11</v>
      </c>
      <c r="D100" s="1">
        <v>2013</v>
      </c>
      <c r="E100" s="1">
        <v>79226</v>
      </c>
      <c r="F100" s="4">
        <v>22000</v>
      </c>
    </row>
    <row r="101" spans="1:6" x14ac:dyDescent="0.25">
      <c r="A101" s="1">
        <v>5122993766</v>
      </c>
      <c r="B101" s="1" t="s">
        <v>10</v>
      </c>
      <c r="C101" s="1" t="s">
        <v>11</v>
      </c>
      <c r="D101" s="1">
        <v>2014</v>
      </c>
      <c r="E101" s="1">
        <v>84930</v>
      </c>
      <c r="F101" s="4">
        <v>22000</v>
      </c>
    </row>
  </sheetData>
  <pageMargins left="0.7" right="0.7" top="0.75" bottom="0.75" header="0.3" footer="0.3"/>
  <pageSetup orientation="landscape" r:id="rId1"/>
  <headerFooter>
    <oddFooter>&amp;LDenzel Coleman&amp;C&amp;A&amp;R&amp;F</oddFooter>
  </headerFooter>
  <rowBreaks count="4" manualBreakCount="4">
    <brk id="33" max="16383" man="1"/>
    <brk id="45" max="16383" man="1"/>
    <brk id="68" max="16383" man="1"/>
    <brk id="89" max="16383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abSelected="1" workbookViewId="0">
      <selection activeCell="E2" sqref="E2:E30"/>
    </sheetView>
  </sheetViews>
  <sheetFormatPr defaultRowHeight="15" x14ac:dyDescent="0.25"/>
  <cols>
    <col min="1" max="1" width="11" bestFit="1" customWidth="1"/>
    <col min="2" max="2" width="11.42578125" customWidth="1"/>
    <col min="3" max="3" width="14" customWidth="1"/>
    <col min="4" max="4" width="12.5703125" bestFit="1" customWidth="1"/>
    <col min="5" max="5" width="13.5703125" bestFit="1" customWidth="1"/>
    <col min="8" max="8" width="10.7109375" bestFit="1" customWidth="1"/>
  </cols>
  <sheetData>
    <row r="1" spans="1:10" x14ac:dyDescent="0.25">
      <c r="A1" s="1" t="s">
        <v>0</v>
      </c>
      <c r="B1" s="1" t="s">
        <v>17</v>
      </c>
      <c r="C1" s="1" t="s">
        <v>4</v>
      </c>
      <c r="D1" s="1" t="s">
        <v>5</v>
      </c>
      <c r="E1" s="9" t="s">
        <v>20</v>
      </c>
    </row>
    <row r="2" spans="1:10" x14ac:dyDescent="0.25">
      <c r="A2" s="1">
        <v>2906934387</v>
      </c>
      <c r="B2" s="2">
        <v>44273</v>
      </c>
      <c r="C2" s="4">
        <v>30000</v>
      </c>
      <c r="D2" s="6">
        <v>30000</v>
      </c>
      <c r="E2" s="10">
        <f>Sales[[#This Row],[Sale Price]]/Sales[[#This Row],[Sticker Price]]</f>
        <v>1</v>
      </c>
      <c r="H2" s="3"/>
    </row>
    <row r="3" spans="1:10" x14ac:dyDescent="0.25">
      <c r="A3" s="1">
        <v>6393487147</v>
      </c>
      <c r="B3" s="2">
        <v>44466</v>
      </c>
      <c r="C3" s="4">
        <v>30000</v>
      </c>
      <c r="D3" s="6">
        <v>27000</v>
      </c>
      <c r="E3" s="10">
        <f>Sales[[#This Row],[Sale Price]]/Sales[[#This Row],[Sticker Price]]</f>
        <v>0.9</v>
      </c>
      <c r="H3" s="3"/>
      <c r="J3" s="5"/>
    </row>
    <row r="4" spans="1:10" x14ac:dyDescent="0.25">
      <c r="A4" s="1">
        <v>9356019403</v>
      </c>
      <c r="B4" s="2">
        <v>44399</v>
      </c>
      <c r="C4" s="4">
        <v>22000</v>
      </c>
      <c r="D4" s="6">
        <v>13200</v>
      </c>
      <c r="E4" s="10">
        <f>Sales[[#This Row],[Sale Price]]/Sales[[#This Row],[Sticker Price]]</f>
        <v>0.6</v>
      </c>
      <c r="J4" s="5"/>
    </row>
    <row r="5" spans="1:10" x14ac:dyDescent="0.25">
      <c r="A5" s="1">
        <v>8000086254</v>
      </c>
      <c r="B5" s="2">
        <v>44378</v>
      </c>
      <c r="C5" s="4">
        <v>30000</v>
      </c>
      <c r="D5" s="6">
        <v>27000</v>
      </c>
      <c r="E5" s="10">
        <f>Sales[[#This Row],[Sale Price]]/Sales[[#This Row],[Sticker Price]]</f>
        <v>0.9</v>
      </c>
      <c r="J5" s="5"/>
    </row>
    <row r="6" spans="1:10" x14ac:dyDescent="0.25">
      <c r="A6" s="1">
        <v>9340076442</v>
      </c>
      <c r="B6" s="2">
        <v>44561</v>
      </c>
      <c r="C6" s="4">
        <v>34000</v>
      </c>
      <c r="D6" s="6">
        <v>27200</v>
      </c>
      <c r="E6" s="10">
        <f>Sales[[#This Row],[Sale Price]]/Sales[[#This Row],[Sticker Price]]</f>
        <v>0.8</v>
      </c>
      <c r="J6" s="5"/>
    </row>
    <row r="7" spans="1:10" x14ac:dyDescent="0.25">
      <c r="A7" s="1">
        <v>7433901231</v>
      </c>
      <c r="B7" s="2">
        <v>44307</v>
      </c>
      <c r="C7" s="4">
        <v>27000</v>
      </c>
      <c r="D7" s="6">
        <v>16200</v>
      </c>
      <c r="E7" s="10">
        <f>Sales[[#This Row],[Sale Price]]/Sales[[#This Row],[Sticker Price]]</f>
        <v>0.6</v>
      </c>
      <c r="J7" s="5"/>
    </row>
    <row r="8" spans="1:10" x14ac:dyDescent="0.25">
      <c r="A8" s="1">
        <v>1328395941</v>
      </c>
      <c r="B8" s="2">
        <v>44227</v>
      </c>
      <c r="C8" s="4">
        <v>25000</v>
      </c>
      <c r="D8" s="6">
        <v>17500</v>
      </c>
      <c r="E8" s="10">
        <f>Sales[[#This Row],[Sale Price]]/Sales[[#This Row],[Sticker Price]]</f>
        <v>0.7</v>
      </c>
    </row>
    <row r="9" spans="1:10" x14ac:dyDescent="0.25">
      <c r="A9" s="1">
        <v>8137529693</v>
      </c>
      <c r="B9" s="2">
        <v>44259</v>
      </c>
      <c r="C9" s="4">
        <v>22000</v>
      </c>
      <c r="D9" s="6">
        <v>19800</v>
      </c>
      <c r="E9" s="10">
        <f>Sales[[#This Row],[Sale Price]]/Sales[[#This Row],[Sticker Price]]</f>
        <v>0.9</v>
      </c>
    </row>
    <row r="10" spans="1:10" x14ac:dyDescent="0.25">
      <c r="A10" s="1">
        <v>9650039042</v>
      </c>
      <c r="B10" s="2">
        <v>44485</v>
      </c>
      <c r="C10" s="4">
        <v>30000</v>
      </c>
      <c r="D10" s="6">
        <v>27000</v>
      </c>
      <c r="E10" s="10">
        <f>Sales[[#This Row],[Sale Price]]/Sales[[#This Row],[Sticker Price]]</f>
        <v>0.9</v>
      </c>
    </row>
    <row r="11" spans="1:10" x14ac:dyDescent="0.25">
      <c r="A11" s="1">
        <v>1344751603</v>
      </c>
      <c r="B11" s="2">
        <v>44304</v>
      </c>
      <c r="C11" s="4">
        <v>25000</v>
      </c>
      <c r="D11" s="6">
        <v>25000</v>
      </c>
      <c r="E11" s="10">
        <f>Sales[[#This Row],[Sale Price]]/Sales[[#This Row],[Sticker Price]]</f>
        <v>1</v>
      </c>
    </row>
    <row r="12" spans="1:10" x14ac:dyDescent="0.25">
      <c r="A12" s="1">
        <v>3732185591</v>
      </c>
      <c r="B12" s="2">
        <v>44362</v>
      </c>
      <c r="C12" s="4">
        <v>27000</v>
      </c>
      <c r="D12" s="6">
        <v>18900</v>
      </c>
      <c r="E12" s="10">
        <f>Sales[[#This Row],[Sale Price]]/Sales[[#This Row],[Sticker Price]]</f>
        <v>0.7</v>
      </c>
    </row>
    <row r="13" spans="1:10" x14ac:dyDescent="0.25">
      <c r="A13" s="1">
        <v>8251440185</v>
      </c>
      <c r="B13" s="2">
        <v>44276</v>
      </c>
      <c r="C13" s="4">
        <v>22000</v>
      </c>
      <c r="D13" s="6">
        <v>19800</v>
      </c>
      <c r="E13" s="10">
        <f>Sales[[#This Row],[Sale Price]]/Sales[[#This Row],[Sticker Price]]</f>
        <v>0.9</v>
      </c>
    </row>
    <row r="14" spans="1:10" x14ac:dyDescent="0.25">
      <c r="A14" s="1">
        <v>9414505869</v>
      </c>
      <c r="B14" s="2">
        <v>44414</v>
      </c>
      <c r="C14" s="4">
        <v>30000</v>
      </c>
      <c r="D14" s="6">
        <v>30000</v>
      </c>
      <c r="E14" s="10">
        <f>Sales[[#This Row],[Sale Price]]/Sales[[#This Row],[Sticker Price]]</f>
        <v>1</v>
      </c>
    </row>
    <row r="15" spans="1:10" x14ac:dyDescent="0.25">
      <c r="A15" s="1">
        <v>4942016124</v>
      </c>
      <c r="B15" s="2">
        <v>44399</v>
      </c>
      <c r="C15" s="4">
        <v>22000</v>
      </c>
      <c r="D15" s="6">
        <v>15399.999999999998</v>
      </c>
      <c r="E15" s="10">
        <f>Sales[[#This Row],[Sale Price]]/Sales[[#This Row],[Sticker Price]]</f>
        <v>0.7</v>
      </c>
    </row>
    <row r="16" spans="1:10" x14ac:dyDescent="0.25">
      <c r="A16" s="1">
        <v>4094989639</v>
      </c>
      <c r="B16" s="2">
        <v>44459</v>
      </c>
      <c r="C16" s="4">
        <v>22000</v>
      </c>
      <c r="D16" s="6">
        <v>13200</v>
      </c>
      <c r="E16" s="10">
        <f>Sales[[#This Row],[Sale Price]]/Sales[[#This Row],[Sticker Price]]</f>
        <v>0.6</v>
      </c>
    </row>
    <row r="17" spans="1:5" x14ac:dyDescent="0.25">
      <c r="A17" s="1">
        <v>4700777743</v>
      </c>
      <c r="B17" s="2">
        <v>44297</v>
      </c>
      <c r="C17" s="4">
        <v>25000</v>
      </c>
      <c r="D17" s="6">
        <v>22500</v>
      </c>
      <c r="E17" s="10">
        <f>Sales[[#This Row],[Sale Price]]/Sales[[#This Row],[Sticker Price]]</f>
        <v>0.9</v>
      </c>
    </row>
    <row r="18" spans="1:5" x14ac:dyDescent="0.25">
      <c r="A18" s="1">
        <v>1380128961</v>
      </c>
      <c r="B18" s="2">
        <v>44202</v>
      </c>
      <c r="C18" s="4">
        <v>34000</v>
      </c>
      <c r="D18" s="6">
        <v>20400</v>
      </c>
      <c r="E18" s="10">
        <f>Sales[[#This Row],[Sale Price]]/Sales[[#This Row],[Sticker Price]]</f>
        <v>0.6</v>
      </c>
    </row>
    <row r="19" spans="1:5" x14ac:dyDescent="0.25">
      <c r="A19" s="1">
        <v>3860813150</v>
      </c>
      <c r="B19" s="2">
        <v>44547</v>
      </c>
      <c r="C19" s="4">
        <v>34000</v>
      </c>
      <c r="D19" s="6">
        <v>30600</v>
      </c>
      <c r="E19" s="10">
        <f>Sales[[#This Row],[Sale Price]]/Sales[[#This Row],[Sticker Price]]</f>
        <v>0.9</v>
      </c>
    </row>
    <row r="20" spans="1:5" x14ac:dyDescent="0.25">
      <c r="A20" s="1">
        <v>2069016783</v>
      </c>
      <c r="B20" s="2">
        <v>44411</v>
      </c>
      <c r="C20" s="4">
        <v>27000</v>
      </c>
      <c r="D20" s="6">
        <v>27000</v>
      </c>
      <c r="E20" s="10">
        <f>Sales[[#This Row],[Sale Price]]/Sales[[#This Row],[Sticker Price]]</f>
        <v>1</v>
      </c>
    </row>
    <row r="21" spans="1:5" x14ac:dyDescent="0.25">
      <c r="A21" s="1">
        <v>2488607421</v>
      </c>
      <c r="B21" s="2">
        <v>44276</v>
      </c>
      <c r="C21" s="4">
        <v>22000</v>
      </c>
      <c r="D21" s="6">
        <v>19800</v>
      </c>
      <c r="E21" s="10">
        <f>Sales[[#This Row],[Sale Price]]/Sales[[#This Row],[Sticker Price]]</f>
        <v>0.9</v>
      </c>
    </row>
    <row r="22" spans="1:5" x14ac:dyDescent="0.25">
      <c r="A22" s="1">
        <v>7541058788</v>
      </c>
      <c r="B22" s="2">
        <v>44348</v>
      </c>
      <c r="C22" s="4">
        <v>22000</v>
      </c>
      <c r="D22" s="6">
        <v>17600</v>
      </c>
      <c r="E22" s="10">
        <f>Sales[[#This Row],[Sale Price]]/Sales[[#This Row],[Sticker Price]]</f>
        <v>0.8</v>
      </c>
    </row>
    <row r="23" spans="1:5" x14ac:dyDescent="0.25">
      <c r="A23" s="1">
        <v>3345743062</v>
      </c>
      <c r="B23" s="2">
        <v>44478</v>
      </c>
      <c r="C23" s="4">
        <v>27000</v>
      </c>
      <c r="D23" s="6">
        <v>21600</v>
      </c>
      <c r="E23" s="10">
        <f>Sales[[#This Row],[Sale Price]]/Sales[[#This Row],[Sticker Price]]</f>
        <v>0.8</v>
      </c>
    </row>
    <row r="24" spans="1:5" x14ac:dyDescent="0.25">
      <c r="A24" s="1">
        <v>1889854267</v>
      </c>
      <c r="B24" s="2">
        <v>44221</v>
      </c>
      <c r="C24" s="4">
        <v>34000</v>
      </c>
      <c r="D24" s="6">
        <v>27200</v>
      </c>
      <c r="E24" s="10">
        <f>Sales[[#This Row],[Sale Price]]/Sales[[#This Row],[Sticker Price]]</f>
        <v>0.8</v>
      </c>
    </row>
    <row r="25" spans="1:5" x14ac:dyDescent="0.25">
      <c r="A25" s="1">
        <v>8131908841</v>
      </c>
      <c r="B25" s="2">
        <v>44504</v>
      </c>
      <c r="C25" s="4">
        <v>34000</v>
      </c>
      <c r="D25" s="6">
        <v>23800</v>
      </c>
      <c r="E25" s="10">
        <f>Sales[[#This Row],[Sale Price]]/Sales[[#This Row],[Sticker Price]]</f>
        <v>0.7</v>
      </c>
    </row>
    <row r="26" spans="1:5" x14ac:dyDescent="0.25">
      <c r="A26" s="1">
        <v>7679546980</v>
      </c>
      <c r="B26" s="2">
        <v>44502</v>
      </c>
      <c r="C26" s="4">
        <v>40000</v>
      </c>
      <c r="D26" s="6">
        <v>28000</v>
      </c>
      <c r="E26" s="10">
        <f>Sales[[#This Row],[Sale Price]]/Sales[[#This Row],[Sticker Price]]</f>
        <v>0.7</v>
      </c>
    </row>
    <row r="27" spans="1:5" x14ac:dyDescent="0.25">
      <c r="A27" s="1">
        <v>1360867906</v>
      </c>
      <c r="B27" s="2">
        <v>44218</v>
      </c>
      <c r="C27" s="4">
        <v>22000</v>
      </c>
      <c r="D27" s="6">
        <v>22000</v>
      </c>
      <c r="E27" s="10">
        <f>Sales[[#This Row],[Sale Price]]/Sales[[#This Row],[Sticker Price]]</f>
        <v>1</v>
      </c>
    </row>
    <row r="28" spans="1:5" x14ac:dyDescent="0.25">
      <c r="A28" s="1">
        <v>5739567111</v>
      </c>
      <c r="B28" s="2">
        <v>44345</v>
      </c>
      <c r="C28" s="4">
        <v>22000</v>
      </c>
      <c r="D28" s="6">
        <v>22000</v>
      </c>
      <c r="E28" s="10">
        <f>Sales[[#This Row],[Sale Price]]/Sales[[#This Row],[Sticker Price]]</f>
        <v>1</v>
      </c>
    </row>
    <row r="29" spans="1:5" x14ac:dyDescent="0.25">
      <c r="A29" s="1">
        <v>6007144763</v>
      </c>
      <c r="B29" s="2">
        <v>44495</v>
      </c>
      <c r="C29" s="4">
        <v>22000</v>
      </c>
      <c r="D29" s="6">
        <v>17600</v>
      </c>
      <c r="E29" s="10">
        <f>Sales[[#This Row],[Sale Price]]/Sales[[#This Row],[Sticker Price]]</f>
        <v>0.8</v>
      </c>
    </row>
    <row r="30" spans="1:5" x14ac:dyDescent="0.25">
      <c r="A30" s="1">
        <v>3695501103</v>
      </c>
      <c r="B30" s="2">
        <v>44241</v>
      </c>
      <c r="C30" s="4">
        <v>22000</v>
      </c>
      <c r="D30" s="6">
        <v>22000</v>
      </c>
      <c r="E30" s="10">
        <f>Sales[[#This Row],[Sale Price]]/Sales[[#This Row],[Sticker Price]]</f>
        <v>1</v>
      </c>
    </row>
    <row r="31" spans="1:5" x14ac:dyDescent="0.25">
      <c r="A31" s="11" t="s">
        <v>19</v>
      </c>
      <c r="B31" s="11"/>
      <c r="C31" s="12">
        <f>SUBTOTAL(109,Sales[Sticker Price])</f>
        <v>785000</v>
      </c>
      <c r="D31" s="12">
        <f>SUBTOTAL(109,Sales[Sale Price])</f>
        <v>649300</v>
      </c>
      <c r="E31" s="10">
        <f>SUBTOTAL(101,Sales[% of Sticker])</f>
        <v>0.83103448275862069</v>
      </c>
    </row>
  </sheetData>
  <conditionalFormatting sqref="E2:E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{C1A7D43D-2EA7-4363-BB3A-D34BA6CBF8A1}</x14:id>
        </ext>
      </extLst>
    </cfRule>
    <cfRule type="cellIs" dxfId="18" priority="1" operator="lessThanOrEqual">
      <formula>0.7</formula>
    </cfRule>
  </conditionalFormatting>
  <pageMargins left="0.7" right="0.7" top="0.75" bottom="0.75" header="0.3" footer="0.3"/>
  <pageSetup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A7D43D-2EA7-4363-BB3A-D34BA6CBF8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"/>
  <sheetViews>
    <sheetView zoomScaleNormal="100" workbookViewId="0">
      <selection activeCell="C2" sqref="C2"/>
    </sheetView>
  </sheetViews>
  <sheetFormatPr defaultRowHeight="15" x14ac:dyDescent="0.25"/>
  <cols>
    <col min="1" max="1" width="11" bestFit="1" customWidth="1"/>
    <col min="2" max="2" width="11.5703125" bestFit="1" customWidth="1"/>
    <col min="3" max="3" width="14.140625" bestFit="1" customWidth="1"/>
    <col min="4" max="4" width="12.5703125" bestFit="1" customWidth="1"/>
    <col min="5" max="5" width="13.42578125" bestFit="1" customWidth="1"/>
  </cols>
  <sheetData>
    <row r="1" spans="1:5" x14ac:dyDescent="0.25">
      <c r="A1" s="1" t="s">
        <v>0</v>
      </c>
      <c r="B1" s="1" t="s">
        <v>17</v>
      </c>
      <c r="C1" s="1" t="s">
        <v>4</v>
      </c>
      <c r="D1" s="1" t="s">
        <v>5</v>
      </c>
      <c r="E1" s="1" t="s">
        <v>18</v>
      </c>
    </row>
    <row r="2" spans="1:5" x14ac:dyDescent="0.25">
      <c r="A2" s="1">
        <v>2906934387</v>
      </c>
      <c r="B2" s="2">
        <v>44273</v>
      </c>
      <c r="C2" s="4">
        <v>30000</v>
      </c>
      <c r="D2" s="6">
        <v>30000</v>
      </c>
      <c r="E2" s="7">
        <f>FirstQuarter[[#This Row],[Sale Price]]/FirstQuarter[[#This Row],[Sticker Price]]</f>
        <v>1</v>
      </c>
    </row>
    <row r="3" spans="1:5" hidden="1" x14ac:dyDescent="0.25">
      <c r="A3" s="1">
        <v>6393487147</v>
      </c>
      <c r="B3" s="2">
        <v>44466</v>
      </c>
      <c r="C3" s="4">
        <v>30000</v>
      </c>
      <c r="D3" s="6">
        <v>27000</v>
      </c>
      <c r="E3" s="7">
        <f>FirstQuarter[[#This Row],[Sale Price]]/FirstQuarter[[#This Row],[Sticker Price]]</f>
        <v>0.9</v>
      </c>
    </row>
    <row r="4" spans="1:5" hidden="1" x14ac:dyDescent="0.25">
      <c r="A4" s="1">
        <v>9356019403</v>
      </c>
      <c r="B4" s="2">
        <v>44399</v>
      </c>
      <c r="C4" s="4">
        <v>22000</v>
      </c>
      <c r="D4" s="6">
        <v>13200</v>
      </c>
      <c r="E4" s="7">
        <f>FirstQuarter[[#This Row],[Sale Price]]/FirstQuarter[[#This Row],[Sticker Price]]</f>
        <v>0.6</v>
      </c>
    </row>
    <row r="5" spans="1:5" hidden="1" x14ac:dyDescent="0.25">
      <c r="A5" s="1">
        <v>8000086254</v>
      </c>
      <c r="B5" s="2">
        <v>44378</v>
      </c>
      <c r="C5" s="4">
        <v>30000</v>
      </c>
      <c r="D5" s="6">
        <v>27000</v>
      </c>
      <c r="E5" s="7">
        <f>FirstQuarter[[#This Row],[Sale Price]]/FirstQuarter[[#This Row],[Sticker Price]]</f>
        <v>0.9</v>
      </c>
    </row>
    <row r="6" spans="1:5" hidden="1" x14ac:dyDescent="0.25">
      <c r="A6" s="1">
        <v>9340076442</v>
      </c>
      <c r="B6" s="2">
        <v>44561</v>
      </c>
      <c r="C6" s="4">
        <v>34000</v>
      </c>
      <c r="D6" s="6">
        <v>27200</v>
      </c>
      <c r="E6" s="7">
        <f>FirstQuarter[[#This Row],[Sale Price]]/FirstQuarter[[#This Row],[Sticker Price]]</f>
        <v>0.8</v>
      </c>
    </row>
    <row r="7" spans="1:5" hidden="1" x14ac:dyDescent="0.25">
      <c r="A7" s="1">
        <v>7433901231</v>
      </c>
      <c r="B7" s="2">
        <v>44307</v>
      </c>
      <c r="C7" s="4">
        <v>27000</v>
      </c>
      <c r="D7" s="6">
        <v>16200</v>
      </c>
      <c r="E7" s="7">
        <f>FirstQuarter[[#This Row],[Sale Price]]/FirstQuarter[[#This Row],[Sticker Price]]</f>
        <v>0.6</v>
      </c>
    </row>
    <row r="8" spans="1:5" x14ac:dyDescent="0.25">
      <c r="A8" s="1">
        <v>1328395941</v>
      </c>
      <c r="B8" s="2">
        <v>44227</v>
      </c>
      <c r="C8" s="4">
        <v>25000</v>
      </c>
      <c r="D8" s="6">
        <v>17500</v>
      </c>
      <c r="E8" s="7">
        <f>FirstQuarter[[#This Row],[Sale Price]]/FirstQuarter[[#This Row],[Sticker Price]]</f>
        <v>0.7</v>
      </c>
    </row>
    <row r="9" spans="1:5" x14ac:dyDescent="0.25">
      <c r="A9" s="1">
        <v>8137529693</v>
      </c>
      <c r="B9" s="2">
        <v>44259</v>
      </c>
      <c r="C9" s="4">
        <v>22000</v>
      </c>
      <c r="D9" s="6">
        <v>19800</v>
      </c>
      <c r="E9" s="7">
        <f>FirstQuarter[[#This Row],[Sale Price]]/FirstQuarter[[#This Row],[Sticker Price]]</f>
        <v>0.9</v>
      </c>
    </row>
    <row r="10" spans="1:5" hidden="1" x14ac:dyDescent="0.25">
      <c r="A10" s="1">
        <v>9650039042</v>
      </c>
      <c r="B10" s="2">
        <v>44485</v>
      </c>
      <c r="C10" s="4">
        <v>30000</v>
      </c>
      <c r="D10" s="6">
        <v>27000</v>
      </c>
      <c r="E10" s="7">
        <f>FirstQuarter[[#This Row],[Sale Price]]/FirstQuarter[[#This Row],[Sticker Price]]</f>
        <v>0.9</v>
      </c>
    </row>
    <row r="11" spans="1:5" hidden="1" x14ac:dyDescent="0.25">
      <c r="A11" s="1">
        <v>1344751603</v>
      </c>
      <c r="B11" s="2">
        <v>44304</v>
      </c>
      <c r="C11" s="4">
        <v>25000</v>
      </c>
      <c r="D11" s="6">
        <v>25000</v>
      </c>
      <c r="E11" s="7">
        <f>FirstQuarter[[#This Row],[Sale Price]]/FirstQuarter[[#This Row],[Sticker Price]]</f>
        <v>1</v>
      </c>
    </row>
    <row r="12" spans="1:5" hidden="1" x14ac:dyDescent="0.25">
      <c r="A12" s="1">
        <v>3732185591</v>
      </c>
      <c r="B12" s="2">
        <v>44362</v>
      </c>
      <c r="C12" s="4">
        <v>27000</v>
      </c>
      <c r="D12" s="6">
        <v>18900</v>
      </c>
      <c r="E12" s="7">
        <f>FirstQuarter[[#This Row],[Sale Price]]/FirstQuarter[[#This Row],[Sticker Price]]</f>
        <v>0.7</v>
      </c>
    </row>
    <row r="13" spans="1:5" x14ac:dyDescent="0.25">
      <c r="A13" s="1">
        <v>8251440185</v>
      </c>
      <c r="B13" s="2">
        <v>44276</v>
      </c>
      <c r="C13" s="4">
        <v>22000</v>
      </c>
      <c r="D13" s="6">
        <v>19800</v>
      </c>
      <c r="E13" s="7">
        <f>FirstQuarter[[#This Row],[Sale Price]]/FirstQuarter[[#This Row],[Sticker Price]]</f>
        <v>0.9</v>
      </c>
    </row>
    <row r="14" spans="1:5" hidden="1" x14ac:dyDescent="0.25">
      <c r="A14" s="1">
        <v>9414505869</v>
      </c>
      <c r="B14" s="2">
        <v>44414</v>
      </c>
      <c r="C14" s="4">
        <v>30000</v>
      </c>
      <c r="D14" s="6">
        <v>30000</v>
      </c>
      <c r="E14" s="7">
        <f>FirstQuarter[[#This Row],[Sale Price]]/FirstQuarter[[#This Row],[Sticker Price]]</f>
        <v>1</v>
      </c>
    </row>
    <row r="15" spans="1:5" hidden="1" x14ac:dyDescent="0.25">
      <c r="A15" s="1">
        <v>4942016124</v>
      </c>
      <c r="B15" s="2">
        <v>44399</v>
      </c>
      <c r="C15" s="4">
        <v>22000</v>
      </c>
      <c r="D15" s="6">
        <v>15399.999999999998</v>
      </c>
      <c r="E15" s="7">
        <f>FirstQuarter[[#This Row],[Sale Price]]/FirstQuarter[[#This Row],[Sticker Price]]</f>
        <v>0.7</v>
      </c>
    </row>
    <row r="16" spans="1:5" hidden="1" x14ac:dyDescent="0.25">
      <c r="A16" s="1">
        <v>4094989639</v>
      </c>
      <c r="B16" s="2">
        <v>44459</v>
      </c>
      <c r="C16" s="4">
        <v>22000</v>
      </c>
      <c r="D16" s="6">
        <v>13200</v>
      </c>
      <c r="E16" s="7">
        <f>FirstQuarter[[#This Row],[Sale Price]]/FirstQuarter[[#This Row],[Sticker Price]]</f>
        <v>0.6</v>
      </c>
    </row>
    <row r="17" spans="1:5" hidden="1" x14ac:dyDescent="0.25">
      <c r="A17" s="1">
        <v>4700777743</v>
      </c>
      <c r="B17" s="2">
        <v>44297</v>
      </c>
      <c r="C17" s="4">
        <v>25000</v>
      </c>
      <c r="D17" s="6">
        <v>22500</v>
      </c>
      <c r="E17" s="7">
        <f>FirstQuarter[[#This Row],[Sale Price]]/FirstQuarter[[#This Row],[Sticker Price]]</f>
        <v>0.9</v>
      </c>
    </row>
    <row r="18" spans="1:5" x14ac:dyDescent="0.25">
      <c r="A18" s="1">
        <v>1380128961</v>
      </c>
      <c r="B18" s="2">
        <v>44202</v>
      </c>
      <c r="C18" s="4">
        <v>34000</v>
      </c>
      <c r="D18" s="6">
        <v>20400</v>
      </c>
      <c r="E18" s="7">
        <f>FirstQuarter[[#This Row],[Sale Price]]/FirstQuarter[[#This Row],[Sticker Price]]</f>
        <v>0.6</v>
      </c>
    </row>
    <row r="19" spans="1:5" hidden="1" x14ac:dyDescent="0.25">
      <c r="A19" s="1">
        <v>3860813150</v>
      </c>
      <c r="B19" s="2">
        <v>44547</v>
      </c>
      <c r="C19" s="4">
        <v>34000</v>
      </c>
      <c r="D19" s="6">
        <v>30600</v>
      </c>
      <c r="E19" s="7">
        <f>FirstQuarter[[#This Row],[Sale Price]]/FirstQuarter[[#This Row],[Sticker Price]]</f>
        <v>0.9</v>
      </c>
    </row>
    <row r="20" spans="1:5" hidden="1" x14ac:dyDescent="0.25">
      <c r="A20" s="1">
        <v>2069016783</v>
      </c>
      <c r="B20" s="2">
        <v>44411</v>
      </c>
      <c r="C20" s="4">
        <v>27000</v>
      </c>
      <c r="D20" s="6">
        <v>27000</v>
      </c>
      <c r="E20" s="7">
        <f>FirstQuarter[[#This Row],[Sale Price]]/FirstQuarter[[#This Row],[Sticker Price]]</f>
        <v>1</v>
      </c>
    </row>
    <row r="21" spans="1:5" x14ac:dyDescent="0.25">
      <c r="A21" s="1">
        <v>2488607421</v>
      </c>
      <c r="B21" s="2">
        <v>44276</v>
      </c>
      <c r="C21" s="4">
        <v>22000</v>
      </c>
      <c r="D21" s="6">
        <v>19800</v>
      </c>
      <c r="E21" s="7">
        <f>FirstQuarter[[#This Row],[Sale Price]]/FirstQuarter[[#This Row],[Sticker Price]]</f>
        <v>0.9</v>
      </c>
    </row>
    <row r="22" spans="1:5" hidden="1" x14ac:dyDescent="0.25">
      <c r="A22" s="1">
        <v>7541058788</v>
      </c>
      <c r="B22" s="2">
        <v>44348</v>
      </c>
      <c r="C22" s="4">
        <v>22000</v>
      </c>
      <c r="D22" s="6">
        <v>17600</v>
      </c>
      <c r="E22" s="7">
        <f>FirstQuarter[[#This Row],[Sale Price]]/FirstQuarter[[#This Row],[Sticker Price]]</f>
        <v>0.8</v>
      </c>
    </row>
    <row r="23" spans="1:5" hidden="1" x14ac:dyDescent="0.25">
      <c r="A23" s="1">
        <v>3345743062</v>
      </c>
      <c r="B23" s="2">
        <v>44478</v>
      </c>
      <c r="C23" s="4">
        <v>27000</v>
      </c>
      <c r="D23" s="6">
        <v>21600</v>
      </c>
      <c r="E23" s="7">
        <f>FirstQuarter[[#This Row],[Sale Price]]/FirstQuarter[[#This Row],[Sticker Price]]</f>
        <v>0.8</v>
      </c>
    </row>
    <row r="24" spans="1:5" x14ac:dyDescent="0.25">
      <c r="A24" s="1">
        <v>1889854267</v>
      </c>
      <c r="B24" s="2">
        <v>44221</v>
      </c>
      <c r="C24" s="4">
        <v>34000</v>
      </c>
      <c r="D24" s="6">
        <v>27200</v>
      </c>
      <c r="E24" s="7">
        <f>FirstQuarter[[#This Row],[Sale Price]]/FirstQuarter[[#This Row],[Sticker Price]]</f>
        <v>0.8</v>
      </c>
    </row>
    <row r="25" spans="1:5" hidden="1" x14ac:dyDescent="0.25">
      <c r="A25" s="1">
        <v>8131908841</v>
      </c>
      <c r="B25" s="2">
        <v>44504</v>
      </c>
      <c r="C25" s="4">
        <v>34000</v>
      </c>
      <c r="D25" s="6">
        <v>23800</v>
      </c>
      <c r="E25" s="7">
        <f>FirstQuarter[[#This Row],[Sale Price]]/FirstQuarter[[#This Row],[Sticker Price]]</f>
        <v>0.7</v>
      </c>
    </row>
    <row r="26" spans="1:5" hidden="1" x14ac:dyDescent="0.25">
      <c r="A26" s="1">
        <v>7679546980</v>
      </c>
      <c r="B26" s="2">
        <v>44502</v>
      </c>
      <c r="C26" s="4">
        <v>40000</v>
      </c>
      <c r="D26" s="6">
        <v>28000</v>
      </c>
      <c r="E26" s="7">
        <f>FirstQuarter[[#This Row],[Sale Price]]/FirstQuarter[[#This Row],[Sticker Price]]</f>
        <v>0.7</v>
      </c>
    </row>
    <row r="27" spans="1:5" x14ac:dyDescent="0.25">
      <c r="A27" s="1">
        <v>1360867906</v>
      </c>
      <c r="B27" s="2">
        <v>44218</v>
      </c>
      <c r="C27" s="4">
        <v>22000</v>
      </c>
      <c r="D27" s="6">
        <v>22000</v>
      </c>
      <c r="E27" s="7">
        <f>FirstQuarter[[#This Row],[Sale Price]]/FirstQuarter[[#This Row],[Sticker Price]]</f>
        <v>1</v>
      </c>
    </row>
    <row r="28" spans="1:5" hidden="1" x14ac:dyDescent="0.25">
      <c r="A28" s="1">
        <v>5739567111</v>
      </c>
      <c r="B28" s="2">
        <v>44345</v>
      </c>
      <c r="C28" s="4">
        <v>22000</v>
      </c>
      <c r="D28" s="6">
        <v>22000</v>
      </c>
      <c r="E28" s="7">
        <f>FirstQuarter[[#This Row],[Sale Price]]/FirstQuarter[[#This Row],[Sticker Price]]</f>
        <v>1</v>
      </c>
    </row>
    <row r="29" spans="1:5" hidden="1" x14ac:dyDescent="0.25">
      <c r="A29" s="1">
        <v>6007144763</v>
      </c>
      <c r="B29" s="2">
        <v>44495</v>
      </c>
      <c r="C29" s="4">
        <v>22000</v>
      </c>
      <c r="D29" s="6">
        <v>17600</v>
      </c>
      <c r="E29" s="7">
        <f>FirstQuarter[[#This Row],[Sale Price]]/FirstQuarter[[#This Row],[Sticker Price]]</f>
        <v>0.8</v>
      </c>
    </row>
    <row r="30" spans="1:5" x14ac:dyDescent="0.25">
      <c r="A30" s="1">
        <v>3695501103</v>
      </c>
      <c r="B30" s="2">
        <v>44241</v>
      </c>
      <c r="C30" s="4">
        <v>22000</v>
      </c>
      <c r="D30" s="6">
        <v>22000</v>
      </c>
      <c r="E30" s="7">
        <f>FirstQuarter[[#This Row],[Sale Price]]/FirstQuarter[[#This Row],[Sticker Price]]</f>
        <v>1</v>
      </c>
    </row>
    <row r="31" spans="1:5" x14ac:dyDescent="0.25">
      <c r="A31" s="1" t="s">
        <v>19</v>
      </c>
      <c r="C31" s="8">
        <f>SUBTOTAL(109,FirstQuarter[Sticker Price])</f>
        <v>233000</v>
      </c>
      <c r="D31" s="6">
        <f>SUBTOTAL(109,FirstQuarter[Sale Price])</f>
        <v>198500</v>
      </c>
      <c r="E31" s="5">
        <f>SUBTOTAL(101,FirstQuarter[% of sticker])</f>
        <v>0.8666666666666667</v>
      </c>
    </row>
  </sheetData>
  <conditionalFormatting sqref="E2:E30">
    <cfRule type="expression" dxfId="6" priority="1">
      <formula>E2&lt;=70%</formula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{178B23C8-0D3A-4BF0-8B20-12021C41CA88}</x14:id>
        </ext>
      </extLst>
    </cfRule>
  </conditionalFormatting>
  <pageMargins left="0.7" right="0.7" top="0.75" bottom="0.75" header="0.3" footer="0.3"/>
  <pageSetup orientation="landscape" r:id="rId1"/>
  <headerFooter>
    <oddFooter>&amp;LDenzel Coleman&amp;C&amp;A&amp;R&amp;F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8B23C8-0D3A-4BF0-8B20-12021C41CA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y/c5Y3tnADDSC6MM1noeJO3E0q1YZi9dl3Ae2cWOMdM=-~K1HuwL0MEgcJG7bY0XxGdA==</id>
</project>
</file>

<file path=customXml/itemProps1.xml><?xml version="1.0" encoding="utf-8"?>
<ds:datastoreItem xmlns:ds="http://schemas.openxmlformats.org/officeDocument/2006/customXml" ds:itemID="{7B4D1F67-D2A1-4719-8949-99E981D476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Fleet Information</vt:lpstr>
      <vt:lpstr>Sales Information</vt:lpstr>
      <vt:lpstr>First Quarter Sales</vt:lpstr>
      <vt:lpstr>'Fleet Information'!Print_Titles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Denzel Coleman</cp:lastModifiedBy>
  <cp:lastPrinted>2023-06-01T00:59:52Z</cp:lastPrinted>
  <dcterms:created xsi:type="dcterms:W3CDTF">2015-06-17T23:47:48Z</dcterms:created>
  <dcterms:modified xsi:type="dcterms:W3CDTF">2023-06-01T01:03:36Z</dcterms:modified>
</cp:coreProperties>
</file>