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13_ncr:1_{51A70CC9-9E51-401A-AE7B-CAF57684283D}" xr6:coauthVersionLast="47" xr6:coauthVersionMax="47" xr10:uidLastSave="{00000000-0000-0000-0000-000000000000}"/>
  <bookViews>
    <workbookView xWindow="-120" yWindow="-120" windowWidth="29040" windowHeight="15840" xr2:uid="{52A1E5FD-3855-446D-AC01-F073A4EE8339}"/>
  </bookViews>
  <sheets>
    <sheet name="Direct Marketing" sheetId="1" r:id="rId1"/>
    <sheet name="Scenario Summary" sheetId="4" r:id="rId2"/>
    <sheet name="Direct Marketing 2" sheetId="2" r:id="rId3"/>
    <sheet name="Range Names" sheetId="3" r:id="rId4"/>
  </sheets>
  <definedNames>
    <definedName name="Cost_Per_Ad">'Direct Marketing'!$B$9</definedName>
    <definedName name="Design_Fee">'Direct Marketing'!$B$8</definedName>
    <definedName name="Design_Fee2021">'Direct Marketing'!$B$8</definedName>
    <definedName name="Gross_Profit">'Direct Marketing'!$B$12</definedName>
    <definedName name="Profit_Per_Click">'Direct Marketing'!$B$11</definedName>
    <definedName name="solver_adj" localSheetId="2" hidden="1">'Direct Marketing 2'!$B$4,'Direct Marketing 2'!$B$5</definedName>
    <definedName name="solver_cvg" localSheetId="2" hidden="1">0.0001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'Direct Marketing 2'!$B$4</definedName>
    <definedName name="solver_lhs2" localSheetId="2" hidden="1">'Direct Marketing 2'!$B$5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2" hidden="1">2147483647</definedName>
    <definedName name="solver_num" localSheetId="0" hidden="1">0</definedName>
    <definedName name="solver_num" localSheetId="2" hidden="1">2</definedName>
    <definedName name="solver_nwt" localSheetId="2" hidden="1">1</definedName>
    <definedName name="solver_opt" localSheetId="0" hidden="1">'Direct Marketing'!$B$14</definedName>
    <definedName name="solver_opt" localSheetId="2" hidden="1">'Direct Marketing 2'!$B$13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40000</definedName>
    <definedName name="solver_rhs2" localSheetId="2" hidden="1">7%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0" hidden="1">1</definedName>
    <definedName name="solver_typ" localSheetId="2" hidden="1">3</definedName>
    <definedName name="solver_val" localSheetId="0" hidden="1">0</definedName>
    <definedName name="solver_val" localSheetId="2" hidden="1">20000</definedName>
    <definedName name="solver_ver" localSheetId="0" hidden="1">3</definedName>
    <definedName name="solver_ver" localSheetId="2" hidden="1">3</definedName>
    <definedName name="Total_Clicks">'Direct Marketing'!$B$10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12" i="2" s="1"/>
  <c r="B13" i="2" l="1"/>
  <c r="G3" i="2" s="1"/>
  <c r="F3" i="2"/>
  <c r="B10" i="1"/>
  <c r="B12" i="1" s="1"/>
  <c r="B13" i="1" l="1"/>
  <c r="F3" i="1"/>
  <c r="I3" i="2"/>
  <c r="G3" i="1" l="1"/>
  <c r="I3" i="1"/>
</calcChain>
</file>

<file path=xl/sharedStrings.xml><?xml version="1.0" encoding="utf-8"?>
<sst xmlns="http://schemas.openxmlformats.org/spreadsheetml/2006/main" count="51" uniqueCount="37">
  <si>
    <t>Direct Marketing</t>
  </si>
  <si>
    <t>Click Rate</t>
  </si>
  <si>
    <t>Number of Ads</t>
  </si>
  <si>
    <t>Inputs</t>
  </si>
  <si>
    <t>Design Fee</t>
  </si>
  <si>
    <t>Gross Profit</t>
  </si>
  <si>
    <t>Net Profit</t>
  </si>
  <si>
    <t>Parameters</t>
  </si>
  <si>
    <t>Total Clicks</t>
  </si>
  <si>
    <t>Profit Per Click</t>
  </si>
  <si>
    <t>Cost Per Ad</t>
  </si>
  <si>
    <t>Cost_Per_Ad</t>
  </si>
  <si>
    <t>='Direct Marketing'!$B$9</t>
  </si>
  <si>
    <t>Design_Fee</t>
  </si>
  <si>
    <t>='Direct Marketing'!$B$8</t>
  </si>
  <si>
    <t>Design_Fee2021</t>
  </si>
  <si>
    <t>Gross_Profit</t>
  </si>
  <si>
    <t>='Direct Marketing'!$B$12</t>
  </si>
  <si>
    <t>Profit_Per_Click</t>
  </si>
  <si>
    <t>='Direct Marketing'!$B$11</t>
  </si>
  <si>
    <t>Total_Clicks</t>
  </si>
  <si>
    <t>='Direct Marketing'!$B$10</t>
  </si>
  <si>
    <t>$B$4</t>
  </si>
  <si>
    <t>$B$5</t>
  </si>
  <si>
    <t>$B$12</t>
  </si>
  <si>
    <t>$B$13</t>
  </si>
  <si>
    <t>Best Case</t>
  </si>
  <si>
    <t>Created by Denzel Coleman on 6/14/2023</t>
  </si>
  <si>
    <t>Worst Case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</si>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</sst>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Gross Profit&quot;"/>
    <numFmt numFmtId="166" formatCode="&quot;Net Profit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indexed="55"/>
      <name val="Arial"/>
      <family val="2"/>
    </font>
    <font>
      <sz val="26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1" applyNumberFormat="0" applyFill="0" applyAlignment="0" applyProtection="0"/>
    <xf numFmtId="0" fontId="1" fillId="0" borderId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4" fillId="0" borderId="0" xfId="4" applyFont="1" applyBorder="1"/>
    <xf numFmtId="10" fontId="1" fillId="0" borderId="0" xfId="1" applyNumberFormat="1"/>
    <xf numFmtId="6" fontId="1" fillId="0" borderId="0" xfId="1" applyNumberFormat="1"/>
    <xf numFmtId="44" fontId="0" fillId="0" borderId="0" xfId="1" applyNumberFormat="1" applyFont="1"/>
    <xf numFmtId="0" fontId="2" fillId="0" borderId="0" xfId="2" applyNumberFormat="1" applyFont="1" applyBorder="1"/>
    <xf numFmtId="164" fontId="3" fillId="0" borderId="2" xfId="1" applyNumberFormat="1" applyFont="1" applyBorder="1"/>
    <xf numFmtId="44" fontId="0" fillId="0" borderId="0" xfId="2" applyFont="1"/>
    <xf numFmtId="10" fontId="1" fillId="0" borderId="0" xfId="6" applyNumberFormat="1"/>
    <xf numFmtId="0" fontId="4" fillId="0" borderId="0" xfId="9" applyFont="1"/>
    <xf numFmtId="0" fontId="2" fillId="0" borderId="1" xfId="10" applyNumberFormat="1" applyFont="1" applyBorder="1"/>
    <xf numFmtId="0" fontId="2" fillId="0" borderId="0" xfId="11" applyFont="1"/>
    <xf numFmtId="164" fontId="3" fillId="0" borderId="2" xfId="12" applyNumberFormat="1" applyFont="1" applyBorder="1"/>
    <xf numFmtId="165" fontId="5" fillId="2" borderId="2" xfId="13" applyNumberFormat="1" applyFont="1" applyFill="1" applyBorder="1" applyAlignment="1">
      <alignment horizontal="center"/>
    </xf>
    <xf numFmtId="166" fontId="5" fillId="2" borderId="2" xfId="14" applyNumberFormat="1" applyFont="1" applyFill="1" applyBorder="1" applyAlignment="1">
      <alignment horizontal="center"/>
    </xf>
    <xf numFmtId="10" fontId="1" fillId="0" borderId="0" xfId="15" applyNumberFormat="1"/>
    <xf numFmtId="0" fontId="5" fillId="2" borderId="2" xfId="16" applyFont="1" applyFill="1" applyBorder="1" applyAlignment="1">
      <alignment horizontal="center"/>
    </xf>
    <xf numFmtId="0" fontId="1" fillId="0" borderId="0" xfId="17"/>
    <xf numFmtId="0" fontId="1" fillId="0" borderId="0" xfId="18" applyNumberFormat="1"/>
    <xf numFmtId="10" fontId="5" fillId="2" borderId="2" xfId="19" applyNumberFormat="1" applyFont="1" applyFill="1" applyBorder="1" applyAlignment="1">
      <alignment horizontal="center"/>
    </xf>
    <xf numFmtId="6" fontId="1" fillId="0" borderId="3" xfId="20" applyNumberFormat="1" applyBorder="1"/>
    <xf numFmtId="6" fontId="1" fillId="0" borderId="0" xfId="21" applyNumberFormat="1"/>
    <xf numFmtId="6" fontId="1" fillId="0" borderId="2" xfId="22" applyNumberFormat="1" applyFont="1" applyBorder="1"/>
    <xf numFmtId="10" fontId="1" fillId="0" borderId="0" xfId="23" applyNumberFormat="1"/>
    <xf numFmtId="44" fontId="0" fillId="0" borderId="0" xfId="24" applyNumberFormat="1" applyFont="1" applyBorder="1"/>
    <xf numFmtId="44" fontId="0" fillId="0" borderId="0" xfId="25" applyFont="1"/>
    <xf numFmtId="0" fontId="1" fillId="0" borderId="0" xfId="26"/>
    <xf numFmtId="0" fontId="2" fillId="0" borderId="1" xfId="27" applyFont="1" applyBorder="1"/>
    <xf numFmtId="0" fontId="1" fillId="0" borderId="0" xfId="28"/>
    <xf numFmtId="10" fontId="1" fillId="2" borderId="2" xfId="8" applyNumberFormat="1" applyFill="1" applyBorder="1" applyAlignment="1">
      <alignment horizontal="center"/>
    </xf>
    <xf numFmtId="44" fontId="1" fillId="0" borderId="3" xfId="1" applyNumberFormat="1" applyBorder="1"/>
    <xf numFmtId="165" fontId="1" fillId="2" borderId="2" xfId="1" applyNumberFormat="1" applyFill="1" applyBorder="1"/>
    <xf numFmtId="166" fontId="1" fillId="2" borderId="2" xfId="1" applyNumberFormat="1" applyFill="1" applyBorder="1"/>
    <xf numFmtId="44" fontId="1" fillId="2" borderId="2" xfId="7" applyNumberFormat="1" applyFont="1" applyFill="1" applyBorder="1"/>
    <xf numFmtId="44" fontId="1" fillId="2" borderId="2" xfId="8" applyNumberFormat="1" applyFill="1" applyBorder="1" applyAlignment="1">
      <alignment horizontal="center"/>
    </xf>
    <xf numFmtId="44" fontId="1" fillId="0" borderId="2" xfId="4" applyNumberFormat="1" applyFont="1" applyBorder="1"/>
    <xf numFmtId="166" fontId="3" fillId="0" borderId="2" xfId="1" applyNumberFormat="1" applyFont="1" applyBorder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44" fontId="0" fillId="0" borderId="0" xfId="0" applyNumberFormat="1" applyFill="1" applyBorder="1" applyAlignment="1"/>
    <xf numFmtId="44" fontId="0" fillId="0" borderId="5" xfId="0" applyNumberFormat="1" applyFill="1" applyBorder="1" applyAlignment="1"/>
    <xf numFmtId="0" fontId="6" fillId="3" borderId="6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0" fillId="0" borderId="7" xfId="0" applyFill="1" applyBorder="1" applyAlignment="1"/>
    <xf numFmtId="0" fontId="7" fillId="4" borderId="0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right"/>
    </xf>
    <xf numFmtId="0" fontId="9" fillId="3" borderId="6" xfId="0" applyFont="1" applyFill="1" applyBorder="1" applyAlignment="1">
      <alignment horizontal="right"/>
    </xf>
    <xf numFmtId="0" fontId="0" fillId="5" borderId="0" xfId="0" applyFill="1" applyBorder="1" applyAlignment="1"/>
    <xf numFmtId="10" fontId="0" fillId="5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</cellXfs>
  <cellStyles count="29">
    <cellStyle name="03JQiWrIxLNXPVMAoGROJZ7wLEBoqBKn7jGjjahYAoQ=-~VkfuaqdNw6jwhMnDROlFtg==" xfId="24" xr:uid="{00000000-0005-0000-0000-000004000000}"/>
    <cellStyle name="1sys8boswKPmvBsvJvfFhJq8JE/ZM7MrUfJzHntefqg=-~XnT4BvrB+0b+TPQf6iY+9w==" xfId="23" xr:uid="{00000000-0005-0000-0000-000013000000}"/>
    <cellStyle name="1Thoyv1h3fxLWZbNdTL4WVVu2YlJ5HbvF85klxZKmvs=-~aqdF3X9klwCLGx+pCNObNw==" xfId="9" xr:uid="{92B22637-BE6C-48DB-9CC9-0ABBB8A13EBE}"/>
    <cellStyle name="452CXYfjaGLRJVJ36AfFGzcG7b6EzQhXm36tNRzi07M=-~cFbeXjEyVU87BZHmrRZ9vw==" xfId="21" xr:uid="{00000000-0005-0000-0000-000004000000}"/>
    <cellStyle name="9/heJKcg1bSK9t60keIsYIChhE817zM5CF+gjDgzPrY=-~UH0AUhrWRRagfGLP5ftCgw==" xfId="10" xr:uid="{00000000-0005-0000-0000-000004000000}"/>
    <cellStyle name="AwPvrdjcM47WeCJW1ESUqtd3D97to14KP7NuunufoQo=-~k75TbsR5T2DMy6danvtY/Q==" xfId="25" xr:uid="{00000000-0005-0000-0000-000004000000}"/>
    <cellStyle name="Custom Style 1" xfId="1" xr:uid="{00000000-0005-0000-0000-000004000000}"/>
    <cellStyle name="Custom Style 2" xfId="2" xr:uid="{00000000-0005-0000-0000-00000D000000}"/>
    <cellStyle name="Custom Style 3" xfId="3" xr:uid="{00000000-0005-0000-0000-000013000000}"/>
    <cellStyle name="Custom Style 4" xfId="4" xr:uid="{92B22637-BE6C-48DB-9CC9-0ABBB8A13EBE}"/>
    <cellStyle name="fP7cxGelOLIeRWWBCYvBB2wsrVNvQup4zPjaBEjb9A0=-~EesalNNtwNzGGq84jJ8Gcg==" xfId="11" xr:uid="{92B22637-BE6C-48DB-9CC9-0ABBB8A13EBE}"/>
    <cellStyle name="GKMZHkQOMGR+YjEDI1ZmISss5bpEtLCDZSYfsH32Gms=-~7OpHLH/zMU85xaMX0tjPig==" xfId="18" xr:uid="{00000000-0005-0000-0000-00000D000000}"/>
    <cellStyle name="gwjRu1w2PbJsluQ4CKy0/SjDyLS+tIU/MtJvR0OBH0U=-~KvY1mIOIh6CrBP1Gk3nxBA==" xfId="15" xr:uid="{00000000-0005-0000-0000-000004000000}"/>
    <cellStyle name="H4mNMwlTZEaYIPhUUUk+KTYuICzPSsYX24FRUhaaFLs=-~b5r1suCzxNudqer7XzU24Q==" xfId="13" xr:uid="{00000000-0005-0000-0000-000004000000}"/>
    <cellStyle name="hH3fCRr0+lScvR0XNHqM+JlutzPqoqVza6oUOo5g9E0=-~FOFUA0w+asXYElKgv+7vDg==" xfId="27" xr:uid="{00000000-0005-0000-0000-000004000000}"/>
    <cellStyle name="ibxo8t//t/qmWlvn1POrrXRXbAozrX3ojMc1KHig0Sw=-~1zldRZVWAsKzw6kOCDEPEQ==" xfId="16" xr:uid="{00000000-0005-0000-0000-000004000000}"/>
    <cellStyle name="Klr4MTM99/FiaDveHOE3vIv6uOIyZpnmyVFI5UYd7Kc=-~xmwjh8VuOOA3Ai1PGh7m+A==" xfId="14" xr:uid="{00000000-0005-0000-0000-000004000000}"/>
    <cellStyle name="lQn/8A0aJR+D/rMPGRSKeYbaTZTDO1Etlef3uxtUogk=-~zFHCXMkcj3S1u6MPbkygHQ==" xfId="28" xr:uid="{00000000-0005-0000-0000-00000D000000}"/>
    <cellStyle name="M+5vkCN62bCvbSGmMjULAy3rbQKxhUATjvmd4huLHyc=-~7GipFSQiQE1pmP/TirrWGQ==" xfId="26" xr:uid="{00000000-0005-0000-0000-000004000000}"/>
    <cellStyle name="Normal" xfId="0" builtinId="0"/>
    <cellStyle name="OaRn5WLcvrVjEoFUfddUs/geMi8Ym4rbZ7GP7g1jT1k=-~lLP6WViO+ItbrodzEw7rJA==" xfId="5" xr:uid="{00000000-0005-0000-0000-000005000000}"/>
    <cellStyle name="R5YTzUxLS5HANyXlnrJZkPLPSfQFNykomdzSFx4av+M=-~GbFWJ9e+d1Z2SaQWp17DTA==" xfId="17" xr:uid="{00000000-0005-0000-0000-00000D000000}"/>
    <cellStyle name="rGDutf4rMRlEaLTgRLYM+xrN47rUGHiXGLEaojYBLvE=-~nv0a6KvfCkzQFjiTWnFaDw==" xfId="19" xr:uid="{00000000-0005-0000-0000-000004000000}"/>
    <cellStyle name="RqXJTdmG16Q2XF+syDx8Nl0kljGLnPekEyhdgUaaq4k=-~pLnrJD9x9aPX2uafx56gNg==" xfId="20" xr:uid="{00000000-0005-0000-0000-00000D000000}"/>
    <cellStyle name="wqzYrLrI6GGk27NUF2XGadODeZ50bKjw8dKjPI7ozpw=-~Q6VV9SunFCnnHK9xOW2ydw==" xfId="8" xr:uid="{00000000-0005-0000-0000-000004000000}"/>
    <cellStyle name="WwVwxN8bdBD4ZDRzXj2sgq46m44gMp5xbFLJL5u49/I=-~AmfK3kbUp66bke1FoVqwvw==" xfId="7" xr:uid="{00000000-0005-0000-0000-000004000000}"/>
    <cellStyle name="xsgFRt9WZ+GXPfsd9qGENkuj/3g3PEYLGfL8GnRzUF8=-~O6GDiNiwYcCZhg+AEMIqLQ==" xfId="22" xr:uid="{00000000-0005-0000-0000-000004000000}"/>
    <cellStyle name="ylch3dDB7ww4wXG4Ilh0bOfFe44/o90DxEKAkndoIec=-~y73tELce96/ljx44edshYg==" xfId="12" xr:uid="{00000000-0005-0000-0000-00000D000000}"/>
    <cellStyle name="Z5A+KBEjFcJGHkIJ5/xT5XNk+el6mT2Tkg/T+7anaE4=-~TMKBacFipcijxPLHOx0ecA==" xfId="6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37D8-273F-467D-9389-E5AFC444AF9F}">
  <dimension ref="A1:P13"/>
  <sheetViews>
    <sheetView tabSelected="1" topLeftCell="A3" zoomScaleNormal="100" workbookViewId="0">
      <selection activeCell="I3" sqref="I3"/>
    </sheetView>
  </sheetViews>
  <sheetFormatPr defaultRowHeight="15" x14ac:dyDescent="0.25"/>
  <cols>
    <col min="1" max="1" width="14" customWidth="1"/>
    <col min="2" max="2" width="15.28515625" bestFit="1" customWidth="1"/>
    <col min="4" max="4" width="3.5703125" customWidth="1"/>
    <col min="6" max="6" width="12.42578125" bestFit="1" customWidth="1"/>
    <col min="7" max="7" width="10.42578125" bestFit="1" customWidth="1"/>
    <col min="8" max="8" width="8.7109375" customWidth="1"/>
    <col min="9" max="9" width="10.28515625" bestFit="1" customWidth="1"/>
    <col min="10" max="16" width="11.5703125" bestFit="1" customWidth="1"/>
  </cols>
  <sheetData>
    <row r="1" spans="1:16" ht="33.75" x14ac:dyDescent="0.5">
      <c r="A1" s="1" t="s">
        <v>0</v>
      </c>
    </row>
    <row r="3" spans="1:16" ht="20.25" thickBot="1" x14ac:dyDescent="0.35">
      <c r="A3" s="27" t="s">
        <v>3</v>
      </c>
      <c r="B3" s="27"/>
      <c r="C3" s="27"/>
      <c r="D3" s="5"/>
      <c r="E3" s="6"/>
      <c r="F3" s="31">
        <f>B12</f>
        <v>8536.5853658536598</v>
      </c>
      <c r="G3" s="32">
        <f>B13</f>
        <v>5000.0000000000009</v>
      </c>
      <c r="H3" s="8"/>
      <c r="I3" s="36">
        <f>B13</f>
        <v>5000.0000000000009</v>
      </c>
      <c r="J3" s="33">
        <v>10000</v>
      </c>
      <c r="K3" s="33">
        <v>15000</v>
      </c>
      <c r="L3" s="33">
        <v>20000</v>
      </c>
      <c r="M3" s="33">
        <v>25000</v>
      </c>
      <c r="N3" s="33">
        <v>30000</v>
      </c>
      <c r="O3" s="33">
        <v>35000</v>
      </c>
      <c r="P3" s="33">
        <v>40000</v>
      </c>
    </row>
    <row r="4" spans="1:16" ht="15.75" thickTop="1" x14ac:dyDescent="0.25">
      <c r="A4" s="26" t="s">
        <v>2</v>
      </c>
      <c r="B4" s="26">
        <v>10000</v>
      </c>
      <c r="D4" s="28"/>
      <c r="E4" s="29">
        <v>0.02</v>
      </c>
      <c r="F4" s="30">
        <f t="dataTable" ref="F4:G13" dt2D="0" dtr="0" r1="B5"/>
        <v>2500</v>
      </c>
      <c r="G4" s="30">
        <v>50</v>
      </c>
      <c r="H4" s="3"/>
      <c r="I4" s="34">
        <v>0.02</v>
      </c>
      <c r="J4" s="30">
        <f t="dataTable" ref="J4:P13" dt2D="1" dtr="1" r1="B4" r2="B5" ca="1"/>
        <v>50</v>
      </c>
      <c r="K4" s="35">
        <v>1075</v>
      </c>
      <c r="L4" s="35">
        <v>2100</v>
      </c>
      <c r="M4" s="35">
        <v>3125</v>
      </c>
      <c r="N4" s="35">
        <v>4150</v>
      </c>
      <c r="O4" s="35">
        <v>5175</v>
      </c>
      <c r="P4" s="35">
        <v>6200</v>
      </c>
    </row>
    <row r="5" spans="1:16" x14ac:dyDescent="0.25">
      <c r="A5" s="28" t="s">
        <v>1</v>
      </c>
      <c r="B5" s="2">
        <v>6.8292682926829273E-2</v>
      </c>
      <c r="C5" s="28"/>
      <c r="D5" s="28"/>
      <c r="E5" s="29">
        <v>2.5000000000000001E-2</v>
      </c>
      <c r="F5" s="30">
        <v>3125</v>
      </c>
      <c r="G5" s="30">
        <v>562.5</v>
      </c>
      <c r="H5" s="3"/>
      <c r="I5" s="34">
        <v>2.5000000000000001E-2</v>
      </c>
      <c r="J5" s="35">
        <v>562.5</v>
      </c>
      <c r="K5" s="35">
        <v>1843.75</v>
      </c>
      <c r="L5" s="35">
        <v>3125</v>
      </c>
      <c r="M5" s="35">
        <v>4406.25</v>
      </c>
      <c r="N5" s="35">
        <v>5687.5</v>
      </c>
      <c r="O5" s="35">
        <v>6968.75</v>
      </c>
      <c r="P5" s="35">
        <v>8250</v>
      </c>
    </row>
    <row r="6" spans="1:16" x14ac:dyDescent="0.25">
      <c r="A6" s="28"/>
      <c r="B6" s="28"/>
      <c r="C6" s="28"/>
      <c r="D6" s="28"/>
      <c r="E6" s="29">
        <v>0.03</v>
      </c>
      <c r="F6" s="30">
        <v>3750</v>
      </c>
      <c r="G6" s="30">
        <v>1075</v>
      </c>
      <c r="H6" s="3"/>
      <c r="I6" s="34">
        <v>0.03</v>
      </c>
      <c r="J6" s="35">
        <v>1075</v>
      </c>
      <c r="K6" s="35">
        <v>2612.5</v>
      </c>
      <c r="L6" s="35">
        <v>4150</v>
      </c>
      <c r="M6" s="35">
        <v>5687.5</v>
      </c>
      <c r="N6" s="35">
        <v>7225</v>
      </c>
      <c r="O6" s="35">
        <v>8762.5</v>
      </c>
      <c r="P6" s="35">
        <v>10300</v>
      </c>
    </row>
    <row r="7" spans="1:16" ht="20.25" thickBot="1" x14ac:dyDescent="0.35">
      <c r="A7" s="27" t="s">
        <v>7</v>
      </c>
      <c r="B7" s="27"/>
      <c r="C7" s="27"/>
      <c r="D7" s="5"/>
      <c r="E7" s="29">
        <v>3.5000000000000003E-2</v>
      </c>
      <c r="F7" s="30">
        <v>4375.0000000000009</v>
      </c>
      <c r="G7" s="30">
        <v>1587.5000000000009</v>
      </c>
      <c r="H7" s="3"/>
      <c r="I7" s="34">
        <v>3.5000000000000003E-2</v>
      </c>
      <c r="J7" s="35">
        <v>1587.5000000000009</v>
      </c>
      <c r="K7" s="35">
        <v>3381.25</v>
      </c>
      <c r="L7" s="35">
        <v>5175.0000000000018</v>
      </c>
      <c r="M7" s="35">
        <v>6968.7500000000018</v>
      </c>
      <c r="N7" s="35">
        <v>8762.5</v>
      </c>
      <c r="O7" s="35">
        <v>10556.250000000004</v>
      </c>
      <c r="P7" s="35">
        <v>12350.000000000004</v>
      </c>
    </row>
    <row r="8" spans="1:16" ht="15.75" thickTop="1" x14ac:dyDescent="0.25">
      <c r="A8" s="26" t="s">
        <v>4</v>
      </c>
      <c r="B8" s="4">
        <v>2000</v>
      </c>
      <c r="D8" s="28"/>
      <c r="E8" s="29">
        <v>0.04</v>
      </c>
      <c r="F8" s="30">
        <v>5000</v>
      </c>
      <c r="G8" s="30">
        <v>2100</v>
      </c>
      <c r="H8" s="3"/>
      <c r="I8" s="34">
        <v>0.04</v>
      </c>
      <c r="J8" s="35">
        <v>2100</v>
      </c>
      <c r="K8" s="35">
        <v>4150</v>
      </c>
      <c r="L8" s="35">
        <v>6200</v>
      </c>
      <c r="M8" s="35">
        <v>8250</v>
      </c>
      <c r="N8" s="35">
        <v>10300</v>
      </c>
      <c r="O8" s="35">
        <v>12350</v>
      </c>
      <c r="P8" s="35">
        <v>14400</v>
      </c>
    </row>
    <row r="9" spans="1:16" x14ac:dyDescent="0.25">
      <c r="A9" s="26" t="s">
        <v>10</v>
      </c>
      <c r="B9" s="7">
        <v>2.25</v>
      </c>
      <c r="C9" s="28"/>
      <c r="D9" s="28"/>
      <c r="E9" s="29">
        <v>4.4999999999999998E-2</v>
      </c>
      <c r="F9" s="30">
        <v>5625</v>
      </c>
      <c r="G9" s="30">
        <v>2612.5</v>
      </c>
      <c r="H9" s="3"/>
      <c r="I9" s="34">
        <v>4.4999999999999998E-2</v>
      </c>
      <c r="J9" s="35">
        <v>2612.5</v>
      </c>
      <c r="K9" s="35">
        <v>4918.75</v>
      </c>
      <c r="L9" s="35">
        <v>7225</v>
      </c>
      <c r="M9" s="35">
        <v>9531.25</v>
      </c>
      <c r="N9" s="35">
        <v>11837.5</v>
      </c>
      <c r="O9" s="35">
        <v>14143.75</v>
      </c>
      <c r="P9" s="35">
        <v>16450</v>
      </c>
    </row>
    <row r="10" spans="1:16" x14ac:dyDescent="0.25">
      <c r="A10" s="26" t="s">
        <v>8</v>
      </c>
      <c r="B10" s="28">
        <f>B4*B5</f>
        <v>682.92682926829275</v>
      </c>
      <c r="C10" s="28"/>
      <c r="D10" s="28"/>
      <c r="E10" s="29">
        <v>0.05</v>
      </c>
      <c r="F10" s="30">
        <v>6250</v>
      </c>
      <c r="G10" s="30">
        <v>3125</v>
      </c>
      <c r="H10" s="3"/>
      <c r="I10" s="34">
        <v>0.05</v>
      </c>
      <c r="J10" s="35">
        <v>3125</v>
      </c>
      <c r="K10" s="35">
        <v>5687.5</v>
      </c>
      <c r="L10" s="35">
        <v>8250</v>
      </c>
      <c r="M10" s="35">
        <v>10812.5</v>
      </c>
      <c r="N10" s="35">
        <v>13375</v>
      </c>
      <c r="O10" s="35">
        <v>15937.5</v>
      </c>
      <c r="P10" s="35">
        <v>18500</v>
      </c>
    </row>
    <row r="11" spans="1:16" x14ac:dyDescent="0.25">
      <c r="A11" s="26" t="s">
        <v>9</v>
      </c>
      <c r="B11" s="7">
        <v>12.5</v>
      </c>
      <c r="D11" s="28"/>
      <c r="E11" s="29">
        <v>5.5000000000000007E-2</v>
      </c>
      <c r="F11" s="30">
        <v>6875.0000000000018</v>
      </c>
      <c r="G11" s="30">
        <v>3637.5000000000018</v>
      </c>
      <c r="H11" s="3"/>
      <c r="I11" s="34">
        <v>5.5000000000000007E-2</v>
      </c>
      <c r="J11" s="35">
        <v>3637.5000000000018</v>
      </c>
      <c r="K11" s="35">
        <v>6456.2500000000018</v>
      </c>
      <c r="L11" s="35">
        <v>9275.0000000000036</v>
      </c>
      <c r="M11" s="35">
        <v>12093.750000000004</v>
      </c>
      <c r="N11" s="35">
        <v>14912.500000000004</v>
      </c>
      <c r="O11" s="35">
        <v>17731.250000000004</v>
      </c>
      <c r="P11" s="35">
        <v>20550.000000000007</v>
      </c>
    </row>
    <row r="12" spans="1:16" x14ac:dyDescent="0.25">
      <c r="A12" s="26" t="s">
        <v>5</v>
      </c>
      <c r="B12" s="4">
        <f>Total_Clicks*Profit_Per_Click</f>
        <v>8536.5853658536598</v>
      </c>
      <c r="E12" s="29">
        <v>0.06</v>
      </c>
      <c r="F12" s="30">
        <v>7500</v>
      </c>
      <c r="G12" s="30">
        <v>4150</v>
      </c>
      <c r="H12" s="3"/>
      <c r="I12" s="34">
        <v>0.06</v>
      </c>
      <c r="J12" s="35">
        <v>4150</v>
      </c>
      <c r="K12" s="35">
        <v>7225</v>
      </c>
      <c r="L12" s="35">
        <v>10300</v>
      </c>
      <c r="M12" s="35">
        <v>13375</v>
      </c>
      <c r="N12" s="35">
        <v>16450</v>
      </c>
      <c r="O12" s="35">
        <v>19525</v>
      </c>
      <c r="P12" s="35">
        <v>22600</v>
      </c>
    </row>
    <row r="13" spans="1:16" x14ac:dyDescent="0.25">
      <c r="A13" s="26" t="s">
        <v>6</v>
      </c>
      <c r="B13" s="4">
        <f>Gross_Profit-Design_Fee2021-Cost_Per_Ad*Total_Clicks</f>
        <v>5000.0000000000009</v>
      </c>
      <c r="E13" s="29">
        <v>6.5000000000000002E-2</v>
      </c>
      <c r="F13" s="30">
        <v>8125</v>
      </c>
      <c r="G13" s="30">
        <v>4662.5</v>
      </c>
      <c r="H13" s="3"/>
      <c r="I13" s="34">
        <v>6.5000000000000002E-2</v>
      </c>
      <c r="J13" s="35">
        <v>4662.5</v>
      </c>
      <c r="K13" s="35">
        <v>7993.75</v>
      </c>
      <c r="L13" s="35">
        <v>11325</v>
      </c>
      <c r="M13" s="35">
        <v>14656.25</v>
      </c>
      <c r="N13" s="35">
        <v>17987.5</v>
      </c>
      <c r="O13" s="35">
        <v>21318.75</v>
      </c>
      <c r="P13" s="35">
        <v>24650</v>
      </c>
    </row>
  </sheetData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4CC6-722C-4A9E-90DE-ECA02E7BD4F9}">
  <sheetPr>
    <outlinePr summaryBelow="0"/>
  </sheetPr>
  <dimension ref="B1:G13"/>
  <sheetViews>
    <sheetView showGridLines="0" zoomScaleNormal="100" workbookViewId="0"/>
  </sheetViews>
  <sheetFormatPr defaultRowHeight="15" outlineLevelRow="1" outlineLevelCol="1" x14ac:dyDescent="0.25"/>
  <cols>
    <col min="3" max="3" width="6.140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42" t="s">
        <v>30</v>
      </c>
      <c r="C2" s="42"/>
      <c r="D2" s="47"/>
      <c r="E2" s="47"/>
      <c r="F2" s="47"/>
      <c r="G2" s="47"/>
    </row>
    <row r="3" spans="2:7" ht="15.75" collapsed="1" x14ac:dyDescent="0.25">
      <c r="B3" s="41"/>
      <c r="C3" s="41"/>
      <c r="D3" s="48" t="s">
        <v>32</v>
      </c>
      <c r="E3" s="48" t="s">
        <v>26</v>
      </c>
      <c r="F3" s="48" t="s">
        <v>28</v>
      </c>
      <c r="G3" s="48" t="s">
        <v>29</v>
      </c>
    </row>
    <row r="4" spans="2:7" ht="33.75" hidden="1" outlineLevel="1" x14ac:dyDescent="0.25">
      <c r="B4" s="44"/>
      <c r="C4" s="44"/>
      <c r="D4" s="37"/>
      <c r="E4" s="51" t="s">
        <v>27</v>
      </c>
      <c r="F4" s="51" t="s">
        <v>27</v>
      </c>
      <c r="G4" s="51" t="s">
        <v>27</v>
      </c>
    </row>
    <row r="5" spans="2:7" x14ac:dyDescent="0.25">
      <c r="B5" s="45" t="s">
        <v>31</v>
      </c>
      <c r="C5" s="45"/>
      <c r="D5" s="43"/>
      <c r="E5" s="43"/>
      <c r="F5" s="43"/>
      <c r="G5" s="43"/>
    </row>
    <row r="6" spans="2:7" outlineLevel="1" x14ac:dyDescent="0.25">
      <c r="B6" s="44"/>
      <c r="C6" s="44" t="s">
        <v>22</v>
      </c>
      <c r="D6" s="37">
        <v>10000</v>
      </c>
      <c r="E6" s="49">
        <v>40000</v>
      </c>
      <c r="F6" s="49">
        <v>10000</v>
      </c>
      <c r="G6" s="49">
        <v>10000</v>
      </c>
    </row>
    <row r="7" spans="2:7" outlineLevel="1" x14ac:dyDescent="0.25">
      <c r="B7" s="44"/>
      <c r="C7" s="44" t="s">
        <v>23</v>
      </c>
      <c r="D7" s="38">
        <v>0.05</v>
      </c>
      <c r="E7" s="50">
        <v>6.5000000000000002E-2</v>
      </c>
      <c r="F7" s="50">
        <v>0.01</v>
      </c>
      <c r="G7" s="50">
        <v>6.83E-2</v>
      </c>
    </row>
    <row r="8" spans="2:7" x14ac:dyDescent="0.25">
      <c r="B8" s="45" t="s">
        <v>33</v>
      </c>
      <c r="C8" s="45"/>
      <c r="D8" s="43"/>
      <c r="E8" s="43"/>
      <c r="F8" s="43"/>
      <c r="G8" s="43"/>
    </row>
    <row r="9" spans="2:7" outlineLevel="1" x14ac:dyDescent="0.25">
      <c r="B9" s="44"/>
      <c r="C9" s="44" t="s">
        <v>24</v>
      </c>
      <c r="D9" s="39">
        <v>6250</v>
      </c>
      <c r="E9" s="39">
        <v>32500</v>
      </c>
      <c r="F9" s="39">
        <v>1250</v>
      </c>
      <c r="G9" s="39">
        <v>8537.5</v>
      </c>
    </row>
    <row r="10" spans="2:7" ht="15.75" outlineLevel="1" thickBot="1" x14ac:dyDescent="0.3">
      <c r="B10" s="46"/>
      <c r="C10" s="46" t="s">
        <v>25</v>
      </c>
      <c r="D10" s="40">
        <v>3125</v>
      </c>
      <c r="E10" s="40">
        <v>24650</v>
      </c>
      <c r="F10" s="40">
        <v>-975</v>
      </c>
      <c r="G10" s="40">
        <v>5000.75</v>
      </c>
    </row>
    <row r="11" spans="2:7" x14ac:dyDescent="0.25">
      <c r="B11" t="s">
        <v>34</v>
      </c>
    </row>
    <row r="12" spans="2:7" x14ac:dyDescent="0.25">
      <c r="B12" t="s">
        <v>35</v>
      </c>
    </row>
    <row r="13" spans="2:7" x14ac:dyDescent="0.25">
      <c r="B13" t="s">
        <v>36</v>
      </c>
    </row>
  </sheetData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EA9F-2076-4753-87D7-3B8E2B151A78}">
  <dimension ref="A1:P13"/>
  <sheetViews>
    <sheetView topLeftCell="A3" zoomScaleNormal="100" workbookViewId="0">
      <selection activeCell="F3" sqref="F3 B13"/>
    </sheetView>
  </sheetViews>
  <sheetFormatPr defaultRowHeight="15" x14ac:dyDescent="0.25"/>
  <cols>
    <col min="2" max="2" width="12" bestFit="1" customWidth="1"/>
    <col min="6" max="6" width="11.42578125" bestFit="1" customWidth="1"/>
    <col min="7" max="7" width="9.7109375" bestFit="1" customWidth="1"/>
    <col min="9" max="9" width="9.7109375" bestFit="1" customWidth="1"/>
  </cols>
  <sheetData>
    <row r="1" spans="1:16" ht="33.75" x14ac:dyDescent="0.5">
      <c r="A1" s="9" t="s">
        <v>0</v>
      </c>
    </row>
    <row r="3" spans="1:16" ht="20.25" thickBot="1" x14ac:dyDescent="0.35">
      <c r="A3" s="10" t="s">
        <v>3</v>
      </c>
      <c r="B3" s="10"/>
      <c r="C3" s="10"/>
      <c r="D3" s="11"/>
      <c r="E3" s="12"/>
      <c r="F3" s="13">
        <f>B12</f>
        <v>26829.272103658532</v>
      </c>
      <c r="G3" s="14">
        <f>B13</f>
        <v>20000.003124999996</v>
      </c>
      <c r="H3" s="15"/>
      <c r="I3" s="14">
        <f>B13</f>
        <v>20000.003124999996</v>
      </c>
      <c r="J3" s="16">
        <v>10000</v>
      </c>
      <c r="K3" s="16">
        <v>15000</v>
      </c>
      <c r="L3" s="16">
        <v>20000</v>
      </c>
      <c r="M3" s="16">
        <v>25000</v>
      </c>
      <c r="N3" s="16">
        <v>30000</v>
      </c>
      <c r="O3" s="16">
        <v>35000</v>
      </c>
      <c r="P3" s="16">
        <v>40000</v>
      </c>
    </row>
    <row r="4" spans="1:16" ht="15.75" thickTop="1" x14ac:dyDescent="0.25">
      <c r="A4" s="17" t="s">
        <v>2</v>
      </c>
      <c r="B4" s="17">
        <v>30662.025261324034</v>
      </c>
      <c r="D4" s="18"/>
      <c r="E4" s="19">
        <v>0.02</v>
      </c>
      <c r="F4" s="20">
        <v>7665.5069686411134</v>
      </c>
      <c r="G4" s="20">
        <v>4285.7157142857131</v>
      </c>
      <c r="H4" s="21"/>
      <c r="I4" s="19">
        <v>0.02</v>
      </c>
      <c r="J4" s="22">
        <v>50</v>
      </c>
      <c r="K4" s="22">
        <v>1075</v>
      </c>
      <c r="L4" s="22">
        <v>2100</v>
      </c>
      <c r="M4" s="22">
        <v>3125</v>
      </c>
      <c r="N4" s="22">
        <v>4150</v>
      </c>
      <c r="O4" s="22">
        <v>5175</v>
      </c>
      <c r="P4" s="22">
        <v>6200</v>
      </c>
    </row>
    <row r="5" spans="1:16" x14ac:dyDescent="0.25">
      <c r="A5" s="18" t="s">
        <v>1</v>
      </c>
      <c r="B5" s="23">
        <v>7.0000000000000007E-2</v>
      </c>
      <c r="C5" s="18"/>
      <c r="D5" s="18"/>
      <c r="E5" s="19">
        <v>2.5000000000000001E-2</v>
      </c>
      <c r="F5" s="20">
        <v>9581.8837108013922</v>
      </c>
      <c r="G5" s="20">
        <v>5857.1446428571417</v>
      </c>
      <c r="H5" s="21"/>
      <c r="I5" s="19">
        <v>2.5000000000000001E-2</v>
      </c>
      <c r="J5" s="22">
        <v>562.5</v>
      </c>
      <c r="K5" s="22">
        <v>1843.75</v>
      </c>
      <c r="L5" s="22">
        <v>3125</v>
      </c>
      <c r="M5" s="22">
        <v>4406.25</v>
      </c>
      <c r="N5" s="22">
        <v>5687.5</v>
      </c>
      <c r="O5" s="22">
        <v>6968.75</v>
      </c>
      <c r="P5" s="22">
        <v>8250</v>
      </c>
    </row>
    <row r="6" spans="1:16" x14ac:dyDescent="0.25">
      <c r="A6" s="18"/>
      <c r="B6" s="18"/>
      <c r="C6" s="18"/>
      <c r="D6" s="18"/>
      <c r="E6" s="19">
        <v>0.03</v>
      </c>
      <c r="F6" s="20">
        <v>11498.260452961669</v>
      </c>
      <c r="G6" s="20">
        <v>7428.5735714285693</v>
      </c>
      <c r="H6" s="21"/>
      <c r="I6" s="19">
        <v>0.03</v>
      </c>
      <c r="J6" s="22">
        <v>1075</v>
      </c>
      <c r="K6" s="22">
        <v>2612.5</v>
      </c>
      <c r="L6" s="22">
        <v>4150</v>
      </c>
      <c r="M6" s="22">
        <v>5687.5</v>
      </c>
      <c r="N6" s="22">
        <v>7225</v>
      </c>
      <c r="O6" s="22">
        <v>8762.5</v>
      </c>
      <c r="P6" s="22">
        <v>10300</v>
      </c>
    </row>
    <row r="7" spans="1:16" ht="20.25" thickBot="1" x14ac:dyDescent="0.35">
      <c r="A7" s="10" t="s">
        <v>7</v>
      </c>
      <c r="B7" s="10"/>
      <c r="C7" s="10"/>
      <c r="D7" s="11"/>
      <c r="E7" s="19">
        <v>3.5000000000000003E-2</v>
      </c>
      <c r="F7" s="20">
        <v>13414.63719512195</v>
      </c>
      <c r="G7" s="20">
        <v>9000.0024999999987</v>
      </c>
      <c r="H7" s="21"/>
      <c r="I7" s="19">
        <v>3.5000000000000003E-2</v>
      </c>
      <c r="J7" s="22">
        <v>1587.5000000000009</v>
      </c>
      <c r="K7" s="22">
        <v>3381.25</v>
      </c>
      <c r="L7" s="22">
        <v>5175.0000000000018</v>
      </c>
      <c r="M7" s="22">
        <v>6968.7500000000018</v>
      </c>
      <c r="N7" s="22">
        <v>8762.5</v>
      </c>
      <c r="O7" s="22">
        <v>10556.250000000004</v>
      </c>
      <c r="P7" s="22">
        <v>12350.000000000004</v>
      </c>
    </row>
    <row r="8" spans="1:16" ht="15.75" thickTop="1" x14ac:dyDescent="0.25">
      <c r="A8" s="17" t="s">
        <v>4</v>
      </c>
      <c r="B8" s="24">
        <v>2000</v>
      </c>
      <c r="D8" s="18"/>
      <c r="E8" s="19">
        <v>0.04</v>
      </c>
      <c r="F8" s="20">
        <v>15331.013937282227</v>
      </c>
      <c r="G8" s="20">
        <v>10571.431428571426</v>
      </c>
      <c r="H8" s="21"/>
      <c r="I8" s="19">
        <v>0.04</v>
      </c>
      <c r="J8" s="22">
        <v>2100</v>
      </c>
      <c r="K8" s="22">
        <v>4150</v>
      </c>
      <c r="L8" s="22">
        <v>6200</v>
      </c>
      <c r="M8" s="22">
        <v>8250</v>
      </c>
      <c r="N8" s="22">
        <v>10300</v>
      </c>
      <c r="O8" s="22">
        <v>12350</v>
      </c>
      <c r="P8" s="22">
        <v>14400</v>
      </c>
    </row>
    <row r="9" spans="1:16" x14ac:dyDescent="0.25">
      <c r="A9" s="17" t="s">
        <v>10</v>
      </c>
      <c r="B9" s="25">
        <v>2.25</v>
      </c>
      <c r="C9" s="18"/>
      <c r="D9" s="18"/>
      <c r="E9" s="19">
        <v>4.4999999999999998E-2</v>
      </c>
      <c r="F9" s="20">
        <v>17247.390679442502</v>
      </c>
      <c r="G9" s="20">
        <v>12142.86035714285</v>
      </c>
      <c r="H9" s="21"/>
      <c r="I9" s="19">
        <v>4.4999999999999998E-2</v>
      </c>
      <c r="J9" s="22">
        <v>2612.5</v>
      </c>
      <c r="K9" s="22">
        <v>4918.75</v>
      </c>
      <c r="L9" s="22">
        <v>7225</v>
      </c>
      <c r="M9" s="22">
        <v>9531.25</v>
      </c>
      <c r="N9" s="22">
        <v>11837.5</v>
      </c>
      <c r="O9" s="22">
        <v>14143.75</v>
      </c>
      <c r="P9" s="22">
        <v>16450</v>
      </c>
    </row>
    <row r="10" spans="1:16" x14ac:dyDescent="0.25">
      <c r="A10" s="17" t="s">
        <v>8</v>
      </c>
      <c r="B10" s="18">
        <f>B4*B5</f>
        <v>2146.3417682926824</v>
      </c>
      <c r="C10" s="18"/>
      <c r="D10" s="18"/>
      <c r="E10" s="19">
        <v>0.05</v>
      </c>
      <c r="F10" s="20">
        <v>19163.767421602784</v>
      </c>
      <c r="G10" s="20">
        <v>13714.289285714283</v>
      </c>
      <c r="H10" s="21"/>
      <c r="I10" s="19">
        <v>0.05</v>
      </c>
      <c r="J10" s="22">
        <v>3125</v>
      </c>
      <c r="K10" s="22">
        <v>5687.5</v>
      </c>
      <c r="L10" s="22">
        <v>8250</v>
      </c>
      <c r="M10" s="22">
        <v>10812.5</v>
      </c>
      <c r="N10" s="22">
        <v>13375</v>
      </c>
      <c r="O10" s="22">
        <v>15937.5</v>
      </c>
      <c r="P10" s="22">
        <v>18500</v>
      </c>
    </row>
    <row r="11" spans="1:16" x14ac:dyDescent="0.25">
      <c r="A11" s="17" t="s">
        <v>9</v>
      </c>
      <c r="B11" s="25">
        <v>12.5</v>
      </c>
      <c r="D11" s="18"/>
      <c r="E11" s="19">
        <v>5.5E-2</v>
      </c>
      <c r="F11" s="20">
        <v>21080.144163763063</v>
      </c>
      <c r="G11" s="20">
        <v>15285.718214285713</v>
      </c>
      <c r="H11" s="21"/>
      <c r="I11" s="19">
        <v>5.5E-2</v>
      </c>
      <c r="J11" s="22">
        <v>3637.5</v>
      </c>
      <c r="K11" s="22">
        <v>6456.25</v>
      </c>
      <c r="L11" s="22">
        <v>9275</v>
      </c>
      <c r="M11" s="22">
        <v>12093.75</v>
      </c>
      <c r="N11" s="22">
        <v>14912.5</v>
      </c>
      <c r="O11" s="22">
        <v>17731.25</v>
      </c>
      <c r="P11" s="22">
        <v>20550</v>
      </c>
    </row>
    <row r="12" spans="1:16" x14ac:dyDescent="0.25">
      <c r="A12" s="17" t="s">
        <v>5</v>
      </c>
      <c r="B12" s="4">
        <f>B10*B11</f>
        <v>26829.272103658532</v>
      </c>
      <c r="E12" s="19">
        <v>0.06</v>
      </c>
      <c r="F12" s="20">
        <v>22996.520905923338</v>
      </c>
      <c r="G12" s="20">
        <v>16857.147142857139</v>
      </c>
      <c r="H12" s="21"/>
      <c r="I12" s="19">
        <v>0.06</v>
      </c>
      <c r="J12" s="22">
        <v>4150</v>
      </c>
      <c r="K12" s="22">
        <v>7225</v>
      </c>
      <c r="L12" s="22">
        <v>10300</v>
      </c>
      <c r="M12" s="22">
        <v>13375</v>
      </c>
      <c r="N12" s="22">
        <v>16450</v>
      </c>
      <c r="O12" s="22">
        <v>19525</v>
      </c>
      <c r="P12" s="22">
        <v>22600</v>
      </c>
    </row>
    <row r="13" spans="1:16" x14ac:dyDescent="0.25">
      <c r="A13" s="17" t="s">
        <v>6</v>
      </c>
      <c r="B13" s="4">
        <f>B12-B10*B9-B8</f>
        <v>20000.003124999996</v>
      </c>
      <c r="E13" s="19">
        <v>6.5000000000000002E-2</v>
      </c>
      <c r="F13" s="20">
        <v>24912.897648083621</v>
      </c>
      <c r="G13" s="20">
        <v>18428.576071428568</v>
      </c>
      <c r="H13" s="21"/>
      <c r="I13" s="19">
        <v>6.5000000000000002E-2</v>
      </c>
      <c r="J13" s="22">
        <v>4662.5</v>
      </c>
      <c r="K13" s="22">
        <v>7993.75</v>
      </c>
      <c r="L13" s="22">
        <v>11325</v>
      </c>
      <c r="M13" s="22">
        <v>14656.25</v>
      </c>
      <c r="N13" s="22">
        <v>17987.5</v>
      </c>
      <c r="O13" s="22">
        <v>21318.75</v>
      </c>
      <c r="P13" s="22">
        <v>24650</v>
      </c>
    </row>
  </sheetData>
  <scenarios current="0" sqref="B12 B13">
    <scenario name="Best Case" locked="1" count="2" user="Denzel Coleman" comment="Created by Denzel Coleman on 6/14/2023">
      <inputCells r="B4" val="40000"/>
      <inputCells r="B5" val="0.065" numFmtId="10"/>
    </scenario>
    <scenario name="Worst Case" locked="1" count="2" user="Denzel Coleman" comment="Created by Denzel Coleman on 6/14/2023">
      <inputCells r="B4" val="10000"/>
      <inputCells r="B5" val="0.01" numFmtId="10"/>
    </scenario>
    <scenario name="Most Likely" locked="1" count="2" user="Denzel Coleman" comment="Created by Denzel Coleman on 6/14/2023">
      <inputCells r="B4" val="10000"/>
      <inputCells r="B5" val="0.0683" numFmtId="10"/>
    </scenario>
  </scenarios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83CA-9414-440E-A7B3-A8B22F6CA497}">
  <dimension ref="A1:B6"/>
  <sheetViews>
    <sheetView zoomScaleNormal="100" workbookViewId="0">
      <selection sqref="A1:B1048576"/>
    </sheetView>
  </sheetViews>
  <sheetFormatPr defaultRowHeight="15" x14ac:dyDescent="0.25"/>
  <cols>
    <col min="1" max="1" width="15.42578125" bestFit="1" customWidth="1"/>
    <col min="2" max="2" width="23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</sheetData>
  <pageMargins left="0.7" right="0.7" top="0.75" bottom="0.75" header="0.3" footer="0.3"/>
  <pageSetup orientation="portrait" r:id="rId1"/>
  <headerFooter>
    <oddFooter>&amp;LDenzel Coleman&amp;C&amp;A&amp;R&amp;F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P23ziHCQDXMMT+dpQ8iDk4oa+hrQT7xQDMXxeiJKnys=-~nPWWj9BBBOLSeHNg8UW91A==</id>
</project>
</file>

<file path=customXml/itemProps1.xml><?xml version="1.0" encoding="utf-8"?>
<ds:datastoreItem xmlns:ds="http://schemas.openxmlformats.org/officeDocument/2006/customXml" ds:itemID="{CF14F54D-CE40-4A6B-837F-C3D51DAC40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Direct Marketing</vt:lpstr>
      <vt:lpstr>Scenario Summary</vt:lpstr>
      <vt:lpstr>Direct Marketing 2</vt:lpstr>
      <vt:lpstr>Range Names</vt:lpstr>
      <vt:lpstr>Cost_Per_Ad</vt:lpstr>
      <vt:lpstr>Design_Fee</vt:lpstr>
      <vt:lpstr>Design_Fee2021</vt:lpstr>
      <vt:lpstr>Gross_Profit</vt:lpstr>
      <vt:lpstr>Profit_Per_Click</vt:lpstr>
      <vt:lpstr>Total_Clicks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Denzel Coleman</cp:lastModifiedBy>
  <dcterms:created xsi:type="dcterms:W3CDTF">2018-05-23T21:27:29Z</dcterms:created>
  <dcterms:modified xsi:type="dcterms:W3CDTF">2023-06-14T23:50:58Z</dcterms:modified>
</cp:coreProperties>
</file>