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huf\Desktop\"/>
    </mc:Choice>
  </mc:AlternateContent>
  <xr:revisionPtr revIDLastSave="0" documentId="8_{0D450955-81FA-4ABB-9051-A6ADD28888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Month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5" i="5"/>
  <c r="E4" i="5"/>
  <c r="E3" i="5"/>
  <c r="B4" i="5"/>
  <c r="B5" i="5"/>
  <c r="B6" i="5"/>
  <c r="B7" i="5"/>
  <c r="B8" i="5"/>
  <c r="B3" i="5"/>
  <c r="B7" i="2"/>
  <c r="B7" i="3"/>
  <c r="B7" i="4"/>
  <c r="B7" i="1"/>
  <c r="B6" i="2"/>
  <c r="B6" i="3"/>
  <c r="B6" i="4"/>
  <c r="B6" i="1"/>
  <c r="B5" i="2"/>
  <c r="B5" i="3"/>
  <c r="B5" i="4"/>
  <c r="B5" i="1"/>
  <c r="B3" i="2"/>
  <c r="B3" i="3"/>
  <c r="B3" i="4"/>
  <c r="B3" i="1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B4" i="3" s="1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B4" i="4" s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30" i="1"/>
  <c r="B4" i="2" l="1"/>
  <c r="B4" i="1"/>
  <c r="B8" i="3"/>
  <c r="B8" i="2"/>
  <c r="B8" i="4" l="1"/>
  <c r="B8" i="1" l="1"/>
</calcChain>
</file>

<file path=xl/sharedStrings.xml><?xml version="1.0" encoding="utf-8"?>
<sst xmlns="http://schemas.openxmlformats.org/spreadsheetml/2006/main" count="67" uniqueCount="25">
  <si>
    <t>Date</t>
  </si>
  <si>
    <t>Mileage</t>
  </si>
  <si>
    <t>Total Hours</t>
  </si>
  <si>
    <t>Mileage to Cleaner</t>
  </si>
  <si>
    <t>Total to Cleaner</t>
  </si>
  <si>
    <t>Start Time</t>
  </si>
  <si>
    <t>End Time</t>
  </si>
  <si>
    <t>Hours Worked</t>
  </si>
  <si>
    <t>Cleaning: Week 1</t>
  </si>
  <si>
    <t>Cleaning: Week 2</t>
  </si>
  <si>
    <t>Cleaning: Week 3</t>
  </si>
  <si>
    <t>Cleaning: Week 4</t>
  </si>
  <si>
    <t>Week 1</t>
  </si>
  <si>
    <t>Week 2</t>
  </si>
  <si>
    <t>Week 3</t>
  </si>
  <si>
    <t>Week 4</t>
  </si>
  <si>
    <t>August Totals</t>
  </si>
  <si>
    <t>Total Charge Clients</t>
  </si>
  <si>
    <t>Weekly Client Charge</t>
  </si>
  <si>
    <t>Errors Detected</t>
  </si>
  <si>
    <t>Week #</t>
  </si>
  <si>
    <t>Cell</t>
  </si>
  <si>
    <t>Cleaner's Pay</t>
  </si>
  <si>
    <t>D13</t>
  </si>
  <si>
    <t>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</si>
</sst>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8">
    <xf numFmtId="0" fontId="0" fillId="0" borderId="0"/>
    <xf numFmtId="0" fontId="1" fillId="0" borderId="0"/>
    <xf numFmtId="0" fontId="2" fillId="0" borderId="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0" borderId="0"/>
    <xf numFmtId="0" fontId="4" fillId="2" borderId="2" applyNumberFormat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1" xfId="2"/>
    <xf numFmtId="0" fontId="3" fillId="0" borderId="0" xfId="3" applyFont="1"/>
    <xf numFmtId="18" fontId="1" fillId="0" borderId="0" xfId="5" applyNumberFormat="1"/>
    <xf numFmtId="2" fontId="1" fillId="0" borderId="0" xfId="7" applyNumberFormat="1"/>
    <xf numFmtId="0" fontId="1" fillId="0" borderId="0" xfId="8"/>
    <xf numFmtId="44" fontId="0" fillId="0" borderId="0" xfId="9" applyFont="1"/>
    <xf numFmtId="43" fontId="0" fillId="0" borderId="0" xfId="11" applyFont="1"/>
    <xf numFmtId="17" fontId="2" fillId="0" borderId="1" xfId="12" quotePrefix="1" applyNumberFormat="1"/>
    <xf numFmtId="44" fontId="1" fillId="0" borderId="0" xfId="13" applyNumberFormat="1"/>
    <xf numFmtId="0" fontId="4" fillId="2" borderId="2" xfId="14"/>
    <xf numFmtId="0" fontId="5" fillId="3" borderId="0" xfId="15" applyAlignment="1">
      <alignment horizontal="right" indent="1"/>
    </xf>
    <xf numFmtId="0" fontId="5" fillId="3" borderId="0" xfId="16" applyAlignment="1">
      <alignment horizontal="right"/>
    </xf>
    <xf numFmtId="14" fontId="1" fillId="0" borderId="0" xfId="4" applyNumberFormat="1" applyProtection="1">
      <protection locked="0"/>
    </xf>
    <xf numFmtId="0" fontId="1" fillId="0" borderId="0" xfId="1" applyProtection="1">
      <protection locked="0"/>
    </xf>
    <xf numFmtId="18" fontId="1" fillId="0" borderId="0" xfId="5" applyNumberFormat="1" applyProtection="1">
      <protection locked="0"/>
    </xf>
    <xf numFmtId="0" fontId="0" fillId="0" borderId="0" xfId="0" applyProtection="1">
      <protection locked="0"/>
    </xf>
    <xf numFmtId="0" fontId="6" fillId="0" borderId="0" xfId="17"/>
  </cellXfs>
  <cellStyles count="18">
    <cellStyle name="1H0HwyJhPese8fU8Ci6fA77OvllK3fnTeqkqESFUL1g=-~1Zgh3wXCLsIFu/6rAJyJqQ==" xfId="13" xr:uid="{00000000-0005-0000-0000-000012000000}"/>
    <cellStyle name="34KkjM8YQ34z6nqnNAZ+41GfA5UGwnxK2UDiHbxvhVk=-~mONmycpqXwVm9hIyDso9bg==" xfId="11" xr:uid="{00000000-0005-0000-0000-000010000000}"/>
    <cellStyle name="6ni1j6l04jGq7uEvDLHG29oYIrTckgy+XVclyB2whgw=-~UHg/1ekVxZhtuxCK/YOmig==" xfId="3" xr:uid="{00000000-0005-0000-0000-000008000000}"/>
    <cellStyle name="72EH4QihslrArjCLF9luzHo+iDEYEDJDJdd7djJUbXo=-~ii42LmaqWV8Tjpv9NpBFww==" xfId="5" xr:uid="{00000000-0005-0000-0000-00000A000000}"/>
    <cellStyle name="97f9UAzxVQfHIHY5CGW2+dfsn3RtRwxt8D/wWnvUwXk=-~a55Ij8yWu3DCupWSuopBHw==" xfId="4" xr:uid="{00000000-0005-0000-0000-000009000000}"/>
    <cellStyle name="CD9FrnKNNDNxP0kqaqwh8wSeeAt4HqnR9R6FHxzZCtA=-~HKMRcEcx3nz83GC/AI8vDA==" xfId="12" xr:uid="{00000000-0005-0000-0000-000011000000}"/>
    <cellStyle name="E6p5WyH4ErIAlpUQPtgOxeaFMg952tAuLZti0O7CkiY=-~AU0mMjJFD/zDtAQ5Xxv1Dw==" xfId="14" xr:uid="{00000000-0005-0000-0000-000013000000}"/>
    <cellStyle name="FytjHZrEfCxlrb+tOuPJ+jA6zwlb1UlfrzWLIdSbaxA=-~+Y74jle2Dpj0CJ1XrlKsbw==" xfId="8" xr:uid="{00000000-0005-0000-0000-00000D000000}"/>
    <cellStyle name="GQ6eHr5p1BjURRTSZAgSEWm1gatc5yR1Y8F072rEO6Q=-~Btt0wU3A9FbqNXYk2UEwCg==" xfId="7" xr:uid="{00000000-0005-0000-0000-00000C000000}"/>
    <cellStyle name="Hyperlink" xfId="17" builtinId="8"/>
    <cellStyle name="ipM6WIRCI6gxuFgMPrYEI2Ea1hCoBC6gPjqWr3ErTxI=-~xdYTIFyQEkyG7vNQeN12gw==" xfId="9" xr:uid="{00000000-0005-0000-0000-00000E000000}"/>
    <cellStyle name="J4uDLI5I173+jw/Nj/Qv7fCUkQfyk8mWjAYJJoideUo=-~0NLKrfWGNHlfJpg0sYHElw==" xfId="6" xr:uid="{00000000-0005-0000-0000-00000B000000}"/>
    <cellStyle name="Normal" xfId="0" builtinId="0"/>
    <cellStyle name="PMbujOUtnlqODxUtgB64UNSc3NuuEGSauHKMRruFXAI=-~JMMr6b0f4Zn5nNkkRzYDvQ==" xfId="15" xr:uid="{00000000-0005-0000-0000-000014000000}"/>
    <cellStyle name="qpiT1Uz3C95Lfj62zU/24pCca5IwY+Z5eCWyjNXJ+Yk=-~eoZ/JhYH6VFkeGRPRKi8IQ==" xfId="1" xr:uid="{00000000-0005-0000-0000-000006000000}"/>
    <cellStyle name="sXOUeorgd+Xr6rRgPI/iZXlQ6tnHztWYm7i/luhRlL8=-~dhup08KozaOIX6r0Esk2iw==" xfId="2" xr:uid="{00000000-0005-0000-0000-000007000000}"/>
    <cellStyle name="Y3kd2YLO+tc79jM9BiHaD1o4IzHBZogy/IWhe8dveuI=-~WSDNOs6PJlQWi8GSJzTXAw==" xfId="16" xr:uid="{00000000-0005-0000-0000-000015000000}"/>
    <cellStyle name="YAOTNqfjW3Y8/bq2tUI/jGraNRzeaJkUdn7fRyieNl4=-~IbKGIE/ZfQH6aWcIhrLDCQ==" xfId="10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shuf\Downloads\Coleman_Exp19_Excel_Ch09_Cap_Housecleaning_Service\Exp19_Excel_Ch09_Cap_HouseInput.xlsx" TargetMode="External"/><Relationship Id="rId1" Type="http://schemas.openxmlformats.org/officeDocument/2006/relationships/externalLinkPath" Target="/Users/dshuf/Downloads/Coleman_Exp19_Excel_Ch09_Cap_Housecleaning_Service/Exp19_Excel_Ch09_Cap_House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s"/>
    </sheetNames>
    <sheetDataSet>
      <sheetData sheetId="0">
        <row r="4">
          <cell r="B4">
            <v>15</v>
          </cell>
        </row>
        <row r="5">
          <cell r="B5">
            <v>0.35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view="pageLayout" topLeftCell="A46" zoomScaleNormal="100" workbookViewId="0">
      <selection activeCell="B5" sqref="B5"/>
    </sheetView>
  </sheetViews>
  <sheetFormatPr defaultRowHeight="15" x14ac:dyDescent="0.25"/>
  <cols>
    <col min="1" max="1" width="18.140625" customWidth="1"/>
    <col min="2" max="2" width="10.5703125" bestFit="1" customWidth="1"/>
    <col min="3" max="3" width="11.42578125" customWidth="1"/>
    <col min="4" max="4" width="10.7109375" customWidth="1"/>
    <col min="5" max="5" width="13.85546875" bestFit="1" customWidth="1"/>
  </cols>
  <sheetData>
    <row r="1" spans="1:9" ht="20.25" thickBot="1" x14ac:dyDescent="0.35">
      <c r="A1" s="2" t="s">
        <v>8</v>
      </c>
      <c r="B1" s="2"/>
    </row>
    <row r="2" spans="1:9" ht="15.75" thickTop="1" x14ac:dyDescent="0.25"/>
    <row r="3" spans="1:9" x14ac:dyDescent="0.25">
      <c r="A3" s="6" t="s">
        <v>1</v>
      </c>
      <c r="B3" s="8">
        <f>SUM(B12:B40)</f>
        <v>65</v>
      </c>
    </row>
    <row r="4" spans="1:9" x14ac:dyDescent="0.25">
      <c r="A4" s="6" t="s">
        <v>2</v>
      </c>
      <c r="B4" s="8">
        <f>SUM(E12:E40)</f>
        <v>40</v>
      </c>
    </row>
    <row r="5" spans="1:9" x14ac:dyDescent="0.25">
      <c r="A5" s="6" t="s">
        <v>17</v>
      </c>
      <c r="B5" s="7">
        <f>B4*B3</f>
        <v>2600</v>
      </c>
      <c r="E5" s="5"/>
    </row>
    <row r="6" spans="1:9" x14ac:dyDescent="0.25">
      <c r="A6" s="6" t="s">
        <v>22</v>
      </c>
      <c r="B6" s="7">
        <f>B4*[1]Inputs!$B$4</f>
        <v>600</v>
      </c>
      <c r="C6" s="5"/>
      <c r="E6" s="5"/>
    </row>
    <row r="7" spans="1:9" x14ac:dyDescent="0.25">
      <c r="A7" s="6" t="s">
        <v>3</v>
      </c>
      <c r="B7" s="7">
        <f>B3*[1]Inputs!$B$5</f>
        <v>22.75</v>
      </c>
      <c r="C7" s="5"/>
      <c r="E7" s="5"/>
    </row>
    <row r="8" spans="1:9" x14ac:dyDescent="0.25">
      <c r="A8" s="6" t="s">
        <v>4</v>
      </c>
      <c r="B8" s="7">
        <f>B6+B7</f>
        <v>622.75</v>
      </c>
      <c r="C8" s="5"/>
      <c r="E8" s="5"/>
    </row>
    <row r="9" spans="1:9" x14ac:dyDescent="0.25">
      <c r="C9" s="5"/>
      <c r="E9" s="5"/>
    </row>
    <row r="11" spans="1:9" x14ac:dyDescent="0.25">
      <c r="A11" s="12" t="s">
        <v>0</v>
      </c>
      <c r="B11" s="13" t="s">
        <v>1</v>
      </c>
      <c r="C11" s="13" t="s">
        <v>5</v>
      </c>
      <c r="D11" s="13" t="s">
        <v>6</v>
      </c>
      <c r="E11" s="13" t="s">
        <v>7</v>
      </c>
    </row>
    <row r="12" spans="1:9" x14ac:dyDescent="0.25">
      <c r="A12" s="14">
        <v>44410</v>
      </c>
      <c r="B12" s="15">
        <v>4</v>
      </c>
      <c r="C12" s="16">
        <v>0.33333333333333331</v>
      </c>
      <c r="D12" s="16">
        <v>0.375</v>
      </c>
      <c r="E12" s="5">
        <f t="shared" ref="E12:E29" si="0">IF(OR(C12&gt;0,D12&gt;0),(D12-C12)*24,"")</f>
        <v>1.0000000000000004</v>
      </c>
    </row>
    <row r="13" spans="1:9" x14ac:dyDescent="0.25">
      <c r="A13" s="14">
        <v>44410</v>
      </c>
      <c r="B13" s="15">
        <v>1</v>
      </c>
      <c r="C13" s="16">
        <v>0.38541666666666669</v>
      </c>
      <c r="D13" s="16">
        <v>0.45833333333333331</v>
      </c>
      <c r="E13" s="5">
        <f t="shared" si="0"/>
        <v>1.7499999999999991</v>
      </c>
      <c r="I13" s="4"/>
    </row>
    <row r="14" spans="1:9" x14ac:dyDescent="0.25">
      <c r="A14" s="14">
        <v>44410</v>
      </c>
      <c r="B14" s="15">
        <v>2</v>
      </c>
      <c r="C14" s="16">
        <v>0.46875</v>
      </c>
      <c r="D14" s="16">
        <v>0.55208333333333337</v>
      </c>
      <c r="E14" s="5">
        <f t="shared" si="0"/>
        <v>2.0000000000000009</v>
      </c>
      <c r="I14" s="4"/>
    </row>
    <row r="15" spans="1:9" x14ac:dyDescent="0.25">
      <c r="A15" s="14">
        <v>44410</v>
      </c>
      <c r="B15" s="15">
        <v>5</v>
      </c>
      <c r="C15" s="16">
        <v>0.58333333333333337</v>
      </c>
      <c r="D15" s="16">
        <v>0.70833333333333337</v>
      </c>
      <c r="E15" s="5">
        <f t="shared" si="0"/>
        <v>3</v>
      </c>
      <c r="I15" s="4"/>
    </row>
    <row r="16" spans="1:9" x14ac:dyDescent="0.25">
      <c r="A16" s="14">
        <v>44411</v>
      </c>
      <c r="B16" s="15">
        <v>3</v>
      </c>
      <c r="C16" s="16">
        <v>0.33333333333333331</v>
      </c>
      <c r="D16" s="16">
        <v>0.4375</v>
      </c>
      <c r="E16" s="5">
        <f t="shared" si="0"/>
        <v>2.5000000000000004</v>
      </c>
      <c r="I16" s="4"/>
    </row>
    <row r="17" spans="1:9" x14ac:dyDescent="0.25">
      <c r="A17" s="14">
        <v>44411</v>
      </c>
      <c r="B17" s="15">
        <v>2</v>
      </c>
      <c r="C17" s="16">
        <v>0.44791666666666669</v>
      </c>
      <c r="D17" s="16">
        <v>0.54166666666666663</v>
      </c>
      <c r="E17" s="5">
        <f t="shared" si="0"/>
        <v>2.2499999999999987</v>
      </c>
      <c r="I17" s="4"/>
    </row>
    <row r="18" spans="1:9" x14ac:dyDescent="0.25">
      <c r="A18" s="14">
        <v>44411</v>
      </c>
      <c r="B18" s="15">
        <v>4</v>
      </c>
      <c r="C18" s="16">
        <v>0.58333333333333337</v>
      </c>
      <c r="D18" s="16">
        <v>0.6875</v>
      </c>
      <c r="E18" s="5">
        <f t="shared" si="0"/>
        <v>2.4999999999999991</v>
      </c>
      <c r="I18" s="4"/>
    </row>
    <row r="19" spans="1:9" x14ac:dyDescent="0.25">
      <c r="A19" s="14">
        <v>44412</v>
      </c>
      <c r="B19" s="15">
        <v>10</v>
      </c>
      <c r="C19" s="16">
        <v>0.34375</v>
      </c>
      <c r="D19" s="16">
        <v>0.47916666666666669</v>
      </c>
      <c r="E19" s="5">
        <f t="shared" si="0"/>
        <v>3.2500000000000004</v>
      </c>
      <c r="I19" s="4"/>
    </row>
    <row r="20" spans="1:9" x14ac:dyDescent="0.25">
      <c r="A20" s="14">
        <v>44412</v>
      </c>
      <c r="B20" s="15">
        <v>2</v>
      </c>
      <c r="C20" s="16">
        <v>0.48958333333333331</v>
      </c>
      <c r="D20" s="16">
        <v>0.54166666666666663</v>
      </c>
      <c r="E20" s="5">
        <f t="shared" si="0"/>
        <v>1.2499999999999996</v>
      </c>
      <c r="I20" s="4"/>
    </row>
    <row r="21" spans="1:9" x14ac:dyDescent="0.25">
      <c r="A21" s="14">
        <v>44412</v>
      </c>
      <c r="B21" s="15">
        <v>5</v>
      </c>
      <c r="C21" s="16">
        <v>0.58333333333333337</v>
      </c>
      <c r="D21" s="16">
        <v>0.64583333333333337</v>
      </c>
      <c r="E21" s="5">
        <f t="shared" si="0"/>
        <v>1.5</v>
      </c>
      <c r="I21" s="4"/>
    </row>
    <row r="22" spans="1:9" x14ac:dyDescent="0.25">
      <c r="A22" s="14">
        <v>44412</v>
      </c>
      <c r="B22" s="15">
        <v>3</v>
      </c>
      <c r="C22" s="16">
        <v>0.66666666666666663</v>
      </c>
      <c r="D22" s="16">
        <v>0.73958333333333337</v>
      </c>
      <c r="E22" s="5">
        <f t="shared" si="0"/>
        <v>1.7500000000000018</v>
      </c>
      <c r="I22" s="4"/>
    </row>
    <row r="23" spans="1:9" x14ac:dyDescent="0.25">
      <c r="A23" s="14">
        <v>44413</v>
      </c>
      <c r="B23" s="15">
        <v>5</v>
      </c>
      <c r="C23" s="16">
        <v>0.32291666666666669</v>
      </c>
      <c r="D23" s="16">
        <v>0.41666666666666669</v>
      </c>
      <c r="E23" s="5">
        <f t="shared" si="0"/>
        <v>2.25</v>
      </c>
      <c r="I23" s="4"/>
    </row>
    <row r="24" spans="1:9" x14ac:dyDescent="0.25">
      <c r="A24" s="14">
        <v>44413</v>
      </c>
      <c r="B24" s="15">
        <v>2</v>
      </c>
      <c r="C24" s="16">
        <v>0.4375</v>
      </c>
      <c r="D24" s="16">
        <v>0.53125</v>
      </c>
      <c r="E24" s="5">
        <f t="shared" si="0"/>
        <v>2.25</v>
      </c>
      <c r="I24" s="4"/>
    </row>
    <row r="25" spans="1:9" x14ac:dyDescent="0.25">
      <c r="A25" s="14">
        <v>44413</v>
      </c>
      <c r="B25" s="15">
        <v>4</v>
      </c>
      <c r="C25" s="16">
        <v>0.57291666666666663</v>
      </c>
      <c r="D25" s="16">
        <v>0.67708333333333337</v>
      </c>
      <c r="E25" s="5">
        <f t="shared" si="0"/>
        <v>2.5000000000000018</v>
      </c>
      <c r="I25" s="4"/>
    </row>
    <row r="26" spans="1:9" x14ac:dyDescent="0.25">
      <c r="A26" s="14">
        <v>44414</v>
      </c>
      <c r="B26" s="15">
        <v>3</v>
      </c>
      <c r="C26" s="16">
        <v>0.35416666666666669</v>
      </c>
      <c r="D26" s="16">
        <v>0.41666666666666669</v>
      </c>
      <c r="E26" s="5">
        <f t="shared" si="0"/>
        <v>1.5</v>
      </c>
      <c r="I26" s="4"/>
    </row>
    <row r="27" spans="1:9" x14ac:dyDescent="0.25">
      <c r="A27" s="14">
        <v>44414</v>
      </c>
      <c r="B27" s="15">
        <v>2</v>
      </c>
      <c r="C27" s="16">
        <v>0.42708333333333331</v>
      </c>
      <c r="D27" s="16">
        <v>0.52083333333333337</v>
      </c>
      <c r="E27" s="5">
        <f t="shared" si="0"/>
        <v>2.2500000000000013</v>
      </c>
      <c r="I27" s="4"/>
    </row>
    <row r="28" spans="1:9" x14ac:dyDescent="0.25">
      <c r="A28" s="14">
        <v>44414</v>
      </c>
      <c r="B28" s="15">
        <v>5</v>
      </c>
      <c r="C28" s="16">
        <v>0.5625</v>
      </c>
      <c r="D28" s="16">
        <v>0.70833333333333337</v>
      </c>
      <c r="E28" s="5">
        <f t="shared" si="0"/>
        <v>3.5000000000000009</v>
      </c>
      <c r="I28" s="4"/>
    </row>
    <row r="29" spans="1:9" x14ac:dyDescent="0.25">
      <c r="A29" s="14">
        <v>44415</v>
      </c>
      <c r="B29" s="15">
        <v>3</v>
      </c>
      <c r="C29" s="16">
        <v>0.375</v>
      </c>
      <c r="D29" s="16">
        <v>0.5</v>
      </c>
      <c r="E29" s="5">
        <f t="shared" si="0"/>
        <v>3</v>
      </c>
      <c r="I29" s="4"/>
    </row>
    <row r="30" spans="1:9" x14ac:dyDescent="0.25">
      <c r="A30" s="17"/>
      <c r="B30" s="17"/>
      <c r="C30" s="17"/>
      <c r="D30" s="17"/>
      <c r="E30" s="5" t="str">
        <f>IF(OR(C30&gt;0,D30&gt;0),(D30-C30)*24,"")</f>
        <v/>
      </c>
    </row>
    <row r="31" spans="1:9" x14ac:dyDescent="0.25">
      <c r="A31" s="17"/>
      <c r="B31" s="17"/>
      <c r="C31" s="17"/>
      <c r="D31" s="17"/>
      <c r="E31" s="5" t="str">
        <f t="shared" ref="E31:E40" si="1">IF(OR(C31&gt;0,D31&gt;0),(D31-C31)*24,"")</f>
        <v/>
      </c>
    </row>
    <row r="32" spans="1:9" x14ac:dyDescent="0.25">
      <c r="A32" s="17"/>
      <c r="B32" s="17"/>
      <c r="C32" s="17"/>
      <c r="D32" s="17"/>
      <c r="E32" s="5" t="str">
        <f t="shared" si="1"/>
        <v/>
      </c>
    </row>
    <row r="33" spans="1:5" x14ac:dyDescent="0.25">
      <c r="A33" s="17"/>
      <c r="B33" s="17"/>
      <c r="C33" s="17"/>
      <c r="D33" s="17"/>
      <c r="E33" s="5" t="str">
        <f t="shared" si="1"/>
        <v/>
      </c>
    </row>
    <row r="34" spans="1:5" x14ac:dyDescent="0.25">
      <c r="A34" s="17"/>
      <c r="B34" s="17"/>
      <c r="C34" s="17"/>
      <c r="D34" s="17"/>
      <c r="E34" s="5" t="str">
        <f t="shared" si="1"/>
        <v/>
      </c>
    </row>
    <row r="35" spans="1:5" x14ac:dyDescent="0.25">
      <c r="A35" s="17"/>
      <c r="B35" s="17"/>
      <c r="C35" s="17"/>
      <c r="D35" s="17"/>
      <c r="E35" s="5" t="str">
        <f t="shared" si="1"/>
        <v/>
      </c>
    </row>
    <row r="36" spans="1:5" x14ac:dyDescent="0.25">
      <c r="A36" s="17"/>
      <c r="B36" s="17"/>
      <c r="C36" s="17"/>
      <c r="D36" s="17"/>
      <c r="E36" s="5" t="str">
        <f t="shared" si="1"/>
        <v/>
      </c>
    </row>
    <row r="37" spans="1:5" x14ac:dyDescent="0.25">
      <c r="A37" s="17"/>
      <c r="B37" s="17"/>
      <c r="C37" s="17"/>
      <c r="D37" s="17"/>
      <c r="E37" s="5" t="str">
        <f t="shared" si="1"/>
        <v/>
      </c>
    </row>
    <row r="38" spans="1:5" x14ac:dyDescent="0.25">
      <c r="A38" s="17"/>
      <c r="B38" s="17"/>
      <c r="C38" s="17"/>
      <c r="D38" s="17"/>
      <c r="E38" s="5" t="str">
        <f t="shared" si="1"/>
        <v/>
      </c>
    </row>
    <row r="39" spans="1:5" x14ac:dyDescent="0.25">
      <c r="A39" s="17"/>
      <c r="B39" s="17"/>
      <c r="C39" s="17"/>
      <c r="D39" s="17"/>
      <c r="E39" s="5" t="str">
        <f t="shared" si="1"/>
        <v/>
      </c>
    </row>
    <row r="40" spans="1:5" x14ac:dyDescent="0.25">
      <c r="A40" s="17"/>
      <c r="B40" s="17"/>
      <c r="C40" s="17"/>
      <c r="D40" s="17"/>
      <c r="E40" s="5" t="str">
        <f t="shared" si="1"/>
        <v/>
      </c>
    </row>
    <row r="41" spans="1:5" x14ac:dyDescent="0.25">
      <c r="E41" s="5"/>
    </row>
    <row r="42" spans="1:5" x14ac:dyDescent="0.25">
      <c r="E42" s="5"/>
    </row>
    <row r="43" spans="1:5" x14ac:dyDescent="0.25">
      <c r="E43" s="5"/>
    </row>
    <row r="44" spans="1:5" x14ac:dyDescent="0.25">
      <c r="E44" s="5"/>
    </row>
    <row r="45" spans="1:5" x14ac:dyDescent="0.25">
      <c r="E45" s="5"/>
    </row>
    <row r="46" spans="1:5" x14ac:dyDescent="0.25">
      <c r="E46" s="5"/>
    </row>
    <row r="47" spans="1:5" x14ac:dyDescent="0.25">
      <c r="E47" s="5"/>
    </row>
    <row r="48" spans="1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</sheetData>
  <sheetProtection sheet="1" objects="1" scenarios="1"/>
  <dataValidations count="1">
    <dataValidation type="time" operator="greaterThan" allowBlank="1" showInputMessage="1" showErrorMessage="1" errorTitle="Incorrect End Time" error="The end time must be later than the start time." promptTitle="End Time" prompt="Enter the end time." sqref="D12:D40" xr:uid="{B15C7648-6327-46D9-8D03-F60EB85BD5DB}">
      <formula1>C12</formula1>
    </dataValidation>
  </dataValidations>
  <pageMargins left="0.7" right="0.7" top="0.75" bottom="0.75" header="0.3" footer="0.3"/>
  <pageSetup orientation="portrait" r:id="rId1"/>
  <headerFooter>
    <oddFooter>&amp;LDenzel Coleman&amp;C&amp;A&amp;R&amp;F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view="pageLayout" zoomScaleNormal="100" workbookViewId="0">
      <pane ySplit="6435" topLeftCell="A46" activePane="bottomLeft"/>
      <selection activeCell="B5" sqref="B5"/>
      <selection pane="bottomLeft" activeCell="B5" sqref="B5"/>
    </sheetView>
  </sheetViews>
  <sheetFormatPr defaultRowHeight="15" x14ac:dyDescent="0.25"/>
  <cols>
    <col min="1" max="1" width="18.140625" customWidth="1"/>
    <col min="2" max="2" width="10.5703125" bestFit="1" customWidth="1"/>
    <col min="3" max="3" width="11.42578125" customWidth="1"/>
    <col min="4" max="4" width="10.7109375" customWidth="1"/>
    <col min="5" max="5" width="13.85546875" bestFit="1" customWidth="1"/>
  </cols>
  <sheetData>
    <row r="1" spans="1:5" ht="20.25" thickBot="1" x14ac:dyDescent="0.35">
      <c r="A1" s="2" t="s">
        <v>9</v>
      </c>
      <c r="B1" s="2"/>
    </row>
    <row r="2" spans="1:5" ht="15.75" thickTop="1" x14ac:dyDescent="0.25"/>
    <row r="3" spans="1:5" x14ac:dyDescent="0.25">
      <c r="A3" s="6" t="s">
        <v>1</v>
      </c>
      <c r="B3" s="8">
        <f>SUM(B12:B40)</f>
        <v>57</v>
      </c>
    </row>
    <row r="4" spans="1:5" x14ac:dyDescent="0.25">
      <c r="A4" s="6" t="s">
        <v>2</v>
      </c>
      <c r="B4" s="8">
        <f>SUM(E12:E40)</f>
        <v>37.999999999999993</v>
      </c>
    </row>
    <row r="5" spans="1:5" x14ac:dyDescent="0.25">
      <c r="A5" s="6" t="s">
        <v>17</v>
      </c>
      <c r="B5" s="7">
        <f>B4*B3</f>
        <v>2165.9999999999995</v>
      </c>
      <c r="E5" s="5"/>
    </row>
    <row r="6" spans="1:5" x14ac:dyDescent="0.25">
      <c r="A6" s="6" t="s">
        <v>22</v>
      </c>
      <c r="B6" s="7">
        <f>B4*[1]Inputs!$B$4</f>
        <v>569.99999999999989</v>
      </c>
      <c r="C6" s="5"/>
      <c r="E6" s="5"/>
    </row>
    <row r="7" spans="1:5" x14ac:dyDescent="0.25">
      <c r="A7" s="6" t="s">
        <v>3</v>
      </c>
      <c r="B7" s="7">
        <f>B3*[1]Inputs!$B$5</f>
        <v>19.95</v>
      </c>
      <c r="C7" s="5"/>
      <c r="E7" s="5"/>
    </row>
    <row r="8" spans="1:5" x14ac:dyDescent="0.25">
      <c r="A8" s="6" t="s">
        <v>4</v>
      </c>
      <c r="B8" s="7">
        <f>B6+B7</f>
        <v>589.94999999999993</v>
      </c>
      <c r="C8" s="5"/>
      <c r="E8" s="5"/>
    </row>
    <row r="9" spans="1:5" x14ac:dyDescent="0.25">
      <c r="C9" s="5"/>
      <c r="E9" s="5"/>
    </row>
    <row r="11" spans="1:5" x14ac:dyDescent="0.25">
      <c r="A11" s="12" t="s">
        <v>0</v>
      </c>
      <c r="B11" s="13" t="s">
        <v>1</v>
      </c>
      <c r="C11" s="13" t="s">
        <v>5</v>
      </c>
      <c r="D11" s="13" t="s">
        <v>6</v>
      </c>
      <c r="E11" s="13" t="s">
        <v>7</v>
      </c>
    </row>
    <row r="12" spans="1:5" x14ac:dyDescent="0.25">
      <c r="A12" s="14">
        <v>44417</v>
      </c>
      <c r="B12" s="15">
        <v>2</v>
      </c>
      <c r="C12" s="16">
        <v>0.33333333333333331</v>
      </c>
      <c r="D12" s="16">
        <v>0.375</v>
      </c>
      <c r="E12" s="5">
        <f t="shared" ref="E12:E29" si="0">IF(OR(C12&gt;0,D12&gt;0),(D12-C12)*24,"")</f>
        <v>1.0000000000000004</v>
      </c>
    </row>
    <row r="13" spans="1:5" x14ac:dyDescent="0.25">
      <c r="A13" s="14">
        <v>44417</v>
      </c>
      <c r="B13" s="15">
        <v>1</v>
      </c>
      <c r="C13" s="16">
        <v>0.38541666666666669</v>
      </c>
      <c r="D13" s="16">
        <v>0.4375</v>
      </c>
      <c r="E13" s="5">
        <f t="shared" si="0"/>
        <v>1.2499999999999996</v>
      </c>
    </row>
    <row r="14" spans="1:5" x14ac:dyDescent="0.25">
      <c r="A14" s="14">
        <v>44417</v>
      </c>
      <c r="B14" s="15">
        <v>1</v>
      </c>
      <c r="C14" s="16">
        <v>0.44791666666666669</v>
      </c>
      <c r="D14" s="16">
        <v>0.5</v>
      </c>
      <c r="E14" s="5">
        <f t="shared" si="0"/>
        <v>1.2499999999999996</v>
      </c>
    </row>
    <row r="15" spans="1:5" x14ac:dyDescent="0.25">
      <c r="A15" s="14">
        <v>44417</v>
      </c>
      <c r="B15" s="15">
        <v>5</v>
      </c>
      <c r="C15" s="16">
        <v>0.54166666666666663</v>
      </c>
      <c r="D15" s="16">
        <v>0.60416666666666663</v>
      </c>
      <c r="E15" s="5">
        <f t="shared" si="0"/>
        <v>1.5</v>
      </c>
    </row>
    <row r="16" spans="1:5" x14ac:dyDescent="0.25">
      <c r="A16" s="14">
        <v>44417</v>
      </c>
      <c r="B16" s="15">
        <v>2</v>
      </c>
      <c r="C16" s="16">
        <v>0.61458333333333337</v>
      </c>
      <c r="D16" s="16">
        <v>0.66666666666666663</v>
      </c>
      <c r="E16" s="5">
        <f t="shared" si="0"/>
        <v>1.2499999999999982</v>
      </c>
    </row>
    <row r="17" spans="1:5" x14ac:dyDescent="0.25">
      <c r="A17" s="14">
        <v>44417</v>
      </c>
      <c r="B17" s="15">
        <v>2</v>
      </c>
      <c r="C17" s="16">
        <v>0.67708333333333337</v>
      </c>
      <c r="D17" s="16">
        <v>0.71875</v>
      </c>
      <c r="E17" s="5">
        <f t="shared" si="0"/>
        <v>0.99999999999999911</v>
      </c>
    </row>
    <row r="18" spans="1:5" x14ac:dyDescent="0.25">
      <c r="A18" s="14">
        <v>44418</v>
      </c>
      <c r="B18" s="15">
        <v>4</v>
      </c>
      <c r="C18" s="16">
        <v>0.34375</v>
      </c>
      <c r="D18" s="16">
        <v>0.39583333333333331</v>
      </c>
      <c r="E18" s="5">
        <f t="shared" si="0"/>
        <v>1.2499999999999996</v>
      </c>
    </row>
    <row r="19" spans="1:5" x14ac:dyDescent="0.25">
      <c r="A19" s="14">
        <v>44418</v>
      </c>
      <c r="B19" s="15">
        <v>1</v>
      </c>
      <c r="C19" s="16">
        <v>0.40625</v>
      </c>
      <c r="D19" s="16">
        <v>0.48958333333333331</v>
      </c>
      <c r="E19" s="5">
        <f t="shared" si="0"/>
        <v>1.9999999999999996</v>
      </c>
    </row>
    <row r="20" spans="1:5" x14ac:dyDescent="0.25">
      <c r="A20" s="14">
        <v>44418</v>
      </c>
      <c r="B20" s="15">
        <v>2</v>
      </c>
      <c r="C20" s="16">
        <v>0.53125</v>
      </c>
      <c r="D20" s="16">
        <v>0.57291666666666663</v>
      </c>
      <c r="E20" s="5">
        <f t="shared" si="0"/>
        <v>0.99999999999999911</v>
      </c>
    </row>
    <row r="21" spans="1:5" x14ac:dyDescent="0.25">
      <c r="A21" s="14">
        <v>44418</v>
      </c>
      <c r="B21" s="15">
        <v>2</v>
      </c>
      <c r="C21" s="16">
        <v>0.58333333333333337</v>
      </c>
      <c r="D21" s="16">
        <v>0.64583333333333337</v>
      </c>
      <c r="E21" s="5">
        <f t="shared" si="0"/>
        <v>1.5</v>
      </c>
    </row>
    <row r="22" spans="1:5" x14ac:dyDescent="0.25">
      <c r="A22" s="14">
        <v>44418</v>
      </c>
      <c r="B22" s="15">
        <v>3</v>
      </c>
      <c r="C22" s="16">
        <v>0.66666666666666663</v>
      </c>
      <c r="D22" s="16">
        <v>0.72916666666666663</v>
      </c>
      <c r="E22" s="5">
        <f t="shared" si="0"/>
        <v>1.5</v>
      </c>
    </row>
    <row r="23" spans="1:5" x14ac:dyDescent="0.25">
      <c r="A23" s="14">
        <v>44419</v>
      </c>
      <c r="B23" s="15">
        <v>4</v>
      </c>
      <c r="C23" s="16">
        <v>0.33333333333333331</v>
      </c>
      <c r="D23" s="16">
        <v>0.41666666666666669</v>
      </c>
      <c r="E23" s="5">
        <f t="shared" si="0"/>
        <v>2.0000000000000009</v>
      </c>
    </row>
    <row r="24" spans="1:5" x14ac:dyDescent="0.25">
      <c r="A24" s="14">
        <v>44419</v>
      </c>
      <c r="B24" s="15">
        <v>2</v>
      </c>
      <c r="C24" s="16">
        <v>0.42708333333333331</v>
      </c>
      <c r="D24" s="16">
        <v>0.52083333333333337</v>
      </c>
      <c r="E24" s="5">
        <f t="shared" si="0"/>
        <v>2.2500000000000013</v>
      </c>
    </row>
    <row r="25" spans="1:5" x14ac:dyDescent="0.25">
      <c r="A25" s="14">
        <v>44419</v>
      </c>
      <c r="B25" s="15">
        <v>2</v>
      </c>
      <c r="C25" s="16">
        <v>0.5625</v>
      </c>
      <c r="D25" s="16">
        <v>0.60416666666666663</v>
      </c>
      <c r="E25" s="5">
        <f t="shared" si="0"/>
        <v>0.99999999999999911</v>
      </c>
    </row>
    <row r="26" spans="1:5" x14ac:dyDescent="0.25">
      <c r="A26" s="14">
        <v>44419</v>
      </c>
      <c r="B26" s="15">
        <v>1</v>
      </c>
      <c r="C26" s="16">
        <v>0.61458333333333337</v>
      </c>
      <c r="D26" s="16">
        <v>0.66666666666666663</v>
      </c>
      <c r="E26" s="5">
        <f t="shared" si="0"/>
        <v>1.2499999999999982</v>
      </c>
    </row>
    <row r="27" spans="1:5" x14ac:dyDescent="0.25">
      <c r="A27" s="14">
        <v>44419</v>
      </c>
      <c r="B27" s="15">
        <v>1</v>
      </c>
      <c r="C27" s="16">
        <v>0.6875</v>
      </c>
      <c r="D27" s="16">
        <v>0.72916666666666663</v>
      </c>
      <c r="E27" s="5">
        <f t="shared" si="0"/>
        <v>0.99999999999999911</v>
      </c>
    </row>
    <row r="28" spans="1:5" x14ac:dyDescent="0.25">
      <c r="A28" s="14">
        <v>44420</v>
      </c>
      <c r="B28" s="15">
        <v>4</v>
      </c>
      <c r="C28" s="16">
        <v>0.32291666666666669</v>
      </c>
      <c r="D28" s="16">
        <v>0.40625</v>
      </c>
      <c r="E28" s="5">
        <f t="shared" si="0"/>
        <v>1.9999999999999996</v>
      </c>
    </row>
    <row r="29" spans="1:5" x14ac:dyDescent="0.25">
      <c r="A29" s="14">
        <v>44420</v>
      </c>
      <c r="B29" s="15">
        <v>3</v>
      </c>
      <c r="C29" s="16">
        <v>0.42708333333333331</v>
      </c>
      <c r="D29" s="16">
        <v>0.5</v>
      </c>
      <c r="E29" s="5">
        <f t="shared" si="0"/>
        <v>1.7500000000000004</v>
      </c>
    </row>
    <row r="30" spans="1:5" x14ac:dyDescent="0.25">
      <c r="A30" s="14">
        <v>44420</v>
      </c>
      <c r="B30" s="15">
        <v>2</v>
      </c>
      <c r="C30" s="16">
        <v>0.54166666666666663</v>
      </c>
      <c r="D30" s="16">
        <v>0.58333333333333337</v>
      </c>
      <c r="E30" s="5">
        <f>IF(OR(C30&gt;0,D30&gt;0),(D30-C30)*24,"")</f>
        <v>1.0000000000000018</v>
      </c>
    </row>
    <row r="31" spans="1:5" x14ac:dyDescent="0.25">
      <c r="A31" s="14">
        <v>44420</v>
      </c>
      <c r="B31" s="15">
        <v>2</v>
      </c>
      <c r="C31" s="16">
        <v>0.60416666666666663</v>
      </c>
      <c r="D31" s="16">
        <v>0.6875</v>
      </c>
      <c r="E31" s="5">
        <f t="shared" ref="E31:E40" si="1">IF(OR(C31&gt;0,D31&gt;0),(D31-C31)*24,"")</f>
        <v>2.0000000000000009</v>
      </c>
    </row>
    <row r="32" spans="1:5" x14ac:dyDescent="0.25">
      <c r="A32" s="14">
        <v>44421</v>
      </c>
      <c r="B32" s="15">
        <v>4</v>
      </c>
      <c r="C32" s="16">
        <v>0.33333333333333331</v>
      </c>
      <c r="D32" s="16">
        <v>0.4375</v>
      </c>
      <c r="E32" s="5">
        <f t="shared" si="1"/>
        <v>2.5000000000000004</v>
      </c>
    </row>
    <row r="33" spans="1:5" x14ac:dyDescent="0.25">
      <c r="A33" s="14">
        <v>44421</v>
      </c>
      <c r="B33" s="15">
        <v>1</v>
      </c>
      <c r="C33" s="16">
        <v>0.44791666666666669</v>
      </c>
      <c r="D33" s="16">
        <v>0.5</v>
      </c>
      <c r="E33" s="5">
        <f t="shared" si="1"/>
        <v>1.2499999999999996</v>
      </c>
    </row>
    <row r="34" spans="1:5" x14ac:dyDescent="0.25">
      <c r="A34" s="14">
        <v>44421</v>
      </c>
      <c r="B34" s="15">
        <v>3</v>
      </c>
      <c r="C34" s="16">
        <v>0.54166666666666663</v>
      </c>
      <c r="D34" s="16">
        <v>0.60416666666666663</v>
      </c>
      <c r="E34" s="5">
        <f t="shared" si="1"/>
        <v>1.5</v>
      </c>
    </row>
    <row r="35" spans="1:5" x14ac:dyDescent="0.25">
      <c r="A35" s="14">
        <v>44421</v>
      </c>
      <c r="B35" s="15">
        <v>1</v>
      </c>
      <c r="C35" s="16">
        <v>0.61458333333333337</v>
      </c>
      <c r="D35" s="16">
        <v>0.69791666666666663</v>
      </c>
      <c r="E35" s="5">
        <f t="shared" si="1"/>
        <v>1.9999999999999982</v>
      </c>
    </row>
    <row r="36" spans="1:5" x14ac:dyDescent="0.25">
      <c r="A36" s="14">
        <v>44422</v>
      </c>
      <c r="B36" s="15">
        <v>2</v>
      </c>
      <c r="C36" s="16">
        <v>0.375</v>
      </c>
      <c r="D36" s="16">
        <v>0.45833333333333331</v>
      </c>
      <c r="E36" s="5">
        <f t="shared" si="1"/>
        <v>1.9999999999999996</v>
      </c>
    </row>
    <row r="37" spans="1:5" x14ac:dyDescent="0.25">
      <c r="A37" s="17"/>
      <c r="B37" s="17"/>
      <c r="C37" s="17"/>
      <c r="D37" s="17"/>
      <c r="E37" s="5" t="str">
        <f t="shared" si="1"/>
        <v/>
      </c>
    </row>
    <row r="38" spans="1:5" x14ac:dyDescent="0.25">
      <c r="A38" s="17"/>
      <c r="B38" s="17"/>
      <c r="C38" s="17"/>
      <c r="D38" s="17"/>
      <c r="E38" s="5" t="str">
        <f t="shared" si="1"/>
        <v/>
      </c>
    </row>
    <row r="39" spans="1:5" x14ac:dyDescent="0.25">
      <c r="A39" s="17"/>
      <c r="B39" s="17"/>
      <c r="C39" s="17"/>
      <c r="D39" s="17"/>
      <c r="E39" s="5" t="str">
        <f t="shared" si="1"/>
        <v/>
      </c>
    </row>
    <row r="40" spans="1:5" x14ac:dyDescent="0.25">
      <c r="A40" s="17"/>
      <c r="B40" s="17"/>
      <c r="C40" s="17"/>
      <c r="D40" s="17"/>
      <c r="E40" s="5" t="str">
        <f t="shared" si="1"/>
        <v/>
      </c>
    </row>
    <row r="41" spans="1:5" x14ac:dyDescent="0.25">
      <c r="E41" s="5"/>
    </row>
    <row r="42" spans="1:5" x14ac:dyDescent="0.25">
      <c r="E42" s="5"/>
    </row>
    <row r="43" spans="1:5" x14ac:dyDescent="0.25">
      <c r="E43" s="5"/>
    </row>
    <row r="44" spans="1:5" x14ac:dyDescent="0.25">
      <c r="E44" s="5"/>
    </row>
    <row r="45" spans="1:5" x14ac:dyDescent="0.25">
      <c r="E45" s="5"/>
    </row>
    <row r="46" spans="1:5" x14ac:dyDescent="0.25">
      <c r="E46" s="5"/>
    </row>
    <row r="47" spans="1:5" x14ac:dyDescent="0.25">
      <c r="E47" s="5"/>
    </row>
    <row r="48" spans="1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</sheetData>
  <sheetProtection sheet="1" objects="1" scenarios="1"/>
  <dataValidations count="1">
    <dataValidation type="time" operator="greaterThan" allowBlank="1" showInputMessage="1" showErrorMessage="1" errorTitle="Incorrect End Time" error="The end time must be later than the start time." promptTitle="End Time" prompt="Enter the end time." sqref="D12:D40" xr:uid="{39E8FA40-F7A5-475F-BC31-F48BDF977ABE}">
      <formula1>C12</formula1>
    </dataValidation>
  </dataValidations>
  <pageMargins left="0.7" right="0.7" top="0.75" bottom="0.75" header="0.3" footer="0.3"/>
  <pageSetup orientation="portrait" r:id="rId1"/>
  <headerFooter>
    <oddFooter>&amp;LDenzel Coleman&amp;C&amp;A&amp;R&amp;F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view="pageLayout" topLeftCell="A46" zoomScaleNormal="100" workbookViewId="0">
      <selection activeCell="B5" sqref="B5"/>
    </sheetView>
  </sheetViews>
  <sheetFormatPr defaultRowHeight="15" x14ac:dyDescent="0.25"/>
  <cols>
    <col min="1" max="1" width="18.140625" customWidth="1"/>
    <col min="2" max="2" width="10.5703125" bestFit="1" customWidth="1"/>
    <col min="3" max="3" width="11.42578125" customWidth="1"/>
    <col min="4" max="4" width="10.7109375" customWidth="1"/>
    <col min="5" max="5" width="13.85546875" bestFit="1" customWidth="1"/>
  </cols>
  <sheetData>
    <row r="1" spans="1:5" ht="20.25" thickBot="1" x14ac:dyDescent="0.35">
      <c r="A1" s="2" t="s">
        <v>10</v>
      </c>
      <c r="B1" s="2"/>
    </row>
    <row r="2" spans="1:5" ht="15.75" thickTop="1" x14ac:dyDescent="0.25"/>
    <row r="3" spans="1:5" x14ac:dyDescent="0.25">
      <c r="A3" s="6" t="s">
        <v>1</v>
      </c>
      <c r="B3" s="8">
        <f>SUM(B12:B40)</f>
        <v>46</v>
      </c>
    </row>
    <row r="4" spans="1:5" x14ac:dyDescent="0.25">
      <c r="A4" s="6" t="s">
        <v>2</v>
      </c>
      <c r="B4" s="8">
        <f>SUM(E12:E40)</f>
        <v>39.249999999999993</v>
      </c>
    </row>
    <row r="5" spans="1:5" x14ac:dyDescent="0.25">
      <c r="A5" s="6" t="s">
        <v>17</v>
      </c>
      <c r="B5" s="7">
        <f>B4*B3</f>
        <v>1805.4999999999998</v>
      </c>
      <c r="E5" s="5"/>
    </row>
    <row r="6" spans="1:5" x14ac:dyDescent="0.25">
      <c r="A6" s="6" t="s">
        <v>22</v>
      </c>
      <c r="B6" s="7">
        <f>B4*[1]Inputs!$B$4</f>
        <v>588.74999999999989</v>
      </c>
      <c r="C6" s="5"/>
      <c r="E6" s="5"/>
    </row>
    <row r="7" spans="1:5" x14ac:dyDescent="0.25">
      <c r="A7" s="6" t="s">
        <v>3</v>
      </c>
      <c r="B7" s="7">
        <f>B3*[1]Inputs!$B$5</f>
        <v>16.099999999999998</v>
      </c>
      <c r="C7" s="5"/>
      <c r="E7" s="5"/>
    </row>
    <row r="8" spans="1:5" x14ac:dyDescent="0.25">
      <c r="A8" s="6" t="s">
        <v>4</v>
      </c>
      <c r="B8" s="7">
        <f>B6+B7</f>
        <v>604.84999999999991</v>
      </c>
      <c r="C8" s="5"/>
      <c r="E8" s="5"/>
    </row>
    <row r="9" spans="1:5" x14ac:dyDescent="0.25">
      <c r="C9" s="5"/>
      <c r="E9" s="5"/>
    </row>
    <row r="11" spans="1:5" x14ac:dyDescent="0.25">
      <c r="A11" s="12" t="s">
        <v>0</v>
      </c>
      <c r="B11" s="13" t="s">
        <v>1</v>
      </c>
      <c r="C11" s="13" t="s">
        <v>5</v>
      </c>
      <c r="D11" s="13" t="s">
        <v>6</v>
      </c>
      <c r="E11" s="13" t="s">
        <v>7</v>
      </c>
    </row>
    <row r="12" spans="1:5" x14ac:dyDescent="0.25">
      <c r="A12" s="14">
        <v>44424</v>
      </c>
      <c r="B12" s="15">
        <v>3</v>
      </c>
      <c r="C12" s="16">
        <v>0.35416666666666669</v>
      </c>
      <c r="D12" s="16">
        <v>0.4375</v>
      </c>
      <c r="E12" s="5">
        <f t="shared" ref="E12:E29" si="0">IF(OR(C12&gt;0,D12&gt;0),(D12-C12)*24,"")</f>
        <v>1.9999999999999996</v>
      </c>
    </row>
    <row r="13" spans="1:5" x14ac:dyDescent="0.25">
      <c r="A13" s="14">
        <v>44424</v>
      </c>
      <c r="B13" s="15">
        <v>1</v>
      </c>
      <c r="C13" s="16">
        <v>0.45833333333333331</v>
      </c>
      <c r="D13" s="16">
        <v>0.54166666666666663</v>
      </c>
      <c r="E13" s="5">
        <f t="shared" si="0"/>
        <v>1.9999999999999996</v>
      </c>
    </row>
    <row r="14" spans="1:5" x14ac:dyDescent="0.25">
      <c r="A14" s="14">
        <v>44424</v>
      </c>
      <c r="B14" s="15">
        <v>2</v>
      </c>
      <c r="C14" s="16">
        <v>0.58333333333333337</v>
      </c>
      <c r="D14" s="16">
        <v>0.66666666666666663</v>
      </c>
      <c r="E14" s="5">
        <f t="shared" si="0"/>
        <v>1.9999999999999982</v>
      </c>
    </row>
    <row r="15" spans="1:5" x14ac:dyDescent="0.25">
      <c r="A15" s="14">
        <v>44424</v>
      </c>
      <c r="B15" s="15">
        <v>5</v>
      </c>
      <c r="C15" s="16">
        <v>0.58333333333333337</v>
      </c>
      <c r="D15" s="16">
        <v>0.70833333333333337</v>
      </c>
      <c r="E15" s="5">
        <f t="shared" si="0"/>
        <v>3</v>
      </c>
    </row>
    <row r="16" spans="1:5" x14ac:dyDescent="0.25">
      <c r="A16" s="14">
        <v>44425</v>
      </c>
      <c r="B16" s="15">
        <v>3</v>
      </c>
      <c r="C16" s="16">
        <v>0.33333333333333331</v>
      </c>
      <c r="D16" s="16">
        <v>0.4375</v>
      </c>
      <c r="E16" s="5">
        <f t="shared" si="0"/>
        <v>2.5000000000000004</v>
      </c>
    </row>
    <row r="17" spans="1:5" x14ac:dyDescent="0.25">
      <c r="A17" s="14">
        <v>44425</v>
      </c>
      <c r="B17" s="15">
        <v>1</v>
      </c>
      <c r="C17" s="16">
        <v>0.44791666666666669</v>
      </c>
      <c r="D17" s="16">
        <v>0.53125</v>
      </c>
      <c r="E17" s="5">
        <f t="shared" si="0"/>
        <v>1.9999999999999996</v>
      </c>
    </row>
    <row r="18" spans="1:5" x14ac:dyDescent="0.25">
      <c r="A18" s="14">
        <v>44425</v>
      </c>
      <c r="B18" s="15">
        <v>4</v>
      </c>
      <c r="C18" s="16">
        <v>0.58333333333333337</v>
      </c>
      <c r="D18" s="16">
        <v>0.64583333333333337</v>
      </c>
      <c r="E18" s="5">
        <f t="shared" si="0"/>
        <v>1.5</v>
      </c>
    </row>
    <row r="19" spans="1:5" x14ac:dyDescent="0.25">
      <c r="A19" s="14">
        <v>44425</v>
      </c>
      <c r="B19" s="15">
        <v>1</v>
      </c>
      <c r="C19" s="16">
        <v>0.65625</v>
      </c>
      <c r="D19" s="16">
        <v>0.69791666666666663</v>
      </c>
      <c r="E19" s="5">
        <f t="shared" si="0"/>
        <v>0.99999999999999911</v>
      </c>
    </row>
    <row r="20" spans="1:5" x14ac:dyDescent="0.25">
      <c r="A20" s="14">
        <v>44426</v>
      </c>
      <c r="B20" s="15">
        <v>3</v>
      </c>
      <c r="C20" s="16">
        <v>0.33333333333333331</v>
      </c>
      <c r="D20" s="16">
        <v>0.41666666666666669</v>
      </c>
      <c r="E20" s="5">
        <f t="shared" si="0"/>
        <v>2.0000000000000009</v>
      </c>
    </row>
    <row r="21" spans="1:5" x14ac:dyDescent="0.25">
      <c r="A21" s="14">
        <v>44426</v>
      </c>
      <c r="B21" s="15">
        <v>2</v>
      </c>
      <c r="C21" s="16">
        <v>0.42708333333333331</v>
      </c>
      <c r="D21" s="16">
        <v>0.51041666666666663</v>
      </c>
      <c r="E21" s="5">
        <f t="shared" si="0"/>
        <v>1.9999999999999996</v>
      </c>
    </row>
    <row r="22" spans="1:5" x14ac:dyDescent="0.25">
      <c r="A22" s="14">
        <v>44426</v>
      </c>
      <c r="B22" s="15">
        <v>3</v>
      </c>
      <c r="C22" s="16">
        <v>0.55208333333333337</v>
      </c>
      <c r="D22" s="16">
        <v>0.67708333333333337</v>
      </c>
      <c r="E22" s="5">
        <f t="shared" si="0"/>
        <v>3</v>
      </c>
    </row>
    <row r="23" spans="1:5" x14ac:dyDescent="0.25">
      <c r="A23" s="14">
        <v>44427</v>
      </c>
      <c r="B23" s="15">
        <v>2</v>
      </c>
      <c r="C23" s="16">
        <v>0.32291666666666669</v>
      </c>
      <c r="D23" s="16">
        <v>0.41666666666666669</v>
      </c>
      <c r="E23" s="5">
        <f t="shared" si="0"/>
        <v>2.25</v>
      </c>
    </row>
    <row r="24" spans="1:5" x14ac:dyDescent="0.25">
      <c r="A24" s="14">
        <v>44427</v>
      </c>
      <c r="B24" s="15">
        <v>2</v>
      </c>
      <c r="C24" s="16">
        <v>0.4375</v>
      </c>
      <c r="D24" s="16">
        <v>0.52083333333333337</v>
      </c>
      <c r="E24" s="5">
        <f t="shared" si="0"/>
        <v>2.0000000000000009</v>
      </c>
    </row>
    <row r="25" spans="1:5" x14ac:dyDescent="0.25">
      <c r="A25" s="14">
        <v>44427</v>
      </c>
      <c r="B25" s="15">
        <v>4</v>
      </c>
      <c r="C25" s="16">
        <v>0.5625</v>
      </c>
      <c r="D25" s="16">
        <v>0.66666666666666663</v>
      </c>
      <c r="E25" s="5">
        <f t="shared" si="0"/>
        <v>2.4999999999999991</v>
      </c>
    </row>
    <row r="26" spans="1:5" x14ac:dyDescent="0.25">
      <c r="A26" s="14">
        <v>44428</v>
      </c>
      <c r="B26" s="15">
        <v>2</v>
      </c>
      <c r="C26" s="16">
        <v>0.35416666666666669</v>
      </c>
      <c r="D26" s="16">
        <v>0.45833333333333331</v>
      </c>
      <c r="E26" s="5">
        <f t="shared" si="0"/>
        <v>2.4999999999999991</v>
      </c>
    </row>
    <row r="27" spans="1:5" x14ac:dyDescent="0.25">
      <c r="A27" s="14">
        <v>44428</v>
      </c>
      <c r="B27" s="15">
        <v>2</v>
      </c>
      <c r="C27" s="16">
        <v>0.54166666666666663</v>
      </c>
      <c r="D27" s="16">
        <v>0.625</v>
      </c>
      <c r="E27" s="5">
        <f t="shared" si="0"/>
        <v>2.0000000000000009</v>
      </c>
    </row>
    <row r="28" spans="1:5" x14ac:dyDescent="0.25">
      <c r="A28" s="14">
        <v>44429</v>
      </c>
      <c r="B28" s="15">
        <v>3</v>
      </c>
      <c r="C28" s="16">
        <v>0.34375</v>
      </c>
      <c r="D28" s="16">
        <v>0.46875</v>
      </c>
      <c r="E28" s="5">
        <f t="shared" si="0"/>
        <v>3</v>
      </c>
    </row>
    <row r="29" spans="1:5" x14ac:dyDescent="0.25">
      <c r="A29" s="14">
        <v>44429</v>
      </c>
      <c r="B29" s="15">
        <v>3</v>
      </c>
      <c r="C29" s="16">
        <v>0.54166666666666663</v>
      </c>
      <c r="D29" s="16">
        <v>0.625</v>
      </c>
      <c r="E29" s="5">
        <f t="shared" si="0"/>
        <v>2.0000000000000009</v>
      </c>
    </row>
    <row r="30" spans="1:5" x14ac:dyDescent="0.25">
      <c r="A30" s="17"/>
      <c r="B30" s="17"/>
      <c r="C30" s="17"/>
      <c r="D30" s="17"/>
      <c r="E30" s="5" t="str">
        <f>IF(OR(C30&gt;0,D30&gt;0),(D30-C30)*24,"")</f>
        <v/>
      </c>
    </row>
    <row r="31" spans="1:5" x14ac:dyDescent="0.25">
      <c r="A31" s="17"/>
      <c r="B31" s="17"/>
      <c r="C31" s="17"/>
      <c r="D31" s="17"/>
      <c r="E31" s="5" t="str">
        <f t="shared" ref="E31:E40" si="1">IF(OR(C31&gt;0,D31&gt;0),(D31-C31)*24,"")</f>
        <v/>
      </c>
    </row>
    <row r="32" spans="1:5" x14ac:dyDescent="0.25">
      <c r="A32" s="17"/>
      <c r="B32" s="17"/>
      <c r="C32" s="17"/>
      <c r="D32" s="17"/>
      <c r="E32" s="5" t="str">
        <f t="shared" si="1"/>
        <v/>
      </c>
    </row>
    <row r="33" spans="1:5" x14ac:dyDescent="0.25">
      <c r="A33" s="17"/>
      <c r="B33" s="17"/>
      <c r="C33" s="17"/>
      <c r="D33" s="17"/>
      <c r="E33" s="5" t="str">
        <f t="shared" si="1"/>
        <v/>
      </c>
    </row>
    <row r="34" spans="1:5" x14ac:dyDescent="0.25">
      <c r="A34" s="17"/>
      <c r="B34" s="17"/>
      <c r="C34" s="17"/>
      <c r="D34" s="17"/>
      <c r="E34" s="5" t="str">
        <f t="shared" si="1"/>
        <v/>
      </c>
    </row>
    <row r="35" spans="1:5" x14ac:dyDescent="0.25">
      <c r="A35" s="17"/>
      <c r="B35" s="17"/>
      <c r="C35" s="17"/>
      <c r="D35" s="17"/>
      <c r="E35" s="5" t="str">
        <f t="shared" si="1"/>
        <v/>
      </c>
    </row>
    <row r="36" spans="1:5" x14ac:dyDescent="0.25">
      <c r="A36" s="17"/>
      <c r="B36" s="17"/>
      <c r="C36" s="17"/>
      <c r="D36" s="17"/>
      <c r="E36" s="5" t="str">
        <f t="shared" si="1"/>
        <v/>
      </c>
    </row>
    <row r="37" spans="1:5" x14ac:dyDescent="0.25">
      <c r="A37" s="17"/>
      <c r="B37" s="17"/>
      <c r="C37" s="17"/>
      <c r="D37" s="17"/>
      <c r="E37" s="5" t="str">
        <f t="shared" si="1"/>
        <v/>
      </c>
    </row>
    <row r="38" spans="1:5" x14ac:dyDescent="0.25">
      <c r="A38" s="17"/>
      <c r="B38" s="17"/>
      <c r="C38" s="17"/>
      <c r="D38" s="17"/>
      <c r="E38" s="5" t="str">
        <f t="shared" si="1"/>
        <v/>
      </c>
    </row>
    <row r="39" spans="1:5" x14ac:dyDescent="0.25">
      <c r="A39" s="17"/>
      <c r="B39" s="17"/>
      <c r="C39" s="17"/>
      <c r="D39" s="17"/>
      <c r="E39" s="5" t="str">
        <f t="shared" si="1"/>
        <v/>
      </c>
    </row>
    <row r="40" spans="1:5" x14ac:dyDescent="0.25">
      <c r="A40" s="17"/>
      <c r="B40" s="17"/>
      <c r="C40" s="17"/>
      <c r="D40" s="17"/>
      <c r="E40" s="5" t="str">
        <f t="shared" si="1"/>
        <v/>
      </c>
    </row>
    <row r="41" spans="1:5" x14ac:dyDescent="0.25">
      <c r="E41" s="5"/>
    </row>
    <row r="42" spans="1:5" x14ac:dyDescent="0.25">
      <c r="E42" s="5"/>
    </row>
    <row r="43" spans="1:5" x14ac:dyDescent="0.25">
      <c r="E43" s="5"/>
    </row>
    <row r="44" spans="1:5" x14ac:dyDescent="0.25">
      <c r="E44" s="5"/>
    </row>
    <row r="45" spans="1:5" x14ac:dyDescent="0.25">
      <c r="E45" s="5"/>
    </row>
    <row r="46" spans="1:5" x14ac:dyDescent="0.25">
      <c r="E46" s="5"/>
    </row>
    <row r="47" spans="1:5" x14ac:dyDescent="0.25">
      <c r="E47" s="5"/>
    </row>
    <row r="48" spans="1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</sheetData>
  <sheetProtection sheet="1" objects="1" scenarios="1"/>
  <dataValidations count="1">
    <dataValidation type="time" operator="greaterThan" allowBlank="1" showInputMessage="1" showErrorMessage="1" errorTitle="Incorrect End Time" error="The end time must be later than the start time." promptTitle="End Time" prompt="Enter the end time." sqref="D12:D40" xr:uid="{521E7CB5-9066-4124-BFB2-B3B8E19DA65E}">
      <formula1>C12</formula1>
    </dataValidation>
  </dataValidations>
  <pageMargins left="0.7" right="0.7" top="0.75" bottom="0.75" header="0.3" footer="0.3"/>
  <pageSetup orientation="portrait" r:id="rId1"/>
  <headerFooter>
    <oddFooter>&amp;LDenzel Coleman&amp;C&amp;A&amp;R&amp;F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view="pageLayout" topLeftCell="A46" zoomScaleNormal="100" workbookViewId="0">
      <selection activeCell="B5" sqref="B5"/>
    </sheetView>
  </sheetViews>
  <sheetFormatPr defaultRowHeight="15" x14ac:dyDescent="0.25"/>
  <cols>
    <col min="1" max="1" width="18.140625" customWidth="1"/>
    <col min="2" max="2" width="10.5703125" bestFit="1" customWidth="1"/>
    <col min="3" max="3" width="11.42578125" customWidth="1"/>
    <col min="4" max="4" width="10.7109375" customWidth="1"/>
    <col min="5" max="5" width="13.85546875" bestFit="1" customWidth="1"/>
  </cols>
  <sheetData>
    <row r="1" spans="1:5" ht="20.25" thickBot="1" x14ac:dyDescent="0.35">
      <c r="A1" s="2" t="s">
        <v>11</v>
      </c>
      <c r="B1" s="2"/>
    </row>
    <row r="2" spans="1:5" ht="15.75" thickTop="1" x14ac:dyDescent="0.25"/>
    <row r="3" spans="1:5" x14ac:dyDescent="0.25">
      <c r="A3" s="6" t="s">
        <v>1</v>
      </c>
      <c r="B3" s="8">
        <f>SUM(B12:B40)</f>
        <v>38</v>
      </c>
    </row>
    <row r="4" spans="1:5" x14ac:dyDescent="0.25">
      <c r="A4" s="6" t="s">
        <v>2</v>
      </c>
      <c r="B4" s="8">
        <f>SUM(E12:E40)</f>
        <v>31</v>
      </c>
    </row>
    <row r="5" spans="1:5" x14ac:dyDescent="0.25">
      <c r="A5" s="6" t="s">
        <v>17</v>
      </c>
      <c r="B5" s="7">
        <f>B4*B3</f>
        <v>1178</v>
      </c>
      <c r="E5" s="5"/>
    </row>
    <row r="6" spans="1:5" x14ac:dyDescent="0.25">
      <c r="A6" s="6" t="s">
        <v>22</v>
      </c>
      <c r="B6" s="7">
        <f>B4*[1]Inputs!$B$4</f>
        <v>465</v>
      </c>
      <c r="C6" s="5"/>
      <c r="E6" s="5"/>
    </row>
    <row r="7" spans="1:5" x14ac:dyDescent="0.25">
      <c r="A7" s="6" t="s">
        <v>3</v>
      </c>
      <c r="B7" s="7">
        <f>B3*[1]Inputs!$B$5</f>
        <v>13.299999999999999</v>
      </c>
      <c r="C7" s="5"/>
      <c r="E7" s="5"/>
    </row>
    <row r="8" spans="1:5" x14ac:dyDescent="0.25">
      <c r="A8" s="6" t="s">
        <v>4</v>
      </c>
      <c r="B8" s="7">
        <f>B6+B7</f>
        <v>478.3</v>
      </c>
      <c r="C8" s="5"/>
      <c r="E8" s="5"/>
    </row>
    <row r="9" spans="1:5" x14ac:dyDescent="0.25">
      <c r="C9" s="5"/>
      <c r="E9" s="5"/>
    </row>
    <row r="11" spans="1:5" x14ac:dyDescent="0.25">
      <c r="A11" s="12" t="s">
        <v>0</v>
      </c>
      <c r="B11" s="13" t="s">
        <v>1</v>
      </c>
      <c r="C11" s="13" t="s">
        <v>5</v>
      </c>
      <c r="D11" s="13" t="s">
        <v>6</v>
      </c>
      <c r="E11" s="13" t="s">
        <v>7</v>
      </c>
    </row>
    <row r="12" spans="1:5" x14ac:dyDescent="0.25">
      <c r="A12" s="14">
        <v>44431</v>
      </c>
      <c r="B12" s="15">
        <v>3</v>
      </c>
      <c r="C12" s="16">
        <v>0.34375</v>
      </c>
      <c r="D12" s="16">
        <v>0.42708333333333331</v>
      </c>
      <c r="E12" s="5">
        <f t="shared" ref="E12:E29" si="0">IF(OR(C12&gt;0,D12&gt;0),(D12-C12)*24,"")</f>
        <v>1.9999999999999996</v>
      </c>
    </row>
    <row r="13" spans="1:5" x14ac:dyDescent="0.25">
      <c r="A13" s="14">
        <v>44431</v>
      </c>
      <c r="B13" s="15">
        <v>2</v>
      </c>
      <c r="C13" s="16">
        <v>0.4375</v>
      </c>
      <c r="D13" s="16">
        <v>0.52083333333333337</v>
      </c>
      <c r="E13" s="5">
        <f t="shared" si="0"/>
        <v>2.0000000000000009</v>
      </c>
    </row>
    <row r="14" spans="1:5" x14ac:dyDescent="0.25">
      <c r="A14" s="14">
        <v>44431</v>
      </c>
      <c r="B14" s="15">
        <v>2</v>
      </c>
      <c r="C14" s="16">
        <v>0.5625</v>
      </c>
      <c r="D14" s="16">
        <v>0.60416666666666663</v>
      </c>
      <c r="E14" s="5">
        <f t="shared" si="0"/>
        <v>0.99999999999999911</v>
      </c>
    </row>
    <row r="15" spans="1:5" x14ac:dyDescent="0.25">
      <c r="A15" s="14">
        <v>44431</v>
      </c>
      <c r="B15" s="15">
        <v>5</v>
      </c>
      <c r="C15" s="16">
        <v>0.625</v>
      </c>
      <c r="D15" s="16">
        <v>0.72916666666666663</v>
      </c>
      <c r="E15" s="5">
        <f t="shared" si="0"/>
        <v>2.4999999999999991</v>
      </c>
    </row>
    <row r="16" spans="1:5" x14ac:dyDescent="0.25">
      <c r="A16" s="14">
        <v>44432</v>
      </c>
      <c r="B16" s="15">
        <v>2</v>
      </c>
      <c r="C16" s="16">
        <v>0.32291666666666669</v>
      </c>
      <c r="D16" s="16">
        <v>0.375</v>
      </c>
      <c r="E16" s="5">
        <f t="shared" si="0"/>
        <v>1.2499999999999996</v>
      </c>
    </row>
    <row r="17" spans="1:5" x14ac:dyDescent="0.25">
      <c r="A17" s="14">
        <v>44432</v>
      </c>
      <c r="B17" s="15">
        <v>1</v>
      </c>
      <c r="C17" s="16">
        <v>0.38541666666666669</v>
      </c>
      <c r="D17" s="16">
        <v>0.47916666666666669</v>
      </c>
      <c r="E17" s="5">
        <f t="shared" si="0"/>
        <v>2.25</v>
      </c>
    </row>
    <row r="18" spans="1:5" x14ac:dyDescent="0.25">
      <c r="A18" s="14">
        <v>44432</v>
      </c>
      <c r="B18" s="15">
        <v>4</v>
      </c>
      <c r="C18" s="16">
        <v>0.52083333333333337</v>
      </c>
      <c r="D18" s="16">
        <v>0.625</v>
      </c>
      <c r="E18" s="5">
        <f t="shared" si="0"/>
        <v>2.4999999999999991</v>
      </c>
    </row>
    <row r="19" spans="1:5" x14ac:dyDescent="0.25">
      <c r="A19" s="14">
        <v>44433</v>
      </c>
      <c r="B19" s="15">
        <v>3</v>
      </c>
      <c r="C19" s="16">
        <v>0.35416666666666669</v>
      </c>
      <c r="D19" s="16">
        <v>0.41666666666666669</v>
      </c>
      <c r="E19" s="5">
        <f t="shared" si="0"/>
        <v>1.5</v>
      </c>
    </row>
    <row r="20" spans="1:5" x14ac:dyDescent="0.25">
      <c r="A20" s="14">
        <v>44433</v>
      </c>
      <c r="B20" s="15">
        <v>1</v>
      </c>
      <c r="C20" s="16">
        <v>0.42708333333333331</v>
      </c>
      <c r="D20" s="16">
        <v>0.47916666666666669</v>
      </c>
      <c r="E20" s="5">
        <f t="shared" si="0"/>
        <v>1.2500000000000009</v>
      </c>
    </row>
    <row r="21" spans="1:5" x14ac:dyDescent="0.25">
      <c r="A21" s="14">
        <v>44433</v>
      </c>
      <c r="B21" s="15">
        <v>1</v>
      </c>
      <c r="C21" s="16">
        <v>0.52083333333333337</v>
      </c>
      <c r="D21" s="16">
        <v>0.64583333333333337</v>
      </c>
      <c r="E21" s="5">
        <f t="shared" si="0"/>
        <v>3</v>
      </c>
    </row>
    <row r="22" spans="1:5" x14ac:dyDescent="0.25">
      <c r="A22" s="14">
        <v>44433</v>
      </c>
      <c r="B22" s="15">
        <v>1</v>
      </c>
      <c r="C22" s="16">
        <v>0.66666666666666663</v>
      </c>
      <c r="D22" s="16">
        <v>0.70833333333333337</v>
      </c>
      <c r="E22" s="5">
        <f t="shared" si="0"/>
        <v>1.0000000000000018</v>
      </c>
    </row>
    <row r="23" spans="1:5" x14ac:dyDescent="0.25">
      <c r="A23" s="14">
        <v>44434</v>
      </c>
      <c r="B23" s="15">
        <v>2</v>
      </c>
      <c r="C23" s="16">
        <v>0.34375</v>
      </c>
      <c r="D23" s="16">
        <v>0.41666666666666669</v>
      </c>
      <c r="E23" s="5">
        <f t="shared" si="0"/>
        <v>1.7500000000000004</v>
      </c>
    </row>
    <row r="24" spans="1:5" x14ac:dyDescent="0.25">
      <c r="A24" s="14">
        <v>44434</v>
      </c>
      <c r="B24" s="15">
        <v>1</v>
      </c>
      <c r="C24" s="16">
        <v>0.42708333333333331</v>
      </c>
      <c r="D24" s="16">
        <v>0.48958333333333331</v>
      </c>
      <c r="E24" s="5">
        <f t="shared" si="0"/>
        <v>1.5</v>
      </c>
    </row>
    <row r="25" spans="1:5" x14ac:dyDescent="0.25">
      <c r="A25" s="14">
        <v>44434</v>
      </c>
      <c r="B25" s="15">
        <v>4</v>
      </c>
      <c r="C25" s="16">
        <v>0.53125</v>
      </c>
      <c r="D25" s="16">
        <v>0.625</v>
      </c>
      <c r="E25" s="5">
        <f t="shared" si="0"/>
        <v>2.25</v>
      </c>
    </row>
    <row r="26" spans="1:5" x14ac:dyDescent="0.25">
      <c r="A26" s="14">
        <v>44435</v>
      </c>
      <c r="B26" s="15">
        <v>2</v>
      </c>
      <c r="C26" s="16">
        <v>0.34375</v>
      </c>
      <c r="D26" s="16">
        <v>0.39583333333333331</v>
      </c>
      <c r="E26" s="5">
        <f t="shared" si="0"/>
        <v>1.2499999999999996</v>
      </c>
    </row>
    <row r="27" spans="1:5" x14ac:dyDescent="0.25">
      <c r="A27" s="14">
        <v>44435</v>
      </c>
      <c r="B27" s="15">
        <v>2</v>
      </c>
      <c r="C27" s="16">
        <v>0.41666666666666669</v>
      </c>
      <c r="D27" s="16">
        <v>0.52083333333333337</v>
      </c>
      <c r="E27" s="5">
        <f t="shared" si="0"/>
        <v>2.5000000000000004</v>
      </c>
    </row>
    <row r="28" spans="1:5" x14ac:dyDescent="0.25">
      <c r="A28" s="14">
        <v>44435</v>
      </c>
      <c r="B28" s="15">
        <v>2</v>
      </c>
      <c r="C28" s="16">
        <v>0.5625</v>
      </c>
      <c r="D28" s="16">
        <v>0.625</v>
      </c>
      <c r="E28" s="5">
        <f t="shared" si="0"/>
        <v>1.5</v>
      </c>
    </row>
    <row r="29" spans="1:5" x14ac:dyDescent="0.25">
      <c r="A29" s="14"/>
      <c r="B29" s="17"/>
      <c r="C29" s="16"/>
      <c r="D29" s="16"/>
      <c r="E29" s="5" t="str">
        <f t="shared" si="0"/>
        <v/>
      </c>
    </row>
    <row r="30" spans="1:5" x14ac:dyDescent="0.25">
      <c r="A30" s="17"/>
      <c r="B30" s="17"/>
      <c r="C30" s="17"/>
      <c r="D30" s="17"/>
      <c r="E30" s="5" t="str">
        <f>IF(OR(C30&gt;0,D30&gt;0),(D30-C30)*24,"")</f>
        <v/>
      </c>
    </row>
    <row r="31" spans="1:5" x14ac:dyDescent="0.25">
      <c r="A31" s="17"/>
      <c r="B31" s="17"/>
      <c r="C31" s="17"/>
      <c r="D31" s="17"/>
      <c r="E31" s="5" t="str">
        <f t="shared" ref="E31:E40" si="1">IF(OR(C31&gt;0,D31&gt;0),(D31-C31)*24,"")</f>
        <v/>
      </c>
    </row>
    <row r="32" spans="1:5" x14ac:dyDescent="0.25">
      <c r="A32" s="17"/>
      <c r="B32" s="17"/>
      <c r="C32" s="17"/>
      <c r="D32" s="17"/>
      <c r="E32" s="5" t="str">
        <f t="shared" si="1"/>
        <v/>
      </c>
    </row>
    <row r="33" spans="1:5" x14ac:dyDescent="0.25">
      <c r="A33" s="17"/>
      <c r="B33" s="17"/>
      <c r="C33" s="17"/>
      <c r="D33" s="17"/>
      <c r="E33" s="5" t="str">
        <f t="shared" si="1"/>
        <v/>
      </c>
    </row>
    <row r="34" spans="1:5" x14ac:dyDescent="0.25">
      <c r="A34" s="17"/>
      <c r="B34" s="17"/>
      <c r="C34" s="17"/>
      <c r="D34" s="17"/>
      <c r="E34" s="5" t="str">
        <f t="shared" si="1"/>
        <v/>
      </c>
    </row>
    <row r="35" spans="1:5" x14ac:dyDescent="0.25">
      <c r="A35" s="17"/>
      <c r="B35" s="17"/>
      <c r="C35" s="17"/>
      <c r="D35" s="17"/>
      <c r="E35" s="5" t="str">
        <f t="shared" si="1"/>
        <v/>
      </c>
    </row>
    <row r="36" spans="1:5" x14ac:dyDescent="0.25">
      <c r="A36" s="17"/>
      <c r="B36" s="17"/>
      <c r="C36" s="17"/>
      <c r="D36" s="17"/>
      <c r="E36" s="5" t="str">
        <f t="shared" si="1"/>
        <v/>
      </c>
    </row>
    <row r="37" spans="1:5" x14ac:dyDescent="0.25">
      <c r="A37" s="17"/>
      <c r="B37" s="17"/>
      <c r="C37" s="17"/>
      <c r="D37" s="17"/>
      <c r="E37" s="5" t="str">
        <f t="shared" si="1"/>
        <v/>
      </c>
    </row>
    <row r="38" spans="1:5" x14ac:dyDescent="0.25">
      <c r="A38" s="17"/>
      <c r="B38" s="17"/>
      <c r="C38" s="17"/>
      <c r="D38" s="17"/>
      <c r="E38" s="5" t="str">
        <f t="shared" si="1"/>
        <v/>
      </c>
    </row>
    <row r="39" spans="1:5" x14ac:dyDescent="0.25">
      <c r="A39" s="17"/>
      <c r="B39" s="17"/>
      <c r="C39" s="17"/>
      <c r="D39" s="17"/>
      <c r="E39" s="5" t="str">
        <f t="shared" si="1"/>
        <v/>
      </c>
    </row>
    <row r="40" spans="1:5" x14ac:dyDescent="0.25">
      <c r="A40" s="17"/>
      <c r="B40" s="17"/>
      <c r="C40" s="17"/>
      <c r="D40" s="17"/>
      <c r="E40" s="5" t="str">
        <f t="shared" si="1"/>
        <v/>
      </c>
    </row>
    <row r="41" spans="1:5" x14ac:dyDescent="0.25">
      <c r="E41" s="5"/>
    </row>
    <row r="42" spans="1:5" x14ac:dyDescent="0.25">
      <c r="E42" s="5"/>
    </row>
    <row r="43" spans="1:5" x14ac:dyDescent="0.25">
      <c r="E43" s="5"/>
    </row>
    <row r="44" spans="1:5" x14ac:dyDescent="0.25">
      <c r="E44" s="5"/>
    </row>
    <row r="45" spans="1:5" x14ac:dyDescent="0.25">
      <c r="E45" s="5"/>
    </row>
    <row r="46" spans="1:5" x14ac:dyDescent="0.25">
      <c r="E46" s="5"/>
    </row>
    <row r="47" spans="1:5" x14ac:dyDescent="0.25">
      <c r="E47" s="5"/>
    </row>
    <row r="48" spans="1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</sheetData>
  <sheetProtection sheet="1" objects="1" scenarios="1"/>
  <dataValidations count="1">
    <dataValidation type="time" operator="greaterThan" allowBlank="1" showInputMessage="1" showErrorMessage="1" errorTitle="Incorrect End Time" error="The end time must be later than the start time." promptTitle="End Time" prompt="Enter the end time." sqref="D12:D40" xr:uid="{6A12540C-DF81-4C3F-BA60-E2664FEEA8F1}">
      <formula1>C12</formula1>
    </dataValidation>
  </dataValidations>
  <pageMargins left="0.7" right="0.7" top="0.75" bottom="0.75" header="0.3" footer="0.3"/>
  <pageSetup orientation="portrait" r:id="rId1"/>
  <headerFooter>
    <oddFooter>&amp;LDenzel Coleman&amp;C&amp;A&amp;R&amp;F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view="pageLayout" topLeftCell="A46" zoomScaleNormal="100" workbookViewId="0">
      <selection activeCell="B5" sqref="B5"/>
    </sheetView>
  </sheetViews>
  <sheetFormatPr defaultRowHeight="15" x14ac:dyDescent="0.25"/>
  <cols>
    <col min="1" max="1" width="18.140625" customWidth="1"/>
    <col min="2" max="2" width="10.5703125" bestFit="1" customWidth="1"/>
    <col min="5" max="5" width="10.5703125" bestFit="1" customWidth="1"/>
  </cols>
  <sheetData>
    <row r="1" spans="1:8" ht="20.25" thickBot="1" x14ac:dyDescent="0.35">
      <c r="A1" s="9" t="s">
        <v>16</v>
      </c>
      <c r="B1" s="2"/>
      <c r="D1" s="9" t="s">
        <v>18</v>
      </c>
      <c r="E1" s="2"/>
      <c r="G1" s="9" t="s">
        <v>19</v>
      </c>
      <c r="H1" s="2"/>
    </row>
    <row r="2" spans="1:8" ht="15.75" thickTop="1" x14ac:dyDescent="0.25">
      <c r="A2" s="3"/>
    </row>
    <row r="3" spans="1:8" x14ac:dyDescent="0.25">
      <c r="A3" s="6" t="s">
        <v>1</v>
      </c>
      <c r="B3" s="8">
        <f>SUM('Week 1:Week 4'!B3)</f>
        <v>206</v>
      </c>
      <c r="D3" s="18" t="s">
        <v>12</v>
      </c>
      <c r="E3" s="10">
        <f>'Week 1'!B5</f>
        <v>2600</v>
      </c>
      <c r="G3" s="3" t="s">
        <v>20</v>
      </c>
      <c r="H3" s="3" t="s">
        <v>21</v>
      </c>
    </row>
    <row r="4" spans="1:8" x14ac:dyDescent="0.25">
      <c r="A4" s="6" t="s">
        <v>2</v>
      </c>
      <c r="B4" s="8">
        <f>SUM('Week 1:Week 4'!B4)</f>
        <v>148.25</v>
      </c>
      <c r="D4" s="18" t="s">
        <v>13</v>
      </c>
      <c r="E4" s="10">
        <f>'Week 2'!B5</f>
        <v>2165.9999999999995</v>
      </c>
      <c r="G4" s="1" t="s">
        <v>12</v>
      </c>
      <c r="H4" s="11" t="s">
        <v>23</v>
      </c>
    </row>
    <row r="5" spans="1:8" x14ac:dyDescent="0.25">
      <c r="A5" s="6" t="s">
        <v>17</v>
      </c>
      <c r="B5" s="7">
        <f>SUM('Week 1:Week 4'!B5)</f>
        <v>7749.5</v>
      </c>
      <c r="D5" s="18" t="s">
        <v>14</v>
      </c>
      <c r="E5" s="10">
        <f>'Week 3'!B5</f>
        <v>1805.4999999999998</v>
      </c>
      <c r="G5" s="1" t="s">
        <v>12</v>
      </c>
      <c r="H5" s="11" t="s">
        <v>24</v>
      </c>
    </row>
    <row r="6" spans="1:8" x14ac:dyDescent="0.25">
      <c r="A6" s="6" t="s">
        <v>22</v>
      </c>
      <c r="B6" s="7">
        <f>SUM('Week 1:Week 4'!B6)</f>
        <v>2223.75</v>
      </c>
      <c r="D6" s="18" t="s">
        <v>15</v>
      </c>
      <c r="E6" s="10">
        <f>'Week 4'!B5</f>
        <v>1178</v>
      </c>
    </row>
    <row r="7" spans="1:8" x14ac:dyDescent="0.25">
      <c r="A7" s="6" t="s">
        <v>3</v>
      </c>
      <c r="B7" s="7">
        <f>SUM('Week 1:Week 4'!B7)</f>
        <v>72.099999999999994</v>
      </c>
    </row>
    <row r="8" spans="1:8" x14ac:dyDescent="0.25">
      <c r="A8" s="6" t="s">
        <v>4</v>
      </c>
      <c r="B8" s="7">
        <f>SUM('Week 1:Week 4'!B8)</f>
        <v>2295.85</v>
      </c>
    </row>
  </sheetData>
  <sheetProtection sheet="1" objects="1" scenarios="1"/>
  <hyperlinks>
    <hyperlink ref="D3" location="'Week 1'!B5" tooltip="Total client charges for Week 1" display="Week 1" xr:uid="{E1F2B2DE-25D3-482F-848F-17C5F21BA943}"/>
    <hyperlink ref="D4" location="'Week 2'!B5" tooltip="Total client charges for Week 2" display="Week 2" xr:uid="{FD86638D-6BD1-43BE-87AD-E363B1BE277C}"/>
    <hyperlink ref="D5" location="'Week 3'!B5" tooltip="Total client charges for Week 3" display="Week 3" xr:uid="{E230826C-41E9-4560-B3A9-BF742F507704}"/>
    <hyperlink ref="D6" location="'Week 4'!B5" tooltip="Total client charges for Week 4" display="Week 4" xr:uid="{1C66FA0B-D08B-4A60-8A7F-0B6435AEB5DA}"/>
  </hyperlinks>
  <pageMargins left="0.7" right="0.7" top="0.75" bottom="0.75" header="0.3" footer="0.3"/>
  <pageSetup orientation="portrait" r:id="rId1"/>
  <headerFooter>
    <oddFooter>&amp;LDenzel Coleman&amp;C&amp;A&amp;R&amp;F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yNlJsSPoMxYQPG6W1tUV6BGgp7iAWkL76rOBMUVAWus=-~eWS+HSDHrUwHtWGXhUpVAQ==</id>
</project>
</file>

<file path=customXml/itemProps1.xml><?xml version="1.0" encoding="utf-8"?>
<ds:datastoreItem xmlns:ds="http://schemas.openxmlformats.org/officeDocument/2006/customXml" ds:itemID="{3657466A-6A77-4128-9675-7549C857C03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Denzel Coleman</cp:lastModifiedBy>
  <dcterms:created xsi:type="dcterms:W3CDTF">2018-08-27T00:29:52Z</dcterms:created>
  <dcterms:modified xsi:type="dcterms:W3CDTF">2023-06-25T01:45:50Z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