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Новая папка\в2\"/>
    </mc:Choice>
  </mc:AlternateContent>
  <bookViews>
    <workbookView xWindow="0" yWindow="0" windowWidth="21570" windowHeight="10215" activeTab="2"/>
  </bookViews>
  <sheets>
    <sheet name="Service" sheetId="1" r:id="rId1"/>
    <sheet name="Client" sheetId="2" r:id="rId2"/>
    <sheet name="Visit" sheetId="3" r:id="rId3"/>
  </sheets>
  <definedNames>
    <definedName name="ExternalData_1" localSheetId="1" hidden="1">Client!$A$1:$I$51</definedName>
    <definedName name="ExternalData_1" localSheetId="2" hidden="1">Visit!$A$1:$E$101</definedName>
  </definedNames>
  <calcPr calcId="162913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D63" i="1" l="1"/>
  <c r="D91" i="1"/>
  <c r="D40" i="1"/>
  <c r="D60" i="1"/>
  <c r="D34" i="1"/>
  <c r="D95" i="1"/>
  <c r="D97" i="1"/>
  <c r="D31" i="1"/>
  <c r="D32" i="1"/>
  <c r="D26" i="1"/>
  <c r="D25" i="1"/>
  <c r="D24" i="1"/>
  <c r="D21" i="1"/>
  <c r="D18" i="1"/>
  <c r="D17" i="1"/>
  <c r="D13" i="1"/>
  <c r="D12" i="1"/>
  <c r="D11" i="1"/>
  <c r="D10" i="1"/>
  <c r="D9" i="1"/>
  <c r="D5" i="1"/>
</calcChain>
</file>

<file path=xl/connections.xml><?xml version="1.0" encoding="utf-8"?>
<connections xmlns="http://schemas.openxmlformats.org/spreadsheetml/2006/main">
  <connection id="1" keepAlive="1" name="Запрос — client_s_import" description="Соединение с запросом &quot;client_s_import&quot; в книге." type="5" refreshedVersion="6" background="1" saveData="1">
    <dbPr connection="Provider=Microsoft.Mashup.OleDb.1;Data Source=$Workbook$;Location=client_s_import;Extended Properties=&quot;&quot;" command="SELECT * FROM [client_s_import]"/>
  </connection>
  <connection id="2" keepAlive="1" name="Запрос — Sheet1" description="Соединение с запросом &quot;Sheet1&quot; в книге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<sst xmlns="http://schemas.openxmlformats.org/spreadsheetml/2006/main" count="875" uniqueCount="384">
  <si>
    <t>Занятие с репетитором-носителем китайского языка</t>
  </si>
  <si>
    <t>Индивидуальный урок немецкого языка с преподавателем-носителем языка</t>
  </si>
  <si>
    <t>Киноклуб китайского языка для студентов</t>
  </si>
  <si>
    <t>Индивидуальный онлайн-урок японского языка по Skype</t>
  </si>
  <si>
    <t>Киноклуб испанского языка для студентов</t>
  </si>
  <si>
    <t>Занятие с русскоязычным репетитором испанского языка</t>
  </si>
  <si>
    <t>Урок в группе итальянского языка для взрослых</t>
  </si>
  <si>
    <t>Интенсивный онлайн-курс французского языка для компаний по Skype</t>
  </si>
  <si>
    <t>Индивидуальный урок французского языка с преподавателем-носителем языка</t>
  </si>
  <si>
    <t>Урок в группе французского языка для школьников</t>
  </si>
  <si>
    <t>Занятие с репетитором-носителем английского языка</t>
  </si>
  <si>
    <t>Киноклуб французского языка для взрослых</t>
  </si>
  <si>
    <t>Киноклуб немецкого языка для взрослых</t>
  </si>
  <si>
    <t>Урок в группе японского языка для школьников</t>
  </si>
  <si>
    <t>Индивидуальный урок испанского языка с русскоязычным преподавателем</t>
  </si>
  <si>
    <t>Интенсивный онлайн-курс итальянского языка для компаний по Skype</t>
  </si>
  <si>
    <t>Урок в группе японского языка для студентов</t>
  </si>
  <si>
    <t>Интенсивный курс с преподавателем-носителем английского языка для компаний</t>
  </si>
  <si>
    <t>Киноклуб итальянского языка для студентов</t>
  </si>
  <si>
    <t>Урок в группе испанского языка для взрослых</t>
  </si>
  <si>
    <t>Урок в группе испанского языка для студентов</t>
  </si>
  <si>
    <t>Интенсивный онлайн-курс испанского языка для компаний по Skype</t>
  </si>
  <si>
    <t>Урок в группе английского языка для школьников</t>
  </si>
  <si>
    <t>Занятие с репетитором-носителем испанского языка</t>
  </si>
  <si>
    <t>Интенсивный курс с преподавателем-носителем итальянского языка для компаний</t>
  </si>
  <si>
    <t>Урок в группе китайского языка для студентов</t>
  </si>
  <si>
    <t>Индивидуальный урок испанского языка с преподавателем-носителем языка</t>
  </si>
  <si>
    <t>Интенсивный онлайн-курс португальского языка для компаний по Skype</t>
  </si>
  <si>
    <t>Подготовка к экзамену ACT</t>
  </si>
  <si>
    <t>Урок в группе китайского языка для взрослых</t>
  </si>
  <si>
    <t>Интенсивный онлайн-курс английского языка для компаний по Skype</t>
  </si>
  <si>
    <t>Подготовка к экзамену TOEFL</t>
  </si>
  <si>
    <t>Занятие с репетитором-носителем итальянского языка</t>
  </si>
  <si>
    <t>Урок в группе английского языка для взрослых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</si>
  <si>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</si>
  <si>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</si>
  <si>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</si>
  <si>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</si>
  <si>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>Урок в группе английского языка для студентов</t>
  </si>
  <si>
    <t>Занятие с русскоязычным репетитором японского языка</t>
  </si>
  <si>
    <t>Индивидуальный онлайн-урок немецкого языка по Skype</t>
  </si>
  <si>
    <t>Интенсивный курс японского языка с русскоязычным преподавателем для компаний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</si>
  <si>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</si>
  <si>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</si>
  <si>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</si>
  <si>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>Подготовка к экзамену IELTS</t>
  </si>
  <si>
    <t>Подготовка к экзамену SAT</t>
  </si>
  <si>
    <t>Урок в группе китайского языка для школьников</t>
  </si>
  <si>
    <t>Киноклуб английского языка для студентов</t>
  </si>
  <si>
    <t>Киноклуб португальского языка для студентов</t>
  </si>
  <si>
    <t>Киноклуб китайского языка для детей</t>
  </si>
  <si>
    <t>Урок в группе немецкого языка для школьников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</si>
  <si>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</si>
  <si>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</si>
  <si>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</si>
  <si>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</si>
  <si>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</si>
  <si>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</si>
  <si>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</si>
  <si>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>Занятие с репетитором-носителем немецкого языка</t>
  </si>
  <si>
    <t>Индивидуальный онлайн-урок китайского языка по Skype</t>
  </si>
  <si>
    <t>Индивидуальный урок английского языка с преподавателем-носителем языка</t>
  </si>
  <si>
    <t>Интенсивный курс с преподавателем-носителем немецкого языка для компаний</t>
  </si>
  <si>
    <t>Интенсивный онлайн-курс немецкого языка для компаний по Skype</t>
  </si>
  <si>
    <t>Урок в группе итальянского языка для школьников</t>
  </si>
  <si>
    <t>Индивидуальный урок итальянского языка с русскоязычным преподавателем</t>
  </si>
  <si>
    <t>Интенсивный онлайн-курс китайского языка для компаний по Skype</t>
  </si>
  <si>
    <t>Занятие с русскоязычным репетитором французского языка</t>
  </si>
  <si>
    <t>Индивидуальный урок немецкого языка с русскоязычным преподавателем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</si>
  <si>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</si>
  <si>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</si>
  <si>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</si>
  <si>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</si>
  <si>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</si>
  <si>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</si>
  <si>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Подготовка к экзамену IELTS Speaking Club</t>
  </si>
  <si>
    <t>Киноклуб итальянского языка для детей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</si>
  <si>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</si>
  <si>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</si>
  <si>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немецкого языка для детей</t>
  </si>
  <si>
    <t>Киноклуб итальянского языка для взрослых</t>
  </si>
  <si>
    <t>Киноклуб португальского языка для взрослых</t>
  </si>
  <si>
    <t>Киноклуб португальского языка для детей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</si>
  <si>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</si>
  <si>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</si>
  <si>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</si>
  <si>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</si>
  <si>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</si>
  <si>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с преподавателем-носителем португальского языка для компаний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</si>
  <si>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</si>
  <si>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</si>
  <si>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Занятие с репетитором-носителем французского языка</t>
  </si>
  <si>
    <t>Урок в группе немецкого языка для студентов</t>
  </si>
  <si>
    <t>Занятие с русскоязычным репетитором китайского языка</t>
  </si>
  <si>
    <t>Занятие с репетитором-носителем японского языка</t>
  </si>
  <si>
    <t>Урок в группе французского языка для студентов</t>
  </si>
  <si>
    <t>Интенсивный курс итальянского языка с русскоязычным преподавателем для компаний</t>
  </si>
  <si>
    <t>Занятие с русскоязычным репетитором английского языка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</si>
  <si>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</si>
  <si>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</si>
  <si>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>ServiceName</t>
  </si>
  <si>
    <t>ServiceId</t>
  </si>
  <si>
    <t>MainPhoto</t>
  </si>
  <si>
    <t xml:space="preserve"> Китайский язык.jpg</t>
  </si>
  <si>
    <t xml:space="preserve"> Немецкий язык.png</t>
  </si>
  <si>
    <t xml:space="preserve"> киноклуб.jpg</t>
  </si>
  <si>
    <t xml:space="preserve"> online lessons.jpg</t>
  </si>
  <si>
    <t xml:space="preserve"> Испанский язык.jpg</t>
  </si>
  <si>
    <t xml:space="preserve"> Итальянский язык.jpg</t>
  </si>
  <si>
    <t xml:space="preserve"> Французский язык.jpg</t>
  </si>
  <si>
    <t xml:space="preserve"> Английский язык.jpg</t>
  </si>
  <si>
    <t xml:space="preserve"> Японский язык.jpg</t>
  </si>
  <si>
    <t xml:space="preserve"> for company.jpg</t>
  </si>
  <si>
    <t xml:space="preserve"> Подготовка к экзамену ACT.png</t>
  </si>
  <si>
    <t xml:space="preserve"> Подготовка к экзамену TOEFL.jpg</t>
  </si>
  <si>
    <t xml:space="preserve"> Подготовка к экзамену GRE.jpeg</t>
  </si>
  <si>
    <t xml:space="preserve"> Подготовка к экзамену GMAT.png</t>
  </si>
  <si>
    <t xml:space="preserve"> Подготовка к экзамену IELTS.jpg</t>
  </si>
  <si>
    <t xml:space="preserve"> Подготовка к экзамену SAT.png</t>
  </si>
  <si>
    <t xml:space="preserve"> Португальский язык.jpg</t>
  </si>
  <si>
    <t>Price</t>
  </si>
  <si>
    <t>TimeLength</t>
  </si>
  <si>
    <t xml:space="preserve"> Email</t>
  </si>
  <si>
    <t>Васильев</t>
  </si>
  <si>
    <t xml:space="preserve"> Оскар</t>
  </si>
  <si>
    <t xml:space="preserve"> Богданович</t>
  </si>
  <si>
    <t xml:space="preserve"> м</t>
  </si>
  <si>
    <t xml:space="preserve"> 7(585)801-94-29 </t>
  </si>
  <si>
    <t xml:space="preserve"> miturria@verizon.net</t>
  </si>
  <si>
    <t xml:space="preserve"> 7(0055)737-37-48 </t>
  </si>
  <si>
    <t xml:space="preserve"> claesjac@me.com</t>
  </si>
  <si>
    <t xml:space="preserve"> 7(51)682-19-40 </t>
  </si>
  <si>
    <t xml:space="preserve"> ozawa@verizon.net</t>
  </si>
  <si>
    <t xml:space="preserve"> ж</t>
  </si>
  <si>
    <t xml:space="preserve"> 7(335)386-81-06 </t>
  </si>
  <si>
    <t xml:space="preserve"> firstpr@verizon.net</t>
  </si>
  <si>
    <t xml:space="preserve"> 7(555)321-42-99 </t>
  </si>
  <si>
    <t xml:space="preserve"> yruan@optonline.net</t>
  </si>
  <si>
    <t>Андреев</t>
  </si>
  <si>
    <t xml:space="preserve"> Станислав</t>
  </si>
  <si>
    <t xml:space="preserve"> Максович</t>
  </si>
  <si>
    <t xml:space="preserve"> 7(02)993-91-28 </t>
  </si>
  <si>
    <t xml:space="preserve"> budinger@mac.com</t>
  </si>
  <si>
    <t xml:space="preserve"> 7(2506)433-38-35 </t>
  </si>
  <si>
    <t xml:space="preserve"> rnelson@yahoo.ca</t>
  </si>
  <si>
    <t xml:space="preserve"> 7(6419)959-21-87 </t>
  </si>
  <si>
    <t xml:space="preserve"> gordonjcp@hotmail.com</t>
  </si>
  <si>
    <t>Александров</t>
  </si>
  <si>
    <t xml:space="preserve"> Эдуардович</t>
  </si>
  <si>
    <t xml:space="preserve"> 7(18)164-05-12 </t>
  </si>
  <si>
    <t xml:space="preserve"> bigmauler@aol.com</t>
  </si>
  <si>
    <t xml:space="preserve"> 7(20)980-01-60 </t>
  </si>
  <si>
    <t xml:space="preserve"> jonathan@aol.com</t>
  </si>
  <si>
    <t xml:space="preserve"> 7(636)050-96-13 </t>
  </si>
  <si>
    <t xml:space="preserve"> salesgeek@mac.com</t>
  </si>
  <si>
    <t>Баранова</t>
  </si>
  <si>
    <t xml:space="preserve"> Эльмира</t>
  </si>
  <si>
    <t xml:space="preserve"> Дмитриевна</t>
  </si>
  <si>
    <t xml:space="preserve"> 7(9240)643-15-50 </t>
  </si>
  <si>
    <t xml:space="preserve"> jgmyers@comcast.net</t>
  </si>
  <si>
    <t>Степанова</t>
  </si>
  <si>
    <t xml:space="preserve"> Амелия</t>
  </si>
  <si>
    <t xml:space="preserve"> Робертовна</t>
  </si>
  <si>
    <t xml:space="preserve"> 7(1217)441-28-42 </t>
  </si>
  <si>
    <t xml:space="preserve"> rasca@hotmail.com</t>
  </si>
  <si>
    <t xml:space="preserve"> 7(53)602-85-41 </t>
  </si>
  <si>
    <t xml:space="preserve"> hedwig@att.net</t>
  </si>
  <si>
    <t xml:space="preserve"> 7(8459)592-05-58 </t>
  </si>
  <si>
    <t xml:space="preserve"> jrkorson@msn.com</t>
  </si>
  <si>
    <t>Комиссарова</t>
  </si>
  <si>
    <t xml:space="preserve"> Амалия</t>
  </si>
  <si>
    <t xml:space="preserve"> 7(22)647-46-32 </t>
  </si>
  <si>
    <t xml:space="preserve"> jorgb@msn.com</t>
  </si>
  <si>
    <t xml:space="preserve"> 7(386)641-13-37 </t>
  </si>
  <si>
    <t xml:space="preserve"> uncle@gmail.com</t>
  </si>
  <si>
    <t xml:space="preserve"> 7(6545)478-87-79 </t>
  </si>
  <si>
    <t xml:space="preserve"> solomon@att.net</t>
  </si>
  <si>
    <t>Журавлёв</t>
  </si>
  <si>
    <t xml:space="preserve"> Леонтий</t>
  </si>
  <si>
    <t xml:space="preserve"> Яковлевич</t>
  </si>
  <si>
    <t xml:space="preserve"> 7(4403)308-56-96 </t>
  </si>
  <si>
    <t xml:space="preserve"> cmdrgravy@me.com</t>
  </si>
  <si>
    <t xml:space="preserve"> 7(20)554-28-68 </t>
  </si>
  <si>
    <t xml:space="preserve"> jigsaw@sbcglobal.net</t>
  </si>
  <si>
    <t>Киселёв</t>
  </si>
  <si>
    <t xml:space="preserve"> Устин</t>
  </si>
  <si>
    <t xml:space="preserve"> 7(83)334-52-76 </t>
  </si>
  <si>
    <t xml:space="preserve"> dalamb@verizon.net</t>
  </si>
  <si>
    <t xml:space="preserve"> 7(5383)893-04-66 </t>
  </si>
  <si>
    <t xml:space="preserve"> brickbat@verizon.net</t>
  </si>
  <si>
    <t>Ершов</t>
  </si>
  <si>
    <t xml:space="preserve"> Глеб</t>
  </si>
  <si>
    <t xml:space="preserve"> Федорович</t>
  </si>
  <si>
    <t xml:space="preserve"> 7(2608)298-40-82 </t>
  </si>
  <si>
    <t xml:space="preserve"> sjava@aol.com</t>
  </si>
  <si>
    <t>Бобылёв</t>
  </si>
  <si>
    <t xml:space="preserve"> Георгий</t>
  </si>
  <si>
    <t xml:space="preserve"> Витальевич</t>
  </si>
  <si>
    <t xml:space="preserve"> 7(88)685-13-51 </t>
  </si>
  <si>
    <t xml:space="preserve"> csilvers@mac.com</t>
  </si>
  <si>
    <t>Ефремов</t>
  </si>
  <si>
    <t xml:space="preserve"> Витольд</t>
  </si>
  <si>
    <t xml:space="preserve"> Авксентьевич</t>
  </si>
  <si>
    <t xml:space="preserve"> 7(93)922-14-03 </t>
  </si>
  <si>
    <t xml:space="preserve"> kwilliams@yahoo.ca</t>
  </si>
  <si>
    <t xml:space="preserve"> 7(9648)953-81-26 </t>
  </si>
  <si>
    <t xml:space="preserve"> jigsaw@aol.com</t>
  </si>
  <si>
    <t>Ефимова</t>
  </si>
  <si>
    <t xml:space="preserve"> Магда</t>
  </si>
  <si>
    <t xml:space="preserve"> Платоновна</t>
  </si>
  <si>
    <t xml:space="preserve"> 7(9261)386-15-92 </t>
  </si>
  <si>
    <t xml:space="preserve"> rbarreira@me.com</t>
  </si>
  <si>
    <t>Голубев</t>
  </si>
  <si>
    <t xml:space="preserve"> Иосиф</t>
  </si>
  <si>
    <t xml:space="preserve"> Тимофеевич</t>
  </si>
  <si>
    <t xml:space="preserve"> 7(78)972-73-11 </t>
  </si>
  <si>
    <t xml:space="preserve"> smcnabb@att.net</t>
  </si>
  <si>
    <t>Евсеев</t>
  </si>
  <si>
    <t xml:space="preserve"> Макар</t>
  </si>
  <si>
    <t xml:space="preserve"> Васильевич</t>
  </si>
  <si>
    <t xml:space="preserve"> 7(2141)077-85-70 </t>
  </si>
  <si>
    <t xml:space="preserve"> parsimony@sbcglobal.net</t>
  </si>
  <si>
    <t xml:space="preserve"> 7(2159)507-39-57 </t>
  </si>
  <si>
    <t xml:space="preserve"> petersen@comcast.net</t>
  </si>
  <si>
    <t xml:space="preserve"> 7(578)574-73-36 </t>
  </si>
  <si>
    <t xml:space="preserve"> dieman@icloud.com</t>
  </si>
  <si>
    <t>Гущина</t>
  </si>
  <si>
    <t xml:space="preserve"> Янита</t>
  </si>
  <si>
    <t xml:space="preserve"> Федоровна</t>
  </si>
  <si>
    <t xml:space="preserve"> 7(4544)716-68-96 </t>
  </si>
  <si>
    <t xml:space="preserve"> lishoy@att.net</t>
  </si>
  <si>
    <t>Калашников</t>
  </si>
  <si>
    <t xml:space="preserve"> Артур</t>
  </si>
  <si>
    <t xml:space="preserve"> Юрьевич</t>
  </si>
  <si>
    <t xml:space="preserve"> 7(147)947-47-21 </t>
  </si>
  <si>
    <t xml:space="preserve"> oevans@aol.com</t>
  </si>
  <si>
    <t>Дмитриева</t>
  </si>
  <si>
    <t xml:space="preserve"> Элина</t>
  </si>
  <si>
    <t xml:space="preserve"> Даниловна</t>
  </si>
  <si>
    <t xml:space="preserve"> 7(787)140-48-84 </t>
  </si>
  <si>
    <t xml:space="preserve"> vmalik@live.com</t>
  </si>
  <si>
    <t xml:space="preserve"> 7(126)195-25-86 </t>
  </si>
  <si>
    <t xml:space="preserve"> penna@verizon.net</t>
  </si>
  <si>
    <t xml:space="preserve"> 7(9940)977-45-73 </t>
  </si>
  <si>
    <t xml:space="preserve"> nichoj@mac.com</t>
  </si>
  <si>
    <t>Колобова</t>
  </si>
  <si>
    <t xml:space="preserve"> Злата</t>
  </si>
  <si>
    <t xml:space="preserve"> Романовна</t>
  </si>
  <si>
    <t xml:space="preserve"> 7(50)884-07-35 </t>
  </si>
  <si>
    <t xml:space="preserve"> sinkou@aol.com</t>
  </si>
  <si>
    <t xml:space="preserve"> 7(019)258-06-35 </t>
  </si>
  <si>
    <t xml:space="preserve"> dogdude@verizon.net</t>
  </si>
  <si>
    <t>Колобов</t>
  </si>
  <si>
    <t xml:space="preserve"> Орест</t>
  </si>
  <si>
    <t xml:space="preserve"> Юлианович</t>
  </si>
  <si>
    <t xml:space="preserve"> 7(1680)508-58-26 </t>
  </si>
  <si>
    <t xml:space="preserve"> parkes@verizon.net</t>
  </si>
  <si>
    <t>Блохин</t>
  </si>
  <si>
    <t xml:space="preserve"> Пантелеймон</t>
  </si>
  <si>
    <t xml:space="preserve"> Феликсович</t>
  </si>
  <si>
    <t xml:space="preserve"> 7(9524)556-48-98 </t>
  </si>
  <si>
    <t xml:space="preserve"> balchen@comcast.net</t>
  </si>
  <si>
    <t xml:space="preserve"> 7(90)316-07-17 </t>
  </si>
  <si>
    <t xml:space="preserve"> aschmitz@hotmail.com</t>
  </si>
  <si>
    <t xml:space="preserve"> 7(6580)534-32-58 </t>
  </si>
  <si>
    <t xml:space="preserve"> agapow@gmail.com</t>
  </si>
  <si>
    <t>Агафонов</t>
  </si>
  <si>
    <t xml:space="preserve"> Юстиниан</t>
  </si>
  <si>
    <t xml:space="preserve"> Олегович</t>
  </si>
  <si>
    <t xml:space="preserve"> 7(303)810-28-78 </t>
  </si>
  <si>
    <t xml:space="preserve"> staffelb@sbcglobal.net</t>
  </si>
  <si>
    <t xml:space="preserve"> 7(38)095-64-18 </t>
  </si>
  <si>
    <t xml:space="preserve"> rfoley@verizon.net</t>
  </si>
  <si>
    <t>Блинов</t>
  </si>
  <si>
    <t xml:space="preserve"> Евгений</t>
  </si>
  <si>
    <t xml:space="preserve"> Мэлсович</t>
  </si>
  <si>
    <t xml:space="preserve"> 7(0852)321-82-64 </t>
  </si>
  <si>
    <t xml:space="preserve"> moxfulder@outlook.com</t>
  </si>
  <si>
    <t xml:space="preserve"> 7(17)433-44-98 </t>
  </si>
  <si>
    <t xml:space="preserve"> kildjean@sbcglobal.net</t>
  </si>
  <si>
    <t>Медведев</t>
  </si>
  <si>
    <t xml:space="preserve"> Святослав</t>
  </si>
  <si>
    <t xml:space="preserve"> 7(3520)435-21-20 </t>
  </si>
  <si>
    <t xml:space="preserve"> hllam@comcast.net</t>
  </si>
  <si>
    <t xml:space="preserve"> 7(0236)682-42-78 </t>
  </si>
  <si>
    <t xml:space="preserve"> ilikered@hotmail.com</t>
  </si>
  <si>
    <t xml:space="preserve"> 7(347)895-86-57 </t>
  </si>
  <si>
    <t xml:space="preserve"> attwood@aol.com</t>
  </si>
  <si>
    <t>Егорова</t>
  </si>
  <si>
    <t xml:space="preserve"> Дамировна</t>
  </si>
  <si>
    <t xml:space="preserve"> 7(7486)408-12-26 </t>
  </si>
  <si>
    <t xml:space="preserve"> drezet@yahoo.com</t>
  </si>
  <si>
    <t>LastName</t>
  </si>
  <si>
    <t>ClientId</t>
  </si>
  <si>
    <t>FirstName</t>
  </si>
  <si>
    <t>MiddleName</t>
  </si>
  <si>
    <t>Gender</t>
  </si>
  <si>
    <t>Phone</t>
  </si>
  <si>
    <t>DateOfBirth</t>
  </si>
  <si>
    <t>DateOfRegistration</t>
  </si>
  <si>
    <t>Лазарев</t>
  </si>
  <si>
    <t>Алексей</t>
  </si>
  <si>
    <t>Богданович</t>
  </si>
  <si>
    <t>Казаков</t>
  </si>
  <si>
    <t>Дмитрий</t>
  </si>
  <si>
    <t>Русланович</t>
  </si>
  <si>
    <t>Попова</t>
  </si>
  <si>
    <t>Харита</t>
  </si>
  <si>
    <t>Якуновна</t>
  </si>
  <si>
    <t>Турова</t>
  </si>
  <si>
    <t>Георгина</t>
  </si>
  <si>
    <t>Семёновна</t>
  </si>
  <si>
    <t>Орлова</t>
  </si>
  <si>
    <t>Влада</t>
  </si>
  <si>
    <t>Мартыновна</t>
  </si>
  <si>
    <t>Костина</t>
  </si>
  <si>
    <t>Любава</t>
  </si>
  <si>
    <t>Авксентьевна</t>
  </si>
  <si>
    <t>Корнилова</t>
  </si>
  <si>
    <t>Анэля</t>
  </si>
  <si>
    <t>Михайловна</t>
  </si>
  <si>
    <t>Морозов</t>
  </si>
  <si>
    <t>Наум</t>
  </si>
  <si>
    <t>Валерьянович</t>
  </si>
  <si>
    <t>Горбачёв</t>
  </si>
  <si>
    <t>Давид</t>
  </si>
  <si>
    <t>Тимурович</t>
  </si>
  <si>
    <t>Волков</t>
  </si>
  <si>
    <t>Людвиг</t>
  </si>
  <si>
    <t>Витальевич</t>
  </si>
  <si>
    <t>Большаков</t>
  </si>
  <si>
    <t>Вадим</t>
  </si>
  <si>
    <t>Данилович</t>
  </si>
  <si>
    <t>Абрамов</t>
  </si>
  <si>
    <t>Станислав</t>
  </si>
  <si>
    <t>Филатович</t>
  </si>
  <si>
    <t>Селиверстов</t>
  </si>
  <si>
    <t>Глеб</t>
  </si>
  <si>
    <t>Максимович</t>
  </si>
  <si>
    <t>Зуев</t>
  </si>
  <si>
    <t>Матвей</t>
  </si>
  <si>
    <t>Иванович</t>
  </si>
  <si>
    <t>Андреева</t>
  </si>
  <si>
    <t>Патрисия</t>
  </si>
  <si>
    <t>Валерьевна</t>
  </si>
  <si>
    <t>Бобров</t>
  </si>
  <si>
    <t>Агафон</t>
  </si>
  <si>
    <t>Лаврентьевич</t>
  </si>
  <si>
    <t>Игнатов</t>
  </si>
  <si>
    <t>Захар</t>
  </si>
  <si>
    <t>Павлович</t>
  </si>
  <si>
    <t>Федотова</t>
  </si>
  <si>
    <t>Сандра</t>
  </si>
  <si>
    <t>Владленовна</t>
  </si>
  <si>
    <t>Кузьмина</t>
  </si>
  <si>
    <t>Дэнна</t>
  </si>
  <si>
    <t>Витальевна</t>
  </si>
  <si>
    <t>Некрасов</t>
  </si>
  <si>
    <t>Варлам</t>
  </si>
  <si>
    <t>Михайлович</t>
  </si>
  <si>
    <t>Калинин</t>
  </si>
  <si>
    <t>Петр</t>
  </si>
  <si>
    <t>Беляева</t>
  </si>
  <si>
    <t>Сабрина</t>
  </si>
  <si>
    <t>Федосеевна</t>
  </si>
  <si>
    <t>Мамонтова</t>
  </si>
  <si>
    <t>Марфа</t>
  </si>
  <si>
    <t>Мироновна</t>
  </si>
  <si>
    <t>Воронова</t>
  </si>
  <si>
    <t>Изабелла</t>
  </si>
  <si>
    <t>Вячеславовна</t>
  </si>
  <si>
    <t>Куликова</t>
  </si>
  <si>
    <t>Эвелина</t>
  </si>
  <si>
    <t>Суворова</t>
  </si>
  <si>
    <t>Божена</t>
  </si>
  <si>
    <t>Анатольевна</t>
  </si>
  <si>
    <t>DateActual</t>
  </si>
  <si>
    <t>Client</t>
  </si>
  <si>
    <t>VisitId</t>
  </si>
  <si>
    <t>Discount</t>
  </si>
  <si>
    <t>ServiceIdd</t>
  </si>
  <si>
    <t>ServiceNamee</t>
  </si>
  <si>
    <t>LastNamee</t>
  </si>
  <si>
    <t>ClientIdd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</si>
</sst>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13" fillId="33" borderId="10" xfId="0" applyNumberFormat="1" applyFont="1" applyFill="1" applyBorder="1"/>
    <xf numFmtId="0" fontId="13" fillId="33" borderId="11" xfId="0" applyNumberFormat="1" applyFont="1" applyFill="1" applyBorder="1"/>
    <xf numFmtId="0" fontId="0" fillId="34" borderId="10" xfId="0" applyNumberFormat="1" applyFont="1" applyFill="1" applyBorder="1"/>
    <xf numFmtId="0" fontId="0" fillId="34" borderId="11" xfId="0" applyNumberFormat="1" applyFont="1" applyFill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22" fontId="0" fillId="0" borderId="0" xfId="0" applyNumberFormat="1"/>
    <xf numFmtId="0" fontId="0" fillId="0" borderId="0" xfId="42" applyNumberFormat="1" applyFon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15"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Индекс" tableColumnId="19"/>
      <queryTableField id="2" name="Фамилия" tableColumnId="20"/>
      <queryTableField id="3" name=" Имя" tableColumnId="21"/>
      <queryTableField id="4" name=" Отчество" tableColumnId="22"/>
      <queryTableField id="5" name=" Пол" tableColumnId="23"/>
      <queryTableField id="6" name=" Телефон" tableColumnId="24"/>
      <queryTableField id="7" name=" Дата рождения" tableColumnId="25"/>
      <queryTableField id="8" name=" Email" tableColumnId="26"/>
      <queryTableField id="9" name=" Дата регистрации" tableColumnId="27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 unboundColumnsRight="1">
    <queryTableFields count="6">
      <queryTableField id="1" name="Id_услуги" tableColumnId="9"/>
      <queryTableField id="2" name="Услуга" tableColumnId="10"/>
      <queryTableField id="5" dataBound="0" tableColumnId="13"/>
      <queryTableField id="3" name="Начало оказания услуги" tableColumnId="11"/>
      <queryTableField id="4" name="Клиент" tableColumnId="12"/>
      <queryTableField id="6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client_s_import" displayName="client_s_import" ref="A1:I51" tableType="queryTable" totalsRowShown="0">
  <autoFilter ref="A1:I51"/>
  <tableColumns count="9">
    <tableColumn id="19" uniqueName="19" name="ClientId" queryTableFieldId="1" dataDxfId="14"/>
    <tableColumn id="20" uniqueName="20" name="LastName" queryTableFieldId="2" dataDxfId="13"/>
    <tableColumn id="21" uniqueName="21" name="FirstName" queryTableFieldId="3" dataDxfId="12"/>
    <tableColumn id="22" uniqueName="22" name="MiddleName" queryTableFieldId="4" dataDxfId="11"/>
    <tableColumn id="23" uniqueName="23" name="Gender" queryTableFieldId="5" dataDxfId="10"/>
    <tableColumn id="24" uniqueName="24" name="Phone" queryTableFieldId="6" dataDxfId="9"/>
    <tableColumn id="25" uniqueName="25" name="DateOfBirth" queryTableFieldId="7" dataDxfId="8"/>
    <tableColumn id="26" uniqueName="26" name=" Email" queryTableFieldId="8" dataDxfId="7"/>
    <tableColumn id="27" uniqueName="27" name="DateOfRegistration" queryTableFieldId="9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Sheet1" displayName="Sheet1" ref="A1:F101" tableType="queryTable" totalsRowShown="0">
  <autoFilter ref="A1:F101"/>
  <tableColumns count="6">
    <tableColumn id="9" uniqueName="9" name="VisitId" queryTableFieldId="1" dataDxfId="5"/>
    <tableColumn id="10" uniqueName="10" name="ServiceName" queryTableFieldId="2" dataDxfId="4"/>
    <tableColumn id="13" uniqueName="13" name="ServiceId" queryTableFieldId="5" dataDxfId="3">
      <calculatedColumnFormula>VLOOKUP(B2,$H$2:$I$101,2,0)</calculatedColumnFormula>
    </tableColumn>
    <tableColumn id="11" uniqueName="11" name="DateActual" queryTableFieldId="3" dataDxfId="2"/>
    <tableColumn id="12" uniqueName="12" name="Client" queryTableFieldId="4" dataDxfId="1"/>
    <tableColumn id="14" uniqueName="14" name="ClientId" queryTableFieldId="6" dataDxfId="0">
      <calculatedColumnFormula>VLOOKUP(E2,$K$1:$L$51,2,0)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83" sqref="F83"/>
    </sheetView>
  </sheetViews>
  <sheetFormatPr defaultRowHeight="15" x14ac:dyDescent="0.25"/>
  <cols>
    <col min="2" max="2" width="85.85546875" bestFit="1" customWidth="1"/>
    <col min="3" max="3" width="46.7109375" bestFit="1" customWidth="1"/>
    <col min="4" max="4" width="14.42578125" bestFit="1" customWidth="1"/>
    <col min="5" max="5" width="12.5703125" bestFit="1" customWidth="1"/>
    <col min="6" max="6" width="20.85546875" style="1" bestFit="1" customWidth="1"/>
  </cols>
  <sheetData>
    <row r="1" spans="1:6" x14ac:dyDescent="0.25">
      <c r="A1" t="s">
        <v>101</v>
      </c>
      <c r="B1" t="s">
        <v>100</v>
      </c>
      <c r="C1" t="s">
        <v>102</v>
      </c>
      <c r="D1" t="s">
        <v>121</v>
      </c>
      <c r="E1" t="s">
        <v>120</v>
      </c>
      <c r="F1" s="1" t="s">
        <v>379</v>
      </c>
    </row>
    <row r="2" spans="1:6" x14ac:dyDescent="0.25">
      <c r="A2">
        <v>1</v>
      </c>
      <c r="B2" t="s">
        <v>0</v>
      </c>
      <c r="C2" t="s">
        <v>103</v>
      </c>
      <c r="D2">
        <v>120</v>
      </c>
      <c r="E2">
        <v>1950</v>
      </c>
      <c r="F2" s="1">
        <v>0</v>
      </c>
    </row>
    <row r="3" spans="1:6" x14ac:dyDescent="0.25">
      <c r="A3">
        <v>2</v>
      </c>
      <c r="B3" t="s">
        <v>1</v>
      </c>
      <c r="C3" t="s">
        <v>104</v>
      </c>
      <c r="D3">
        <v>110</v>
      </c>
      <c r="E3">
        <v>1340</v>
      </c>
      <c r="F3" s="1">
        <v>0</v>
      </c>
    </row>
    <row r="4" spans="1:6" x14ac:dyDescent="0.25">
      <c r="A4">
        <v>3</v>
      </c>
      <c r="B4" t="s">
        <v>2</v>
      </c>
      <c r="C4" t="s">
        <v>105</v>
      </c>
      <c r="D4">
        <v>100</v>
      </c>
      <c r="E4">
        <v>1990</v>
      </c>
      <c r="F4" s="1">
        <v>0</v>
      </c>
    </row>
    <row r="5" spans="1:6" x14ac:dyDescent="0.25">
      <c r="A5">
        <v>4</v>
      </c>
      <c r="B5" t="s">
        <v>3</v>
      </c>
      <c r="C5" t="s">
        <v>106</v>
      </c>
      <c r="D5">
        <f xml:space="preserve"> 4800/60</f>
        <v>80</v>
      </c>
      <c r="E5">
        <v>1000</v>
      </c>
      <c r="F5" s="10">
        <v>2</v>
      </c>
    </row>
    <row r="6" spans="1:6" x14ac:dyDescent="0.25">
      <c r="A6">
        <v>5</v>
      </c>
      <c r="B6" t="s">
        <v>4</v>
      </c>
      <c r="C6" t="s">
        <v>105</v>
      </c>
      <c r="D6">
        <v>40</v>
      </c>
      <c r="E6">
        <v>1050</v>
      </c>
      <c r="F6" s="1">
        <v>10</v>
      </c>
    </row>
    <row r="7" spans="1:6" x14ac:dyDescent="0.25">
      <c r="A7">
        <v>6</v>
      </c>
      <c r="B7" t="s">
        <v>5</v>
      </c>
      <c r="C7" t="s">
        <v>107</v>
      </c>
      <c r="D7">
        <v>50</v>
      </c>
      <c r="E7">
        <v>1450</v>
      </c>
      <c r="F7" s="10">
        <v>15</v>
      </c>
    </row>
    <row r="8" spans="1:6" x14ac:dyDescent="0.25">
      <c r="A8">
        <v>7</v>
      </c>
      <c r="B8" t="s">
        <v>6</v>
      </c>
      <c r="C8" t="s">
        <v>108</v>
      </c>
      <c r="D8">
        <v>40</v>
      </c>
      <c r="E8">
        <v>1290</v>
      </c>
      <c r="F8" s="1">
        <v>0</v>
      </c>
    </row>
    <row r="9" spans="1:6" x14ac:dyDescent="0.25">
      <c r="A9">
        <v>8</v>
      </c>
      <c r="B9" t="s">
        <v>7</v>
      </c>
      <c r="C9" t="s">
        <v>106</v>
      </c>
      <c r="D9">
        <f>2400/60</f>
        <v>40</v>
      </c>
      <c r="E9">
        <v>1180</v>
      </c>
      <c r="F9" s="1">
        <v>10</v>
      </c>
    </row>
    <row r="10" spans="1:6" x14ac:dyDescent="0.25">
      <c r="A10">
        <v>9</v>
      </c>
      <c r="B10" t="s">
        <v>8</v>
      </c>
      <c r="C10" t="s">
        <v>109</v>
      </c>
      <c r="D10">
        <f>2400/60</f>
        <v>40</v>
      </c>
      <c r="E10">
        <v>1410</v>
      </c>
      <c r="F10" s="1">
        <v>20</v>
      </c>
    </row>
    <row r="11" spans="1:6" x14ac:dyDescent="0.25">
      <c r="A11">
        <v>10</v>
      </c>
      <c r="B11" t="s">
        <v>9</v>
      </c>
      <c r="C11" t="s">
        <v>109</v>
      </c>
      <c r="D11">
        <f>6000/60</f>
        <v>100</v>
      </c>
      <c r="E11">
        <v>1970</v>
      </c>
      <c r="F11" s="1">
        <v>0</v>
      </c>
    </row>
    <row r="12" spans="1:6" x14ac:dyDescent="0.25">
      <c r="A12">
        <v>11</v>
      </c>
      <c r="B12" t="s">
        <v>10</v>
      </c>
      <c r="C12" t="s">
        <v>110</v>
      </c>
      <c r="D12">
        <f>6600/60</f>
        <v>110</v>
      </c>
      <c r="E12">
        <v>910</v>
      </c>
      <c r="F12" s="1">
        <v>0</v>
      </c>
    </row>
    <row r="13" spans="1:6" x14ac:dyDescent="0.25">
      <c r="A13">
        <v>12</v>
      </c>
      <c r="B13" t="s">
        <v>11</v>
      </c>
      <c r="C13" t="s">
        <v>105</v>
      </c>
      <c r="D13">
        <f>5400/60</f>
        <v>90</v>
      </c>
      <c r="E13">
        <v>1770</v>
      </c>
      <c r="F13" s="1">
        <v>10</v>
      </c>
    </row>
    <row r="14" spans="1:6" x14ac:dyDescent="0.25">
      <c r="A14">
        <v>13</v>
      </c>
      <c r="B14" t="s">
        <v>12</v>
      </c>
      <c r="C14" t="s">
        <v>105</v>
      </c>
      <c r="D14">
        <v>100</v>
      </c>
      <c r="E14">
        <v>1560</v>
      </c>
      <c r="F14" s="1">
        <v>10</v>
      </c>
    </row>
    <row r="15" spans="1:6" x14ac:dyDescent="0.25">
      <c r="A15">
        <v>14</v>
      </c>
      <c r="B15" t="s">
        <v>13</v>
      </c>
      <c r="C15" t="s">
        <v>111</v>
      </c>
      <c r="D15">
        <v>80</v>
      </c>
      <c r="E15">
        <v>1300</v>
      </c>
      <c r="F15" s="1">
        <v>5</v>
      </c>
    </row>
    <row r="16" spans="1:6" x14ac:dyDescent="0.25">
      <c r="A16">
        <v>15</v>
      </c>
      <c r="B16" t="s">
        <v>14</v>
      </c>
      <c r="C16" t="s">
        <v>107</v>
      </c>
      <c r="D16">
        <v>60</v>
      </c>
      <c r="E16">
        <v>1790</v>
      </c>
      <c r="F16" s="1">
        <v>15</v>
      </c>
    </row>
    <row r="17" spans="1:6" x14ac:dyDescent="0.25">
      <c r="A17">
        <v>16</v>
      </c>
      <c r="B17" t="s">
        <v>15</v>
      </c>
      <c r="C17" t="s">
        <v>106</v>
      </c>
      <c r="D17">
        <f>4200/60</f>
        <v>70</v>
      </c>
      <c r="E17">
        <v>1230</v>
      </c>
      <c r="F17" s="1">
        <v>10</v>
      </c>
    </row>
    <row r="18" spans="1:6" x14ac:dyDescent="0.25">
      <c r="A18">
        <v>17</v>
      </c>
      <c r="B18" t="s">
        <v>16</v>
      </c>
      <c r="C18" t="s">
        <v>111</v>
      </c>
      <c r="D18">
        <f>3000/60</f>
        <v>50</v>
      </c>
      <c r="E18">
        <v>1860</v>
      </c>
      <c r="F18" s="1">
        <v>0</v>
      </c>
    </row>
    <row r="19" spans="1:6" x14ac:dyDescent="0.25">
      <c r="A19">
        <v>18</v>
      </c>
      <c r="B19" t="s">
        <v>17</v>
      </c>
      <c r="C19" t="s">
        <v>112</v>
      </c>
      <c r="D19">
        <v>110</v>
      </c>
      <c r="E19">
        <v>1670</v>
      </c>
      <c r="F19" s="1">
        <v>10</v>
      </c>
    </row>
    <row r="20" spans="1:6" x14ac:dyDescent="0.25">
      <c r="A20">
        <v>19</v>
      </c>
      <c r="B20" t="s">
        <v>18</v>
      </c>
      <c r="C20" t="s">
        <v>105</v>
      </c>
      <c r="D20">
        <v>30</v>
      </c>
      <c r="E20">
        <v>1760</v>
      </c>
      <c r="F20" s="1">
        <v>0</v>
      </c>
    </row>
    <row r="21" spans="1:6" x14ac:dyDescent="0.25">
      <c r="A21">
        <v>20</v>
      </c>
      <c r="B21" t="s">
        <v>19</v>
      </c>
      <c r="C21" t="s">
        <v>107</v>
      </c>
      <c r="D21">
        <f>1800/60</f>
        <v>30</v>
      </c>
      <c r="E21">
        <v>1730</v>
      </c>
      <c r="F21" s="1">
        <v>5</v>
      </c>
    </row>
    <row r="22" spans="1:6" x14ac:dyDescent="0.25">
      <c r="A22">
        <v>21</v>
      </c>
      <c r="B22" t="s">
        <v>20</v>
      </c>
      <c r="C22" t="s">
        <v>107</v>
      </c>
      <c r="D22">
        <v>100</v>
      </c>
      <c r="E22">
        <v>1310</v>
      </c>
      <c r="F22" s="1">
        <v>20</v>
      </c>
    </row>
    <row r="23" spans="1:6" x14ac:dyDescent="0.25">
      <c r="A23">
        <v>22</v>
      </c>
      <c r="B23" t="s">
        <v>21</v>
      </c>
      <c r="C23" t="s">
        <v>106</v>
      </c>
      <c r="D23">
        <v>120</v>
      </c>
      <c r="E23">
        <v>1510</v>
      </c>
      <c r="F23" s="1">
        <v>0</v>
      </c>
    </row>
    <row r="24" spans="1:6" x14ac:dyDescent="0.25">
      <c r="A24">
        <v>23</v>
      </c>
      <c r="B24" t="s">
        <v>22</v>
      </c>
      <c r="C24" t="s">
        <v>110</v>
      </c>
      <c r="D24">
        <f>6600/60</f>
        <v>110</v>
      </c>
      <c r="E24">
        <v>900</v>
      </c>
      <c r="F24" s="1">
        <v>0</v>
      </c>
    </row>
    <row r="25" spans="1:6" x14ac:dyDescent="0.25">
      <c r="A25">
        <v>24</v>
      </c>
      <c r="B25" t="s">
        <v>23</v>
      </c>
      <c r="C25" t="s">
        <v>107</v>
      </c>
      <c r="D25">
        <f>3000/60</f>
        <v>50</v>
      </c>
      <c r="E25">
        <v>1090</v>
      </c>
      <c r="F25" s="1">
        <v>5</v>
      </c>
    </row>
    <row r="26" spans="1:6" x14ac:dyDescent="0.25">
      <c r="A26">
        <v>25</v>
      </c>
      <c r="B26" t="s">
        <v>24</v>
      </c>
      <c r="C26" t="s">
        <v>112</v>
      </c>
      <c r="D26">
        <f>2400/60</f>
        <v>40</v>
      </c>
      <c r="E26">
        <v>1190</v>
      </c>
      <c r="F26" s="1">
        <v>20</v>
      </c>
    </row>
    <row r="27" spans="1:6" x14ac:dyDescent="0.25">
      <c r="A27">
        <v>26</v>
      </c>
      <c r="B27" t="s">
        <v>25</v>
      </c>
      <c r="C27" t="s">
        <v>103</v>
      </c>
      <c r="D27">
        <v>40</v>
      </c>
      <c r="E27">
        <v>2000</v>
      </c>
      <c r="F27" s="1">
        <v>20</v>
      </c>
    </row>
    <row r="28" spans="1:6" x14ac:dyDescent="0.25">
      <c r="A28">
        <v>27</v>
      </c>
      <c r="B28" t="s">
        <v>26</v>
      </c>
      <c r="C28" t="s">
        <v>107</v>
      </c>
      <c r="D28">
        <v>90</v>
      </c>
      <c r="E28">
        <v>1200</v>
      </c>
      <c r="F28" s="1">
        <v>10</v>
      </c>
    </row>
    <row r="29" spans="1:6" x14ac:dyDescent="0.25">
      <c r="A29">
        <v>28</v>
      </c>
      <c r="B29" t="s">
        <v>27</v>
      </c>
      <c r="C29" t="s">
        <v>106</v>
      </c>
      <c r="D29">
        <v>70</v>
      </c>
      <c r="E29">
        <v>1610</v>
      </c>
      <c r="F29" s="1">
        <v>5</v>
      </c>
    </row>
    <row r="30" spans="1:6" x14ac:dyDescent="0.25">
      <c r="A30">
        <v>29</v>
      </c>
      <c r="B30" t="s">
        <v>28</v>
      </c>
      <c r="C30" t="s">
        <v>113</v>
      </c>
      <c r="D30">
        <v>50</v>
      </c>
      <c r="E30">
        <v>1440</v>
      </c>
      <c r="F30" s="1">
        <v>0</v>
      </c>
    </row>
    <row r="31" spans="1:6" x14ac:dyDescent="0.25">
      <c r="A31">
        <v>30</v>
      </c>
      <c r="B31" t="s">
        <v>29</v>
      </c>
      <c r="C31" t="s">
        <v>103</v>
      </c>
      <c r="D31">
        <f>4200/60</f>
        <v>70</v>
      </c>
      <c r="E31">
        <v>1730</v>
      </c>
      <c r="F31" s="1">
        <v>25</v>
      </c>
    </row>
    <row r="32" spans="1:6" x14ac:dyDescent="0.25">
      <c r="A32">
        <v>31</v>
      </c>
      <c r="B32" t="s">
        <v>30</v>
      </c>
      <c r="C32" t="s">
        <v>106</v>
      </c>
      <c r="D32">
        <f>3000/60</f>
        <v>50</v>
      </c>
      <c r="E32">
        <v>1160</v>
      </c>
      <c r="F32" s="1">
        <v>0</v>
      </c>
    </row>
    <row r="33" spans="1:6" x14ac:dyDescent="0.25">
      <c r="A33">
        <v>32</v>
      </c>
      <c r="B33" t="s">
        <v>31</v>
      </c>
      <c r="C33" t="s">
        <v>114</v>
      </c>
      <c r="D33">
        <v>100</v>
      </c>
      <c r="E33">
        <v>1070</v>
      </c>
      <c r="F33" s="1">
        <v>5</v>
      </c>
    </row>
    <row r="34" spans="1:6" x14ac:dyDescent="0.25">
      <c r="A34">
        <v>33</v>
      </c>
      <c r="B34" t="s">
        <v>32</v>
      </c>
      <c r="C34" t="s">
        <v>108</v>
      </c>
      <c r="D34">
        <f>7200/60</f>
        <v>120</v>
      </c>
      <c r="E34">
        <v>1370</v>
      </c>
      <c r="F34" s="1">
        <v>5</v>
      </c>
    </row>
    <row r="35" spans="1:6" x14ac:dyDescent="0.25">
      <c r="A35">
        <v>34</v>
      </c>
      <c r="B35" t="s">
        <v>33</v>
      </c>
      <c r="C35" t="s">
        <v>110</v>
      </c>
      <c r="D35">
        <v>50</v>
      </c>
      <c r="E35">
        <v>1010</v>
      </c>
      <c r="F35" s="1">
        <v>25</v>
      </c>
    </row>
    <row r="36" spans="1:6" x14ac:dyDescent="0.25">
      <c r="A36">
        <v>35</v>
      </c>
      <c r="B36" t="s">
        <v>34</v>
      </c>
      <c r="C36" t="s">
        <v>105</v>
      </c>
      <c r="D36">
        <v>70</v>
      </c>
      <c r="E36">
        <v>1250</v>
      </c>
      <c r="F36" s="1">
        <v>5</v>
      </c>
    </row>
    <row r="37" spans="1:6" x14ac:dyDescent="0.25">
      <c r="A37">
        <v>36</v>
      </c>
      <c r="B37" t="s">
        <v>35</v>
      </c>
      <c r="C37" t="s">
        <v>112</v>
      </c>
      <c r="D37">
        <v>70</v>
      </c>
      <c r="E37">
        <v>1630</v>
      </c>
      <c r="F37" s="1">
        <v>15</v>
      </c>
    </row>
    <row r="38" spans="1:6" x14ac:dyDescent="0.25">
      <c r="A38">
        <v>37</v>
      </c>
      <c r="B38" t="s">
        <v>36</v>
      </c>
      <c r="C38" t="s">
        <v>107</v>
      </c>
      <c r="D38">
        <v>120</v>
      </c>
      <c r="E38">
        <v>1910</v>
      </c>
      <c r="F38" s="1">
        <v>0</v>
      </c>
    </row>
    <row r="39" spans="1:6" x14ac:dyDescent="0.25">
      <c r="A39">
        <v>38</v>
      </c>
      <c r="B39" t="s">
        <v>37</v>
      </c>
      <c r="C39" t="s">
        <v>115</v>
      </c>
      <c r="D39">
        <v>80</v>
      </c>
      <c r="E39">
        <v>1300</v>
      </c>
      <c r="F39" s="1">
        <v>20</v>
      </c>
    </row>
    <row r="40" spans="1:6" x14ac:dyDescent="0.25">
      <c r="A40">
        <v>39</v>
      </c>
      <c r="B40" t="s">
        <v>38</v>
      </c>
      <c r="C40" t="s">
        <v>110</v>
      </c>
      <c r="D40">
        <f>4800/60</f>
        <v>80</v>
      </c>
      <c r="E40">
        <v>960</v>
      </c>
      <c r="F40" s="1">
        <v>25</v>
      </c>
    </row>
    <row r="41" spans="1:6" x14ac:dyDescent="0.25">
      <c r="A41">
        <v>40</v>
      </c>
      <c r="B41" t="s">
        <v>39</v>
      </c>
      <c r="C41" t="s">
        <v>111</v>
      </c>
      <c r="D41">
        <v>40</v>
      </c>
      <c r="E41">
        <v>1260</v>
      </c>
      <c r="F41" s="1">
        <v>10</v>
      </c>
    </row>
    <row r="42" spans="1:6" x14ac:dyDescent="0.25">
      <c r="A42">
        <v>41</v>
      </c>
      <c r="B42" t="s">
        <v>40</v>
      </c>
      <c r="C42" t="s">
        <v>106</v>
      </c>
      <c r="D42">
        <v>90</v>
      </c>
      <c r="E42">
        <v>970</v>
      </c>
      <c r="F42" s="1">
        <v>0</v>
      </c>
    </row>
    <row r="43" spans="1:6" x14ac:dyDescent="0.25">
      <c r="A43">
        <v>42</v>
      </c>
      <c r="B43" t="s">
        <v>41</v>
      </c>
      <c r="C43" t="s">
        <v>112</v>
      </c>
      <c r="D43">
        <v>80</v>
      </c>
      <c r="E43">
        <v>1500</v>
      </c>
      <c r="F43" s="1">
        <v>0</v>
      </c>
    </row>
    <row r="44" spans="1:6" x14ac:dyDescent="0.25">
      <c r="A44">
        <v>43</v>
      </c>
      <c r="B44" t="s">
        <v>42</v>
      </c>
      <c r="C44" t="s">
        <v>105</v>
      </c>
      <c r="D44">
        <v>70</v>
      </c>
      <c r="E44">
        <v>1800</v>
      </c>
      <c r="F44" s="1">
        <v>25</v>
      </c>
    </row>
    <row r="45" spans="1:6" x14ac:dyDescent="0.25">
      <c r="A45">
        <v>44</v>
      </c>
      <c r="B45" t="s">
        <v>43</v>
      </c>
      <c r="C45" t="s">
        <v>103</v>
      </c>
      <c r="D45">
        <v>120</v>
      </c>
      <c r="E45">
        <v>1860</v>
      </c>
      <c r="F45" s="1">
        <v>10</v>
      </c>
    </row>
    <row r="46" spans="1:6" x14ac:dyDescent="0.25">
      <c r="A46">
        <v>45</v>
      </c>
      <c r="B46" t="s">
        <v>44</v>
      </c>
      <c r="C46" t="s">
        <v>116</v>
      </c>
      <c r="D46">
        <v>70</v>
      </c>
      <c r="E46">
        <v>1150</v>
      </c>
      <c r="F46" s="1">
        <v>5</v>
      </c>
    </row>
    <row r="47" spans="1:6" x14ac:dyDescent="0.25">
      <c r="A47">
        <v>46</v>
      </c>
      <c r="B47" t="s">
        <v>45</v>
      </c>
      <c r="C47" t="s">
        <v>117</v>
      </c>
      <c r="D47">
        <v>120</v>
      </c>
      <c r="E47">
        <v>1730</v>
      </c>
      <c r="F47" s="1">
        <v>0</v>
      </c>
    </row>
    <row r="48" spans="1:6" x14ac:dyDescent="0.25">
      <c r="A48">
        <v>47</v>
      </c>
      <c r="B48" t="s">
        <v>46</v>
      </c>
      <c r="C48" t="s">
        <v>118</v>
      </c>
      <c r="D48">
        <v>40</v>
      </c>
      <c r="E48">
        <v>1560</v>
      </c>
      <c r="F48" s="1">
        <v>0</v>
      </c>
    </row>
    <row r="49" spans="1:6" x14ac:dyDescent="0.25">
      <c r="A49">
        <v>48</v>
      </c>
      <c r="B49" t="s">
        <v>47</v>
      </c>
      <c r="C49" t="s">
        <v>103</v>
      </c>
      <c r="D49">
        <v>50</v>
      </c>
      <c r="E49">
        <v>1180</v>
      </c>
      <c r="F49" s="1">
        <v>15</v>
      </c>
    </row>
    <row r="50" spans="1:6" x14ac:dyDescent="0.25">
      <c r="A50">
        <v>49</v>
      </c>
      <c r="B50" t="s">
        <v>48</v>
      </c>
      <c r="C50" t="s">
        <v>105</v>
      </c>
      <c r="D50">
        <v>80</v>
      </c>
      <c r="E50">
        <v>980</v>
      </c>
      <c r="F50" s="1">
        <v>0</v>
      </c>
    </row>
    <row r="51" spans="1:6" x14ac:dyDescent="0.25">
      <c r="A51">
        <v>50</v>
      </c>
      <c r="B51" t="s">
        <v>49</v>
      </c>
      <c r="C51" t="s">
        <v>105</v>
      </c>
      <c r="D51">
        <v>30</v>
      </c>
      <c r="E51">
        <v>1170</v>
      </c>
      <c r="F51" s="1">
        <v>15</v>
      </c>
    </row>
    <row r="52" spans="1:6" x14ac:dyDescent="0.25">
      <c r="A52">
        <v>51</v>
      </c>
      <c r="B52" t="s">
        <v>50</v>
      </c>
      <c r="C52" t="s">
        <v>105</v>
      </c>
      <c r="D52">
        <v>100</v>
      </c>
      <c r="E52">
        <v>1120</v>
      </c>
      <c r="F52" s="1">
        <v>10</v>
      </c>
    </row>
    <row r="53" spans="1:6" x14ac:dyDescent="0.25">
      <c r="A53">
        <v>52</v>
      </c>
      <c r="B53" t="s">
        <v>51</v>
      </c>
      <c r="C53" t="s">
        <v>104</v>
      </c>
      <c r="D53">
        <v>30</v>
      </c>
      <c r="E53">
        <v>1570</v>
      </c>
      <c r="F53" s="1">
        <v>15</v>
      </c>
    </row>
    <row r="54" spans="1:6" x14ac:dyDescent="0.25">
      <c r="A54">
        <v>53</v>
      </c>
      <c r="B54" t="s">
        <v>52</v>
      </c>
      <c r="C54" t="s">
        <v>106</v>
      </c>
      <c r="D54">
        <v>70</v>
      </c>
      <c r="E54">
        <v>1780</v>
      </c>
      <c r="F54" s="1">
        <v>5</v>
      </c>
    </row>
    <row r="55" spans="1:6" x14ac:dyDescent="0.25">
      <c r="A55">
        <v>54</v>
      </c>
      <c r="B55" t="s">
        <v>53</v>
      </c>
      <c r="C55" t="s">
        <v>104</v>
      </c>
      <c r="D55">
        <v>60</v>
      </c>
      <c r="E55">
        <v>930</v>
      </c>
      <c r="F55" s="1">
        <v>5</v>
      </c>
    </row>
    <row r="56" spans="1:6" x14ac:dyDescent="0.25">
      <c r="A56">
        <v>55</v>
      </c>
      <c r="B56" t="s">
        <v>54</v>
      </c>
      <c r="C56" t="s">
        <v>103</v>
      </c>
      <c r="D56">
        <v>90</v>
      </c>
      <c r="E56">
        <v>1480</v>
      </c>
      <c r="F56" s="1">
        <v>20</v>
      </c>
    </row>
    <row r="57" spans="1:6" x14ac:dyDescent="0.25">
      <c r="A57">
        <v>56</v>
      </c>
      <c r="B57" t="s">
        <v>55</v>
      </c>
      <c r="C57" t="s">
        <v>119</v>
      </c>
      <c r="D57">
        <v>50</v>
      </c>
      <c r="E57">
        <v>1970</v>
      </c>
      <c r="F57" s="1">
        <v>10</v>
      </c>
    </row>
    <row r="58" spans="1:6" x14ac:dyDescent="0.25">
      <c r="A58">
        <v>57</v>
      </c>
      <c r="B58" t="s">
        <v>56</v>
      </c>
      <c r="C58" t="s">
        <v>112</v>
      </c>
      <c r="D58">
        <v>110</v>
      </c>
      <c r="E58">
        <v>1470</v>
      </c>
      <c r="F58" s="1">
        <v>0</v>
      </c>
    </row>
    <row r="59" spans="1:6" x14ac:dyDescent="0.25">
      <c r="A59">
        <v>58</v>
      </c>
      <c r="B59" t="s">
        <v>57</v>
      </c>
      <c r="C59" t="s">
        <v>104</v>
      </c>
      <c r="D59">
        <v>30</v>
      </c>
      <c r="E59">
        <v>1420</v>
      </c>
      <c r="F59" s="1">
        <v>0</v>
      </c>
    </row>
    <row r="60" spans="1:6" x14ac:dyDescent="0.25">
      <c r="A60">
        <v>59</v>
      </c>
      <c r="B60" t="s">
        <v>58</v>
      </c>
      <c r="C60" t="s">
        <v>105</v>
      </c>
      <c r="D60">
        <f>2400/60</f>
        <v>40</v>
      </c>
      <c r="E60">
        <v>1280</v>
      </c>
      <c r="F60" s="1">
        <v>5</v>
      </c>
    </row>
    <row r="61" spans="1:6" x14ac:dyDescent="0.25">
      <c r="A61">
        <v>60</v>
      </c>
      <c r="B61" t="s">
        <v>59</v>
      </c>
      <c r="C61" t="s">
        <v>104</v>
      </c>
      <c r="D61">
        <v>120</v>
      </c>
      <c r="E61">
        <v>1120</v>
      </c>
      <c r="F61" s="1">
        <v>0</v>
      </c>
    </row>
    <row r="62" spans="1:6" x14ac:dyDescent="0.25">
      <c r="A62">
        <v>61</v>
      </c>
      <c r="B62" t="s">
        <v>60</v>
      </c>
      <c r="C62" t="s">
        <v>106</v>
      </c>
      <c r="D62">
        <v>70</v>
      </c>
      <c r="E62">
        <v>1410</v>
      </c>
      <c r="F62" s="1">
        <v>0</v>
      </c>
    </row>
    <row r="63" spans="1:6" x14ac:dyDescent="0.25">
      <c r="A63">
        <v>62</v>
      </c>
      <c r="B63" t="s">
        <v>61</v>
      </c>
      <c r="C63" t="s">
        <v>110</v>
      </c>
      <c r="D63">
        <f>7200/60</f>
        <v>120</v>
      </c>
      <c r="E63">
        <v>1300</v>
      </c>
      <c r="F63" s="1">
        <v>0</v>
      </c>
    </row>
    <row r="64" spans="1:6" x14ac:dyDescent="0.25">
      <c r="A64">
        <v>63</v>
      </c>
      <c r="B64" t="s">
        <v>62</v>
      </c>
      <c r="C64" t="s">
        <v>112</v>
      </c>
      <c r="D64">
        <v>120</v>
      </c>
      <c r="E64">
        <v>1180</v>
      </c>
      <c r="F64" s="1">
        <v>20</v>
      </c>
    </row>
    <row r="65" spans="1:6" x14ac:dyDescent="0.25">
      <c r="A65">
        <v>64</v>
      </c>
      <c r="B65" t="s">
        <v>63</v>
      </c>
      <c r="C65" t="s">
        <v>106</v>
      </c>
      <c r="D65">
        <v>70</v>
      </c>
      <c r="E65">
        <v>1840</v>
      </c>
      <c r="F65" s="1">
        <v>10</v>
      </c>
    </row>
    <row r="66" spans="1:6" x14ac:dyDescent="0.25">
      <c r="A66">
        <v>65</v>
      </c>
      <c r="B66" t="s">
        <v>64</v>
      </c>
      <c r="C66" t="s">
        <v>108</v>
      </c>
      <c r="D66">
        <v>100</v>
      </c>
      <c r="E66">
        <v>1410</v>
      </c>
      <c r="F66" s="1">
        <v>15</v>
      </c>
    </row>
    <row r="67" spans="1:6" x14ac:dyDescent="0.25">
      <c r="A67">
        <v>66</v>
      </c>
      <c r="B67" t="s">
        <v>65</v>
      </c>
      <c r="C67" t="s">
        <v>108</v>
      </c>
      <c r="D67">
        <v>30</v>
      </c>
      <c r="E67">
        <v>1330</v>
      </c>
      <c r="F67" s="1">
        <v>20</v>
      </c>
    </row>
    <row r="68" spans="1:6" x14ac:dyDescent="0.25">
      <c r="A68">
        <v>67</v>
      </c>
      <c r="B68" t="s">
        <v>66</v>
      </c>
      <c r="C68" t="s">
        <v>106</v>
      </c>
      <c r="D68">
        <v>120</v>
      </c>
      <c r="E68">
        <v>1760</v>
      </c>
      <c r="F68" s="1">
        <v>15</v>
      </c>
    </row>
    <row r="69" spans="1:6" x14ac:dyDescent="0.25">
      <c r="A69">
        <v>68</v>
      </c>
      <c r="B69" t="s">
        <v>67</v>
      </c>
      <c r="C69" t="s">
        <v>109</v>
      </c>
      <c r="D69">
        <v>100</v>
      </c>
      <c r="E69">
        <v>1870</v>
      </c>
      <c r="F69" s="1">
        <v>20</v>
      </c>
    </row>
    <row r="70" spans="1:6" x14ac:dyDescent="0.25">
      <c r="A70">
        <v>69</v>
      </c>
      <c r="B70" t="s">
        <v>68</v>
      </c>
      <c r="C70" t="s">
        <v>104</v>
      </c>
      <c r="D70">
        <v>30</v>
      </c>
      <c r="E70">
        <v>990</v>
      </c>
      <c r="F70" s="1">
        <v>5</v>
      </c>
    </row>
    <row r="71" spans="1:6" x14ac:dyDescent="0.25">
      <c r="A71">
        <v>70</v>
      </c>
      <c r="B71" t="s">
        <v>69</v>
      </c>
      <c r="C71" t="s">
        <v>106</v>
      </c>
      <c r="D71">
        <v>100</v>
      </c>
      <c r="E71">
        <v>1880</v>
      </c>
      <c r="F71" s="1">
        <v>0</v>
      </c>
    </row>
    <row r="72" spans="1:6" x14ac:dyDescent="0.25">
      <c r="A72">
        <v>71</v>
      </c>
      <c r="B72" t="s">
        <v>70</v>
      </c>
      <c r="C72" t="s">
        <v>109</v>
      </c>
      <c r="D72">
        <v>70</v>
      </c>
      <c r="E72">
        <v>1390</v>
      </c>
      <c r="F72" s="1">
        <v>0</v>
      </c>
    </row>
    <row r="73" spans="1:6" x14ac:dyDescent="0.25">
      <c r="A73">
        <v>72</v>
      </c>
      <c r="B73" t="s">
        <v>71</v>
      </c>
      <c r="C73" t="s">
        <v>112</v>
      </c>
      <c r="D73">
        <v>60</v>
      </c>
      <c r="E73">
        <v>2010</v>
      </c>
      <c r="F73" s="1">
        <v>25</v>
      </c>
    </row>
    <row r="74" spans="1:6" x14ac:dyDescent="0.25">
      <c r="A74">
        <v>73</v>
      </c>
      <c r="B74" t="s">
        <v>72</v>
      </c>
      <c r="C74" t="s">
        <v>106</v>
      </c>
      <c r="D74">
        <v>120</v>
      </c>
      <c r="E74">
        <v>2010</v>
      </c>
      <c r="F74" s="1">
        <v>0</v>
      </c>
    </row>
    <row r="75" spans="1:6" x14ac:dyDescent="0.25">
      <c r="A75">
        <v>74</v>
      </c>
      <c r="B75" t="s">
        <v>73</v>
      </c>
      <c r="C75" t="s">
        <v>112</v>
      </c>
      <c r="D75">
        <v>80</v>
      </c>
      <c r="E75">
        <v>1210</v>
      </c>
      <c r="F75" s="1">
        <v>0</v>
      </c>
    </row>
    <row r="76" spans="1:6" x14ac:dyDescent="0.25">
      <c r="A76">
        <v>75</v>
      </c>
      <c r="B76" t="s">
        <v>74</v>
      </c>
      <c r="C76" t="s">
        <v>109</v>
      </c>
      <c r="D76">
        <v>120</v>
      </c>
      <c r="E76">
        <v>960</v>
      </c>
      <c r="F76" s="1">
        <v>15</v>
      </c>
    </row>
    <row r="77" spans="1:6" x14ac:dyDescent="0.25">
      <c r="A77">
        <v>76</v>
      </c>
      <c r="B77" t="s">
        <v>75</v>
      </c>
      <c r="C77" t="s">
        <v>117</v>
      </c>
      <c r="D77">
        <v>90</v>
      </c>
      <c r="E77">
        <v>1430</v>
      </c>
      <c r="F77" s="1">
        <v>20</v>
      </c>
    </row>
    <row r="78" spans="1:6" x14ac:dyDescent="0.25">
      <c r="A78">
        <v>77</v>
      </c>
      <c r="B78" t="s">
        <v>76</v>
      </c>
      <c r="C78" t="s">
        <v>105</v>
      </c>
      <c r="D78">
        <v>70</v>
      </c>
      <c r="E78">
        <v>1480</v>
      </c>
      <c r="F78" s="1">
        <v>0</v>
      </c>
    </row>
    <row r="79" spans="1:6" x14ac:dyDescent="0.25">
      <c r="A79">
        <v>78</v>
      </c>
      <c r="B79" t="s">
        <v>77</v>
      </c>
      <c r="C79" t="s">
        <v>108</v>
      </c>
      <c r="D79">
        <v>110</v>
      </c>
      <c r="E79">
        <v>1020</v>
      </c>
      <c r="F79" s="1">
        <v>0</v>
      </c>
    </row>
    <row r="80" spans="1:6" x14ac:dyDescent="0.25">
      <c r="A80">
        <v>79</v>
      </c>
      <c r="B80" t="s">
        <v>78</v>
      </c>
      <c r="C80" t="s">
        <v>108</v>
      </c>
      <c r="D80">
        <v>80</v>
      </c>
      <c r="E80">
        <v>1690</v>
      </c>
      <c r="F80" s="1">
        <v>0</v>
      </c>
    </row>
    <row r="81" spans="1:6" x14ac:dyDescent="0.25">
      <c r="A81">
        <v>80</v>
      </c>
      <c r="B81" t="s">
        <v>79</v>
      </c>
      <c r="C81" t="s">
        <v>105</v>
      </c>
      <c r="D81">
        <v>120</v>
      </c>
      <c r="E81">
        <v>1670</v>
      </c>
      <c r="F81" s="1">
        <v>5</v>
      </c>
    </row>
    <row r="82" spans="1:6" x14ac:dyDescent="0.25">
      <c r="A82">
        <v>81</v>
      </c>
      <c r="B82" t="s">
        <v>80</v>
      </c>
      <c r="C82" t="s">
        <v>105</v>
      </c>
      <c r="D82">
        <v>110</v>
      </c>
      <c r="E82">
        <v>1760</v>
      </c>
      <c r="F82" s="1">
        <v>0</v>
      </c>
    </row>
    <row r="83" spans="1:6" x14ac:dyDescent="0.25">
      <c r="A83">
        <v>82</v>
      </c>
      <c r="B83" t="s">
        <v>81</v>
      </c>
      <c r="C83" t="s">
        <v>105</v>
      </c>
      <c r="D83">
        <v>30</v>
      </c>
      <c r="E83">
        <v>950</v>
      </c>
      <c r="F83" s="1">
        <v>5</v>
      </c>
    </row>
    <row r="84" spans="1:6" x14ac:dyDescent="0.25">
      <c r="A84">
        <v>83</v>
      </c>
      <c r="B84" t="s">
        <v>82</v>
      </c>
      <c r="C84" t="s">
        <v>105</v>
      </c>
      <c r="D84">
        <v>90</v>
      </c>
      <c r="E84">
        <v>1710</v>
      </c>
      <c r="F84" s="1">
        <v>15</v>
      </c>
    </row>
    <row r="85" spans="1:6" x14ac:dyDescent="0.25">
      <c r="A85">
        <v>84</v>
      </c>
      <c r="B85" t="s">
        <v>83</v>
      </c>
      <c r="C85" t="s">
        <v>105</v>
      </c>
      <c r="D85">
        <v>90</v>
      </c>
      <c r="E85">
        <v>1600</v>
      </c>
      <c r="F85" s="1">
        <v>10</v>
      </c>
    </row>
    <row r="86" spans="1:6" x14ac:dyDescent="0.25">
      <c r="A86">
        <v>85</v>
      </c>
      <c r="B86" t="s">
        <v>84</v>
      </c>
      <c r="C86" t="s">
        <v>111</v>
      </c>
      <c r="D86">
        <v>80</v>
      </c>
      <c r="E86">
        <v>1420</v>
      </c>
      <c r="F86" s="1">
        <v>5</v>
      </c>
    </row>
    <row r="87" spans="1:6" x14ac:dyDescent="0.25">
      <c r="A87">
        <v>86</v>
      </c>
      <c r="B87" t="s">
        <v>85</v>
      </c>
      <c r="C87" t="s">
        <v>112</v>
      </c>
      <c r="D87">
        <v>40</v>
      </c>
      <c r="E87">
        <v>1940</v>
      </c>
      <c r="F87" s="1">
        <v>0</v>
      </c>
    </row>
    <row r="88" spans="1:6" x14ac:dyDescent="0.25">
      <c r="A88">
        <v>87</v>
      </c>
      <c r="B88" t="s">
        <v>86</v>
      </c>
      <c r="C88" t="s">
        <v>108</v>
      </c>
      <c r="D88">
        <v>70</v>
      </c>
      <c r="E88">
        <v>1620</v>
      </c>
      <c r="F88" s="1">
        <v>20</v>
      </c>
    </row>
    <row r="89" spans="1:6" x14ac:dyDescent="0.25">
      <c r="A89">
        <v>88</v>
      </c>
      <c r="B89" t="s">
        <v>87</v>
      </c>
      <c r="C89" t="s">
        <v>110</v>
      </c>
      <c r="D89">
        <v>30</v>
      </c>
      <c r="E89">
        <v>1910</v>
      </c>
      <c r="F89" s="1">
        <v>10</v>
      </c>
    </row>
    <row r="90" spans="1:6" x14ac:dyDescent="0.25">
      <c r="A90">
        <v>89</v>
      </c>
      <c r="B90" t="s">
        <v>88</v>
      </c>
      <c r="C90" t="s">
        <v>112</v>
      </c>
      <c r="D90">
        <v>30</v>
      </c>
      <c r="E90">
        <v>1580</v>
      </c>
      <c r="F90" s="1">
        <v>0</v>
      </c>
    </row>
    <row r="91" spans="1:6" x14ac:dyDescent="0.25">
      <c r="A91">
        <v>90</v>
      </c>
      <c r="B91" t="s">
        <v>89</v>
      </c>
      <c r="C91" t="s">
        <v>112</v>
      </c>
      <c r="D91">
        <f>5400/60</f>
        <v>90</v>
      </c>
      <c r="E91">
        <v>1000</v>
      </c>
      <c r="F91" s="1">
        <v>25</v>
      </c>
    </row>
    <row r="92" spans="1:6" x14ac:dyDescent="0.25">
      <c r="A92">
        <v>91</v>
      </c>
      <c r="B92" t="s">
        <v>90</v>
      </c>
      <c r="C92" t="s">
        <v>105</v>
      </c>
      <c r="D92">
        <v>50</v>
      </c>
      <c r="E92">
        <v>1140</v>
      </c>
      <c r="F92" s="1">
        <v>15</v>
      </c>
    </row>
    <row r="93" spans="1:6" x14ac:dyDescent="0.25">
      <c r="A93">
        <v>92</v>
      </c>
      <c r="B93" t="s">
        <v>91</v>
      </c>
      <c r="C93" t="s">
        <v>109</v>
      </c>
      <c r="D93">
        <v>50</v>
      </c>
      <c r="E93">
        <v>2040</v>
      </c>
      <c r="F93" s="1">
        <v>0</v>
      </c>
    </row>
    <row r="94" spans="1:6" x14ac:dyDescent="0.25">
      <c r="A94">
        <v>93</v>
      </c>
      <c r="B94" t="s">
        <v>92</v>
      </c>
      <c r="C94" t="s">
        <v>104</v>
      </c>
      <c r="D94">
        <v>70</v>
      </c>
      <c r="E94">
        <v>1240</v>
      </c>
      <c r="F94" s="1">
        <v>0</v>
      </c>
    </row>
    <row r="95" spans="1:6" x14ac:dyDescent="0.25">
      <c r="A95">
        <v>94</v>
      </c>
      <c r="B95" t="s">
        <v>93</v>
      </c>
      <c r="C95" t="s">
        <v>103</v>
      </c>
      <c r="D95">
        <f>6600/60</f>
        <v>110</v>
      </c>
      <c r="E95">
        <v>940</v>
      </c>
      <c r="F95" s="1">
        <v>15</v>
      </c>
    </row>
    <row r="96" spans="1:6" x14ac:dyDescent="0.25">
      <c r="A96">
        <v>95</v>
      </c>
      <c r="B96" t="s">
        <v>94</v>
      </c>
      <c r="C96" t="s">
        <v>111</v>
      </c>
      <c r="D96">
        <v>50</v>
      </c>
      <c r="E96">
        <v>1100</v>
      </c>
      <c r="F96" s="1">
        <v>25</v>
      </c>
    </row>
    <row r="97" spans="1:6" x14ac:dyDescent="0.25">
      <c r="A97">
        <v>96</v>
      </c>
      <c r="B97" t="s">
        <v>95</v>
      </c>
      <c r="C97" t="s">
        <v>109</v>
      </c>
      <c r="D97">
        <f>1800/60</f>
        <v>30</v>
      </c>
      <c r="E97">
        <v>1910</v>
      </c>
      <c r="F97" s="1">
        <v>0</v>
      </c>
    </row>
    <row r="98" spans="1:6" x14ac:dyDescent="0.25">
      <c r="A98">
        <v>97</v>
      </c>
      <c r="B98" t="s">
        <v>96</v>
      </c>
      <c r="C98" t="s">
        <v>112</v>
      </c>
      <c r="D98">
        <v>110</v>
      </c>
      <c r="E98">
        <v>900</v>
      </c>
      <c r="F98" s="1">
        <v>0</v>
      </c>
    </row>
    <row r="99" spans="1:6" x14ac:dyDescent="0.25">
      <c r="A99">
        <v>98</v>
      </c>
      <c r="B99" t="s">
        <v>97</v>
      </c>
      <c r="C99" t="s">
        <v>110</v>
      </c>
      <c r="D99">
        <v>90</v>
      </c>
      <c r="E99">
        <v>1950</v>
      </c>
      <c r="F99" s="1">
        <v>15</v>
      </c>
    </row>
    <row r="100" spans="1:6" x14ac:dyDescent="0.25">
      <c r="A100">
        <v>99</v>
      </c>
      <c r="B100" t="s">
        <v>98</v>
      </c>
      <c r="C100" t="s">
        <v>112</v>
      </c>
      <c r="D100">
        <v>90</v>
      </c>
      <c r="E100">
        <v>1660</v>
      </c>
      <c r="F100" s="1">
        <v>0</v>
      </c>
    </row>
    <row r="101" spans="1:6" x14ac:dyDescent="0.25">
      <c r="A101">
        <v>100</v>
      </c>
      <c r="B101" t="s">
        <v>99</v>
      </c>
      <c r="C101" t="s">
        <v>112</v>
      </c>
      <c r="D101">
        <v>70</v>
      </c>
      <c r="E101">
        <v>1380</v>
      </c>
      <c r="F101" s="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K26" sqref="K26"/>
    </sheetView>
  </sheetViews>
  <sheetFormatPr defaultRowHeight="15" x14ac:dyDescent="0.25"/>
  <cols>
    <col min="1" max="1" width="10.140625" bestFit="1" customWidth="1"/>
    <col min="2" max="2" width="32.85546875" bestFit="1" customWidth="1"/>
    <col min="3" max="4" width="14.140625" bestFit="1" customWidth="1"/>
    <col min="5" max="5" width="9.42578125" bestFit="1" customWidth="1"/>
    <col min="6" max="6" width="16.85546875" bestFit="1" customWidth="1"/>
    <col min="7" max="7" width="18.140625" bestFit="1" customWidth="1"/>
    <col min="8" max="8" width="24.85546875" bestFit="1" customWidth="1"/>
    <col min="9" max="9" width="20.140625" bestFit="1" customWidth="1"/>
  </cols>
  <sheetData>
    <row r="1" spans="1:9" x14ac:dyDescent="0.25">
      <c r="A1" s="1" t="s">
        <v>293</v>
      </c>
      <c r="B1" s="1" t="s">
        <v>292</v>
      </c>
      <c r="C1" s="1" t="s">
        <v>294</v>
      </c>
      <c r="D1" s="1" t="s">
        <v>295</v>
      </c>
      <c r="E1" s="1" t="s">
        <v>296</v>
      </c>
      <c r="F1" s="1" t="s">
        <v>297</v>
      </c>
      <c r="G1" s="1" t="s">
        <v>298</v>
      </c>
      <c r="H1" s="1" t="s">
        <v>122</v>
      </c>
      <c r="I1" s="1" t="s">
        <v>299</v>
      </c>
    </row>
    <row r="2" spans="1:9" x14ac:dyDescent="0.25">
      <c r="A2" s="1">
        <v>1</v>
      </c>
      <c r="B2" s="1" t="s">
        <v>123</v>
      </c>
      <c r="C2" s="1" t="s">
        <v>124</v>
      </c>
      <c r="D2" s="1" t="s">
        <v>125</v>
      </c>
      <c r="E2" s="1" t="s">
        <v>126</v>
      </c>
      <c r="F2" s="1" t="s">
        <v>127</v>
      </c>
      <c r="G2" s="2">
        <v>25963</v>
      </c>
      <c r="H2" s="1" t="s">
        <v>128</v>
      </c>
      <c r="I2" s="2">
        <v>42883</v>
      </c>
    </row>
    <row r="3" spans="1:9" x14ac:dyDescent="0.25">
      <c r="A3" s="1">
        <v>2</v>
      </c>
      <c r="B3" s="1" t="s">
        <v>300</v>
      </c>
      <c r="C3" s="1" t="s">
        <v>301</v>
      </c>
      <c r="D3" s="1" t="s">
        <v>302</v>
      </c>
      <c r="E3" s="1" t="s">
        <v>126</v>
      </c>
      <c r="F3" s="1" t="s">
        <v>129</v>
      </c>
      <c r="G3" s="2">
        <v>28194</v>
      </c>
      <c r="H3" s="1" t="s">
        <v>130</v>
      </c>
      <c r="I3" s="2">
        <v>42737</v>
      </c>
    </row>
    <row r="4" spans="1:9" x14ac:dyDescent="0.25">
      <c r="A4" s="1">
        <v>3</v>
      </c>
      <c r="B4" s="1" t="s">
        <v>303</v>
      </c>
      <c r="C4" s="1" t="s">
        <v>304</v>
      </c>
      <c r="D4" s="1" t="s">
        <v>305</v>
      </c>
      <c r="E4" s="1" t="s">
        <v>126</v>
      </c>
      <c r="F4" s="1" t="s">
        <v>131</v>
      </c>
      <c r="G4" s="2">
        <v>28839</v>
      </c>
      <c r="H4" s="1" t="s">
        <v>132</v>
      </c>
      <c r="I4" s="2">
        <v>42511</v>
      </c>
    </row>
    <row r="5" spans="1:9" x14ac:dyDescent="0.25">
      <c r="A5" s="1">
        <v>4</v>
      </c>
      <c r="B5" s="1" t="s">
        <v>306</v>
      </c>
      <c r="C5" s="1" t="s">
        <v>307</v>
      </c>
      <c r="D5" s="1" t="s">
        <v>308</v>
      </c>
      <c r="E5" s="1" t="s">
        <v>133</v>
      </c>
      <c r="F5" s="1" t="s">
        <v>134</v>
      </c>
      <c r="G5" s="2">
        <v>35780</v>
      </c>
      <c r="H5" s="1" t="s">
        <v>135</v>
      </c>
      <c r="I5" s="2">
        <v>42556</v>
      </c>
    </row>
    <row r="6" spans="1:9" x14ac:dyDescent="0.25">
      <c r="A6" s="1">
        <v>5</v>
      </c>
      <c r="B6" s="1" t="s">
        <v>309</v>
      </c>
      <c r="C6" s="1" t="s">
        <v>310</v>
      </c>
      <c r="D6" s="1" t="s">
        <v>311</v>
      </c>
      <c r="E6" s="1" t="s">
        <v>133</v>
      </c>
      <c r="F6" s="1" t="s">
        <v>136</v>
      </c>
      <c r="G6" s="2">
        <v>27177</v>
      </c>
      <c r="H6" s="1" t="s">
        <v>137</v>
      </c>
      <c r="I6" s="2">
        <v>43153</v>
      </c>
    </row>
    <row r="7" spans="1:9" x14ac:dyDescent="0.25">
      <c r="A7" s="1">
        <v>6</v>
      </c>
      <c r="B7" s="1" t="s">
        <v>138</v>
      </c>
      <c r="C7" s="1" t="s">
        <v>139</v>
      </c>
      <c r="D7" s="1" t="s">
        <v>140</v>
      </c>
      <c r="E7" s="1" t="s">
        <v>126</v>
      </c>
      <c r="F7" s="1" t="s">
        <v>141</v>
      </c>
      <c r="G7" s="2">
        <v>27677</v>
      </c>
      <c r="H7" s="1" t="s">
        <v>142</v>
      </c>
      <c r="I7" s="2">
        <v>43095</v>
      </c>
    </row>
    <row r="8" spans="1:9" x14ac:dyDescent="0.25">
      <c r="A8" s="1">
        <v>7</v>
      </c>
      <c r="B8" s="1" t="s">
        <v>312</v>
      </c>
      <c r="C8" s="1" t="s">
        <v>313</v>
      </c>
      <c r="D8" s="1" t="s">
        <v>314</v>
      </c>
      <c r="E8" s="1" t="s">
        <v>133</v>
      </c>
      <c r="F8" s="1" t="s">
        <v>143</v>
      </c>
      <c r="G8" s="2">
        <v>33050</v>
      </c>
      <c r="H8" s="1" t="s">
        <v>144</v>
      </c>
      <c r="I8" s="2">
        <v>42450</v>
      </c>
    </row>
    <row r="9" spans="1:9" x14ac:dyDescent="0.25">
      <c r="A9" s="1">
        <v>8</v>
      </c>
      <c r="B9" s="1" t="s">
        <v>315</v>
      </c>
      <c r="C9" s="1" t="s">
        <v>316</v>
      </c>
      <c r="D9" s="1" t="s">
        <v>317</v>
      </c>
      <c r="E9" s="1" t="s">
        <v>133</v>
      </c>
      <c r="F9" s="1" t="s">
        <v>145</v>
      </c>
      <c r="G9" s="2">
        <v>26493</v>
      </c>
      <c r="H9" s="1" t="s">
        <v>146</v>
      </c>
      <c r="I9" s="2">
        <v>42426</v>
      </c>
    </row>
    <row r="10" spans="1:9" x14ac:dyDescent="0.25">
      <c r="A10" s="1">
        <v>9</v>
      </c>
      <c r="B10" s="1" t="s">
        <v>147</v>
      </c>
      <c r="C10" s="1" t="s">
        <v>139</v>
      </c>
      <c r="D10" s="1" t="s">
        <v>148</v>
      </c>
      <c r="E10" s="1" t="s">
        <v>126</v>
      </c>
      <c r="F10" s="1" t="s">
        <v>149</v>
      </c>
      <c r="G10" s="2">
        <v>29771</v>
      </c>
      <c r="H10" s="1" t="s">
        <v>150</v>
      </c>
      <c r="I10" s="2">
        <v>43412</v>
      </c>
    </row>
    <row r="11" spans="1:9" x14ac:dyDescent="0.25">
      <c r="A11" s="1">
        <v>10</v>
      </c>
      <c r="B11" s="1" t="s">
        <v>318</v>
      </c>
      <c r="C11" s="1" t="s">
        <v>319</v>
      </c>
      <c r="D11" s="1" t="s">
        <v>320</v>
      </c>
      <c r="E11" s="1" t="s">
        <v>133</v>
      </c>
      <c r="F11" s="1" t="s">
        <v>151</v>
      </c>
      <c r="G11" s="2">
        <v>26756</v>
      </c>
      <c r="H11" s="1" t="s">
        <v>152</v>
      </c>
      <c r="I11" s="2">
        <v>42512</v>
      </c>
    </row>
    <row r="12" spans="1:9" x14ac:dyDescent="0.25">
      <c r="A12" s="1">
        <v>11</v>
      </c>
      <c r="B12" s="1" t="s">
        <v>321</v>
      </c>
      <c r="C12" s="1" t="s">
        <v>322</v>
      </c>
      <c r="D12" s="1" t="s">
        <v>323</v>
      </c>
      <c r="E12" s="1" t="s">
        <v>126</v>
      </c>
      <c r="F12" s="1" t="s">
        <v>153</v>
      </c>
      <c r="G12" s="2">
        <v>31232</v>
      </c>
      <c r="H12" s="1" t="s">
        <v>154</v>
      </c>
      <c r="I12" s="2">
        <v>42492</v>
      </c>
    </row>
    <row r="13" spans="1:9" x14ac:dyDescent="0.25">
      <c r="A13" s="1">
        <v>12</v>
      </c>
      <c r="B13" s="1" t="s">
        <v>155</v>
      </c>
      <c r="C13" s="1" t="s">
        <v>156</v>
      </c>
      <c r="D13" s="1" t="s">
        <v>157</v>
      </c>
      <c r="E13" s="1" t="s">
        <v>133</v>
      </c>
      <c r="F13" s="1" t="s">
        <v>158</v>
      </c>
      <c r="G13" s="2">
        <v>28140</v>
      </c>
      <c r="H13" s="1" t="s">
        <v>159</v>
      </c>
      <c r="I13" s="2">
        <v>42559</v>
      </c>
    </row>
    <row r="14" spans="1:9" x14ac:dyDescent="0.25">
      <c r="A14" s="1">
        <v>13</v>
      </c>
      <c r="B14" s="1" t="s">
        <v>160</v>
      </c>
      <c r="C14" s="1" t="s">
        <v>161</v>
      </c>
      <c r="D14" s="1" t="s">
        <v>162</v>
      </c>
      <c r="E14" s="1" t="s">
        <v>133</v>
      </c>
      <c r="F14" s="1" t="s">
        <v>163</v>
      </c>
      <c r="G14" s="2">
        <v>25725</v>
      </c>
      <c r="H14" s="1" t="s">
        <v>164</v>
      </c>
      <c r="I14" s="2">
        <v>43005</v>
      </c>
    </row>
    <row r="15" spans="1:9" x14ac:dyDescent="0.25">
      <c r="A15" s="1">
        <v>14</v>
      </c>
      <c r="B15" s="1" t="s">
        <v>324</v>
      </c>
      <c r="C15" s="1" t="s">
        <v>325</v>
      </c>
      <c r="D15" s="1" t="s">
        <v>326</v>
      </c>
      <c r="E15" s="1" t="s">
        <v>126</v>
      </c>
      <c r="F15" s="1" t="s">
        <v>165</v>
      </c>
      <c r="G15" s="2">
        <v>30458</v>
      </c>
      <c r="H15" s="1" t="s">
        <v>166</v>
      </c>
      <c r="I15" s="2">
        <v>43451</v>
      </c>
    </row>
    <row r="16" spans="1:9" x14ac:dyDescent="0.25">
      <c r="A16" s="1">
        <v>15</v>
      </c>
      <c r="B16" s="1" t="s">
        <v>327</v>
      </c>
      <c r="C16" s="1" t="s">
        <v>328</v>
      </c>
      <c r="D16" s="1" t="s">
        <v>329</v>
      </c>
      <c r="E16" s="1" t="s">
        <v>126</v>
      </c>
      <c r="F16" s="1" t="s">
        <v>167</v>
      </c>
      <c r="G16" s="2">
        <v>28486</v>
      </c>
      <c r="H16" s="1" t="s">
        <v>168</v>
      </c>
      <c r="I16" s="2">
        <v>42487</v>
      </c>
    </row>
    <row r="17" spans="1:9" x14ac:dyDescent="0.25">
      <c r="A17" s="1">
        <v>16</v>
      </c>
      <c r="B17" s="1" t="s">
        <v>169</v>
      </c>
      <c r="C17" s="1" t="s">
        <v>170</v>
      </c>
      <c r="D17" s="1" t="s">
        <v>162</v>
      </c>
      <c r="E17" s="1" t="s">
        <v>133</v>
      </c>
      <c r="F17" s="1" t="s">
        <v>171</v>
      </c>
      <c r="G17" s="2">
        <v>26163</v>
      </c>
      <c r="H17" s="1" t="s">
        <v>172</v>
      </c>
      <c r="I17" s="2">
        <v>42951</v>
      </c>
    </row>
    <row r="18" spans="1:9" x14ac:dyDescent="0.25">
      <c r="A18" s="1">
        <v>17</v>
      </c>
      <c r="B18" s="1" t="s">
        <v>330</v>
      </c>
      <c r="C18" s="1" t="s">
        <v>331</v>
      </c>
      <c r="D18" s="1" t="s">
        <v>332</v>
      </c>
      <c r="E18" s="1" t="s">
        <v>126</v>
      </c>
      <c r="F18" s="1" t="s">
        <v>173</v>
      </c>
      <c r="G18" s="2">
        <v>25703</v>
      </c>
      <c r="H18" s="1" t="s">
        <v>174</v>
      </c>
      <c r="I18" s="2">
        <v>43316</v>
      </c>
    </row>
    <row r="19" spans="1:9" x14ac:dyDescent="0.25">
      <c r="A19" s="1">
        <v>18</v>
      </c>
      <c r="B19" s="1" t="s">
        <v>333</v>
      </c>
      <c r="C19" s="1" t="s">
        <v>334</v>
      </c>
      <c r="D19" s="1" t="s">
        <v>335</v>
      </c>
      <c r="E19" s="1" t="s">
        <v>126</v>
      </c>
      <c r="F19" s="1" t="s">
        <v>175</v>
      </c>
      <c r="G19" s="2">
        <v>32646</v>
      </c>
      <c r="H19" s="1" t="s">
        <v>176</v>
      </c>
      <c r="I19" s="2">
        <v>42712</v>
      </c>
    </row>
    <row r="20" spans="1:9" x14ac:dyDescent="0.25">
      <c r="A20" s="1">
        <v>19</v>
      </c>
      <c r="B20" s="1" t="s">
        <v>177</v>
      </c>
      <c r="C20" s="1" t="s">
        <v>178</v>
      </c>
      <c r="D20" s="1" t="s">
        <v>179</v>
      </c>
      <c r="E20" s="1" t="s">
        <v>126</v>
      </c>
      <c r="F20" s="1" t="s">
        <v>180</v>
      </c>
      <c r="G20" s="2">
        <v>36587</v>
      </c>
      <c r="H20" s="1" t="s">
        <v>181</v>
      </c>
      <c r="I20" s="2">
        <v>43115</v>
      </c>
    </row>
    <row r="21" spans="1:9" x14ac:dyDescent="0.25">
      <c r="A21" s="1">
        <v>20</v>
      </c>
      <c r="B21" s="1" t="s">
        <v>336</v>
      </c>
      <c r="C21" s="1" t="s">
        <v>337</v>
      </c>
      <c r="D21" s="1" t="s">
        <v>338</v>
      </c>
      <c r="E21" s="1" t="s">
        <v>126</v>
      </c>
      <c r="F21" s="1" t="s">
        <v>182</v>
      </c>
      <c r="G21" s="2">
        <v>36331</v>
      </c>
      <c r="H21" s="1" t="s">
        <v>183</v>
      </c>
      <c r="I21" s="2">
        <v>42376</v>
      </c>
    </row>
    <row r="22" spans="1:9" x14ac:dyDescent="0.25">
      <c r="A22" s="1">
        <v>21</v>
      </c>
      <c r="B22" s="1" t="s">
        <v>184</v>
      </c>
      <c r="C22" s="1" t="s">
        <v>185</v>
      </c>
      <c r="D22" s="1" t="s">
        <v>179</v>
      </c>
      <c r="E22" s="1" t="s">
        <v>126</v>
      </c>
      <c r="F22" s="1" t="s">
        <v>186</v>
      </c>
      <c r="G22" s="2">
        <v>31055</v>
      </c>
      <c r="H22" s="1" t="s">
        <v>187</v>
      </c>
      <c r="I22" s="2">
        <v>43272</v>
      </c>
    </row>
    <row r="23" spans="1:9" x14ac:dyDescent="0.25">
      <c r="A23" s="1">
        <v>22</v>
      </c>
      <c r="B23" s="1" t="s">
        <v>339</v>
      </c>
      <c r="C23" s="1" t="s">
        <v>340</v>
      </c>
      <c r="D23" s="1" t="s">
        <v>341</v>
      </c>
      <c r="E23" s="1" t="s">
        <v>126</v>
      </c>
      <c r="F23" s="1" t="s">
        <v>188</v>
      </c>
      <c r="G23" s="2">
        <v>29673</v>
      </c>
      <c r="H23" s="1" t="s">
        <v>189</v>
      </c>
      <c r="I23" s="2">
        <v>43452</v>
      </c>
    </row>
    <row r="24" spans="1:9" x14ac:dyDescent="0.25">
      <c r="A24" s="1">
        <v>23</v>
      </c>
      <c r="B24" s="1" t="s">
        <v>190</v>
      </c>
      <c r="C24" s="1" t="s">
        <v>191</v>
      </c>
      <c r="D24" s="1" t="s">
        <v>192</v>
      </c>
      <c r="E24" s="1" t="s">
        <v>126</v>
      </c>
      <c r="F24" s="1" t="s">
        <v>193</v>
      </c>
      <c r="G24" s="2">
        <v>25733</v>
      </c>
      <c r="H24" s="1" t="s">
        <v>194</v>
      </c>
      <c r="I24" s="2">
        <v>42627</v>
      </c>
    </row>
    <row r="25" spans="1:9" x14ac:dyDescent="0.25">
      <c r="A25" s="1">
        <v>24</v>
      </c>
      <c r="B25" s="1" t="s">
        <v>195</v>
      </c>
      <c r="C25" s="1" t="s">
        <v>196</v>
      </c>
      <c r="D25" s="1" t="s">
        <v>197</v>
      </c>
      <c r="E25" s="1" t="s">
        <v>126</v>
      </c>
      <c r="F25" s="1" t="s">
        <v>198</v>
      </c>
      <c r="G25" s="2">
        <v>30669</v>
      </c>
      <c r="H25" s="1" t="s">
        <v>199</v>
      </c>
      <c r="I25" s="2">
        <v>43196</v>
      </c>
    </row>
    <row r="26" spans="1:9" x14ac:dyDescent="0.25">
      <c r="A26" s="1">
        <v>25</v>
      </c>
      <c r="B26" s="1" t="s">
        <v>200</v>
      </c>
      <c r="C26" s="1" t="s">
        <v>201</v>
      </c>
      <c r="D26" s="1" t="s">
        <v>202</v>
      </c>
      <c r="E26" s="1" t="s">
        <v>126</v>
      </c>
      <c r="F26" s="1" t="s">
        <v>203</v>
      </c>
      <c r="G26" s="2">
        <v>27730</v>
      </c>
      <c r="H26" s="1" t="s">
        <v>204</v>
      </c>
      <c r="I26" s="2">
        <v>43199</v>
      </c>
    </row>
    <row r="27" spans="1:9" x14ac:dyDescent="0.25">
      <c r="A27" s="1">
        <v>26</v>
      </c>
      <c r="B27" s="1" t="s">
        <v>342</v>
      </c>
      <c r="C27" s="1" t="s">
        <v>343</v>
      </c>
      <c r="D27" s="1" t="s">
        <v>344</v>
      </c>
      <c r="E27" s="1" t="s">
        <v>133</v>
      </c>
      <c r="F27" s="1" t="s">
        <v>205</v>
      </c>
      <c r="G27" s="2">
        <v>34291</v>
      </c>
      <c r="H27" s="1" t="s">
        <v>206</v>
      </c>
      <c r="I27" s="2">
        <v>42568</v>
      </c>
    </row>
    <row r="28" spans="1:9" x14ac:dyDescent="0.25">
      <c r="A28" s="1">
        <v>27</v>
      </c>
      <c r="B28" s="1" t="s">
        <v>207</v>
      </c>
      <c r="C28" s="1" t="s">
        <v>208</v>
      </c>
      <c r="D28" s="1" t="s">
        <v>209</v>
      </c>
      <c r="E28" s="1" t="s">
        <v>133</v>
      </c>
      <c r="F28" s="1" t="s">
        <v>210</v>
      </c>
      <c r="G28" s="2">
        <v>34927</v>
      </c>
      <c r="H28" s="1" t="s">
        <v>211</v>
      </c>
      <c r="I28" s="2">
        <v>42948</v>
      </c>
    </row>
    <row r="29" spans="1:9" x14ac:dyDescent="0.25">
      <c r="A29" s="1">
        <v>28</v>
      </c>
      <c r="B29" s="1" t="s">
        <v>212</v>
      </c>
      <c r="C29" s="1" t="s">
        <v>213</v>
      </c>
      <c r="D29" s="1" t="s">
        <v>214</v>
      </c>
      <c r="E29" s="1" t="s">
        <v>126</v>
      </c>
      <c r="F29" s="1" t="s">
        <v>215</v>
      </c>
      <c r="G29" s="2">
        <v>30077</v>
      </c>
      <c r="H29" s="1" t="s">
        <v>216</v>
      </c>
      <c r="I29" s="2">
        <v>43330</v>
      </c>
    </row>
    <row r="30" spans="1:9" x14ac:dyDescent="0.25">
      <c r="A30" s="1">
        <v>29</v>
      </c>
      <c r="B30" s="1" t="s">
        <v>217</v>
      </c>
      <c r="C30" s="1" t="s">
        <v>218</v>
      </c>
      <c r="D30" s="1" t="s">
        <v>219</v>
      </c>
      <c r="E30" s="1" t="s">
        <v>126</v>
      </c>
      <c r="F30" s="1" t="s">
        <v>220</v>
      </c>
      <c r="G30" s="2">
        <v>28381</v>
      </c>
      <c r="H30" s="1" t="s">
        <v>221</v>
      </c>
      <c r="I30" s="2">
        <v>43439</v>
      </c>
    </row>
    <row r="31" spans="1:9" x14ac:dyDescent="0.25">
      <c r="A31" s="1">
        <v>30</v>
      </c>
      <c r="B31" s="1" t="s">
        <v>345</v>
      </c>
      <c r="C31" s="1" t="s">
        <v>346</v>
      </c>
      <c r="D31" s="1" t="s">
        <v>347</v>
      </c>
      <c r="E31" s="1" t="s">
        <v>126</v>
      </c>
      <c r="F31" s="1" t="s">
        <v>222</v>
      </c>
      <c r="G31" s="2">
        <v>34909</v>
      </c>
      <c r="H31" s="1" t="s">
        <v>223</v>
      </c>
      <c r="I31" s="2">
        <v>42864</v>
      </c>
    </row>
    <row r="32" spans="1:9" x14ac:dyDescent="0.25">
      <c r="A32" s="1">
        <v>31</v>
      </c>
      <c r="B32" s="1" t="s">
        <v>348</v>
      </c>
      <c r="C32" s="1" t="s">
        <v>349</v>
      </c>
      <c r="D32" s="1" t="s">
        <v>350</v>
      </c>
      <c r="E32" s="1" t="s">
        <v>126</v>
      </c>
      <c r="F32" s="1" t="s">
        <v>224</v>
      </c>
      <c r="G32" s="2">
        <v>36075</v>
      </c>
      <c r="H32" s="1" t="s">
        <v>225</v>
      </c>
      <c r="I32" s="2">
        <v>43049</v>
      </c>
    </row>
    <row r="33" spans="1:9" x14ac:dyDescent="0.25">
      <c r="A33" s="1">
        <v>32</v>
      </c>
      <c r="B33" s="1" t="s">
        <v>226</v>
      </c>
      <c r="C33" s="1" t="s">
        <v>227</v>
      </c>
      <c r="D33" s="1" t="s">
        <v>228</v>
      </c>
      <c r="E33" s="1" t="s">
        <v>133</v>
      </c>
      <c r="F33" s="1" t="s">
        <v>229</v>
      </c>
      <c r="G33" s="2">
        <v>36221</v>
      </c>
      <c r="H33" s="1" t="s">
        <v>230</v>
      </c>
      <c r="I33" s="2">
        <v>43132</v>
      </c>
    </row>
    <row r="34" spans="1:9" x14ac:dyDescent="0.25">
      <c r="A34" s="1">
        <v>33</v>
      </c>
      <c r="B34" s="1" t="s">
        <v>231</v>
      </c>
      <c r="C34" s="1" t="s">
        <v>232</v>
      </c>
      <c r="D34" s="1" t="s">
        <v>233</v>
      </c>
      <c r="E34" s="1" t="s">
        <v>126</v>
      </c>
      <c r="F34" s="1" t="s">
        <v>234</v>
      </c>
      <c r="G34" s="2">
        <v>26646</v>
      </c>
      <c r="H34" s="1" t="s">
        <v>235</v>
      </c>
      <c r="I34" s="2">
        <v>42967</v>
      </c>
    </row>
    <row r="35" spans="1:9" x14ac:dyDescent="0.25">
      <c r="A35" s="1">
        <v>34</v>
      </c>
      <c r="B35" s="1" t="s">
        <v>236</v>
      </c>
      <c r="C35" s="1" t="s">
        <v>237</v>
      </c>
      <c r="D35" s="1" t="s">
        <v>238</v>
      </c>
      <c r="E35" s="1" t="s">
        <v>133</v>
      </c>
      <c r="F35" s="1" t="s">
        <v>239</v>
      </c>
      <c r="G35" s="2">
        <v>32487</v>
      </c>
      <c r="H35" s="1" t="s">
        <v>240</v>
      </c>
      <c r="I35" s="2">
        <v>42777</v>
      </c>
    </row>
    <row r="36" spans="1:9" x14ac:dyDescent="0.25">
      <c r="A36" s="1">
        <v>35</v>
      </c>
      <c r="B36" s="1" t="s">
        <v>351</v>
      </c>
      <c r="C36" s="1" t="s">
        <v>352</v>
      </c>
      <c r="D36" s="1" t="s">
        <v>353</v>
      </c>
      <c r="E36" s="1" t="s">
        <v>133</v>
      </c>
      <c r="F36" s="1" t="s">
        <v>241</v>
      </c>
      <c r="G36" s="2">
        <v>31135</v>
      </c>
      <c r="H36" s="1" t="s">
        <v>242</v>
      </c>
      <c r="I36" s="2">
        <v>42682</v>
      </c>
    </row>
    <row r="37" spans="1:9" x14ac:dyDescent="0.25">
      <c r="A37" s="1">
        <v>36</v>
      </c>
      <c r="B37" s="1" t="s">
        <v>354</v>
      </c>
      <c r="C37" s="1" t="s">
        <v>355</v>
      </c>
      <c r="D37" s="1" t="s">
        <v>356</v>
      </c>
      <c r="E37" s="1" t="s">
        <v>133</v>
      </c>
      <c r="F37" s="1" t="s">
        <v>243</v>
      </c>
      <c r="G37" s="2">
        <v>34205</v>
      </c>
      <c r="H37" s="1" t="s">
        <v>244</v>
      </c>
      <c r="I37" s="2">
        <v>42456</v>
      </c>
    </row>
    <row r="38" spans="1:9" x14ac:dyDescent="0.25">
      <c r="A38" s="1">
        <v>37</v>
      </c>
      <c r="B38" s="1" t="s">
        <v>245</v>
      </c>
      <c r="C38" s="1" t="s">
        <v>246</v>
      </c>
      <c r="D38" s="1" t="s">
        <v>247</v>
      </c>
      <c r="E38" s="1" t="s">
        <v>133</v>
      </c>
      <c r="F38" s="1" t="s">
        <v>248</v>
      </c>
      <c r="G38" s="2">
        <v>34571</v>
      </c>
      <c r="H38" s="1" t="s">
        <v>249</v>
      </c>
      <c r="I38" s="2">
        <v>42707</v>
      </c>
    </row>
    <row r="39" spans="1:9" x14ac:dyDescent="0.25">
      <c r="A39" s="1">
        <v>38</v>
      </c>
      <c r="B39" s="1" t="s">
        <v>357</v>
      </c>
      <c r="C39" s="1" t="s">
        <v>358</v>
      </c>
      <c r="D39" s="1" t="s">
        <v>359</v>
      </c>
      <c r="E39" s="1" t="s">
        <v>126</v>
      </c>
      <c r="F39" s="1" t="s">
        <v>250</v>
      </c>
      <c r="G39" s="2">
        <v>36842</v>
      </c>
      <c r="H39" s="1" t="s">
        <v>251</v>
      </c>
      <c r="I39" s="2">
        <v>43072</v>
      </c>
    </row>
    <row r="40" spans="1:9" x14ac:dyDescent="0.25">
      <c r="A40" s="1">
        <v>39</v>
      </c>
      <c r="B40" s="1" t="s">
        <v>252</v>
      </c>
      <c r="C40" s="1" t="s">
        <v>253</v>
      </c>
      <c r="D40" s="1" t="s">
        <v>254</v>
      </c>
      <c r="E40" s="1" t="s">
        <v>126</v>
      </c>
      <c r="F40" s="1" t="s">
        <v>255</v>
      </c>
      <c r="G40" s="2">
        <v>37086</v>
      </c>
      <c r="H40" s="1" t="s">
        <v>256</v>
      </c>
      <c r="I40" s="2">
        <v>42736</v>
      </c>
    </row>
    <row r="41" spans="1:9" x14ac:dyDescent="0.25">
      <c r="A41" s="1">
        <v>40</v>
      </c>
      <c r="B41" s="1" t="s">
        <v>257</v>
      </c>
      <c r="C41" s="1" t="s">
        <v>258</v>
      </c>
      <c r="D41" s="1" t="s">
        <v>259</v>
      </c>
      <c r="E41" s="1" t="s">
        <v>126</v>
      </c>
      <c r="F41" s="1" t="s">
        <v>260</v>
      </c>
      <c r="G41" s="2">
        <v>28555</v>
      </c>
      <c r="H41" s="1" t="s">
        <v>261</v>
      </c>
      <c r="I41" s="2">
        <v>43145</v>
      </c>
    </row>
    <row r="42" spans="1:9" x14ac:dyDescent="0.25">
      <c r="A42" s="1">
        <v>41</v>
      </c>
      <c r="B42" s="1" t="s">
        <v>360</v>
      </c>
      <c r="C42" s="1" t="s">
        <v>361</v>
      </c>
      <c r="D42" s="1" t="s">
        <v>341</v>
      </c>
      <c r="E42" s="1" t="s">
        <v>126</v>
      </c>
      <c r="F42" s="1" t="s">
        <v>262</v>
      </c>
      <c r="G42" s="2">
        <v>34220</v>
      </c>
      <c r="H42" s="1" t="s">
        <v>263</v>
      </c>
      <c r="I42" s="2">
        <v>42516</v>
      </c>
    </row>
    <row r="43" spans="1:9" x14ac:dyDescent="0.25">
      <c r="A43" s="1">
        <v>42</v>
      </c>
      <c r="B43" s="1" t="s">
        <v>362</v>
      </c>
      <c r="C43" s="1" t="s">
        <v>363</v>
      </c>
      <c r="D43" s="1" t="s">
        <v>364</v>
      </c>
      <c r="E43" s="1" t="s">
        <v>133</v>
      </c>
      <c r="F43" s="1" t="s">
        <v>264</v>
      </c>
      <c r="G43" s="2">
        <v>26506</v>
      </c>
      <c r="H43" s="1" t="s">
        <v>265</v>
      </c>
      <c r="I43" s="2">
        <v>42900</v>
      </c>
    </row>
    <row r="44" spans="1:9" x14ac:dyDescent="0.25">
      <c r="A44" s="1">
        <v>43</v>
      </c>
      <c r="B44" s="1" t="s">
        <v>266</v>
      </c>
      <c r="C44" s="1" t="s">
        <v>267</v>
      </c>
      <c r="D44" s="1" t="s">
        <v>268</v>
      </c>
      <c r="E44" s="1" t="s">
        <v>126</v>
      </c>
      <c r="F44" s="1" t="s">
        <v>269</v>
      </c>
      <c r="G44" s="2">
        <v>35463</v>
      </c>
      <c r="H44" s="1" t="s">
        <v>270</v>
      </c>
      <c r="I44" s="2">
        <v>42529</v>
      </c>
    </row>
    <row r="45" spans="1:9" x14ac:dyDescent="0.25">
      <c r="A45" s="1">
        <v>44</v>
      </c>
      <c r="B45" s="1" t="s">
        <v>365</v>
      </c>
      <c r="C45" s="1" t="s">
        <v>366</v>
      </c>
      <c r="D45" s="1" t="s">
        <v>367</v>
      </c>
      <c r="E45" s="1" t="s">
        <v>133</v>
      </c>
      <c r="F45" s="1" t="s">
        <v>271</v>
      </c>
      <c r="G45" s="2">
        <v>30974</v>
      </c>
      <c r="H45" s="1" t="s">
        <v>272</v>
      </c>
      <c r="I45" s="2">
        <v>43158</v>
      </c>
    </row>
    <row r="46" spans="1:9" x14ac:dyDescent="0.25">
      <c r="A46" s="1">
        <v>45</v>
      </c>
      <c r="B46" s="1" t="s">
        <v>273</v>
      </c>
      <c r="C46" s="1" t="s">
        <v>274</v>
      </c>
      <c r="D46" s="1" t="s">
        <v>275</v>
      </c>
      <c r="E46" s="1" t="s">
        <v>126</v>
      </c>
      <c r="F46" s="1" t="s">
        <v>276</v>
      </c>
      <c r="G46" s="2">
        <v>34339</v>
      </c>
      <c r="H46" s="1" t="s">
        <v>277</v>
      </c>
      <c r="I46" s="2">
        <v>42862</v>
      </c>
    </row>
    <row r="47" spans="1:9" x14ac:dyDescent="0.25">
      <c r="A47" s="1">
        <v>46</v>
      </c>
      <c r="B47" s="1" t="s">
        <v>368</v>
      </c>
      <c r="C47" s="1" t="s">
        <v>369</v>
      </c>
      <c r="D47" s="1" t="s">
        <v>370</v>
      </c>
      <c r="E47" s="1" t="s">
        <v>133</v>
      </c>
      <c r="F47" s="1" t="s">
        <v>278</v>
      </c>
      <c r="G47" s="2">
        <v>36427</v>
      </c>
      <c r="H47" s="1" t="s">
        <v>279</v>
      </c>
      <c r="I47" s="2">
        <v>43090</v>
      </c>
    </row>
    <row r="48" spans="1:9" x14ac:dyDescent="0.25">
      <c r="A48" s="1">
        <v>47</v>
      </c>
      <c r="B48" s="1" t="s">
        <v>280</v>
      </c>
      <c r="C48" s="1" t="s">
        <v>281</v>
      </c>
      <c r="D48" s="1" t="s">
        <v>254</v>
      </c>
      <c r="E48" s="1" t="s">
        <v>126</v>
      </c>
      <c r="F48" s="1" t="s">
        <v>282</v>
      </c>
      <c r="G48" s="2">
        <v>26576</v>
      </c>
      <c r="H48" s="1" t="s">
        <v>283</v>
      </c>
      <c r="I48" s="2">
        <v>43386</v>
      </c>
    </row>
    <row r="49" spans="1:9" x14ac:dyDescent="0.25">
      <c r="A49" s="1">
        <v>48</v>
      </c>
      <c r="B49" s="1" t="s">
        <v>371</v>
      </c>
      <c r="C49" s="1" t="s">
        <v>372</v>
      </c>
      <c r="D49" s="1" t="s">
        <v>370</v>
      </c>
      <c r="E49" s="1" t="s">
        <v>133</v>
      </c>
      <c r="F49" s="1" t="s">
        <v>284</v>
      </c>
      <c r="G49" s="2">
        <v>35748</v>
      </c>
      <c r="H49" s="1" t="s">
        <v>285</v>
      </c>
      <c r="I49" s="2">
        <v>43132</v>
      </c>
    </row>
    <row r="50" spans="1:9" x14ac:dyDescent="0.25">
      <c r="A50" s="1">
        <v>49</v>
      </c>
      <c r="B50" s="1" t="s">
        <v>373</v>
      </c>
      <c r="C50" s="1" t="s">
        <v>374</v>
      </c>
      <c r="D50" s="1" t="s">
        <v>375</v>
      </c>
      <c r="E50" s="1" t="s">
        <v>133</v>
      </c>
      <c r="F50" s="1" t="s">
        <v>286</v>
      </c>
      <c r="G50" s="2">
        <v>29654</v>
      </c>
      <c r="H50" s="1" t="s">
        <v>287</v>
      </c>
      <c r="I50" s="2">
        <v>42397</v>
      </c>
    </row>
    <row r="51" spans="1:9" x14ac:dyDescent="0.25">
      <c r="A51" s="1">
        <v>50</v>
      </c>
      <c r="B51" s="1" t="s">
        <v>288</v>
      </c>
      <c r="C51" s="1" t="s">
        <v>170</v>
      </c>
      <c r="D51" s="1" t="s">
        <v>289</v>
      </c>
      <c r="E51" s="1" t="s">
        <v>133</v>
      </c>
      <c r="F51" s="1" t="s">
        <v>290</v>
      </c>
      <c r="G51" s="2">
        <v>36431</v>
      </c>
      <c r="H51" s="1" t="s">
        <v>291</v>
      </c>
      <c r="I51" s="2">
        <v>42551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D1" workbookViewId="0">
      <selection activeCell="L1" sqref="L1"/>
    </sheetView>
  </sheetViews>
  <sheetFormatPr defaultRowHeight="15" x14ac:dyDescent="0.25"/>
  <cols>
    <col min="1" max="1" width="11.85546875" bestFit="1" customWidth="1"/>
    <col min="2" max="2" width="84" bestFit="1" customWidth="1"/>
    <col min="3" max="3" width="11.5703125" customWidth="1"/>
    <col min="4" max="4" width="25.28515625" bestFit="1" customWidth="1"/>
    <col min="5" max="5" width="13.140625" bestFit="1" customWidth="1"/>
    <col min="8" max="8" width="85.85546875" bestFit="1" customWidth="1"/>
  </cols>
  <sheetData>
    <row r="1" spans="1:12" x14ac:dyDescent="0.25">
      <c r="A1" s="1" t="s">
        <v>378</v>
      </c>
      <c r="B1" s="1" t="s">
        <v>100</v>
      </c>
      <c r="C1" s="1" t="s">
        <v>101</v>
      </c>
      <c r="D1" s="1" t="s">
        <v>376</v>
      </c>
      <c r="E1" s="1" t="s">
        <v>377</v>
      </c>
      <c r="F1" t="s">
        <v>293</v>
      </c>
      <c r="H1" t="s">
        <v>381</v>
      </c>
      <c r="I1" t="s">
        <v>380</v>
      </c>
      <c r="K1" s="4" t="s">
        <v>382</v>
      </c>
      <c r="L1" s="3" t="s">
        <v>383</v>
      </c>
    </row>
    <row r="2" spans="1:12" x14ac:dyDescent="0.25">
      <c r="A2" s="1">
        <v>1</v>
      </c>
      <c r="B2" s="1" t="s">
        <v>9</v>
      </c>
      <c r="C2" s="1">
        <f t="shared" ref="C2:C33" si="0">VLOOKUP(B2,$H$2:$I$101,2,0)</f>
        <v>10</v>
      </c>
      <c r="D2" s="9">
        <v>43785.472222222219</v>
      </c>
      <c r="E2" s="1" t="s">
        <v>373</v>
      </c>
      <c r="F2" s="1">
        <f t="shared" ref="F2:F33" si="1">VLOOKUP(E2,$K$1:$L$51,2,0)</f>
        <v>49</v>
      </c>
      <c r="H2" t="s">
        <v>0</v>
      </c>
      <c r="I2">
        <v>1</v>
      </c>
      <c r="K2" s="6" t="s">
        <v>123</v>
      </c>
      <c r="L2" s="5">
        <v>1</v>
      </c>
    </row>
    <row r="3" spans="1:12" x14ac:dyDescent="0.25">
      <c r="A3" s="1">
        <v>2</v>
      </c>
      <c r="B3" s="1" t="s">
        <v>40</v>
      </c>
      <c r="C3" s="1">
        <f t="shared" si="0"/>
        <v>41</v>
      </c>
      <c r="D3" s="9">
        <v>43476.756944444445</v>
      </c>
      <c r="E3" s="1" t="s">
        <v>245</v>
      </c>
      <c r="F3" s="1">
        <f t="shared" si="1"/>
        <v>37</v>
      </c>
      <c r="H3" t="s">
        <v>1</v>
      </c>
      <c r="I3">
        <v>2</v>
      </c>
      <c r="K3" s="8" t="s">
        <v>300</v>
      </c>
      <c r="L3" s="7">
        <v>2</v>
      </c>
    </row>
    <row r="4" spans="1:12" x14ac:dyDescent="0.25">
      <c r="A4" s="1">
        <v>3</v>
      </c>
      <c r="B4" s="1" t="s">
        <v>18</v>
      </c>
      <c r="C4" s="1">
        <f t="shared" si="0"/>
        <v>19</v>
      </c>
      <c r="D4" s="9">
        <v>43800.611111111109</v>
      </c>
      <c r="E4" s="1" t="s">
        <v>245</v>
      </c>
      <c r="F4" s="1">
        <f t="shared" si="1"/>
        <v>37</v>
      </c>
      <c r="H4" t="s">
        <v>2</v>
      </c>
      <c r="I4">
        <v>3</v>
      </c>
      <c r="K4" s="6" t="s">
        <v>303</v>
      </c>
      <c r="L4" s="5">
        <v>3</v>
      </c>
    </row>
    <row r="5" spans="1:12" x14ac:dyDescent="0.25">
      <c r="A5" s="1">
        <v>4</v>
      </c>
      <c r="B5" s="1" t="s">
        <v>27</v>
      </c>
      <c r="C5" s="1">
        <f t="shared" si="0"/>
        <v>28</v>
      </c>
      <c r="D5" s="9">
        <v>43507.5625</v>
      </c>
      <c r="E5" s="1" t="s">
        <v>245</v>
      </c>
      <c r="F5" s="1">
        <f t="shared" si="1"/>
        <v>37</v>
      </c>
      <c r="H5" t="s">
        <v>3</v>
      </c>
      <c r="I5">
        <v>4</v>
      </c>
      <c r="K5" s="8" t="s">
        <v>306</v>
      </c>
      <c r="L5" s="7">
        <v>4</v>
      </c>
    </row>
    <row r="6" spans="1:12" x14ac:dyDescent="0.25">
      <c r="A6" s="1">
        <v>5</v>
      </c>
      <c r="B6" s="1" t="s">
        <v>29</v>
      </c>
      <c r="C6" s="1">
        <f t="shared" si="0"/>
        <v>30</v>
      </c>
      <c r="D6" s="9">
        <v>43718.763888888891</v>
      </c>
      <c r="E6" s="1" t="s">
        <v>336</v>
      </c>
      <c r="F6" s="1">
        <f t="shared" si="1"/>
        <v>20</v>
      </c>
      <c r="H6" t="s">
        <v>4</v>
      </c>
      <c r="I6">
        <v>5</v>
      </c>
      <c r="K6" s="6" t="s">
        <v>309</v>
      </c>
      <c r="L6" s="5">
        <v>5</v>
      </c>
    </row>
    <row r="7" spans="1:12" x14ac:dyDescent="0.25">
      <c r="A7" s="1">
        <v>6</v>
      </c>
      <c r="B7" s="1" t="s">
        <v>25</v>
      </c>
      <c r="C7" s="1">
        <f t="shared" si="0"/>
        <v>26</v>
      </c>
      <c r="D7" s="9">
        <v>43508.819444444445</v>
      </c>
      <c r="E7" s="1" t="s">
        <v>371</v>
      </c>
      <c r="F7" s="1">
        <f t="shared" si="1"/>
        <v>48</v>
      </c>
      <c r="H7" t="s">
        <v>5</v>
      </c>
      <c r="I7">
        <v>6</v>
      </c>
      <c r="K7" s="8" t="s">
        <v>138</v>
      </c>
      <c r="L7" s="7">
        <v>6</v>
      </c>
    </row>
    <row r="8" spans="1:12" x14ac:dyDescent="0.25">
      <c r="A8" s="1">
        <v>7</v>
      </c>
      <c r="B8" s="1" t="s">
        <v>91</v>
      </c>
      <c r="C8" s="1">
        <f t="shared" si="0"/>
        <v>92</v>
      </c>
      <c r="D8" s="9">
        <v>43559.381944444445</v>
      </c>
      <c r="E8" s="1" t="s">
        <v>195</v>
      </c>
      <c r="F8" s="1">
        <f t="shared" si="1"/>
        <v>24</v>
      </c>
      <c r="H8" t="s">
        <v>6</v>
      </c>
      <c r="I8">
        <v>7</v>
      </c>
      <c r="K8" s="6" t="s">
        <v>312</v>
      </c>
      <c r="L8" s="5">
        <v>7</v>
      </c>
    </row>
    <row r="9" spans="1:12" x14ac:dyDescent="0.25">
      <c r="A9" s="1">
        <v>8</v>
      </c>
      <c r="B9" s="1" t="s">
        <v>19</v>
      </c>
      <c r="C9" s="1">
        <f t="shared" si="0"/>
        <v>20</v>
      </c>
      <c r="D9" s="9">
        <v>43600.388888888891</v>
      </c>
      <c r="E9" s="1" t="s">
        <v>184</v>
      </c>
      <c r="F9" s="1">
        <f t="shared" si="1"/>
        <v>21</v>
      </c>
      <c r="H9" t="s">
        <v>7</v>
      </c>
      <c r="I9">
        <v>8</v>
      </c>
      <c r="K9" s="8" t="s">
        <v>315</v>
      </c>
      <c r="L9" s="7">
        <v>8</v>
      </c>
    </row>
    <row r="10" spans="1:12" x14ac:dyDescent="0.25">
      <c r="A10" s="1">
        <v>9</v>
      </c>
      <c r="B10" s="1" t="s">
        <v>51</v>
      </c>
      <c r="C10" s="1">
        <f t="shared" si="0"/>
        <v>52</v>
      </c>
      <c r="D10" s="9">
        <v>43481.597222222219</v>
      </c>
      <c r="E10" s="1" t="s">
        <v>169</v>
      </c>
      <c r="F10" s="1">
        <f t="shared" si="1"/>
        <v>16</v>
      </c>
      <c r="H10" t="s">
        <v>8</v>
      </c>
      <c r="I10">
        <v>9</v>
      </c>
      <c r="K10" s="6" t="s">
        <v>147</v>
      </c>
      <c r="L10" s="5">
        <v>9</v>
      </c>
    </row>
    <row r="11" spans="1:12" x14ac:dyDescent="0.25">
      <c r="A11" s="1">
        <v>10</v>
      </c>
      <c r="B11" s="1" t="s">
        <v>33</v>
      </c>
      <c r="C11" s="1">
        <f t="shared" si="0"/>
        <v>34</v>
      </c>
      <c r="D11" s="9">
        <v>43481.375</v>
      </c>
      <c r="E11" s="1" t="s">
        <v>345</v>
      </c>
      <c r="F11" s="1">
        <f t="shared" si="1"/>
        <v>30</v>
      </c>
      <c r="H11" t="s">
        <v>9</v>
      </c>
      <c r="I11">
        <v>10</v>
      </c>
      <c r="K11" s="8" t="s">
        <v>318</v>
      </c>
      <c r="L11" s="7">
        <v>10</v>
      </c>
    </row>
    <row r="12" spans="1:12" x14ac:dyDescent="0.25">
      <c r="A12" s="1">
        <v>11</v>
      </c>
      <c r="B12" s="1" t="s">
        <v>51</v>
      </c>
      <c r="C12" s="1">
        <f t="shared" si="0"/>
        <v>52</v>
      </c>
      <c r="D12" s="9">
        <v>43539.451388888891</v>
      </c>
      <c r="E12" s="1" t="s">
        <v>303</v>
      </c>
      <c r="F12" s="1">
        <f t="shared" si="1"/>
        <v>3</v>
      </c>
      <c r="H12" t="s">
        <v>10</v>
      </c>
      <c r="I12">
        <v>11</v>
      </c>
      <c r="K12" s="6" t="s">
        <v>321</v>
      </c>
      <c r="L12" s="5">
        <v>11</v>
      </c>
    </row>
    <row r="13" spans="1:12" x14ac:dyDescent="0.25">
      <c r="A13" s="1">
        <v>12</v>
      </c>
      <c r="B13" s="1" t="s">
        <v>40</v>
      </c>
      <c r="C13" s="1">
        <f t="shared" si="0"/>
        <v>41</v>
      </c>
      <c r="D13" s="9">
        <v>43496.5</v>
      </c>
      <c r="E13" s="1" t="s">
        <v>342</v>
      </c>
      <c r="F13" s="1">
        <f t="shared" si="1"/>
        <v>26</v>
      </c>
      <c r="H13" t="s">
        <v>11</v>
      </c>
      <c r="I13">
        <v>12</v>
      </c>
      <c r="K13" s="8" t="s">
        <v>155</v>
      </c>
      <c r="L13" s="7">
        <v>12</v>
      </c>
    </row>
    <row r="14" spans="1:12" x14ac:dyDescent="0.25">
      <c r="A14" s="1">
        <v>13</v>
      </c>
      <c r="B14" s="1" t="s">
        <v>63</v>
      </c>
      <c r="C14" s="1">
        <f t="shared" si="0"/>
        <v>64</v>
      </c>
      <c r="D14" s="9">
        <v>43788.659722222219</v>
      </c>
      <c r="E14" s="1" t="s">
        <v>138</v>
      </c>
      <c r="F14" s="1">
        <f t="shared" si="1"/>
        <v>6</v>
      </c>
      <c r="H14" t="s">
        <v>12</v>
      </c>
      <c r="I14">
        <v>13</v>
      </c>
      <c r="K14" s="6" t="s">
        <v>160</v>
      </c>
      <c r="L14" s="5">
        <v>13</v>
      </c>
    </row>
    <row r="15" spans="1:12" x14ac:dyDescent="0.25">
      <c r="A15" s="1">
        <v>14</v>
      </c>
      <c r="B15" s="1" t="s">
        <v>31</v>
      </c>
      <c r="C15" s="1">
        <f t="shared" si="0"/>
        <v>32</v>
      </c>
      <c r="D15" s="9">
        <v>43475.354166666664</v>
      </c>
      <c r="E15" s="1" t="s">
        <v>231</v>
      </c>
      <c r="F15" s="1">
        <f t="shared" si="1"/>
        <v>33</v>
      </c>
      <c r="H15" t="s">
        <v>13</v>
      </c>
      <c r="I15">
        <v>14</v>
      </c>
      <c r="K15" s="8" t="s">
        <v>324</v>
      </c>
      <c r="L15" s="7">
        <v>14</v>
      </c>
    </row>
    <row r="16" spans="1:12" x14ac:dyDescent="0.25">
      <c r="A16" s="1">
        <v>15</v>
      </c>
      <c r="B16" s="1" t="s">
        <v>51</v>
      </c>
      <c r="C16" s="1">
        <f t="shared" si="0"/>
        <v>52</v>
      </c>
      <c r="D16" s="9">
        <v>43584.625</v>
      </c>
      <c r="E16" s="1" t="s">
        <v>351</v>
      </c>
      <c r="F16" s="1">
        <f t="shared" si="1"/>
        <v>35</v>
      </c>
      <c r="H16" t="s">
        <v>14</v>
      </c>
      <c r="I16">
        <v>15</v>
      </c>
      <c r="K16" s="6" t="s">
        <v>327</v>
      </c>
      <c r="L16" s="5">
        <v>15</v>
      </c>
    </row>
    <row r="17" spans="1:12" x14ac:dyDescent="0.25">
      <c r="A17" s="1">
        <v>16</v>
      </c>
      <c r="B17" s="1" t="s">
        <v>79</v>
      </c>
      <c r="C17" s="1">
        <f t="shared" si="0"/>
        <v>80</v>
      </c>
      <c r="D17" s="9">
        <v>43750.368055555555</v>
      </c>
      <c r="E17" s="1" t="s">
        <v>266</v>
      </c>
      <c r="F17" s="1">
        <f t="shared" si="1"/>
        <v>43</v>
      </c>
      <c r="H17" t="s">
        <v>15</v>
      </c>
      <c r="I17">
        <v>16</v>
      </c>
      <c r="K17" s="8" t="s">
        <v>169</v>
      </c>
      <c r="L17" s="7">
        <v>16</v>
      </c>
    </row>
    <row r="18" spans="1:12" x14ac:dyDescent="0.25">
      <c r="A18" s="1">
        <v>17</v>
      </c>
      <c r="B18" s="1" t="s">
        <v>47</v>
      </c>
      <c r="C18" s="1">
        <f t="shared" si="0"/>
        <v>48</v>
      </c>
      <c r="D18" s="9">
        <v>43509.75</v>
      </c>
      <c r="E18" s="1" t="s">
        <v>371</v>
      </c>
      <c r="F18" s="1">
        <f t="shared" si="1"/>
        <v>48</v>
      </c>
      <c r="H18" t="s">
        <v>16</v>
      </c>
      <c r="I18">
        <v>17</v>
      </c>
      <c r="K18" s="6" t="s">
        <v>330</v>
      </c>
      <c r="L18" s="5">
        <v>17</v>
      </c>
    </row>
    <row r="19" spans="1:12" x14ac:dyDescent="0.25">
      <c r="A19" s="1">
        <v>18</v>
      </c>
      <c r="B19" s="1" t="s">
        <v>63</v>
      </c>
      <c r="C19" s="1">
        <f t="shared" si="0"/>
        <v>64</v>
      </c>
      <c r="D19" s="9">
        <v>43497.75</v>
      </c>
      <c r="E19" s="1" t="s">
        <v>231</v>
      </c>
      <c r="F19" s="1">
        <f t="shared" si="1"/>
        <v>33</v>
      </c>
      <c r="H19" t="s">
        <v>17</v>
      </c>
      <c r="I19">
        <v>18</v>
      </c>
      <c r="K19" s="8" t="s">
        <v>333</v>
      </c>
      <c r="L19" s="7">
        <v>18</v>
      </c>
    </row>
    <row r="20" spans="1:12" x14ac:dyDescent="0.25">
      <c r="A20" s="1">
        <v>19</v>
      </c>
      <c r="B20" s="1" t="s">
        <v>62</v>
      </c>
      <c r="C20" s="1">
        <f t="shared" si="0"/>
        <v>63</v>
      </c>
      <c r="D20" s="9">
        <v>43781.784722222219</v>
      </c>
      <c r="E20" s="1" t="s">
        <v>345</v>
      </c>
      <c r="F20" s="1">
        <f t="shared" si="1"/>
        <v>30</v>
      </c>
      <c r="H20" t="s">
        <v>18</v>
      </c>
      <c r="I20">
        <v>19</v>
      </c>
      <c r="K20" s="6" t="s">
        <v>177</v>
      </c>
      <c r="L20" s="5">
        <v>19</v>
      </c>
    </row>
    <row r="21" spans="1:12" x14ac:dyDescent="0.25">
      <c r="A21" s="1">
        <v>20</v>
      </c>
      <c r="B21" s="1" t="s">
        <v>82</v>
      </c>
      <c r="C21" s="1">
        <f t="shared" si="0"/>
        <v>83</v>
      </c>
      <c r="D21" s="9">
        <v>43476.534722222219</v>
      </c>
      <c r="E21" s="1" t="s">
        <v>330</v>
      </c>
      <c r="F21" s="1">
        <f t="shared" si="1"/>
        <v>17</v>
      </c>
      <c r="H21" t="s">
        <v>19</v>
      </c>
      <c r="I21">
        <v>20</v>
      </c>
      <c r="K21" s="8" t="s">
        <v>336</v>
      </c>
      <c r="L21" s="7">
        <v>20</v>
      </c>
    </row>
    <row r="22" spans="1:12" x14ac:dyDescent="0.25">
      <c r="A22" s="1">
        <v>21</v>
      </c>
      <c r="B22" s="1" t="s">
        <v>49</v>
      </c>
      <c r="C22" s="1">
        <f t="shared" si="0"/>
        <v>50</v>
      </c>
      <c r="D22" s="9">
        <v>43547.826388888891</v>
      </c>
      <c r="E22" s="1" t="s">
        <v>147</v>
      </c>
      <c r="F22" s="1">
        <f t="shared" si="1"/>
        <v>9</v>
      </c>
      <c r="H22" t="s">
        <v>20</v>
      </c>
      <c r="I22">
        <v>21</v>
      </c>
      <c r="K22" s="6" t="s">
        <v>184</v>
      </c>
      <c r="L22" s="5">
        <v>21</v>
      </c>
    </row>
    <row r="23" spans="1:12" x14ac:dyDescent="0.25">
      <c r="A23" s="1">
        <v>22</v>
      </c>
      <c r="B23" s="1" t="s">
        <v>11</v>
      </c>
      <c r="C23" s="1">
        <f t="shared" si="0"/>
        <v>12</v>
      </c>
      <c r="D23" s="9">
        <v>43639.333333333336</v>
      </c>
      <c r="E23" s="1" t="s">
        <v>266</v>
      </c>
      <c r="F23" s="1">
        <f t="shared" si="1"/>
        <v>43</v>
      </c>
      <c r="H23" t="s">
        <v>21</v>
      </c>
      <c r="I23">
        <v>22</v>
      </c>
      <c r="K23" s="8" t="s">
        <v>339</v>
      </c>
      <c r="L23" s="7">
        <v>22</v>
      </c>
    </row>
    <row r="24" spans="1:12" x14ac:dyDescent="0.25">
      <c r="A24" s="1">
        <v>23</v>
      </c>
      <c r="B24" s="1" t="s">
        <v>17</v>
      </c>
      <c r="C24" s="1">
        <f t="shared" si="0"/>
        <v>18</v>
      </c>
      <c r="D24" s="9">
        <v>43610.715277777781</v>
      </c>
      <c r="E24" s="1" t="s">
        <v>357</v>
      </c>
      <c r="F24" s="1">
        <f t="shared" si="1"/>
        <v>38</v>
      </c>
      <c r="H24" t="s">
        <v>22</v>
      </c>
      <c r="I24">
        <v>23</v>
      </c>
      <c r="K24" s="6" t="s">
        <v>190</v>
      </c>
      <c r="L24" s="5">
        <v>23</v>
      </c>
    </row>
    <row r="25" spans="1:12" x14ac:dyDescent="0.25">
      <c r="A25" s="1">
        <v>24</v>
      </c>
      <c r="B25" s="1" t="s">
        <v>66</v>
      </c>
      <c r="C25" s="1">
        <f t="shared" si="0"/>
        <v>67</v>
      </c>
      <c r="D25" s="9">
        <v>43514.763888888891</v>
      </c>
      <c r="E25" s="1" t="s">
        <v>330</v>
      </c>
      <c r="F25" s="1">
        <f t="shared" si="1"/>
        <v>17</v>
      </c>
      <c r="H25" t="s">
        <v>23</v>
      </c>
      <c r="I25">
        <v>24</v>
      </c>
      <c r="K25" s="8" t="s">
        <v>195</v>
      </c>
      <c r="L25" s="7">
        <v>24</v>
      </c>
    </row>
    <row r="26" spans="1:12" x14ac:dyDescent="0.25">
      <c r="A26" s="1">
        <v>25</v>
      </c>
      <c r="B26" s="1" t="s">
        <v>12</v>
      </c>
      <c r="C26" s="1">
        <f t="shared" si="0"/>
        <v>13</v>
      </c>
      <c r="D26" s="9">
        <v>43663.347222222219</v>
      </c>
      <c r="E26" s="1" t="s">
        <v>351</v>
      </c>
      <c r="F26" s="1">
        <f t="shared" si="1"/>
        <v>35</v>
      </c>
      <c r="H26" t="s">
        <v>24</v>
      </c>
      <c r="I26">
        <v>25</v>
      </c>
      <c r="K26" s="6" t="s">
        <v>200</v>
      </c>
      <c r="L26" s="5">
        <v>25</v>
      </c>
    </row>
    <row r="27" spans="1:12" x14ac:dyDescent="0.25">
      <c r="A27" s="1">
        <v>26</v>
      </c>
      <c r="B27" s="1" t="s">
        <v>91</v>
      </c>
      <c r="C27" s="1">
        <f t="shared" si="0"/>
        <v>92</v>
      </c>
      <c r="D27" s="9">
        <v>43683.701388888891</v>
      </c>
      <c r="E27" s="1" t="s">
        <v>351</v>
      </c>
      <c r="F27" s="1">
        <f t="shared" si="1"/>
        <v>35</v>
      </c>
      <c r="H27" t="s">
        <v>25</v>
      </c>
      <c r="I27">
        <v>26</v>
      </c>
      <c r="K27" s="8" t="s">
        <v>342</v>
      </c>
      <c r="L27" s="7">
        <v>26</v>
      </c>
    </row>
    <row r="28" spans="1:12" x14ac:dyDescent="0.25">
      <c r="A28" s="1">
        <v>27</v>
      </c>
      <c r="B28" s="1" t="s">
        <v>76</v>
      </c>
      <c r="C28" s="1">
        <f t="shared" si="0"/>
        <v>77</v>
      </c>
      <c r="D28" s="9">
        <v>43813.361111111109</v>
      </c>
      <c r="E28" s="1" t="s">
        <v>123</v>
      </c>
      <c r="F28" s="1">
        <f t="shared" si="1"/>
        <v>1</v>
      </c>
      <c r="H28" t="s">
        <v>26</v>
      </c>
      <c r="I28">
        <v>27</v>
      </c>
      <c r="K28" s="6" t="s">
        <v>207</v>
      </c>
      <c r="L28" s="5">
        <v>27</v>
      </c>
    </row>
    <row r="29" spans="1:12" x14ac:dyDescent="0.25">
      <c r="A29" s="1">
        <v>28</v>
      </c>
      <c r="B29" s="1" t="s">
        <v>75</v>
      </c>
      <c r="C29" s="1">
        <f t="shared" si="0"/>
        <v>76</v>
      </c>
      <c r="D29" s="9">
        <v>43644.597222222219</v>
      </c>
      <c r="E29" s="1" t="s">
        <v>339</v>
      </c>
      <c r="F29" s="1">
        <f t="shared" si="1"/>
        <v>22</v>
      </c>
      <c r="H29" t="s">
        <v>27</v>
      </c>
      <c r="I29">
        <v>28</v>
      </c>
      <c r="K29" s="8" t="s">
        <v>212</v>
      </c>
      <c r="L29" s="7">
        <v>28</v>
      </c>
    </row>
    <row r="30" spans="1:12" x14ac:dyDescent="0.25">
      <c r="A30" s="1">
        <v>29</v>
      </c>
      <c r="B30" s="1" t="s">
        <v>96</v>
      </c>
      <c r="C30" s="1">
        <f t="shared" si="0"/>
        <v>97</v>
      </c>
      <c r="D30" s="9">
        <v>43622.805555555555</v>
      </c>
      <c r="E30" s="1" t="s">
        <v>371</v>
      </c>
      <c r="F30" s="1">
        <f t="shared" si="1"/>
        <v>48</v>
      </c>
      <c r="H30" t="s">
        <v>28</v>
      </c>
      <c r="I30">
        <v>29</v>
      </c>
      <c r="K30" s="6" t="s">
        <v>217</v>
      </c>
      <c r="L30" s="5">
        <v>29</v>
      </c>
    </row>
    <row r="31" spans="1:12" x14ac:dyDescent="0.25">
      <c r="A31" s="1">
        <v>30</v>
      </c>
      <c r="B31" s="1" t="s">
        <v>49</v>
      </c>
      <c r="C31" s="1">
        <f t="shared" si="0"/>
        <v>50</v>
      </c>
      <c r="D31" s="9">
        <v>43623.722222222219</v>
      </c>
      <c r="E31" s="1" t="s">
        <v>195</v>
      </c>
      <c r="F31" s="1">
        <f t="shared" si="1"/>
        <v>24</v>
      </c>
      <c r="H31" t="s">
        <v>29</v>
      </c>
      <c r="I31">
        <v>30</v>
      </c>
      <c r="K31" s="8" t="s">
        <v>345</v>
      </c>
      <c r="L31" s="7">
        <v>30</v>
      </c>
    </row>
    <row r="32" spans="1:12" x14ac:dyDescent="0.25">
      <c r="A32" s="1">
        <v>31</v>
      </c>
      <c r="B32" s="1" t="s">
        <v>22</v>
      </c>
      <c r="C32" s="1">
        <f t="shared" si="0"/>
        <v>23</v>
      </c>
      <c r="D32" s="9">
        <v>43585.756944444445</v>
      </c>
      <c r="E32" s="1" t="s">
        <v>368</v>
      </c>
      <c r="F32" s="1">
        <f t="shared" si="1"/>
        <v>46</v>
      </c>
      <c r="H32" t="s">
        <v>30</v>
      </c>
      <c r="I32">
        <v>31</v>
      </c>
      <c r="K32" s="6" t="s">
        <v>348</v>
      </c>
      <c r="L32" s="5">
        <v>31</v>
      </c>
    </row>
    <row r="33" spans="1:12" x14ac:dyDescent="0.25">
      <c r="A33" s="1">
        <v>32</v>
      </c>
      <c r="B33" s="1" t="s">
        <v>82</v>
      </c>
      <c r="C33" s="1">
        <f t="shared" si="0"/>
        <v>83</v>
      </c>
      <c r="D33" s="9">
        <v>43707.486111111109</v>
      </c>
      <c r="E33" s="1" t="s">
        <v>138</v>
      </c>
      <c r="F33" s="1">
        <f t="shared" si="1"/>
        <v>6</v>
      </c>
      <c r="H33" t="s">
        <v>31</v>
      </c>
      <c r="I33">
        <v>32</v>
      </c>
      <c r="K33" s="8" t="s">
        <v>226</v>
      </c>
      <c r="L33" s="7">
        <v>32</v>
      </c>
    </row>
    <row r="34" spans="1:12" x14ac:dyDescent="0.25">
      <c r="A34" s="1">
        <v>33</v>
      </c>
      <c r="B34" s="1" t="s">
        <v>19</v>
      </c>
      <c r="C34" s="1">
        <f t="shared" ref="C34:C65" si="2">VLOOKUP(B34,$H$2:$I$101,2,0)</f>
        <v>20</v>
      </c>
      <c r="D34" s="9">
        <v>43593.590277777781</v>
      </c>
      <c r="E34" s="1" t="s">
        <v>200</v>
      </c>
      <c r="F34" s="1">
        <f t="shared" ref="F34:F65" si="3">VLOOKUP(E34,$K$1:$L$51,2,0)</f>
        <v>25</v>
      </c>
      <c r="H34" t="s">
        <v>32</v>
      </c>
      <c r="I34">
        <v>33</v>
      </c>
      <c r="K34" s="6" t="s">
        <v>231</v>
      </c>
      <c r="L34" s="5">
        <v>33</v>
      </c>
    </row>
    <row r="35" spans="1:12" x14ac:dyDescent="0.25">
      <c r="A35" s="1">
        <v>34</v>
      </c>
      <c r="B35" s="1" t="s">
        <v>65</v>
      </c>
      <c r="C35" s="1">
        <f t="shared" si="2"/>
        <v>66</v>
      </c>
      <c r="D35" s="9">
        <v>43765.680555555555</v>
      </c>
      <c r="E35" s="1" t="s">
        <v>362</v>
      </c>
      <c r="F35" s="1">
        <f t="shared" si="3"/>
        <v>42</v>
      </c>
      <c r="H35" t="s">
        <v>33</v>
      </c>
      <c r="I35">
        <v>34</v>
      </c>
      <c r="K35" s="8" t="s">
        <v>236</v>
      </c>
      <c r="L35" s="7">
        <v>34</v>
      </c>
    </row>
    <row r="36" spans="1:12" x14ac:dyDescent="0.25">
      <c r="A36" s="1">
        <v>35</v>
      </c>
      <c r="B36" s="1" t="s">
        <v>12</v>
      </c>
      <c r="C36" s="1">
        <f t="shared" si="2"/>
        <v>13</v>
      </c>
      <c r="D36" s="9">
        <v>43470.361111111109</v>
      </c>
      <c r="E36" s="1" t="s">
        <v>345</v>
      </c>
      <c r="F36" s="1">
        <f t="shared" si="3"/>
        <v>30</v>
      </c>
      <c r="H36" t="s">
        <v>34</v>
      </c>
      <c r="I36">
        <v>35</v>
      </c>
      <c r="K36" s="6" t="s">
        <v>351</v>
      </c>
      <c r="L36" s="5">
        <v>35</v>
      </c>
    </row>
    <row r="37" spans="1:12" x14ac:dyDescent="0.25">
      <c r="A37" s="1">
        <v>36</v>
      </c>
      <c r="B37" s="1" t="s">
        <v>26</v>
      </c>
      <c r="C37" s="1">
        <f t="shared" si="2"/>
        <v>27</v>
      </c>
      <c r="D37" s="9">
        <v>43528.722222222219</v>
      </c>
      <c r="E37" s="1" t="s">
        <v>339</v>
      </c>
      <c r="F37" s="1">
        <f t="shared" si="3"/>
        <v>22</v>
      </c>
      <c r="H37" t="s">
        <v>35</v>
      </c>
      <c r="I37">
        <v>36</v>
      </c>
      <c r="K37" s="8" t="s">
        <v>354</v>
      </c>
      <c r="L37" s="7">
        <v>36</v>
      </c>
    </row>
    <row r="38" spans="1:12" x14ac:dyDescent="0.25">
      <c r="A38" s="1">
        <v>37</v>
      </c>
      <c r="B38" s="1" t="s">
        <v>68</v>
      </c>
      <c r="C38" s="1">
        <f t="shared" si="2"/>
        <v>69</v>
      </c>
      <c r="D38" s="9">
        <v>43737.569444444445</v>
      </c>
      <c r="E38" s="1" t="s">
        <v>288</v>
      </c>
      <c r="F38" s="1">
        <f t="shared" si="3"/>
        <v>50</v>
      </c>
      <c r="H38" t="s">
        <v>36</v>
      </c>
      <c r="I38">
        <v>37</v>
      </c>
      <c r="K38" s="6" t="s">
        <v>245</v>
      </c>
      <c r="L38" s="5">
        <v>37</v>
      </c>
    </row>
    <row r="39" spans="1:12" x14ac:dyDescent="0.25">
      <c r="A39" s="1">
        <v>38</v>
      </c>
      <c r="B39" s="1" t="s">
        <v>2</v>
      </c>
      <c r="C39" s="1">
        <f t="shared" si="2"/>
        <v>3</v>
      </c>
      <c r="D39" s="9">
        <v>43487.451388888891</v>
      </c>
      <c r="E39" s="1" t="s">
        <v>207</v>
      </c>
      <c r="F39" s="1">
        <f t="shared" si="3"/>
        <v>27</v>
      </c>
      <c r="H39" t="s">
        <v>37</v>
      </c>
      <c r="I39">
        <v>38</v>
      </c>
      <c r="K39" s="8" t="s">
        <v>357</v>
      </c>
      <c r="L39" s="7">
        <v>38</v>
      </c>
    </row>
    <row r="40" spans="1:12" x14ac:dyDescent="0.25">
      <c r="A40" s="1">
        <v>39</v>
      </c>
      <c r="B40" s="1" t="s">
        <v>63</v>
      </c>
      <c r="C40" s="1">
        <f t="shared" si="2"/>
        <v>64</v>
      </c>
      <c r="D40" s="9">
        <v>43818.8125</v>
      </c>
      <c r="E40" s="1" t="s">
        <v>345</v>
      </c>
      <c r="F40" s="1">
        <f t="shared" si="3"/>
        <v>30</v>
      </c>
      <c r="H40" t="s">
        <v>38</v>
      </c>
      <c r="I40">
        <v>39</v>
      </c>
      <c r="K40" s="6" t="s">
        <v>252</v>
      </c>
      <c r="L40" s="5">
        <v>39</v>
      </c>
    </row>
    <row r="41" spans="1:12" x14ac:dyDescent="0.25">
      <c r="A41" s="1">
        <v>40</v>
      </c>
      <c r="B41" s="1" t="s">
        <v>28</v>
      </c>
      <c r="C41" s="1">
        <f t="shared" si="2"/>
        <v>29</v>
      </c>
      <c r="D41" s="9">
        <v>43784.743055555555</v>
      </c>
      <c r="E41" s="1" t="s">
        <v>226</v>
      </c>
      <c r="F41" s="1">
        <f t="shared" si="3"/>
        <v>32</v>
      </c>
      <c r="H41" t="s">
        <v>39</v>
      </c>
      <c r="I41">
        <v>40</v>
      </c>
      <c r="K41" s="8" t="s">
        <v>257</v>
      </c>
      <c r="L41" s="7">
        <v>40</v>
      </c>
    </row>
    <row r="42" spans="1:12" x14ac:dyDescent="0.25">
      <c r="A42" s="1">
        <v>41</v>
      </c>
      <c r="B42" s="1" t="s">
        <v>8</v>
      </c>
      <c r="C42" s="1">
        <f t="shared" si="2"/>
        <v>9</v>
      </c>
      <c r="D42" s="9">
        <v>43650.715277777781</v>
      </c>
      <c r="E42" s="1" t="s">
        <v>155</v>
      </c>
      <c r="F42" s="1">
        <f t="shared" si="3"/>
        <v>12</v>
      </c>
      <c r="H42" t="s">
        <v>40</v>
      </c>
      <c r="I42">
        <v>41</v>
      </c>
      <c r="K42" s="6" t="s">
        <v>360</v>
      </c>
      <c r="L42" s="5">
        <v>41</v>
      </c>
    </row>
    <row r="43" spans="1:12" x14ac:dyDescent="0.25">
      <c r="A43" s="1">
        <v>42</v>
      </c>
      <c r="B43" s="1" t="s">
        <v>40</v>
      </c>
      <c r="C43" s="1">
        <f t="shared" si="2"/>
        <v>41</v>
      </c>
      <c r="D43" s="9">
        <v>43683.493055555555</v>
      </c>
      <c r="E43" s="1" t="s">
        <v>184</v>
      </c>
      <c r="F43" s="1">
        <f t="shared" si="3"/>
        <v>21</v>
      </c>
      <c r="H43" t="s">
        <v>41</v>
      </c>
      <c r="I43">
        <v>42</v>
      </c>
      <c r="K43" s="8" t="s">
        <v>362</v>
      </c>
      <c r="L43" s="7">
        <v>42</v>
      </c>
    </row>
    <row r="44" spans="1:12" x14ac:dyDescent="0.25">
      <c r="A44" s="1">
        <v>43</v>
      </c>
      <c r="B44" s="1" t="s">
        <v>79</v>
      </c>
      <c r="C44" s="1">
        <f t="shared" si="2"/>
        <v>80</v>
      </c>
      <c r="D44" s="9">
        <v>43778.541666666664</v>
      </c>
      <c r="E44" s="1" t="s">
        <v>351</v>
      </c>
      <c r="F44" s="1">
        <f t="shared" si="3"/>
        <v>35</v>
      </c>
      <c r="H44" t="s">
        <v>42</v>
      </c>
      <c r="I44">
        <v>43</v>
      </c>
      <c r="K44" s="6" t="s">
        <v>266</v>
      </c>
      <c r="L44" s="5">
        <v>43</v>
      </c>
    </row>
    <row r="45" spans="1:12" x14ac:dyDescent="0.25">
      <c r="A45" s="1">
        <v>44</v>
      </c>
      <c r="B45" s="1" t="s">
        <v>61</v>
      </c>
      <c r="C45" s="1">
        <f t="shared" si="2"/>
        <v>62</v>
      </c>
      <c r="D45" s="9">
        <v>43512.784722222219</v>
      </c>
      <c r="E45" s="1" t="s">
        <v>195</v>
      </c>
      <c r="F45" s="1">
        <f t="shared" si="3"/>
        <v>24</v>
      </c>
      <c r="H45" t="s">
        <v>43</v>
      </c>
      <c r="I45">
        <v>44</v>
      </c>
      <c r="K45" s="8" t="s">
        <v>365</v>
      </c>
      <c r="L45" s="7">
        <v>44</v>
      </c>
    </row>
    <row r="46" spans="1:12" x14ac:dyDescent="0.25">
      <c r="A46" s="1">
        <v>45</v>
      </c>
      <c r="B46" s="1" t="s">
        <v>68</v>
      </c>
      <c r="C46" s="1">
        <f t="shared" si="2"/>
        <v>69</v>
      </c>
      <c r="D46" s="9">
        <v>43527.722222222219</v>
      </c>
      <c r="E46" s="1" t="s">
        <v>190</v>
      </c>
      <c r="F46" s="1">
        <f t="shared" si="3"/>
        <v>23</v>
      </c>
      <c r="H46" t="s">
        <v>44</v>
      </c>
      <c r="I46">
        <v>45</v>
      </c>
      <c r="K46" s="6" t="s">
        <v>273</v>
      </c>
      <c r="L46" s="5">
        <v>45</v>
      </c>
    </row>
    <row r="47" spans="1:12" x14ac:dyDescent="0.25">
      <c r="A47" s="1">
        <v>46</v>
      </c>
      <c r="B47" s="1" t="s">
        <v>22</v>
      </c>
      <c r="C47" s="1">
        <f t="shared" si="2"/>
        <v>23</v>
      </c>
      <c r="D47" s="9">
        <v>43607.673611111109</v>
      </c>
      <c r="E47" s="1" t="s">
        <v>160</v>
      </c>
      <c r="F47" s="1">
        <f t="shared" si="3"/>
        <v>13</v>
      </c>
      <c r="H47" t="s">
        <v>45</v>
      </c>
      <c r="I47">
        <v>46</v>
      </c>
      <c r="K47" s="8" t="s">
        <v>368</v>
      </c>
      <c r="L47" s="7">
        <v>46</v>
      </c>
    </row>
    <row r="48" spans="1:12" x14ac:dyDescent="0.25">
      <c r="A48" s="1">
        <v>47</v>
      </c>
      <c r="B48" s="1" t="s">
        <v>9</v>
      </c>
      <c r="C48" s="1">
        <f t="shared" si="2"/>
        <v>10</v>
      </c>
      <c r="D48" s="9">
        <v>43677.756944444445</v>
      </c>
      <c r="E48" s="1" t="s">
        <v>354</v>
      </c>
      <c r="F48" s="1">
        <f t="shared" si="3"/>
        <v>36</v>
      </c>
      <c r="H48" t="s">
        <v>46</v>
      </c>
      <c r="I48">
        <v>47</v>
      </c>
      <c r="K48" s="6" t="s">
        <v>280</v>
      </c>
      <c r="L48" s="5">
        <v>47</v>
      </c>
    </row>
    <row r="49" spans="1:12" x14ac:dyDescent="0.25">
      <c r="A49" s="1">
        <v>48</v>
      </c>
      <c r="B49" s="1" t="s">
        <v>26</v>
      </c>
      <c r="C49" s="1">
        <f t="shared" si="2"/>
        <v>27</v>
      </c>
      <c r="D49" s="9">
        <v>43706.791666666664</v>
      </c>
      <c r="E49" s="1" t="s">
        <v>169</v>
      </c>
      <c r="F49" s="1">
        <f t="shared" si="3"/>
        <v>16</v>
      </c>
      <c r="H49" t="s">
        <v>47</v>
      </c>
      <c r="I49">
        <v>48</v>
      </c>
      <c r="K49" s="8" t="s">
        <v>371</v>
      </c>
      <c r="L49" s="7">
        <v>48</v>
      </c>
    </row>
    <row r="50" spans="1:12" x14ac:dyDescent="0.25">
      <c r="A50" s="1">
        <v>49</v>
      </c>
      <c r="B50" s="1" t="s">
        <v>12</v>
      </c>
      <c r="C50" s="1">
        <f t="shared" si="2"/>
        <v>13</v>
      </c>
      <c r="D50" s="9">
        <v>43740.423611111109</v>
      </c>
      <c r="E50" s="1" t="s">
        <v>184</v>
      </c>
      <c r="F50" s="1">
        <f t="shared" si="3"/>
        <v>21</v>
      </c>
      <c r="H50" t="s">
        <v>48</v>
      </c>
      <c r="I50">
        <v>49</v>
      </c>
      <c r="K50" s="6" t="s">
        <v>373</v>
      </c>
      <c r="L50" s="5">
        <v>49</v>
      </c>
    </row>
    <row r="51" spans="1:12" x14ac:dyDescent="0.25">
      <c r="A51" s="1">
        <v>50</v>
      </c>
      <c r="B51" s="1" t="s">
        <v>40</v>
      </c>
      <c r="C51" s="1">
        <f t="shared" si="2"/>
        <v>41</v>
      </c>
      <c r="D51" s="9">
        <v>43540.479166666664</v>
      </c>
      <c r="E51" s="1" t="s">
        <v>315</v>
      </c>
      <c r="F51" s="1">
        <f t="shared" si="3"/>
        <v>8</v>
      </c>
      <c r="H51" t="s">
        <v>49</v>
      </c>
      <c r="I51">
        <v>50</v>
      </c>
      <c r="K51" s="8" t="s">
        <v>288</v>
      </c>
      <c r="L51" s="7">
        <v>50</v>
      </c>
    </row>
    <row r="52" spans="1:12" x14ac:dyDescent="0.25">
      <c r="A52" s="1">
        <v>51</v>
      </c>
      <c r="B52" s="1" t="s">
        <v>28</v>
      </c>
      <c r="C52" s="1">
        <f t="shared" si="2"/>
        <v>29</v>
      </c>
      <c r="D52" s="9">
        <v>43704.486111111109</v>
      </c>
      <c r="E52" s="1" t="s">
        <v>266</v>
      </c>
      <c r="F52" s="1">
        <f t="shared" si="3"/>
        <v>43</v>
      </c>
      <c r="H52" t="s">
        <v>50</v>
      </c>
      <c r="I52">
        <v>51</v>
      </c>
    </row>
    <row r="53" spans="1:12" x14ac:dyDescent="0.25">
      <c r="A53" s="1">
        <v>52</v>
      </c>
      <c r="B53" s="1" t="s">
        <v>65</v>
      </c>
      <c r="C53" s="1">
        <f t="shared" si="2"/>
        <v>66</v>
      </c>
      <c r="D53" s="9">
        <v>43629.479166666664</v>
      </c>
      <c r="E53" s="1" t="s">
        <v>333</v>
      </c>
      <c r="F53" s="1">
        <f t="shared" si="3"/>
        <v>18</v>
      </c>
      <c r="H53" t="s">
        <v>51</v>
      </c>
      <c r="I53">
        <v>52</v>
      </c>
    </row>
    <row r="54" spans="1:12" x14ac:dyDescent="0.25">
      <c r="A54" s="1">
        <v>53</v>
      </c>
      <c r="B54" s="1" t="s">
        <v>79</v>
      </c>
      <c r="C54" s="1">
        <f t="shared" si="2"/>
        <v>80</v>
      </c>
      <c r="D54" s="9">
        <v>43695.666666666664</v>
      </c>
      <c r="E54" s="1" t="s">
        <v>306</v>
      </c>
      <c r="F54" s="1">
        <f t="shared" si="3"/>
        <v>4</v>
      </c>
      <c r="H54" t="s">
        <v>52</v>
      </c>
      <c r="I54">
        <v>53</v>
      </c>
    </row>
    <row r="55" spans="1:12" x14ac:dyDescent="0.25">
      <c r="A55" s="1">
        <v>54</v>
      </c>
      <c r="B55" s="1" t="s">
        <v>33</v>
      </c>
      <c r="C55" s="1">
        <f t="shared" si="2"/>
        <v>34</v>
      </c>
      <c r="D55" s="9">
        <v>43825.6875</v>
      </c>
      <c r="E55" s="1" t="s">
        <v>324</v>
      </c>
      <c r="F55" s="1">
        <f t="shared" si="3"/>
        <v>14</v>
      </c>
      <c r="H55" t="s">
        <v>53</v>
      </c>
      <c r="I55">
        <v>54</v>
      </c>
    </row>
    <row r="56" spans="1:12" x14ac:dyDescent="0.25">
      <c r="A56" s="1">
        <v>55</v>
      </c>
      <c r="B56" s="1" t="s">
        <v>6</v>
      </c>
      <c r="C56" s="1">
        <f t="shared" si="2"/>
        <v>7</v>
      </c>
      <c r="D56" s="9">
        <v>43796.784722222219</v>
      </c>
      <c r="E56" s="1" t="s">
        <v>321</v>
      </c>
      <c r="F56" s="1">
        <f t="shared" si="3"/>
        <v>11</v>
      </c>
      <c r="H56" t="s">
        <v>54</v>
      </c>
      <c r="I56">
        <v>55</v>
      </c>
    </row>
    <row r="57" spans="1:12" x14ac:dyDescent="0.25">
      <c r="A57" s="1">
        <v>56</v>
      </c>
      <c r="B57" s="1" t="s">
        <v>12</v>
      </c>
      <c r="C57" s="1">
        <f t="shared" si="2"/>
        <v>13</v>
      </c>
      <c r="D57" s="9">
        <v>43714.805555555555</v>
      </c>
      <c r="E57" s="1" t="s">
        <v>280</v>
      </c>
      <c r="F57" s="1">
        <f t="shared" si="3"/>
        <v>47</v>
      </c>
      <c r="H57" t="s">
        <v>55</v>
      </c>
      <c r="I57">
        <v>56</v>
      </c>
    </row>
    <row r="58" spans="1:12" x14ac:dyDescent="0.25">
      <c r="A58" s="1">
        <v>57</v>
      </c>
      <c r="B58" s="1" t="s">
        <v>97</v>
      </c>
      <c r="C58" s="1">
        <f t="shared" si="2"/>
        <v>98</v>
      </c>
      <c r="D58" s="9">
        <v>43732.569444444445</v>
      </c>
      <c r="E58" s="1" t="s">
        <v>368</v>
      </c>
      <c r="F58" s="1">
        <f t="shared" si="3"/>
        <v>46</v>
      </c>
      <c r="H58" t="s">
        <v>56</v>
      </c>
      <c r="I58">
        <v>57</v>
      </c>
    </row>
    <row r="59" spans="1:12" x14ac:dyDescent="0.25">
      <c r="A59" s="1">
        <v>58</v>
      </c>
      <c r="B59" s="1" t="s">
        <v>88</v>
      </c>
      <c r="C59" s="1">
        <f t="shared" si="2"/>
        <v>89</v>
      </c>
      <c r="D59" s="9">
        <v>43525.493055555555</v>
      </c>
      <c r="E59" s="1" t="s">
        <v>226</v>
      </c>
      <c r="F59" s="1">
        <f t="shared" si="3"/>
        <v>32</v>
      </c>
      <c r="H59" t="s">
        <v>57</v>
      </c>
      <c r="I59">
        <v>58</v>
      </c>
    </row>
    <row r="60" spans="1:12" x14ac:dyDescent="0.25">
      <c r="A60" s="1">
        <v>59</v>
      </c>
      <c r="B60" s="1" t="s">
        <v>6</v>
      </c>
      <c r="C60" s="1">
        <f t="shared" si="2"/>
        <v>7</v>
      </c>
      <c r="D60" s="9">
        <v>43736.416666666664</v>
      </c>
      <c r="E60" s="1" t="s">
        <v>309</v>
      </c>
      <c r="F60" s="1">
        <f t="shared" si="3"/>
        <v>5</v>
      </c>
      <c r="H60" t="s">
        <v>58</v>
      </c>
      <c r="I60">
        <v>59</v>
      </c>
    </row>
    <row r="61" spans="1:12" x14ac:dyDescent="0.25">
      <c r="A61" s="1">
        <v>60</v>
      </c>
      <c r="B61" s="1" t="s">
        <v>91</v>
      </c>
      <c r="C61" s="1">
        <f t="shared" si="2"/>
        <v>92</v>
      </c>
      <c r="D61" s="9">
        <v>43544.444444444445</v>
      </c>
      <c r="E61" s="1" t="s">
        <v>327</v>
      </c>
      <c r="F61" s="1">
        <f t="shared" si="3"/>
        <v>15</v>
      </c>
      <c r="H61" t="s">
        <v>59</v>
      </c>
      <c r="I61">
        <v>60</v>
      </c>
    </row>
    <row r="62" spans="1:12" x14ac:dyDescent="0.25">
      <c r="A62" s="1">
        <v>61</v>
      </c>
      <c r="B62" s="1" t="s">
        <v>79</v>
      </c>
      <c r="C62" s="1">
        <f t="shared" si="2"/>
        <v>80</v>
      </c>
      <c r="D62" s="9">
        <v>43796.479166666664</v>
      </c>
      <c r="E62" s="1" t="s">
        <v>318</v>
      </c>
      <c r="F62" s="1">
        <f t="shared" si="3"/>
        <v>10</v>
      </c>
      <c r="H62" t="s">
        <v>60</v>
      </c>
      <c r="I62">
        <v>61</v>
      </c>
    </row>
    <row r="63" spans="1:12" x14ac:dyDescent="0.25">
      <c r="A63" s="1">
        <v>62</v>
      </c>
      <c r="B63" s="1" t="s">
        <v>59</v>
      </c>
      <c r="C63" s="1">
        <f t="shared" si="2"/>
        <v>60</v>
      </c>
      <c r="D63" s="9">
        <v>43488.770833333336</v>
      </c>
      <c r="E63" s="1" t="s">
        <v>303</v>
      </c>
      <c r="F63" s="1">
        <f t="shared" si="3"/>
        <v>3</v>
      </c>
      <c r="H63" t="s">
        <v>61</v>
      </c>
      <c r="I63">
        <v>62</v>
      </c>
    </row>
    <row r="64" spans="1:12" x14ac:dyDescent="0.25">
      <c r="A64" s="1">
        <v>63</v>
      </c>
      <c r="B64" s="1" t="s">
        <v>26</v>
      </c>
      <c r="C64" s="1">
        <f t="shared" si="2"/>
        <v>27</v>
      </c>
      <c r="D64" s="9">
        <v>43759.430555555555</v>
      </c>
      <c r="E64" s="1" t="s">
        <v>207</v>
      </c>
      <c r="F64" s="1">
        <f t="shared" si="3"/>
        <v>27</v>
      </c>
      <c r="H64" t="s">
        <v>62</v>
      </c>
      <c r="I64">
        <v>63</v>
      </c>
    </row>
    <row r="65" spans="1:9" x14ac:dyDescent="0.25">
      <c r="A65" s="1">
        <v>64</v>
      </c>
      <c r="B65" s="1" t="s">
        <v>91</v>
      </c>
      <c r="C65" s="1">
        <f t="shared" si="2"/>
        <v>92</v>
      </c>
      <c r="D65" s="9">
        <v>43688.534722222219</v>
      </c>
      <c r="E65" s="1" t="s">
        <v>212</v>
      </c>
      <c r="F65" s="1">
        <f t="shared" si="3"/>
        <v>28</v>
      </c>
      <c r="H65" t="s">
        <v>63</v>
      </c>
      <c r="I65">
        <v>64</v>
      </c>
    </row>
    <row r="66" spans="1:9" x14ac:dyDescent="0.25">
      <c r="A66" s="1">
        <v>65</v>
      </c>
      <c r="B66" s="1" t="s">
        <v>12</v>
      </c>
      <c r="C66" s="1">
        <f t="shared" ref="C66:C97" si="4">VLOOKUP(B66,$H$2:$I$101,2,0)</f>
        <v>13</v>
      </c>
      <c r="D66" s="9">
        <v>43468.611111111109</v>
      </c>
      <c r="E66" s="1" t="s">
        <v>312</v>
      </c>
      <c r="F66" s="1">
        <f t="shared" ref="F66:F97" si="5">VLOOKUP(E66,$K$1:$L$51,2,0)</f>
        <v>7</v>
      </c>
      <c r="H66" t="s">
        <v>64</v>
      </c>
      <c r="I66">
        <v>65</v>
      </c>
    </row>
    <row r="67" spans="1:9" x14ac:dyDescent="0.25">
      <c r="A67" s="1">
        <v>66</v>
      </c>
      <c r="B67" s="1" t="s">
        <v>63</v>
      </c>
      <c r="C67" s="1">
        <f t="shared" si="4"/>
        <v>64</v>
      </c>
      <c r="D67" s="9">
        <v>43830.354166666664</v>
      </c>
      <c r="E67" s="1" t="s">
        <v>231</v>
      </c>
      <c r="F67" s="1">
        <f t="shared" si="5"/>
        <v>33</v>
      </c>
      <c r="H67" t="s">
        <v>65</v>
      </c>
      <c r="I67">
        <v>66</v>
      </c>
    </row>
    <row r="68" spans="1:9" x14ac:dyDescent="0.25">
      <c r="A68" s="1">
        <v>67</v>
      </c>
      <c r="B68" s="1" t="s">
        <v>19</v>
      </c>
      <c r="C68" s="1">
        <f t="shared" si="4"/>
        <v>20</v>
      </c>
      <c r="D68" s="9">
        <v>43706.423611111109</v>
      </c>
      <c r="E68" s="1" t="s">
        <v>360</v>
      </c>
      <c r="F68" s="1">
        <f t="shared" si="5"/>
        <v>41</v>
      </c>
      <c r="H68" t="s">
        <v>66</v>
      </c>
      <c r="I68">
        <v>67</v>
      </c>
    </row>
    <row r="69" spans="1:9" x14ac:dyDescent="0.25">
      <c r="A69" s="1">
        <v>68</v>
      </c>
      <c r="B69" s="1" t="s">
        <v>18</v>
      </c>
      <c r="C69" s="1">
        <f t="shared" si="4"/>
        <v>19</v>
      </c>
      <c r="D69" s="9">
        <v>43468.784722222219</v>
      </c>
      <c r="E69" s="1" t="s">
        <v>160</v>
      </c>
      <c r="F69" s="1">
        <f t="shared" si="5"/>
        <v>13</v>
      </c>
      <c r="H69" t="s">
        <v>67</v>
      </c>
      <c r="I69">
        <v>68</v>
      </c>
    </row>
    <row r="70" spans="1:9" x14ac:dyDescent="0.25">
      <c r="A70" s="1">
        <v>69</v>
      </c>
      <c r="B70" s="1" t="s">
        <v>29</v>
      </c>
      <c r="C70" s="1">
        <f t="shared" si="4"/>
        <v>30</v>
      </c>
      <c r="D70" s="9">
        <v>43564.465277777781</v>
      </c>
      <c r="E70" s="1" t="s">
        <v>324</v>
      </c>
      <c r="F70" s="1">
        <f t="shared" si="5"/>
        <v>14</v>
      </c>
      <c r="H70" t="s">
        <v>68</v>
      </c>
      <c r="I70">
        <v>69</v>
      </c>
    </row>
    <row r="71" spans="1:9" x14ac:dyDescent="0.25">
      <c r="A71" s="1">
        <v>70</v>
      </c>
      <c r="B71" s="1" t="s">
        <v>11</v>
      </c>
      <c r="C71" s="1">
        <f t="shared" si="4"/>
        <v>12</v>
      </c>
      <c r="D71" s="9">
        <v>43830.798611111109</v>
      </c>
      <c r="E71" s="1" t="s">
        <v>207</v>
      </c>
      <c r="F71" s="1">
        <f t="shared" si="5"/>
        <v>27</v>
      </c>
      <c r="H71" t="s">
        <v>69</v>
      </c>
      <c r="I71">
        <v>70</v>
      </c>
    </row>
    <row r="72" spans="1:9" x14ac:dyDescent="0.25">
      <c r="A72" s="1">
        <v>71</v>
      </c>
      <c r="B72" s="1" t="s">
        <v>18</v>
      </c>
      <c r="C72" s="1">
        <f t="shared" si="4"/>
        <v>19</v>
      </c>
      <c r="D72" s="9">
        <v>43755.5625</v>
      </c>
      <c r="E72" s="1" t="s">
        <v>300</v>
      </c>
      <c r="F72" s="1">
        <f t="shared" si="5"/>
        <v>2</v>
      </c>
      <c r="H72" t="s">
        <v>70</v>
      </c>
      <c r="I72">
        <v>71</v>
      </c>
    </row>
    <row r="73" spans="1:9" x14ac:dyDescent="0.25">
      <c r="A73" s="1">
        <v>72</v>
      </c>
      <c r="B73" s="1" t="s">
        <v>68</v>
      </c>
      <c r="C73" s="1">
        <f t="shared" si="4"/>
        <v>69</v>
      </c>
      <c r="D73" s="9">
        <v>43602.5625</v>
      </c>
      <c r="E73" s="1" t="s">
        <v>368</v>
      </c>
      <c r="F73" s="1">
        <f t="shared" si="5"/>
        <v>46</v>
      </c>
      <c r="H73" t="s">
        <v>71</v>
      </c>
      <c r="I73">
        <v>72</v>
      </c>
    </row>
    <row r="74" spans="1:9" x14ac:dyDescent="0.25">
      <c r="A74" s="1">
        <v>73</v>
      </c>
      <c r="B74" s="1" t="s">
        <v>13</v>
      </c>
      <c r="C74" s="1">
        <f t="shared" si="4"/>
        <v>14</v>
      </c>
      <c r="D74" s="9">
        <v>43792.777777777781</v>
      </c>
      <c r="E74" s="1" t="s">
        <v>321</v>
      </c>
      <c r="F74" s="1">
        <f t="shared" si="5"/>
        <v>11</v>
      </c>
      <c r="H74" t="s">
        <v>72</v>
      </c>
      <c r="I74">
        <v>73</v>
      </c>
    </row>
    <row r="75" spans="1:9" x14ac:dyDescent="0.25">
      <c r="A75" s="1">
        <v>74</v>
      </c>
      <c r="B75" s="1" t="s">
        <v>82</v>
      </c>
      <c r="C75" s="1">
        <f t="shared" si="4"/>
        <v>83</v>
      </c>
      <c r="D75" s="9">
        <v>43656.645833333336</v>
      </c>
      <c r="E75" s="1" t="s">
        <v>318</v>
      </c>
      <c r="F75" s="1">
        <f t="shared" si="5"/>
        <v>10</v>
      </c>
      <c r="H75" t="s">
        <v>73</v>
      </c>
      <c r="I75">
        <v>74</v>
      </c>
    </row>
    <row r="76" spans="1:9" x14ac:dyDescent="0.25">
      <c r="A76" s="1">
        <v>75</v>
      </c>
      <c r="B76" s="1" t="s">
        <v>39</v>
      </c>
      <c r="C76" s="1">
        <f t="shared" si="4"/>
        <v>40</v>
      </c>
      <c r="D76" s="9">
        <v>43625.569444444445</v>
      </c>
      <c r="E76" s="1" t="s">
        <v>245</v>
      </c>
      <c r="F76" s="1">
        <f t="shared" si="5"/>
        <v>37</v>
      </c>
      <c r="H76" t="s">
        <v>74</v>
      </c>
      <c r="I76">
        <v>75</v>
      </c>
    </row>
    <row r="77" spans="1:9" x14ac:dyDescent="0.25">
      <c r="A77" s="1">
        <v>76</v>
      </c>
      <c r="B77" s="1" t="s">
        <v>68</v>
      </c>
      <c r="C77" s="1">
        <f t="shared" si="4"/>
        <v>69</v>
      </c>
      <c r="D77" s="9">
        <v>43474.430555555555</v>
      </c>
      <c r="E77" s="1" t="s">
        <v>190</v>
      </c>
      <c r="F77" s="1">
        <f t="shared" si="5"/>
        <v>23</v>
      </c>
      <c r="H77" t="s">
        <v>75</v>
      </c>
      <c r="I77">
        <v>76</v>
      </c>
    </row>
    <row r="78" spans="1:9" x14ac:dyDescent="0.25">
      <c r="A78" s="1">
        <v>77</v>
      </c>
      <c r="B78" s="1" t="s">
        <v>59</v>
      </c>
      <c r="C78" s="1">
        <f t="shared" si="4"/>
        <v>60</v>
      </c>
      <c r="D78" s="9">
        <v>43692.770833333336</v>
      </c>
      <c r="E78" s="1" t="s">
        <v>300</v>
      </c>
      <c r="F78" s="1">
        <f t="shared" si="5"/>
        <v>2</v>
      </c>
      <c r="H78" t="s">
        <v>76</v>
      </c>
      <c r="I78">
        <v>77</v>
      </c>
    </row>
    <row r="79" spans="1:9" x14ac:dyDescent="0.25">
      <c r="A79" s="1">
        <v>78</v>
      </c>
      <c r="B79" s="1" t="s">
        <v>82</v>
      </c>
      <c r="C79" s="1">
        <f t="shared" si="4"/>
        <v>83</v>
      </c>
      <c r="D79" s="9">
        <v>43661.590277777781</v>
      </c>
      <c r="E79" s="1" t="s">
        <v>217</v>
      </c>
      <c r="F79" s="1">
        <f t="shared" si="5"/>
        <v>29</v>
      </c>
      <c r="H79" t="s">
        <v>77</v>
      </c>
      <c r="I79">
        <v>78</v>
      </c>
    </row>
    <row r="80" spans="1:9" x14ac:dyDescent="0.25">
      <c r="A80" s="1">
        <v>79</v>
      </c>
      <c r="B80" s="1" t="s">
        <v>13</v>
      </c>
      <c r="C80" s="1">
        <f t="shared" si="4"/>
        <v>14</v>
      </c>
      <c r="D80" s="9">
        <v>43830.75</v>
      </c>
      <c r="E80" s="1" t="s">
        <v>184</v>
      </c>
      <c r="F80" s="1">
        <f t="shared" si="5"/>
        <v>21</v>
      </c>
      <c r="H80" t="s">
        <v>78</v>
      </c>
      <c r="I80">
        <v>79</v>
      </c>
    </row>
    <row r="81" spans="1:9" x14ac:dyDescent="0.25">
      <c r="A81" s="1">
        <v>80</v>
      </c>
      <c r="B81" s="1" t="s">
        <v>6</v>
      </c>
      <c r="C81" s="1">
        <f t="shared" si="4"/>
        <v>7</v>
      </c>
      <c r="D81" s="9">
        <v>43821.388888888891</v>
      </c>
      <c r="E81" s="1" t="s">
        <v>226</v>
      </c>
      <c r="F81" s="1">
        <f t="shared" si="5"/>
        <v>32</v>
      </c>
      <c r="H81" t="s">
        <v>79</v>
      </c>
      <c r="I81">
        <v>80</v>
      </c>
    </row>
    <row r="82" spans="1:9" x14ac:dyDescent="0.25">
      <c r="A82" s="1">
        <v>81</v>
      </c>
      <c r="B82" s="1" t="s">
        <v>50</v>
      </c>
      <c r="C82" s="1">
        <f t="shared" si="4"/>
        <v>51</v>
      </c>
      <c r="D82" s="9">
        <v>43827.666666666664</v>
      </c>
      <c r="E82" s="1" t="s">
        <v>324</v>
      </c>
      <c r="F82" s="1">
        <f t="shared" si="5"/>
        <v>14</v>
      </c>
      <c r="H82" t="s">
        <v>80</v>
      </c>
      <c r="I82">
        <v>81</v>
      </c>
    </row>
    <row r="83" spans="1:9" x14ac:dyDescent="0.25">
      <c r="A83" s="1">
        <v>82</v>
      </c>
      <c r="B83" s="1" t="s">
        <v>68</v>
      </c>
      <c r="C83" s="1">
        <f t="shared" si="4"/>
        <v>69</v>
      </c>
      <c r="D83" s="9">
        <v>43642.423611111109</v>
      </c>
      <c r="E83" s="1" t="s">
        <v>231</v>
      </c>
      <c r="F83" s="1">
        <f t="shared" si="5"/>
        <v>33</v>
      </c>
      <c r="H83" t="s">
        <v>81</v>
      </c>
      <c r="I83">
        <v>82</v>
      </c>
    </row>
    <row r="84" spans="1:9" x14ac:dyDescent="0.25">
      <c r="A84" s="1">
        <v>83</v>
      </c>
      <c r="B84" s="1" t="s">
        <v>9</v>
      </c>
      <c r="C84" s="1">
        <f t="shared" si="4"/>
        <v>10</v>
      </c>
      <c r="D84" s="9">
        <v>43584.527777777781</v>
      </c>
      <c r="E84" s="1" t="s">
        <v>318</v>
      </c>
      <c r="F84" s="1">
        <f t="shared" si="5"/>
        <v>10</v>
      </c>
      <c r="H84" t="s">
        <v>82</v>
      </c>
      <c r="I84">
        <v>83</v>
      </c>
    </row>
    <row r="85" spans="1:9" x14ac:dyDescent="0.25">
      <c r="A85" s="1">
        <v>84</v>
      </c>
      <c r="B85" s="1" t="s">
        <v>9</v>
      </c>
      <c r="C85" s="1">
        <f t="shared" si="4"/>
        <v>10</v>
      </c>
      <c r="D85" s="9">
        <v>43568.375</v>
      </c>
      <c r="E85" s="1" t="s">
        <v>371</v>
      </c>
      <c r="F85" s="1">
        <f t="shared" si="5"/>
        <v>48</v>
      </c>
      <c r="H85" t="s">
        <v>83</v>
      </c>
      <c r="I85">
        <v>84</v>
      </c>
    </row>
    <row r="86" spans="1:9" x14ac:dyDescent="0.25">
      <c r="A86" s="1">
        <v>85</v>
      </c>
      <c r="B86" s="1" t="s">
        <v>47</v>
      </c>
      <c r="C86" s="1">
        <f t="shared" si="4"/>
        <v>48</v>
      </c>
      <c r="D86" s="9">
        <v>43470.666666666664</v>
      </c>
      <c r="E86" s="1" t="s">
        <v>190</v>
      </c>
      <c r="F86" s="1">
        <f t="shared" si="5"/>
        <v>23</v>
      </c>
      <c r="H86" t="s">
        <v>84</v>
      </c>
      <c r="I86">
        <v>85</v>
      </c>
    </row>
    <row r="87" spans="1:9" x14ac:dyDescent="0.25">
      <c r="A87" s="1">
        <v>86</v>
      </c>
      <c r="B87" s="1" t="s">
        <v>39</v>
      </c>
      <c r="C87" s="1">
        <f t="shared" si="4"/>
        <v>40</v>
      </c>
      <c r="D87" s="9">
        <v>43549.763888888891</v>
      </c>
      <c r="E87" s="1" t="s">
        <v>309</v>
      </c>
      <c r="F87" s="1">
        <f t="shared" si="5"/>
        <v>5</v>
      </c>
      <c r="H87" t="s">
        <v>85</v>
      </c>
      <c r="I87">
        <v>86</v>
      </c>
    </row>
    <row r="88" spans="1:9" x14ac:dyDescent="0.25">
      <c r="A88" s="1">
        <v>87</v>
      </c>
      <c r="B88" s="1" t="s">
        <v>17</v>
      </c>
      <c r="C88" s="1">
        <f t="shared" si="4"/>
        <v>18</v>
      </c>
      <c r="D88" s="9">
        <v>43778.784722222219</v>
      </c>
      <c r="E88" s="1" t="s">
        <v>217</v>
      </c>
      <c r="F88" s="1">
        <f t="shared" si="5"/>
        <v>29</v>
      </c>
      <c r="H88" t="s">
        <v>86</v>
      </c>
      <c r="I88">
        <v>87</v>
      </c>
    </row>
    <row r="89" spans="1:9" x14ac:dyDescent="0.25">
      <c r="A89" s="1">
        <v>88</v>
      </c>
      <c r="B89" s="1" t="s">
        <v>40</v>
      </c>
      <c r="C89" s="1">
        <f t="shared" si="4"/>
        <v>41</v>
      </c>
      <c r="D89" s="9">
        <v>43562.444444444445</v>
      </c>
      <c r="E89" s="1" t="s">
        <v>348</v>
      </c>
      <c r="F89" s="1">
        <f t="shared" si="5"/>
        <v>31</v>
      </c>
      <c r="H89" t="s">
        <v>87</v>
      </c>
      <c r="I89">
        <v>88</v>
      </c>
    </row>
    <row r="90" spans="1:9" x14ac:dyDescent="0.25">
      <c r="A90" s="1">
        <v>89</v>
      </c>
      <c r="B90" s="1" t="s">
        <v>66</v>
      </c>
      <c r="C90" s="1">
        <f t="shared" si="4"/>
        <v>67</v>
      </c>
      <c r="D90" s="9">
        <v>43780.784722222219</v>
      </c>
      <c r="E90" s="1" t="s">
        <v>373</v>
      </c>
      <c r="F90" s="1">
        <f t="shared" si="5"/>
        <v>49</v>
      </c>
      <c r="H90" t="s">
        <v>88</v>
      </c>
      <c r="I90">
        <v>89</v>
      </c>
    </row>
    <row r="91" spans="1:9" x14ac:dyDescent="0.25">
      <c r="A91" s="1">
        <v>90</v>
      </c>
      <c r="B91" s="1" t="s">
        <v>12</v>
      </c>
      <c r="C91" s="1">
        <f t="shared" si="4"/>
        <v>13</v>
      </c>
      <c r="D91" s="9">
        <v>43471.625</v>
      </c>
      <c r="E91" s="1" t="s">
        <v>236</v>
      </c>
      <c r="F91" s="1">
        <f t="shared" si="5"/>
        <v>34</v>
      </c>
      <c r="H91" t="s">
        <v>89</v>
      </c>
      <c r="I91">
        <v>90</v>
      </c>
    </row>
    <row r="92" spans="1:9" x14ac:dyDescent="0.25">
      <c r="A92" s="1">
        <v>91</v>
      </c>
      <c r="B92" s="1" t="s">
        <v>47</v>
      </c>
      <c r="C92" s="1">
        <f t="shared" si="4"/>
        <v>48</v>
      </c>
      <c r="D92" s="9">
        <v>43697.798611111109</v>
      </c>
      <c r="E92" s="1" t="s">
        <v>306</v>
      </c>
      <c r="F92" s="1">
        <f t="shared" si="5"/>
        <v>4</v>
      </c>
      <c r="H92" t="s">
        <v>90</v>
      </c>
      <c r="I92">
        <v>91</v>
      </c>
    </row>
    <row r="93" spans="1:9" x14ac:dyDescent="0.25">
      <c r="A93" s="1">
        <v>92</v>
      </c>
      <c r="B93" s="1" t="s">
        <v>47</v>
      </c>
      <c r="C93" s="1">
        <f t="shared" si="4"/>
        <v>48</v>
      </c>
      <c r="D93" s="9">
        <v>43571.555555555555</v>
      </c>
      <c r="E93" s="1" t="s">
        <v>273</v>
      </c>
      <c r="F93" s="1">
        <f t="shared" si="5"/>
        <v>45</v>
      </c>
      <c r="H93" t="s">
        <v>91</v>
      </c>
      <c r="I93">
        <v>92</v>
      </c>
    </row>
    <row r="94" spans="1:9" x14ac:dyDescent="0.25">
      <c r="A94" s="1">
        <v>93</v>
      </c>
      <c r="B94" s="1" t="s">
        <v>51</v>
      </c>
      <c r="C94" s="1">
        <f t="shared" si="4"/>
        <v>52</v>
      </c>
      <c r="D94" s="9">
        <v>43821.631944444445</v>
      </c>
      <c r="E94" s="1" t="s">
        <v>207</v>
      </c>
      <c r="F94" s="1">
        <f t="shared" si="5"/>
        <v>27</v>
      </c>
      <c r="H94" t="s">
        <v>92</v>
      </c>
      <c r="I94">
        <v>93</v>
      </c>
    </row>
    <row r="95" spans="1:9" x14ac:dyDescent="0.25">
      <c r="A95" s="1">
        <v>94</v>
      </c>
      <c r="B95" s="1" t="s">
        <v>82</v>
      </c>
      <c r="C95" s="1">
        <f t="shared" si="4"/>
        <v>83</v>
      </c>
      <c r="D95" s="9">
        <v>43487.701388888891</v>
      </c>
      <c r="E95" s="1" t="s">
        <v>257</v>
      </c>
      <c r="F95" s="1">
        <f t="shared" si="5"/>
        <v>40</v>
      </c>
      <c r="H95" t="s">
        <v>93</v>
      </c>
      <c r="I95">
        <v>94</v>
      </c>
    </row>
    <row r="96" spans="1:9" x14ac:dyDescent="0.25">
      <c r="A96" s="1">
        <v>95</v>
      </c>
      <c r="B96" s="1" t="s">
        <v>17</v>
      </c>
      <c r="C96" s="1">
        <f t="shared" si="4"/>
        <v>18</v>
      </c>
      <c r="D96" s="9">
        <v>43712.340277777781</v>
      </c>
      <c r="E96" s="1" t="s">
        <v>315</v>
      </c>
      <c r="F96" s="1">
        <f t="shared" si="5"/>
        <v>8</v>
      </c>
      <c r="H96" t="s">
        <v>94</v>
      </c>
      <c r="I96">
        <v>95</v>
      </c>
    </row>
    <row r="97" spans="1:9" x14ac:dyDescent="0.25">
      <c r="A97" s="1">
        <v>96</v>
      </c>
      <c r="B97" s="1" t="s">
        <v>76</v>
      </c>
      <c r="C97" s="1">
        <f t="shared" si="4"/>
        <v>77</v>
      </c>
      <c r="D97" s="9">
        <v>43466.618055555555</v>
      </c>
      <c r="E97" s="1" t="s">
        <v>360</v>
      </c>
      <c r="F97" s="1">
        <f t="shared" si="5"/>
        <v>41</v>
      </c>
      <c r="H97" t="s">
        <v>95</v>
      </c>
      <c r="I97">
        <v>96</v>
      </c>
    </row>
    <row r="98" spans="1:9" x14ac:dyDescent="0.25">
      <c r="A98" s="1">
        <v>97</v>
      </c>
      <c r="B98" s="1" t="s">
        <v>13</v>
      </c>
      <c r="C98" s="1">
        <f t="shared" ref="C98:C101" si="6">VLOOKUP(B98,$H$2:$I$101,2,0)</f>
        <v>14</v>
      </c>
      <c r="D98" s="9">
        <v>43494.6875</v>
      </c>
      <c r="E98" s="1" t="s">
        <v>351</v>
      </c>
      <c r="F98" s="1">
        <f t="shared" ref="F98:F101" si="7">VLOOKUP(E98,$K$1:$L$51,2,0)</f>
        <v>35</v>
      </c>
      <c r="H98" t="s">
        <v>96</v>
      </c>
      <c r="I98">
        <v>97</v>
      </c>
    </row>
    <row r="99" spans="1:9" x14ac:dyDescent="0.25">
      <c r="A99" s="1">
        <v>98</v>
      </c>
      <c r="B99" s="1" t="s">
        <v>48</v>
      </c>
      <c r="C99" s="1">
        <f t="shared" si="6"/>
        <v>49</v>
      </c>
      <c r="D99" s="9">
        <v>43652.479166666664</v>
      </c>
      <c r="E99" s="1" t="s">
        <v>257</v>
      </c>
      <c r="F99" s="1">
        <f t="shared" si="7"/>
        <v>40</v>
      </c>
      <c r="H99" t="s">
        <v>97</v>
      </c>
      <c r="I99">
        <v>98</v>
      </c>
    </row>
    <row r="100" spans="1:9" x14ac:dyDescent="0.25">
      <c r="A100" s="1">
        <v>99</v>
      </c>
      <c r="B100" s="1" t="s">
        <v>97</v>
      </c>
      <c r="C100" s="1">
        <f t="shared" si="6"/>
        <v>98</v>
      </c>
      <c r="D100" s="9">
        <v>43804.430555555555</v>
      </c>
      <c r="E100" s="1" t="s">
        <v>212</v>
      </c>
      <c r="F100" s="1">
        <f t="shared" si="7"/>
        <v>28</v>
      </c>
      <c r="H100" t="s">
        <v>98</v>
      </c>
      <c r="I100">
        <v>99</v>
      </c>
    </row>
    <row r="101" spans="1:9" x14ac:dyDescent="0.25">
      <c r="A101" s="1">
        <v>100</v>
      </c>
      <c r="B101" s="1" t="s">
        <v>47</v>
      </c>
      <c r="C101" s="1">
        <f t="shared" si="6"/>
        <v>48</v>
      </c>
      <c r="D101" s="9">
        <v>43560.555555555555</v>
      </c>
      <c r="E101" s="1" t="s">
        <v>336</v>
      </c>
      <c r="F101" s="1">
        <f t="shared" si="7"/>
        <v>20</v>
      </c>
      <c r="H101" t="s">
        <v>99</v>
      </c>
      <c r="I101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F A A B Q S w M E F A A C A A g A c Y M r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B x g y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Y M r V 3 e c 7 e G w A g A A E w c A A B M A H A B G b 3 J t d W x h c y 9 T Z W N 0 a W 9 u M S 5 t I K I Y A C i g F A A A A A A A A A A A A A A A A A A A A A A A A A A A A L 2 U 3 2 v a U B T H 3 w X / h 0 v 2 Y i E I l m 0 P K z 4 M d U z 2 M l b H H o x I a u 7 a Y J I r y b U 4 R K h 2 t A M f C q O M M t j G f v w B 1 i 6 b U 2 P / h X P / o 5 0 k r s Z U 7 B j b R M i P c / K 9 n 3 u + 5 x 6 H 1 r j O L L I d X j N b y U Q y 4 e y p N t V I z d C p x a t O V T c b z O Y k S w z K k w m C P z g T X d G D m T g G D 0 Y w x l j O 2 U / n W a 1 p 4 j e p B 7 p B 0 z l m c X x w U l L u n v L U o b a j P L b Z r q 2 a J r W V P H X q n D U U e A M u i r g w V u A 1 D M Q B 6 g 3 A E z 2 y q c B H c H G h L o z E C c k o M a A 0 b 3 F p Q y 7 n q a G b O q d 2 V p I l u W D V m K Z b u 9 n M 5 p 1 M Z U M O g W 9 J 8 A F m M B R 9 8 S p Y z x N 9 c A l 8 x 7 U u M D D x g z C G k Y R b K a k 7 i I + s J u P 0 I V U 1 R E / F t x x R P k O Z 6 X w X o f I P g q k j u F y o l W z V c p 4 z 2 8 w x o 2 l a p R c N 6 q R + n 0 p u t y X 4 g q + n K D v x 6 y H J h K M I 4 b T F O z J p S 2 g K T F e + f y 9 6 S O 0 G / E O Y r c j w K S Y r 3 n 9 C q g l + + R L j 3 o r 4 K R r W g w F B 1 2 b w D b 4 G m 4 j A a S q n Y W r B V H V j v Y K L e x 7 5 k H g / E E e 4 0 d G S T i d S 8 l N c 7 x z L M f T x w C O Y 7 A X L j 0 V 3 U f T 7 m l a 0 N N o K a 5 5 a b 5 V M / P B C R S Y Z / C 8 1 k O t T i k O 4 x D Y 4 E C e Y 6 r f D w r i w Q x D p X B y J / o L j C W U 2 N l G I E d i + l l 9 u x 0 m u e x + x e 6 X D E V N X + L j e u o V b N x v U 2 U g m d O v P a x Q d O N t 7 l P L M D X O m 0 K p R I / 2 M 2 f U d x u r / a N K g x L 5 e o / G B 0 z K c F k 4 c Y j U N A z v T b t J f 7 R G i V 4 M L Q s a 5 2 + U i p 2 Z W C t M k + Z F u a f M n q d I p 5 1 W u V v 7 a p I q y / P 8 p V d S q 4 h A L O c E e u A h O c N H i d 2 + n f a 3 g z M P n q + j g 2 k C A d 2 j M M Q q j K E H d M d 7 6 6 w S t S W L C V 6 O B 6 + Z c + 6 1 / Q H x I 0 V v S j r X p m l p s / Q R Q S w E C L Q A U A A I A C A B x g y t X 8 f / E 7 6 Y A A A D 5 A A A A E g A A A A A A A A A A A A A A A A A A A A A A Q 2 9 u Z m l n L 1 B h Y 2 t h Z 2 U u e G 1 s U E s B A i 0 A F A A C A A g A c Y M r V w / K 6 a u k A A A A 6 Q A A A B M A A A A A A A A A A A A A A A A A 8 g A A A F t D b 2 5 0 Z W 5 0 X 1 R 5 c G V z X S 5 4 b W x Q S w E C L Q A U A A I A C A B x g y t X d 5 z t 4 b A C A A A T B w A A E w A A A A A A A A A A A A A A A A D j A Q A A R m 9 y b X V s Y X M v U 2 V j d G l v b j E u b V B L B Q Y A A A A A A w A D A M I A A A D g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t H Q A A A A A A A A s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X 3 N f a W 1 w b 3 J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j b G l l b n R f c 1 9 p b X B v c n Q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J R W U d C Z 1 l H Q 1 F Z S i I g L z 4 8 R W 5 0 c n k g V H l w Z T 0 i R m l s b E N v b H V t b k 5 h b W V z I i B W Y W x 1 Z T 0 i c 1 s m c X V v d D v Q m N C 9 0 L T Q t d C 6 0 Y E m c X V v d D s s J n F 1 b 3 Q 7 0 K T Q s N C 8 0 L j Q u 9 C 4 0 Y 8 m c X V v d D s s J n F 1 b 3 Q 7 I N C Y 0 L z R j y Z x d W 9 0 O y w m c X V v d D s g 0 J 7 R g t G H 0 L X R g d G C 0 L L Q v i Z x d W 9 0 O y w m c X V v d D s g 0 J / Q v t C 7 J n F 1 b 3 Q 7 L C Z x d W 9 0 O y D Q o t C 1 0 L v Q t d G E 0 L 7 Q v S Z x d W 9 0 O y w m c X V v d D s g 0 J T Q s N G C 0 L A g 0 Y D Q v t C 2 0 L T Q t d C 9 0 L j R j y Z x d W 9 0 O y w m c X V v d D s g R W 1 h a W w m c X V v d D s s J n F 1 b 3 Q 7 I N C U 0 L D R g t C w I N G A 0 L X Q s 9 C 4 0 Y H R g t G A 0 L D R h t C 4 0 L g m c X V v d D t d I i A v P j x F b n R y e S B U e X B l P S J G a W x s R X J y b 3 J D b 2 R l I i B W Y W x 1 Z T 0 i c 1 V u a 2 5 v d 2 4 i I C 8 + P E V u d H J 5 I F R 5 c G U 9 I k Z p b G x M Y X N 0 V X B k Y X R l Z C I g V m F s d W U 9 I m Q y M D I z L T A 5 L T E x V D E w O j E 5 O j M z L j M w N T M x N j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F 9 z X 2 l t c G 9 y d C / Q l N C + 0 L H Q s N C y 0 L v Q t d C 9 I N C 4 0 L 3 Q t N C 1 0 L r R g S 5 7 0 J j Q v d C 0 0 L X Q u t G B L D h 9 J n F 1 b 3 Q 7 L C Z x d W 9 0 O 1 N l Y 3 R p b 2 4 x L 2 N s a W V u d F 9 z X 2 l t c G 9 y d C / Q l N C + 0 L H Q s N C y 0 L v Q t d C 9 I N C 4 0 L 3 Q t N C 1 0 L r R g S 5 7 0 K T Q s N C 8 0 L j Q u 9 C 4 0 Y 8 s M H 0 m c X V v d D s s J n F 1 b 3 Q 7 U 2 V j d G l v b j E v Y 2 x p Z W 5 0 X 3 N f a W 1 w b 3 J 0 L 9 C U 0 L 7 Q s d C w 0 L L Q u 9 C 1 0 L 0 g 0 L j Q v d C 0 0 L X Q u t G B L n s g 0 J j Q v N G P L D F 9 J n F 1 b 3 Q 7 L C Z x d W 9 0 O 1 N l Y 3 R p b 2 4 x L 2 N s a W V u d F 9 z X 2 l t c G 9 y d C / Q l N C + 0 L H Q s N C y 0 L v Q t d C 9 I N C 4 0 L 3 Q t N C 1 0 L r R g S 5 7 I N C e 0 Y L R h 9 C 1 0 Y H R g t C y 0 L 4 s M n 0 m c X V v d D s s J n F 1 b 3 Q 7 U 2 V j d G l v b j E v Y 2 x p Z W 5 0 X 3 N f a W 1 w b 3 J 0 L 9 C U 0 L 7 Q s d C w 0 L L Q u 9 C 1 0 L 0 g 0 L j Q v d C 0 0 L X Q u t G B L n s g 0 J / Q v t C 7 L D N 9 J n F 1 b 3 Q 7 L C Z x d W 9 0 O 1 N l Y 3 R p b 2 4 x L 2 N s a W V u d F 9 z X 2 l t c G 9 y d C / Q l N C + 0 L H Q s N C y 0 L v Q t d C 9 I N C 4 0 L 3 Q t N C 1 0 L r R g S 5 7 I N C i 0 L X Q u 9 C 1 0 Y T Q v t C 9 L D R 9 J n F 1 b 3 Q 7 L C Z x d W 9 0 O 1 N l Y 3 R p b 2 4 x L 2 N s a W V u d F 9 z X 2 l t c G 9 y d C / Q l N C + 0 L H Q s N C y 0 L v Q t d C 9 I N C 4 0 L 3 Q t N C 1 0 L r R g S 5 7 I N C U 0 L D R g t C w I N G A 0 L 7 Q t t C 0 0 L X Q v d C 4 0 Y 8 s N X 0 m c X V v d D s s J n F 1 b 3 Q 7 U 2 V j d G l v b j E v Y 2 x p Z W 5 0 X 3 N f a W 1 w b 3 J 0 L 9 C U 0 L 7 Q s d C w 0 L L Q u 9 C 1 0 L 0 g 0 L j Q v d C 0 0 L X Q u t G B L n s g R W 1 h a W w s N n 0 m c X V v d D s s J n F 1 b 3 Q 7 U 2 V j d G l v b j E v Y 2 x p Z W 5 0 X 3 N f a W 1 w b 3 J 0 L 9 C U 0 L 7 Q s d C w 0 L L Q u 9 C 1 0 L 0 g 0 L j Q v d C 0 0 L X Q u t G B L n s g 0 J T Q s N G C 0 L A g 0 Y D Q t d C z 0 L j R g d G C 0 Y D Q s N G G 0 L j Q u C w 3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G l l b n R f c 1 9 p b X B v c n Q v 0 J T Q v t C x 0 L D Q s t C 7 0 L X Q v S D Q u N C 9 0 L T Q t d C 6 0 Y E u e 9 C Y 0 L 3 Q t N C 1 0 L r R g S w 4 f S Z x d W 9 0 O y w m c X V v d D t T Z W N 0 a W 9 u M S 9 j b G l l b n R f c 1 9 p b X B v c n Q v 0 J T Q v t C x 0 L D Q s t C 7 0 L X Q v S D Q u N C 9 0 L T Q t d C 6 0 Y E u e 9 C k 0 L D Q v N C 4 0 L v Q u N G P L D B 9 J n F 1 b 3 Q 7 L C Z x d W 9 0 O 1 N l Y 3 R p b 2 4 x L 2 N s a W V u d F 9 z X 2 l t c G 9 y d C / Q l N C + 0 L H Q s N C y 0 L v Q t d C 9 I N C 4 0 L 3 Q t N C 1 0 L r R g S 5 7 I N C Y 0 L z R j y w x f S Z x d W 9 0 O y w m c X V v d D t T Z W N 0 a W 9 u M S 9 j b G l l b n R f c 1 9 p b X B v c n Q v 0 J T Q v t C x 0 L D Q s t C 7 0 L X Q v S D Q u N C 9 0 L T Q t d C 6 0 Y E u e y D Q n t G C 0 Y f Q t d G B 0 Y L Q s t C + L D J 9 J n F 1 b 3 Q 7 L C Z x d W 9 0 O 1 N l Y 3 R p b 2 4 x L 2 N s a W V u d F 9 z X 2 l t c G 9 y d C / Q l N C + 0 L H Q s N C y 0 L v Q t d C 9 I N C 4 0 L 3 Q t N C 1 0 L r R g S 5 7 I N C f 0 L 7 Q u y w z f S Z x d W 9 0 O y w m c X V v d D t T Z W N 0 a W 9 u M S 9 j b G l l b n R f c 1 9 p b X B v c n Q v 0 J T Q v t C x 0 L D Q s t C 7 0 L X Q v S D Q u N C 9 0 L T Q t d C 6 0 Y E u e y D Q o t C 1 0 L v Q t d G E 0 L 7 Q v S w 0 f S Z x d W 9 0 O y w m c X V v d D t T Z W N 0 a W 9 u M S 9 j b G l l b n R f c 1 9 p b X B v c n Q v 0 J T Q v t C x 0 L D Q s t C 7 0 L X Q v S D Q u N C 9 0 L T Q t d C 6 0 Y E u e y D Q l N C w 0 Y L Q s C D R g N C + 0 L b Q t N C 1 0 L 3 Q u N G P L D V 9 J n F 1 b 3 Q 7 L C Z x d W 9 0 O 1 N l Y 3 R p b 2 4 x L 2 N s a W V u d F 9 z X 2 l t c G 9 y d C / Q l N C + 0 L H Q s N C y 0 L v Q t d C 9 I N C 4 0 L 3 Q t N C 1 0 L r R g S 5 7 I E V t Y W l s L D Z 9 J n F 1 b 3 Q 7 L C Z x d W 9 0 O 1 N l Y 3 R p b 2 4 x L 2 N s a W V u d F 9 z X 2 l t c G 9 y d C / Q l N C + 0 L H Q s N C y 0 L v Q t d C 9 I N C 4 0 L 3 Q t N C 1 0 L r R g S 5 7 I N C U 0 L D R g t C w I N G A 0 L X Q s 9 C 4 0 Y H R g t G A 0 L D R h t C 4 0 L g s N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s a W V u d F 9 z X 2 l t c G 9 y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f c 1 9 p b X B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X 3 N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F 9 z X 2 l t c G 9 y d C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f c 1 9 p b X B v c n Q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a G V l d D E i I C 8 + P E V u d H J 5 I F R 5 c G U 9 I k Z p b G x T d G F 0 d X M i I F Z h b H V l P S J z Q 2 9 t c G x l d G U i I C 8 + P E V u d H J 5 I F R 5 c G U 9 I k Z p b G x D b 3 V u d C I g V m F s d W U 9 I m w x M D A i I C 8 + P E V u d H J 5 I F R 5 c G U 9 I k Z p b G x F c n J v c k N v d W 5 0 I i B W Y W x 1 Z T 0 i b D A i I C 8 + P E V u d H J 5 I F R 5 c G U 9 I k Z p b G x D b 2 x 1 b W 5 U e X B l c y I g V m F s d W U 9 I n N B d 1 l I Q m c 9 P S I g L z 4 8 R W 5 0 c n k g V H l w Z T 0 i R m l s b E N v b H V t b k 5 h b W V z I i B W Y W x 1 Z T 0 i c 1 s m c X V v d D t J Z F / R g 9 G B 0 L v R g 9 C z 0 L g m c X V v d D s s J n F 1 b 3 Q 7 0 K P R g d C 7 0 Y P Q s 9 C w J n F 1 b 3 Q 7 L C Z x d W 9 0 O 9 C d 0 L D R h 9 C w 0 L v Q v i D Q v t C 6 0 L D Q t 9 C w 0 L 3 Q u N G P I N G D 0 Y H Q u 9 G D 0 L P Q u C Z x d W 9 0 O y w m c X V v d D v Q m t C 7 0 L j Q t d C 9 0 Y I m c X V v d D t d I i A v P j x F b n R y e S B U e X B l P S J G a W x s R X J y b 3 J D b 2 R l I i B W Y W x 1 Z T 0 i c 1 V u a 2 5 v d 2 4 i I C 8 + P E V u d H J 5 I F R 5 c G U 9 I k Z p b G x M Y X N 0 V X B k Y X R l Z C I g V m F s d W U 9 I m Q y M D I z L T A 5 L T E x V D E y O j U 4 O j U 1 L j c w M j Q 0 O D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/ Q m N C 3 0 L z Q t d C 9 0 L X Q v d C 9 0 Y v Q u S D R g t C 4 0 L 8 u e 0 l k X 9 G D 0 Y H Q u 9 G D 0 L P Q u C w w f S Z x d W 9 0 O y w m c X V v d D t T Z W N 0 a W 9 u M S 9 T a G V l d D E v 0 J j Q t 9 C 8 0 L X Q v d C 1 0 L 3 Q v d G L 0 L k g 0 Y L Q u N C / L n v Q o 9 G B 0 L v R g 9 C z 0 L A s M X 0 m c X V v d D s s J n F 1 b 3 Q 7 U 2 V j d G l v b j E v U 2 h l Z X Q x L 9 C Y 0 L f Q v N C 1 0 L 3 Q t d C 9 0 L 3 R i 9 C 5 I N G C 0 L j Q v y 5 7 0 J 3 Q s N G H 0 L D Q u 9 C + I N C + 0 L r Q s N C 3 0 L D Q v d C 4 0 Y 8 g 0 Y P R g d C 7 0 Y P Q s 9 C 4 L D J 9 J n F 1 b 3 Q 7 L C Z x d W 9 0 O 1 N l Y 3 R p b 2 4 x L 1 N o Z W V 0 M S / Q m N C 3 0 L z Q t d C 9 0 L X Q v d C 9 0 Y v Q u S D R g t C 4 0 L 8 u e 9 C a 0 L v Q u N C 1 0 L 3 R g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E v 0 J j Q t 9 C 8 0 L X Q v d C 1 0 L 3 Q v d G L 0 L k g 0 Y L Q u N C / L n t J Z F / R g 9 G B 0 L v R g 9 C z 0 L g s M H 0 m c X V v d D s s J n F 1 b 3 Q 7 U 2 V j d G l v b j E v U 2 h l Z X Q x L 9 C Y 0 L f Q v N C 1 0 L 3 Q t d C 9 0 L 3 R i 9 C 5 I N G C 0 L j Q v y 5 7 0 K P R g d C 7 0 Y P Q s 9 C w L D F 9 J n F 1 b 3 Q 7 L C Z x d W 9 0 O 1 N l Y 3 R p b 2 4 x L 1 N o Z W V 0 M S / Q m N C 3 0 L z Q t d C 9 0 L X Q v d C 9 0 Y v Q u S D R g t C 4 0 L 8 u e 9 C d 0 L D R h 9 C w 0 L v Q v i D Q v t C 6 0 L D Q t 9 C w 0 L 3 Q u N G P I N G D 0 Y H Q u 9 G D 0 L P Q u C w y f S Z x d W 9 0 O y w m c X V v d D t T Z W N 0 a W 9 u M S 9 T a G V l d D E v 0 J j Q t 9 C 8 0 L X Q v d C 1 0 L 3 Q v d G L 0 L k g 0 Y L Q u N C / L n v Q m t C 7 0 L j Q t d C 9 0 Y I s M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o Z W V 0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V 5 U J o K i g k 2 Z 2 9 D 4 Y c / 2 J w A A A A A C A A A A A A A Q Z g A A A A E A A C A A A A A w N r k Y g r M e H 6 U V U 7 q A 8 f Y 3 6 o P l 1 f 6 Z O 1 H L B C 2 t p 4 N E 3 A A A A A A O g A A A A A I A A C A A A A D R o r + k / T 8 h t H 2 P 9 D P p A 3 n D H M Y 2 Q R k B M F F 2 + b S n l L e T k 1 A A A A B 4 B x p L Q x 7 g j t x p F o Q 6 O / + h A c G j u M l q Q K N 1 U l Y H N A B 2 V D B E 8 T A g k 5 c Y P 5 w g a Q A a E 3 V C 6 V 6 R o L p d o O 4 O a L P 4 x r g M u 4 X 6 H 2 o K o m U R a 9 v 1 8 2 M R j k A A A A A n w a h t h G O V n e T 5 Q X O x i h R o / 4 S 6 i 8 Q l a I g t f U F / O t 0 g A 6 U 4 Y L p g 7 G d j q v W t 6 z W U n p O 3 y s U h r 4 3 A T P v i x R M G v V d I < / D a t a M a s h u p > 
</file>

<file path=customXml/itemProps1.xml><?xml version="1.0" encoding="utf-8"?>
<ds:datastoreItem xmlns:ds="http://schemas.openxmlformats.org/officeDocument/2006/customXml" ds:itemID="{C72232DD-951F-4B47-90FE-D82A8896E3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Service</vt:lpstr>
      <vt:lpstr>Client</vt:lpstr>
      <vt:lpstr>Visit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2023-09-11T10:31:19Z</dcterms:created>
  <dcterms:modified xsi:type="dcterms:W3CDTF">2023-09-11T13:42:22Z</dcterms:modified>
</cp:coreProperties>
</file>