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7762\"/>
    </mc:Choice>
  </mc:AlternateContent>
  <bookViews>
    <workbookView xWindow="0" yWindow="0" windowWidth="16380" windowHeight="8190" tabRatio="500"/>
  </bookViews>
  <sheets>
    <sheet name="Curve" sheetId="1" r:id="rId1"/>
    <sheet name="Points" sheetId="2" r:id="rId2"/>
  </sheets>
  <definedNames>
    <definedName name="endHeading">Curve!$E$14</definedName>
    <definedName name="nextT">Curve!$E$23</definedName>
    <definedName name="pointX1">Curve!$B$8</definedName>
    <definedName name="pointX2">Curve!$B$10</definedName>
    <definedName name="pointX3">Curve!$B$12</definedName>
    <definedName name="pointX4">Curve!$B$14</definedName>
    <definedName name="pointY1">Curve!$C$8</definedName>
    <definedName name="pointY2">Curve!$C$10</definedName>
    <definedName name="pointY3">Curve!$C$12</definedName>
    <definedName name="pointY4">Curve!$C$14</definedName>
    <definedName name="pullCoefficient">Curve!$E$4</definedName>
    <definedName name="pushCoefficient">Curve!$E$4</definedName>
    <definedName name="startHeading">Curve!$E$8</definedName>
    <definedName name="T">Curve!$B$4</definedName>
    <definedName name="TotalDis">Curve!$G$4</definedName>
    <definedName name="x">Curve!$B$8</definedName>
    <definedName name="y">Curve!$C$8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2" l="1"/>
  <c r="B6" i="2" s="1"/>
  <c r="B4" i="2"/>
  <c r="G4" i="1"/>
  <c r="F12" i="1" s="1"/>
  <c r="C12" i="1" s="1"/>
  <c r="B7" i="2" l="1"/>
  <c r="E12" i="1"/>
  <c r="B12" i="1" s="1"/>
  <c r="E10" i="1"/>
  <c r="B10" i="1" s="1"/>
  <c r="F10" i="1"/>
  <c r="C10" i="1" s="1"/>
  <c r="D6" i="2" s="1"/>
  <c r="D5" i="2" l="1"/>
  <c r="D4" i="2"/>
  <c r="C26" i="1"/>
  <c r="D3" i="2"/>
  <c r="C20" i="1"/>
  <c r="B26" i="1"/>
  <c r="E26" i="1" s="1"/>
  <c r="E23" i="1" s="1"/>
  <c r="C3" i="2"/>
  <c r="B20" i="1"/>
  <c r="C5" i="2"/>
  <c r="D7" i="2"/>
  <c r="C7" i="2"/>
  <c r="B8" i="2"/>
  <c r="C4" i="2"/>
  <c r="C6" i="2"/>
  <c r="F6" i="2" s="1"/>
  <c r="C23" i="1" l="1"/>
  <c r="B23" i="1"/>
  <c r="B29" i="1" s="1"/>
  <c r="F4" i="2"/>
  <c r="G4" i="2" s="1"/>
  <c r="G5" i="2" s="1"/>
  <c r="G6" i="2" s="1"/>
  <c r="B9" i="2"/>
  <c r="D8" i="2"/>
  <c r="C8" i="2"/>
  <c r="F8" i="2" s="1"/>
  <c r="F5" i="2"/>
  <c r="F7" i="2"/>
  <c r="D9" i="2" l="1"/>
  <c r="C9" i="2"/>
  <c r="B10" i="2"/>
  <c r="G7" i="2"/>
  <c r="G8" i="2" s="1"/>
  <c r="C29" i="1"/>
  <c r="B11" i="2" l="1"/>
  <c r="D10" i="2"/>
  <c r="C10" i="2"/>
  <c r="F9" i="2"/>
  <c r="G9" i="2" s="1"/>
  <c r="G10" i="2" l="1"/>
  <c r="F10" i="2"/>
  <c r="B12" i="2"/>
  <c r="D11" i="2"/>
  <c r="C11" i="2"/>
  <c r="F11" i="2" s="1"/>
  <c r="G11" i="2" l="1"/>
  <c r="D12" i="2"/>
  <c r="C12" i="2"/>
  <c r="F12" i="2" s="1"/>
  <c r="B13" i="2"/>
  <c r="G12" i="2" l="1"/>
  <c r="B14" i="2"/>
  <c r="D13" i="2"/>
  <c r="C13" i="2"/>
  <c r="F13" i="2" l="1"/>
  <c r="G13" i="2"/>
  <c r="C14" i="2"/>
  <c r="B15" i="2"/>
  <c r="D14" i="2"/>
  <c r="D15" i="2" l="1"/>
  <c r="C15" i="2"/>
  <c r="B16" i="2"/>
  <c r="F14" i="2"/>
  <c r="G14" i="2" s="1"/>
  <c r="B17" i="2" l="1"/>
  <c r="D16" i="2"/>
  <c r="C16" i="2"/>
  <c r="F15" i="2"/>
  <c r="G15" i="2" s="1"/>
  <c r="D17" i="2" l="1"/>
  <c r="C17" i="2"/>
  <c r="F17" i="2" s="1"/>
  <c r="B18" i="2"/>
  <c r="F16" i="2"/>
  <c r="G16" i="2" s="1"/>
  <c r="G17" i="2" s="1"/>
  <c r="B19" i="2" l="1"/>
  <c r="D18" i="2"/>
  <c r="C18" i="2"/>
  <c r="B20" i="2" l="1"/>
  <c r="D19" i="2"/>
  <c r="C19" i="2"/>
  <c r="F18" i="2"/>
  <c r="G18" i="2" s="1"/>
  <c r="D20" i="2" l="1"/>
  <c r="C20" i="2"/>
  <c r="B21" i="2"/>
  <c r="F19" i="2"/>
  <c r="G19" i="2" s="1"/>
  <c r="B22" i="2" l="1"/>
  <c r="D21" i="2"/>
  <c r="C21" i="2"/>
  <c r="F21" i="2" s="1"/>
  <c r="F20" i="2"/>
  <c r="G20" i="2" s="1"/>
  <c r="G21" i="2" s="1"/>
  <c r="C22" i="2" l="1"/>
  <c r="F22" i="2" s="1"/>
  <c r="G22" i="2" s="1"/>
  <c r="B23" i="2"/>
  <c r="D22" i="2"/>
  <c r="D23" i="2" l="1"/>
  <c r="C23" i="2"/>
  <c r="B24" i="2"/>
  <c r="B25" i="2" l="1"/>
  <c r="D24" i="2"/>
  <c r="C24" i="2"/>
  <c r="F24" i="2" s="1"/>
  <c r="F23" i="2"/>
  <c r="G23" i="2" s="1"/>
  <c r="G24" i="2" s="1"/>
  <c r="D25" i="2" l="1"/>
  <c r="C25" i="2"/>
  <c r="F25" i="2" s="1"/>
  <c r="G25" i="2" s="1"/>
  <c r="B26" i="2"/>
  <c r="B27" i="2" l="1"/>
  <c r="D26" i="2"/>
  <c r="C26" i="2"/>
  <c r="F26" i="2" l="1"/>
  <c r="G26" i="2" s="1"/>
  <c r="B28" i="2"/>
  <c r="D27" i="2"/>
  <c r="C27" i="2"/>
  <c r="F27" i="2" s="1"/>
  <c r="D28" i="2" l="1"/>
  <c r="C28" i="2"/>
  <c r="F28" i="2" s="1"/>
  <c r="B29" i="2"/>
  <c r="G27" i="2"/>
  <c r="G28" i="2" l="1"/>
  <c r="B30" i="2"/>
  <c r="D29" i="2"/>
  <c r="C29" i="2"/>
  <c r="F29" i="2" s="1"/>
  <c r="C30" i="2" l="1"/>
  <c r="B31" i="2"/>
  <c r="D30" i="2"/>
  <c r="G29" i="2"/>
  <c r="D31" i="2" l="1"/>
  <c r="C31" i="2"/>
  <c r="F31" i="2" s="1"/>
  <c r="B32" i="2"/>
  <c r="F30" i="2"/>
  <c r="G30" i="2" s="1"/>
  <c r="G31" i="2" s="1"/>
  <c r="B33" i="2" l="1"/>
  <c r="D32" i="2"/>
  <c r="C32" i="2"/>
  <c r="F32" i="2" s="1"/>
  <c r="G32" i="2" s="1"/>
  <c r="D33" i="2" l="1"/>
  <c r="C33" i="2"/>
  <c r="F33" i="2" s="1"/>
  <c r="G33" i="2" s="1"/>
  <c r="B34" i="2"/>
  <c r="B35" i="2" l="1"/>
  <c r="D34" i="2"/>
  <c r="C34" i="2"/>
  <c r="F34" i="2" s="1"/>
  <c r="G34" i="2" s="1"/>
  <c r="B36" i="2" l="1"/>
  <c r="D35" i="2"/>
  <c r="C35" i="2"/>
  <c r="F35" i="2" s="1"/>
  <c r="G35" i="2" s="1"/>
  <c r="D36" i="2" l="1"/>
  <c r="C36" i="2"/>
  <c r="F36" i="2" s="1"/>
  <c r="G36" i="2" s="1"/>
  <c r="B37" i="2"/>
  <c r="B38" i="2" l="1"/>
  <c r="D37" i="2"/>
  <c r="C37" i="2"/>
  <c r="F37" i="2" s="1"/>
  <c r="G37" i="2" s="1"/>
  <c r="C38" i="2" l="1"/>
  <c r="B39" i="2"/>
  <c r="D38" i="2"/>
  <c r="D39" i="2" l="1"/>
  <c r="C39" i="2"/>
  <c r="F39" i="2" s="1"/>
  <c r="B40" i="2"/>
  <c r="F38" i="2"/>
  <c r="G38" i="2" s="1"/>
  <c r="G39" i="2" l="1"/>
  <c r="B41" i="2"/>
  <c r="D40" i="2"/>
  <c r="C40" i="2"/>
  <c r="F40" i="2" s="1"/>
  <c r="D41" i="2" l="1"/>
  <c r="C41" i="2"/>
  <c r="F41" i="2" s="1"/>
  <c r="B42" i="2"/>
  <c r="G40" i="2"/>
  <c r="G41" i="2" l="1"/>
  <c r="B43" i="2"/>
  <c r="D42" i="2"/>
  <c r="C42" i="2"/>
  <c r="F42" i="2" s="1"/>
  <c r="B44" i="2" l="1"/>
  <c r="D43" i="2"/>
  <c r="C43" i="2"/>
  <c r="F43" i="2" s="1"/>
  <c r="G42" i="2"/>
  <c r="G43" i="2" l="1"/>
  <c r="D44" i="2"/>
  <c r="C44" i="2"/>
  <c r="F44" i="2" s="1"/>
  <c r="B45" i="2"/>
  <c r="B46" i="2" l="1"/>
  <c r="D45" i="2"/>
  <c r="C45" i="2"/>
  <c r="F45" i="2" s="1"/>
  <c r="G44" i="2"/>
  <c r="G45" i="2" l="1"/>
  <c r="C46" i="2"/>
  <c r="B47" i="2"/>
  <c r="D46" i="2"/>
  <c r="D47" i="2" l="1"/>
  <c r="C47" i="2"/>
  <c r="F47" i="2" s="1"/>
  <c r="B48" i="2"/>
  <c r="F46" i="2"/>
  <c r="G46" i="2" s="1"/>
  <c r="G47" i="2" s="1"/>
  <c r="B49" i="2" l="1"/>
  <c r="D48" i="2"/>
  <c r="C48" i="2"/>
  <c r="F48" i="2" s="1"/>
  <c r="G48" i="2" s="1"/>
  <c r="D49" i="2" l="1"/>
  <c r="C49" i="2"/>
  <c r="F49" i="2" s="1"/>
  <c r="G49" i="2" s="1"/>
  <c r="B50" i="2"/>
  <c r="B51" i="2" l="1"/>
  <c r="D50" i="2"/>
  <c r="C50" i="2"/>
  <c r="F50" i="2" s="1"/>
  <c r="G50" i="2" s="1"/>
  <c r="B52" i="2" l="1"/>
  <c r="D51" i="2"/>
  <c r="C51" i="2"/>
  <c r="F51" i="2" s="1"/>
  <c r="G51" i="2" s="1"/>
  <c r="D52" i="2" l="1"/>
  <c r="C52" i="2"/>
  <c r="F52" i="2" s="1"/>
  <c r="G52" i="2" s="1"/>
  <c r="B53" i="2"/>
  <c r="B54" i="2" l="1"/>
  <c r="D53" i="2"/>
  <c r="C53" i="2"/>
  <c r="F53" i="2" s="1"/>
  <c r="G53" i="2" s="1"/>
  <c r="C54" i="2" l="1"/>
  <c r="B55" i="2"/>
  <c r="D54" i="2"/>
  <c r="D55" i="2" l="1"/>
  <c r="C55" i="2"/>
  <c r="F55" i="2" s="1"/>
  <c r="B56" i="2"/>
  <c r="F54" i="2"/>
  <c r="G54" i="2" s="1"/>
  <c r="G55" i="2" s="1"/>
  <c r="B57" i="2" l="1"/>
  <c r="D56" i="2"/>
  <c r="C56" i="2"/>
  <c r="F56" i="2" s="1"/>
  <c r="G56" i="2" s="1"/>
  <c r="D57" i="2" l="1"/>
  <c r="C57" i="2"/>
  <c r="F57" i="2" s="1"/>
  <c r="G57" i="2" s="1"/>
  <c r="B58" i="2"/>
  <c r="B59" i="2" l="1"/>
  <c r="D58" i="2"/>
  <c r="C58" i="2"/>
  <c r="F58" i="2" s="1"/>
  <c r="G58" i="2" s="1"/>
  <c r="B60" i="2" l="1"/>
  <c r="D59" i="2"/>
  <c r="C59" i="2"/>
  <c r="F59" i="2" s="1"/>
  <c r="G59" i="2" s="1"/>
  <c r="D60" i="2" l="1"/>
  <c r="C60" i="2"/>
  <c r="F60" i="2" s="1"/>
  <c r="G60" i="2" s="1"/>
  <c r="B61" i="2"/>
  <c r="B62" i="2" l="1"/>
  <c r="D61" i="2"/>
  <c r="C61" i="2"/>
  <c r="F61" i="2" s="1"/>
  <c r="G61" i="2" s="1"/>
  <c r="C62" i="2" l="1"/>
  <c r="B63" i="2"/>
  <c r="D62" i="2"/>
  <c r="D63" i="2" l="1"/>
  <c r="C63" i="2"/>
  <c r="B64" i="2"/>
  <c r="F62" i="2"/>
  <c r="G62" i="2" s="1"/>
  <c r="B65" i="2" l="1"/>
  <c r="D64" i="2"/>
  <c r="C64" i="2"/>
  <c r="F64" i="2" s="1"/>
  <c r="F63" i="2"/>
  <c r="G63" i="2" s="1"/>
  <c r="G64" i="2" s="1"/>
  <c r="D65" i="2" l="1"/>
  <c r="C65" i="2"/>
  <c r="F65" i="2" s="1"/>
  <c r="G65" i="2" s="1"/>
  <c r="B66" i="2"/>
  <c r="B67" i="2" l="1"/>
  <c r="D66" i="2"/>
  <c r="C66" i="2"/>
  <c r="F66" i="2" s="1"/>
  <c r="G66" i="2" s="1"/>
  <c r="B68" i="2" l="1"/>
  <c r="D67" i="2"/>
  <c r="C67" i="2"/>
  <c r="F67" i="2" l="1"/>
  <c r="G67" i="2" s="1"/>
  <c r="D68" i="2"/>
  <c r="C68" i="2"/>
  <c r="F68" i="2" s="1"/>
  <c r="B69" i="2"/>
  <c r="B70" i="2" l="1"/>
  <c r="D69" i="2"/>
  <c r="C69" i="2"/>
  <c r="F69" i="2" s="1"/>
  <c r="G68" i="2"/>
  <c r="G69" i="2" l="1"/>
  <c r="C70" i="2"/>
  <c r="B71" i="2"/>
  <c r="D70" i="2"/>
  <c r="D71" i="2" l="1"/>
  <c r="C71" i="2"/>
  <c r="F71" i="2" s="1"/>
  <c r="B72" i="2"/>
  <c r="F70" i="2"/>
  <c r="G70" i="2"/>
  <c r="G71" i="2" l="1"/>
  <c r="B73" i="2"/>
  <c r="D72" i="2"/>
  <c r="C72" i="2"/>
  <c r="F72" i="2" s="1"/>
  <c r="D73" i="2" l="1"/>
  <c r="C73" i="2"/>
  <c r="F73" i="2" s="1"/>
  <c r="B74" i="2"/>
  <c r="G72" i="2"/>
  <c r="B75" i="2" l="1"/>
  <c r="D74" i="2"/>
  <c r="C74" i="2"/>
  <c r="F74" i="2" s="1"/>
  <c r="G73" i="2"/>
  <c r="G74" i="2" l="1"/>
  <c r="B76" i="2"/>
  <c r="D75" i="2"/>
  <c r="C75" i="2"/>
  <c r="F75" i="2" s="1"/>
  <c r="D76" i="2" l="1"/>
  <c r="C76" i="2"/>
  <c r="F76" i="2" s="1"/>
  <c r="B77" i="2"/>
  <c r="G75" i="2"/>
  <c r="B78" i="2" l="1"/>
  <c r="D77" i="2"/>
  <c r="C77" i="2"/>
  <c r="F77" i="2" s="1"/>
  <c r="G76" i="2"/>
  <c r="G77" i="2" l="1"/>
  <c r="C78" i="2"/>
  <c r="B79" i="2"/>
  <c r="D78" i="2"/>
  <c r="F78" i="2" l="1"/>
  <c r="D79" i="2"/>
  <c r="C79" i="2"/>
  <c r="F79" i="2" s="1"/>
  <c r="B80" i="2"/>
  <c r="G78" i="2"/>
  <c r="G79" i="2" l="1"/>
  <c r="B81" i="2"/>
  <c r="D80" i="2"/>
  <c r="C80" i="2"/>
  <c r="F80" i="2" s="1"/>
  <c r="D81" i="2" l="1"/>
  <c r="C81" i="2"/>
  <c r="F81" i="2" s="1"/>
  <c r="B82" i="2"/>
  <c r="G80" i="2"/>
  <c r="G81" i="2" l="1"/>
  <c r="B83" i="2"/>
  <c r="D82" i="2"/>
  <c r="C82" i="2"/>
  <c r="F82" i="2" s="1"/>
  <c r="B84" i="2" l="1"/>
  <c r="D83" i="2"/>
  <c r="C83" i="2"/>
  <c r="F83" i="2" s="1"/>
  <c r="G82" i="2"/>
  <c r="G83" i="2" l="1"/>
  <c r="D84" i="2"/>
  <c r="C84" i="2"/>
  <c r="F84" i="2" s="1"/>
  <c r="B85" i="2"/>
  <c r="B86" i="2" l="1"/>
  <c r="D85" i="2"/>
  <c r="C85" i="2"/>
  <c r="F85" i="2" s="1"/>
  <c r="G84" i="2"/>
  <c r="G85" i="2" l="1"/>
  <c r="C86" i="2"/>
  <c r="F86" i="2" s="1"/>
  <c r="B87" i="2"/>
  <c r="D86" i="2"/>
  <c r="D87" i="2" l="1"/>
  <c r="C87" i="2"/>
  <c r="B88" i="2"/>
  <c r="G86" i="2"/>
  <c r="B89" i="2" l="1"/>
  <c r="D88" i="2"/>
  <c r="C88" i="2"/>
  <c r="F88" i="2" s="1"/>
  <c r="F87" i="2"/>
  <c r="G87" i="2" s="1"/>
  <c r="G88" i="2" s="1"/>
  <c r="D89" i="2" l="1"/>
  <c r="C89" i="2"/>
  <c r="F89" i="2" s="1"/>
  <c r="G89" i="2" s="1"/>
  <c r="B90" i="2"/>
  <c r="B91" i="2" l="1"/>
  <c r="D90" i="2"/>
  <c r="C90" i="2"/>
  <c r="F90" i="2" s="1"/>
  <c r="G90" i="2" s="1"/>
  <c r="B92" i="2" l="1"/>
  <c r="D91" i="2"/>
  <c r="C91" i="2"/>
  <c r="F91" i="2" s="1"/>
  <c r="G91" i="2" s="1"/>
  <c r="D92" i="2" l="1"/>
  <c r="C92" i="2"/>
  <c r="F92" i="2" s="1"/>
  <c r="G92" i="2" s="1"/>
  <c r="B93" i="2"/>
  <c r="B94" i="2" l="1"/>
  <c r="D93" i="2"/>
  <c r="C93" i="2"/>
  <c r="F93" i="2" s="1"/>
  <c r="G93" i="2" s="1"/>
  <c r="C94" i="2" l="1"/>
  <c r="F94" i="2" s="1"/>
  <c r="G94" i="2" s="1"/>
  <c r="B95" i="2"/>
  <c r="D94" i="2"/>
  <c r="D95" i="2" l="1"/>
  <c r="C95" i="2"/>
  <c r="F95" i="2" s="1"/>
  <c r="G95" i="2" s="1"/>
  <c r="B96" i="2"/>
  <c r="B97" i="2" l="1"/>
  <c r="D96" i="2"/>
  <c r="C96" i="2"/>
  <c r="F96" i="2" s="1"/>
  <c r="G96" i="2" s="1"/>
  <c r="D97" i="2" l="1"/>
  <c r="C97" i="2"/>
  <c r="F97" i="2" s="1"/>
  <c r="G97" i="2" s="1"/>
  <c r="B98" i="2"/>
  <c r="B99" i="2" l="1"/>
  <c r="D98" i="2"/>
  <c r="C98" i="2"/>
  <c r="F98" i="2" s="1"/>
  <c r="G98" i="2" s="1"/>
  <c r="B100" i="2" l="1"/>
  <c r="D99" i="2"/>
  <c r="C99" i="2"/>
  <c r="F99" i="2" s="1"/>
  <c r="G99" i="2" s="1"/>
  <c r="D100" i="2" l="1"/>
  <c r="C100" i="2"/>
  <c r="F100" i="2" s="1"/>
  <c r="G100" i="2" s="1"/>
  <c r="B101" i="2"/>
  <c r="B102" i="2" l="1"/>
  <c r="D101" i="2"/>
  <c r="C101" i="2"/>
  <c r="F101" i="2" l="1"/>
  <c r="G101" i="2" s="1"/>
  <c r="C102" i="2"/>
  <c r="B103" i="2"/>
  <c r="D102" i="2"/>
  <c r="F102" i="2" l="1"/>
  <c r="D103" i="2"/>
  <c r="C103" i="2"/>
  <c r="F103" i="2" s="1"/>
  <c r="G102" i="2"/>
  <c r="G103" i="2" l="1"/>
</calcChain>
</file>

<file path=xl/sharedStrings.xml><?xml version="1.0" encoding="utf-8"?>
<sst xmlns="http://schemas.openxmlformats.org/spreadsheetml/2006/main" count="36" uniqueCount="30">
  <si>
    <t>Everything in Orange is labeled as an input. You can change the values and see what happens</t>
  </si>
  <si>
    <t>Current position in Curve</t>
  </si>
  <si>
    <t>Push Coefficient</t>
  </si>
  <si>
    <t>Distance:</t>
  </si>
  <si>
    <t>X1</t>
  </si>
  <si>
    <t>Y1</t>
  </si>
  <si>
    <t>Heading:</t>
  </si>
  <si>
    <t>X2</t>
  </si>
  <si>
    <t>Y2</t>
  </si>
  <si>
    <t>X3</t>
  </si>
  <si>
    <t>Y3</t>
  </si>
  <si>
    <t>X4</t>
  </si>
  <si>
    <t>Y4</t>
  </si>
  <si>
    <t>Current X</t>
  </si>
  <si>
    <t>Current Y</t>
  </si>
  <si>
    <t>Velocity (units/20ms)</t>
  </si>
  <si>
    <t>Next X</t>
  </si>
  <si>
    <t>Next Y</t>
  </si>
  <si>
    <t>Next T</t>
  </si>
  <si>
    <t>Distance Correction</t>
  </si>
  <si>
    <t>Dx</t>
  </si>
  <si>
    <t>Dy</t>
  </si>
  <si>
    <t>Dtotal</t>
  </si>
  <si>
    <t>Heading</t>
  </si>
  <si>
    <t>These Two numbers are the important numbers for the robot to follow</t>
  </si>
  <si>
    <t>T:</t>
  </si>
  <si>
    <t>X:</t>
  </si>
  <si>
    <t>Y:</t>
  </si>
  <si>
    <t>Dis:</t>
  </si>
  <si>
    <t>Cumulative: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</si>
</sst>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1"/>
      <color rgb="FFFA7D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D9D9D9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3" borderId="1" applyProtection="0"/>
  </cellStyleXfs>
  <cellXfs count="5">
    <xf numFmtId="0" fontId="0" fillId="0" borderId="0" xfId="0"/>
    <xf numFmtId="0" fontId="1" fillId="2" borderId="1" xfId="1" applyFont="1" applyFill="1" applyAlignment="1" applyProtection="1"/>
    <xf numFmtId="0" fontId="2" fillId="3" borderId="1" xfId="1" applyAlignment="1" applyProtection="1"/>
    <xf numFmtId="0" fontId="2" fillId="3" borderId="1" xfId="1"/>
    <xf numFmtId="0" fontId="0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5B9BD5"/>
      <rgbColor rgb="FF993366"/>
      <rgbColor rgb="FFFFFFCC"/>
      <rgbColor rgb="FFCCFFFF"/>
      <rgbColor rgb="FF660066"/>
      <rgbColor rgb="FFED7D3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Curve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Curve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Points!$C$3:$C$103</c:f>
              <c:numCache>
                <c:formatCode>General</c:formatCode>
                <c:ptCount val="101"/>
                <c:pt idx="0">
                  <c:v>0</c:v>
                </c:pt>
                <c:pt idx="1">
                  <c:v>5.9599999999999996E-4</c:v>
                </c:pt>
                <c:pt idx="2">
                  <c:v>2.3679999999999999E-3</c:v>
                </c:pt>
                <c:pt idx="3">
                  <c:v>5.2919999999999998E-3</c:v>
                </c:pt>
                <c:pt idx="4">
                  <c:v>9.3439999999999999E-3</c:v>
                </c:pt>
                <c:pt idx="5">
                  <c:v>1.4499999999999999E-2</c:v>
                </c:pt>
                <c:pt idx="6">
                  <c:v>2.0736000000000004E-2</c:v>
                </c:pt>
                <c:pt idx="7">
                  <c:v>2.8028000000000004E-2</c:v>
                </c:pt>
                <c:pt idx="8">
                  <c:v>3.6352000000000002E-2</c:v>
                </c:pt>
                <c:pt idx="9">
                  <c:v>4.5684000000000002E-2</c:v>
                </c:pt>
                <c:pt idx="10">
                  <c:v>5.6000000000000001E-2</c:v>
                </c:pt>
                <c:pt idx="11">
                  <c:v>6.7275999999999975E-2</c:v>
                </c:pt>
                <c:pt idx="12">
                  <c:v>7.9487999999999975E-2</c:v>
                </c:pt>
                <c:pt idx="13">
                  <c:v>9.2611999999999958E-2</c:v>
                </c:pt>
                <c:pt idx="14">
                  <c:v>0.10662399999999997</c:v>
                </c:pt>
                <c:pt idx="15">
                  <c:v>0.12149999999999998</c:v>
                </c:pt>
                <c:pt idx="16">
                  <c:v>0.137216</c:v>
                </c:pt>
                <c:pt idx="17">
                  <c:v>0.15374800000000002</c:v>
                </c:pt>
                <c:pt idx="18">
                  <c:v>0.17107200000000003</c:v>
                </c:pt>
                <c:pt idx="19">
                  <c:v>0.18916400000000003</c:v>
                </c:pt>
                <c:pt idx="20">
                  <c:v>0.2080000000000001</c:v>
                </c:pt>
                <c:pt idx="21">
                  <c:v>0.22755600000000006</c:v>
                </c:pt>
                <c:pt idx="22">
                  <c:v>0.24780800000000014</c:v>
                </c:pt>
                <c:pt idx="23">
                  <c:v>0.26873200000000014</c:v>
                </c:pt>
                <c:pt idx="24">
                  <c:v>0.29030400000000017</c:v>
                </c:pt>
                <c:pt idx="25">
                  <c:v>0.31250000000000011</c:v>
                </c:pt>
                <c:pt idx="26">
                  <c:v>0.33529600000000009</c:v>
                </c:pt>
                <c:pt idx="27">
                  <c:v>0.35866800000000021</c:v>
                </c:pt>
                <c:pt idx="28">
                  <c:v>0.38259200000000027</c:v>
                </c:pt>
                <c:pt idx="29">
                  <c:v>0.40704400000000024</c:v>
                </c:pt>
                <c:pt idx="30">
                  <c:v>0.43200000000000022</c:v>
                </c:pt>
                <c:pt idx="31">
                  <c:v>0.45743600000000034</c:v>
                </c:pt>
                <c:pt idx="32">
                  <c:v>0.48332800000000042</c:v>
                </c:pt>
                <c:pt idx="33">
                  <c:v>0.50965200000000044</c:v>
                </c:pt>
                <c:pt idx="34">
                  <c:v>0.53638400000000042</c:v>
                </c:pt>
                <c:pt idx="35">
                  <c:v>0.56350000000000044</c:v>
                </c:pt>
                <c:pt idx="36">
                  <c:v>0.59097600000000039</c:v>
                </c:pt>
                <c:pt idx="37">
                  <c:v>0.61878800000000045</c:v>
                </c:pt>
                <c:pt idx="38">
                  <c:v>0.6469120000000006</c:v>
                </c:pt>
                <c:pt idx="39">
                  <c:v>0.67532400000000059</c:v>
                </c:pt>
                <c:pt idx="40">
                  <c:v>0.70400000000000063</c:v>
                </c:pt>
                <c:pt idx="41">
                  <c:v>0.73291600000000068</c:v>
                </c:pt>
                <c:pt idx="42">
                  <c:v>0.76204800000000061</c:v>
                </c:pt>
                <c:pt idx="43">
                  <c:v>0.79137200000000063</c:v>
                </c:pt>
                <c:pt idx="44">
                  <c:v>0.8208640000000007</c:v>
                </c:pt>
                <c:pt idx="45">
                  <c:v>0.8505000000000007</c:v>
                </c:pt>
                <c:pt idx="46">
                  <c:v>0.8802560000000007</c:v>
                </c:pt>
                <c:pt idx="47">
                  <c:v>0.91010800000000081</c:v>
                </c:pt>
                <c:pt idx="48">
                  <c:v>0.94003200000000087</c:v>
                </c:pt>
                <c:pt idx="49">
                  <c:v>0.97000400000000087</c:v>
                </c:pt>
                <c:pt idx="50">
                  <c:v>1.0000000000000007</c:v>
                </c:pt>
                <c:pt idx="51">
                  <c:v>1.0299960000000008</c:v>
                </c:pt>
                <c:pt idx="52">
                  <c:v>1.0599680000000007</c:v>
                </c:pt>
                <c:pt idx="53">
                  <c:v>1.0898920000000007</c:v>
                </c:pt>
                <c:pt idx="54">
                  <c:v>1.1197440000000007</c:v>
                </c:pt>
                <c:pt idx="55">
                  <c:v>1.1495000000000006</c:v>
                </c:pt>
                <c:pt idx="56">
                  <c:v>1.1791360000000006</c:v>
                </c:pt>
                <c:pt idx="57">
                  <c:v>1.2086280000000009</c:v>
                </c:pt>
                <c:pt idx="58">
                  <c:v>1.2379520000000008</c:v>
                </c:pt>
                <c:pt idx="59">
                  <c:v>1.2670840000000008</c:v>
                </c:pt>
                <c:pt idx="60">
                  <c:v>1.2960000000000009</c:v>
                </c:pt>
                <c:pt idx="61">
                  <c:v>1.3246760000000009</c:v>
                </c:pt>
                <c:pt idx="62">
                  <c:v>1.353088000000001</c:v>
                </c:pt>
                <c:pt idx="63">
                  <c:v>1.381212000000001</c:v>
                </c:pt>
                <c:pt idx="64">
                  <c:v>1.4090240000000009</c:v>
                </c:pt>
                <c:pt idx="65">
                  <c:v>1.436500000000001</c:v>
                </c:pt>
                <c:pt idx="66">
                  <c:v>1.4636160000000009</c:v>
                </c:pt>
                <c:pt idx="67">
                  <c:v>1.4903480000000009</c:v>
                </c:pt>
                <c:pt idx="68">
                  <c:v>1.5166720000000011</c:v>
                </c:pt>
                <c:pt idx="69">
                  <c:v>1.5425640000000009</c:v>
                </c:pt>
                <c:pt idx="70">
                  <c:v>1.5680000000000009</c:v>
                </c:pt>
                <c:pt idx="71">
                  <c:v>1.5929560000000009</c:v>
                </c:pt>
                <c:pt idx="72">
                  <c:v>1.6174080000000011</c:v>
                </c:pt>
                <c:pt idx="73">
                  <c:v>1.6413320000000009</c:v>
                </c:pt>
                <c:pt idx="74">
                  <c:v>1.6647040000000008</c:v>
                </c:pt>
                <c:pt idx="75">
                  <c:v>1.6875000000000011</c:v>
                </c:pt>
                <c:pt idx="76">
                  <c:v>1.709696000000001</c:v>
                </c:pt>
                <c:pt idx="77">
                  <c:v>1.7312680000000009</c:v>
                </c:pt>
                <c:pt idx="78">
                  <c:v>1.7521920000000011</c:v>
                </c:pt>
                <c:pt idx="79">
                  <c:v>1.772444000000001</c:v>
                </c:pt>
                <c:pt idx="80">
                  <c:v>1.7920000000000007</c:v>
                </c:pt>
                <c:pt idx="81">
                  <c:v>1.8108360000000008</c:v>
                </c:pt>
                <c:pt idx="82">
                  <c:v>1.8289280000000008</c:v>
                </c:pt>
                <c:pt idx="83">
                  <c:v>1.8462520000000007</c:v>
                </c:pt>
                <c:pt idx="84">
                  <c:v>1.8627840000000009</c:v>
                </c:pt>
                <c:pt idx="85">
                  <c:v>1.8785000000000007</c:v>
                </c:pt>
                <c:pt idx="86">
                  <c:v>1.8933760000000008</c:v>
                </c:pt>
                <c:pt idx="87">
                  <c:v>1.9073880000000005</c:v>
                </c:pt>
                <c:pt idx="88">
                  <c:v>1.9205120000000009</c:v>
                </c:pt>
                <c:pt idx="89">
                  <c:v>1.9327240000000008</c:v>
                </c:pt>
                <c:pt idx="90">
                  <c:v>1.9440000000000006</c:v>
                </c:pt>
                <c:pt idx="91">
                  <c:v>1.9543160000000006</c:v>
                </c:pt>
                <c:pt idx="92">
                  <c:v>1.9636480000000005</c:v>
                </c:pt>
                <c:pt idx="93">
                  <c:v>1.9719720000000005</c:v>
                </c:pt>
                <c:pt idx="94">
                  <c:v>1.9792640000000006</c:v>
                </c:pt>
                <c:pt idx="95">
                  <c:v>1.9855000000000003</c:v>
                </c:pt>
                <c:pt idx="96">
                  <c:v>1.9906560000000002</c:v>
                </c:pt>
                <c:pt idx="97">
                  <c:v>1.9947080000000004</c:v>
                </c:pt>
                <c:pt idx="98">
                  <c:v>1.9976320000000001</c:v>
                </c:pt>
                <c:pt idx="99">
                  <c:v>1.999404</c:v>
                </c:pt>
                <c:pt idx="100">
                  <c:v>2</c:v>
                </c:pt>
              </c:numCache>
            </c:numRef>
          </c:xVal>
          <c:yVal>
            <c:numRef>
              <c:f>Points!$D$3:$D$103</c:f>
              <c:numCache>
                <c:formatCode>General</c:formatCode>
                <c:ptCount val="101"/>
                <c:pt idx="0">
                  <c:v>0</c:v>
                </c:pt>
                <c:pt idx="1">
                  <c:v>6.4186242750582753E-2</c:v>
                </c:pt>
                <c:pt idx="2">
                  <c:v>0.12751271321325139</c:v>
                </c:pt>
                <c:pt idx="3">
                  <c:v>0.18999695776122863</c:v>
                </c:pt>
                <c:pt idx="4">
                  <c:v>0.25165652276773731</c:v>
                </c:pt>
                <c:pt idx="5">
                  <c:v>0.31250895460600003</c:v>
                </c:pt>
                <c:pt idx="6">
                  <c:v>0.37257179964923964</c:v>
                </c:pt>
                <c:pt idx="7">
                  <c:v>0.4318626042706788</c:v>
                </c:pt>
                <c:pt idx="8">
                  <c:v>0.49039891484354031</c:v>
                </c:pt>
                <c:pt idx="9">
                  <c:v>0.54819827774104679</c:v>
                </c:pt>
                <c:pt idx="10">
                  <c:v>0.60527823933642111</c:v>
                </c:pt>
                <c:pt idx="11">
                  <c:v>0.66165634600288581</c:v>
                </c:pt>
                <c:pt idx="12">
                  <c:v>0.71735014411366393</c:v>
                </c:pt>
                <c:pt idx="13">
                  <c:v>0.77237718004197808</c:v>
                </c:pt>
                <c:pt idx="14">
                  <c:v>0.82675500016105086</c:v>
                </c:pt>
                <c:pt idx="15">
                  <c:v>0.88050115084410518</c:v>
                </c:pt>
                <c:pt idx="16">
                  <c:v>0.93363317846436378</c:v>
                </c:pt>
                <c:pt idx="17">
                  <c:v>0.98616862939504946</c:v>
                </c:pt>
                <c:pt idx="18">
                  <c:v>1.0381250500093846</c:v>
                </c:pt>
                <c:pt idx="19">
                  <c:v>1.0895199866805922</c:v>
                </c:pt>
                <c:pt idx="20">
                  <c:v>1.1403709857818951</c:v>
                </c:pt>
                <c:pt idx="21">
                  <c:v>1.1906955936865156</c:v>
                </c:pt>
                <c:pt idx="22">
                  <c:v>1.2405113567676769</c:v>
                </c:pt>
                <c:pt idx="23">
                  <c:v>1.2898358213986016</c:v>
                </c:pt>
                <c:pt idx="24">
                  <c:v>1.3386865339525125</c:v>
                </c:pt>
                <c:pt idx="25">
                  <c:v>1.3870810408026319</c:v>
                </c:pt>
                <c:pt idx="26">
                  <c:v>1.4350368883221829</c:v>
                </c:pt>
                <c:pt idx="27">
                  <c:v>1.4825716228843888</c:v>
                </c:pt>
                <c:pt idx="28">
                  <c:v>1.5297027908624714</c:v>
                </c:pt>
                <c:pt idx="29">
                  <c:v>1.5764479386296539</c:v>
                </c:pt>
                <c:pt idx="30">
                  <c:v>1.6228246125591586</c:v>
                </c:pt>
                <c:pt idx="31">
                  <c:v>1.6688503590242088</c:v>
                </c:pt>
                <c:pt idx="32">
                  <c:v>1.7145427243980271</c:v>
                </c:pt>
                <c:pt idx="33">
                  <c:v>1.7599192550538358</c:v>
                </c:pt>
                <c:pt idx="34">
                  <c:v>1.8049974973648581</c:v>
                </c:pt>
                <c:pt idx="35">
                  <c:v>1.8497949977043167</c:v>
                </c:pt>
                <c:pt idx="36">
                  <c:v>1.8943293024454344</c:v>
                </c:pt>
                <c:pt idx="37">
                  <c:v>1.9386179579614335</c:v>
                </c:pt>
                <c:pt idx="38">
                  <c:v>1.9826785106255371</c:v>
                </c:pt>
                <c:pt idx="39">
                  <c:v>2.0265285068109682</c:v>
                </c:pt>
                <c:pt idx="40">
                  <c:v>2.070185492890948</c:v>
                </c:pt>
                <c:pt idx="41">
                  <c:v>2.1136670152387018</c:v>
                </c:pt>
                <c:pt idx="42">
                  <c:v>2.1569906202274503</c:v>
                </c:pt>
                <c:pt idx="43">
                  <c:v>2.200173854230417</c:v>
                </c:pt>
                <c:pt idx="44">
                  <c:v>2.2432342636208249</c:v>
                </c:pt>
                <c:pt idx="45">
                  <c:v>2.2861893947718963</c:v>
                </c:pt>
                <c:pt idx="46">
                  <c:v>2.3290567940568536</c:v>
                </c:pt>
                <c:pt idx="47">
                  <c:v>2.3718540078489205</c:v>
                </c:pt>
                <c:pt idx="48">
                  <c:v>2.4145985825213185</c:v>
                </c:pt>
                <c:pt idx="49">
                  <c:v>2.4573080644472713</c:v>
                </c:pt>
                <c:pt idx="50">
                  <c:v>2.5000000000000009</c:v>
                </c:pt>
                <c:pt idx="51">
                  <c:v>2.5426919355527313</c:v>
                </c:pt>
                <c:pt idx="52">
                  <c:v>2.5854014174786841</c:v>
                </c:pt>
                <c:pt idx="53">
                  <c:v>2.6281459921510821</c:v>
                </c:pt>
                <c:pt idx="54">
                  <c:v>2.670943205943149</c:v>
                </c:pt>
                <c:pt idx="55">
                  <c:v>2.7138106052281064</c:v>
                </c:pt>
                <c:pt idx="56">
                  <c:v>2.7567657363791773</c:v>
                </c:pt>
                <c:pt idx="57">
                  <c:v>2.7998261457695852</c:v>
                </c:pt>
                <c:pt idx="58">
                  <c:v>2.843009379772552</c:v>
                </c:pt>
                <c:pt idx="59">
                  <c:v>2.8863329847613004</c:v>
                </c:pt>
                <c:pt idx="60">
                  <c:v>2.9298145071090538</c:v>
                </c:pt>
                <c:pt idx="61">
                  <c:v>2.9734714931890345</c:v>
                </c:pt>
                <c:pt idx="62">
                  <c:v>3.0173214893744653</c:v>
                </c:pt>
                <c:pt idx="63">
                  <c:v>3.0613820420385691</c:v>
                </c:pt>
                <c:pt idx="64">
                  <c:v>3.1056706975545683</c:v>
                </c:pt>
                <c:pt idx="65">
                  <c:v>3.1502050022956856</c:v>
                </c:pt>
                <c:pt idx="66">
                  <c:v>3.1950025026351443</c:v>
                </c:pt>
                <c:pt idx="67">
                  <c:v>3.2400807449461668</c:v>
                </c:pt>
                <c:pt idx="68">
                  <c:v>3.2854572756019755</c:v>
                </c:pt>
                <c:pt idx="69">
                  <c:v>3.3311496409757941</c:v>
                </c:pt>
                <c:pt idx="70">
                  <c:v>3.3771753874408441</c:v>
                </c:pt>
                <c:pt idx="71">
                  <c:v>3.4235520613703487</c:v>
                </c:pt>
                <c:pt idx="72">
                  <c:v>3.4702972091375317</c:v>
                </c:pt>
                <c:pt idx="73">
                  <c:v>3.5174283771156132</c:v>
                </c:pt>
                <c:pt idx="74">
                  <c:v>3.5649631116778187</c:v>
                </c:pt>
                <c:pt idx="75">
                  <c:v>3.6129189591973709</c:v>
                </c:pt>
                <c:pt idx="76">
                  <c:v>3.6613134660474902</c:v>
                </c:pt>
                <c:pt idx="77">
                  <c:v>3.710164178601401</c:v>
                </c:pt>
                <c:pt idx="78">
                  <c:v>3.7594886432323262</c:v>
                </c:pt>
                <c:pt idx="79">
                  <c:v>3.8093044063134869</c:v>
                </c:pt>
                <c:pt idx="80">
                  <c:v>3.8596290142181076</c:v>
                </c:pt>
                <c:pt idx="81">
                  <c:v>3.9104800133194102</c:v>
                </c:pt>
                <c:pt idx="82">
                  <c:v>3.9618749499906176</c:v>
                </c:pt>
                <c:pt idx="83">
                  <c:v>4.0138313706049527</c:v>
                </c:pt>
                <c:pt idx="84">
                  <c:v>4.066366821535639</c:v>
                </c:pt>
                <c:pt idx="85">
                  <c:v>4.1194988491558977</c:v>
                </c:pt>
                <c:pt idx="86">
                  <c:v>4.1732449998389516</c:v>
                </c:pt>
                <c:pt idx="87">
                  <c:v>4.2276228199580244</c:v>
                </c:pt>
                <c:pt idx="88">
                  <c:v>4.2826498558863388</c:v>
                </c:pt>
                <c:pt idx="89">
                  <c:v>4.3383436539971179</c:v>
                </c:pt>
                <c:pt idx="90">
                  <c:v>4.3947217606635824</c:v>
                </c:pt>
                <c:pt idx="91">
                  <c:v>4.4518017222589563</c:v>
                </c:pt>
                <c:pt idx="92">
                  <c:v>4.5096010851564632</c:v>
                </c:pt>
                <c:pt idx="93">
                  <c:v>4.568137395729325</c:v>
                </c:pt>
                <c:pt idx="94">
                  <c:v>4.6274282003507636</c:v>
                </c:pt>
                <c:pt idx="95">
                  <c:v>4.6874910453940037</c:v>
                </c:pt>
                <c:pt idx="96">
                  <c:v>4.7483434772322664</c:v>
                </c:pt>
                <c:pt idx="97">
                  <c:v>4.8100030422387752</c:v>
                </c:pt>
                <c:pt idx="98">
                  <c:v>4.8724872867867521</c:v>
                </c:pt>
                <c:pt idx="99">
                  <c:v>4.9358137572494218</c:v>
                </c:pt>
                <c:pt idx="100">
                  <c:v>5.0000000000000044</c:v>
                </c:pt>
              </c:numCache>
            </c:numRef>
          </c:yVal>
          <c:smooth val="0"/>
        </c:ser>
        <c:ser>
          <c:idx val="1"/>
          <c:order val="1"/>
          <c:tx>
            <c:v>Designated Point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Curve!$B$20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Curve!$C$20</c:f>
              <c:numCache>
                <c:formatCode>General</c:formatCode>
                <c:ptCount val="1"/>
                <c:pt idx="0">
                  <c:v>2.5</c:v>
                </c:pt>
              </c:numCache>
            </c:numRef>
          </c:yVal>
          <c:smooth val="0"/>
        </c:ser>
        <c:ser>
          <c:idx val="2"/>
          <c:order val="2"/>
          <c:tx>
            <c:v>Next Point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Curve!$B$23</c:f>
              <c:numCache>
                <c:formatCode>General</c:formatCode>
                <c:ptCount val="1"/>
                <c:pt idx="0">
                  <c:v>1.1147697618140751</c:v>
                </c:pt>
              </c:numCache>
            </c:numRef>
          </c:xVal>
          <c:yVal>
            <c:numRef>
              <c:f>Curve!$C$23</c:f>
              <c:numCache>
                <c:formatCode>General</c:formatCode>
                <c:ptCount val="1"/>
                <c:pt idx="0">
                  <c:v>2.663798868349581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404848"/>
        <c:axId val="1386412464"/>
      </c:scatterChart>
      <c:valAx>
        <c:axId val="1386404848"/>
        <c:scaling>
          <c:orientation val="minMax"/>
          <c:max val="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6412464"/>
        <c:crosses val="autoZero"/>
        <c:crossBetween val="midCat"/>
      </c:valAx>
      <c:valAx>
        <c:axId val="1386412464"/>
        <c:scaling>
          <c:orientation val="minMax"/>
          <c:max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86404848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505800</xdr:colOff>
      <xdr:row>2</xdr:row>
      <xdr:rowOff>9360</xdr:rowOff>
    </xdr:from>
    <xdr:to>
      <xdr:col>20</xdr:col>
      <xdr:colOff>457920</xdr:colOff>
      <xdr:row>30</xdr:row>
      <xdr:rowOff>98640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Normal="100" workbookViewId="0">
      <selection activeCell="E28" sqref="E28"/>
    </sheetView>
  </sheetViews>
  <sheetFormatPr defaultRowHeight="15" x14ac:dyDescent="0.25"/>
  <cols>
    <col min="1" max="1" width="8.5703125" customWidth="1"/>
    <col min="2" max="2" width="12.42578125" customWidth="1"/>
    <col min="3" max="3" width="13.42578125" customWidth="1"/>
    <col min="4" max="1025" width="8.5703125" customWidth="1"/>
  </cols>
  <sheetData>
    <row r="1" spans="1:7" x14ac:dyDescent="0.25">
      <c r="A1" t="s">
        <v>0</v>
      </c>
    </row>
    <row r="3" spans="1:7" x14ac:dyDescent="0.25">
      <c r="B3" t="s">
        <v>1</v>
      </c>
      <c r="E3" t="s">
        <v>2</v>
      </c>
      <c r="G3" t="s">
        <v>3</v>
      </c>
    </row>
    <row r="4" spans="1:7" x14ac:dyDescent="0.25">
      <c r="B4" s="1">
        <v>0.5</v>
      </c>
      <c r="E4" s="1">
        <v>0.4</v>
      </c>
      <c r="G4" s="2">
        <f>SQRT(POWER(pointX4-pointX1,2)+POWER(pointY4-pointY1,2))</f>
        <v>5.3851648071345037</v>
      </c>
    </row>
    <row r="7" spans="1:7" x14ac:dyDescent="0.25">
      <c r="B7" t="s">
        <v>4</v>
      </c>
      <c r="C7" t="s">
        <v>5</v>
      </c>
      <c r="E7" t="s">
        <v>6</v>
      </c>
    </row>
    <row r="8" spans="1:7" x14ac:dyDescent="0.25">
      <c r="B8" s="1">
        <v>0</v>
      </c>
      <c r="C8" s="1">
        <v>0</v>
      </c>
      <c r="E8" s="1">
        <v>0</v>
      </c>
    </row>
    <row r="9" spans="1:7" x14ac:dyDescent="0.25">
      <c r="B9" t="s">
        <v>7</v>
      </c>
      <c r="C9" t="s">
        <v>8</v>
      </c>
      <c r="E9" t="s">
        <v>7</v>
      </c>
      <c r="F9" t="s">
        <v>8</v>
      </c>
    </row>
    <row r="10" spans="1:7" x14ac:dyDescent="0.25">
      <c r="B10" s="2">
        <f>E10</f>
        <v>0</v>
      </c>
      <c r="C10" s="2">
        <f>F10</f>
        <v>2.1540659228538015</v>
      </c>
      <c r="E10" s="2">
        <f>pullCoefficient*TotalDis*SIN(RADIANS(startHeading)) + pointX1</f>
        <v>0</v>
      </c>
      <c r="F10" s="2">
        <f>pullCoefficient*TotalDis*COS(RADIANS(startHeading)) +pointY1</f>
        <v>2.1540659228538015</v>
      </c>
    </row>
    <row r="11" spans="1:7" x14ac:dyDescent="0.25">
      <c r="B11" t="s">
        <v>9</v>
      </c>
      <c r="C11" t="s">
        <v>10</v>
      </c>
      <c r="E11" t="s">
        <v>9</v>
      </c>
      <c r="F11" t="s">
        <v>10</v>
      </c>
    </row>
    <row r="12" spans="1:7" x14ac:dyDescent="0.25">
      <c r="B12" s="2">
        <f>E12</f>
        <v>2</v>
      </c>
      <c r="C12" s="2">
        <f>F12</f>
        <v>2.8459340771461985</v>
      </c>
      <c r="E12" s="2">
        <f>pointX4 - pullCoefficient*TotalDis*SIN(RADIANS(endHeading))</f>
        <v>2</v>
      </c>
      <c r="F12" s="2">
        <f>pointY4 - TotalDis*pullCoefficient*COS(RADIANS(endHeading))</f>
        <v>2.8459340771461985</v>
      </c>
    </row>
    <row r="13" spans="1:7" x14ac:dyDescent="0.25">
      <c r="B13" t="s">
        <v>11</v>
      </c>
      <c r="C13" t="s">
        <v>12</v>
      </c>
      <c r="E13" t="s">
        <v>6</v>
      </c>
    </row>
    <row r="14" spans="1:7" x14ac:dyDescent="0.25">
      <c r="B14" s="1">
        <v>2</v>
      </c>
      <c r="C14" s="1">
        <v>5</v>
      </c>
      <c r="E14" s="1">
        <v>0</v>
      </c>
    </row>
    <row r="19" spans="2:6" x14ac:dyDescent="0.25">
      <c r="B19" t="s">
        <v>13</v>
      </c>
      <c r="C19" t="s">
        <v>14</v>
      </c>
      <c r="E19" t="s">
        <v>15</v>
      </c>
    </row>
    <row r="20" spans="2:6" x14ac:dyDescent="0.25">
      <c r="B20" s="2">
        <f>POWER(1-T,3)*pointX1+3*POWER(1-T,2)*T*pointX2+3*(1-T)*T*T*pointX3+POWER(T,3)*pointX4</f>
        <v>1</v>
      </c>
      <c r="C20" s="2">
        <f>POWER(1-T,3)*pointY1+3*POWER(1-T,2)*T*pointY2+3*(1-T)*T*T*pointY3+POWER(T,3)*pointY4</f>
        <v>2.5</v>
      </c>
      <c r="E20" s="1">
        <v>0.2</v>
      </c>
    </row>
    <row r="22" spans="2:6" x14ac:dyDescent="0.25">
      <c r="B22" t="s">
        <v>16</v>
      </c>
      <c r="C22" t="s">
        <v>17</v>
      </c>
      <c r="E22" t="s">
        <v>18</v>
      </c>
      <c r="F22" t="s">
        <v>19</v>
      </c>
    </row>
    <row r="23" spans="2:6" x14ac:dyDescent="0.25">
      <c r="B23" s="2">
        <f>POWER(1-nextT,3)*pointX1+3*POWER(1-nextT,2)*nextT*pointX2+3*(1-nextT)*nextT*nextT*pointX3+POWER(nextT,3)*pointX4</f>
        <v>1.1147697618140751</v>
      </c>
      <c r="C23" s="2">
        <f>POWER(1-nextT,3)*pointY1+3*POWER(1-nextT,2)*nextT*pointY2+3*(1-nextT)*nextT*nextT*pointY3+POWER(nextT,3)*pointY4</f>
        <v>2.663798868349581</v>
      </c>
      <c r="E23" s="2">
        <f>T+(E20 *F23/(E26))</f>
        <v>0.5383316825068567</v>
      </c>
      <c r="F23" s="1">
        <v>1</v>
      </c>
    </row>
    <row r="25" spans="2:6" x14ac:dyDescent="0.25">
      <c r="B25" t="s">
        <v>20</v>
      </c>
      <c r="C25" t="s">
        <v>21</v>
      </c>
      <c r="E25" t="s">
        <v>22</v>
      </c>
    </row>
    <row r="26" spans="2:6" x14ac:dyDescent="0.25">
      <c r="B26" s="2">
        <f>3*POWER(1-T,2)*(pointX2-pointX1)+6*(1-T)*T*(pointX3-pointX2)+3*POWER(T,2)*(pointX4-pointX3)</f>
        <v>3</v>
      </c>
      <c r="C26" s="2">
        <f>3*POWER(1-T,2)*(pointY2-pointY1)+6*(1-T)*T*(pointY3-pointY2)+3*POWER(T,2)*(pointY4-pointY3)</f>
        <v>4.2689011157192978</v>
      </c>
      <c r="E26" s="2">
        <f>SQRT(POWER(B26,2)+POWER(C26,2))</f>
        <v>5.2176160011819066</v>
      </c>
    </row>
    <row r="28" spans="2:6" x14ac:dyDescent="0.25">
      <c r="B28" t="s">
        <v>3</v>
      </c>
      <c r="C28" t="s">
        <v>23</v>
      </c>
    </row>
    <row r="29" spans="2:6" x14ac:dyDescent="0.25">
      <c r="B29" s="3">
        <f>SQRT(POWER(B23-B20,2)+POWER(C23-C20,2))</f>
        <v>0.20000541867525212</v>
      </c>
      <c r="C29" s="3">
        <f>DEGREES(ATAN2(C23-C20,B23-B20))</f>
        <v>35.017965701355813</v>
      </c>
    </row>
    <row r="31" spans="2:6" x14ac:dyDescent="0.25">
      <c r="B31" s="4" t="s">
        <v>24</v>
      </c>
    </row>
  </sheetData>
  <conditionalFormatting sqref="B38:C38 C39 B31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3"/>
  <sheetViews>
    <sheetView zoomScaleNormal="100" workbookViewId="0">
      <selection activeCell="J12" sqref="J12"/>
    </sheetView>
  </sheetViews>
  <sheetFormatPr defaultRowHeight="15" x14ac:dyDescent="0.25"/>
  <cols>
    <col min="1" max="1025" width="8.5703125" customWidth="1"/>
  </cols>
  <sheetData>
    <row r="2" spans="2:7" x14ac:dyDescent="0.25">
      <c r="B2" t="s">
        <v>25</v>
      </c>
      <c r="C2" t="s">
        <v>26</v>
      </c>
      <c r="D2" t="s">
        <v>27</v>
      </c>
      <c r="F2" t="s">
        <v>28</v>
      </c>
      <c r="G2" t="s">
        <v>29</v>
      </c>
    </row>
    <row r="3" spans="2:7" x14ac:dyDescent="0.25">
      <c r="B3">
        <v>0</v>
      </c>
      <c r="C3">
        <f>POWER(1-$B3,3)*pointX1+3*POWER(1-$B3,2)*$B3*pointX2+3*(1-$B3)*$B3*$B3*pointX3+POWER($B3,3)*pointX4</f>
        <v>0</v>
      </c>
      <c r="D3">
        <f t="shared" ref="D3:D34" si="0">POWER(1-$B3,3)*pointY1+3*POWER(1-$B3,2)*$B3*pointY2+3*(1-$B3)*$B3*$B3*pointY3+POWER($B3,3)*pointY4</f>
        <v>0</v>
      </c>
      <c r="F3">
        <v>0</v>
      </c>
      <c r="G3">
        <v>0</v>
      </c>
    </row>
    <row r="4" spans="2:7" x14ac:dyDescent="0.25">
      <c r="B4">
        <f t="shared" ref="B4:B35" si="1">B3+0.01</f>
        <v>0.01</v>
      </c>
      <c r="C4">
        <f t="shared" ref="C4:C35" si="2">POWER(1-B4,3)*pointX1+3*POWER(1-B4,2)*B4*pointX2+3*(1-B4)*B4*B4*pointX3+POWER(B4,3)*pointX4</f>
        <v>5.9599999999999996E-4</v>
      </c>
      <c r="D4">
        <f t="shared" si="0"/>
        <v>6.4186242750582753E-2</v>
      </c>
      <c r="F4">
        <f t="shared" ref="F4:F35" si="3">SQRT(POWER(C4-C3,2)+POWER(D4-D3,2))</f>
        <v>6.4189009763640503E-2</v>
      </c>
      <c r="G4">
        <f t="shared" ref="G4:G35" si="4">G3+F4</f>
        <v>6.4189009763640503E-2</v>
      </c>
    </row>
    <row r="5" spans="2:7" x14ac:dyDescent="0.25">
      <c r="B5">
        <f t="shared" si="1"/>
        <v>0.02</v>
      </c>
      <c r="C5">
        <f t="shared" si="2"/>
        <v>2.3679999999999999E-3</v>
      </c>
      <c r="D5">
        <f t="shared" si="0"/>
        <v>0.12751271321325139</v>
      </c>
      <c r="F5">
        <f t="shared" si="3"/>
        <v>6.3351257645442541E-2</v>
      </c>
      <c r="G5">
        <f t="shared" si="4"/>
        <v>0.12754026740908303</v>
      </c>
    </row>
    <row r="6" spans="2:7" x14ac:dyDescent="0.25">
      <c r="B6">
        <f t="shared" si="1"/>
        <v>0.03</v>
      </c>
      <c r="C6">
        <f t="shared" si="2"/>
        <v>5.2919999999999998E-3</v>
      </c>
      <c r="D6">
        <f t="shared" si="0"/>
        <v>0.18999695776122863</v>
      </c>
      <c r="F6">
        <f t="shared" si="3"/>
        <v>6.2552622588756615E-2</v>
      </c>
      <c r="G6">
        <f t="shared" si="4"/>
        <v>0.19009288999783963</v>
      </c>
    </row>
    <row r="7" spans="2:7" x14ac:dyDescent="0.25">
      <c r="B7">
        <f t="shared" si="1"/>
        <v>0.04</v>
      </c>
      <c r="C7">
        <f t="shared" si="2"/>
        <v>9.3439999999999999E-3</v>
      </c>
      <c r="D7">
        <f t="shared" si="0"/>
        <v>0.25165652276773731</v>
      </c>
      <c r="F7">
        <f t="shared" si="3"/>
        <v>6.1792561532856609E-2</v>
      </c>
      <c r="G7">
        <f t="shared" si="4"/>
        <v>0.25188545153069625</v>
      </c>
    </row>
    <row r="8" spans="2:7" x14ac:dyDescent="0.25">
      <c r="B8">
        <f t="shared" si="1"/>
        <v>0.05</v>
      </c>
      <c r="C8">
        <f t="shared" si="2"/>
        <v>1.4499999999999999E-2</v>
      </c>
      <c r="D8">
        <f t="shared" si="0"/>
        <v>0.31250895460600003</v>
      </c>
      <c r="F8">
        <f t="shared" si="3"/>
        <v>6.107047401674897E-2</v>
      </c>
      <c r="G8">
        <f t="shared" si="4"/>
        <v>0.31295592554744522</v>
      </c>
    </row>
    <row r="9" spans="2:7" x14ac:dyDescent="0.25">
      <c r="B9">
        <f t="shared" si="1"/>
        <v>6.0000000000000005E-2</v>
      </c>
      <c r="C9">
        <f t="shared" si="2"/>
        <v>2.0736000000000004E-2</v>
      </c>
      <c r="D9">
        <f t="shared" si="0"/>
        <v>0.37257179964923964</v>
      </c>
      <c r="F9">
        <f t="shared" si="3"/>
        <v>6.0385702369751507E-2</v>
      </c>
      <c r="G9">
        <f t="shared" si="4"/>
        <v>0.37334162791719672</v>
      </c>
    </row>
    <row r="10" spans="2:7" x14ac:dyDescent="0.25">
      <c r="B10">
        <f t="shared" si="1"/>
        <v>7.0000000000000007E-2</v>
      </c>
      <c r="C10">
        <f t="shared" si="2"/>
        <v>2.8028000000000004E-2</v>
      </c>
      <c r="D10">
        <f t="shared" si="0"/>
        <v>0.4318626042706788</v>
      </c>
      <c r="F10">
        <f t="shared" si="3"/>
        <v>5.9737532395117143E-2</v>
      </c>
      <c r="G10">
        <f t="shared" si="4"/>
        <v>0.43307916031231386</v>
      </c>
    </row>
    <row r="11" spans="2:7" x14ac:dyDescent="0.25">
      <c r="B11">
        <f t="shared" si="1"/>
        <v>0.08</v>
      </c>
      <c r="C11">
        <f t="shared" si="2"/>
        <v>3.6352000000000002E-2</v>
      </c>
      <c r="D11">
        <f t="shared" si="0"/>
        <v>0.49039891484354031</v>
      </c>
      <c r="F11">
        <f t="shared" si="3"/>
        <v>5.9125194557671429E-2</v>
      </c>
      <c r="G11">
        <f t="shared" si="4"/>
        <v>0.49220435486998526</v>
      </c>
    </row>
    <row r="12" spans="2:7" x14ac:dyDescent="0.25">
      <c r="B12">
        <f t="shared" si="1"/>
        <v>0.09</v>
      </c>
      <c r="C12">
        <f t="shared" si="2"/>
        <v>4.5684000000000002E-2</v>
      </c>
      <c r="D12">
        <f t="shared" si="0"/>
        <v>0.54819827774104679</v>
      </c>
      <c r="F12">
        <f t="shared" si="3"/>
        <v>5.8547865677218744E-2</v>
      </c>
      <c r="G12">
        <f t="shared" si="4"/>
        <v>0.55075222054720396</v>
      </c>
    </row>
    <row r="13" spans="2:7" x14ac:dyDescent="0.25">
      <c r="B13">
        <f t="shared" si="1"/>
        <v>9.9999999999999992E-2</v>
      </c>
      <c r="C13">
        <f t="shared" si="2"/>
        <v>5.6000000000000001E-2</v>
      </c>
      <c r="D13">
        <f t="shared" si="0"/>
        <v>0.60527823933642111</v>
      </c>
      <c r="F13">
        <f t="shared" si="3"/>
        <v>5.800467111991419E-2</v>
      </c>
      <c r="G13">
        <f t="shared" si="4"/>
        <v>0.60875689166711811</v>
      </c>
    </row>
    <row r="14" spans="2:7" x14ac:dyDescent="0.25">
      <c r="B14">
        <f t="shared" si="1"/>
        <v>0.10999999999999999</v>
      </c>
      <c r="C14">
        <f t="shared" si="2"/>
        <v>6.7275999999999975E-2</v>
      </c>
      <c r="D14">
        <f t="shared" si="0"/>
        <v>0.66165634600288581</v>
      </c>
      <c r="F14">
        <f t="shared" si="3"/>
        <v>5.7494687470193893E-2</v>
      </c>
      <c r="G14">
        <f t="shared" si="4"/>
        <v>0.66625157913731203</v>
      </c>
    </row>
    <row r="15" spans="2:7" x14ac:dyDescent="0.25">
      <c r="B15">
        <f t="shared" si="1"/>
        <v>0.11999999999999998</v>
      </c>
      <c r="C15">
        <f t="shared" si="2"/>
        <v>7.9487999999999975E-2</v>
      </c>
      <c r="D15">
        <f t="shared" si="0"/>
        <v>0.71735014411366393</v>
      </c>
      <c r="F15">
        <f t="shared" si="3"/>
        <v>5.7016945656568736E-2</v>
      </c>
      <c r="G15">
        <f t="shared" si="4"/>
        <v>0.72326852479388082</v>
      </c>
    </row>
    <row r="16" spans="2:7" x14ac:dyDescent="0.25">
      <c r="B16">
        <f t="shared" si="1"/>
        <v>0.12999999999999998</v>
      </c>
      <c r="C16">
        <f t="shared" si="2"/>
        <v>9.2611999999999958E-2</v>
      </c>
      <c r="D16">
        <f t="shared" si="0"/>
        <v>0.77237718004197808</v>
      </c>
      <c r="F16">
        <f t="shared" si="3"/>
        <v>5.65704344959094E-2</v>
      </c>
      <c r="G16">
        <f t="shared" si="4"/>
        <v>0.77983895928979019</v>
      </c>
    </row>
    <row r="17" spans="2:7" x14ac:dyDescent="0.25">
      <c r="B17">
        <f t="shared" si="1"/>
        <v>0.13999999999999999</v>
      </c>
      <c r="C17">
        <f t="shared" si="2"/>
        <v>0.10662399999999997</v>
      </c>
      <c r="D17">
        <f t="shared" si="0"/>
        <v>0.82675500016105086</v>
      </c>
      <c r="F17">
        <f t="shared" si="3"/>
        <v>5.6154104613129002E-2</v>
      </c>
      <c r="G17">
        <f t="shared" si="4"/>
        <v>0.83599306390291916</v>
      </c>
    </row>
    <row r="18" spans="2:7" x14ac:dyDescent="0.25">
      <c r="B18">
        <f t="shared" si="1"/>
        <v>0.15</v>
      </c>
      <c r="C18">
        <f t="shared" si="2"/>
        <v>0.12149999999999998</v>
      </c>
      <c r="D18">
        <f t="shared" si="0"/>
        <v>0.88050115084410518</v>
      </c>
      <c r="F18">
        <f t="shared" si="3"/>
        <v>5.5766872686619083E-2</v>
      </c>
      <c r="G18">
        <f t="shared" si="4"/>
        <v>0.89175993658953823</v>
      </c>
    </row>
    <row r="19" spans="2:7" x14ac:dyDescent="0.25">
      <c r="B19">
        <f t="shared" si="1"/>
        <v>0.16</v>
      </c>
      <c r="C19">
        <f t="shared" si="2"/>
        <v>0.137216</v>
      </c>
      <c r="D19">
        <f t="shared" si="0"/>
        <v>0.93363317846436378</v>
      </c>
      <c r="F19">
        <f t="shared" si="3"/>
        <v>5.5407625964662324E-2</v>
      </c>
      <c r="G19">
        <f t="shared" si="4"/>
        <v>0.94716756255420054</v>
      </c>
    </row>
    <row r="20" spans="2:7" x14ac:dyDescent="0.25">
      <c r="B20">
        <f t="shared" si="1"/>
        <v>0.17</v>
      </c>
      <c r="C20">
        <f t="shared" si="2"/>
        <v>0.15374800000000002</v>
      </c>
      <c r="D20">
        <f t="shared" si="0"/>
        <v>0.98616862939504946</v>
      </c>
      <c r="F20">
        <f t="shared" si="3"/>
        <v>5.5075226994452629E-2</v>
      </c>
      <c r="G20">
        <f t="shared" si="4"/>
        <v>1.0022427895486532</v>
      </c>
    </row>
    <row r="21" spans="2:7" x14ac:dyDescent="0.25">
      <c r="B21">
        <f t="shared" si="1"/>
        <v>0.18000000000000002</v>
      </c>
      <c r="C21">
        <f t="shared" si="2"/>
        <v>0.17107200000000003</v>
      </c>
      <c r="D21">
        <f t="shared" si="0"/>
        <v>1.0381250500093846</v>
      </c>
      <c r="F21">
        <f t="shared" si="3"/>
        <v>5.4768518503367516E-2</v>
      </c>
      <c r="G21">
        <f t="shared" si="4"/>
        <v>1.0570113080520207</v>
      </c>
    </row>
    <row r="22" spans="2:7" x14ac:dyDescent="0.25">
      <c r="B22">
        <f t="shared" si="1"/>
        <v>0.19000000000000003</v>
      </c>
      <c r="C22">
        <f t="shared" si="2"/>
        <v>0.18916400000000003</v>
      </c>
      <c r="D22">
        <f t="shared" si="0"/>
        <v>1.0895199866805922</v>
      </c>
      <c r="F22">
        <f t="shared" si="3"/>
        <v>5.4486328371780059E-2</v>
      </c>
      <c r="G22">
        <f t="shared" si="4"/>
        <v>1.1114976364238007</v>
      </c>
    </row>
    <row r="23" spans="2:7" x14ac:dyDescent="0.25">
      <c r="B23">
        <f t="shared" si="1"/>
        <v>0.20000000000000004</v>
      </c>
      <c r="C23">
        <f t="shared" si="2"/>
        <v>0.2080000000000001</v>
      </c>
      <c r="D23">
        <f t="shared" si="0"/>
        <v>1.1403709857818951</v>
      </c>
      <c r="F23">
        <f t="shared" si="3"/>
        <v>5.4227474637868832E-2</v>
      </c>
      <c r="G23">
        <f t="shared" si="4"/>
        <v>1.1657251110616695</v>
      </c>
    </row>
    <row r="24" spans="2:7" x14ac:dyDescent="0.25">
      <c r="B24">
        <f t="shared" si="1"/>
        <v>0.21000000000000005</v>
      </c>
      <c r="C24">
        <f t="shared" si="2"/>
        <v>0.22755600000000006</v>
      </c>
      <c r="D24">
        <f t="shared" si="0"/>
        <v>1.1906955936865156</v>
      </c>
      <c r="F24">
        <f t="shared" si="3"/>
        <v>5.3990770477497223E-2</v>
      </c>
      <c r="G24">
        <f t="shared" si="4"/>
        <v>1.2197158815391667</v>
      </c>
    </row>
    <row r="25" spans="2:7" x14ac:dyDescent="0.25">
      <c r="B25">
        <f t="shared" si="1"/>
        <v>0.22000000000000006</v>
      </c>
      <c r="C25">
        <f t="shared" si="2"/>
        <v>0.24780800000000014</v>
      </c>
      <c r="D25">
        <f t="shared" si="0"/>
        <v>1.2405113567676769</v>
      </c>
      <c r="F25">
        <f t="shared" si="3"/>
        <v>5.3775029106067414E-2</v>
      </c>
      <c r="G25">
        <f t="shared" si="4"/>
        <v>1.2734909106452341</v>
      </c>
    </row>
    <row r="26" spans="2:7" x14ac:dyDescent="0.25">
      <c r="B26">
        <f t="shared" si="1"/>
        <v>0.23000000000000007</v>
      </c>
      <c r="C26">
        <f t="shared" si="2"/>
        <v>0.26873200000000014</v>
      </c>
      <c r="D26">
        <f t="shared" si="0"/>
        <v>1.2898358213986016</v>
      </c>
      <c r="F26">
        <f t="shared" si="3"/>
        <v>5.3579068554122408E-2</v>
      </c>
      <c r="G26">
        <f t="shared" si="4"/>
        <v>1.3270699791993565</v>
      </c>
    </row>
    <row r="27" spans="2:7" x14ac:dyDescent="0.25">
      <c r="B27">
        <f t="shared" si="1"/>
        <v>0.24000000000000007</v>
      </c>
      <c r="C27">
        <f t="shared" si="2"/>
        <v>0.29030400000000017</v>
      </c>
      <c r="D27">
        <f t="shared" si="0"/>
        <v>1.3386865339525125</v>
      </c>
      <c r="F27">
        <f t="shared" si="3"/>
        <v>5.3401716274150052E-2</v>
      </c>
      <c r="G27">
        <f t="shared" si="4"/>
        <v>1.3804716954735066</v>
      </c>
    </row>
    <row r="28" spans="2:7" x14ac:dyDescent="0.25">
      <c r="B28">
        <f t="shared" si="1"/>
        <v>0.25000000000000006</v>
      </c>
      <c r="C28">
        <f t="shared" si="2"/>
        <v>0.31250000000000011</v>
      </c>
      <c r="D28">
        <f t="shared" si="0"/>
        <v>1.3870810408026319</v>
      </c>
      <c r="F28">
        <f t="shared" si="3"/>
        <v>5.3241813542236317E-2</v>
      </c>
      <c r="G28">
        <f t="shared" si="4"/>
        <v>1.4337135090157429</v>
      </c>
    </row>
    <row r="29" spans="2:7" x14ac:dyDescent="0.25">
      <c r="B29">
        <f t="shared" si="1"/>
        <v>0.26000000000000006</v>
      </c>
      <c r="C29">
        <f t="shared" si="2"/>
        <v>0.33529600000000009</v>
      </c>
      <c r="D29">
        <f t="shared" si="0"/>
        <v>1.4350368883221829</v>
      </c>
      <c r="F29">
        <f t="shared" si="3"/>
        <v>5.309821962475221E-2</v>
      </c>
      <c r="G29">
        <f t="shared" si="4"/>
        <v>1.4868117286404952</v>
      </c>
    </row>
    <row r="30" spans="2:7" x14ac:dyDescent="0.25">
      <c r="B30">
        <f t="shared" si="1"/>
        <v>0.27000000000000007</v>
      </c>
      <c r="C30">
        <f t="shared" si="2"/>
        <v>0.35866800000000021</v>
      </c>
      <c r="D30">
        <f t="shared" si="0"/>
        <v>1.4825716228843888</v>
      </c>
      <c r="F30">
        <f t="shared" si="3"/>
        <v>5.2969815686854896E-2</v>
      </c>
      <c r="G30">
        <f t="shared" si="4"/>
        <v>1.5397815443273501</v>
      </c>
    </row>
    <row r="31" spans="2:7" x14ac:dyDescent="0.25">
      <c r="B31">
        <f t="shared" si="1"/>
        <v>0.28000000000000008</v>
      </c>
      <c r="C31">
        <f t="shared" si="2"/>
        <v>0.38259200000000027</v>
      </c>
      <c r="D31">
        <f t="shared" si="0"/>
        <v>1.5297027908624714</v>
      </c>
      <c r="F31">
        <f t="shared" si="3"/>
        <v>5.2855508426068898E-2</v>
      </c>
      <c r="G31">
        <f t="shared" si="4"/>
        <v>1.592637052753419</v>
      </c>
    </row>
    <row r="32" spans="2:7" x14ac:dyDescent="0.25">
      <c r="B32">
        <f t="shared" si="1"/>
        <v>0.29000000000000009</v>
      </c>
      <c r="C32">
        <f t="shared" si="2"/>
        <v>0.40704400000000024</v>
      </c>
      <c r="D32">
        <f t="shared" si="0"/>
        <v>1.5764479386296539</v>
      </c>
      <c r="F32">
        <f t="shared" si="3"/>
        <v>5.2754233420415929E-2</v>
      </c>
      <c r="G32">
        <f t="shared" si="4"/>
        <v>1.6453912861738349</v>
      </c>
    </row>
    <row r="33" spans="2:7" x14ac:dyDescent="0.25">
      <c r="B33">
        <f t="shared" si="1"/>
        <v>0.3000000000000001</v>
      </c>
      <c r="C33">
        <f t="shared" si="2"/>
        <v>0.43200000000000022</v>
      </c>
      <c r="D33">
        <f t="shared" si="0"/>
        <v>1.6228246125591586</v>
      </c>
      <c r="F33">
        <f t="shared" si="3"/>
        <v>5.2664958186289225E-2</v>
      </c>
      <c r="G33">
        <f t="shared" si="4"/>
        <v>1.6980562443601241</v>
      </c>
    </row>
    <row r="34" spans="2:7" x14ac:dyDescent="0.25">
      <c r="B34">
        <f t="shared" si="1"/>
        <v>0.31000000000000011</v>
      </c>
      <c r="C34">
        <f t="shared" si="2"/>
        <v>0.45743600000000034</v>
      </c>
      <c r="D34">
        <f t="shared" si="0"/>
        <v>1.6688503590242088</v>
      </c>
      <c r="F34">
        <f t="shared" si="3"/>
        <v>5.2586684946525082E-2</v>
      </c>
      <c r="G34">
        <f t="shared" si="4"/>
        <v>1.7506429293066492</v>
      </c>
    </row>
    <row r="35" spans="2:7" x14ac:dyDescent="0.25">
      <c r="B35">
        <f t="shared" si="1"/>
        <v>0.32000000000000012</v>
      </c>
      <c r="C35">
        <f t="shared" si="2"/>
        <v>0.48332800000000042</v>
      </c>
      <c r="D35">
        <f t="shared" ref="D35:D66" si="5">POWER(1-$B35,3)*pointY1+3*POWER(1-$B35,2)*$B35*pointY2+3*(1-$B35)*$B35*$B35*pointY3+POWER($B35,3)*pointY4</f>
        <v>1.7145427243980271</v>
      </c>
      <c r="F35">
        <f t="shared" si="3"/>
        <v>5.2518453113686817E-2</v>
      </c>
      <c r="G35">
        <f t="shared" si="4"/>
        <v>1.8031613824203361</v>
      </c>
    </row>
    <row r="36" spans="2:7" x14ac:dyDescent="0.25">
      <c r="B36">
        <f t="shared" ref="B36:B67" si="6">B35+0.01</f>
        <v>0.33000000000000013</v>
      </c>
      <c r="C36">
        <f t="shared" ref="C36:C67" si="7">POWER(1-B36,3)*pointX1+3*POWER(1-B36,2)*B36*pointX2+3*(1-B36)*B36*B36*pointX3+POWER(B36,3)*pointX4</f>
        <v>0.50965200000000044</v>
      </c>
      <c r="D36">
        <f t="shared" si="5"/>
        <v>1.7599192550538358</v>
      </c>
      <c r="F36">
        <f t="shared" ref="F36:F67" si="8">SQRT(POWER(C36-C35,2)+POWER(D36-D35,2))</f>
        <v>5.2459341497559313E-2</v>
      </c>
      <c r="G36">
        <f t="shared" ref="G36:G67" si="9">G35+F36</f>
        <v>1.8556207239178955</v>
      </c>
    </row>
    <row r="37" spans="2:7" x14ac:dyDescent="0.25">
      <c r="B37">
        <f t="shared" si="6"/>
        <v>0.34000000000000014</v>
      </c>
      <c r="C37">
        <f t="shared" si="7"/>
        <v>0.53638400000000042</v>
      </c>
      <c r="D37">
        <f t="shared" si="5"/>
        <v>1.8049974973648581</v>
      </c>
      <c r="F37">
        <f t="shared" si="8"/>
        <v>5.2408470249104208E-2</v>
      </c>
      <c r="G37">
        <f t="shared" si="9"/>
        <v>1.9080291941669996</v>
      </c>
    </row>
    <row r="38" spans="2:7" x14ac:dyDescent="0.25">
      <c r="B38">
        <f t="shared" si="6"/>
        <v>0.35000000000000014</v>
      </c>
      <c r="C38">
        <f t="shared" si="7"/>
        <v>0.56350000000000044</v>
      </c>
      <c r="D38">
        <f t="shared" si="5"/>
        <v>1.8497949977043167</v>
      </c>
      <c r="F38">
        <f t="shared" si="8"/>
        <v>5.2365002555750786E-2</v>
      </c>
      <c r="G38">
        <f t="shared" si="9"/>
        <v>1.9603941967227503</v>
      </c>
    </row>
    <row r="39" spans="2:7" x14ac:dyDescent="0.25">
      <c r="B39">
        <f t="shared" si="6"/>
        <v>0.36000000000000015</v>
      </c>
      <c r="C39">
        <f t="shared" si="7"/>
        <v>0.59097600000000039</v>
      </c>
      <c r="D39">
        <f t="shared" si="5"/>
        <v>1.8943293024454344</v>
      </c>
      <c r="F39">
        <f t="shared" si="8"/>
        <v>5.2328146104890241E-2</v>
      </c>
      <c r="G39">
        <f t="shared" si="9"/>
        <v>2.0127223428276406</v>
      </c>
    </row>
    <row r="40" spans="2:7" x14ac:dyDescent="0.25">
      <c r="B40">
        <f t="shared" si="6"/>
        <v>0.37000000000000016</v>
      </c>
      <c r="C40">
        <f t="shared" si="7"/>
        <v>0.61878800000000045</v>
      </c>
      <c r="D40">
        <f t="shared" si="5"/>
        <v>1.9386179579614335</v>
      </c>
      <c r="F40">
        <f t="shared" si="8"/>
        <v>5.2297154333814808E-2</v>
      </c>
      <c r="G40">
        <f t="shared" si="9"/>
        <v>2.0650194971614555</v>
      </c>
    </row>
    <row r="41" spans="2:7" x14ac:dyDescent="0.25">
      <c r="B41">
        <f t="shared" si="6"/>
        <v>0.38000000000000017</v>
      </c>
      <c r="C41">
        <f t="shared" si="7"/>
        <v>0.6469120000000006</v>
      </c>
      <c r="D41">
        <f t="shared" si="5"/>
        <v>1.9826785106255371</v>
      </c>
      <c r="F41">
        <f t="shared" si="8"/>
        <v>5.2271327485211752E-2</v>
      </c>
      <c r="G41">
        <f t="shared" si="9"/>
        <v>2.1172908246466671</v>
      </c>
    </row>
    <row r="42" spans="2:7" x14ac:dyDescent="0.25">
      <c r="B42">
        <f t="shared" si="6"/>
        <v>0.39000000000000018</v>
      </c>
      <c r="C42">
        <f t="shared" si="7"/>
        <v>0.67532400000000059</v>
      </c>
      <c r="D42">
        <f t="shared" si="5"/>
        <v>2.0265285068109682</v>
      </c>
      <c r="F42">
        <f t="shared" si="8"/>
        <v>5.2250013487675946E-2</v>
      </c>
      <c r="G42">
        <f t="shared" si="9"/>
        <v>2.1695408381343428</v>
      </c>
    </row>
    <row r="43" spans="2:7" x14ac:dyDescent="0.25">
      <c r="B43">
        <f t="shared" si="6"/>
        <v>0.40000000000000019</v>
      </c>
      <c r="C43">
        <f t="shared" si="7"/>
        <v>0.70400000000000063</v>
      </c>
      <c r="D43">
        <f t="shared" si="5"/>
        <v>2.070185492890948</v>
      </c>
      <c r="F43">
        <f t="shared" si="8"/>
        <v>5.223260868066569E-2</v>
      </c>
      <c r="G43">
        <f t="shared" si="9"/>
        <v>2.2217734468150083</v>
      </c>
    </row>
    <row r="44" spans="2:7" x14ac:dyDescent="0.25">
      <c r="B44">
        <f t="shared" si="6"/>
        <v>0.4100000000000002</v>
      </c>
      <c r="C44">
        <f t="shared" si="7"/>
        <v>0.73291600000000068</v>
      </c>
      <c r="D44">
        <f t="shared" si="5"/>
        <v>2.1136670152387018</v>
      </c>
      <c r="F44">
        <f t="shared" si="8"/>
        <v>5.2218558402910918E-2</v>
      </c>
      <c r="G44">
        <f t="shared" si="9"/>
        <v>2.2739920052179192</v>
      </c>
    </row>
    <row r="45" spans="2:7" x14ac:dyDescent="0.25">
      <c r="B45">
        <f t="shared" si="6"/>
        <v>0.42000000000000021</v>
      </c>
      <c r="C45">
        <f t="shared" si="7"/>
        <v>0.76204800000000061</v>
      </c>
      <c r="D45">
        <f t="shared" si="5"/>
        <v>2.1569906202274503</v>
      </c>
      <c r="F45">
        <f t="shared" si="8"/>
        <v>5.2207357462536873E-2</v>
      </c>
      <c r="G45">
        <f t="shared" si="9"/>
        <v>2.3261993626804562</v>
      </c>
    </row>
    <row r="46" spans="2:7" x14ac:dyDescent="0.25">
      <c r="B46">
        <f t="shared" si="6"/>
        <v>0.43000000000000022</v>
      </c>
      <c r="C46">
        <f t="shared" si="7"/>
        <v>0.79137200000000063</v>
      </c>
      <c r="D46">
        <f t="shared" si="5"/>
        <v>2.200173854230417</v>
      </c>
      <c r="F46">
        <f t="shared" si="8"/>
        <v>5.2198550506263916E-2</v>
      </c>
      <c r="G46">
        <f t="shared" si="9"/>
        <v>2.3783979131867201</v>
      </c>
    </row>
    <row r="47" spans="2:7" x14ac:dyDescent="0.25">
      <c r="B47">
        <f t="shared" si="6"/>
        <v>0.44000000000000022</v>
      </c>
      <c r="C47">
        <f t="shared" si="7"/>
        <v>0.8208640000000007</v>
      </c>
      <c r="D47">
        <f t="shared" si="5"/>
        <v>2.2432342636208249</v>
      </c>
      <c r="F47">
        <f t="shared" si="8"/>
        <v>5.2191732303780956E-2</v>
      </c>
      <c r="G47">
        <f t="shared" si="9"/>
        <v>2.4305896454905009</v>
      </c>
    </row>
    <row r="48" spans="2:7" x14ac:dyDescent="0.25">
      <c r="B48">
        <f t="shared" si="6"/>
        <v>0.45000000000000023</v>
      </c>
      <c r="C48">
        <f t="shared" si="7"/>
        <v>0.8505000000000007</v>
      </c>
      <c r="D48">
        <f t="shared" si="5"/>
        <v>2.2861893947718963</v>
      </c>
      <c r="F48">
        <f t="shared" si="8"/>
        <v>5.2186547962149651E-2</v>
      </c>
      <c r="G48">
        <f t="shared" si="9"/>
        <v>2.4827761934526507</v>
      </c>
    </row>
    <row r="49" spans="2:7" x14ac:dyDescent="0.25">
      <c r="B49">
        <f t="shared" si="6"/>
        <v>0.46000000000000024</v>
      </c>
      <c r="C49">
        <f t="shared" si="7"/>
        <v>0.8802560000000007</v>
      </c>
      <c r="D49">
        <f t="shared" si="5"/>
        <v>2.3290567940568536</v>
      </c>
      <c r="F49">
        <f t="shared" si="8"/>
        <v>5.2182693083588153E-2</v>
      </c>
      <c r="G49">
        <f t="shared" si="9"/>
        <v>2.5349588865362387</v>
      </c>
    </row>
    <row r="50" spans="2:7" x14ac:dyDescent="0.25">
      <c r="B50">
        <f t="shared" si="6"/>
        <v>0.47000000000000025</v>
      </c>
      <c r="C50">
        <f t="shared" si="7"/>
        <v>0.91010800000000081</v>
      </c>
      <c r="D50">
        <f t="shared" si="5"/>
        <v>2.3718540078489205</v>
      </c>
      <c r="F50">
        <f t="shared" si="8"/>
        <v>5.2179913878463699E-2</v>
      </c>
      <c r="G50">
        <f t="shared" si="9"/>
        <v>2.5871388004147025</v>
      </c>
    </row>
    <row r="51" spans="2:7" x14ac:dyDescent="0.25">
      <c r="B51">
        <f t="shared" si="6"/>
        <v>0.48000000000000026</v>
      </c>
      <c r="C51">
        <f t="shared" si="7"/>
        <v>0.94003200000000087</v>
      </c>
      <c r="D51">
        <f t="shared" si="5"/>
        <v>2.4145985825213185</v>
      </c>
      <c r="F51">
        <f t="shared" si="8"/>
        <v>5.2178007243705783E-2</v>
      </c>
      <c r="G51">
        <f t="shared" si="9"/>
        <v>2.6393168076584081</v>
      </c>
    </row>
    <row r="52" spans="2:7" x14ac:dyDescent="0.25">
      <c r="B52">
        <f t="shared" si="6"/>
        <v>0.49000000000000027</v>
      </c>
      <c r="C52">
        <f t="shared" si="7"/>
        <v>0.97000400000000087</v>
      </c>
      <c r="D52">
        <f t="shared" si="5"/>
        <v>2.4573080644472713</v>
      </c>
      <c r="F52">
        <f t="shared" si="8"/>
        <v>5.2176820815217261E-2</v>
      </c>
      <c r="G52">
        <f t="shared" si="9"/>
        <v>2.6914936284736255</v>
      </c>
    </row>
    <row r="53" spans="2:7" x14ac:dyDescent="0.25">
      <c r="B53">
        <f t="shared" si="6"/>
        <v>0.50000000000000022</v>
      </c>
      <c r="C53">
        <f t="shared" si="7"/>
        <v>1.0000000000000007</v>
      </c>
      <c r="D53">
        <f t="shared" si="5"/>
        <v>2.5000000000000009</v>
      </c>
      <c r="F53">
        <f t="shared" si="8"/>
        <v>5.2176253001134536E-2</v>
      </c>
      <c r="G53">
        <f t="shared" si="9"/>
        <v>2.74366988147476</v>
      </c>
    </row>
    <row r="54" spans="2:7" x14ac:dyDescent="0.25">
      <c r="B54">
        <f t="shared" si="6"/>
        <v>0.51000000000000023</v>
      </c>
      <c r="C54">
        <f t="shared" si="7"/>
        <v>1.0299960000000008</v>
      </c>
      <c r="D54">
        <f t="shared" si="5"/>
        <v>2.5426919355527313</v>
      </c>
      <c r="F54">
        <f t="shared" si="8"/>
        <v>5.2176253001135459E-2</v>
      </c>
      <c r="G54">
        <f t="shared" si="9"/>
        <v>2.7958461344758954</v>
      </c>
    </row>
    <row r="55" spans="2:7" x14ac:dyDescent="0.25">
      <c r="B55">
        <f t="shared" si="6"/>
        <v>0.52000000000000024</v>
      </c>
      <c r="C55">
        <f t="shared" si="7"/>
        <v>1.0599680000000007</v>
      </c>
      <c r="D55">
        <f t="shared" si="5"/>
        <v>2.5854014174786841</v>
      </c>
      <c r="F55">
        <f t="shared" si="8"/>
        <v>5.2176820815217205E-2</v>
      </c>
      <c r="G55">
        <f t="shared" si="9"/>
        <v>2.8480229552911127</v>
      </c>
    </row>
    <row r="56" spans="2:7" x14ac:dyDescent="0.25">
      <c r="B56">
        <f t="shared" si="6"/>
        <v>0.53000000000000025</v>
      </c>
      <c r="C56">
        <f t="shared" si="7"/>
        <v>1.0898920000000007</v>
      </c>
      <c r="D56">
        <f t="shared" si="5"/>
        <v>2.6281459921510821</v>
      </c>
      <c r="F56">
        <f t="shared" si="8"/>
        <v>5.2178007243705783E-2</v>
      </c>
      <c r="G56">
        <f t="shared" si="9"/>
        <v>2.9002009625348184</v>
      </c>
    </row>
    <row r="57" spans="2:7" x14ac:dyDescent="0.25">
      <c r="B57">
        <f t="shared" si="6"/>
        <v>0.54000000000000026</v>
      </c>
      <c r="C57">
        <f t="shared" si="7"/>
        <v>1.1197440000000007</v>
      </c>
      <c r="D57">
        <f t="shared" si="5"/>
        <v>2.670943205943149</v>
      </c>
      <c r="F57">
        <f t="shared" si="8"/>
        <v>5.2179913878463637E-2</v>
      </c>
      <c r="G57">
        <f t="shared" si="9"/>
        <v>2.9523808764132822</v>
      </c>
    </row>
    <row r="58" spans="2:7" x14ac:dyDescent="0.25">
      <c r="B58">
        <f t="shared" si="6"/>
        <v>0.55000000000000027</v>
      </c>
      <c r="C58">
        <f t="shared" si="7"/>
        <v>1.1495000000000006</v>
      </c>
      <c r="D58">
        <f t="shared" si="5"/>
        <v>2.7138106052281064</v>
      </c>
      <c r="F58">
        <f t="shared" si="8"/>
        <v>5.218269308358809E-2</v>
      </c>
      <c r="G58">
        <f t="shared" si="9"/>
        <v>3.0045635694968702</v>
      </c>
    </row>
    <row r="59" spans="2:7" x14ac:dyDescent="0.25">
      <c r="B59">
        <f t="shared" si="6"/>
        <v>0.56000000000000028</v>
      </c>
      <c r="C59">
        <f t="shared" si="7"/>
        <v>1.1791360000000006</v>
      </c>
      <c r="D59">
        <f t="shared" si="5"/>
        <v>2.7567657363791773</v>
      </c>
      <c r="F59">
        <f t="shared" si="8"/>
        <v>5.2186547962149284E-2</v>
      </c>
      <c r="G59">
        <f t="shared" si="9"/>
        <v>3.0567501174590195</v>
      </c>
    </row>
    <row r="60" spans="2:7" x14ac:dyDescent="0.25">
      <c r="B60">
        <f t="shared" si="6"/>
        <v>0.57000000000000028</v>
      </c>
      <c r="C60">
        <f t="shared" si="7"/>
        <v>1.2086280000000009</v>
      </c>
      <c r="D60">
        <f t="shared" si="5"/>
        <v>2.7998261457695852</v>
      </c>
      <c r="F60">
        <f t="shared" si="8"/>
        <v>5.2191732303781081E-2</v>
      </c>
      <c r="G60">
        <f t="shared" si="9"/>
        <v>3.1089418497628007</v>
      </c>
    </row>
    <row r="61" spans="2:7" x14ac:dyDescent="0.25">
      <c r="B61">
        <f t="shared" si="6"/>
        <v>0.58000000000000029</v>
      </c>
      <c r="C61">
        <f t="shared" si="7"/>
        <v>1.2379520000000008</v>
      </c>
      <c r="D61">
        <f t="shared" si="5"/>
        <v>2.843009379772552</v>
      </c>
      <c r="F61">
        <f t="shared" si="8"/>
        <v>5.2198550506263854E-2</v>
      </c>
      <c r="G61">
        <f t="shared" si="9"/>
        <v>3.1611404002690646</v>
      </c>
    </row>
    <row r="62" spans="2:7" x14ac:dyDescent="0.25">
      <c r="B62">
        <f t="shared" si="6"/>
        <v>0.5900000000000003</v>
      </c>
      <c r="C62">
        <f t="shared" si="7"/>
        <v>1.2670840000000008</v>
      </c>
      <c r="D62">
        <f t="shared" si="5"/>
        <v>2.8863329847613004</v>
      </c>
      <c r="F62">
        <f t="shared" si="8"/>
        <v>5.2207357462536873E-2</v>
      </c>
      <c r="G62">
        <f t="shared" si="9"/>
        <v>3.2133477577316016</v>
      </c>
    </row>
    <row r="63" spans="2:7" x14ac:dyDescent="0.25">
      <c r="B63">
        <f t="shared" si="6"/>
        <v>0.60000000000000031</v>
      </c>
      <c r="C63">
        <f t="shared" si="7"/>
        <v>1.2960000000000009</v>
      </c>
      <c r="D63">
        <f t="shared" si="5"/>
        <v>2.9298145071090538</v>
      </c>
      <c r="F63">
        <f t="shared" si="8"/>
        <v>5.2218558402910606E-2</v>
      </c>
      <c r="G63">
        <f t="shared" si="9"/>
        <v>3.2655663161345121</v>
      </c>
    </row>
    <row r="64" spans="2:7" x14ac:dyDescent="0.25">
      <c r="B64">
        <f t="shared" si="6"/>
        <v>0.61000000000000032</v>
      </c>
      <c r="C64">
        <f t="shared" si="7"/>
        <v>1.3246760000000009</v>
      </c>
      <c r="D64">
        <f t="shared" si="5"/>
        <v>2.9734714931890345</v>
      </c>
      <c r="F64">
        <f t="shared" si="8"/>
        <v>5.223260868066637E-2</v>
      </c>
      <c r="G64">
        <f t="shared" si="9"/>
        <v>3.3177989248151785</v>
      </c>
    </row>
    <row r="65" spans="2:7" x14ac:dyDescent="0.25">
      <c r="B65">
        <f t="shared" si="6"/>
        <v>0.62000000000000033</v>
      </c>
      <c r="C65">
        <f t="shared" si="7"/>
        <v>1.353088000000001</v>
      </c>
      <c r="D65">
        <f t="shared" si="5"/>
        <v>3.0173214893744653</v>
      </c>
      <c r="F65">
        <f t="shared" si="8"/>
        <v>5.2250013487675821E-2</v>
      </c>
      <c r="G65">
        <f t="shared" si="9"/>
        <v>3.3700489383028542</v>
      </c>
    </row>
    <row r="66" spans="2:7" x14ac:dyDescent="0.25">
      <c r="B66">
        <f t="shared" si="6"/>
        <v>0.63000000000000034</v>
      </c>
      <c r="C66">
        <f t="shared" si="7"/>
        <v>1.381212000000001</v>
      </c>
      <c r="D66">
        <f t="shared" si="5"/>
        <v>3.0613820420385691</v>
      </c>
      <c r="F66">
        <f t="shared" si="8"/>
        <v>5.2271327485211877E-2</v>
      </c>
      <c r="G66">
        <f t="shared" si="9"/>
        <v>3.4223202657880663</v>
      </c>
    </row>
    <row r="67" spans="2:7" x14ac:dyDescent="0.25">
      <c r="B67">
        <f t="shared" si="6"/>
        <v>0.64000000000000035</v>
      </c>
      <c r="C67">
        <f t="shared" si="7"/>
        <v>1.4090240000000009</v>
      </c>
      <c r="D67">
        <f t="shared" ref="D67:D103" si="10">POWER(1-$B67,3)*pointY1+3*POWER(1-$B67,2)*$B67*pointY2+3*(1-$B67)*$B67*$B67*pointY3+POWER($B67,3)*pointY4</f>
        <v>3.1056706975545683</v>
      </c>
      <c r="F67">
        <f t="shared" si="8"/>
        <v>5.2297154333814745E-2</v>
      </c>
      <c r="G67">
        <f t="shared" si="9"/>
        <v>3.4746174201218811</v>
      </c>
    </row>
    <row r="68" spans="2:7" x14ac:dyDescent="0.25">
      <c r="B68">
        <f t="shared" ref="B68:B103" si="11">B67+0.01</f>
        <v>0.65000000000000036</v>
      </c>
      <c r="C68">
        <f t="shared" ref="C68:C99" si="12">POWER(1-B68,3)*pointX1+3*POWER(1-B68,2)*B68*pointX2+3*(1-B68)*B68*B68*pointX3+POWER(B68,3)*pointX4</f>
        <v>1.436500000000001</v>
      </c>
      <c r="D68">
        <f t="shared" si="10"/>
        <v>3.1502050022956856</v>
      </c>
      <c r="F68">
        <f t="shared" ref="F68:F103" si="13">SQRT(POWER(C68-C67,2)+POWER(D68-D67,2))</f>
        <v>5.2328146104889922E-2</v>
      </c>
      <c r="G68">
        <f t="shared" ref="G68:G99" si="14">G67+F68</f>
        <v>3.5269455662267712</v>
      </c>
    </row>
    <row r="69" spans="2:7" x14ac:dyDescent="0.25">
      <c r="B69">
        <f t="shared" si="11"/>
        <v>0.66000000000000036</v>
      </c>
      <c r="C69">
        <f t="shared" si="12"/>
        <v>1.4636160000000009</v>
      </c>
      <c r="D69">
        <f t="shared" si="10"/>
        <v>3.1950025026351443</v>
      </c>
      <c r="F69">
        <f t="shared" si="13"/>
        <v>5.2365002555750918E-2</v>
      </c>
      <c r="G69">
        <f t="shared" si="14"/>
        <v>3.579310568782522</v>
      </c>
    </row>
    <row r="70" spans="2:7" x14ac:dyDescent="0.25">
      <c r="B70">
        <f t="shared" si="11"/>
        <v>0.67000000000000037</v>
      </c>
      <c r="C70">
        <f t="shared" si="12"/>
        <v>1.4903480000000009</v>
      </c>
      <c r="D70">
        <f t="shared" si="10"/>
        <v>3.2400807449461668</v>
      </c>
      <c r="F70">
        <f t="shared" si="13"/>
        <v>5.2408470249104395E-2</v>
      </c>
      <c r="G70">
        <f t="shared" si="14"/>
        <v>3.6317190390316263</v>
      </c>
    </row>
    <row r="71" spans="2:7" x14ac:dyDescent="0.25">
      <c r="B71">
        <f t="shared" si="11"/>
        <v>0.68000000000000038</v>
      </c>
      <c r="C71">
        <f t="shared" si="12"/>
        <v>1.5166720000000011</v>
      </c>
      <c r="D71">
        <f t="shared" si="10"/>
        <v>3.2854572756019755</v>
      </c>
      <c r="F71">
        <f t="shared" si="13"/>
        <v>5.2459341497559424E-2</v>
      </c>
      <c r="G71">
        <f t="shared" si="14"/>
        <v>3.6841783805291857</v>
      </c>
    </row>
    <row r="72" spans="2:7" x14ac:dyDescent="0.25">
      <c r="B72">
        <f t="shared" si="11"/>
        <v>0.69000000000000039</v>
      </c>
      <c r="C72">
        <f t="shared" si="12"/>
        <v>1.5425640000000009</v>
      </c>
      <c r="D72">
        <f t="shared" si="10"/>
        <v>3.3311496409757941</v>
      </c>
      <c r="F72">
        <f t="shared" si="13"/>
        <v>5.2518453113686879E-2</v>
      </c>
      <c r="G72">
        <f t="shared" si="14"/>
        <v>3.7366968336428728</v>
      </c>
    </row>
    <row r="73" spans="2:7" x14ac:dyDescent="0.25">
      <c r="B73">
        <f t="shared" si="11"/>
        <v>0.7000000000000004</v>
      </c>
      <c r="C73">
        <f t="shared" si="12"/>
        <v>1.5680000000000009</v>
      </c>
      <c r="D73">
        <f t="shared" si="10"/>
        <v>3.3771753874408441</v>
      </c>
      <c r="F73">
        <f t="shared" si="13"/>
        <v>5.2586684946524832E-2</v>
      </c>
      <c r="G73">
        <f t="shared" si="14"/>
        <v>3.7892835185893974</v>
      </c>
    </row>
    <row r="74" spans="2:7" x14ac:dyDescent="0.25">
      <c r="B74">
        <f t="shared" si="11"/>
        <v>0.71000000000000041</v>
      </c>
      <c r="C74">
        <f t="shared" si="12"/>
        <v>1.5929560000000009</v>
      </c>
      <c r="D74">
        <f t="shared" si="10"/>
        <v>3.4235520613703487</v>
      </c>
      <c r="F74">
        <f t="shared" si="13"/>
        <v>5.2664958186289225E-2</v>
      </c>
      <c r="G74">
        <f t="shared" si="14"/>
        <v>3.8419484767756864</v>
      </c>
    </row>
    <row r="75" spans="2:7" x14ac:dyDescent="0.25">
      <c r="B75">
        <f t="shared" si="11"/>
        <v>0.72000000000000042</v>
      </c>
      <c r="C75">
        <f t="shared" si="12"/>
        <v>1.6174080000000011</v>
      </c>
      <c r="D75">
        <f t="shared" si="10"/>
        <v>3.4702972091375317</v>
      </c>
      <c r="F75">
        <f t="shared" si="13"/>
        <v>5.2754233420416394E-2</v>
      </c>
      <c r="G75">
        <f t="shared" si="14"/>
        <v>3.8947027101961029</v>
      </c>
    </row>
    <row r="76" spans="2:7" x14ac:dyDescent="0.25">
      <c r="B76">
        <f t="shared" si="11"/>
        <v>0.73000000000000043</v>
      </c>
      <c r="C76">
        <f t="shared" si="12"/>
        <v>1.6413320000000009</v>
      </c>
      <c r="D76">
        <f t="shared" si="10"/>
        <v>3.5174283771156132</v>
      </c>
      <c r="F76">
        <f t="shared" si="13"/>
        <v>5.2855508426067808E-2</v>
      </c>
      <c r="G76">
        <f t="shared" si="14"/>
        <v>3.9475582186221709</v>
      </c>
    </row>
    <row r="77" spans="2:7" x14ac:dyDescent="0.25">
      <c r="B77">
        <f t="shared" si="11"/>
        <v>0.74000000000000044</v>
      </c>
      <c r="C77">
        <f t="shared" si="12"/>
        <v>1.6647040000000008</v>
      </c>
      <c r="D77">
        <f t="shared" si="10"/>
        <v>3.5649631116778187</v>
      </c>
      <c r="F77">
        <f t="shared" si="13"/>
        <v>5.2969815686854424E-2</v>
      </c>
      <c r="G77">
        <f t="shared" si="14"/>
        <v>4.000528034309025</v>
      </c>
    </row>
    <row r="78" spans="2:7" x14ac:dyDescent="0.25">
      <c r="B78">
        <f t="shared" si="11"/>
        <v>0.75000000000000044</v>
      </c>
      <c r="C78">
        <f t="shared" si="12"/>
        <v>1.6875000000000011</v>
      </c>
      <c r="D78">
        <f t="shared" si="10"/>
        <v>3.6129189591973709</v>
      </c>
      <c r="F78">
        <f t="shared" si="13"/>
        <v>5.3098219624753529E-2</v>
      </c>
      <c r="G78">
        <f t="shared" si="14"/>
        <v>4.0536262539337784</v>
      </c>
    </row>
    <row r="79" spans="2:7" x14ac:dyDescent="0.25">
      <c r="B79">
        <f t="shared" si="11"/>
        <v>0.76000000000000045</v>
      </c>
      <c r="C79">
        <f t="shared" si="12"/>
        <v>1.709696000000001</v>
      </c>
      <c r="D79">
        <f t="shared" si="10"/>
        <v>3.6613134660474902</v>
      </c>
      <c r="F79">
        <f t="shared" si="13"/>
        <v>5.3241813542236095E-2</v>
      </c>
      <c r="G79">
        <f t="shared" si="14"/>
        <v>4.1068680674760145</v>
      </c>
    </row>
    <row r="80" spans="2:7" x14ac:dyDescent="0.25">
      <c r="B80">
        <f t="shared" si="11"/>
        <v>0.77000000000000046</v>
      </c>
      <c r="C80">
        <f t="shared" si="12"/>
        <v>1.7312680000000009</v>
      </c>
      <c r="D80">
        <f t="shared" si="10"/>
        <v>3.710164178601401</v>
      </c>
      <c r="F80">
        <f t="shared" si="13"/>
        <v>5.3401716274150003E-2</v>
      </c>
      <c r="G80">
        <f t="shared" si="14"/>
        <v>4.1602697837501648</v>
      </c>
    </row>
    <row r="81" spans="2:7" x14ac:dyDescent="0.25">
      <c r="B81">
        <f t="shared" si="11"/>
        <v>0.78000000000000047</v>
      </c>
      <c r="C81">
        <f t="shared" si="12"/>
        <v>1.7521920000000011</v>
      </c>
      <c r="D81">
        <f t="shared" si="10"/>
        <v>3.7594886432323262</v>
      </c>
      <c r="F81">
        <f t="shared" si="13"/>
        <v>5.357906855412288E-2</v>
      </c>
      <c r="G81">
        <f t="shared" si="14"/>
        <v>4.2138488523042881</v>
      </c>
    </row>
    <row r="82" spans="2:7" x14ac:dyDescent="0.25">
      <c r="B82">
        <f t="shared" si="11"/>
        <v>0.79000000000000048</v>
      </c>
      <c r="C82">
        <f t="shared" si="12"/>
        <v>1.772444000000001</v>
      </c>
      <c r="D82">
        <f t="shared" si="10"/>
        <v>3.8093044063134869</v>
      </c>
      <c r="F82">
        <f t="shared" si="13"/>
        <v>5.3775029106066748E-2</v>
      </c>
      <c r="G82">
        <f t="shared" si="14"/>
        <v>4.2676238814103549</v>
      </c>
    </row>
    <row r="83" spans="2:7" x14ac:dyDescent="0.25">
      <c r="B83">
        <f t="shared" si="11"/>
        <v>0.80000000000000049</v>
      </c>
      <c r="C83">
        <f t="shared" si="12"/>
        <v>1.7920000000000007</v>
      </c>
      <c r="D83">
        <f t="shared" si="10"/>
        <v>3.8596290142181076</v>
      </c>
      <c r="F83">
        <f t="shared" si="13"/>
        <v>5.3990770477497334E-2</v>
      </c>
      <c r="G83">
        <f t="shared" si="14"/>
        <v>4.3216146518878524</v>
      </c>
    </row>
    <row r="84" spans="2:7" x14ac:dyDescent="0.25">
      <c r="B84">
        <f t="shared" si="11"/>
        <v>0.8100000000000005</v>
      </c>
      <c r="C84">
        <f t="shared" si="12"/>
        <v>1.8108360000000008</v>
      </c>
      <c r="D84">
        <f t="shared" si="10"/>
        <v>3.9104800133194102</v>
      </c>
      <c r="F84">
        <f t="shared" si="13"/>
        <v>5.4227474637868624E-2</v>
      </c>
      <c r="G84">
        <f t="shared" si="14"/>
        <v>4.375842126525721</v>
      </c>
    </row>
    <row r="85" spans="2:7" x14ac:dyDescent="0.25">
      <c r="B85">
        <f t="shared" si="11"/>
        <v>0.82000000000000051</v>
      </c>
      <c r="C85">
        <f t="shared" si="12"/>
        <v>1.8289280000000008</v>
      </c>
      <c r="D85">
        <f t="shared" si="10"/>
        <v>3.9618749499906176</v>
      </c>
      <c r="F85">
        <f t="shared" si="13"/>
        <v>5.4486328371779844E-2</v>
      </c>
      <c r="G85">
        <f t="shared" si="14"/>
        <v>4.4303284548975013</v>
      </c>
    </row>
    <row r="86" spans="2:7" x14ac:dyDescent="0.25">
      <c r="B86">
        <f t="shared" si="11"/>
        <v>0.83000000000000052</v>
      </c>
      <c r="C86">
        <f t="shared" si="12"/>
        <v>1.8462520000000007</v>
      </c>
      <c r="D86">
        <f t="shared" si="10"/>
        <v>4.0138313706049527</v>
      </c>
      <c r="F86">
        <f t="shared" si="13"/>
        <v>5.4768518503367378E-2</v>
      </c>
      <c r="G86">
        <f t="shared" si="14"/>
        <v>4.4850969734008688</v>
      </c>
    </row>
    <row r="87" spans="2:7" x14ac:dyDescent="0.25">
      <c r="B87">
        <f t="shared" si="11"/>
        <v>0.84000000000000052</v>
      </c>
      <c r="C87">
        <f t="shared" si="12"/>
        <v>1.8627840000000009</v>
      </c>
      <c r="D87">
        <f t="shared" si="10"/>
        <v>4.066366821535639</v>
      </c>
      <c r="F87">
        <f t="shared" si="13"/>
        <v>5.5075226994453323E-2</v>
      </c>
      <c r="G87">
        <f t="shared" si="14"/>
        <v>4.5401722003953218</v>
      </c>
    </row>
    <row r="88" spans="2:7" x14ac:dyDescent="0.25">
      <c r="B88">
        <f t="shared" si="11"/>
        <v>0.85000000000000053</v>
      </c>
      <c r="C88">
        <f t="shared" si="12"/>
        <v>1.8785000000000007</v>
      </c>
      <c r="D88">
        <f t="shared" si="10"/>
        <v>4.1194988491558977</v>
      </c>
      <c r="F88">
        <f t="shared" si="13"/>
        <v>5.540762596466238E-2</v>
      </c>
      <c r="G88">
        <f t="shared" si="14"/>
        <v>4.5955798263599839</v>
      </c>
    </row>
    <row r="89" spans="2:7" x14ac:dyDescent="0.25">
      <c r="B89">
        <f t="shared" si="11"/>
        <v>0.86000000000000054</v>
      </c>
      <c r="C89">
        <f t="shared" si="12"/>
        <v>1.8933760000000008</v>
      </c>
      <c r="D89">
        <f t="shared" si="10"/>
        <v>4.1732449998389516</v>
      </c>
      <c r="F89">
        <f t="shared" si="13"/>
        <v>5.5766872686618688E-2</v>
      </c>
      <c r="G89">
        <f t="shared" si="14"/>
        <v>4.6513466990466021</v>
      </c>
    </row>
    <row r="90" spans="2:7" x14ac:dyDescent="0.25">
      <c r="B90">
        <f t="shared" si="11"/>
        <v>0.87000000000000055</v>
      </c>
      <c r="C90">
        <f t="shared" si="12"/>
        <v>1.9073880000000005</v>
      </c>
      <c r="D90">
        <f t="shared" si="10"/>
        <v>4.2276228199580244</v>
      </c>
      <c r="F90">
        <f t="shared" si="13"/>
        <v>5.6154104613128919E-2</v>
      </c>
      <c r="G90">
        <f t="shared" si="14"/>
        <v>4.7075008036597312</v>
      </c>
    </row>
    <row r="91" spans="2:7" x14ac:dyDescent="0.25">
      <c r="B91">
        <f t="shared" si="11"/>
        <v>0.88000000000000056</v>
      </c>
      <c r="C91">
        <f t="shared" si="12"/>
        <v>1.9205120000000009</v>
      </c>
      <c r="D91">
        <f t="shared" si="10"/>
        <v>4.2826498558863388</v>
      </c>
      <c r="F91">
        <f t="shared" si="13"/>
        <v>5.6570434495909809E-2</v>
      </c>
      <c r="G91">
        <f t="shared" si="14"/>
        <v>4.7640712381556414</v>
      </c>
    </row>
    <row r="92" spans="2:7" x14ac:dyDescent="0.25">
      <c r="B92">
        <f t="shared" si="11"/>
        <v>0.89000000000000057</v>
      </c>
      <c r="C92">
        <f t="shared" si="12"/>
        <v>1.9327240000000008</v>
      </c>
      <c r="D92">
        <f t="shared" si="10"/>
        <v>4.3383436539971179</v>
      </c>
      <c r="F92">
        <f t="shared" si="13"/>
        <v>5.7016945656569583E-2</v>
      </c>
      <c r="G92">
        <f t="shared" si="14"/>
        <v>4.8210881838122113</v>
      </c>
    </row>
    <row r="93" spans="2:7" x14ac:dyDescent="0.25">
      <c r="B93">
        <f t="shared" si="11"/>
        <v>0.90000000000000058</v>
      </c>
      <c r="C93">
        <f t="shared" si="12"/>
        <v>1.9440000000000006</v>
      </c>
      <c r="D93">
        <f t="shared" si="10"/>
        <v>4.3947217606635824</v>
      </c>
      <c r="F93">
        <f t="shared" si="13"/>
        <v>5.7494687470193762E-2</v>
      </c>
      <c r="G93">
        <f t="shared" si="14"/>
        <v>4.8785828712824051</v>
      </c>
    </row>
    <row r="94" spans="2:7" x14ac:dyDescent="0.25">
      <c r="B94">
        <f t="shared" si="11"/>
        <v>0.91000000000000059</v>
      </c>
      <c r="C94">
        <f t="shared" si="12"/>
        <v>1.9543160000000006</v>
      </c>
      <c r="D94">
        <f t="shared" si="10"/>
        <v>4.4518017222589563</v>
      </c>
      <c r="F94">
        <f t="shared" si="13"/>
        <v>5.8004671119913746E-2</v>
      </c>
      <c r="G94">
        <f t="shared" si="14"/>
        <v>4.9365875424023189</v>
      </c>
    </row>
    <row r="95" spans="2:7" x14ac:dyDescent="0.25">
      <c r="B95">
        <f t="shared" si="11"/>
        <v>0.9200000000000006</v>
      </c>
      <c r="C95">
        <f t="shared" si="12"/>
        <v>1.9636480000000005</v>
      </c>
      <c r="D95">
        <f t="shared" si="10"/>
        <v>4.5096010851564632</v>
      </c>
      <c r="F95">
        <f t="shared" si="13"/>
        <v>5.8547865677219112E-2</v>
      </c>
      <c r="G95">
        <f t="shared" si="14"/>
        <v>4.9951354080795376</v>
      </c>
    </row>
    <row r="96" spans="2:7" x14ac:dyDescent="0.25">
      <c r="B96">
        <f t="shared" si="11"/>
        <v>0.9300000000000006</v>
      </c>
      <c r="C96">
        <f t="shared" si="12"/>
        <v>1.9719720000000005</v>
      </c>
      <c r="D96">
        <f t="shared" si="10"/>
        <v>4.568137395729325</v>
      </c>
      <c r="F96">
        <f t="shared" si="13"/>
        <v>5.9125194557671699E-2</v>
      </c>
      <c r="G96">
        <f t="shared" si="14"/>
        <v>5.0542606026372097</v>
      </c>
    </row>
    <row r="97" spans="2:7" x14ac:dyDescent="0.25">
      <c r="B97">
        <f t="shared" si="11"/>
        <v>0.94000000000000061</v>
      </c>
      <c r="C97">
        <f t="shared" si="12"/>
        <v>1.9792640000000006</v>
      </c>
      <c r="D97">
        <f t="shared" si="10"/>
        <v>4.6274282003507636</v>
      </c>
      <c r="F97">
        <f t="shared" si="13"/>
        <v>5.9737532395116658E-2</v>
      </c>
      <c r="G97">
        <f t="shared" si="14"/>
        <v>5.1139981350323263</v>
      </c>
    </row>
    <row r="98" spans="2:7" x14ac:dyDescent="0.25">
      <c r="B98">
        <f t="shared" si="11"/>
        <v>0.95000000000000062</v>
      </c>
      <c r="C98">
        <f t="shared" si="12"/>
        <v>1.9855000000000003</v>
      </c>
      <c r="D98">
        <f t="shared" si="10"/>
        <v>4.6874910453940037</v>
      </c>
      <c r="F98">
        <f t="shared" si="13"/>
        <v>6.0385702369751972E-2</v>
      </c>
      <c r="G98">
        <f t="shared" si="14"/>
        <v>5.1743838374020781</v>
      </c>
    </row>
    <row r="99" spans="2:7" x14ac:dyDescent="0.25">
      <c r="B99">
        <f t="shared" si="11"/>
        <v>0.96000000000000063</v>
      </c>
      <c r="C99">
        <f t="shared" si="12"/>
        <v>1.9906560000000002</v>
      </c>
      <c r="D99">
        <f t="shared" si="10"/>
        <v>4.7483434772322664</v>
      </c>
      <c r="F99">
        <f t="shared" si="13"/>
        <v>6.1070474016748845E-2</v>
      </c>
      <c r="G99">
        <f t="shared" si="14"/>
        <v>5.2354543114188266</v>
      </c>
    </row>
    <row r="100" spans="2:7" x14ac:dyDescent="0.25">
      <c r="B100">
        <f t="shared" si="11"/>
        <v>0.97000000000000064</v>
      </c>
      <c r="C100">
        <f t="shared" ref="C100:C131" si="15">POWER(1-B100,3)*pointX1+3*POWER(1-B100,2)*B100*pointX2+3*(1-B100)*B100*B100*pointX3+POWER(B100,3)*pointX4</f>
        <v>1.9947080000000004</v>
      </c>
      <c r="D100">
        <f t="shared" si="10"/>
        <v>4.8100030422387752</v>
      </c>
      <c r="F100">
        <f t="shared" si="13"/>
        <v>6.1792561532856755E-2</v>
      </c>
      <c r="G100">
        <f t="shared" ref="G100:G131" si="16">G99+F100</f>
        <v>5.2972468729516837</v>
      </c>
    </row>
    <row r="101" spans="2:7" x14ac:dyDescent="0.25">
      <c r="B101">
        <f t="shared" si="11"/>
        <v>0.98000000000000065</v>
      </c>
      <c r="C101">
        <f t="shared" si="15"/>
        <v>1.9976320000000001</v>
      </c>
      <c r="D101">
        <f t="shared" si="10"/>
        <v>4.8724872867867521</v>
      </c>
      <c r="F101">
        <f t="shared" si="13"/>
        <v>6.2552622588756324E-2</v>
      </c>
      <c r="G101">
        <f t="shared" si="16"/>
        <v>5.3597994955404404</v>
      </c>
    </row>
    <row r="102" spans="2:7" x14ac:dyDescent="0.25">
      <c r="B102">
        <f t="shared" si="11"/>
        <v>0.99000000000000066</v>
      </c>
      <c r="C102">
        <f t="shared" si="15"/>
        <v>1.999404</v>
      </c>
      <c r="D102">
        <f t="shared" si="10"/>
        <v>4.9358137572494218</v>
      </c>
      <c r="F102">
        <f t="shared" si="13"/>
        <v>6.3351257645443609E-2</v>
      </c>
      <c r="G102">
        <f t="shared" si="16"/>
        <v>5.423150753185884</v>
      </c>
    </row>
    <row r="103" spans="2:7" x14ac:dyDescent="0.25">
      <c r="B103">
        <f t="shared" si="11"/>
        <v>1.0000000000000007</v>
      </c>
      <c r="C103">
        <f t="shared" si="15"/>
        <v>2</v>
      </c>
      <c r="D103">
        <f t="shared" si="10"/>
        <v>5.0000000000000044</v>
      </c>
      <c r="F103">
        <f t="shared" si="13"/>
        <v>6.4189009763640364E-2</v>
      </c>
      <c r="G103">
        <f t="shared" si="16"/>
        <v>5.4873397629495244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Curve</vt:lpstr>
      <vt:lpstr>Points</vt:lpstr>
      <vt:lpstr>endHeading</vt:lpstr>
      <vt:lpstr>nextT</vt:lpstr>
      <vt:lpstr>pointX1</vt:lpstr>
      <vt:lpstr>pointX2</vt:lpstr>
      <vt:lpstr>pointX3</vt:lpstr>
      <vt:lpstr>pointX4</vt:lpstr>
      <vt:lpstr>pointY1</vt:lpstr>
      <vt:lpstr>pointY2</vt:lpstr>
      <vt:lpstr>pointY3</vt:lpstr>
      <vt:lpstr>pointY4</vt:lpstr>
      <vt:lpstr>pullCoefficient</vt:lpstr>
      <vt:lpstr>pushCoefficient</vt:lpstr>
      <vt:lpstr>startHeading</vt:lpstr>
      <vt:lpstr>T</vt:lpstr>
      <vt:lpstr>TotalDis</vt:lpstr>
      <vt:lpstr>x</vt:lpstr>
      <vt:lpstr>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Cory</dc:creator>
  <dc:description/>
  <cp:lastModifiedBy>Cory Ness</cp:lastModifiedBy>
  <cp:revision>1</cp:revision>
  <dcterms:created xsi:type="dcterms:W3CDTF">2019-01-19T03:43:57Z</dcterms:created>
  <dcterms:modified xsi:type="dcterms:W3CDTF">2019-02-02T19:32:37Z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