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Documents\FRC\7762\"/>
    </mc:Choice>
  </mc:AlternateContent>
  <bookViews>
    <workbookView xWindow="0" yWindow="0" windowWidth="28800" windowHeight="13020"/>
  </bookViews>
  <sheets>
    <sheet name="Curve" sheetId="1" r:id="rId1"/>
    <sheet name="Points" sheetId="2" r:id="rId2"/>
  </sheets>
  <definedNames>
    <definedName name="endHeading">Curve!$E$14</definedName>
    <definedName name="nextT">Curve!$E$23</definedName>
    <definedName name="pointX1">Curve!$B$8</definedName>
    <definedName name="pointX2">Curve!$B$10</definedName>
    <definedName name="pointX3">Curve!$B$12</definedName>
    <definedName name="pointX4">Curve!$B$14</definedName>
    <definedName name="pointY1">Curve!$C$8</definedName>
    <definedName name="pointY2">Curve!$C$10</definedName>
    <definedName name="pointY3">Curve!$C$12</definedName>
    <definedName name="pointY4">Curve!$C$14</definedName>
    <definedName name="pullCoefficient">Curve!$E$4</definedName>
    <definedName name="pushCoefficient">Curve!$E$4</definedName>
    <definedName name="startHeading">Curve!$E$8</definedName>
    <definedName name="T">Curve!$B$4</definedName>
    <definedName name="TotalDis">Curve!$G$4</definedName>
    <definedName name="x">Curve!$B$8</definedName>
    <definedName name="y">Curve!$C$8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 s="1"/>
  <c r="B6" i="2" l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l="1"/>
  <c r="B20" i="2" l="1"/>
  <c r="B21" i="2" l="1"/>
  <c r="B22" i="2" l="1"/>
  <c r="B23" i="2" l="1"/>
  <c r="B24" i="2" l="1"/>
  <c r="B25" i="2" l="1"/>
  <c r="B26" i="2" l="1"/>
  <c r="B27" i="2" l="1"/>
  <c r="B28" i="2" l="1"/>
  <c r="B29" i="2" l="1"/>
  <c r="B30" i="2" l="1"/>
  <c r="B31" i="2" l="1"/>
  <c r="B32" i="2" l="1"/>
  <c r="B33" i="2" l="1"/>
  <c r="B34" i="2" l="1"/>
  <c r="B35" i="2" l="1"/>
  <c r="B36" i="2" l="1"/>
  <c r="B37" i="2" l="1"/>
  <c r="B38" i="2" l="1"/>
  <c r="B39" i="2" l="1"/>
  <c r="B40" i="2" l="1"/>
  <c r="B41" i="2" l="1"/>
  <c r="B42" i="2" l="1"/>
  <c r="B43" i="2" l="1"/>
  <c r="B44" i="2" l="1"/>
  <c r="B45" i="2" l="1"/>
  <c r="B46" i="2" l="1"/>
  <c r="B47" i="2" l="1"/>
  <c r="B48" i="2" l="1"/>
  <c r="B49" i="2" l="1"/>
  <c r="B50" i="2" l="1"/>
  <c r="B51" i="2" l="1"/>
  <c r="B52" i="2" l="1"/>
  <c r="B53" i="2" l="1"/>
  <c r="B54" i="2" l="1"/>
  <c r="B55" i="2" l="1"/>
  <c r="B56" i="2" l="1"/>
  <c r="B57" i="2" l="1"/>
  <c r="B58" i="2" l="1"/>
  <c r="B59" i="2" l="1"/>
  <c r="B60" i="2" l="1"/>
  <c r="B61" i="2" l="1"/>
  <c r="B62" i="2" l="1"/>
  <c r="B63" i="2" l="1"/>
  <c r="B64" i="2" l="1"/>
  <c r="B65" i="2" l="1"/>
  <c r="B66" i="2" l="1"/>
  <c r="B67" i="2" l="1"/>
  <c r="B68" i="2" l="1"/>
  <c r="B69" i="2" l="1"/>
  <c r="B70" i="2" l="1"/>
  <c r="B71" i="2" l="1"/>
  <c r="B72" i="2" l="1"/>
  <c r="B73" i="2" l="1"/>
  <c r="B74" i="2" l="1"/>
  <c r="B75" i="2" l="1"/>
  <c r="B76" i="2" l="1"/>
  <c r="B77" i="2" l="1"/>
  <c r="B78" i="2" l="1"/>
  <c r="B79" i="2" l="1"/>
  <c r="B80" i="2" l="1"/>
  <c r="B81" i="2" l="1"/>
  <c r="B82" i="2" l="1"/>
  <c r="B83" i="2" l="1"/>
  <c r="B84" i="2" l="1"/>
  <c r="B85" i="2" l="1"/>
  <c r="B86" i="2" l="1"/>
  <c r="B87" i="2" l="1"/>
  <c r="B88" i="2" l="1"/>
  <c r="B89" i="2" l="1"/>
  <c r="B90" i="2" l="1"/>
  <c r="B91" i="2" l="1"/>
  <c r="B92" i="2" l="1"/>
  <c r="B93" i="2" l="1"/>
  <c r="B94" i="2" l="1"/>
  <c r="B95" i="2" l="1"/>
  <c r="B96" i="2" l="1"/>
  <c r="B97" i="2" l="1"/>
  <c r="B98" i="2" l="1"/>
  <c r="B99" i="2" l="1"/>
  <c r="B100" i="2" l="1"/>
  <c r="B101" i="2" l="1"/>
  <c r="B102" i="2" l="1"/>
  <c r="B103" i="2" l="1"/>
  <c r="G4" i="1"/>
  <c r="F10" i="1" s="1"/>
  <c r="C10" i="1" s="1"/>
  <c r="E10" i="1" l="1"/>
  <c r="B10" i="1" s="1"/>
  <c r="C92" i="2" s="1"/>
  <c r="E12" i="1"/>
  <c r="B12" i="1" s="1"/>
  <c r="F12" i="1"/>
  <c r="C12" i="1" s="1"/>
  <c r="C26" i="1" s="1"/>
  <c r="C24" i="2" l="1"/>
  <c r="C44" i="2"/>
  <c r="C100" i="2"/>
  <c r="C56" i="2"/>
  <c r="C76" i="2"/>
  <c r="C41" i="2"/>
  <c r="B26" i="1"/>
  <c r="E26" i="1" s="1"/>
  <c r="E23" i="1" s="1"/>
  <c r="C73" i="2"/>
  <c r="C62" i="2"/>
  <c r="C89" i="2"/>
  <c r="C97" i="2"/>
  <c r="D50" i="2"/>
  <c r="D77" i="2"/>
  <c r="D91" i="2"/>
  <c r="D64" i="2"/>
  <c r="D66" i="2"/>
  <c r="D10" i="2"/>
  <c r="D23" i="2"/>
  <c r="D47" i="2"/>
  <c r="C19" i="2"/>
  <c r="D80" i="2"/>
  <c r="D46" i="2"/>
  <c r="D103" i="2"/>
  <c r="D32" i="2"/>
  <c r="D49" i="2"/>
  <c r="D82" i="2"/>
  <c r="D18" i="2"/>
  <c r="C47" i="2"/>
  <c r="D52" i="2"/>
  <c r="D84" i="2"/>
  <c r="D102" i="2"/>
  <c r="D96" i="2"/>
  <c r="D11" i="2"/>
  <c r="D19" i="2"/>
  <c r="C66" i="2"/>
  <c r="D25" i="2"/>
  <c r="D16" i="2"/>
  <c r="D62" i="2"/>
  <c r="D59" i="2"/>
  <c r="D63" i="2"/>
  <c r="D51" i="2"/>
  <c r="D5" i="2"/>
  <c r="D34" i="2"/>
  <c r="D93" i="2"/>
  <c r="D74" i="2"/>
  <c r="D94" i="2"/>
  <c r="D53" i="2"/>
  <c r="D29" i="2"/>
  <c r="D88" i="2"/>
  <c r="D33" i="2"/>
  <c r="D8" i="2"/>
  <c r="D26" i="2"/>
  <c r="C87" i="2"/>
  <c r="C16" i="2"/>
  <c r="C36" i="2"/>
  <c r="C5" i="2"/>
  <c r="D100" i="2"/>
  <c r="D17" i="2"/>
  <c r="D37" i="2"/>
  <c r="D92" i="2"/>
  <c r="D67" i="2"/>
  <c r="D7" i="2"/>
  <c r="C20" i="1"/>
  <c r="D81" i="2"/>
  <c r="D86" i="2"/>
  <c r="D83" i="2"/>
  <c r="D54" i="2"/>
  <c r="D41" i="2"/>
  <c r="D72" i="2"/>
  <c r="C25" i="2"/>
  <c r="C71" i="2"/>
  <c r="C67" i="2"/>
  <c r="C35" i="2"/>
  <c r="C77" i="2"/>
  <c r="C48" i="2"/>
  <c r="C49" i="2"/>
  <c r="C59" i="2"/>
  <c r="C63" i="2"/>
  <c r="C37" i="2"/>
  <c r="C91" i="2"/>
  <c r="C45" i="2"/>
  <c r="C28" i="2"/>
  <c r="C82" i="2"/>
  <c r="C68" i="2"/>
  <c r="C51" i="2"/>
  <c r="C79" i="2"/>
  <c r="C102" i="2"/>
  <c r="C74" i="2"/>
  <c r="C7" i="2"/>
  <c r="D24" i="2"/>
  <c r="D69" i="2"/>
  <c r="D90" i="2"/>
  <c r="D42" i="2"/>
  <c r="D60" i="2"/>
  <c r="D36" i="2"/>
  <c r="D61" i="2"/>
  <c r="D98" i="2"/>
  <c r="D87" i="2"/>
  <c r="D71" i="2"/>
  <c r="D20" i="2"/>
  <c r="D78" i="2"/>
  <c r="D75" i="2"/>
  <c r="D76" i="2"/>
  <c r="D12" i="2"/>
  <c r="D56" i="2"/>
  <c r="D4" i="2"/>
  <c r="D30" i="2"/>
  <c r="D28" i="2"/>
  <c r="D57" i="2"/>
  <c r="D3" i="2"/>
  <c r="D73" i="2"/>
  <c r="D45" i="2"/>
  <c r="D68" i="2"/>
  <c r="D97" i="2"/>
  <c r="D95" i="2"/>
  <c r="C26" i="2"/>
  <c r="C46" i="2"/>
  <c r="C39" i="2"/>
  <c r="C98" i="2"/>
  <c r="C21" i="2"/>
  <c r="D101" i="2"/>
  <c r="D9" i="2"/>
  <c r="D22" i="2"/>
  <c r="D39" i="2"/>
  <c r="D13" i="2"/>
  <c r="D27" i="2"/>
  <c r="D15" i="2"/>
  <c r="D44" i="2"/>
  <c r="D6" i="2"/>
  <c r="D48" i="2"/>
  <c r="D55" i="2"/>
  <c r="D58" i="2"/>
  <c r="D31" i="2"/>
  <c r="D85" i="2"/>
  <c r="D65" i="2"/>
  <c r="D70" i="2"/>
  <c r="D35" i="2"/>
  <c r="D38" i="2"/>
  <c r="D99" i="2"/>
  <c r="D14" i="2"/>
  <c r="D40" i="2"/>
  <c r="D79" i="2"/>
  <c r="D89" i="2"/>
  <c r="D21" i="2"/>
  <c r="D43" i="2"/>
  <c r="C14" i="2"/>
  <c r="C72" i="2"/>
  <c r="C42" i="2"/>
  <c r="C50" i="2"/>
  <c r="C11" i="2"/>
  <c r="C83" i="2"/>
  <c r="C27" i="2"/>
  <c r="C99" i="2"/>
  <c r="C64" i="2"/>
  <c r="C80" i="2"/>
  <c r="B20" i="1"/>
  <c r="C10" i="2"/>
  <c r="C33" i="2"/>
  <c r="C54" i="2"/>
  <c r="C96" i="2"/>
  <c r="C43" i="2"/>
  <c r="C69" i="2"/>
  <c r="C53" i="2"/>
  <c r="C15" i="2"/>
  <c r="C81" i="2"/>
  <c r="C90" i="2"/>
  <c r="C93" i="2"/>
  <c r="C38" i="2"/>
  <c r="C31" i="2"/>
  <c r="C103" i="2"/>
  <c r="C88" i="2"/>
  <c r="C18" i="2"/>
  <c r="C30" i="2"/>
  <c r="C23" i="2"/>
  <c r="C32" i="2"/>
  <c r="C55" i="2"/>
  <c r="C8" i="2"/>
  <c r="C34" i="2"/>
  <c r="C94" i="2"/>
  <c r="C22" i="2"/>
  <c r="C4" i="2"/>
  <c r="C78" i="2"/>
  <c r="C65" i="2"/>
  <c r="C52" i="2"/>
  <c r="F52" i="2" s="1"/>
  <c r="C86" i="2"/>
  <c r="C17" i="2"/>
  <c r="C101" i="2"/>
  <c r="C6" i="2"/>
  <c r="C12" i="2"/>
  <c r="C84" i="2"/>
  <c r="C58" i="2"/>
  <c r="C60" i="2"/>
  <c r="C57" i="2"/>
  <c r="C9" i="2"/>
  <c r="C40" i="2"/>
  <c r="C3" i="2"/>
  <c r="C29" i="2"/>
  <c r="C61" i="2"/>
  <c r="C70" i="2"/>
  <c r="C75" i="2"/>
  <c r="C13" i="2"/>
  <c r="C85" i="2"/>
  <c r="C95" i="2"/>
  <c r="C20" i="2"/>
  <c r="F103" i="2" l="1"/>
  <c r="F51" i="2"/>
  <c r="F29" i="2"/>
  <c r="F57" i="2"/>
  <c r="F87" i="2"/>
  <c r="F49" i="2"/>
  <c r="F42" i="2"/>
  <c r="F73" i="2"/>
  <c r="F92" i="2"/>
  <c r="F77" i="2"/>
  <c r="F99" i="2"/>
  <c r="F80" i="2"/>
  <c r="F17" i="2"/>
  <c r="F78" i="2"/>
  <c r="F89" i="2"/>
  <c r="F26" i="2"/>
  <c r="F46" i="2"/>
  <c r="F67" i="2"/>
  <c r="F68" i="2"/>
  <c r="F63" i="2"/>
  <c r="F47" i="2"/>
  <c r="F75" i="2"/>
  <c r="F94" i="2"/>
  <c r="F93" i="2"/>
  <c r="F64" i="2"/>
  <c r="F66" i="2"/>
  <c r="F16" i="2"/>
  <c r="F74" i="2"/>
  <c r="F37" i="2"/>
  <c r="F48" i="2"/>
  <c r="F20" i="2"/>
  <c r="F45" i="2"/>
  <c r="F41" i="2"/>
  <c r="F90" i="2"/>
  <c r="F50" i="2"/>
  <c r="F25" i="2"/>
  <c r="F62" i="2"/>
  <c r="F84" i="2"/>
  <c r="F27" i="2"/>
  <c r="F9" i="2"/>
  <c r="F69" i="2"/>
  <c r="F22" i="2"/>
  <c r="F8" i="2"/>
  <c r="F95" i="2"/>
  <c r="F70" i="2"/>
  <c r="F55" i="2"/>
  <c r="F38" i="2"/>
  <c r="F15" i="2"/>
  <c r="F83" i="2"/>
  <c r="F36" i="2"/>
  <c r="F30" i="2"/>
  <c r="F81" i="2"/>
  <c r="F91" i="2"/>
  <c r="F39" i="2"/>
  <c r="F98" i="2"/>
  <c r="F100" i="2"/>
  <c r="F44" i="2"/>
  <c r="F7" i="2"/>
  <c r="F72" i="2"/>
  <c r="F13" i="2"/>
  <c r="F82" i="2"/>
  <c r="F40" i="2"/>
  <c r="F58" i="2"/>
  <c r="F101" i="2"/>
  <c r="F24" i="2"/>
  <c r="F43" i="2"/>
  <c r="F35" i="2"/>
  <c r="F21" i="2"/>
  <c r="F60" i="2"/>
  <c r="F6" i="2"/>
  <c r="F32" i="2"/>
  <c r="F88" i="2"/>
  <c r="F56" i="2"/>
  <c r="F11" i="2"/>
  <c r="F65" i="2"/>
  <c r="F18" i="2"/>
  <c r="B23" i="1"/>
  <c r="C23" i="1"/>
  <c r="C29" i="1" s="1"/>
  <c r="F10" i="2"/>
  <c r="F79" i="2"/>
  <c r="F96" i="2"/>
  <c r="F85" i="2"/>
  <c r="F61" i="2"/>
  <c r="F12" i="2"/>
  <c r="F86" i="2"/>
  <c r="F4" i="2"/>
  <c r="G4" i="2" s="1"/>
  <c r="F59" i="2"/>
  <c r="F76" i="2"/>
  <c r="F34" i="2"/>
  <c r="F23" i="2"/>
  <c r="F28" i="2"/>
  <c r="F19" i="2"/>
  <c r="F53" i="2"/>
  <c r="F54" i="2"/>
  <c r="F71" i="2"/>
  <c r="F5" i="2"/>
  <c r="F14" i="2"/>
  <c r="F31" i="2"/>
  <c r="F33" i="2"/>
  <c r="F97" i="2"/>
  <c r="F102" i="2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B29" i="1"/>
</calcChain>
</file>

<file path=xl/sharedStrings.xml><?xml version="1.0" encoding="utf-8"?>
<sst xmlns="http://schemas.openxmlformats.org/spreadsheetml/2006/main" count="36" uniqueCount="30">
  <si>
    <t>T:</t>
  </si>
  <si>
    <t>X1</t>
  </si>
  <si>
    <t>Y1</t>
  </si>
  <si>
    <t>X2</t>
  </si>
  <si>
    <t>Y2</t>
  </si>
  <si>
    <t>X3</t>
  </si>
  <si>
    <t>Y3</t>
  </si>
  <si>
    <t>X4</t>
  </si>
  <si>
    <t>Y4</t>
  </si>
  <si>
    <t>X:</t>
  </si>
  <si>
    <t>Y:</t>
  </si>
  <si>
    <t>Heading:</t>
  </si>
  <si>
    <t>Distance:</t>
  </si>
  <si>
    <t>Dis:</t>
  </si>
  <si>
    <t>Cumulative:</t>
  </si>
  <si>
    <t>Push Coefficient</t>
  </si>
  <si>
    <t>Current X</t>
  </si>
  <si>
    <t>Current Y</t>
  </si>
  <si>
    <t>Next X</t>
  </si>
  <si>
    <t>Next Y</t>
  </si>
  <si>
    <t>Next T</t>
  </si>
  <si>
    <t>Velocity (units/20ms)</t>
  </si>
  <si>
    <t>Heading</t>
  </si>
  <si>
    <t>Current position in Curve</t>
  </si>
  <si>
    <t>These Two numbers are the important numbers for the robot to follow</t>
  </si>
  <si>
    <t>Everything in Orange is labeled as an input. You can change the values and see what happens</t>
  </si>
  <si>
    <t>Dx</t>
  </si>
  <si>
    <t>Dy</t>
  </si>
  <si>
    <t>Dtotal</t>
  </si>
  <si>
    <t>Distance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</si>
</sst>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Points!$C$3:$C$103</c:f>
              <c:numCache>
                <c:formatCode>General</c:formatCode>
                <c:ptCount val="101"/>
                <c:pt idx="0">
                  <c:v>0</c:v>
                </c:pt>
                <c:pt idx="1">
                  <c:v>5.9599999999999996E-4</c:v>
                </c:pt>
                <c:pt idx="2">
                  <c:v>2.3679999999999999E-3</c:v>
                </c:pt>
                <c:pt idx="3">
                  <c:v>5.2919999999999998E-3</c:v>
                </c:pt>
                <c:pt idx="4">
                  <c:v>9.3439999999999999E-3</c:v>
                </c:pt>
                <c:pt idx="5">
                  <c:v>1.4499999999999999E-2</c:v>
                </c:pt>
                <c:pt idx="6">
                  <c:v>2.0736000000000004E-2</c:v>
                </c:pt>
                <c:pt idx="7">
                  <c:v>2.8028000000000004E-2</c:v>
                </c:pt>
                <c:pt idx="8">
                  <c:v>3.6352000000000002E-2</c:v>
                </c:pt>
                <c:pt idx="9">
                  <c:v>4.5684000000000002E-2</c:v>
                </c:pt>
                <c:pt idx="10">
                  <c:v>5.6000000000000001E-2</c:v>
                </c:pt>
                <c:pt idx="11">
                  <c:v>6.7275999999999975E-2</c:v>
                </c:pt>
                <c:pt idx="12">
                  <c:v>7.9487999999999975E-2</c:v>
                </c:pt>
                <c:pt idx="13">
                  <c:v>9.2611999999999958E-2</c:v>
                </c:pt>
                <c:pt idx="14">
                  <c:v>0.10662399999999997</c:v>
                </c:pt>
                <c:pt idx="15">
                  <c:v>0.12149999999999998</c:v>
                </c:pt>
                <c:pt idx="16">
                  <c:v>0.137216</c:v>
                </c:pt>
                <c:pt idx="17">
                  <c:v>0.15374800000000002</c:v>
                </c:pt>
                <c:pt idx="18">
                  <c:v>0.17107200000000003</c:v>
                </c:pt>
                <c:pt idx="19">
                  <c:v>0.18916400000000003</c:v>
                </c:pt>
                <c:pt idx="20">
                  <c:v>0.2080000000000001</c:v>
                </c:pt>
                <c:pt idx="21">
                  <c:v>0.22755600000000006</c:v>
                </c:pt>
                <c:pt idx="22">
                  <c:v>0.24780800000000014</c:v>
                </c:pt>
                <c:pt idx="23">
                  <c:v>0.26873200000000014</c:v>
                </c:pt>
                <c:pt idx="24">
                  <c:v>0.29030400000000017</c:v>
                </c:pt>
                <c:pt idx="25">
                  <c:v>0.31250000000000011</c:v>
                </c:pt>
                <c:pt idx="26">
                  <c:v>0.33529600000000009</c:v>
                </c:pt>
                <c:pt idx="27">
                  <c:v>0.35866800000000021</c:v>
                </c:pt>
                <c:pt idx="28">
                  <c:v>0.38259200000000027</c:v>
                </c:pt>
                <c:pt idx="29">
                  <c:v>0.40704400000000024</c:v>
                </c:pt>
                <c:pt idx="30">
                  <c:v>0.43200000000000022</c:v>
                </c:pt>
                <c:pt idx="31">
                  <c:v>0.45743600000000034</c:v>
                </c:pt>
                <c:pt idx="32">
                  <c:v>0.48332800000000042</c:v>
                </c:pt>
                <c:pt idx="33">
                  <c:v>0.50965200000000044</c:v>
                </c:pt>
                <c:pt idx="34">
                  <c:v>0.53638400000000042</c:v>
                </c:pt>
                <c:pt idx="35">
                  <c:v>0.56350000000000044</c:v>
                </c:pt>
                <c:pt idx="36">
                  <c:v>0.59097600000000039</c:v>
                </c:pt>
                <c:pt idx="37">
                  <c:v>0.61878800000000045</c:v>
                </c:pt>
                <c:pt idx="38">
                  <c:v>0.6469120000000006</c:v>
                </c:pt>
                <c:pt idx="39">
                  <c:v>0.67532400000000059</c:v>
                </c:pt>
                <c:pt idx="40">
                  <c:v>0.70400000000000063</c:v>
                </c:pt>
                <c:pt idx="41">
                  <c:v>0.73291600000000068</c:v>
                </c:pt>
                <c:pt idx="42">
                  <c:v>0.76204800000000061</c:v>
                </c:pt>
                <c:pt idx="43">
                  <c:v>0.79137200000000063</c:v>
                </c:pt>
                <c:pt idx="44">
                  <c:v>0.8208640000000007</c:v>
                </c:pt>
                <c:pt idx="45">
                  <c:v>0.8505000000000007</c:v>
                </c:pt>
                <c:pt idx="46">
                  <c:v>0.8802560000000007</c:v>
                </c:pt>
                <c:pt idx="47">
                  <c:v>0.91010800000000081</c:v>
                </c:pt>
                <c:pt idx="48">
                  <c:v>0.94003200000000087</c:v>
                </c:pt>
                <c:pt idx="49">
                  <c:v>0.97000400000000087</c:v>
                </c:pt>
                <c:pt idx="50">
                  <c:v>1.0000000000000007</c:v>
                </c:pt>
                <c:pt idx="51">
                  <c:v>1.0299960000000008</c:v>
                </c:pt>
                <c:pt idx="52">
                  <c:v>1.0599680000000007</c:v>
                </c:pt>
                <c:pt idx="53">
                  <c:v>1.0898920000000007</c:v>
                </c:pt>
                <c:pt idx="54">
                  <c:v>1.1197440000000007</c:v>
                </c:pt>
                <c:pt idx="55">
                  <c:v>1.1495000000000006</c:v>
                </c:pt>
                <c:pt idx="56">
                  <c:v>1.1791360000000006</c:v>
                </c:pt>
                <c:pt idx="57">
                  <c:v>1.2086280000000009</c:v>
                </c:pt>
                <c:pt idx="58">
                  <c:v>1.2379520000000008</c:v>
                </c:pt>
                <c:pt idx="59">
                  <c:v>1.2670840000000008</c:v>
                </c:pt>
                <c:pt idx="60">
                  <c:v>1.2960000000000009</c:v>
                </c:pt>
                <c:pt idx="61">
                  <c:v>1.3246760000000009</c:v>
                </c:pt>
                <c:pt idx="62">
                  <c:v>1.353088000000001</c:v>
                </c:pt>
                <c:pt idx="63">
                  <c:v>1.381212000000001</c:v>
                </c:pt>
                <c:pt idx="64">
                  <c:v>1.4090240000000009</c:v>
                </c:pt>
                <c:pt idx="65">
                  <c:v>1.436500000000001</c:v>
                </c:pt>
                <c:pt idx="66">
                  <c:v>1.4636160000000009</c:v>
                </c:pt>
                <c:pt idx="67">
                  <c:v>1.4903480000000009</c:v>
                </c:pt>
                <c:pt idx="68">
                  <c:v>1.5166720000000011</c:v>
                </c:pt>
                <c:pt idx="69">
                  <c:v>1.5425640000000009</c:v>
                </c:pt>
                <c:pt idx="70">
                  <c:v>1.5680000000000009</c:v>
                </c:pt>
                <c:pt idx="71">
                  <c:v>1.5929560000000009</c:v>
                </c:pt>
                <c:pt idx="72">
                  <c:v>1.6174080000000011</c:v>
                </c:pt>
                <c:pt idx="73">
                  <c:v>1.6413320000000009</c:v>
                </c:pt>
                <c:pt idx="74">
                  <c:v>1.6647040000000008</c:v>
                </c:pt>
                <c:pt idx="75">
                  <c:v>1.6875000000000011</c:v>
                </c:pt>
                <c:pt idx="76">
                  <c:v>1.709696000000001</c:v>
                </c:pt>
                <c:pt idx="77">
                  <c:v>1.7312680000000009</c:v>
                </c:pt>
                <c:pt idx="78">
                  <c:v>1.7521920000000011</c:v>
                </c:pt>
                <c:pt idx="79">
                  <c:v>1.772444000000001</c:v>
                </c:pt>
                <c:pt idx="80">
                  <c:v>1.7920000000000007</c:v>
                </c:pt>
                <c:pt idx="81">
                  <c:v>1.8108360000000008</c:v>
                </c:pt>
                <c:pt idx="82">
                  <c:v>1.8289280000000008</c:v>
                </c:pt>
                <c:pt idx="83">
                  <c:v>1.8462520000000007</c:v>
                </c:pt>
                <c:pt idx="84">
                  <c:v>1.8627840000000009</c:v>
                </c:pt>
                <c:pt idx="85">
                  <c:v>1.8785000000000007</c:v>
                </c:pt>
                <c:pt idx="86">
                  <c:v>1.8933760000000008</c:v>
                </c:pt>
                <c:pt idx="87">
                  <c:v>1.9073880000000005</c:v>
                </c:pt>
                <c:pt idx="88">
                  <c:v>1.9205120000000009</c:v>
                </c:pt>
                <c:pt idx="89">
                  <c:v>1.9327240000000008</c:v>
                </c:pt>
                <c:pt idx="90">
                  <c:v>1.9440000000000006</c:v>
                </c:pt>
                <c:pt idx="91">
                  <c:v>1.9543160000000006</c:v>
                </c:pt>
                <c:pt idx="92">
                  <c:v>1.9636480000000005</c:v>
                </c:pt>
                <c:pt idx="93">
                  <c:v>1.9719720000000005</c:v>
                </c:pt>
                <c:pt idx="94">
                  <c:v>1.9792640000000006</c:v>
                </c:pt>
                <c:pt idx="95">
                  <c:v>1.9855000000000003</c:v>
                </c:pt>
                <c:pt idx="96">
                  <c:v>1.9906560000000002</c:v>
                </c:pt>
                <c:pt idx="97">
                  <c:v>1.9947080000000004</c:v>
                </c:pt>
                <c:pt idx="98">
                  <c:v>1.9976320000000001</c:v>
                </c:pt>
                <c:pt idx="99">
                  <c:v>1.999404</c:v>
                </c:pt>
                <c:pt idx="100">
                  <c:v>2</c:v>
                </c:pt>
              </c:numCache>
            </c:numRef>
          </c:xVal>
          <c:yVal>
            <c:numRef>
              <c:f>Points!$D$3:$D$103</c:f>
              <c:numCache>
                <c:formatCode>General</c:formatCode>
                <c:ptCount val="101"/>
                <c:pt idx="0">
                  <c:v>0</c:v>
                </c:pt>
                <c:pt idx="1">
                  <c:v>6.4186242750582753E-2</c:v>
                </c:pt>
                <c:pt idx="2">
                  <c:v>0.12751271321325139</c:v>
                </c:pt>
                <c:pt idx="3">
                  <c:v>0.18999695776122863</c:v>
                </c:pt>
                <c:pt idx="4">
                  <c:v>0.25165652276773731</c:v>
                </c:pt>
                <c:pt idx="5">
                  <c:v>0.31250895460600003</c:v>
                </c:pt>
                <c:pt idx="6">
                  <c:v>0.37257179964923964</c:v>
                </c:pt>
                <c:pt idx="7">
                  <c:v>0.4318626042706788</c:v>
                </c:pt>
                <c:pt idx="8">
                  <c:v>0.49039891484354031</c:v>
                </c:pt>
                <c:pt idx="9">
                  <c:v>0.54819827774104679</c:v>
                </c:pt>
                <c:pt idx="10">
                  <c:v>0.60527823933642111</c:v>
                </c:pt>
                <c:pt idx="11">
                  <c:v>0.66165634600288581</c:v>
                </c:pt>
                <c:pt idx="12">
                  <c:v>0.71735014411366393</c:v>
                </c:pt>
                <c:pt idx="13">
                  <c:v>0.77237718004197808</c:v>
                </c:pt>
                <c:pt idx="14">
                  <c:v>0.82675500016105086</c:v>
                </c:pt>
                <c:pt idx="15">
                  <c:v>0.88050115084410518</c:v>
                </c:pt>
                <c:pt idx="16">
                  <c:v>0.93363317846436378</c:v>
                </c:pt>
                <c:pt idx="17">
                  <c:v>0.98616862939504946</c:v>
                </c:pt>
                <c:pt idx="18">
                  <c:v>1.0381250500093846</c:v>
                </c:pt>
                <c:pt idx="19">
                  <c:v>1.0895199866805922</c:v>
                </c:pt>
                <c:pt idx="20">
                  <c:v>1.1403709857818951</c:v>
                </c:pt>
                <c:pt idx="21">
                  <c:v>1.1906955936865156</c:v>
                </c:pt>
                <c:pt idx="22">
                  <c:v>1.2405113567676769</c:v>
                </c:pt>
                <c:pt idx="23">
                  <c:v>1.2898358213986016</c:v>
                </c:pt>
                <c:pt idx="24">
                  <c:v>1.3386865339525125</c:v>
                </c:pt>
                <c:pt idx="25">
                  <c:v>1.3870810408026319</c:v>
                </c:pt>
                <c:pt idx="26">
                  <c:v>1.4350368883221829</c:v>
                </c:pt>
                <c:pt idx="27">
                  <c:v>1.4825716228843888</c:v>
                </c:pt>
                <c:pt idx="28">
                  <c:v>1.5297027908624714</c:v>
                </c:pt>
                <c:pt idx="29">
                  <c:v>1.5764479386296539</c:v>
                </c:pt>
                <c:pt idx="30">
                  <c:v>1.6228246125591586</c:v>
                </c:pt>
                <c:pt idx="31">
                  <c:v>1.6688503590242088</c:v>
                </c:pt>
                <c:pt idx="32">
                  <c:v>1.7145427243980271</c:v>
                </c:pt>
                <c:pt idx="33">
                  <c:v>1.7599192550538358</c:v>
                </c:pt>
                <c:pt idx="34">
                  <c:v>1.8049974973648581</c:v>
                </c:pt>
                <c:pt idx="35">
                  <c:v>1.8497949977043167</c:v>
                </c:pt>
                <c:pt idx="36">
                  <c:v>1.8943293024454344</c:v>
                </c:pt>
                <c:pt idx="37">
                  <c:v>1.9386179579614335</c:v>
                </c:pt>
                <c:pt idx="38">
                  <c:v>1.9826785106255371</c:v>
                </c:pt>
                <c:pt idx="39">
                  <c:v>2.0265285068109682</c:v>
                </c:pt>
                <c:pt idx="40">
                  <c:v>2.070185492890948</c:v>
                </c:pt>
                <c:pt idx="41">
                  <c:v>2.1136670152387018</c:v>
                </c:pt>
                <c:pt idx="42">
                  <c:v>2.1569906202274503</c:v>
                </c:pt>
                <c:pt idx="43">
                  <c:v>2.200173854230417</c:v>
                </c:pt>
                <c:pt idx="44">
                  <c:v>2.2432342636208249</c:v>
                </c:pt>
                <c:pt idx="45">
                  <c:v>2.2861893947718963</c:v>
                </c:pt>
                <c:pt idx="46">
                  <c:v>2.3290567940568536</c:v>
                </c:pt>
                <c:pt idx="47">
                  <c:v>2.3718540078489205</c:v>
                </c:pt>
                <c:pt idx="48">
                  <c:v>2.4145985825213185</c:v>
                </c:pt>
                <c:pt idx="49">
                  <c:v>2.4573080644472713</c:v>
                </c:pt>
                <c:pt idx="50">
                  <c:v>2.5000000000000009</c:v>
                </c:pt>
                <c:pt idx="51">
                  <c:v>2.5426919355527313</c:v>
                </c:pt>
                <c:pt idx="52">
                  <c:v>2.5854014174786841</c:v>
                </c:pt>
                <c:pt idx="53">
                  <c:v>2.6281459921510821</c:v>
                </c:pt>
                <c:pt idx="54">
                  <c:v>2.670943205943149</c:v>
                </c:pt>
                <c:pt idx="55">
                  <c:v>2.7138106052281064</c:v>
                </c:pt>
                <c:pt idx="56">
                  <c:v>2.7567657363791773</c:v>
                </c:pt>
                <c:pt idx="57">
                  <c:v>2.7998261457695852</c:v>
                </c:pt>
                <c:pt idx="58">
                  <c:v>2.843009379772552</c:v>
                </c:pt>
                <c:pt idx="59">
                  <c:v>2.8863329847613004</c:v>
                </c:pt>
                <c:pt idx="60">
                  <c:v>2.9298145071090538</c:v>
                </c:pt>
                <c:pt idx="61">
                  <c:v>2.9734714931890345</c:v>
                </c:pt>
                <c:pt idx="62">
                  <c:v>3.0173214893744653</c:v>
                </c:pt>
                <c:pt idx="63">
                  <c:v>3.0613820420385691</c:v>
                </c:pt>
                <c:pt idx="64">
                  <c:v>3.1056706975545683</c:v>
                </c:pt>
                <c:pt idx="65">
                  <c:v>3.1502050022956856</c:v>
                </c:pt>
                <c:pt idx="66">
                  <c:v>3.1950025026351443</c:v>
                </c:pt>
                <c:pt idx="67">
                  <c:v>3.2400807449461668</c:v>
                </c:pt>
                <c:pt idx="68">
                  <c:v>3.2854572756019755</c:v>
                </c:pt>
                <c:pt idx="69">
                  <c:v>3.3311496409757941</c:v>
                </c:pt>
                <c:pt idx="70">
                  <c:v>3.3771753874408441</c:v>
                </c:pt>
                <c:pt idx="71">
                  <c:v>3.4235520613703487</c:v>
                </c:pt>
                <c:pt idx="72">
                  <c:v>3.4702972091375317</c:v>
                </c:pt>
                <c:pt idx="73">
                  <c:v>3.5174283771156132</c:v>
                </c:pt>
                <c:pt idx="74">
                  <c:v>3.5649631116778187</c:v>
                </c:pt>
                <c:pt idx="75">
                  <c:v>3.6129189591973709</c:v>
                </c:pt>
                <c:pt idx="76">
                  <c:v>3.6613134660474902</c:v>
                </c:pt>
                <c:pt idx="77">
                  <c:v>3.710164178601401</c:v>
                </c:pt>
                <c:pt idx="78">
                  <c:v>3.7594886432323262</c:v>
                </c:pt>
                <c:pt idx="79">
                  <c:v>3.8093044063134869</c:v>
                </c:pt>
                <c:pt idx="80">
                  <c:v>3.8596290142181076</c:v>
                </c:pt>
                <c:pt idx="81">
                  <c:v>3.9104800133194102</c:v>
                </c:pt>
                <c:pt idx="82">
                  <c:v>3.9618749499906176</c:v>
                </c:pt>
                <c:pt idx="83">
                  <c:v>4.0138313706049527</c:v>
                </c:pt>
                <c:pt idx="84">
                  <c:v>4.066366821535639</c:v>
                </c:pt>
                <c:pt idx="85">
                  <c:v>4.1194988491558977</c:v>
                </c:pt>
                <c:pt idx="86">
                  <c:v>4.1732449998389516</c:v>
                </c:pt>
                <c:pt idx="87">
                  <c:v>4.2276228199580244</c:v>
                </c:pt>
                <c:pt idx="88">
                  <c:v>4.2826498558863388</c:v>
                </c:pt>
                <c:pt idx="89">
                  <c:v>4.3383436539971179</c:v>
                </c:pt>
                <c:pt idx="90">
                  <c:v>4.3947217606635824</c:v>
                </c:pt>
                <c:pt idx="91">
                  <c:v>4.4518017222589563</c:v>
                </c:pt>
                <c:pt idx="92">
                  <c:v>4.5096010851564632</c:v>
                </c:pt>
                <c:pt idx="93">
                  <c:v>4.568137395729325</c:v>
                </c:pt>
                <c:pt idx="94">
                  <c:v>4.6274282003507636</c:v>
                </c:pt>
                <c:pt idx="95">
                  <c:v>4.6874910453940037</c:v>
                </c:pt>
                <c:pt idx="96">
                  <c:v>4.7483434772322664</c:v>
                </c:pt>
                <c:pt idx="97">
                  <c:v>4.8100030422387752</c:v>
                </c:pt>
                <c:pt idx="98">
                  <c:v>4.8724872867867521</c:v>
                </c:pt>
                <c:pt idx="99">
                  <c:v>4.9358137572494218</c:v>
                </c:pt>
                <c:pt idx="100">
                  <c:v>5.0000000000000044</c:v>
                </c:pt>
              </c:numCache>
            </c:numRef>
          </c:yVal>
          <c:smooth val="0"/>
        </c:ser>
        <c:ser>
          <c:idx val="1"/>
          <c:order val="1"/>
          <c:tx>
            <c:v>Designated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Curve!$B$20</c:f>
              <c:numCache>
                <c:formatCode>General</c:formatCode>
                <c:ptCount val="1"/>
                <c:pt idx="0">
                  <c:v>0.20800000000000007</c:v>
                </c:pt>
              </c:numCache>
            </c:numRef>
          </c:xVal>
          <c:yVal>
            <c:numRef>
              <c:f>Curve!$C$20</c:f>
              <c:numCache>
                <c:formatCode>General</c:formatCode>
                <c:ptCount val="1"/>
                <c:pt idx="0">
                  <c:v>1.1403709857818951</c:v>
                </c:pt>
              </c:numCache>
            </c:numRef>
          </c:yVal>
          <c:smooth val="0"/>
        </c:ser>
        <c:ser>
          <c:idx val="2"/>
          <c:order val="2"/>
          <c:tx>
            <c:v>Next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0">
                <a:solidFill>
                  <a:schemeClr val="accent3"/>
                </a:solidFill>
              </a:ln>
              <a:effectLst/>
            </c:spPr>
          </c:marker>
          <c:xVal>
            <c:numRef>
              <c:f>Curve!$B$23</c:f>
              <c:numCache>
                <c:formatCode>General</c:formatCode>
                <c:ptCount val="1"/>
                <c:pt idx="0">
                  <c:v>0.28540080698324061</c:v>
                </c:pt>
              </c:numCache>
            </c:numRef>
          </c:xVal>
          <c:yVal>
            <c:numRef>
              <c:f>Curve!$C$23</c:f>
              <c:numCache>
                <c:formatCode>General</c:formatCode>
                <c:ptCount val="1"/>
                <c:pt idx="0">
                  <c:v>1.3277484429800324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12976"/>
        <c:axId val="328514096"/>
      </c:scatterChart>
      <c:valAx>
        <c:axId val="3285129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14096"/>
        <c:crosses val="autoZero"/>
        <c:crossBetween val="midCat"/>
      </c:valAx>
      <c:valAx>
        <c:axId val="32851409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1297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504824</xdr:colOff>
      <xdr:row>2</xdr:row>
      <xdr:rowOff>9525</xdr:rowOff>
    </xdr:from>
    <xdr:to>
      <xdr:col>20</xdr:col>
      <xdr:colOff>457199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G29" sqref="G29"/>
    </sheetView>
  </sheetViews>
  <sheetFormatPr defaultRowHeight="15" x14ac:dyDescent="0.25"/>
  <sheetData>
    <row r="1" spans="1:7" x14ac:dyDescent="0.25">
      <c r="A1" t="s">
        <v>25</v>
      </c>
    </row>
    <row r="3" spans="1:7" x14ac:dyDescent="0.25">
      <c r="B3" t="s">
        <v>23</v>
      </c>
      <c r="E3" t="s">
        <v>15</v>
      </c>
      <c r="G3" t="s">
        <v>12</v>
      </c>
    </row>
    <row r="4" spans="1:7" x14ac:dyDescent="0.25">
      <c r="B4" s="1">
        <v>0.2</v>
      </c>
      <c r="E4" s="1">
        <v>0.4</v>
      </c>
      <c r="G4" s="2">
        <f>SQRT(POWER(pointX4-pointX1,2)+POWER(pointY4-pointY1,2))</f>
        <v>5.3851648071345037</v>
      </c>
    </row>
    <row r="7" spans="1:7" x14ac:dyDescent="0.25">
      <c r="B7" t="s">
        <v>1</v>
      </c>
      <c r="C7" t="s">
        <v>2</v>
      </c>
      <c r="E7" t="s">
        <v>11</v>
      </c>
    </row>
    <row r="8" spans="1:7" x14ac:dyDescent="0.25">
      <c r="B8" s="1">
        <v>0</v>
      </c>
      <c r="C8" s="1">
        <v>0</v>
      </c>
      <c r="E8" s="1">
        <v>0</v>
      </c>
    </row>
    <row r="9" spans="1:7" x14ac:dyDescent="0.25">
      <c r="B9" t="s">
        <v>3</v>
      </c>
      <c r="C9" t="s">
        <v>4</v>
      </c>
      <c r="E9" t="s">
        <v>3</v>
      </c>
      <c r="F9" t="s">
        <v>4</v>
      </c>
    </row>
    <row r="10" spans="1:7" x14ac:dyDescent="0.25">
      <c r="B10" s="2">
        <f>E10</f>
        <v>0</v>
      </c>
      <c r="C10" s="2">
        <f>F10</f>
        <v>2.1540659228538015</v>
      </c>
      <c r="E10" s="2">
        <f>pullCoefficient*TotalDis*SIN(RADIANS(startHeading)) + pointX1</f>
        <v>0</v>
      </c>
      <c r="F10" s="2">
        <f>pullCoefficient*TotalDis*COS(RADIANS(startHeading)) +pointY1</f>
        <v>2.1540659228538015</v>
      </c>
    </row>
    <row r="11" spans="1:7" x14ac:dyDescent="0.25">
      <c r="B11" t="s">
        <v>5</v>
      </c>
      <c r="C11" t="s">
        <v>6</v>
      </c>
      <c r="E11" t="s">
        <v>5</v>
      </c>
      <c r="F11" t="s">
        <v>6</v>
      </c>
    </row>
    <row r="12" spans="1:7" x14ac:dyDescent="0.25">
      <c r="B12" s="2">
        <f>E12</f>
        <v>2</v>
      </c>
      <c r="C12" s="2">
        <f>F12</f>
        <v>2.8459340771461985</v>
      </c>
      <c r="E12" s="2">
        <f>pointX4 - pullCoefficient*TotalDis*SIN(RADIANS(endHeading))</f>
        <v>2</v>
      </c>
      <c r="F12" s="2">
        <f>pointY4 - TotalDis*pullCoefficient*COS(RADIANS(endHeading))</f>
        <v>2.8459340771461985</v>
      </c>
    </row>
    <row r="13" spans="1:7" x14ac:dyDescent="0.25">
      <c r="B13" t="s">
        <v>7</v>
      </c>
      <c r="C13" t="s">
        <v>8</v>
      </c>
      <c r="E13" t="s">
        <v>11</v>
      </c>
    </row>
    <row r="14" spans="1:7" x14ac:dyDescent="0.25">
      <c r="B14" s="1">
        <v>2</v>
      </c>
      <c r="C14" s="1">
        <v>5</v>
      </c>
      <c r="E14" s="1">
        <v>0</v>
      </c>
    </row>
    <row r="19" spans="2:6" x14ac:dyDescent="0.25">
      <c r="B19" t="s">
        <v>16</v>
      </c>
      <c r="C19" t="s">
        <v>17</v>
      </c>
      <c r="E19" t="s">
        <v>21</v>
      </c>
    </row>
    <row r="20" spans="2:6" x14ac:dyDescent="0.25">
      <c r="B20" s="2">
        <f>POWER(1-T,3)*pointX1+3*POWER(1-T,2)*T*pointX2+3*(1-T)*T*T*pointX3+POWER(T,3)*pointX4</f>
        <v>0.20800000000000007</v>
      </c>
      <c r="C20" s="2">
        <f>POWER(1-T,3)*pointY1+3*POWER(1-T,2)*T*pointY2+3*(1-T)*T*T*pointY3+POWER(T,3)*pointY4</f>
        <v>1.1403709857818951</v>
      </c>
      <c r="E20" s="1">
        <v>0.2</v>
      </c>
    </row>
    <row r="22" spans="2:6" x14ac:dyDescent="0.25">
      <c r="B22" t="s">
        <v>18</v>
      </c>
      <c r="C22" t="s">
        <v>19</v>
      </c>
      <c r="E22" t="s">
        <v>20</v>
      </c>
      <c r="F22" t="s">
        <v>29</v>
      </c>
    </row>
    <row r="23" spans="2:6" x14ac:dyDescent="0.25">
      <c r="B23" s="2">
        <f>POWER(1-nextT,3)*pointX1+3*POWER(1-nextT,2)*nextT*pointX2+3*(1-nextT)*nextT*nextT*pointX3+POWER(nextT,3)*pointX4</f>
        <v>0.28540080698324061</v>
      </c>
      <c r="C23" s="2">
        <f>POWER(1-nextT,3)*pointY1+3*POWER(1-nextT,2)*nextT*pointY2+3*(1-nextT)*nextT*nextT*pointY3+POWER(nextT,3)*pointY4</f>
        <v>1.3277484429800324</v>
      </c>
      <c r="E23" s="2">
        <f>T+(E20 *F23/(TotalDis*E26))</f>
        <v>0.2377526515844039</v>
      </c>
      <c r="F23" s="1">
        <v>5.5</v>
      </c>
    </row>
    <row r="25" spans="2:6" x14ac:dyDescent="0.25">
      <c r="B25" t="s">
        <v>26</v>
      </c>
      <c r="C25" t="s">
        <v>27</v>
      </c>
      <c r="E25" t="s">
        <v>28</v>
      </c>
    </row>
    <row r="26" spans="2:6" x14ac:dyDescent="0.25">
      <c r="B26" s="2">
        <f>3*POWER(1-T,2)*(pointX2-pointX1)+6*(1-T)*T*(pointX3-pointX2)+3*POWER(T,2)*(pointX4-pointX3)</f>
        <v>1.9200000000000004</v>
      </c>
      <c r="C26" s="2">
        <f>3*POWER(1-T,2)*(pointY2-pointY1)+6*(1-T)*T*(pointY3-pointY2)+3*POWER(T,2)*(pointY4-pointY3)</f>
        <v>5.0584879107424578</v>
      </c>
      <c r="E26" s="2">
        <f>SQRT(POWER(B26,2)+POWER(C26,2))</f>
        <v>5.4106099418760172</v>
      </c>
    </row>
    <row r="28" spans="2:6" x14ac:dyDescent="0.25">
      <c r="B28" t="s">
        <v>12</v>
      </c>
      <c r="C28" t="s">
        <v>22</v>
      </c>
    </row>
    <row r="29" spans="2:6" x14ac:dyDescent="0.25">
      <c r="B29" s="2">
        <f>SQRT(POWER(B23-B20,2)+POWER(C23-C20,2))</f>
        <v>0.20273429997831305</v>
      </c>
      <c r="C29" s="2">
        <f>DEGREES(ATAN2(C23-C20,B23-B20))</f>
        <v>22.444260630622264</v>
      </c>
    </row>
    <row r="31" spans="2:6" x14ac:dyDescent="0.25">
      <c r="B31" t="s">
        <v>24</v>
      </c>
    </row>
  </sheetData>
  <conditionalFormatting sqref="B38:C38 C39 B31 B29:C29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3"/>
  <sheetViews>
    <sheetView workbookViewId="0">
      <selection activeCell="J12" sqref="J12"/>
    </sheetView>
  </sheetViews>
  <sheetFormatPr defaultRowHeight="15" x14ac:dyDescent="0.25"/>
  <sheetData>
    <row r="2" spans="2:7" x14ac:dyDescent="0.25">
      <c r="B2" t="s">
        <v>0</v>
      </c>
      <c r="C2" t="s">
        <v>9</v>
      </c>
      <c r="D2" t="s">
        <v>10</v>
      </c>
      <c r="F2" t="s">
        <v>13</v>
      </c>
      <c r="G2" t="s">
        <v>14</v>
      </c>
    </row>
    <row r="3" spans="2:7" x14ac:dyDescent="0.25">
      <c r="B3">
        <v>0</v>
      </c>
      <c r="C3">
        <f>POWER(1-$B3,3)*pointX1+3*POWER(1-$B3,2)*$B3*pointX2+3*(1-$B3)*$B3*$B3*pointX3+POWER($B3,3)*pointX4</f>
        <v>0</v>
      </c>
      <c r="D3">
        <f>POWER(1-$B3,3)*pointY1+3*POWER(1-$B3,2)*$B3*pointY2+3*(1-$B3)*$B3*$B3*pointY3+POWER($B3,3)*pointY4</f>
        <v>0</v>
      </c>
      <c r="F3">
        <v>0</v>
      </c>
      <c r="G3">
        <v>0</v>
      </c>
    </row>
    <row r="4" spans="2:7" x14ac:dyDescent="0.25">
      <c r="B4">
        <f>B3+0.01</f>
        <v>0.01</v>
      </c>
      <c r="C4">
        <f>POWER(1-B4,3)*pointX1+3*POWER(1-B4,2)*B4*pointX2+3*(1-B4)*B4*B4*pointX3+POWER(B4,3)*pointX4</f>
        <v>5.9599999999999996E-4</v>
      </c>
      <c r="D4">
        <f>POWER(1-$B4,3)*pointY1+3*POWER(1-$B4,2)*$B4*pointY2+3*(1-$B4)*$B4*$B4*pointY3+POWER($B4,3)*pointY4</f>
        <v>6.4186242750582753E-2</v>
      </c>
      <c r="F4">
        <f>SQRT(POWER(C4-C3,2)+POWER(D4-D3,2))</f>
        <v>6.4189009763640503E-2</v>
      </c>
      <c r="G4">
        <f>G3+F4</f>
        <v>6.4189009763640503E-2</v>
      </c>
    </row>
    <row r="5" spans="2:7" x14ac:dyDescent="0.25">
      <c r="B5">
        <f t="shared" ref="B5:B68" si="0">B4+0.01</f>
        <v>0.02</v>
      </c>
      <c r="C5">
        <f>POWER(1-B5,3)*pointX1+3*POWER(1-B5,2)*B5*pointX2+3*(1-B5)*B5*B5*pointX3+POWER(B5,3)*pointX4</f>
        <v>2.3679999999999999E-3</v>
      </c>
      <c r="D5">
        <f>POWER(1-$B5,3)*pointY1+3*POWER(1-$B5,2)*$B5*pointY2+3*(1-$B5)*$B5*$B5*pointY3+POWER($B5,3)*pointY4</f>
        <v>0.12751271321325139</v>
      </c>
      <c r="F5">
        <f t="shared" ref="F5:F68" si="1">SQRT(POWER(C5-C4,2)+POWER(D5-D4,2))</f>
        <v>6.3351257645442541E-2</v>
      </c>
      <c r="G5">
        <f t="shared" ref="G5:G68" si="2">G4+F5</f>
        <v>0.12754026740908303</v>
      </c>
    </row>
    <row r="6" spans="2:7" x14ac:dyDescent="0.25">
      <c r="B6">
        <f t="shared" si="0"/>
        <v>0.03</v>
      </c>
      <c r="C6">
        <f>POWER(1-B6,3)*pointX1+3*POWER(1-B6,2)*B6*pointX2+3*(1-B6)*B6*B6*pointX3+POWER(B6,3)*pointX4</f>
        <v>5.2919999999999998E-3</v>
      </c>
      <c r="D6">
        <f>POWER(1-$B6,3)*pointY1+3*POWER(1-$B6,2)*$B6*pointY2+3*(1-$B6)*$B6*$B6*pointY3+POWER($B6,3)*pointY4</f>
        <v>0.18999695776122863</v>
      </c>
      <c r="F6">
        <f t="shared" si="1"/>
        <v>6.2552622588756615E-2</v>
      </c>
      <c r="G6">
        <f t="shared" si="2"/>
        <v>0.19009288999783963</v>
      </c>
    </row>
    <row r="7" spans="2:7" x14ac:dyDescent="0.25">
      <c r="B7">
        <f t="shared" si="0"/>
        <v>0.04</v>
      </c>
      <c r="C7">
        <f>POWER(1-B7,3)*pointX1+3*POWER(1-B7,2)*B7*pointX2+3*(1-B7)*B7*B7*pointX3+POWER(B7,3)*pointX4</f>
        <v>9.3439999999999999E-3</v>
      </c>
      <c r="D7">
        <f>POWER(1-$B7,3)*pointY1+3*POWER(1-$B7,2)*$B7*pointY2+3*(1-$B7)*$B7*$B7*pointY3+POWER($B7,3)*pointY4</f>
        <v>0.25165652276773731</v>
      </c>
      <c r="F7">
        <f t="shared" si="1"/>
        <v>6.1792561532856609E-2</v>
      </c>
      <c r="G7">
        <f t="shared" si="2"/>
        <v>0.25188545153069625</v>
      </c>
    </row>
    <row r="8" spans="2:7" x14ac:dyDescent="0.25">
      <c r="B8">
        <f t="shared" si="0"/>
        <v>0.05</v>
      </c>
      <c r="C8">
        <f>POWER(1-B8,3)*pointX1+3*POWER(1-B8,2)*B8*pointX2+3*(1-B8)*B8*B8*pointX3+POWER(B8,3)*pointX4</f>
        <v>1.4499999999999999E-2</v>
      </c>
      <c r="D8">
        <f>POWER(1-$B8,3)*pointY1+3*POWER(1-$B8,2)*$B8*pointY2+3*(1-$B8)*$B8*$B8*pointY3+POWER($B8,3)*pointY4</f>
        <v>0.31250895460600003</v>
      </c>
      <c r="F8">
        <f t="shared" si="1"/>
        <v>6.107047401674897E-2</v>
      </c>
      <c r="G8">
        <f t="shared" si="2"/>
        <v>0.31295592554744522</v>
      </c>
    </row>
    <row r="9" spans="2:7" x14ac:dyDescent="0.25">
      <c r="B9">
        <f t="shared" si="0"/>
        <v>6.0000000000000005E-2</v>
      </c>
      <c r="C9">
        <f>POWER(1-B9,3)*pointX1+3*POWER(1-B9,2)*B9*pointX2+3*(1-B9)*B9*B9*pointX3+POWER(B9,3)*pointX4</f>
        <v>2.0736000000000004E-2</v>
      </c>
      <c r="D9">
        <f>POWER(1-$B9,3)*pointY1+3*POWER(1-$B9,2)*$B9*pointY2+3*(1-$B9)*$B9*$B9*pointY3+POWER($B9,3)*pointY4</f>
        <v>0.37257179964923964</v>
      </c>
      <c r="F9">
        <f t="shared" si="1"/>
        <v>6.0385702369751507E-2</v>
      </c>
      <c r="G9">
        <f t="shared" si="2"/>
        <v>0.37334162791719672</v>
      </c>
    </row>
    <row r="10" spans="2:7" x14ac:dyDescent="0.25">
      <c r="B10">
        <f t="shared" si="0"/>
        <v>7.0000000000000007E-2</v>
      </c>
      <c r="C10">
        <f>POWER(1-B10,3)*pointX1+3*POWER(1-B10,2)*B10*pointX2+3*(1-B10)*B10*B10*pointX3+POWER(B10,3)*pointX4</f>
        <v>2.8028000000000004E-2</v>
      </c>
      <c r="D10">
        <f>POWER(1-$B10,3)*pointY1+3*POWER(1-$B10,2)*$B10*pointY2+3*(1-$B10)*$B10*$B10*pointY3+POWER($B10,3)*pointY4</f>
        <v>0.4318626042706788</v>
      </c>
      <c r="F10">
        <f t="shared" si="1"/>
        <v>5.9737532395117143E-2</v>
      </c>
      <c r="G10">
        <f t="shared" si="2"/>
        <v>0.43307916031231386</v>
      </c>
    </row>
    <row r="11" spans="2:7" x14ac:dyDescent="0.25">
      <c r="B11">
        <f t="shared" si="0"/>
        <v>0.08</v>
      </c>
      <c r="C11">
        <f>POWER(1-B11,3)*pointX1+3*POWER(1-B11,2)*B11*pointX2+3*(1-B11)*B11*B11*pointX3+POWER(B11,3)*pointX4</f>
        <v>3.6352000000000002E-2</v>
      </c>
      <c r="D11">
        <f>POWER(1-$B11,3)*pointY1+3*POWER(1-$B11,2)*$B11*pointY2+3*(1-$B11)*$B11*$B11*pointY3+POWER($B11,3)*pointY4</f>
        <v>0.49039891484354031</v>
      </c>
      <c r="F11">
        <f t="shared" si="1"/>
        <v>5.9125194557671429E-2</v>
      </c>
      <c r="G11">
        <f t="shared" si="2"/>
        <v>0.49220435486998526</v>
      </c>
    </row>
    <row r="12" spans="2:7" x14ac:dyDescent="0.25">
      <c r="B12">
        <f t="shared" si="0"/>
        <v>0.09</v>
      </c>
      <c r="C12">
        <f>POWER(1-B12,3)*pointX1+3*POWER(1-B12,2)*B12*pointX2+3*(1-B12)*B12*B12*pointX3+POWER(B12,3)*pointX4</f>
        <v>4.5684000000000002E-2</v>
      </c>
      <c r="D12">
        <f>POWER(1-$B12,3)*pointY1+3*POWER(1-$B12,2)*$B12*pointY2+3*(1-$B12)*$B12*$B12*pointY3+POWER($B12,3)*pointY4</f>
        <v>0.54819827774104679</v>
      </c>
      <c r="F12">
        <f t="shared" si="1"/>
        <v>5.8547865677218744E-2</v>
      </c>
      <c r="G12">
        <f t="shared" si="2"/>
        <v>0.55075222054720396</v>
      </c>
    </row>
    <row r="13" spans="2:7" x14ac:dyDescent="0.25">
      <c r="B13">
        <f t="shared" si="0"/>
        <v>9.9999999999999992E-2</v>
      </c>
      <c r="C13">
        <f>POWER(1-B13,3)*pointX1+3*POWER(1-B13,2)*B13*pointX2+3*(1-B13)*B13*B13*pointX3+POWER(B13,3)*pointX4</f>
        <v>5.6000000000000001E-2</v>
      </c>
      <c r="D13">
        <f>POWER(1-$B13,3)*pointY1+3*POWER(1-$B13,2)*$B13*pointY2+3*(1-$B13)*$B13*$B13*pointY3+POWER($B13,3)*pointY4</f>
        <v>0.60527823933642111</v>
      </c>
      <c r="F13">
        <f t="shared" si="1"/>
        <v>5.800467111991419E-2</v>
      </c>
      <c r="G13">
        <f t="shared" si="2"/>
        <v>0.60875689166711811</v>
      </c>
    </row>
    <row r="14" spans="2:7" x14ac:dyDescent="0.25">
      <c r="B14">
        <f t="shared" si="0"/>
        <v>0.10999999999999999</v>
      </c>
      <c r="C14">
        <f>POWER(1-B14,3)*pointX1+3*POWER(1-B14,2)*B14*pointX2+3*(1-B14)*B14*B14*pointX3+POWER(B14,3)*pointX4</f>
        <v>6.7275999999999975E-2</v>
      </c>
      <c r="D14">
        <f>POWER(1-$B14,3)*pointY1+3*POWER(1-$B14,2)*$B14*pointY2+3*(1-$B14)*$B14*$B14*pointY3+POWER($B14,3)*pointY4</f>
        <v>0.66165634600288581</v>
      </c>
      <c r="F14">
        <f t="shared" si="1"/>
        <v>5.7494687470193893E-2</v>
      </c>
      <c r="G14">
        <f t="shared" si="2"/>
        <v>0.66625157913731203</v>
      </c>
    </row>
    <row r="15" spans="2:7" x14ac:dyDescent="0.25">
      <c r="B15">
        <f t="shared" si="0"/>
        <v>0.11999999999999998</v>
      </c>
      <c r="C15">
        <f>POWER(1-B15,3)*pointX1+3*POWER(1-B15,2)*B15*pointX2+3*(1-B15)*B15*B15*pointX3+POWER(B15,3)*pointX4</f>
        <v>7.9487999999999975E-2</v>
      </c>
      <c r="D15">
        <f>POWER(1-$B15,3)*pointY1+3*POWER(1-$B15,2)*$B15*pointY2+3*(1-$B15)*$B15*$B15*pointY3+POWER($B15,3)*pointY4</f>
        <v>0.71735014411366393</v>
      </c>
      <c r="F15">
        <f t="shared" si="1"/>
        <v>5.7016945656568736E-2</v>
      </c>
      <c r="G15">
        <f t="shared" si="2"/>
        <v>0.72326852479388082</v>
      </c>
    </row>
    <row r="16" spans="2:7" x14ac:dyDescent="0.25">
      <c r="B16">
        <f t="shared" si="0"/>
        <v>0.12999999999999998</v>
      </c>
      <c r="C16">
        <f>POWER(1-B16,3)*pointX1+3*POWER(1-B16,2)*B16*pointX2+3*(1-B16)*B16*B16*pointX3+POWER(B16,3)*pointX4</f>
        <v>9.2611999999999958E-2</v>
      </c>
      <c r="D16">
        <f>POWER(1-$B16,3)*pointY1+3*POWER(1-$B16,2)*$B16*pointY2+3*(1-$B16)*$B16*$B16*pointY3+POWER($B16,3)*pointY4</f>
        <v>0.77237718004197808</v>
      </c>
      <c r="F16">
        <f t="shared" si="1"/>
        <v>5.65704344959094E-2</v>
      </c>
      <c r="G16">
        <f t="shared" si="2"/>
        <v>0.77983895928979019</v>
      </c>
    </row>
    <row r="17" spans="2:7" x14ac:dyDescent="0.25">
      <c r="B17">
        <f t="shared" si="0"/>
        <v>0.13999999999999999</v>
      </c>
      <c r="C17">
        <f>POWER(1-B17,3)*pointX1+3*POWER(1-B17,2)*B17*pointX2+3*(1-B17)*B17*B17*pointX3+POWER(B17,3)*pointX4</f>
        <v>0.10662399999999997</v>
      </c>
      <c r="D17">
        <f>POWER(1-$B17,3)*pointY1+3*POWER(1-$B17,2)*$B17*pointY2+3*(1-$B17)*$B17*$B17*pointY3+POWER($B17,3)*pointY4</f>
        <v>0.82675500016105086</v>
      </c>
      <c r="F17">
        <f t="shared" si="1"/>
        <v>5.6154104613129002E-2</v>
      </c>
      <c r="G17">
        <f t="shared" si="2"/>
        <v>0.83599306390291916</v>
      </c>
    </row>
    <row r="18" spans="2:7" x14ac:dyDescent="0.25">
      <c r="B18">
        <f t="shared" si="0"/>
        <v>0.15</v>
      </c>
      <c r="C18">
        <f>POWER(1-B18,3)*pointX1+3*POWER(1-B18,2)*B18*pointX2+3*(1-B18)*B18*B18*pointX3+POWER(B18,3)*pointX4</f>
        <v>0.12149999999999998</v>
      </c>
      <c r="D18">
        <f>POWER(1-$B18,3)*pointY1+3*POWER(1-$B18,2)*$B18*pointY2+3*(1-$B18)*$B18*$B18*pointY3+POWER($B18,3)*pointY4</f>
        <v>0.88050115084410518</v>
      </c>
      <c r="F18">
        <f t="shared" si="1"/>
        <v>5.5766872686619083E-2</v>
      </c>
      <c r="G18">
        <f t="shared" si="2"/>
        <v>0.89175993658953823</v>
      </c>
    </row>
    <row r="19" spans="2:7" x14ac:dyDescent="0.25">
      <c r="B19">
        <f t="shared" si="0"/>
        <v>0.16</v>
      </c>
      <c r="C19">
        <f>POWER(1-B19,3)*pointX1+3*POWER(1-B19,2)*B19*pointX2+3*(1-B19)*B19*B19*pointX3+POWER(B19,3)*pointX4</f>
        <v>0.137216</v>
      </c>
      <c r="D19">
        <f>POWER(1-$B19,3)*pointY1+3*POWER(1-$B19,2)*$B19*pointY2+3*(1-$B19)*$B19*$B19*pointY3+POWER($B19,3)*pointY4</f>
        <v>0.93363317846436378</v>
      </c>
      <c r="F19">
        <f t="shared" si="1"/>
        <v>5.5407625964662324E-2</v>
      </c>
      <c r="G19">
        <f t="shared" si="2"/>
        <v>0.94716756255420054</v>
      </c>
    </row>
    <row r="20" spans="2:7" x14ac:dyDescent="0.25">
      <c r="B20">
        <f t="shared" si="0"/>
        <v>0.17</v>
      </c>
      <c r="C20">
        <f>POWER(1-B20,3)*pointX1+3*POWER(1-B20,2)*B20*pointX2+3*(1-B20)*B20*B20*pointX3+POWER(B20,3)*pointX4</f>
        <v>0.15374800000000002</v>
      </c>
      <c r="D20">
        <f>POWER(1-$B20,3)*pointY1+3*POWER(1-$B20,2)*$B20*pointY2+3*(1-$B20)*$B20*$B20*pointY3+POWER($B20,3)*pointY4</f>
        <v>0.98616862939504946</v>
      </c>
      <c r="F20">
        <f t="shared" si="1"/>
        <v>5.5075226994452629E-2</v>
      </c>
      <c r="G20">
        <f t="shared" si="2"/>
        <v>1.0022427895486532</v>
      </c>
    </row>
    <row r="21" spans="2:7" x14ac:dyDescent="0.25">
      <c r="B21">
        <f t="shared" si="0"/>
        <v>0.18000000000000002</v>
      </c>
      <c r="C21">
        <f>POWER(1-B21,3)*pointX1+3*POWER(1-B21,2)*B21*pointX2+3*(1-B21)*B21*B21*pointX3+POWER(B21,3)*pointX4</f>
        <v>0.17107200000000003</v>
      </c>
      <c r="D21">
        <f>POWER(1-$B21,3)*pointY1+3*POWER(1-$B21,2)*$B21*pointY2+3*(1-$B21)*$B21*$B21*pointY3+POWER($B21,3)*pointY4</f>
        <v>1.0381250500093846</v>
      </c>
      <c r="F21">
        <f t="shared" si="1"/>
        <v>5.4768518503367516E-2</v>
      </c>
      <c r="G21">
        <f t="shared" si="2"/>
        <v>1.0570113080520207</v>
      </c>
    </row>
    <row r="22" spans="2:7" x14ac:dyDescent="0.25">
      <c r="B22">
        <f t="shared" si="0"/>
        <v>0.19000000000000003</v>
      </c>
      <c r="C22">
        <f>POWER(1-B22,3)*pointX1+3*POWER(1-B22,2)*B22*pointX2+3*(1-B22)*B22*B22*pointX3+POWER(B22,3)*pointX4</f>
        <v>0.18916400000000003</v>
      </c>
      <c r="D22">
        <f>POWER(1-$B22,3)*pointY1+3*POWER(1-$B22,2)*$B22*pointY2+3*(1-$B22)*$B22*$B22*pointY3+POWER($B22,3)*pointY4</f>
        <v>1.0895199866805922</v>
      </c>
      <c r="F22">
        <f t="shared" si="1"/>
        <v>5.4486328371780059E-2</v>
      </c>
      <c r="G22">
        <f t="shared" si="2"/>
        <v>1.1114976364238007</v>
      </c>
    </row>
    <row r="23" spans="2:7" x14ac:dyDescent="0.25">
      <c r="B23">
        <f t="shared" si="0"/>
        <v>0.20000000000000004</v>
      </c>
      <c r="C23">
        <f>POWER(1-B23,3)*pointX1+3*POWER(1-B23,2)*B23*pointX2+3*(1-B23)*B23*B23*pointX3+POWER(B23,3)*pointX4</f>
        <v>0.2080000000000001</v>
      </c>
      <c r="D23">
        <f>POWER(1-$B23,3)*pointY1+3*POWER(1-$B23,2)*$B23*pointY2+3*(1-$B23)*$B23*$B23*pointY3+POWER($B23,3)*pointY4</f>
        <v>1.1403709857818951</v>
      </c>
      <c r="F23">
        <f t="shared" si="1"/>
        <v>5.4227474637868832E-2</v>
      </c>
      <c r="G23">
        <f t="shared" si="2"/>
        <v>1.1657251110616695</v>
      </c>
    </row>
    <row r="24" spans="2:7" x14ac:dyDescent="0.25">
      <c r="B24">
        <f t="shared" si="0"/>
        <v>0.21000000000000005</v>
      </c>
      <c r="C24">
        <f>POWER(1-B24,3)*pointX1+3*POWER(1-B24,2)*B24*pointX2+3*(1-B24)*B24*B24*pointX3+POWER(B24,3)*pointX4</f>
        <v>0.22755600000000006</v>
      </c>
      <c r="D24">
        <f>POWER(1-$B24,3)*pointY1+3*POWER(1-$B24,2)*$B24*pointY2+3*(1-$B24)*$B24*$B24*pointY3+POWER($B24,3)*pointY4</f>
        <v>1.1906955936865156</v>
      </c>
      <c r="F24">
        <f t="shared" si="1"/>
        <v>5.3990770477497223E-2</v>
      </c>
      <c r="G24">
        <f t="shared" si="2"/>
        <v>1.2197158815391667</v>
      </c>
    </row>
    <row r="25" spans="2:7" x14ac:dyDescent="0.25">
      <c r="B25">
        <f t="shared" si="0"/>
        <v>0.22000000000000006</v>
      </c>
      <c r="C25">
        <f>POWER(1-B25,3)*pointX1+3*POWER(1-B25,2)*B25*pointX2+3*(1-B25)*B25*B25*pointX3+POWER(B25,3)*pointX4</f>
        <v>0.24780800000000014</v>
      </c>
      <c r="D25">
        <f>POWER(1-$B25,3)*pointY1+3*POWER(1-$B25,2)*$B25*pointY2+3*(1-$B25)*$B25*$B25*pointY3+POWER($B25,3)*pointY4</f>
        <v>1.2405113567676769</v>
      </c>
      <c r="F25">
        <f t="shared" si="1"/>
        <v>5.3775029106067414E-2</v>
      </c>
      <c r="G25">
        <f t="shared" si="2"/>
        <v>1.2734909106452341</v>
      </c>
    </row>
    <row r="26" spans="2:7" x14ac:dyDescent="0.25">
      <c r="B26">
        <f t="shared" si="0"/>
        <v>0.23000000000000007</v>
      </c>
      <c r="C26">
        <f>POWER(1-B26,3)*pointX1+3*POWER(1-B26,2)*B26*pointX2+3*(1-B26)*B26*B26*pointX3+POWER(B26,3)*pointX4</f>
        <v>0.26873200000000014</v>
      </c>
      <c r="D26">
        <f>POWER(1-$B26,3)*pointY1+3*POWER(1-$B26,2)*$B26*pointY2+3*(1-$B26)*$B26*$B26*pointY3+POWER($B26,3)*pointY4</f>
        <v>1.2898358213986016</v>
      </c>
      <c r="F26">
        <f t="shared" si="1"/>
        <v>5.3579068554122408E-2</v>
      </c>
      <c r="G26">
        <f t="shared" si="2"/>
        <v>1.3270699791993565</v>
      </c>
    </row>
    <row r="27" spans="2:7" x14ac:dyDescent="0.25">
      <c r="B27">
        <f t="shared" si="0"/>
        <v>0.24000000000000007</v>
      </c>
      <c r="C27">
        <f>POWER(1-B27,3)*pointX1+3*POWER(1-B27,2)*B27*pointX2+3*(1-B27)*B27*B27*pointX3+POWER(B27,3)*pointX4</f>
        <v>0.29030400000000017</v>
      </c>
      <c r="D27">
        <f>POWER(1-$B27,3)*pointY1+3*POWER(1-$B27,2)*$B27*pointY2+3*(1-$B27)*$B27*$B27*pointY3+POWER($B27,3)*pointY4</f>
        <v>1.3386865339525125</v>
      </c>
      <c r="F27">
        <f t="shared" si="1"/>
        <v>5.3401716274150052E-2</v>
      </c>
      <c r="G27">
        <f t="shared" si="2"/>
        <v>1.3804716954735066</v>
      </c>
    </row>
    <row r="28" spans="2:7" x14ac:dyDescent="0.25">
      <c r="B28">
        <f t="shared" si="0"/>
        <v>0.25000000000000006</v>
      </c>
      <c r="C28">
        <f>POWER(1-B28,3)*pointX1+3*POWER(1-B28,2)*B28*pointX2+3*(1-B28)*B28*B28*pointX3+POWER(B28,3)*pointX4</f>
        <v>0.31250000000000011</v>
      </c>
      <c r="D28">
        <f>POWER(1-$B28,3)*pointY1+3*POWER(1-$B28,2)*$B28*pointY2+3*(1-$B28)*$B28*$B28*pointY3+POWER($B28,3)*pointY4</f>
        <v>1.3870810408026319</v>
      </c>
      <c r="F28">
        <f t="shared" si="1"/>
        <v>5.3241813542236317E-2</v>
      </c>
      <c r="G28">
        <f t="shared" si="2"/>
        <v>1.4337135090157429</v>
      </c>
    </row>
    <row r="29" spans="2:7" x14ac:dyDescent="0.25">
      <c r="B29">
        <f t="shared" si="0"/>
        <v>0.26000000000000006</v>
      </c>
      <c r="C29">
        <f>POWER(1-B29,3)*pointX1+3*POWER(1-B29,2)*B29*pointX2+3*(1-B29)*B29*B29*pointX3+POWER(B29,3)*pointX4</f>
        <v>0.33529600000000009</v>
      </c>
      <c r="D29">
        <f>POWER(1-$B29,3)*pointY1+3*POWER(1-$B29,2)*$B29*pointY2+3*(1-$B29)*$B29*$B29*pointY3+POWER($B29,3)*pointY4</f>
        <v>1.4350368883221829</v>
      </c>
      <c r="F29">
        <f t="shared" si="1"/>
        <v>5.309821962475221E-2</v>
      </c>
      <c r="G29">
        <f t="shared" si="2"/>
        <v>1.4868117286404952</v>
      </c>
    </row>
    <row r="30" spans="2:7" x14ac:dyDescent="0.25">
      <c r="B30">
        <f t="shared" si="0"/>
        <v>0.27000000000000007</v>
      </c>
      <c r="C30">
        <f>POWER(1-B30,3)*pointX1+3*POWER(1-B30,2)*B30*pointX2+3*(1-B30)*B30*B30*pointX3+POWER(B30,3)*pointX4</f>
        <v>0.35866800000000021</v>
      </c>
      <c r="D30">
        <f>POWER(1-$B30,3)*pointY1+3*POWER(1-$B30,2)*$B30*pointY2+3*(1-$B30)*$B30*$B30*pointY3+POWER($B30,3)*pointY4</f>
        <v>1.4825716228843888</v>
      </c>
      <c r="F30">
        <f t="shared" si="1"/>
        <v>5.2969815686854896E-2</v>
      </c>
      <c r="G30">
        <f t="shared" si="2"/>
        <v>1.5397815443273501</v>
      </c>
    </row>
    <row r="31" spans="2:7" x14ac:dyDescent="0.25">
      <c r="B31">
        <f t="shared" si="0"/>
        <v>0.28000000000000008</v>
      </c>
      <c r="C31">
        <f>POWER(1-B31,3)*pointX1+3*POWER(1-B31,2)*B31*pointX2+3*(1-B31)*B31*B31*pointX3+POWER(B31,3)*pointX4</f>
        <v>0.38259200000000027</v>
      </c>
      <c r="D31">
        <f>POWER(1-$B31,3)*pointY1+3*POWER(1-$B31,2)*$B31*pointY2+3*(1-$B31)*$B31*$B31*pointY3+POWER($B31,3)*pointY4</f>
        <v>1.5297027908624714</v>
      </c>
      <c r="F31">
        <f t="shared" si="1"/>
        <v>5.2855508426068898E-2</v>
      </c>
      <c r="G31">
        <f t="shared" si="2"/>
        <v>1.592637052753419</v>
      </c>
    </row>
    <row r="32" spans="2:7" x14ac:dyDescent="0.25">
      <c r="B32">
        <f t="shared" si="0"/>
        <v>0.29000000000000009</v>
      </c>
      <c r="C32">
        <f>POWER(1-B32,3)*pointX1+3*POWER(1-B32,2)*B32*pointX2+3*(1-B32)*B32*B32*pointX3+POWER(B32,3)*pointX4</f>
        <v>0.40704400000000024</v>
      </c>
      <c r="D32">
        <f>POWER(1-$B32,3)*pointY1+3*POWER(1-$B32,2)*$B32*pointY2+3*(1-$B32)*$B32*$B32*pointY3+POWER($B32,3)*pointY4</f>
        <v>1.5764479386296539</v>
      </c>
      <c r="F32">
        <f t="shared" si="1"/>
        <v>5.2754233420415929E-2</v>
      </c>
      <c r="G32">
        <f t="shared" si="2"/>
        <v>1.6453912861738349</v>
      </c>
    </row>
    <row r="33" spans="2:7" x14ac:dyDescent="0.25">
      <c r="B33">
        <f t="shared" si="0"/>
        <v>0.3000000000000001</v>
      </c>
      <c r="C33">
        <f>POWER(1-B33,3)*pointX1+3*POWER(1-B33,2)*B33*pointX2+3*(1-B33)*B33*B33*pointX3+POWER(B33,3)*pointX4</f>
        <v>0.43200000000000022</v>
      </c>
      <c r="D33">
        <f>POWER(1-$B33,3)*pointY1+3*POWER(1-$B33,2)*$B33*pointY2+3*(1-$B33)*$B33*$B33*pointY3+POWER($B33,3)*pointY4</f>
        <v>1.6228246125591586</v>
      </c>
      <c r="F33">
        <f t="shared" si="1"/>
        <v>5.2664958186289225E-2</v>
      </c>
      <c r="G33">
        <f t="shared" si="2"/>
        <v>1.6980562443601241</v>
      </c>
    </row>
    <row r="34" spans="2:7" x14ac:dyDescent="0.25">
      <c r="B34">
        <f t="shared" si="0"/>
        <v>0.31000000000000011</v>
      </c>
      <c r="C34">
        <f>POWER(1-B34,3)*pointX1+3*POWER(1-B34,2)*B34*pointX2+3*(1-B34)*B34*B34*pointX3+POWER(B34,3)*pointX4</f>
        <v>0.45743600000000034</v>
      </c>
      <c r="D34">
        <f>POWER(1-$B34,3)*pointY1+3*POWER(1-$B34,2)*$B34*pointY2+3*(1-$B34)*$B34*$B34*pointY3+POWER($B34,3)*pointY4</f>
        <v>1.6688503590242088</v>
      </c>
      <c r="F34">
        <f t="shared" si="1"/>
        <v>5.2586684946525082E-2</v>
      </c>
      <c r="G34">
        <f t="shared" si="2"/>
        <v>1.7506429293066492</v>
      </c>
    </row>
    <row r="35" spans="2:7" x14ac:dyDescent="0.25">
      <c r="B35">
        <f t="shared" si="0"/>
        <v>0.32000000000000012</v>
      </c>
      <c r="C35">
        <f>POWER(1-B35,3)*pointX1+3*POWER(1-B35,2)*B35*pointX2+3*(1-B35)*B35*B35*pointX3+POWER(B35,3)*pointX4</f>
        <v>0.48332800000000042</v>
      </c>
      <c r="D35">
        <f>POWER(1-$B35,3)*pointY1+3*POWER(1-$B35,2)*$B35*pointY2+3*(1-$B35)*$B35*$B35*pointY3+POWER($B35,3)*pointY4</f>
        <v>1.7145427243980271</v>
      </c>
      <c r="F35">
        <f t="shared" si="1"/>
        <v>5.2518453113686817E-2</v>
      </c>
      <c r="G35">
        <f t="shared" si="2"/>
        <v>1.8031613824203361</v>
      </c>
    </row>
    <row r="36" spans="2:7" x14ac:dyDescent="0.25">
      <c r="B36">
        <f t="shared" si="0"/>
        <v>0.33000000000000013</v>
      </c>
      <c r="C36">
        <f>POWER(1-B36,3)*pointX1+3*POWER(1-B36,2)*B36*pointX2+3*(1-B36)*B36*B36*pointX3+POWER(B36,3)*pointX4</f>
        <v>0.50965200000000044</v>
      </c>
      <c r="D36">
        <f>POWER(1-$B36,3)*pointY1+3*POWER(1-$B36,2)*$B36*pointY2+3*(1-$B36)*$B36*$B36*pointY3+POWER($B36,3)*pointY4</f>
        <v>1.7599192550538358</v>
      </c>
      <c r="F36">
        <f t="shared" si="1"/>
        <v>5.2459341497559313E-2</v>
      </c>
      <c r="G36">
        <f t="shared" si="2"/>
        <v>1.8556207239178955</v>
      </c>
    </row>
    <row r="37" spans="2:7" x14ac:dyDescent="0.25">
      <c r="B37">
        <f t="shared" si="0"/>
        <v>0.34000000000000014</v>
      </c>
      <c r="C37">
        <f>POWER(1-B37,3)*pointX1+3*POWER(1-B37,2)*B37*pointX2+3*(1-B37)*B37*B37*pointX3+POWER(B37,3)*pointX4</f>
        <v>0.53638400000000042</v>
      </c>
      <c r="D37">
        <f>POWER(1-$B37,3)*pointY1+3*POWER(1-$B37,2)*$B37*pointY2+3*(1-$B37)*$B37*$B37*pointY3+POWER($B37,3)*pointY4</f>
        <v>1.8049974973648581</v>
      </c>
      <c r="F37">
        <f t="shared" si="1"/>
        <v>5.2408470249104208E-2</v>
      </c>
      <c r="G37">
        <f t="shared" si="2"/>
        <v>1.9080291941669996</v>
      </c>
    </row>
    <row r="38" spans="2:7" x14ac:dyDescent="0.25">
      <c r="B38">
        <f t="shared" si="0"/>
        <v>0.35000000000000014</v>
      </c>
      <c r="C38">
        <f>POWER(1-B38,3)*pointX1+3*POWER(1-B38,2)*B38*pointX2+3*(1-B38)*B38*B38*pointX3+POWER(B38,3)*pointX4</f>
        <v>0.56350000000000044</v>
      </c>
      <c r="D38">
        <f>POWER(1-$B38,3)*pointY1+3*POWER(1-$B38,2)*$B38*pointY2+3*(1-$B38)*$B38*$B38*pointY3+POWER($B38,3)*pointY4</f>
        <v>1.8497949977043167</v>
      </c>
      <c r="F38">
        <f t="shared" si="1"/>
        <v>5.2365002555750786E-2</v>
      </c>
      <c r="G38">
        <f t="shared" si="2"/>
        <v>1.9603941967227503</v>
      </c>
    </row>
    <row r="39" spans="2:7" x14ac:dyDescent="0.25">
      <c r="B39">
        <f t="shared" si="0"/>
        <v>0.36000000000000015</v>
      </c>
      <c r="C39">
        <f>POWER(1-B39,3)*pointX1+3*POWER(1-B39,2)*B39*pointX2+3*(1-B39)*B39*B39*pointX3+POWER(B39,3)*pointX4</f>
        <v>0.59097600000000039</v>
      </c>
      <c r="D39">
        <f>POWER(1-$B39,3)*pointY1+3*POWER(1-$B39,2)*$B39*pointY2+3*(1-$B39)*$B39*$B39*pointY3+POWER($B39,3)*pointY4</f>
        <v>1.8943293024454344</v>
      </c>
      <c r="F39">
        <f t="shared" si="1"/>
        <v>5.2328146104890241E-2</v>
      </c>
      <c r="G39">
        <f t="shared" si="2"/>
        <v>2.0127223428276406</v>
      </c>
    </row>
    <row r="40" spans="2:7" x14ac:dyDescent="0.25">
      <c r="B40">
        <f t="shared" si="0"/>
        <v>0.37000000000000016</v>
      </c>
      <c r="C40">
        <f>POWER(1-B40,3)*pointX1+3*POWER(1-B40,2)*B40*pointX2+3*(1-B40)*B40*B40*pointX3+POWER(B40,3)*pointX4</f>
        <v>0.61878800000000045</v>
      </c>
      <c r="D40">
        <f>POWER(1-$B40,3)*pointY1+3*POWER(1-$B40,2)*$B40*pointY2+3*(1-$B40)*$B40*$B40*pointY3+POWER($B40,3)*pointY4</f>
        <v>1.9386179579614335</v>
      </c>
      <c r="F40">
        <f t="shared" si="1"/>
        <v>5.2297154333814808E-2</v>
      </c>
      <c r="G40">
        <f t="shared" si="2"/>
        <v>2.0650194971614555</v>
      </c>
    </row>
    <row r="41" spans="2:7" x14ac:dyDescent="0.25">
      <c r="B41">
        <f t="shared" si="0"/>
        <v>0.38000000000000017</v>
      </c>
      <c r="C41">
        <f>POWER(1-B41,3)*pointX1+3*POWER(1-B41,2)*B41*pointX2+3*(1-B41)*B41*B41*pointX3+POWER(B41,3)*pointX4</f>
        <v>0.6469120000000006</v>
      </c>
      <c r="D41">
        <f>POWER(1-$B41,3)*pointY1+3*POWER(1-$B41,2)*$B41*pointY2+3*(1-$B41)*$B41*$B41*pointY3+POWER($B41,3)*pointY4</f>
        <v>1.9826785106255371</v>
      </c>
      <c r="F41">
        <f t="shared" si="1"/>
        <v>5.2271327485211752E-2</v>
      </c>
      <c r="G41">
        <f t="shared" si="2"/>
        <v>2.1172908246466671</v>
      </c>
    </row>
    <row r="42" spans="2:7" x14ac:dyDescent="0.25">
      <c r="B42">
        <f t="shared" si="0"/>
        <v>0.39000000000000018</v>
      </c>
      <c r="C42">
        <f>POWER(1-B42,3)*pointX1+3*POWER(1-B42,2)*B42*pointX2+3*(1-B42)*B42*B42*pointX3+POWER(B42,3)*pointX4</f>
        <v>0.67532400000000059</v>
      </c>
      <c r="D42">
        <f>POWER(1-$B42,3)*pointY1+3*POWER(1-$B42,2)*$B42*pointY2+3*(1-$B42)*$B42*$B42*pointY3+POWER($B42,3)*pointY4</f>
        <v>2.0265285068109682</v>
      </c>
      <c r="F42">
        <f t="shared" si="1"/>
        <v>5.2250013487675946E-2</v>
      </c>
      <c r="G42">
        <f t="shared" si="2"/>
        <v>2.1695408381343428</v>
      </c>
    </row>
    <row r="43" spans="2:7" x14ac:dyDescent="0.25">
      <c r="B43">
        <f t="shared" si="0"/>
        <v>0.40000000000000019</v>
      </c>
      <c r="C43">
        <f>POWER(1-B43,3)*pointX1+3*POWER(1-B43,2)*B43*pointX2+3*(1-B43)*B43*B43*pointX3+POWER(B43,3)*pointX4</f>
        <v>0.70400000000000063</v>
      </c>
      <c r="D43">
        <f>POWER(1-$B43,3)*pointY1+3*POWER(1-$B43,2)*$B43*pointY2+3*(1-$B43)*$B43*$B43*pointY3+POWER($B43,3)*pointY4</f>
        <v>2.070185492890948</v>
      </c>
      <c r="F43">
        <f t="shared" si="1"/>
        <v>5.223260868066569E-2</v>
      </c>
      <c r="G43">
        <f t="shared" si="2"/>
        <v>2.2217734468150083</v>
      </c>
    </row>
    <row r="44" spans="2:7" x14ac:dyDescent="0.25">
      <c r="B44">
        <f t="shared" si="0"/>
        <v>0.4100000000000002</v>
      </c>
      <c r="C44">
        <f>POWER(1-B44,3)*pointX1+3*POWER(1-B44,2)*B44*pointX2+3*(1-B44)*B44*B44*pointX3+POWER(B44,3)*pointX4</f>
        <v>0.73291600000000068</v>
      </c>
      <c r="D44">
        <f>POWER(1-$B44,3)*pointY1+3*POWER(1-$B44,2)*$B44*pointY2+3*(1-$B44)*$B44*$B44*pointY3+POWER($B44,3)*pointY4</f>
        <v>2.1136670152387018</v>
      </c>
      <c r="F44">
        <f t="shared" si="1"/>
        <v>5.2218558402910918E-2</v>
      </c>
      <c r="G44">
        <f t="shared" si="2"/>
        <v>2.2739920052179192</v>
      </c>
    </row>
    <row r="45" spans="2:7" x14ac:dyDescent="0.25">
      <c r="B45">
        <f t="shared" si="0"/>
        <v>0.42000000000000021</v>
      </c>
      <c r="C45">
        <f>POWER(1-B45,3)*pointX1+3*POWER(1-B45,2)*B45*pointX2+3*(1-B45)*B45*B45*pointX3+POWER(B45,3)*pointX4</f>
        <v>0.76204800000000061</v>
      </c>
      <c r="D45">
        <f>POWER(1-$B45,3)*pointY1+3*POWER(1-$B45,2)*$B45*pointY2+3*(1-$B45)*$B45*$B45*pointY3+POWER($B45,3)*pointY4</f>
        <v>2.1569906202274503</v>
      </c>
      <c r="F45">
        <f t="shared" si="1"/>
        <v>5.2207357462536873E-2</v>
      </c>
      <c r="G45">
        <f t="shared" si="2"/>
        <v>2.3261993626804562</v>
      </c>
    </row>
    <row r="46" spans="2:7" x14ac:dyDescent="0.25">
      <c r="B46">
        <f t="shared" si="0"/>
        <v>0.43000000000000022</v>
      </c>
      <c r="C46">
        <f>POWER(1-B46,3)*pointX1+3*POWER(1-B46,2)*B46*pointX2+3*(1-B46)*B46*B46*pointX3+POWER(B46,3)*pointX4</f>
        <v>0.79137200000000063</v>
      </c>
      <c r="D46">
        <f>POWER(1-$B46,3)*pointY1+3*POWER(1-$B46,2)*$B46*pointY2+3*(1-$B46)*$B46*$B46*pointY3+POWER($B46,3)*pointY4</f>
        <v>2.200173854230417</v>
      </c>
      <c r="F46">
        <f t="shared" si="1"/>
        <v>5.2198550506263916E-2</v>
      </c>
      <c r="G46">
        <f t="shared" si="2"/>
        <v>2.3783979131867201</v>
      </c>
    </row>
    <row r="47" spans="2:7" x14ac:dyDescent="0.25">
      <c r="B47">
        <f t="shared" si="0"/>
        <v>0.44000000000000022</v>
      </c>
      <c r="C47">
        <f>POWER(1-B47,3)*pointX1+3*POWER(1-B47,2)*B47*pointX2+3*(1-B47)*B47*B47*pointX3+POWER(B47,3)*pointX4</f>
        <v>0.8208640000000007</v>
      </c>
      <c r="D47">
        <f>POWER(1-$B47,3)*pointY1+3*POWER(1-$B47,2)*$B47*pointY2+3*(1-$B47)*$B47*$B47*pointY3+POWER($B47,3)*pointY4</f>
        <v>2.2432342636208249</v>
      </c>
      <c r="F47">
        <f t="shared" si="1"/>
        <v>5.2191732303780956E-2</v>
      </c>
      <c r="G47">
        <f t="shared" si="2"/>
        <v>2.4305896454905009</v>
      </c>
    </row>
    <row r="48" spans="2:7" x14ac:dyDescent="0.25">
      <c r="B48">
        <f t="shared" si="0"/>
        <v>0.45000000000000023</v>
      </c>
      <c r="C48">
        <f>POWER(1-B48,3)*pointX1+3*POWER(1-B48,2)*B48*pointX2+3*(1-B48)*B48*B48*pointX3+POWER(B48,3)*pointX4</f>
        <v>0.8505000000000007</v>
      </c>
      <c r="D48">
        <f>POWER(1-$B48,3)*pointY1+3*POWER(1-$B48,2)*$B48*pointY2+3*(1-$B48)*$B48*$B48*pointY3+POWER($B48,3)*pointY4</f>
        <v>2.2861893947718963</v>
      </c>
      <c r="F48">
        <f t="shared" si="1"/>
        <v>5.2186547962149651E-2</v>
      </c>
      <c r="G48">
        <f t="shared" si="2"/>
        <v>2.4827761934526507</v>
      </c>
    </row>
    <row r="49" spans="2:7" x14ac:dyDescent="0.25">
      <c r="B49">
        <f t="shared" si="0"/>
        <v>0.46000000000000024</v>
      </c>
      <c r="C49">
        <f>POWER(1-B49,3)*pointX1+3*POWER(1-B49,2)*B49*pointX2+3*(1-B49)*B49*B49*pointX3+POWER(B49,3)*pointX4</f>
        <v>0.8802560000000007</v>
      </c>
      <c r="D49">
        <f>POWER(1-$B49,3)*pointY1+3*POWER(1-$B49,2)*$B49*pointY2+3*(1-$B49)*$B49*$B49*pointY3+POWER($B49,3)*pointY4</f>
        <v>2.3290567940568536</v>
      </c>
      <c r="F49">
        <f t="shared" si="1"/>
        <v>5.2182693083588153E-2</v>
      </c>
      <c r="G49">
        <f t="shared" si="2"/>
        <v>2.5349588865362387</v>
      </c>
    </row>
    <row r="50" spans="2:7" x14ac:dyDescent="0.25">
      <c r="B50">
        <f t="shared" si="0"/>
        <v>0.47000000000000025</v>
      </c>
      <c r="C50">
        <f>POWER(1-B50,3)*pointX1+3*POWER(1-B50,2)*B50*pointX2+3*(1-B50)*B50*B50*pointX3+POWER(B50,3)*pointX4</f>
        <v>0.91010800000000081</v>
      </c>
      <c r="D50">
        <f>POWER(1-$B50,3)*pointY1+3*POWER(1-$B50,2)*$B50*pointY2+3*(1-$B50)*$B50*$B50*pointY3+POWER($B50,3)*pointY4</f>
        <v>2.3718540078489205</v>
      </c>
      <c r="F50">
        <f t="shared" si="1"/>
        <v>5.2179913878463699E-2</v>
      </c>
      <c r="G50">
        <f t="shared" si="2"/>
        <v>2.5871388004147025</v>
      </c>
    </row>
    <row r="51" spans="2:7" x14ac:dyDescent="0.25">
      <c r="B51">
        <f t="shared" si="0"/>
        <v>0.48000000000000026</v>
      </c>
      <c r="C51">
        <f>POWER(1-B51,3)*pointX1+3*POWER(1-B51,2)*B51*pointX2+3*(1-B51)*B51*B51*pointX3+POWER(B51,3)*pointX4</f>
        <v>0.94003200000000087</v>
      </c>
      <c r="D51">
        <f>POWER(1-$B51,3)*pointY1+3*POWER(1-$B51,2)*$B51*pointY2+3*(1-$B51)*$B51*$B51*pointY3+POWER($B51,3)*pointY4</f>
        <v>2.4145985825213185</v>
      </c>
      <c r="F51">
        <f t="shared" si="1"/>
        <v>5.2178007243705783E-2</v>
      </c>
      <c r="G51">
        <f t="shared" si="2"/>
        <v>2.6393168076584081</v>
      </c>
    </row>
    <row r="52" spans="2:7" x14ac:dyDescent="0.25">
      <c r="B52">
        <f t="shared" si="0"/>
        <v>0.49000000000000027</v>
      </c>
      <c r="C52">
        <f>POWER(1-B52,3)*pointX1+3*POWER(1-B52,2)*B52*pointX2+3*(1-B52)*B52*B52*pointX3+POWER(B52,3)*pointX4</f>
        <v>0.97000400000000087</v>
      </c>
      <c r="D52">
        <f>POWER(1-$B52,3)*pointY1+3*POWER(1-$B52,2)*$B52*pointY2+3*(1-$B52)*$B52*$B52*pointY3+POWER($B52,3)*pointY4</f>
        <v>2.4573080644472713</v>
      </c>
      <c r="F52">
        <f t="shared" si="1"/>
        <v>5.2176820815217261E-2</v>
      </c>
      <c r="G52">
        <f t="shared" si="2"/>
        <v>2.6914936284736255</v>
      </c>
    </row>
    <row r="53" spans="2:7" x14ac:dyDescent="0.25">
      <c r="B53">
        <f t="shared" si="0"/>
        <v>0.50000000000000022</v>
      </c>
      <c r="C53">
        <f>POWER(1-B53,3)*pointX1+3*POWER(1-B53,2)*B53*pointX2+3*(1-B53)*B53*B53*pointX3+POWER(B53,3)*pointX4</f>
        <v>1.0000000000000007</v>
      </c>
      <c r="D53">
        <f>POWER(1-$B53,3)*pointY1+3*POWER(1-$B53,2)*$B53*pointY2+3*(1-$B53)*$B53*$B53*pointY3+POWER($B53,3)*pointY4</f>
        <v>2.5000000000000009</v>
      </c>
      <c r="F53">
        <f t="shared" si="1"/>
        <v>5.2176253001134536E-2</v>
      </c>
      <c r="G53">
        <f t="shared" si="2"/>
        <v>2.74366988147476</v>
      </c>
    </row>
    <row r="54" spans="2:7" x14ac:dyDescent="0.25">
      <c r="B54">
        <f t="shared" si="0"/>
        <v>0.51000000000000023</v>
      </c>
      <c r="C54">
        <f>POWER(1-B54,3)*pointX1+3*POWER(1-B54,2)*B54*pointX2+3*(1-B54)*B54*B54*pointX3+POWER(B54,3)*pointX4</f>
        <v>1.0299960000000008</v>
      </c>
      <c r="D54">
        <f>POWER(1-$B54,3)*pointY1+3*POWER(1-$B54,2)*$B54*pointY2+3*(1-$B54)*$B54*$B54*pointY3+POWER($B54,3)*pointY4</f>
        <v>2.5426919355527313</v>
      </c>
      <c r="F54">
        <f t="shared" si="1"/>
        <v>5.2176253001135459E-2</v>
      </c>
      <c r="G54">
        <f t="shared" si="2"/>
        <v>2.7958461344758954</v>
      </c>
    </row>
    <row r="55" spans="2:7" x14ac:dyDescent="0.25">
      <c r="B55">
        <f t="shared" si="0"/>
        <v>0.52000000000000024</v>
      </c>
      <c r="C55">
        <f>POWER(1-B55,3)*pointX1+3*POWER(1-B55,2)*B55*pointX2+3*(1-B55)*B55*B55*pointX3+POWER(B55,3)*pointX4</f>
        <v>1.0599680000000007</v>
      </c>
      <c r="D55">
        <f>POWER(1-$B55,3)*pointY1+3*POWER(1-$B55,2)*$B55*pointY2+3*(1-$B55)*$B55*$B55*pointY3+POWER($B55,3)*pointY4</f>
        <v>2.5854014174786841</v>
      </c>
      <c r="F55">
        <f t="shared" si="1"/>
        <v>5.2176820815217205E-2</v>
      </c>
      <c r="G55">
        <f t="shared" si="2"/>
        <v>2.8480229552911127</v>
      </c>
    </row>
    <row r="56" spans="2:7" x14ac:dyDescent="0.25">
      <c r="B56">
        <f t="shared" si="0"/>
        <v>0.53000000000000025</v>
      </c>
      <c r="C56">
        <f>POWER(1-B56,3)*pointX1+3*POWER(1-B56,2)*B56*pointX2+3*(1-B56)*B56*B56*pointX3+POWER(B56,3)*pointX4</f>
        <v>1.0898920000000007</v>
      </c>
      <c r="D56">
        <f>POWER(1-$B56,3)*pointY1+3*POWER(1-$B56,2)*$B56*pointY2+3*(1-$B56)*$B56*$B56*pointY3+POWER($B56,3)*pointY4</f>
        <v>2.6281459921510821</v>
      </c>
      <c r="F56">
        <f t="shared" si="1"/>
        <v>5.2178007243705783E-2</v>
      </c>
      <c r="G56">
        <f t="shared" si="2"/>
        <v>2.9002009625348184</v>
      </c>
    </row>
    <row r="57" spans="2:7" x14ac:dyDescent="0.25">
      <c r="B57">
        <f t="shared" si="0"/>
        <v>0.54000000000000026</v>
      </c>
      <c r="C57">
        <f>POWER(1-B57,3)*pointX1+3*POWER(1-B57,2)*B57*pointX2+3*(1-B57)*B57*B57*pointX3+POWER(B57,3)*pointX4</f>
        <v>1.1197440000000007</v>
      </c>
      <c r="D57">
        <f>POWER(1-$B57,3)*pointY1+3*POWER(1-$B57,2)*$B57*pointY2+3*(1-$B57)*$B57*$B57*pointY3+POWER($B57,3)*pointY4</f>
        <v>2.670943205943149</v>
      </c>
      <c r="F57">
        <f t="shared" si="1"/>
        <v>5.2179913878463637E-2</v>
      </c>
      <c r="G57">
        <f t="shared" si="2"/>
        <v>2.9523808764132822</v>
      </c>
    </row>
    <row r="58" spans="2:7" x14ac:dyDescent="0.25">
      <c r="B58">
        <f t="shared" si="0"/>
        <v>0.55000000000000027</v>
      </c>
      <c r="C58">
        <f>POWER(1-B58,3)*pointX1+3*POWER(1-B58,2)*B58*pointX2+3*(1-B58)*B58*B58*pointX3+POWER(B58,3)*pointX4</f>
        <v>1.1495000000000006</v>
      </c>
      <c r="D58">
        <f>POWER(1-$B58,3)*pointY1+3*POWER(1-$B58,2)*$B58*pointY2+3*(1-$B58)*$B58*$B58*pointY3+POWER($B58,3)*pointY4</f>
        <v>2.7138106052281064</v>
      </c>
      <c r="F58">
        <f t="shared" si="1"/>
        <v>5.218269308358809E-2</v>
      </c>
      <c r="G58">
        <f t="shared" si="2"/>
        <v>3.0045635694968702</v>
      </c>
    </row>
    <row r="59" spans="2:7" x14ac:dyDescent="0.25">
      <c r="B59">
        <f t="shared" si="0"/>
        <v>0.56000000000000028</v>
      </c>
      <c r="C59">
        <f>POWER(1-B59,3)*pointX1+3*POWER(1-B59,2)*B59*pointX2+3*(1-B59)*B59*B59*pointX3+POWER(B59,3)*pointX4</f>
        <v>1.1791360000000006</v>
      </c>
      <c r="D59">
        <f>POWER(1-$B59,3)*pointY1+3*POWER(1-$B59,2)*$B59*pointY2+3*(1-$B59)*$B59*$B59*pointY3+POWER($B59,3)*pointY4</f>
        <v>2.7567657363791773</v>
      </c>
      <c r="F59">
        <f t="shared" si="1"/>
        <v>5.2186547962149284E-2</v>
      </c>
      <c r="G59">
        <f t="shared" si="2"/>
        <v>3.0567501174590195</v>
      </c>
    </row>
    <row r="60" spans="2:7" x14ac:dyDescent="0.25">
      <c r="B60">
        <f t="shared" si="0"/>
        <v>0.57000000000000028</v>
      </c>
      <c r="C60">
        <f>POWER(1-B60,3)*pointX1+3*POWER(1-B60,2)*B60*pointX2+3*(1-B60)*B60*B60*pointX3+POWER(B60,3)*pointX4</f>
        <v>1.2086280000000009</v>
      </c>
      <c r="D60">
        <f>POWER(1-$B60,3)*pointY1+3*POWER(1-$B60,2)*$B60*pointY2+3*(1-$B60)*$B60*$B60*pointY3+POWER($B60,3)*pointY4</f>
        <v>2.7998261457695852</v>
      </c>
      <c r="F60">
        <f t="shared" si="1"/>
        <v>5.2191732303781081E-2</v>
      </c>
      <c r="G60">
        <f t="shared" si="2"/>
        <v>3.1089418497628007</v>
      </c>
    </row>
    <row r="61" spans="2:7" x14ac:dyDescent="0.25">
      <c r="B61">
        <f t="shared" si="0"/>
        <v>0.58000000000000029</v>
      </c>
      <c r="C61">
        <f>POWER(1-B61,3)*pointX1+3*POWER(1-B61,2)*B61*pointX2+3*(1-B61)*B61*B61*pointX3+POWER(B61,3)*pointX4</f>
        <v>1.2379520000000008</v>
      </c>
      <c r="D61">
        <f>POWER(1-$B61,3)*pointY1+3*POWER(1-$B61,2)*$B61*pointY2+3*(1-$B61)*$B61*$B61*pointY3+POWER($B61,3)*pointY4</f>
        <v>2.843009379772552</v>
      </c>
      <c r="F61">
        <f t="shared" si="1"/>
        <v>5.2198550506263854E-2</v>
      </c>
      <c r="G61">
        <f t="shared" si="2"/>
        <v>3.1611404002690646</v>
      </c>
    </row>
    <row r="62" spans="2:7" x14ac:dyDescent="0.25">
      <c r="B62">
        <f t="shared" si="0"/>
        <v>0.5900000000000003</v>
      </c>
      <c r="C62">
        <f>POWER(1-B62,3)*pointX1+3*POWER(1-B62,2)*B62*pointX2+3*(1-B62)*B62*B62*pointX3+POWER(B62,3)*pointX4</f>
        <v>1.2670840000000008</v>
      </c>
      <c r="D62">
        <f>POWER(1-$B62,3)*pointY1+3*POWER(1-$B62,2)*$B62*pointY2+3*(1-$B62)*$B62*$B62*pointY3+POWER($B62,3)*pointY4</f>
        <v>2.8863329847613004</v>
      </c>
      <c r="F62">
        <f t="shared" si="1"/>
        <v>5.2207357462536873E-2</v>
      </c>
      <c r="G62">
        <f t="shared" si="2"/>
        <v>3.2133477577316016</v>
      </c>
    </row>
    <row r="63" spans="2:7" x14ac:dyDescent="0.25">
      <c r="B63">
        <f t="shared" si="0"/>
        <v>0.60000000000000031</v>
      </c>
      <c r="C63">
        <f>POWER(1-B63,3)*pointX1+3*POWER(1-B63,2)*B63*pointX2+3*(1-B63)*B63*B63*pointX3+POWER(B63,3)*pointX4</f>
        <v>1.2960000000000009</v>
      </c>
      <c r="D63">
        <f>POWER(1-$B63,3)*pointY1+3*POWER(1-$B63,2)*$B63*pointY2+3*(1-$B63)*$B63*$B63*pointY3+POWER($B63,3)*pointY4</f>
        <v>2.9298145071090538</v>
      </c>
      <c r="F63">
        <f t="shared" si="1"/>
        <v>5.2218558402910606E-2</v>
      </c>
      <c r="G63">
        <f t="shared" si="2"/>
        <v>3.2655663161345121</v>
      </c>
    </row>
    <row r="64" spans="2:7" x14ac:dyDescent="0.25">
      <c r="B64">
        <f t="shared" si="0"/>
        <v>0.61000000000000032</v>
      </c>
      <c r="C64">
        <f>POWER(1-B64,3)*pointX1+3*POWER(1-B64,2)*B64*pointX2+3*(1-B64)*B64*B64*pointX3+POWER(B64,3)*pointX4</f>
        <v>1.3246760000000009</v>
      </c>
      <c r="D64">
        <f>POWER(1-$B64,3)*pointY1+3*POWER(1-$B64,2)*$B64*pointY2+3*(1-$B64)*$B64*$B64*pointY3+POWER($B64,3)*pointY4</f>
        <v>2.9734714931890345</v>
      </c>
      <c r="F64">
        <f t="shared" si="1"/>
        <v>5.223260868066637E-2</v>
      </c>
      <c r="G64">
        <f t="shared" si="2"/>
        <v>3.3177989248151785</v>
      </c>
    </row>
    <row r="65" spans="2:7" x14ac:dyDescent="0.25">
      <c r="B65">
        <f t="shared" si="0"/>
        <v>0.62000000000000033</v>
      </c>
      <c r="C65">
        <f>POWER(1-B65,3)*pointX1+3*POWER(1-B65,2)*B65*pointX2+3*(1-B65)*B65*B65*pointX3+POWER(B65,3)*pointX4</f>
        <v>1.353088000000001</v>
      </c>
      <c r="D65">
        <f>POWER(1-$B65,3)*pointY1+3*POWER(1-$B65,2)*$B65*pointY2+3*(1-$B65)*$B65*$B65*pointY3+POWER($B65,3)*pointY4</f>
        <v>3.0173214893744653</v>
      </c>
      <c r="F65">
        <f t="shared" si="1"/>
        <v>5.2250013487675821E-2</v>
      </c>
      <c r="G65">
        <f t="shared" si="2"/>
        <v>3.3700489383028542</v>
      </c>
    </row>
    <row r="66" spans="2:7" x14ac:dyDescent="0.25">
      <c r="B66">
        <f t="shared" si="0"/>
        <v>0.63000000000000034</v>
      </c>
      <c r="C66">
        <f>POWER(1-B66,3)*pointX1+3*POWER(1-B66,2)*B66*pointX2+3*(1-B66)*B66*B66*pointX3+POWER(B66,3)*pointX4</f>
        <v>1.381212000000001</v>
      </c>
      <c r="D66">
        <f>POWER(1-$B66,3)*pointY1+3*POWER(1-$B66,2)*$B66*pointY2+3*(1-$B66)*$B66*$B66*pointY3+POWER($B66,3)*pointY4</f>
        <v>3.0613820420385691</v>
      </c>
      <c r="F66">
        <f t="shared" si="1"/>
        <v>5.2271327485211877E-2</v>
      </c>
      <c r="G66">
        <f t="shared" si="2"/>
        <v>3.4223202657880663</v>
      </c>
    </row>
    <row r="67" spans="2:7" x14ac:dyDescent="0.25">
      <c r="B67">
        <f t="shared" si="0"/>
        <v>0.64000000000000035</v>
      </c>
      <c r="C67">
        <f>POWER(1-B67,3)*pointX1+3*POWER(1-B67,2)*B67*pointX2+3*(1-B67)*B67*B67*pointX3+POWER(B67,3)*pointX4</f>
        <v>1.4090240000000009</v>
      </c>
      <c r="D67">
        <f>POWER(1-$B67,3)*pointY1+3*POWER(1-$B67,2)*$B67*pointY2+3*(1-$B67)*$B67*$B67*pointY3+POWER($B67,3)*pointY4</f>
        <v>3.1056706975545683</v>
      </c>
      <c r="F67">
        <f t="shared" si="1"/>
        <v>5.2297154333814745E-2</v>
      </c>
      <c r="G67">
        <f t="shared" si="2"/>
        <v>3.4746174201218811</v>
      </c>
    </row>
    <row r="68" spans="2:7" x14ac:dyDescent="0.25">
      <c r="B68">
        <f t="shared" si="0"/>
        <v>0.65000000000000036</v>
      </c>
      <c r="C68">
        <f>POWER(1-B68,3)*pointX1+3*POWER(1-B68,2)*B68*pointX2+3*(1-B68)*B68*B68*pointX3+POWER(B68,3)*pointX4</f>
        <v>1.436500000000001</v>
      </c>
      <c r="D68">
        <f>POWER(1-$B68,3)*pointY1+3*POWER(1-$B68,2)*$B68*pointY2+3*(1-$B68)*$B68*$B68*pointY3+POWER($B68,3)*pointY4</f>
        <v>3.1502050022956856</v>
      </c>
      <c r="F68">
        <f t="shared" si="1"/>
        <v>5.2328146104889922E-2</v>
      </c>
      <c r="G68">
        <f t="shared" si="2"/>
        <v>3.5269455662267712</v>
      </c>
    </row>
    <row r="69" spans="2:7" x14ac:dyDescent="0.25">
      <c r="B69">
        <f t="shared" ref="B69:B103" si="3">B68+0.01</f>
        <v>0.66000000000000036</v>
      </c>
      <c r="C69">
        <f>POWER(1-B69,3)*pointX1+3*POWER(1-B69,2)*B69*pointX2+3*(1-B69)*B69*B69*pointX3+POWER(B69,3)*pointX4</f>
        <v>1.4636160000000009</v>
      </c>
      <c r="D69">
        <f>POWER(1-$B69,3)*pointY1+3*POWER(1-$B69,2)*$B69*pointY2+3*(1-$B69)*$B69*$B69*pointY3+POWER($B69,3)*pointY4</f>
        <v>3.1950025026351443</v>
      </c>
      <c r="F69">
        <f t="shared" ref="F69:F103" si="4">SQRT(POWER(C69-C68,2)+POWER(D69-D68,2))</f>
        <v>5.2365002555750918E-2</v>
      </c>
      <c r="G69">
        <f t="shared" ref="G69:G103" si="5">G68+F69</f>
        <v>3.579310568782522</v>
      </c>
    </row>
    <row r="70" spans="2:7" x14ac:dyDescent="0.25">
      <c r="B70">
        <f t="shared" si="3"/>
        <v>0.67000000000000037</v>
      </c>
      <c r="C70">
        <f>POWER(1-B70,3)*pointX1+3*POWER(1-B70,2)*B70*pointX2+3*(1-B70)*B70*B70*pointX3+POWER(B70,3)*pointX4</f>
        <v>1.4903480000000009</v>
      </c>
      <c r="D70">
        <f>POWER(1-$B70,3)*pointY1+3*POWER(1-$B70,2)*$B70*pointY2+3*(1-$B70)*$B70*$B70*pointY3+POWER($B70,3)*pointY4</f>
        <v>3.2400807449461668</v>
      </c>
      <c r="F70">
        <f t="shared" si="4"/>
        <v>5.2408470249104395E-2</v>
      </c>
      <c r="G70">
        <f t="shared" si="5"/>
        <v>3.6317190390316263</v>
      </c>
    </row>
    <row r="71" spans="2:7" x14ac:dyDescent="0.25">
      <c r="B71">
        <f t="shared" si="3"/>
        <v>0.68000000000000038</v>
      </c>
      <c r="C71">
        <f>POWER(1-B71,3)*pointX1+3*POWER(1-B71,2)*B71*pointX2+3*(1-B71)*B71*B71*pointX3+POWER(B71,3)*pointX4</f>
        <v>1.5166720000000011</v>
      </c>
      <c r="D71">
        <f>POWER(1-$B71,3)*pointY1+3*POWER(1-$B71,2)*$B71*pointY2+3*(1-$B71)*$B71*$B71*pointY3+POWER($B71,3)*pointY4</f>
        <v>3.2854572756019755</v>
      </c>
      <c r="F71">
        <f t="shared" si="4"/>
        <v>5.2459341497559424E-2</v>
      </c>
      <c r="G71">
        <f t="shared" si="5"/>
        <v>3.6841783805291857</v>
      </c>
    </row>
    <row r="72" spans="2:7" x14ac:dyDescent="0.25">
      <c r="B72">
        <f t="shared" si="3"/>
        <v>0.69000000000000039</v>
      </c>
      <c r="C72">
        <f>POWER(1-B72,3)*pointX1+3*POWER(1-B72,2)*B72*pointX2+3*(1-B72)*B72*B72*pointX3+POWER(B72,3)*pointX4</f>
        <v>1.5425640000000009</v>
      </c>
      <c r="D72">
        <f>POWER(1-$B72,3)*pointY1+3*POWER(1-$B72,2)*$B72*pointY2+3*(1-$B72)*$B72*$B72*pointY3+POWER($B72,3)*pointY4</f>
        <v>3.3311496409757941</v>
      </c>
      <c r="F72">
        <f t="shared" si="4"/>
        <v>5.2518453113686879E-2</v>
      </c>
      <c r="G72">
        <f t="shared" si="5"/>
        <v>3.7366968336428728</v>
      </c>
    </row>
    <row r="73" spans="2:7" x14ac:dyDescent="0.25">
      <c r="B73">
        <f t="shared" si="3"/>
        <v>0.7000000000000004</v>
      </c>
      <c r="C73">
        <f>POWER(1-B73,3)*pointX1+3*POWER(1-B73,2)*B73*pointX2+3*(1-B73)*B73*B73*pointX3+POWER(B73,3)*pointX4</f>
        <v>1.5680000000000009</v>
      </c>
      <c r="D73">
        <f>POWER(1-$B73,3)*pointY1+3*POWER(1-$B73,2)*$B73*pointY2+3*(1-$B73)*$B73*$B73*pointY3+POWER($B73,3)*pointY4</f>
        <v>3.3771753874408441</v>
      </c>
      <c r="F73">
        <f t="shared" si="4"/>
        <v>5.2586684946524832E-2</v>
      </c>
      <c r="G73">
        <f t="shared" si="5"/>
        <v>3.7892835185893974</v>
      </c>
    </row>
    <row r="74" spans="2:7" x14ac:dyDescent="0.25">
      <c r="B74">
        <f t="shared" si="3"/>
        <v>0.71000000000000041</v>
      </c>
      <c r="C74">
        <f>POWER(1-B74,3)*pointX1+3*POWER(1-B74,2)*B74*pointX2+3*(1-B74)*B74*B74*pointX3+POWER(B74,3)*pointX4</f>
        <v>1.5929560000000009</v>
      </c>
      <c r="D74">
        <f>POWER(1-$B74,3)*pointY1+3*POWER(1-$B74,2)*$B74*pointY2+3*(1-$B74)*$B74*$B74*pointY3+POWER($B74,3)*pointY4</f>
        <v>3.4235520613703487</v>
      </c>
      <c r="F74">
        <f t="shared" si="4"/>
        <v>5.2664958186289225E-2</v>
      </c>
      <c r="G74">
        <f t="shared" si="5"/>
        <v>3.8419484767756864</v>
      </c>
    </row>
    <row r="75" spans="2:7" x14ac:dyDescent="0.25">
      <c r="B75">
        <f t="shared" si="3"/>
        <v>0.72000000000000042</v>
      </c>
      <c r="C75">
        <f>POWER(1-B75,3)*pointX1+3*POWER(1-B75,2)*B75*pointX2+3*(1-B75)*B75*B75*pointX3+POWER(B75,3)*pointX4</f>
        <v>1.6174080000000011</v>
      </c>
      <c r="D75">
        <f>POWER(1-$B75,3)*pointY1+3*POWER(1-$B75,2)*$B75*pointY2+3*(1-$B75)*$B75*$B75*pointY3+POWER($B75,3)*pointY4</f>
        <v>3.4702972091375317</v>
      </c>
      <c r="F75">
        <f t="shared" si="4"/>
        <v>5.2754233420416394E-2</v>
      </c>
      <c r="G75">
        <f t="shared" si="5"/>
        <v>3.8947027101961029</v>
      </c>
    </row>
    <row r="76" spans="2:7" x14ac:dyDescent="0.25">
      <c r="B76">
        <f t="shared" si="3"/>
        <v>0.73000000000000043</v>
      </c>
      <c r="C76">
        <f>POWER(1-B76,3)*pointX1+3*POWER(1-B76,2)*B76*pointX2+3*(1-B76)*B76*B76*pointX3+POWER(B76,3)*pointX4</f>
        <v>1.6413320000000009</v>
      </c>
      <c r="D76">
        <f>POWER(1-$B76,3)*pointY1+3*POWER(1-$B76,2)*$B76*pointY2+3*(1-$B76)*$B76*$B76*pointY3+POWER($B76,3)*pointY4</f>
        <v>3.5174283771156132</v>
      </c>
      <c r="F76">
        <f t="shared" si="4"/>
        <v>5.2855508426067808E-2</v>
      </c>
      <c r="G76">
        <f t="shared" si="5"/>
        <v>3.9475582186221709</v>
      </c>
    </row>
    <row r="77" spans="2:7" x14ac:dyDescent="0.25">
      <c r="B77">
        <f t="shared" si="3"/>
        <v>0.74000000000000044</v>
      </c>
      <c r="C77">
        <f>POWER(1-B77,3)*pointX1+3*POWER(1-B77,2)*B77*pointX2+3*(1-B77)*B77*B77*pointX3+POWER(B77,3)*pointX4</f>
        <v>1.6647040000000008</v>
      </c>
      <c r="D77">
        <f>POWER(1-$B77,3)*pointY1+3*POWER(1-$B77,2)*$B77*pointY2+3*(1-$B77)*$B77*$B77*pointY3+POWER($B77,3)*pointY4</f>
        <v>3.5649631116778187</v>
      </c>
      <c r="F77">
        <f t="shared" si="4"/>
        <v>5.2969815686854424E-2</v>
      </c>
      <c r="G77">
        <f t="shared" si="5"/>
        <v>4.000528034309025</v>
      </c>
    </row>
    <row r="78" spans="2:7" x14ac:dyDescent="0.25">
      <c r="B78">
        <f t="shared" si="3"/>
        <v>0.75000000000000044</v>
      </c>
      <c r="C78">
        <f>POWER(1-B78,3)*pointX1+3*POWER(1-B78,2)*B78*pointX2+3*(1-B78)*B78*B78*pointX3+POWER(B78,3)*pointX4</f>
        <v>1.6875000000000011</v>
      </c>
      <c r="D78">
        <f>POWER(1-$B78,3)*pointY1+3*POWER(1-$B78,2)*$B78*pointY2+3*(1-$B78)*$B78*$B78*pointY3+POWER($B78,3)*pointY4</f>
        <v>3.6129189591973709</v>
      </c>
      <c r="F78">
        <f t="shared" si="4"/>
        <v>5.3098219624753529E-2</v>
      </c>
      <c r="G78">
        <f t="shared" si="5"/>
        <v>4.0536262539337784</v>
      </c>
    </row>
    <row r="79" spans="2:7" x14ac:dyDescent="0.25">
      <c r="B79">
        <f t="shared" si="3"/>
        <v>0.76000000000000045</v>
      </c>
      <c r="C79">
        <f>POWER(1-B79,3)*pointX1+3*POWER(1-B79,2)*B79*pointX2+3*(1-B79)*B79*B79*pointX3+POWER(B79,3)*pointX4</f>
        <v>1.709696000000001</v>
      </c>
      <c r="D79">
        <f>POWER(1-$B79,3)*pointY1+3*POWER(1-$B79,2)*$B79*pointY2+3*(1-$B79)*$B79*$B79*pointY3+POWER($B79,3)*pointY4</f>
        <v>3.6613134660474902</v>
      </c>
      <c r="F79">
        <f t="shared" si="4"/>
        <v>5.3241813542236095E-2</v>
      </c>
      <c r="G79">
        <f t="shared" si="5"/>
        <v>4.1068680674760145</v>
      </c>
    </row>
    <row r="80" spans="2:7" x14ac:dyDescent="0.25">
      <c r="B80">
        <f t="shared" si="3"/>
        <v>0.77000000000000046</v>
      </c>
      <c r="C80">
        <f>POWER(1-B80,3)*pointX1+3*POWER(1-B80,2)*B80*pointX2+3*(1-B80)*B80*B80*pointX3+POWER(B80,3)*pointX4</f>
        <v>1.7312680000000009</v>
      </c>
      <c r="D80">
        <f>POWER(1-$B80,3)*pointY1+3*POWER(1-$B80,2)*$B80*pointY2+3*(1-$B80)*$B80*$B80*pointY3+POWER($B80,3)*pointY4</f>
        <v>3.710164178601401</v>
      </c>
      <c r="F80">
        <f t="shared" si="4"/>
        <v>5.3401716274150003E-2</v>
      </c>
      <c r="G80">
        <f t="shared" si="5"/>
        <v>4.1602697837501648</v>
      </c>
    </row>
    <row r="81" spans="2:7" x14ac:dyDescent="0.25">
      <c r="B81">
        <f t="shared" si="3"/>
        <v>0.78000000000000047</v>
      </c>
      <c r="C81">
        <f>POWER(1-B81,3)*pointX1+3*POWER(1-B81,2)*B81*pointX2+3*(1-B81)*B81*B81*pointX3+POWER(B81,3)*pointX4</f>
        <v>1.7521920000000011</v>
      </c>
      <c r="D81">
        <f>POWER(1-$B81,3)*pointY1+3*POWER(1-$B81,2)*$B81*pointY2+3*(1-$B81)*$B81*$B81*pointY3+POWER($B81,3)*pointY4</f>
        <v>3.7594886432323262</v>
      </c>
      <c r="F81">
        <f t="shared" si="4"/>
        <v>5.357906855412288E-2</v>
      </c>
      <c r="G81">
        <f t="shared" si="5"/>
        <v>4.2138488523042881</v>
      </c>
    </row>
    <row r="82" spans="2:7" x14ac:dyDescent="0.25">
      <c r="B82">
        <f t="shared" si="3"/>
        <v>0.79000000000000048</v>
      </c>
      <c r="C82">
        <f>POWER(1-B82,3)*pointX1+3*POWER(1-B82,2)*B82*pointX2+3*(1-B82)*B82*B82*pointX3+POWER(B82,3)*pointX4</f>
        <v>1.772444000000001</v>
      </c>
      <c r="D82">
        <f>POWER(1-$B82,3)*pointY1+3*POWER(1-$B82,2)*$B82*pointY2+3*(1-$B82)*$B82*$B82*pointY3+POWER($B82,3)*pointY4</f>
        <v>3.8093044063134869</v>
      </c>
      <c r="F82">
        <f t="shared" si="4"/>
        <v>5.3775029106066748E-2</v>
      </c>
      <c r="G82">
        <f t="shared" si="5"/>
        <v>4.2676238814103549</v>
      </c>
    </row>
    <row r="83" spans="2:7" x14ac:dyDescent="0.25">
      <c r="B83">
        <f t="shared" si="3"/>
        <v>0.80000000000000049</v>
      </c>
      <c r="C83">
        <f>POWER(1-B83,3)*pointX1+3*POWER(1-B83,2)*B83*pointX2+3*(1-B83)*B83*B83*pointX3+POWER(B83,3)*pointX4</f>
        <v>1.7920000000000007</v>
      </c>
      <c r="D83">
        <f>POWER(1-$B83,3)*pointY1+3*POWER(1-$B83,2)*$B83*pointY2+3*(1-$B83)*$B83*$B83*pointY3+POWER($B83,3)*pointY4</f>
        <v>3.8596290142181076</v>
      </c>
      <c r="F83">
        <f t="shared" si="4"/>
        <v>5.3990770477497334E-2</v>
      </c>
      <c r="G83">
        <f t="shared" si="5"/>
        <v>4.3216146518878524</v>
      </c>
    </row>
    <row r="84" spans="2:7" x14ac:dyDescent="0.25">
      <c r="B84">
        <f t="shared" si="3"/>
        <v>0.8100000000000005</v>
      </c>
      <c r="C84">
        <f>POWER(1-B84,3)*pointX1+3*POWER(1-B84,2)*B84*pointX2+3*(1-B84)*B84*B84*pointX3+POWER(B84,3)*pointX4</f>
        <v>1.8108360000000008</v>
      </c>
      <c r="D84">
        <f>POWER(1-$B84,3)*pointY1+3*POWER(1-$B84,2)*$B84*pointY2+3*(1-$B84)*$B84*$B84*pointY3+POWER($B84,3)*pointY4</f>
        <v>3.9104800133194102</v>
      </c>
      <c r="F84">
        <f t="shared" si="4"/>
        <v>5.4227474637868624E-2</v>
      </c>
      <c r="G84">
        <f t="shared" si="5"/>
        <v>4.375842126525721</v>
      </c>
    </row>
    <row r="85" spans="2:7" x14ac:dyDescent="0.25">
      <c r="B85">
        <f t="shared" si="3"/>
        <v>0.82000000000000051</v>
      </c>
      <c r="C85">
        <f>POWER(1-B85,3)*pointX1+3*POWER(1-B85,2)*B85*pointX2+3*(1-B85)*B85*B85*pointX3+POWER(B85,3)*pointX4</f>
        <v>1.8289280000000008</v>
      </c>
      <c r="D85">
        <f>POWER(1-$B85,3)*pointY1+3*POWER(1-$B85,2)*$B85*pointY2+3*(1-$B85)*$B85*$B85*pointY3+POWER($B85,3)*pointY4</f>
        <v>3.9618749499906176</v>
      </c>
      <c r="F85">
        <f t="shared" si="4"/>
        <v>5.4486328371779844E-2</v>
      </c>
      <c r="G85">
        <f t="shared" si="5"/>
        <v>4.4303284548975013</v>
      </c>
    </row>
    <row r="86" spans="2:7" x14ac:dyDescent="0.25">
      <c r="B86">
        <f t="shared" si="3"/>
        <v>0.83000000000000052</v>
      </c>
      <c r="C86">
        <f>POWER(1-B86,3)*pointX1+3*POWER(1-B86,2)*B86*pointX2+3*(1-B86)*B86*B86*pointX3+POWER(B86,3)*pointX4</f>
        <v>1.8462520000000007</v>
      </c>
      <c r="D86">
        <f>POWER(1-$B86,3)*pointY1+3*POWER(1-$B86,2)*$B86*pointY2+3*(1-$B86)*$B86*$B86*pointY3+POWER($B86,3)*pointY4</f>
        <v>4.0138313706049527</v>
      </c>
      <c r="F86">
        <f t="shared" si="4"/>
        <v>5.4768518503367378E-2</v>
      </c>
      <c r="G86">
        <f t="shared" si="5"/>
        <v>4.4850969734008688</v>
      </c>
    </row>
    <row r="87" spans="2:7" x14ac:dyDescent="0.25">
      <c r="B87">
        <f t="shared" si="3"/>
        <v>0.84000000000000052</v>
      </c>
      <c r="C87">
        <f>POWER(1-B87,3)*pointX1+3*POWER(1-B87,2)*B87*pointX2+3*(1-B87)*B87*B87*pointX3+POWER(B87,3)*pointX4</f>
        <v>1.8627840000000009</v>
      </c>
      <c r="D87">
        <f>POWER(1-$B87,3)*pointY1+3*POWER(1-$B87,2)*$B87*pointY2+3*(1-$B87)*$B87*$B87*pointY3+POWER($B87,3)*pointY4</f>
        <v>4.066366821535639</v>
      </c>
      <c r="F87">
        <f t="shared" si="4"/>
        <v>5.5075226994453323E-2</v>
      </c>
      <c r="G87">
        <f t="shared" si="5"/>
        <v>4.5401722003953218</v>
      </c>
    </row>
    <row r="88" spans="2:7" x14ac:dyDescent="0.25">
      <c r="B88">
        <f t="shared" si="3"/>
        <v>0.85000000000000053</v>
      </c>
      <c r="C88">
        <f>POWER(1-B88,3)*pointX1+3*POWER(1-B88,2)*B88*pointX2+3*(1-B88)*B88*B88*pointX3+POWER(B88,3)*pointX4</f>
        <v>1.8785000000000007</v>
      </c>
      <c r="D88">
        <f>POWER(1-$B88,3)*pointY1+3*POWER(1-$B88,2)*$B88*pointY2+3*(1-$B88)*$B88*$B88*pointY3+POWER($B88,3)*pointY4</f>
        <v>4.1194988491558977</v>
      </c>
      <c r="F88">
        <f t="shared" si="4"/>
        <v>5.540762596466238E-2</v>
      </c>
      <c r="G88">
        <f t="shared" si="5"/>
        <v>4.5955798263599839</v>
      </c>
    </row>
    <row r="89" spans="2:7" x14ac:dyDescent="0.25">
      <c r="B89">
        <f t="shared" si="3"/>
        <v>0.86000000000000054</v>
      </c>
      <c r="C89">
        <f>POWER(1-B89,3)*pointX1+3*POWER(1-B89,2)*B89*pointX2+3*(1-B89)*B89*B89*pointX3+POWER(B89,3)*pointX4</f>
        <v>1.8933760000000008</v>
      </c>
      <c r="D89">
        <f>POWER(1-$B89,3)*pointY1+3*POWER(1-$B89,2)*$B89*pointY2+3*(1-$B89)*$B89*$B89*pointY3+POWER($B89,3)*pointY4</f>
        <v>4.1732449998389516</v>
      </c>
      <c r="F89">
        <f t="shared" si="4"/>
        <v>5.5766872686618688E-2</v>
      </c>
      <c r="G89">
        <f t="shared" si="5"/>
        <v>4.6513466990466021</v>
      </c>
    </row>
    <row r="90" spans="2:7" x14ac:dyDescent="0.25">
      <c r="B90">
        <f t="shared" si="3"/>
        <v>0.87000000000000055</v>
      </c>
      <c r="C90">
        <f>POWER(1-B90,3)*pointX1+3*POWER(1-B90,2)*B90*pointX2+3*(1-B90)*B90*B90*pointX3+POWER(B90,3)*pointX4</f>
        <v>1.9073880000000005</v>
      </c>
      <c r="D90">
        <f>POWER(1-$B90,3)*pointY1+3*POWER(1-$B90,2)*$B90*pointY2+3*(1-$B90)*$B90*$B90*pointY3+POWER($B90,3)*pointY4</f>
        <v>4.2276228199580244</v>
      </c>
      <c r="F90">
        <f t="shared" si="4"/>
        <v>5.6154104613128919E-2</v>
      </c>
      <c r="G90">
        <f t="shared" si="5"/>
        <v>4.7075008036597312</v>
      </c>
    </row>
    <row r="91" spans="2:7" x14ac:dyDescent="0.25">
      <c r="B91">
        <f t="shared" si="3"/>
        <v>0.88000000000000056</v>
      </c>
      <c r="C91">
        <f>POWER(1-B91,3)*pointX1+3*POWER(1-B91,2)*B91*pointX2+3*(1-B91)*B91*B91*pointX3+POWER(B91,3)*pointX4</f>
        <v>1.9205120000000009</v>
      </c>
      <c r="D91">
        <f>POWER(1-$B91,3)*pointY1+3*POWER(1-$B91,2)*$B91*pointY2+3*(1-$B91)*$B91*$B91*pointY3+POWER($B91,3)*pointY4</f>
        <v>4.2826498558863388</v>
      </c>
      <c r="F91">
        <f t="shared" si="4"/>
        <v>5.6570434495909809E-2</v>
      </c>
      <c r="G91">
        <f t="shared" si="5"/>
        <v>4.7640712381556414</v>
      </c>
    </row>
    <row r="92" spans="2:7" x14ac:dyDescent="0.25">
      <c r="B92">
        <f t="shared" si="3"/>
        <v>0.89000000000000057</v>
      </c>
      <c r="C92">
        <f>POWER(1-B92,3)*pointX1+3*POWER(1-B92,2)*B92*pointX2+3*(1-B92)*B92*B92*pointX3+POWER(B92,3)*pointX4</f>
        <v>1.9327240000000008</v>
      </c>
      <c r="D92">
        <f>POWER(1-$B92,3)*pointY1+3*POWER(1-$B92,2)*$B92*pointY2+3*(1-$B92)*$B92*$B92*pointY3+POWER($B92,3)*pointY4</f>
        <v>4.3383436539971179</v>
      </c>
      <c r="F92">
        <f t="shared" si="4"/>
        <v>5.7016945656569583E-2</v>
      </c>
      <c r="G92">
        <f t="shared" si="5"/>
        <v>4.8210881838122113</v>
      </c>
    </row>
    <row r="93" spans="2:7" x14ac:dyDescent="0.25">
      <c r="B93">
        <f t="shared" si="3"/>
        <v>0.90000000000000058</v>
      </c>
      <c r="C93">
        <f>POWER(1-B93,3)*pointX1+3*POWER(1-B93,2)*B93*pointX2+3*(1-B93)*B93*B93*pointX3+POWER(B93,3)*pointX4</f>
        <v>1.9440000000000006</v>
      </c>
      <c r="D93">
        <f>POWER(1-$B93,3)*pointY1+3*POWER(1-$B93,2)*$B93*pointY2+3*(1-$B93)*$B93*$B93*pointY3+POWER($B93,3)*pointY4</f>
        <v>4.3947217606635824</v>
      </c>
      <c r="F93">
        <f t="shared" si="4"/>
        <v>5.7494687470193762E-2</v>
      </c>
      <c r="G93">
        <f t="shared" si="5"/>
        <v>4.8785828712824051</v>
      </c>
    </row>
    <row r="94" spans="2:7" x14ac:dyDescent="0.25">
      <c r="B94">
        <f t="shared" si="3"/>
        <v>0.91000000000000059</v>
      </c>
      <c r="C94">
        <f>POWER(1-B94,3)*pointX1+3*POWER(1-B94,2)*B94*pointX2+3*(1-B94)*B94*B94*pointX3+POWER(B94,3)*pointX4</f>
        <v>1.9543160000000006</v>
      </c>
      <c r="D94">
        <f>POWER(1-$B94,3)*pointY1+3*POWER(1-$B94,2)*$B94*pointY2+3*(1-$B94)*$B94*$B94*pointY3+POWER($B94,3)*pointY4</f>
        <v>4.4518017222589563</v>
      </c>
      <c r="F94">
        <f t="shared" si="4"/>
        <v>5.8004671119913746E-2</v>
      </c>
      <c r="G94">
        <f t="shared" si="5"/>
        <v>4.9365875424023189</v>
      </c>
    </row>
    <row r="95" spans="2:7" x14ac:dyDescent="0.25">
      <c r="B95">
        <f t="shared" si="3"/>
        <v>0.9200000000000006</v>
      </c>
      <c r="C95">
        <f>POWER(1-B95,3)*pointX1+3*POWER(1-B95,2)*B95*pointX2+3*(1-B95)*B95*B95*pointX3+POWER(B95,3)*pointX4</f>
        <v>1.9636480000000005</v>
      </c>
      <c r="D95">
        <f>POWER(1-$B95,3)*pointY1+3*POWER(1-$B95,2)*$B95*pointY2+3*(1-$B95)*$B95*$B95*pointY3+POWER($B95,3)*pointY4</f>
        <v>4.5096010851564632</v>
      </c>
      <c r="F95">
        <f t="shared" si="4"/>
        <v>5.8547865677219112E-2</v>
      </c>
      <c r="G95">
        <f t="shared" si="5"/>
        <v>4.9951354080795376</v>
      </c>
    </row>
    <row r="96" spans="2:7" x14ac:dyDescent="0.25">
      <c r="B96">
        <f t="shared" si="3"/>
        <v>0.9300000000000006</v>
      </c>
      <c r="C96">
        <f>POWER(1-B96,3)*pointX1+3*POWER(1-B96,2)*B96*pointX2+3*(1-B96)*B96*B96*pointX3+POWER(B96,3)*pointX4</f>
        <v>1.9719720000000005</v>
      </c>
      <c r="D96">
        <f>POWER(1-$B96,3)*pointY1+3*POWER(1-$B96,2)*$B96*pointY2+3*(1-$B96)*$B96*$B96*pointY3+POWER($B96,3)*pointY4</f>
        <v>4.568137395729325</v>
      </c>
      <c r="F96">
        <f t="shared" si="4"/>
        <v>5.9125194557671699E-2</v>
      </c>
      <c r="G96">
        <f t="shared" si="5"/>
        <v>5.0542606026372097</v>
      </c>
    </row>
    <row r="97" spans="2:7" x14ac:dyDescent="0.25">
      <c r="B97">
        <f t="shared" si="3"/>
        <v>0.94000000000000061</v>
      </c>
      <c r="C97">
        <f>POWER(1-B97,3)*pointX1+3*POWER(1-B97,2)*B97*pointX2+3*(1-B97)*B97*B97*pointX3+POWER(B97,3)*pointX4</f>
        <v>1.9792640000000006</v>
      </c>
      <c r="D97">
        <f>POWER(1-$B97,3)*pointY1+3*POWER(1-$B97,2)*$B97*pointY2+3*(1-$B97)*$B97*$B97*pointY3+POWER($B97,3)*pointY4</f>
        <v>4.6274282003507636</v>
      </c>
      <c r="F97">
        <f t="shared" si="4"/>
        <v>5.9737532395116658E-2</v>
      </c>
      <c r="G97">
        <f t="shared" si="5"/>
        <v>5.1139981350323263</v>
      </c>
    </row>
    <row r="98" spans="2:7" x14ac:dyDescent="0.25">
      <c r="B98">
        <f t="shared" si="3"/>
        <v>0.95000000000000062</v>
      </c>
      <c r="C98">
        <f>POWER(1-B98,3)*pointX1+3*POWER(1-B98,2)*B98*pointX2+3*(1-B98)*B98*B98*pointX3+POWER(B98,3)*pointX4</f>
        <v>1.9855000000000003</v>
      </c>
      <c r="D98">
        <f>POWER(1-$B98,3)*pointY1+3*POWER(1-$B98,2)*$B98*pointY2+3*(1-$B98)*$B98*$B98*pointY3+POWER($B98,3)*pointY4</f>
        <v>4.6874910453940037</v>
      </c>
      <c r="F98">
        <f t="shared" si="4"/>
        <v>6.0385702369751972E-2</v>
      </c>
      <c r="G98">
        <f t="shared" si="5"/>
        <v>5.1743838374020781</v>
      </c>
    </row>
    <row r="99" spans="2:7" x14ac:dyDescent="0.25">
      <c r="B99">
        <f t="shared" si="3"/>
        <v>0.96000000000000063</v>
      </c>
      <c r="C99">
        <f>POWER(1-B99,3)*pointX1+3*POWER(1-B99,2)*B99*pointX2+3*(1-B99)*B99*B99*pointX3+POWER(B99,3)*pointX4</f>
        <v>1.9906560000000002</v>
      </c>
      <c r="D99">
        <f>POWER(1-$B99,3)*pointY1+3*POWER(1-$B99,2)*$B99*pointY2+3*(1-$B99)*$B99*$B99*pointY3+POWER($B99,3)*pointY4</f>
        <v>4.7483434772322664</v>
      </c>
      <c r="F99">
        <f t="shared" si="4"/>
        <v>6.1070474016748845E-2</v>
      </c>
      <c r="G99">
        <f t="shared" si="5"/>
        <v>5.2354543114188266</v>
      </c>
    </row>
    <row r="100" spans="2:7" x14ac:dyDescent="0.25">
      <c r="B100">
        <f t="shared" si="3"/>
        <v>0.97000000000000064</v>
      </c>
      <c r="C100">
        <f>POWER(1-B100,3)*pointX1+3*POWER(1-B100,2)*B100*pointX2+3*(1-B100)*B100*B100*pointX3+POWER(B100,3)*pointX4</f>
        <v>1.9947080000000004</v>
      </c>
      <c r="D100">
        <f>POWER(1-$B100,3)*pointY1+3*POWER(1-$B100,2)*$B100*pointY2+3*(1-$B100)*$B100*$B100*pointY3+POWER($B100,3)*pointY4</f>
        <v>4.8100030422387752</v>
      </c>
      <c r="F100">
        <f t="shared" si="4"/>
        <v>6.1792561532856755E-2</v>
      </c>
      <c r="G100">
        <f t="shared" si="5"/>
        <v>5.2972468729516837</v>
      </c>
    </row>
    <row r="101" spans="2:7" x14ac:dyDescent="0.25">
      <c r="B101">
        <f t="shared" si="3"/>
        <v>0.98000000000000065</v>
      </c>
      <c r="C101">
        <f>POWER(1-B101,3)*pointX1+3*POWER(1-B101,2)*B101*pointX2+3*(1-B101)*B101*B101*pointX3+POWER(B101,3)*pointX4</f>
        <v>1.9976320000000001</v>
      </c>
      <c r="D101">
        <f>POWER(1-$B101,3)*pointY1+3*POWER(1-$B101,2)*$B101*pointY2+3*(1-$B101)*$B101*$B101*pointY3+POWER($B101,3)*pointY4</f>
        <v>4.8724872867867521</v>
      </c>
      <c r="F101">
        <f t="shared" si="4"/>
        <v>6.2552622588756324E-2</v>
      </c>
      <c r="G101">
        <f t="shared" si="5"/>
        <v>5.3597994955404404</v>
      </c>
    </row>
    <row r="102" spans="2:7" x14ac:dyDescent="0.25">
      <c r="B102">
        <f t="shared" si="3"/>
        <v>0.99000000000000066</v>
      </c>
      <c r="C102">
        <f>POWER(1-B102,3)*pointX1+3*POWER(1-B102,2)*B102*pointX2+3*(1-B102)*B102*B102*pointX3+POWER(B102,3)*pointX4</f>
        <v>1.999404</v>
      </c>
      <c r="D102">
        <f>POWER(1-$B102,3)*pointY1+3*POWER(1-$B102,2)*$B102*pointY2+3*(1-$B102)*$B102*$B102*pointY3+POWER($B102,3)*pointY4</f>
        <v>4.9358137572494218</v>
      </c>
      <c r="F102">
        <f t="shared" si="4"/>
        <v>6.3351257645443609E-2</v>
      </c>
      <c r="G102">
        <f t="shared" si="5"/>
        <v>5.423150753185884</v>
      </c>
    </row>
    <row r="103" spans="2:7" x14ac:dyDescent="0.25">
      <c r="B103">
        <f t="shared" si="3"/>
        <v>1.0000000000000007</v>
      </c>
      <c r="C103">
        <f>POWER(1-B103,3)*pointX1+3*POWER(1-B103,2)*B103*pointX2+3*(1-B103)*B103*B103*pointX3+POWER(B103,3)*pointX4</f>
        <v>2</v>
      </c>
      <c r="D103">
        <f>POWER(1-$B103,3)*pointY1+3*POWER(1-$B103,2)*$B103*pointY2+3*(1-$B103)*$B103*$B103*pointY3+POWER($B103,3)*pointY4</f>
        <v>5.0000000000000044</v>
      </c>
      <c r="F103">
        <f t="shared" si="4"/>
        <v>6.4189009763640364E-2</v>
      </c>
      <c r="G103">
        <f t="shared" si="5"/>
        <v>5.4873397629495244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Curve</vt:lpstr>
      <vt:lpstr>Points</vt:lpstr>
      <vt:lpstr>endHeading</vt:lpstr>
      <vt:lpstr>nextT</vt:lpstr>
      <vt:lpstr>pointX1</vt:lpstr>
      <vt:lpstr>pointX2</vt:lpstr>
      <vt:lpstr>pointX3</vt:lpstr>
      <vt:lpstr>pointX4</vt:lpstr>
      <vt:lpstr>pointY1</vt:lpstr>
      <vt:lpstr>pointY2</vt:lpstr>
      <vt:lpstr>pointY3</vt:lpstr>
      <vt:lpstr>pointY4</vt:lpstr>
      <vt:lpstr>pullCoefficient</vt:lpstr>
      <vt:lpstr>pushCoefficient</vt:lpstr>
      <vt:lpstr>startHeading</vt:lpstr>
      <vt:lpstr>T</vt:lpstr>
      <vt:lpstr>TotalDis</vt:lpstr>
      <vt:lpstr>x</vt:lpstr>
      <vt:lpstr>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Cory</cp:lastModifiedBy>
  <dcterms:created xsi:type="dcterms:W3CDTF">2019-01-19T03:43:57Z</dcterms:created>
  <dcterms:modified xsi:type="dcterms:W3CDTF">2019-01-19T06:26:59Z</dcterms:modified>
</cp:coreProperties>
</file>