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ADESEMOYE TAIWO\Downloads\"/>
    </mc:Choice>
  </mc:AlternateContent>
  <xr:revisionPtr revIDLastSave="0" documentId="13_ncr:1_{150548D2-62BA-4BE8-833C-79EF24D127B1}" xr6:coauthVersionLast="47" xr6:coauthVersionMax="47" xr10:uidLastSave="{00000000-0000-0000-0000-000000000000}"/>
  <bookViews>
    <workbookView xWindow="-120" yWindow="-120" windowWidth="20730" windowHeight="11760" activeTab="3" xr2:uid="{00000000-000D-0000-FFFF-FFFF00000000}"/>
  </bookViews>
  <sheets>
    <sheet name="Sheet9" sheetId="10" r:id="rId1"/>
    <sheet name="Sheet10" sheetId="11" r:id="rId2"/>
    <sheet name="Sheet1" sheetId="1" r:id="rId3"/>
    <sheet name="Sheet2" sheetId="2" r:id="rId4"/>
    <sheet name="Sheet3" sheetId="3" r:id="rId5"/>
    <sheet name="Sheet4" sheetId="4" r:id="rId6"/>
    <sheet name="Sheet6" sheetId="6" r:id="rId7"/>
  </sheets>
  <definedNames>
    <definedName name="_xlchart.v5.0" hidden="1">Sheet4!$D$3</definedName>
    <definedName name="_xlchart.v5.1" hidden="1">Sheet4!$D$4:$D$59</definedName>
    <definedName name="_xlchart.v5.2" hidden="1">Sheet4!$E$3</definedName>
    <definedName name="_xlchart.v5.3" hidden="1">Sheet4!$E$4:$E$59</definedName>
    <definedName name="_xlcn.WorksheetConnection_British_Airways_11.xlsxTable11" hidden="1">Table1[]</definedName>
  </definedNames>
  <calcPr calcId="191029"/>
  <pivotCaches>
    <pivotCache cacheId="24" r:id="rId8"/>
    <pivotCache cacheId="25" r:id="rId9"/>
    <pivotCache cacheId="26" r:id="rId10"/>
    <pivotCache cacheId="27" r:id="rId11"/>
    <pivotCache cacheId="28" r:id="rId12"/>
    <pivotCache cacheId="29" r:id="rId13"/>
    <pivotCache cacheId="30" r:id="rId14"/>
    <pivotCache cacheId="31" r:id="rId15"/>
    <pivotCache cacheId="32" r:id="rId16"/>
  </pivotCaches>
  <extLst>
    <ext xmlns:x15="http://schemas.microsoft.com/office/spreadsheetml/2010/11/main" uri="{FCE2AD5D-F65C-4FA6-A056-5C36A1767C68}">
      <x15:dataModel>
        <x15:modelTables>
          <x15:modelTable id="Table1" name="Table1" connection="WorksheetConnection_British_Airways_(1)(1).xlsx!Table1"/>
        </x15:modelTables>
        <x15:extLst>
          <ext xmlns:x16="http://schemas.microsoft.com/office/spreadsheetml/2014/11/main" uri="{9835A34E-60A6-4A7C-AAB8-D5F71C897F49}">
            <x16:modelTimeGroupings>
              <x16:modelTimeGrouping tableName="Table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7" roundtripDataChecksum="bMdvXt7nGEQoDkGGJspwbAbxXUJ+4/IEl53AcB9PQAo="/>
    </ext>
  </extLst>
</workbook>
</file>

<file path=xl/calcChain.xml><?xml version="1.0" encoding="utf-8"?>
<calcChain xmlns="http://schemas.openxmlformats.org/spreadsheetml/2006/main">
  <c r="D5" i="4" l="1"/>
  <c r="D4" i="4"/>
  <c r="E4"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D53" i="4"/>
  <c r="E53" i="4"/>
  <c r="D54" i="4"/>
  <c r="E54" i="4"/>
  <c r="D55" i="4"/>
  <c r="E55" i="4"/>
  <c r="D56" i="4"/>
  <c r="E56" i="4"/>
  <c r="D57" i="4"/>
  <c r="E57" i="4"/>
  <c r="D58" i="4"/>
  <c r="E58" i="4"/>
  <c r="D59" i="4"/>
  <c r="E59" i="4"/>
  <c r="E3" i="4"/>
  <c r="D3" i="4"/>
  <c r="T8" i="1"/>
  <c r="V10" i="2"/>
  <c r="Q5" i="1"/>
  <c r="S3" i="1"/>
  <c r="R34" i="1"/>
  <c r="T414" i="1"/>
  <c r="J502" i="1"/>
  <c r="J33" i="1"/>
  <c r="J602" i="1"/>
  <c r="J302" i="1"/>
  <c r="J735" i="1"/>
  <c r="J902" i="1"/>
  <c r="J139" i="1"/>
  <c r="J229" i="1"/>
  <c r="J497" i="1"/>
  <c r="J830" i="1"/>
  <c r="J536" i="1"/>
  <c r="J2" i="1"/>
  <c r="J632" i="1"/>
  <c r="J338" i="1"/>
  <c r="J702" i="1"/>
  <c r="J903" i="1"/>
  <c r="J102" i="1"/>
  <c r="J230" i="1"/>
  <c r="J498" i="1"/>
  <c r="J831" i="1"/>
  <c r="J537" i="1"/>
  <c r="J91" i="1"/>
  <c r="J633" i="1"/>
  <c r="J339" i="1"/>
  <c r="J703" i="1"/>
  <c r="J932" i="1"/>
  <c r="J140" i="1"/>
  <c r="J231" i="1"/>
  <c r="J435" i="1"/>
  <c r="J832" i="1"/>
  <c r="J538" i="1"/>
  <c r="J34" i="1"/>
  <c r="J634" i="1"/>
  <c r="J303" i="1"/>
  <c r="J704" i="1"/>
  <c r="J933" i="1"/>
  <c r="J103" i="1"/>
  <c r="J232" i="1"/>
  <c r="J402" i="1"/>
  <c r="J833" i="1"/>
  <c r="J539" i="1"/>
  <c r="J35" i="1"/>
  <c r="J603" i="1"/>
  <c r="J340" i="1"/>
  <c r="J736" i="1"/>
  <c r="J934" i="1"/>
  <c r="J104" i="1"/>
  <c r="J233" i="1"/>
  <c r="J436" i="1"/>
  <c r="J834" i="1"/>
  <c r="J588" i="1"/>
  <c r="J36" i="1"/>
  <c r="J635" i="1"/>
  <c r="J304" i="1"/>
  <c r="J737" i="1"/>
  <c r="J935" i="1"/>
  <c r="J141" i="1"/>
  <c r="J234" i="1"/>
  <c r="J437" i="1"/>
  <c r="J835" i="1"/>
  <c r="J540" i="1"/>
  <c r="J92" i="1"/>
  <c r="J636" i="1"/>
  <c r="J390" i="1"/>
  <c r="J738" i="1"/>
  <c r="J936" i="1"/>
  <c r="J105" i="1"/>
  <c r="J202" i="1"/>
  <c r="J403" i="1"/>
  <c r="J836" i="1"/>
  <c r="J541" i="1"/>
  <c r="J37" i="1"/>
  <c r="J604" i="1"/>
  <c r="J305" i="1"/>
  <c r="J705" i="1"/>
  <c r="J904" i="1"/>
  <c r="J106" i="1"/>
  <c r="J235" i="1"/>
  <c r="J438" i="1"/>
  <c r="J802" i="1"/>
  <c r="J542" i="1"/>
  <c r="J93" i="1"/>
  <c r="J692" i="1"/>
  <c r="J341" i="1"/>
  <c r="J794" i="1"/>
  <c r="J937" i="1"/>
  <c r="J142" i="1"/>
  <c r="J236" i="1"/>
  <c r="J439" i="1"/>
  <c r="J803" i="1"/>
  <c r="J543" i="1"/>
  <c r="J38" i="1"/>
  <c r="J637" i="1"/>
  <c r="J306" i="1"/>
  <c r="J739" i="1"/>
  <c r="J905" i="1"/>
  <c r="J107" i="1"/>
  <c r="J237" i="1"/>
  <c r="J440" i="1"/>
  <c r="J837" i="1"/>
  <c r="J589" i="1"/>
  <c r="J39" i="1"/>
  <c r="J605" i="1"/>
  <c r="J342" i="1"/>
  <c r="J706" i="1"/>
  <c r="J938" i="1"/>
  <c r="J143" i="1"/>
  <c r="J238" i="1"/>
  <c r="J441" i="1"/>
  <c r="J838" i="1"/>
  <c r="J544" i="1"/>
  <c r="J40" i="1"/>
  <c r="J638" i="1"/>
  <c r="J391" i="1"/>
  <c r="J790" i="1"/>
  <c r="J939" i="1"/>
  <c r="J144" i="1"/>
  <c r="J239" i="1"/>
  <c r="J442" i="1"/>
  <c r="J839" i="1"/>
  <c r="J545" i="1"/>
  <c r="J94" i="1"/>
  <c r="J639" i="1"/>
  <c r="J343" i="1"/>
  <c r="J707" i="1"/>
  <c r="J940" i="1"/>
  <c r="J145" i="1"/>
  <c r="J240" i="1"/>
  <c r="J443" i="1"/>
  <c r="J804" i="1"/>
  <c r="J503" i="1"/>
  <c r="J41" i="1"/>
  <c r="J640" i="1"/>
  <c r="J392" i="1"/>
  <c r="J708" i="1"/>
  <c r="J941" i="1"/>
  <c r="J108" i="1"/>
  <c r="J203" i="1"/>
  <c r="J444" i="1"/>
  <c r="J840" i="1"/>
  <c r="J546" i="1"/>
  <c r="J42" i="1"/>
  <c r="J641" i="1"/>
  <c r="J344" i="1"/>
  <c r="J740" i="1"/>
  <c r="J906" i="1"/>
  <c r="J146" i="1"/>
  <c r="J241" i="1"/>
  <c r="J445" i="1"/>
  <c r="J893" i="1"/>
  <c r="J590" i="1"/>
  <c r="J43" i="1"/>
  <c r="J689" i="1"/>
  <c r="J307" i="1"/>
  <c r="J709" i="1"/>
  <c r="J907" i="1"/>
  <c r="J147" i="1"/>
  <c r="J242" i="1"/>
  <c r="J446" i="1"/>
  <c r="J805" i="1"/>
  <c r="J547" i="1"/>
  <c r="J95" i="1"/>
  <c r="J642" i="1"/>
  <c r="J345" i="1"/>
  <c r="J741" i="1"/>
  <c r="J908" i="1"/>
  <c r="J109" i="1"/>
  <c r="J243" i="1"/>
  <c r="J447" i="1"/>
  <c r="J806" i="1"/>
  <c r="J591" i="1"/>
  <c r="J3" i="1"/>
  <c r="J643" i="1"/>
  <c r="J346" i="1"/>
  <c r="J742" i="1"/>
  <c r="J989" i="1"/>
  <c r="J148" i="1"/>
  <c r="J204" i="1"/>
  <c r="J448" i="1"/>
  <c r="J894" i="1"/>
  <c r="J592" i="1"/>
  <c r="J4" i="1"/>
  <c r="J606" i="1"/>
  <c r="J347" i="1"/>
  <c r="J710" i="1"/>
  <c r="J994" i="1"/>
  <c r="J110" i="1"/>
  <c r="J205" i="1"/>
  <c r="J449" i="1"/>
  <c r="J841" i="1"/>
  <c r="J504" i="1"/>
  <c r="J44" i="1"/>
  <c r="J607" i="1"/>
  <c r="J348" i="1"/>
  <c r="J743" i="1"/>
  <c r="J995" i="1"/>
  <c r="J149" i="1"/>
  <c r="J206" i="1"/>
  <c r="J450" i="1"/>
  <c r="J842" i="1"/>
  <c r="J505" i="1"/>
  <c r="J45" i="1"/>
  <c r="J644" i="1"/>
  <c r="J349" i="1"/>
  <c r="J711" i="1"/>
  <c r="J909" i="1"/>
  <c r="J111" i="1"/>
  <c r="J244" i="1"/>
  <c r="J404" i="1"/>
  <c r="J807" i="1"/>
  <c r="J548" i="1"/>
  <c r="J46" i="1"/>
  <c r="J645" i="1"/>
  <c r="J350" i="1"/>
  <c r="J712" i="1"/>
  <c r="J910" i="1"/>
  <c r="J150" i="1"/>
  <c r="J207" i="1"/>
  <c r="J451" i="1"/>
  <c r="J843" i="1"/>
  <c r="J506" i="1"/>
  <c r="J5" i="1"/>
  <c r="J608" i="1"/>
  <c r="J308" i="1"/>
  <c r="J744" i="1"/>
  <c r="J996" i="1"/>
  <c r="J151" i="1"/>
  <c r="J245" i="1"/>
  <c r="J452" i="1"/>
  <c r="J808" i="1"/>
  <c r="J549" i="1"/>
  <c r="J47" i="1"/>
  <c r="J609" i="1"/>
  <c r="J351" i="1"/>
  <c r="J745" i="1"/>
  <c r="J997" i="1"/>
  <c r="J152" i="1"/>
  <c r="J246" i="1"/>
  <c r="J405" i="1"/>
  <c r="J844" i="1"/>
  <c r="J507" i="1"/>
  <c r="J48" i="1"/>
  <c r="J646" i="1"/>
  <c r="J352" i="1"/>
  <c r="J795" i="1"/>
  <c r="J942" i="1"/>
  <c r="J112" i="1"/>
  <c r="J247" i="1"/>
  <c r="J453" i="1"/>
  <c r="J809" i="1"/>
  <c r="J550" i="1"/>
  <c r="J49" i="1"/>
  <c r="J647" i="1"/>
  <c r="J353" i="1"/>
  <c r="J746" i="1"/>
  <c r="J943" i="1"/>
  <c r="J113" i="1"/>
  <c r="J208" i="1"/>
  <c r="J406" i="1"/>
  <c r="J845" i="1"/>
  <c r="J593" i="1"/>
  <c r="J6" i="1"/>
  <c r="J693" i="1"/>
  <c r="J393" i="1"/>
  <c r="J747" i="1"/>
  <c r="J944" i="1"/>
  <c r="J114" i="1"/>
  <c r="J248" i="1"/>
  <c r="J407" i="1"/>
  <c r="J846" i="1"/>
  <c r="J594" i="1"/>
  <c r="J50" i="1"/>
  <c r="J648" i="1"/>
  <c r="J354" i="1"/>
  <c r="J748" i="1"/>
  <c r="J911" i="1"/>
  <c r="J115" i="1"/>
  <c r="J249" i="1"/>
  <c r="J454" i="1"/>
  <c r="J847" i="1"/>
  <c r="J508" i="1"/>
  <c r="J51" i="1"/>
  <c r="J694" i="1"/>
  <c r="J355" i="1"/>
  <c r="J713" i="1"/>
  <c r="J912" i="1"/>
  <c r="J153" i="1"/>
  <c r="J209" i="1"/>
  <c r="J455" i="1"/>
  <c r="J848" i="1"/>
  <c r="J551" i="1"/>
  <c r="J7" i="1"/>
  <c r="J610" i="1"/>
  <c r="J356" i="1"/>
  <c r="J714" i="1"/>
  <c r="J913" i="1"/>
  <c r="J154" i="1"/>
  <c r="J250" i="1"/>
  <c r="J456" i="1"/>
  <c r="J810" i="1"/>
  <c r="J552" i="1"/>
  <c r="J52" i="1"/>
  <c r="J611" i="1"/>
  <c r="J394" i="1"/>
  <c r="J749" i="1"/>
  <c r="J945" i="1"/>
  <c r="J199" i="1"/>
  <c r="J251" i="1"/>
  <c r="J457" i="1"/>
  <c r="J849" i="1"/>
  <c r="J509" i="1"/>
  <c r="J8" i="1"/>
  <c r="J612" i="1"/>
  <c r="J309" i="1"/>
  <c r="J750" i="1"/>
  <c r="J946" i="1"/>
  <c r="J116" i="1"/>
  <c r="J252" i="1"/>
  <c r="J408" i="1"/>
  <c r="J850" i="1"/>
  <c r="J510" i="1"/>
  <c r="J53" i="1"/>
  <c r="J649" i="1"/>
  <c r="J310" i="1"/>
  <c r="J715" i="1"/>
  <c r="J947" i="1"/>
  <c r="J117" i="1"/>
  <c r="J210" i="1"/>
  <c r="J409" i="1"/>
  <c r="J811" i="1"/>
  <c r="J511" i="1"/>
  <c r="J9" i="1"/>
  <c r="J650" i="1"/>
  <c r="J311" i="1"/>
  <c r="J751" i="1"/>
  <c r="J914" i="1"/>
  <c r="J118" i="1"/>
  <c r="J253" i="1"/>
  <c r="J410" i="1"/>
  <c r="J851" i="1"/>
  <c r="J512" i="1"/>
  <c r="J54" i="1"/>
  <c r="J651" i="1"/>
  <c r="J357" i="1"/>
  <c r="J796" i="1"/>
  <c r="J990" i="1"/>
  <c r="J155" i="1"/>
  <c r="J254" i="1"/>
  <c r="J499" i="1"/>
  <c r="J852" i="1"/>
  <c r="J595" i="1"/>
  <c r="J10" i="1"/>
  <c r="J652" i="1"/>
  <c r="J395" i="1"/>
  <c r="J716" i="1"/>
  <c r="J915" i="1"/>
  <c r="J119" i="1"/>
  <c r="J295" i="1"/>
  <c r="J411" i="1"/>
  <c r="J853" i="1"/>
  <c r="J553" i="1"/>
  <c r="J11" i="1"/>
  <c r="J653" i="1"/>
  <c r="J312" i="1"/>
  <c r="J717" i="1"/>
  <c r="J916" i="1"/>
  <c r="J120" i="1"/>
  <c r="J255" i="1"/>
  <c r="J412" i="1"/>
  <c r="J812" i="1"/>
  <c r="J513" i="1"/>
  <c r="J55" i="1"/>
  <c r="J654" i="1"/>
  <c r="J313" i="1"/>
  <c r="J752" i="1"/>
  <c r="J917" i="1"/>
  <c r="J156" i="1"/>
  <c r="J256" i="1"/>
  <c r="J413" i="1"/>
  <c r="J854" i="1"/>
  <c r="J514" i="1"/>
  <c r="J12" i="1"/>
  <c r="J695" i="1"/>
  <c r="J314" i="1"/>
  <c r="J718" i="1"/>
  <c r="J948" i="1"/>
  <c r="J157" i="1"/>
  <c r="J291" i="1"/>
  <c r="J414" i="1"/>
  <c r="J813" i="1"/>
  <c r="J554" i="1"/>
  <c r="J13" i="1"/>
  <c r="J613" i="1"/>
  <c r="J315" i="1"/>
  <c r="J753" i="1"/>
  <c r="J949" i="1"/>
  <c r="J158" i="1"/>
  <c r="J211" i="1"/>
  <c r="J415" i="1"/>
  <c r="J814" i="1"/>
  <c r="J515" i="1"/>
  <c r="J56" i="1"/>
  <c r="J655" i="1"/>
  <c r="J316" i="1"/>
  <c r="J719" i="1"/>
  <c r="J950" i="1"/>
  <c r="J159" i="1"/>
  <c r="J257" i="1"/>
  <c r="J458" i="1"/>
  <c r="J895" i="1"/>
  <c r="J555" i="1"/>
  <c r="J14" i="1"/>
  <c r="J614" i="1"/>
  <c r="J396" i="1"/>
  <c r="J754" i="1"/>
  <c r="J951" i="1"/>
  <c r="J121" i="1"/>
  <c r="J258" i="1"/>
  <c r="J459" i="1"/>
  <c r="J896" i="1"/>
  <c r="J516" i="1"/>
  <c r="J15" i="1"/>
  <c r="J656" i="1"/>
  <c r="J358" i="1"/>
  <c r="J720" i="1"/>
  <c r="J952" i="1"/>
  <c r="J122" i="1"/>
  <c r="J296" i="1"/>
  <c r="J460" i="1"/>
  <c r="J855" i="1"/>
  <c r="J517" i="1"/>
  <c r="J16" i="1"/>
  <c r="J615" i="1"/>
  <c r="J317" i="1"/>
  <c r="J755" i="1"/>
  <c r="J953" i="1"/>
  <c r="J160" i="1"/>
  <c r="J212" i="1"/>
  <c r="J461" i="1"/>
  <c r="J856" i="1"/>
  <c r="J556" i="1"/>
  <c r="J57" i="1"/>
  <c r="J657" i="1"/>
  <c r="J359" i="1"/>
  <c r="J721" i="1"/>
  <c r="J918" i="1"/>
  <c r="J123" i="1"/>
  <c r="J259" i="1"/>
  <c r="J500" i="1"/>
  <c r="J815" i="1"/>
  <c r="J518" i="1"/>
  <c r="J58" i="1"/>
  <c r="J658" i="1"/>
  <c r="J318" i="1"/>
  <c r="J722" i="1"/>
  <c r="J919" i="1"/>
  <c r="J161" i="1"/>
  <c r="J213" i="1"/>
  <c r="J462" i="1"/>
  <c r="J857" i="1"/>
  <c r="J519" i="1"/>
  <c r="J59" i="1"/>
  <c r="J659" i="1"/>
  <c r="J360" i="1"/>
  <c r="J756" i="1"/>
  <c r="J954" i="1"/>
  <c r="J162" i="1"/>
  <c r="J260" i="1"/>
  <c r="J493" i="1"/>
  <c r="J858" i="1"/>
  <c r="J557" i="1"/>
  <c r="J60" i="1"/>
  <c r="J660" i="1"/>
  <c r="J397" i="1"/>
  <c r="J723" i="1"/>
  <c r="J955" i="1"/>
  <c r="J163" i="1"/>
  <c r="J261" i="1"/>
  <c r="J463" i="1"/>
  <c r="J816" i="1"/>
  <c r="J558" i="1"/>
  <c r="J61" i="1"/>
  <c r="J661" i="1"/>
  <c r="J361" i="1"/>
  <c r="J797" i="1"/>
  <c r="J956" i="1"/>
  <c r="J164" i="1"/>
  <c r="J262" i="1"/>
  <c r="J464" i="1"/>
  <c r="J891" i="1"/>
  <c r="J520" i="1"/>
  <c r="J62" i="1"/>
  <c r="J696" i="1"/>
  <c r="J319" i="1"/>
  <c r="J757" i="1"/>
  <c r="J998" i="1"/>
  <c r="J165" i="1"/>
  <c r="J214" i="1"/>
  <c r="J416" i="1"/>
  <c r="J859" i="1"/>
  <c r="J559" i="1"/>
  <c r="J17" i="1"/>
  <c r="J662" i="1"/>
  <c r="J362" i="1"/>
  <c r="J758" i="1"/>
  <c r="J957" i="1"/>
  <c r="J124" i="1"/>
  <c r="J263" i="1"/>
  <c r="J465" i="1"/>
  <c r="J860" i="1"/>
  <c r="J596" i="1"/>
  <c r="J63" i="1"/>
  <c r="J663" i="1"/>
  <c r="J320" i="1"/>
  <c r="J724" i="1"/>
  <c r="J958" i="1"/>
  <c r="J166" i="1"/>
  <c r="J215" i="1"/>
  <c r="J466" i="1"/>
  <c r="J861" i="1"/>
  <c r="J560" i="1"/>
  <c r="J64" i="1"/>
  <c r="J664" i="1"/>
  <c r="J321" i="1"/>
  <c r="J759" i="1"/>
  <c r="J959" i="1"/>
  <c r="J200" i="1"/>
  <c r="J216" i="1"/>
  <c r="J494" i="1"/>
  <c r="J897" i="1"/>
  <c r="J521" i="1"/>
  <c r="J65" i="1"/>
  <c r="J665" i="1"/>
  <c r="J322" i="1"/>
  <c r="J760" i="1"/>
  <c r="J960" i="1"/>
  <c r="J125" i="1"/>
  <c r="J264" i="1"/>
  <c r="J417" i="1"/>
  <c r="J862" i="1"/>
  <c r="J522" i="1"/>
  <c r="J18" i="1"/>
  <c r="J616" i="1"/>
  <c r="J323" i="1"/>
  <c r="J761" i="1"/>
  <c r="J920" i="1"/>
  <c r="J167" i="1"/>
  <c r="J265" i="1"/>
  <c r="J467" i="1"/>
  <c r="J863" i="1"/>
  <c r="J585" i="1"/>
  <c r="J66" i="1"/>
  <c r="J617" i="1"/>
  <c r="J363" i="1"/>
  <c r="J762" i="1"/>
  <c r="J961" i="1"/>
  <c r="J126" i="1"/>
  <c r="J217" i="1"/>
  <c r="J418" i="1"/>
  <c r="J864" i="1"/>
  <c r="J523" i="1"/>
  <c r="J96" i="1"/>
  <c r="J618" i="1"/>
  <c r="J324" i="1"/>
  <c r="J725" i="1"/>
  <c r="J921" i="1"/>
  <c r="J168" i="1"/>
  <c r="J266" i="1"/>
  <c r="J419" i="1"/>
  <c r="J817" i="1"/>
  <c r="J561" i="1"/>
  <c r="J67" i="1"/>
  <c r="J619" i="1"/>
  <c r="J364" i="1"/>
  <c r="J763" i="1"/>
  <c r="J962" i="1"/>
  <c r="J169" i="1"/>
  <c r="J267" i="1"/>
  <c r="J420" i="1"/>
  <c r="J818" i="1"/>
  <c r="J562" i="1"/>
  <c r="J68" i="1"/>
  <c r="J666" i="1"/>
  <c r="J365" i="1"/>
  <c r="J798" i="1"/>
  <c r="J963" i="1"/>
  <c r="J170" i="1"/>
  <c r="J218" i="1"/>
  <c r="J468" i="1"/>
  <c r="J819" i="1"/>
  <c r="J563" i="1"/>
  <c r="J19" i="1"/>
  <c r="J667" i="1"/>
  <c r="J325" i="1"/>
  <c r="J791" i="1"/>
  <c r="J922" i="1"/>
  <c r="J171" i="1"/>
  <c r="J219" i="1"/>
  <c r="J421" i="1"/>
  <c r="J820" i="1"/>
  <c r="J564" i="1"/>
  <c r="J69" i="1"/>
  <c r="J620" i="1"/>
  <c r="J398" i="1"/>
  <c r="J764" i="1"/>
  <c r="J964" i="1"/>
  <c r="J172" i="1"/>
  <c r="J268" i="1"/>
  <c r="J469" i="1"/>
  <c r="J865" i="1"/>
  <c r="J524" i="1"/>
  <c r="J70" i="1"/>
  <c r="J621" i="1"/>
  <c r="J366" i="1"/>
  <c r="J765" i="1"/>
  <c r="J923" i="1"/>
  <c r="J173" i="1"/>
  <c r="J269" i="1"/>
  <c r="J470" i="1"/>
  <c r="J866" i="1"/>
  <c r="J565" i="1"/>
  <c r="J20" i="1"/>
  <c r="J668" i="1"/>
  <c r="J326" i="1"/>
  <c r="J766" i="1"/>
  <c r="J999" i="1"/>
  <c r="J127" i="1"/>
  <c r="J270" i="1"/>
  <c r="J471" i="1"/>
  <c r="J867" i="1"/>
  <c r="J566" i="1"/>
  <c r="J71" i="1"/>
  <c r="J622" i="1"/>
  <c r="J327" i="1"/>
  <c r="J767" i="1"/>
  <c r="J965" i="1"/>
  <c r="J174" i="1"/>
  <c r="J220" i="1"/>
  <c r="J472" i="1"/>
  <c r="J868" i="1"/>
  <c r="J597" i="1"/>
  <c r="J97" i="1"/>
  <c r="J623" i="1"/>
  <c r="J367" i="1"/>
  <c r="J768" i="1"/>
  <c r="J966" i="1"/>
  <c r="J175" i="1"/>
  <c r="J297" i="1"/>
  <c r="J473" i="1"/>
  <c r="J869" i="1"/>
  <c r="J598" i="1"/>
  <c r="J72" i="1"/>
  <c r="J669" i="1"/>
  <c r="J328" i="1"/>
  <c r="J769" i="1"/>
  <c r="J967" i="1"/>
  <c r="J176" i="1"/>
  <c r="J271" i="1"/>
  <c r="J474" i="1"/>
  <c r="J870" i="1"/>
  <c r="J525" i="1"/>
  <c r="J98" i="1"/>
  <c r="J697" i="1"/>
  <c r="J329" i="1"/>
  <c r="J726" i="1"/>
  <c r="J1000" i="1"/>
  <c r="J177" i="1"/>
  <c r="J221" i="1"/>
  <c r="J422" i="1"/>
  <c r="J871" i="1"/>
  <c r="J526" i="1"/>
  <c r="J73" i="1"/>
  <c r="J624" i="1"/>
  <c r="J368" i="1"/>
  <c r="J727" i="1"/>
  <c r="J968" i="1"/>
  <c r="J128" i="1"/>
  <c r="J298" i="1"/>
  <c r="J423" i="1"/>
  <c r="J872" i="1"/>
  <c r="J527" i="1"/>
  <c r="J74" i="1"/>
  <c r="J670" i="1"/>
  <c r="J369" i="1"/>
  <c r="J728" i="1"/>
  <c r="J969" i="1"/>
  <c r="J129" i="1"/>
  <c r="J222" i="1"/>
  <c r="J424" i="1"/>
  <c r="J873" i="1"/>
  <c r="J567" i="1"/>
  <c r="J21" i="1"/>
  <c r="J698" i="1"/>
  <c r="J330" i="1"/>
  <c r="J729" i="1"/>
  <c r="J970" i="1"/>
  <c r="J178" i="1"/>
  <c r="J223" i="1"/>
  <c r="J475" i="1"/>
  <c r="J892" i="1"/>
  <c r="J528" i="1"/>
  <c r="J75" i="1"/>
  <c r="J699" i="1"/>
  <c r="J370" i="1"/>
  <c r="J730" i="1"/>
  <c r="J971" i="1"/>
  <c r="J130" i="1"/>
  <c r="J272" i="1"/>
  <c r="J501" i="1"/>
  <c r="J874" i="1"/>
  <c r="J568" i="1"/>
  <c r="J76" i="1"/>
  <c r="J671" i="1"/>
  <c r="J331" i="1"/>
  <c r="J770" i="1"/>
  <c r="J924" i="1"/>
  <c r="J131" i="1"/>
  <c r="J273" i="1"/>
  <c r="J476" i="1"/>
  <c r="J875" i="1"/>
  <c r="J569" i="1"/>
  <c r="J77" i="1"/>
  <c r="J625" i="1"/>
  <c r="J371" i="1"/>
  <c r="J771" i="1"/>
  <c r="J972" i="1"/>
  <c r="J179" i="1"/>
  <c r="J224" i="1"/>
  <c r="J477" i="1"/>
  <c r="J876" i="1"/>
  <c r="J599" i="1"/>
  <c r="J22" i="1"/>
  <c r="J672" i="1"/>
  <c r="J372" i="1"/>
  <c r="J772" i="1"/>
  <c r="J925" i="1"/>
  <c r="J180" i="1"/>
  <c r="J274" i="1"/>
  <c r="J478" i="1"/>
  <c r="J898" i="1"/>
  <c r="J570" i="1"/>
  <c r="J23" i="1"/>
  <c r="J626" i="1"/>
  <c r="J332" i="1"/>
  <c r="J731" i="1"/>
  <c r="J1001" i="1"/>
  <c r="J132" i="1"/>
  <c r="J275" i="1"/>
  <c r="J425" i="1"/>
  <c r="J877" i="1"/>
  <c r="J571" i="1"/>
  <c r="J78" i="1"/>
  <c r="J673" i="1"/>
  <c r="J373" i="1"/>
  <c r="J773" i="1"/>
  <c r="J973" i="1"/>
  <c r="J181" i="1"/>
  <c r="J276" i="1"/>
  <c r="J479" i="1"/>
  <c r="J878" i="1"/>
  <c r="J572" i="1"/>
  <c r="J24" i="1"/>
  <c r="J627" i="1"/>
  <c r="J374" i="1"/>
  <c r="J774" i="1"/>
  <c r="J974" i="1"/>
  <c r="J182" i="1"/>
  <c r="J277" i="1"/>
  <c r="J480" i="1"/>
  <c r="J879" i="1"/>
  <c r="J529" i="1"/>
  <c r="J79" i="1"/>
  <c r="J674" i="1"/>
  <c r="J333" i="1"/>
  <c r="J775" i="1"/>
  <c r="J975" i="1"/>
  <c r="J183" i="1"/>
  <c r="J278" i="1"/>
  <c r="J481" i="1"/>
  <c r="J821" i="1"/>
  <c r="J586" i="1"/>
  <c r="J80" i="1"/>
  <c r="J675" i="1"/>
  <c r="J375" i="1"/>
  <c r="J776" i="1"/>
  <c r="J991" i="1"/>
  <c r="J184" i="1"/>
  <c r="J279" i="1"/>
  <c r="J482" i="1"/>
  <c r="J880" i="1"/>
  <c r="J530" i="1"/>
  <c r="J25" i="1"/>
  <c r="J628" i="1"/>
  <c r="J376" i="1"/>
  <c r="J777" i="1"/>
  <c r="J976" i="1"/>
  <c r="J133" i="1"/>
  <c r="J280" i="1"/>
  <c r="J483" i="1"/>
  <c r="J881" i="1"/>
  <c r="J531" i="1"/>
  <c r="J81" i="1"/>
  <c r="J676" i="1"/>
  <c r="J388" i="1"/>
  <c r="J778" i="1"/>
  <c r="J977" i="1"/>
  <c r="J134" i="1"/>
  <c r="J299" i="1"/>
  <c r="J426" i="1"/>
  <c r="J882" i="1"/>
  <c r="J532" i="1"/>
  <c r="J90" i="1"/>
  <c r="J677" i="1"/>
  <c r="J334" i="1"/>
  <c r="J779" i="1"/>
  <c r="J978" i="1"/>
  <c r="J185" i="1"/>
  <c r="J225" i="1"/>
  <c r="J427" i="1"/>
  <c r="J822" i="1"/>
  <c r="J573" i="1"/>
  <c r="J26" i="1"/>
  <c r="J678" i="1"/>
  <c r="J377" i="1"/>
  <c r="J732" i="1"/>
  <c r="J979" i="1"/>
  <c r="J135" i="1"/>
  <c r="J226" i="1"/>
  <c r="J428" i="1"/>
  <c r="J823" i="1"/>
  <c r="J574" i="1"/>
  <c r="J27" i="1"/>
  <c r="J679" i="1"/>
  <c r="J378" i="1"/>
  <c r="J792" i="1"/>
  <c r="J926" i="1"/>
  <c r="J186" i="1"/>
  <c r="J281" i="1"/>
  <c r="J484" i="1"/>
  <c r="J883" i="1"/>
  <c r="J575" i="1"/>
  <c r="J28" i="1"/>
  <c r="J629" i="1"/>
  <c r="J379" i="1"/>
  <c r="J780" i="1"/>
  <c r="J992" i="1"/>
  <c r="J197" i="1"/>
  <c r="J282" i="1"/>
  <c r="J495" i="1"/>
  <c r="J884" i="1"/>
  <c r="J576" i="1"/>
  <c r="J29" i="1"/>
  <c r="J680" i="1"/>
  <c r="J335" i="1"/>
  <c r="J781" i="1"/>
  <c r="J980" i="1"/>
  <c r="J187" i="1"/>
  <c r="J283" i="1"/>
  <c r="J429" i="1"/>
  <c r="J885" i="1"/>
  <c r="J533" i="1"/>
  <c r="J82" i="1"/>
  <c r="J681" i="1"/>
  <c r="J380" i="1"/>
  <c r="J782" i="1"/>
  <c r="J927" i="1"/>
  <c r="J136" i="1"/>
  <c r="J292" i="1"/>
  <c r="J485" i="1"/>
  <c r="J886" i="1"/>
  <c r="J534" i="1"/>
  <c r="J83" i="1"/>
  <c r="J700" i="1"/>
  <c r="J399" i="1"/>
  <c r="J799" i="1"/>
  <c r="J928" i="1"/>
  <c r="J137" i="1"/>
  <c r="J284" i="1"/>
  <c r="J486" i="1"/>
  <c r="J887" i="1"/>
  <c r="J587" i="1"/>
  <c r="J84" i="1"/>
  <c r="J682" i="1"/>
  <c r="J400" i="1"/>
  <c r="J733" i="1"/>
  <c r="J993" i="1"/>
  <c r="J188" i="1"/>
  <c r="J300" i="1"/>
  <c r="J487" i="1"/>
  <c r="J824" i="1"/>
  <c r="J577" i="1"/>
  <c r="J30" i="1"/>
  <c r="J683" i="1"/>
  <c r="J381" i="1"/>
  <c r="J783" i="1"/>
  <c r="J981" i="1"/>
  <c r="J189" i="1"/>
  <c r="J293" i="1"/>
  <c r="J430" i="1"/>
  <c r="J825" i="1"/>
  <c r="J535" i="1"/>
  <c r="J99" i="1"/>
  <c r="J630" i="1"/>
  <c r="J382" i="1"/>
  <c r="J800" i="1"/>
  <c r="J982" i="1"/>
  <c r="J201" i="1"/>
  <c r="J285" i="1"/>
  <c r="J431" i="1"/>
  <c r="J899" i="1"/>
  <c r="J600" i="1"/>
  <c r="J100" i="1"/>
  <c r="J684" i="1"/>
  <c r="J383" i="1"/>
  <c r="J784" i="1"/>
  <c r="J983" i="1"/>
  <c r="J190" i="1"/>
  <c r="J286" i="1"/>
  <c r="J488" i="1"/>
  <c r="J888" i="1"/>
  <c r="J578" i="1"/>
  <c r="J85" i="1"/>
  <c r="J685" i="1"/>
  <c r="J384" i="1"/>
  <c r="J801" i="1"/>
  <c r="J984" i="1"/>
  <c r="J191" i="1"/>
  <c r="J301" i="1"/>
  <c r="J489" i="1"/>
  <c r="J889" i="1"/>
  <c r="J579" i="1"/>
  <c r="J101" i="1"/>
  <c r="J631" i="1"/>
  <c r="J385" i="1"/>
  <c r="J785" i="1"/>
  <c r="J985" i="1"/>
  <c r="J198" i="1"/>
  <c r="J294" i="1"/>
  <c r="J490" i="1"/>
  <c r="J826" i="1"/>
  <c r="J580" i="1"/>
  <c r="J31" i="1"/>
  <c r="J690" i="1"/>
  <c r="J336" i="1"/>
  <c r="J793" i="1"/>
  <c r="J929" i="1"/>
  <c r="J192" i="1"/>
  <c r="J287" i="1"/>
  <c r="J491" i="1"/>
  <c r="J900" i="1"/>
  <c r="J581" i="1"/>
  <c r="J86" i="1"/>
  <c r="J686" i="1"/>
  <c r="J401" i="1"/>
  <c r="J734" i="1"/>
  <c r="J986" i="1"/>
  <c r="J193" i="1"/>
  <c r="J288" i="1"/>
  <c r="J496" i="1"/>
  <c r="J827" i="1"/>
  <c r="J582" i="1"/>
  <c r="J87" i="1"/>
  <c r="J701" i="1"/>
  <c r="J386" i="1"/>
  <c r="J786" i="1"/>
  <c r="J930" i="1"/>
  <c r="J194" i="1"/>
  <c r="J289" i="1"/>
  <c r="J432" i="1"/>
  <c r="J890" i="1"/>
  <c r="J583" i="1"/>
  <c r="J88" i="1"/>
  <c r="J687" i="1"/>
  <c r="J337" i="1"/>
  <c r="J787" i="1"/>
  <c r="J931" i="1"/>
  <c r="J138" i="1"/>
  <c r="J290" i="1"/>
  <c r="J433" i="1"/>
  <c r="J828" i="1"/>
  <c r="J584" i="1"/>
  <c r="J89" i="1"/>
  <c r="J688" i="1"/>
  <c r="J389" i="1"/>
  <c r="J788" i="1"/>
  <c r="J987" i="1"/>
  <c r="J195" i="1"/>
  <c r="J227" i="1"/>
  <c r="J434" i="1"/>
  <c r="J829" i="1"/>
  <c r="J601" i="1"/>
  <c r="J32" i="1"/>
  <c r="J691" i="1"/>
  <c r="J387" i="1"/>
  <c r="J789" i="1"/>
  <c r="J988" i="1"/>
  <c r="J196" i="1"/>
  <c r="J228" i="1"/>
  <c r="J492" i="1"/>
  <c r="J901" i="1"/>
  <c r="K502" i="1"/>
  <c r="K33" i="1"/>
  <c r="N33" i="1" s="1"/>
  <c r="K602" i="1"/>
  <c r="L602" i="1" s="1"/>
  <c r="K302" i="1"/>
  <c r="K735" i="1"/>
  <c r="L735" i="1" s="1"/>
  <c r="K902" i="1"/>
  <c r="L902" i="1" s="1"/>
  <c r="K139" i="1"/>
  <c r="K229" i="1"/>
  <c r="K497" i="1"/>
  <c r="K830" i="1"/>
  <c r="L830" i="1" s="1"/>
  <c r="K536" i="1"/>
  <c r="K2" i="1"/>
  <c r="K632" i="1"/>
  <c r="K338" i="1"/>
  <c r="K702" i="1"/>
  <c r="L702" i="1" s="1"/>
  <c r="K903" i="1"/>
  <c r="K102" i="1"/>
  <c r="K230" i="1"/>
  <c r="K498" i="1"/>
  <c r="K831" i="1"/>
  <c r="K537" i="1"/>
  <c r="K91" i="1"/>
  <c r="K633" i="1"/>
  <c r="K339" i="1"/>
  <c r="K703" i="1"/>
  <c r="L703" i="1" s="1"/>
  <c r="K932" i="1"/>
  <c r="L932" i="1" s="1"/>
  <c r="K140" i="1"/>
  <c r="K231" i="1"/>
  <c r="K435" i="1"/>
  <c r="K832" i="1"/>
  <c r="L832" i="1" s="1"/>
  <c r="K538" i="1"/>
  <c r="L538" i="1" s="1"/>
  <c r="K34" i="1"/>
  <c r="K634" i="1"/>
  <c r="L634" i="1" s="1"/>
  <c r="K303" i="1"/>
  <c r="K704" i="1"/>
  <c r="L704" i="1" s="1"/>
  <c r="K933" i="1"/>
  <c r="L933" i="1" s="1"/>
  <c r="K103" i="1"/>
  <c r="K232" i="1"/>
  <c r="K402" i="1"/>
  <c r="K833" i="1"/>
  <c r="L833" i="1" s="1"/>
  <c r="K539" i="1"/>
  <c r="M539" i="1" s="1"/>
  <c r="K35" i="1"/>
  <c r="K603" i="1"/>
  <c r="K340" i="1"/>
  <c r="K736" i="1"/>
  <c r="L736" i="1" s="1"/>
  <c r="K934" i="1"/>
  <c r="L934" i="1" s="1"/>
  <c r="K104" i="1"/>
  <c r="K233" i="1"/>
  <c r="K436" i="1"/>
  <c r="K834" i="1"/>
  <c r="L834" i="1" s="1"/>
  <c r="K588" i="1"/>
  <c r="K36" i="1"/>
  <c r="K635" i="1"/>
  <c r="M635" i="1" s="1"/>
  <c r="K304" i="1"/>
  <c r="K737" i="1"/>
  <c r="K935" i="1"/>
  <c r="M935" i="1" s="1"/>
  <c r="K141" i="1"/>
  <c r="K234" i="1"/>
  <c r="K437" i="1"/>
  <c r="K835" i="1"/>
  <c r="K540" i="1"/>
  <c r="K92" i="1"/>
  <c r="K636" i="1"/>
  <c r="K390" i="1"/>
  <c r="K738" i="1"/>
  <c r="L738" i="1" s="1"/>
  <c r="K936" i="1"/>
  <c r="L936" i="1" s="1"/>
  <c r="K105" i="1"/>
  <c r="L105" i="1" s="1"/>
  <c r="K202" i="1"/>
  <c r="K403" i="1"/>
  <c r="K836" i="1"/>
  <c r="L836" i="1" s="1"/>
  <c r="K541" i="1"/>
  <c r="K37" i="1"/>
  <c r="K604" i="1"/>
  <c r="K305" i="1"/>
  <c r="L305" i="1" s="1"/>
  <c r="K705" i="1"/>
  <c r="L705" i="1" s="1"/>
  <c r="K904" i="1"/>
  <c r="K106" i="1"/>
  <c r="K235" i="1"/>
  <c r="K438" i="1"/>
  <c r="K802" i="1"/>
  <c r="K542" i="1"/>
  <c r="L542" i="1" s="1"/>
  <c r="K93" i="1"/>
  <c r="K692" i="1"/>
  <c r="L692" i="1" s="1"/>
  <c r="K341" i="1"/>
  <c r="K794" i="1"/>
  <c r="L794" i="1" s="1"/>
  <c r="K937" i="1"/>
  <c r="L937" i="1" s="1"/>
  <c r="K142" i="1"/>
  <c r="K236" i="1"/>
  <c r="K439" i="1"/>
  <c r="L439" i="1" s="1"/>
  <c r="K803" i="1"/>
  <c r="K543" i="1"/>
  <c r="L543" i="1" s="1"/>
  <c r="K38" i="1"/>
  <c r="K637" i="1"/>
  <c r="K306" i="1"/>
  <c r="K739" i="1"/>
  <c r="K905" i="1"/>
  <c r="L905" i="1" s="1"/>
  <c r="K107" i="1"/>
  <c r="K237" i="1"/>
  <c r="K440" i="1"/>
  <c r="K837" i="1"/>
  <c r="L837" i="1" s="1"/>
  <c r="K589" i="1"/>
  <c r="K39" i="1"/>
  <c r="K605" i="1"/>
  <c r="K342" i="1"/>
  <c r="K706" i="1"/>
  <c r="L706" i="1" s="1"/>
  <c r="K938" i="1"/>
  <c r="N938" i="1" s="1"/>
  <c r="K143" i="1"/>
  <c r="K238" i="1"/>
  <c r="K441" i="1"/>
  <c r="K838" i="1"/>
  <c r="L838" i="1" s="1"/>
  <c r="K544" i="1"/>
  <c r="K40" i="1"/>
  <c r="K638" i="1"/>
  <c r="L638" i="1" s="1"/>
  <c r="K391" i="1"/>
  <c r="L391" i="1" s="1"/>
  <c r="K790" i="1"/>
  <c r="L790" i="1" s="1"/>
  <c r="K939" i="1"/>
  <c r="M939" i="1" s="1"/>
  <c r="K144" i="1"/>
  <c r="K239" i="1"/>
  <c r="K442" i="1"/>
  <c r="K839" i="1"/>
  <c r="K545" i="1"/>
  <c r="K94" i="1"/>
  <c r="K639" i="1"/>
  <c r="L639" i="1" s="1"/>
  <c r="K343" i="1"/>
  <c r="K707" i="1"/>
  <c r="K940" i="1"/>
  <c r="L940" i="1" s="1"/>
  <c r="K145" i="1"/>
  <c r="L145" i="1" s="1"/>
  <c r="K240" i="1"/>
  <c r="K443" i="1"/>
  <c r="M443" i="1" s="1"/>
  <c r="K804" i="1"/>
  <c r="L804" i="1" s="1"/>
  <c r="K503" i="1"/>
  <c r="L503" i="1" s="1"/>
  <c r="K41" i="1"/>
  <c r="K640" i="1"/>
  <c r="K392" i="1"/>
  <c r="K708" i="1"/>
  <c r="L708" i="1" s="1"/>
  <c r="K941" i="1"/>
  <c r="L941" i="1" s="1"/>
  <c r="K108" i="1"/>
  <c r="K203" i="1"/>
  <c r="K444" i="1"/>
  <c r="K840" i="1"/>
  <c r="K546" i="1"/>
  <c r="L546" i="1" s="1"/>
  <c r="K42" i="1"/>
  <c r="K641" i="1"/>
  <c r="K344" i="1"/>
  <c r="K740" i="1"/>
  <c r="L740" i="1" s="1"/>
  <c r="K906" i="1"/>
  <c r="L906" i="1" s="1"/>
  <c r="K146" i="1"/>
  <c r="K241" i="1"/>
  <c r="K445" i="1"/>
  <c r="K893" i="1"/>
  <c r="L893" i="1" s="1"/>
  <c r="K590" i="1"/>
  <c r="L590" i="1" s="1"/>
  <c r="K43" i="1"/>
  <c r="K689" i="1"/>
  <c r="K307" i="1"/>
  <c r="K709" i="1"/>
  <c r="L709" i="1" s="1"/>
  <c r="K907" i="1"/>
  <c r="K147" i="1"/>
  <c r="K242" i="1"/>
  <c r="K446" i="1"/>
  <c r="K805" i="1"/>
  <c r="L805" i="1" s="1"/>
  <c r="K547" i="1"/>
  <c r="K95" i="1"/>
  <c r="K642" i="1"/>
  <c r="L642" i="1" s="1"/>
  <c r="K345" i="1"/>
  <c r="K741" i="1"/>
  <c r="L741" i="1" s="1"/>
  <c r="K908" i="1"/>
  <c r="L908" i="1" s="1"/>
  <c r="K109" i="1"/>
  <c r="K243" i="1"/>
  <c r="K447" i="1"/>
  <c r="L447" i="1" s="1"/>
  <c r="K806" i="1"/>
  <c r="L806" i="1" s="1"/>
  <c r="K591" i="1"/>
  <c r="L591" i="1" s="1"/>
  <c r="K3" i="1"/>
  <c r="K643" i="1"/>
  <c r="K346" i="1"/>
  <c r="K742" i="1"/>
  <c r="L742" i="1" s="1"/>
  <c r="K989" i="1"/>
  <c r="L989" i="1" s="1"/>
  <c r="K148" i="1"/>
  <c r="K204" i="1"/>
  <c r="K448" i="1"/>
  <c r="K894" i="1"/>
  <c r="K592" i="1"/>
  <c r="K4" i="1"/>
  <c r="K606" i="1"/>
  <c r="L606" i="1" s="1"/>
  <c r="K347" i="1"/>
  <c r="K710" i="1"/>
  <c r="L710" i="1" s="1"/>
  <c r="K994" i="1"/>
  <c r="N994" i="1" s="1"/>
  <c r="K110" i="1"/>
  <c r="K205" i="1"/>
  <c r="K449" i="1"/>
  <c r="K841" i="1"/>
  <c r="L841" i="1" s="1"/>
  <c r="K504" i="1"/>
  <c r="K44" i="1"/>
  <c r="K607" i="1"/>
  <c r="L607" i="1" s="1"/>
  <c r="K348" i="1"/>
  <c r="K743" i="1"/>
  <c r="L743" i="1" s="1"/>
  <c r="K995" i="1"/>
  <c r="M995" i="1" s="1"/>
  <c r="K149" i="1"/>
  <c r="K206" i="1"/>
  <c r="K450" i="1"/>
  <c r="K842" i="1"/>
  <c r="K505" i="1"/>
  <c r="K45" i="1"/>
  <c r="K644" i="1"/>
  <c r="K349" i="1"/>
  <c r="K711" i="1"/>
  <c r="L711" i="1" s="1"/>
  <c r="K909" i="1"/>
  <c r="L909" i="1" s="1"/>
  <c r="K111" i="1"/>
  <c r="K244" i="1"/>
  <c r="K404" i="1"/>
  <c r="K807" i="1"/>
  <c r="L807" i="1" s="1"/>
  <c r="K548" i="1"/>
  <c r="K46" i="1"/>
  <c r="K645" i="1"/>
  <c r="L645" i="1" s="1"/>
  <c r="K350" i="1"/>
  <c r="K712" i="1"/>
  <c r="L712" i="1" s="1"/>
  <c r="K910" i="1"/>
  <c r="K150" i="1"/>
  <c r="K207" i="1"/>
  <c r="K451" i="1"/>
  <c r="K843" i="1"/>
  <c r="K506" i="1"/>
  <c r="K5" i="1"/>
  <c r="K608" i="1"/>
  <c r="K308" i="1"/>
  <c r="K744" i="1"/>
  <c r="L744" i="1" s="1"/>
  <c r="K996" i="1"/>
  <c r="L996" i="1" s="1"/>
  <c r="K151" i="1"/>
  <c r="K245" i="1"/>
  <c r="K452" i="1"/>
  <c r="K808" i="1"/>
  <c r="L808" i="1" s="1"/>
  <c r="K549" i="1"/>
  <c r="K47" i="1"/>
  <c r="K609" i="1"/>
  <c r="K351" i="1"/>
  <c r="L351" i="1" s="1"/>
  <c r="K745" i="1"/>
  <c r="L745" i="1" s="1"/>
  <c r="K997" i="1"/>
  <c r="L997" i="1" s="1"/>
  <c r="K152" i="1"/>
  <c r="K246" i="1"/>
  <c r="K405" i="1"/>
  <c r="K844" i="1"/>
  <c r="K507" i="1"/>
  <c r="L507" i="1" s="1"/>
  <c r="K48" i="1"/>
  <c r="K646" i="1"/>
  <c r="L646" i="1" s="1"/>
  <c r="K352" i="1"/>
  <c r="K795" i="1"/>
  <c r="M795" i="1" s="1"/>
  <c r="K942" i="1"/>
  <c r="N942" i="1" s="1"/>
  <c r="K112" i="1"/>
  <c r="K247" i="1"/>
  <c r="K453" i="1"/>
  <c r="K809" i="1"/>
  <c r="L809" i="1" s="1"/>
  <c r="K550" i="1"/>
  <c r="L550" i="1" s="1"/>
  <c r="K49" i="1"/>
  <c r="K647" i="1"/>
  <c r="L647" i="1" s="1"/>
  <c r="K353" i="1"/>
  <c r="K746" i="1"/>
  <c r="L746" i="1" s="1"/>
  <c r="K943" i="1"/>
  <c r="M943" i="1" s="1"/>
  <c r="K113" i="1"/>
  <c r="L113" i="1" s="1"/>
  <c r="K208" i="1"/>
  <c r="K406" i="1"/>
  <c r="K845" i="1"/>
  <c r="L845" i="1" s="1"/>
  <c r="K593" i="1"/>
  <c r="K6" i="1"/>
  <c r="K693" i="1"/>
  <c r="L693" i="1" s="1"/>
  <c r="K393" i="1"/>
  <c r="K747" i="1"/>
  <c r="K944" i="1"/>
  <c r="L944" i="1" s="1"/>
  <c r="K114" i="1"/>
  <c r="K248" i="1"/>
  <c r="K407" i="1"/>
  <c r="L407" i="1" s="1"/>
  <c r="K846" i="1"/>
  <c r="L846" i="1" s="1"/>
  <c r="K594" i="1"/>
  <c r="L594" i="1" s="1"/>
  <c r="K50" i="1"/>
  <c r="K648" i="1"/>
  <c r="L648" i="1" s="1"/>
  <c r="K354" i="1"/>
  <c r="K748" i="1"/>
  <c r="L748" i="1" s="1"/>
  <c r="K911" i="1"/>
  <c r="K115" i="1"/>
  <c r="K249" i="1"/>
  <c r="L249" i="1" s="1"/>
  <c r="K454" i="1"/>
  <c r="K847" i="1"/>
  <c r="K508" i="1"/>
  <c r="K51" i="1"/>
  <c r="K694" i="1"/>
  <c r="L694" i="1" s="1"/>
  <c r="K355" i="1"/>
  <c r="K713" i="1"/>
  <c r="L713" i="1" s="1"/>
  <c r="K912" i="1"/>
  <c r="L912" i="1" s="1"/>
  <c r="K153" i="1"/>
  <c r="L153" i="1" s="1"/>
  <c r="K209" i="1"/>
  <c r="K455" i="1"/>
  <c r="L455" i="1" s="1"/>
  <c r="K848" i="1"/>
  <c r="L848" i="1" s="1"/>
  <c r="K551" i="1"/>
  <c r="K7" i="1"/>
  <c r="K610" i="1"/>
  <c r="L610" i="1" s="1"/>
  <c r="K356" i="1"/>
  <c r="K714" i="1"/>
  <c r="K913" i="1"/>
  <c r="L913" i="1" s="1"/>
  <c r="K154" i="1"/>
  <c r="K250" i="1"/>
  <c r="K456" i="1"/>
  <c r="K810" i="1"/>
  <c r="K552" i="1"/>
  <c r="K52" i="1"/>
  <c r="K611" i="1"/>
  <c r="K394" i="1"/>
  <c r="K749" i="1"/>
  <c r="L749" i="1" s="1"/>
  <c r="K945" i="1"/>
  <c r="L945" i="1" s="1"/>
  <c r="K199" i="1"/>
  <c r="K251" i="1"/>
  <c r="K457" i="1"/>
  <c r="K849" i="1"/>
  <c r="L849" i="1" s="1"/>
  <c r="K509" i="1"/>
  <c r="K8" i="1"/>
  <c r="K612" i="1"/>
  <c r="K309" i="1"/>
  <c r="K750" i="1"/>
  <c r="K946" i="1"/>
  <c r="L946" i="1" s="1"/>
  <c r="K116" i="1"/>
  <c r="K252" i="1"/>
  <c r="K408" i="1"/>
  <c r="K850" i="1"/>
  <c r="K510" i="1"/>
  <c r="K53" i="1"/>
  <c r="K649" i="1"/>
  <c r="L649" i="1" s="1"/>
  <c r="K310" i="1"/>
  <c r="K715" i="1"/>
  <c r="K947" i="1"/>
  <c r="O947" i="1" s="1"/>
  <c r="K117" i="1"/>
  <c r="K210" i="1"/>
  <c r="K409" i="1"/>
  <c r="K811" i="1"/>
  <c r="K511" i="1"/>
  <c r="K9" i="1"/>
  <c r="K650" i="1"/>
  <c r="L650" i="1" s="1"/>
  <c r="K311" i="1"/>
  <c r="K751" i="1"/>
  <c r="K914" i="1"/>
  <c r="K118" i="1"/>
  <c r="K253" i="1"/>
  <c r="K410" i="1"/>
  <c r="K851" i="1"/>
  <c r="K512" i="1"/>
  <c r="K54" i="1"/>
  <c r="K651" i="1"/>
  <c r="K357" i="1"/>
  <c r="K796" i="1"/>
  <c r="L796" i="1" s="1"/>
  <c r="K990" i="1"/>
  <c r="N990" i="1" s="1"/>
  <c r="K155" i="1"/>
  <c r="K254" i="1"/>
  <c r="K499" i="1"/>
  <c r="K852" i="1"/>
  <c r="L852" i="1" s="1"/>
  <c r="K595" i="1"/>
  <c r="K10" i="1"/>
  <c r="K652" i="1"/>
  <c r="L652" i="1" s="1"/>
  <c r="K395" i="1"/>
  <c r="O395" i="1" s="1"/>
  <c r="K716" i="1"/>
  <c r="K915" i="1"/>
  <c r="K119" i="1"/>
  <c r="K295" i="1"/>
  <c r="K411" i="1"/>
  <c r="K853" i="1"/>
  <c r="L853" i="1" s="1"/>
  <c r="K553" i="1"/>
  <c r="K11" i="1"/>
  <c r="K653" i="1"/>
  <c r="L653" i="1" s="1"/>
  <c r="K312" i="1"/>
  <c r="K717" i="1"/>
  <c r="L717" i="1" s="1"/>
  <c r="K916" i="1"/>
  <c r="L916" i="1" s="1"/>
  <c r="K120" i="1"/>
  <c r="K255" i="1"/>
  <c r="K412" i="1"/>
  <c r="K812" i="1"/>
  <c r="L812" i="1" s="1"/>
  <c r="K513" i="1"/>
  <c r="K55" i="1"/>
  <c r="K654" i="1"/>
  <c r="L654" i="1" s="1"/>
  <c r="K313" i="1"/>
  <c r="L313" i="1" s="1"/>
  <c r="K752" i="1"/>
  <c r="K917" i="1"/>
  <c r="L917" i="1" s="1"/>
  <c r="K156" i="1"/>
  <c r="K256" i="1"/>
  <c r="K413" i="1"/>
  <c r="K854" i="1"/>
  <c r="L854" i="1" s="1"/>
  <c r="K514" i="1"/>
  <c r="L514" i="1" s="1"/>
  <c r="K12" i="1"/>
  <c r="K695" i="1"/>
  <c r="K314" i="1"/>
  <c r="K718" i="1"/>
  <c r="L718" i="1" s="1"/>
  <c r="K948" i="1"/>
  <c r="L948" i="1" s="1"/>
  <c r="K157" i="1"/>
  <c r="K291" i="1"/>
  <c r="K414" i="1"/>
  <c r="K813" i="1"/>
  <c r="L813" i="1" s="1"/>
  <c r="K554" i="1"/>
  <c r="K13" i="1"/>
  <c r="K613" i="1"/>
  <c r="K315" i="1"/>
  <c r="K753" i="1"/>
  <c r="L753" i="1" s="1"/>
  <c r="K949" i="1"/>
  <c r="L949" i="1" s="1"/>
  <c r="K158" i="1"/>
  <c r="K211" i="1"/>
  <c r="K415" i="1"/>
  <c r="K814" i="1"/>
  <c r="K515" i="1"/>
  <c r="K56" i="1"/>
  <c r="K655" i="1"/>
  <c r="K316" i="1"/>
  <c r="K719" i="1"/>
  <c r="L719" i="1" s="1"/>
  <c r="K950" i="1"/>
  <c r="N950" i="1" s="1"/>
  <c r="K159" i="1"/>
  <c r="K257" i="1"/>
  <c r="K458" i="1"/>
  <c r="K895" i="1"/>
  <c r="K555" i="1"/>
  <c r="K14" i="1"/>
  <c r="K614" i="1"/>
  <c r="L614" i="1" s="1"/>
  <c r="K396" i="1"/>
  <c r="K754" i="1"/>
  <c r="K951" i="1"/>
  <c r="M951" i="1" s="1"/>
  <c r="K121" i="1"/>
  <c r="K258" i="1"/>
  <c r="K459" i="1"/>
  <c r="K896" i="1"/>
  <c r="K516" i="1"/>
  <c r="K15" i="1"/>
  <c r="K656" i="1"/>
  <c r="K358" i="1"/>
  <c r="K720" i="1"/>
  <c r="K952" i="1"/>
  <c r="M952" i="1" s="1"/>
  <c r="K122" i="1"/>
  <c r="K296" i="1"/>
  <c r="K460" i="1"/>
  <c r="K855" i="1"/>
  <c r="K517" i="1"/>
  <c r="K16" i="1"/>
  <c r="K615" i="1"/>
  <c r="K317" i="1"/>
  <c r="K755" i="1"/>
  <c r="K953" i="1"/>
  <c r="L953" i="1" s="1"/>
  <c r="K160" i="1"/>
  <c r="K212" i="1"/>
  <c r="K461" i="1"/>
  <c r="K856" i="1"/>
  <c r="K556" i="1"/>
  <c r="K57" i="1"/>
  <c r="K657" i="1"/>
  <c r="L657" i="1" s="1"/>
  <c r="K359" i="1"/>
  <c r="K721" i="1"/>
  <c r="L721" i="1" s="1"/>
  <c r="K918" i="1"/>
  <c r="L918" i="1" s="1"/>
  <c r="K123" i="1"/>
  <c r="K259" i="1"/>
  <c r="K500" i="1"/>
  <c r="K815" i="1"/>
  <c r="K518" i="1"/>
  <c r="L518" i="1" s="1"/>
  <c r="K58" i="1"/>
  <c r="K658" i="1"/>
  <c r="K318" i="1"/>
  <c r="K722" i="1"/>
  <c r="K919" i="1"/>
  <c r="K161" i="1"/>
  <c r="K213" i="1"/>
  <c r="K462" i="1"/>
  <c r="K857" i="1"/>
  <c r="L857" i="1" s="1"/>
  <c r="K519" i="1"/>
  <c r="K59" i="1"/>
  <c r="K659" i="1"/>
  <c r="K360" i="1"/>
  <c r="K756" i="1"/>
  <c r="K954" i="1"/>
  <c r="L954" i="1" s="1"/>
  <c r="K162" i="1"/>
  <c r="K260" i="1"/>
  <c r="K493" i="1"/>
  <c r="K858" i="1"/>
  <c r="K557" i="1"/>
  <c r="K60" i="1"/>
  <c r="K660" i="1"/>
  <c r="K397" i="1"/>
  <c r="K723" i="1"/>
  <c r="K955" i="1"/>
  <c r="M955" i="1" s="1"/>
  <c r="K163" i="1"/>
  <c r="K261" i="1"/>
  <c r="K463" i="1"/>
  <c r="K816" i="1"/>
  <c r="K558" i="1"/>
  <c r="L558" i="1" s="1"/>
  <c r="K61" i="1"/>
  <c r="K661" i="1"/>
  <c r="L661" i="1" s="1"/>
  <c r="K361" i="1"/>
  <c r="K797" i="1"/>
  <c r="L797" i="1" s="1"/>
  <c r="K956" i="1"/>
  <c r="M956" i="1" s="1"/>
  <c r="K164" i="1"/>
  <c r="K262" i="1"/>
  <c r="K464" i="1"/>
  <c r="K891" i="1"/>
  <c r="L891" i="1" s="1"/>
  <c r="K520" i="1"/>
  <c r="K62" i="1"/>
  <c r="K696" i="1"/>
  <c r="K319" i="1"/>
  <c r="K757" i="1"/>
  <c r="L757" i="1" s="1"/>
  <c r="K998" i="1"/>
  <c r="N998" i="1" s="1"/>
  <c r="K165" i="1"/>
  <c r="K214" i="1"/>
  <c r="K416" i="1"/>
  <c r="K859" i="1"/>
  <c r="L859" i="1" s="1"/>
  <c r="K559" i="1"/>
  <c r="K17" i="1"/>
  <c r="K662" i="1"/>
  <c r="K362" i="1"/>
  <c r="K758" i="1"/>
  <c r="K957" i="1"/>
  <c r="L957" i="1" s="1"/>
  <c r="K124" i="1"/>
  <c r="K263" i="1"/>
  <c r="K465" i="1"/>
  <c r="K860" i="1"/>
  <c r="K596" i="1"/>
  <c r="K63" i="1"/>
  <c r="K663" i="1"/>
  <c r="K320" i="1"/>
  <c r="K724" i="1"/>
  <c r="K958" i="1"/>
  <c r="M958" i="1" s="1"/>
  <c r="K166" i="1"/>
  <c r="K215" i="1"/>
  <c r="K466" i="1"/>
  <c r="K861" i="1"/>
  <c r="L861" i="1" s="1"/>
  <c r="K560" i="1"/>
  <c r="K64" i="1"/>
  <c r="K664" i="1"/>
  <c r="K321" i="1"/>
  <c r="K759" i="1"/>
  <c r="K959" i="1"/>
  <c r="M959" i="1" s="1"/>
  <c r="K200" i="1"/>
  <c r="K216" i="1"/>
  <c r="K494" i="1"/>
  <c r="K897" i="1"/>
  <c r="L897" i="1" s="1"/>
  <c r="K521" i="1"/>
  <c r="K65" i="1"/>
  <c r="K665" i="1"/>
  <c r="L665" i="1" s="1"/>
  <c r="K322" i="1"/>
  <c r="K760" i="1"/>
  <c r="K960" i="1"/>
  <c r="M960" i="1" s="1"/>
  <c r="K125" i="1"/>
  <c r="K264" i="1"/>
  <c r="K417" i="1"/>
  <c r="K862" i="1"/>
  <c r="K522" i="1"/>
  <c r="K18" i="1"/>
  <c r="K616" i="1"/>
  <c r="K323" i="1"/>
  <c r="K761" i="1"/>
  <c r="L761" i="1" s="1"/>
  <c r="K920" i="1"/>
  <c r="K167" i="1"/>
  <c r="K265" i="1"/>
  <c r="K467" i="1"/>
  <c r="K863" i="1"/>
  <c r="K585" i="1"/>
  <c r="K66" i="1"/>
  <c r="K617" i="1"/>
  <c r="K363" i="1"/>
  <c r="L363" i="1" s="1"/>
  <c r="K762" i="1"/>
  <c r="L762" i="1" s="1"/>
  <c r="K961" i="1"/>
  <c r="L961" i="1" s="1"/>
  <c r="K126" i="1"/>
  <c r="K217" i="1"/>
  <c r="K418" i="1"/>
  <c r="K864" i="1"/>
  <c r="K523" i="1"/>
  <c r="K96" i="1"/>
  <c r="K618" i="1"/>
  <c r="L618" i="1" s="1"/>
  <c r="K324" i="1"/>
  <c r="K725" i="1"/>
  <c r="L725" i="1" s="1"/>
  <c r="K921" i="1"/>
  <c r="L921" i="1" s="1"/>
  <c r="K168" i="1"/>
  <c r="K266" i="1"/>
  <c r="K419" i="1"/>
  <c r="K817" i="1"/>
  <c r="L817" i="1" s="1"/>
  <c r="K561" i="1"/>
  <c r="K67" i="1"/>
  <c r="K619" i="1"/>
  <c r="K364" i="1"/>
  <c r="K763" i="1"/>
  <c r="K962" i="1"/>
  <c r="L962" i="1" s="1"/>
  <c r="K169" i="1"/>
  <c r="K267" i="1"/>
  <c r="K420" i="1"/>
  <c r="K818" i="1"/>
  <c r="K562" i="1"/>
  <c r="K68" i="1"/>
  <c r="K666" i="1"/>
  <c r="K365" i="1"/>
  <c r="K798" i="1"/>
  <c r="K963" i="1"/>
  <c r="M963" i="1" s="1"/>
  <c r="K170" i="1"/>
  <c r="K218" i="1"/>
  <c r="K468" i="1"/>
  <c r="K819" i="1"/>
  <c r="K563" i="1"/>
  <c r="K19" i="1"/>
  <c r="K667" i="1"/>
  <c r="L667" i="1" s="1"/>
  <c r="K325" i="1"/>
  <c r="K791" i="1"/>
  <c r="K922" i="1"/>
  <c r="K171" i="1"/>
  <c r="K219" i="1"/>
  <c r="K421" i="1"/>
  <c r="K820" i="1"/>
  <c r="K564" i="1"/>
  <c r="K69" i="1"/>
  <c r="K620" i="1"/>
  <c r="K398" i="1"/>
  <c r="K764" i="1"/>
  <c r="K964" i="1"/>
  <c r="M964" i="1" s="1"/>
  <c r="K172" i="1"/>
  <c r="K268" i="1"/>
  <c r="K469" i="1"/>
  <c r="K865" i="1"/>
  <c r="L865" i="1" s="1"/>
  <c r="K524" i="1"/>
  <c r="K70" i="1"/>
  <c r="K621" i="1"/>
  <c r="K366" i="1"/>
  <c r="K765" i="1"/>
  <c r="L765" i="1" s="1"/>
  <c r="K923" i="1"/>
  <c r="L923" i="1" s="1"/>
  <c r="K173" i="1"/>
  <c r="K269" i="1"/>
  <c r="K470" i="1"/>
  <c r="K866" i="1"/>
  <c r="K565" i="1"/>
  <c r="K20" i="1"/>
  <c r="K668" i="1"/>
  <c r="K326" i="1"/>
  <c r="K766" i="1"/>
  <c r="K999" i="1"/>
  <c r="M999" i="1" s="1"/>
  <c r="K127" i="1"/>
  <c r="K270" i="1"/>
  <c r="K471" i="1"/>
  <c r="K867" i="1"/>
  <c r="K566" i="1"/>
  <c r="L566" i="1" s="1"/>
  <c r="K71" i="1"/>
  <c r="K622" i="1"/>
  <c r="L622" i="1" s="1"/>
  <c r="K327" i="1"/>
  <c r="K767" i="1"/>
  <c r="K965" i="1"/>
  <c r="L965" i="1" s="1"/>
  <c r="K174" i="1"/>
  <c r="K220" i="1"/>
  <c r="K472" i="1"/>
  <c r="K868" i="1"/>
  <c r="K597" i="1"/>
  <c r="K97" i="1"/>
  <c r="K623" i="1"/>
  <c r="K367" i="1"/>
  <c r="K768" i="1"/>
  <c r="K966" i="1"/>
  <c r="N966" i="1" s="1"/>
  <c r="K175" i="1"/>
  <c r="K297" i="1"/>
  <c r="K473" i="1"/>
  <c r="K869" i="1"/>
  <c r="L869" i="1" s="1"/>
  <c r="K598" i="1"/>
  <c r="K72" i="1"/>
  <c r="K669" i="1"/>
  <c r="L669" i="1" s="1"/>
  <c r="K328" i="1"/>
  <c r="K769" i="1"/>
  <c r="L769" i="1" s="1"/>
  <c r="K967" i="1"/>
  <c r="M967" i="1" s="1"/>
  <c r="K176" i="1"/>
  <c r="K271" i="1"/>
  <c r="K474" i="1"/>
  <c r="K870" i="1"/>
  <c r="L870" i="1" s="1"/>
  <c r="K525" i="1"/>
  <c r="K98" i="1"/>
  <c r="K697" i="1"/>
  <c r="L697" i="1" s="1"/>
  <c r="K329" i="1"/>
  <c r="K726" i="1"/>
  <c r="K1000" i="1"/>
  <c r="M1000" i="1" s="1"/>
  <c r="K177" i="1"/>
  <c r="K221" i="1"/>
  <c r="K422" i="1"/>
  <c r="K871" i="1"/>
  <c r="K526" i="1"/>
  <c r="L526" i="1" s="1"/>
  <c r="K73" i="1"/>
  <c r="K624" i="1"/>
  <c r="K368" i="1"/>
  <c r="K727" i="1"/>
  <c r="K968" i="1"/>
  <c r="M968" i="1" s="1"/>
  <c r="K128" i="1"/>
  <c r="K298" i="1"/>
  <c r="K423" i="1"/>
  <c r="K872" i="1"/>
  <c r="K527" i="1"/>
  <c r="K74" i="1"/>
  <c r="K670" i="1"/>
  <c r="K369" i="1"/>
  <c r="K728" i="1"/>
  <c r="K969" i="1"/>
  <c r="L969" i="1" s="1"/>
  <c r="K129" i="1"/>
  <c r="K222" i="1"/>
  <c r="K424" i="1"/>
  <c r="K873" i="1"/>
  <c r="L873" i="1" s="1"/>
  <c r="K567" i="1"/>
  <c r="K21" i="1"/>
  <c r="K698" i="1"/>
  <c r="K330" i="1"/>
  <c r="K729" i="1"/>
  <c r="L729" i="1" s="1"/>
  <c r="K970" i="1"/>
  <c r="L970" i="1" s="1"/>
  <c r="K178" i="1"/>
  <c r="K223" i="1"/>
  <c r="K475" i="1"/>
  <c r="K892" i="1"/>
  <c r="K528" i="1"/>
  <c r="K75" i="1"/>
  <c r="K699" i="1"/>
  <c r="K370" i="1"/>
  <c r="K730" i="1"/>
  <c r="K971" i="1"/>
  <c r="M971" i="1" s="1"/>
  <c r="K130" i="1"/>
  <c r="K272" i="1"/>
  <c r="K501" i="1"/>
  <c r="K874" i="1"/>
  <c r="K568" i="1"/>
  <c r="K76" i="1"/>
  <c r="K671" i="1"/>
  <c r="K331" i="1"/>
  <c r="K770" i="1"/>
  <c r="K924" i="1"/>
  <c r="K131" i="1"/>
  <c r="K273" i="1"/>
  <c r="K476" i="1"/>
  <c r="K875" i="1"/>
  <c r="K569" i="1"/>
  <c r="K77" i="1"/>
  <c r="K625" i="1"/>
  <c r="K371" i="1"/>
  <c r="K771" i="1"/>
  <c r="K972" i="1"/>
  <c r="M972" i="1" s="1"/>
  <c r="K179" i="1"/>
  <c r="K224" i="1"/>
  <c r="K477" i="1"/>
  <c r="K876" i="1"/>
  <c r="K599" i="1"/>
  <c r="K22" i="1"/>
  <c r="K672" i="1"/>
  <c r="K372" i="1"/>
  <c r="K772" i="1"/>
  <c r="K925" i="1"/>
  <c r="L925" i="1" s="1"/>
  <c r="K180" i="1"/>
  <c r="K274" i="1"/>
  <c r="K478" i="1"/>
  <c r="K898" i="1"/>
  <c r="K570" i="1"/>
  <c r="K23" i="1"/>
  <c r="K626" i="1"/>
  <c r="K332" i="1"/>
  <c r="K731" i="1"/>
  <c r="L731" i="1" s="1"/>
  <c r="K1001" i="1"/>
  <c r="L1001" i="1" s="1"/>
  <c r="K132" i="1"/>
  <c r="K275" i="1"/>
  <c r="K425" i="1"/>
  <c r="K877" i="1"/>
  <c r="L877" i="1" s="1"/>
  <c r="K571" i="1"/>
  <c r="K78" i="1"/>
  <c r="K673" i="1"/>
  <c r="L673" i="1" s="1"/>
  <c r="K373" i="1"/>
  <c r="K773" i="1"/>
  <c r="L773" i="1" s="1"/>
  <c r="K973" i="1"/>
  <c r="L973" i="1" s="1"/>
  <c r="K181" i="1"/>
  <c r="K276" i="1"/>
  <c r="K479" i="1"/>
  <c r="K878" i="1"/>
  <c r="K572" i="1"/>
  <c r="K24" i="1"/>
  <c r="K627" i="1"/>
  <c r="K374" i="1"/>
  <c r="K774" i="1"/>
  <c r="K974" i="1"/>
  <c r="M974" i="1" s="1"/>
  <c r="K182" i="1"/>
  <c r="K277" i="1"/>
  <c r="K480" i="1"/>
  <c r="K879" i="1"/>
  <c r="K529" i="1"/>
  <c r="K79" i="1"/>
  <c r="K674" i="1"/>
  <c r="K333" i="1"/>
  <c r="K775" i="1"/>
  <c r="K975" i="1"/>
  <c r="M975" i="1" s="1"/>
  <c r="K183" i="1"/>
  <c r="K278" i="1"/>
  <c r="K481" i="1"/>
  <c r="K821" i="1"/>
  <c r="L821" i="1" s="1"/>
  <c r="K586" i="1"/>
  <c r="K80" i="1"/>
  <c r="K675" i="1"/>
  <c r="K375" i="1"/>
  <c r="K776" i="1"/>
  <c r="K991" i="1"/>
  <c r="M991" i="1" s="1"/>
  <c r="K184" i="1"/>
  <c r="K279" i="1"/>
  <c r="K482" i="1"/>
  <c r="K880" i="1"/>
  <c r="K530" i="1"/>
  <c r="K25" i="1"/>
  <c r="K628" i="1"/>
  <c r="K376" i="1"/>
  <c r="K777" i="1"/>
  <c r="L777" i="1" s="1"/>
  <c r="K976" i="1"/>
  <c r="M976" i="1" s="1"/>
  <c r="K133" i="1"/>
  <c r="K280" i="1"/>
  <c r="K483" i="1"/>
  <c r="K881" i="1"/>
  <c r="L881" i="1" s="1"/>
  <c r="K531" i="1"/>
  <c r="K81" i="1"/>
  <c r="K676" i="1"/>
  <c r="K388" i="1"/>
  <c r="K778" i="1"/>
  <c r="K977" i="1"/>
  <c r="L977" i="1" s="1"/>
  <c r="K134" i="1"/>
  <c r="K299" i="1"/>
  <c r="K426" i="1"/>
  <c r="K882" i="1"/>
  <c r="K532" i="1"/>
  <c r="K90" i="1"/>
  <c r="K677" i="1"/>
  <c r="L677" i="1" s="1"/>
  <c r="K334" i="1"/>
  <c r="K779" i="1"/>
  <c r="K978" i="1"/>
  <c r="L978" i="1" s="1"/>
  <c r="K185" i="1"/>
  <c r="K225" i="1"/>
  <c r="K427" i="1"/>
  <c r="K822" i="1"/>
  <c r="L822" i="1" s="1"/>
  <c r="K573" i="1"/>
  <c r="K26" i="1"/>
  <c r="K678" i="1"/>
  <c r="L678" i="1" s="1"/>
  <c r="K377" i="1"/>
  <c r="K732" i="1"/>
  <c r="K979" i="1"/>
  <c r="M979" i="1" s="1"/>
  <c r="K135" i="1"/>
  <c r="K226" i="1"/>
  <c r="K428" i="1"/>
  <c r="K823" i="1"/>
  <c r="K574" i="1"/>
  <c r="L574" i="1" s="1"/>
  <c r="K27" i="1"/>
  <c r="K679" i="1"/>
  <c r="K378" i="1"/>
  <c r="K792" i="1"/>
  <c r="K926" i="1"/>
  <c r="K186" i="1"/>
  <c r="K281" i="1"/>
  <c r="K484" i="1"/>
  <c r="K883" i="1"/>
  <c r="K575" i="1"/>
  <c r="K28" i="1"/>
  <c r="K629" i="1"/>
  <c r="K379" i="1"/>
  <c r="K780" i="1"/>
  <c r="K992" i="1"/>
  <c r="M992" i="1" s="1"/>
  <c r="K197" i="1"/>
  <c r="K282" i="1"/>
  <c r="K495" i="1"/>
  <c r="K884" i="1"/>
  <c r="K576" i="1"/>
  <c r="K29" i="1"/>
  <c r="K680" i="1"/>
  <c r="K335" i="1"/>
  <c r="K781" i="1"/>
  <c r="L781" i="1" s="1"/>
  <c r="K980" i="1"/>
  <c r="M980" i="1" s="1"/>
  <c r="K187" i="1"/>
  <c r="K283" i="1"/>
  <c r="K429" i="1"/>
  <c r="K885" i="1"/>
  <c r="L885" i="1" s="1"/>
  <c r="K533" i="1"/>
  <c r="K82" i="1"/>
  <c r="K681" i="1"/>
  <c r="L681" i="1" s="1"/>
  <c r="K380" i="1"/>
  <c r="K782" i="1"/>
  <c r="K927" i="1"/>
  <c r="K136" i="1"/>
  <c r="K292" i="1"/>
  <c r="K485" i="1"/>
  <c r="K886" i="1"/>
  <c r="L886" i="1" s="1"/>
  <c r="K534" i="1"/>
  <c r="L534" i="1" s="1"/>
  <c r="K83" i="1"/>
  <c r="K700" i="1"/>
  <c r="K399" i="1"/>
  <c r="K799" i="1"/>
  <c r="K928" i="1"/>
  <c r="K137" i="1"/>
  <c r="K284" i="1"/>
  <c r="K486" i="1"/>
  <c r="K887" i="1"/>
  <c r="K587" i="1"/>
  <c r="K84" i="1"/>
  <c r="K682" i="1"/>
  <c r="K400" i="1"/>
  <c r="K733" i="1"/>
  <c r="L733" i="1" s="1"/>
  <c r="K993" i="1"/>
  <c r="L993" i="1" s="1"/>
  <c r="K188" i="1"/>
  <c r="K300" i="1"/>
  <c r="K487" i="1"/>
  <c r="K824" i="1"/>
  <c r="K577" i="1"/>
  <c r="K30" i="1"/>
  <c r="K683" i="1"/>
  <c r="K381" i="1"/>
  <c r="K783" i="1"/>
  <c r="K981" i="1"/>
  <c r="L981" i="1" s="1"/>
  <c r="K189" i="1"/>
  <c r="K293" i="1"/>
  <c r="K430" i="1"/>
  <c r="K825" i="1"/>
  <c r="L825" i="1" s="1"/>
  <c r="K535" i="1"/>
  <c r="K99" i="1"/>
  <c r="K630" i="1"/>
  <c r="L630" i="1" s="1"/>
  <c r="K382" i="1"/>
  <c r="K800" i="1"/>
  <c r="K982" i="1"/>
  <c r="N982" i="1" s="1"/>
  <c r="K201" i="1"/>
  <c r="K285" i="1"/>
  <c r="K431" i="1"/>
  <c r="K899" i="1"/>
  <c r="K600" i="1"/>
  <c r="K100" i="1"/>
  <c r="K684" i="1"/>
  <c r="K383" i="1"/>
  <c r="K784" i="1"/>
  <c r="K983" i="1"/>
  <c r="M983" i="1" s="1"/>
  <c r="K190" i="1"/>
  <c r="K286" i="1"/>
  <c r="K488" i="1"/>
  <c r="K888" i="1"/>
  <c r="K578" i="1"/>
  <c r="K85" i="1"/>
  <c r="K685" i="1"/>
  <c r="K384" i="1"/>
  <c r="K801" i="1"/>
  <c r="L801" i="1" s="1"/>
  <c r="K984" i="1"/>
  <c r="M984" i="1" s="1"/>
  <c r="K191" i="1"/>
  <c r="K301" i="1"/>
  <c r="K489" i="1"/>
  <c r="K889" i="1"/>
  <c r="L889" i="1" s="1"/>
  <c r="K579" i="1"/>
  <c r="K101" i="1"/>
  <c r="K631" i="1"/>
  <c r="K385" i="1"/>
  <c r="K785" i="1"/>
  <c r="L785" i="1" s="1"/>
  <c r="K985" i="1"/>
  <c r="L985" i="1" s="1"/>
  <c r="K198" i="1"/>
  <c r="K294" i="1"/>
  <c r="K490" i="1"/>
  <c r="K826" i="1"/>
  <c r="K580" i="1"/>
  <c r="K31" i="1"/>
  <c r="K690" i="1"/>
  <c r="K336" i="1"/>
  <c r="K793" i="1"/>
  <c r="L793" i="1" s="1"/>
  <c r="K929" i="1"/>
  <c r="L929" i="1" s="1"/>
  <c r="K192" i="1"/>
  <c r="K287" i="1"/>
  <c r="K491" i="1"/>
  <c r="L491" i="1" s="1"/>
  <c r="K900" i="1"/>
  <c r="K581" i="1"/>
  <c r="K86" i="1"/>
  <c r="K686" i="1"/>
  <c r="K401" i="1"/>
  <c r="K734" i="1"/>
  <c r="K986" i="1"/>
  <c r="L986" i="1" s="1"/>
  <c r="K193" i="1"/>
  <c r="K288" i="1"/>
  <c r="K496" i="1"/>
  <c r="K827" i="1"/>
  <c r="L827" i="1" s="1"/>
  <c r="K582" i="1"/>
  <c r="L582" i="1" s="1"/>
  <c r="K87" i="1"/>
  <c r="K701" i="1"/>
  <c r="L701" i="1" s="1"/>
  <c r="K386" i="1"/>
  <c r="K786" i="1"/>
  <c r="K930" i="1"/>
  <c r="K194" i="1"/>
  <c r="K289" i="1"/>
  <c r="K432" i="1"/>
  <c r="K890" i="1"/>
  <c r="K583" i="1"/>
  <c r="K88" i="1"/>
  <c r="K687" i="1"/>
  <c r="K337" i="1"/>
  <c r="K787" i="1"/>
  <c r="K931" i="1"/>
  <c r="M931" i="1" s="1"/>
  <c r="K138" i="1"/>
  <c r="K290" i="1"/>
  <c r="K433" i="1"/>
  <c r="K828" i="1"/>
  <c r="K584" i="1"/>
  <c r="K89" i="1"/>
  <c r="K688" i="1"/>
  <c r="K389" i="1"/>
  <c r="K788" i="1"/>
  <c r="K987" i="1"/>
  <c r="M987" i="1" s="1"/>
  <c r="K195" i="1"/>
  <c r="K227" i="1"/>
  <c r="K434" i="1"/>
  <c r="K829" i="1"/>
  <c r="L829" i="1" s="1"/>
  <c r="K601" i="1"/>
  <c r="K32" i="1"/>
  <c r="K691" i="1"/>
  <c r="K387" i="1"/>
  <c r="K789" i="1"/>
  <c r="L789" i="1" s="1"/>
  <c r="K988" i="1"/>
  <c r="M988" i="1" s="1"/>
  <c r="K196" i="1"/>
  <c r="K228" i="1"/>
  <c r="K492" i="1"/>
  <c r="K901" i="1"/>
  <c r="L901" i="1" s="1"/>
  <c r="I502" i="1"/>
  <c r="I33" i="1"/>
  <c r="I602" i="1"/>
  <c r="I302" i="1"/>
  <c r="I735" i="1"/>
  <c r="I902" i="1"/>
  <c r="I139" i="1"/>
  <c r="I229" i="1"/>
  <c r="I497" i="1"/>
  <c r="I830" i="1"/>
  <c r="I536" i="1"/>
  <c r="I2" i="1"/>
  <c r="I632" i="1"/>
  <c r="I338" i="1"/>
  <c r="I702" i="1"/>
  <c r="I903" i="1"/>
  <c r="I102" i="1"/>
  <c r="I230" i="1"/>
  <c r="I498" i="1"/>
  <c r="I831" i="1"/>
  <c r="I537" i="1"/>
  <c r="I91" i="1"/>
  <c r="I633" i="1"/>
  <c r="I339" i="1"/>
  <c r="I703" i="1"/>
  <c r="I932" i="1"/>
  <c r="I140" i="1"/>
  <c r="I231" i="1"/>
  <c r="I435" i="1"/>
  <c r="I832" i="1"/>
  <c r="I538" i="1"/>
  <c r="I34" i="1"/>
  <c r="I634" i="1"/>
  <c r="I303" i="1"/>
  <c r="I704" i="1"/>
  <c r="I933" i="1"/>
  <c r="I103" i="1"/>
  <c r="I232" i="1"/>
  <c r="I402" i="1"/>
  <c r="I833" i="1"/>
  <c r="I539" i="1"/>
  <c r="I35" i="1"/>
  <c r="I603" i="1"/>
  <c r="I340" i="1"/>
  <c r="I736" i="1"/>
  <c r="I934" i="1"/>
  <c r="I104" i="1"/>
  <c r="I233" i="1"/>
  <c r="I436" i="1"/>
  <c r="I834" i="1"/>
  <c r="I588" i="1"/>
  <c r="I36" i="1"/>
  <c r="I635" i="1"/>
  <c r="I304" i="1"/>
  <c r="I737" i="1"/>
  <c r="I935" i="1"/>
  <c r="I141" i="1"/>
  <c r="I234" i="1"/>
  <c r="I437" i="1"/>
  <c r="I835" i="1"/>
  <c r="I540" i="1"/>
  <c r="I92" i="1"/>
  <c r="I636" i="1"/>
  <c r="I390" i="1"/>
  <c r="I738" i="1"/>
  <c r="I936" i="1"/>
  <c r="I105" i="1"/>
  <c r="I202" i="1"/>
  <c r="I403" i="1"/>
  <c r="I836" i="1"/>
  <c r="I541" i="1"/>
  <c r="I37" i="1"/>
  <c r="I604" i="1"/>
  <c r="I305" i="1"/>
  <c r="I705" i="1"/>
  <c r="I904" i="1"/>
  <c r="I106" i="1"/>
  <c r="I235" i="1"/>
  <c r="I438" i="1"/>
  <c r="I802" i="1"/>
  <c r="I542" i="1"/>
  <c r="I93" i="1"/>
  <c r="I692" i="1"/>
  <c r="I341" i="1"/>
  <c r="I794" i="1"/>
  <c r="I937" i="1"/>
  <c r="I142" i="1"/>
  <c r="I236" i="1"/>
  <c r="I439" i="1"/>
  <c r="I803" i="1"/>
  <c r="I543" i="1"/>
  <c r="I38" i="1"/>
  <c r="I637" i="1"/>
  <c r="I306" i="1"/>
  <c r="I739" i="1"/>
  <c r="I905" i="1"/>
  <c r="I107" i="1"/>
  <c r="I237" i="1"/>
  <c r="I440" i="1"/>
  <c r="I837" i="1"/>
  <c r="I589" i="1"/>
  <c r="I39" i="1"/>
  <c r="I605" i="1"/>
  <c r="I342" i="1"/>
  <c r="I706" i="1"/>
  <c r="I938" i="1"/>
  <c r="I143" i="1"/>
  <c r="I238" i="1"/>
  <c r="I441" i="1"/>
  <c r="I838" i="1"/>
  <c r="I544" i="1"/>
  <c r="I40" i="1"/>
  <c r="I638" i="1"/>
  <c r="I391" i="1"/>
  <c r="I790" i="1"/>
  <c r="I939" i="1"/>
  <c r="I144" i="1"/>
  <c r="I239" i="1"/>
  <c r="I442" i="1"/>
  <c r="I839" i="1"/>
  <c r="I545" i="1"/>
  <c r="I94" i="1"/>
  <c r="I639" i="1"/>
  <c r="I343" i="1"/>
  <c r="I707" i="1"/>
  <c r="I940" i="1"/>
  <c r="I145" i="1"/>
  <c r="I240" i="1"/>
  <c r="I443" i="1"/>
  <c r="I804" i="1"/>
  <c r="I503" i="1"/>
  <c r="I41" i="1"/>
  <c r="I640" i="1"/>
  <c r="I392" i="1"/>
  <c r="I708" i="1"/>
  <c r="I941" i="1"/>
  <c r="I108" i="1"/>
  <c r="I203" i="1"/>
  <c r="I444" i="1"/>
  <c r="I840" i="1"/>
  <c r="I546" i="1"/>
  <c r="I42" i="1"/>
  <c r="I641" i="1"/>
  <c r="I344" i="1"/>
  <c r="I740" i="1"/>
  <c r="I906" i="1"/>
  <c r="I146" i="1"/>
  <c r="I241" i="1"/>
  <c r="I445" i="1"/>
  <c r="I893" i="1"/>
  <c r="I590" i="1"/>
  <c r="I43" i="1"/>
  <c r="I689" i="1"/>
  <c r="I307" i="1"/>
  <c r="I709" i="1"/>
  <c r="I907" i="1"/>
  <c r="I147" i="1"/>
  <c r="I242" i="1"/>
  <c r="I446" i="1"/>
  <c r="I805" i="1"/>
  <c r="I547" i="1"/>
  <c r="I95" i="1"/>
  <c r="I642" i="1"/>
  <c r="I345" i="1"/>
  <c r="I741" i="1"/>
  <c r="I908" i="1"/>
  <c r="I109" i="1"/>
  <c r="I243" i="1"/>
  <c r="I447" i="1"/>
  <c r="I806" i="1"/>
  <c r="I591" i="1"/>
  <c r="I3" i="1"/>
  <c r="I643" i="1"/>
  <c r="I346" i="1"/>
  <c r="I742" i="1"/>
  <c r="I989" i="1"/>
  <c r="I148" i="1"/>
  <c r="I204" i="1"/>
  <c r="I448" i="1"/>
  <c r="I894" i="1"/>
  <c r="I592" i="1"/>
  <c r="I4" i="1"/>
  <c r="I606" i="1"/>
  <c r="I347" i="1"/>
  <c r="I710" i="1"/>
  <c r="I994" i="1"/>
  <c r="I110" i="1"/>
  <c r="I205" i="1"/>
  <c r="I449" i="1"/>
  <c r="I841" i="1"/>
  <c r="I504" i="1"/>
  <c r="I44" i="1"/>
  <c r="I607" i="1"/>
  <c r="I348" i="1"/>
  <c r="I743" i="1"/>
  <c r="I995" i="1"/>
  <c r="I149" i="1"/>
  <c r="I206" i="1"/>
  <c r="I450" i="1"/>
  <c r="I842" i="1"/>
  <c r="I505" i="1"/>
  <c r="I45" i="1"/>
  <c r="I644" i="1"/>
  <c r="I349" i="1"/>
  <c r="I711" i="1"/>
  <c r="I909" i="1"/>
  <c r="I111" i="1"/>
  <c r="I244" i="1"/>
  <c r="I404" i="1"/>
  <c r="I807" i="1"/>
  <c r="I548" i="1"/>
  <c r="I46" i="1"/>
  <c r="I645" i="1"/>
  <c r="I350" i="1"/>
  <c r="I712" i="1"/>
  <c r="I910" i="1"/>
  <c r="I150" i="1"/>
  <c r="I207" i="1"/>
  <c r="I451" i="1"/>
  <c r="I843" i="1"/>
  <c r="I506" i="1"/>
  <c r="I5" i="1"/>
  <c r="I608" i="1"/>
  <c r="I308" i="1"/>
  <c r="I744" i="1"/>
  <c r="I996" i="1"/>
  <c r="I151" i="1"/>
  <c r="I245" i="1"/>
  <c r="I452" i="1"/>
  <c r="I808" i="1"/>
  <c r="I549" i="1"/>
  <c r="I47" i="1"/>
  <c r="I609" i="1"/>
  <c r="I351" i="1"/>
  <c r="I745" i="1"/>
  <c r="I997" i="1"/>
  <c r="I152" i="1"/>
  <c r="I246" i="1"/>
  <c r="I405" i="1"/>
  <c r="I844" i="1"/>
  <c r="I507" i="1"/>
  <c r="I48" i="1"/>
  <c r="I646" i="1"/>
  <c r="I352" i="1"/>
  <c r="I795" i="1"/>
  <c r="I942" i="1"/>
  <c r="I112" i="1"/>
  <c r="I247" i="1"/>
  <c r="I453" i="1"/>
  <c r="I809" i="1"/>
  <c r="I550" i="1"/>
  <c r="I49" i="1"/>
  <c r="I647" i="1"/>
  <c r="I353" i="1"/>
  <c r="I746" i="1"/>
  <c r="I943" i="1"/>
  <c r="I113" i="1"/>
  <c r="I208" i="1"/>
  <c r="I406" i="1"/>
  <c r="I845" i="1"/>
  <c r="I593" i="1"/>
  <c r="I6" i="1"/>
  <c r="I693" i="1"/>
  <c r="I393" i="1"/>
  <c r="I747" i="1"/>
  <c r="I944" i="1"/>
  <c r="I114" i="1"/>
  <c r="I248" i="1"/>
  <c r="I407" i="1"/>
  <c r="I846" i="1"/>
  <c r="I594" i="1"/>
  <c r="I50" i="1"/>
  <c r="I648" i="1"/>
  <c r="I354" i="1"/>
  <c r="I748" i="1"/>
  <c r="I911" i="1"/>
  <c r="I115" i="1"/>
  <c r="I249" i="1"/>
  <c r="I454" i="1"/>
  <c r="I847" i="1"/>
  <c r="I508" i="1"/>
  <c r="I51" i="1"/>
  <c r="I694" i="1"/>
  <c r="I355" i="1"/>
  <c r="I713" i="1"/>
  <c r="I912" i="1"/>
  <c r="I153" i="1"/>
  <c r="I209" i="1"/>
  <c r="I455" i="1"/>
  <c r="I848" i="1"/>
  <c r="I551" i="1"/>
  <c r="I7" i="1"/>
  <c r="I610" i="1"/>
  <c r="I356" i="1"/>
  <c r="I714" i="1"/>
  <c r="I913" i="1"/>
  <c r="I154" i="1"/>
  <c r="I250" i="1"/>
  <c r="I456" i="1"/>
  <c r="I810" i="1"/>
  <c r="I552" i="1"/>
  <c r="I52" i="1"/>
  <c r="I611" i="1"/>
  <c r="I394" i="1"/>
  <c r="I749" i="1"/>
  <c r="I945" i="1"/>
  <c r="I199" i="1"/>
  <c r="I251" i="1"/>
  <c r="I457" i="1"/>
  <c r="I849" i="1"/>
  <c r="I509" i="1"/>
  <c r="I8" i="1"/>
  <c r="I612" i="1"/>
  <c r="I309" i="1"/>
  <c r="I750" i="1"/>
  <c r="I946" i="1"/>
  <c r="I116" i="1"/>
  <c r="I252" i="1"/>
  <c r="I408" i="1"/>
  <c r="I850" i="1"/>
  <c r="I510" i="1"/>
  <c r="I53" i="1"/>
  <c r="I649" i="1"/>
  <c r="I310" i="1"/>
  <c r="I715" i="1"/>
  <c r="I947" i="1"/>
  <c r="I117" i="1"/>
  <c r="I210" i="1"/>
  <c r="I409" i="1"/>
  <c r="I811" i="1"/>
  <c r="I511" i="1"/>
  <c r="I9" i="1"/>
  <c r="I650" i="1"/>
  <c r="I311" i="1"/>
  <c r="I751" i="1"/>
  <c r="I914" i="1"/>
  <c r="I118" i="1"/>
  <c r="I253" i="1"/>
  <c r="I410" i="1"/>
  <c r="I851" i="1"/>
  <c r="I512" i="1"/>
  <c r="I54" i="1"/>
  <c r="I651" i="1"/>
  <c r="I357" i="1"/>
  <c r="I796" i="1"/>
  <c r="I990" i="1"/>
  <c r="I155" i="1"/>
  <c r="I254" i="1"/>
  <c r="I499" i="1"/>
  <c r="I852" i="1"/>
  <c r="I595" i="1"/>
  <c r="I10" i="1"/>
  <c r="I652" i="1"/>
  <c r="I395" i="1"/>
  <c r="I716" i="1"/>
  <c r="I915" i="1"/>
  <c r="I119" i="1"/>
  <c r="I295" i="1"/>
  <c r="I411" i="1"/>
  <c r="I853" i="1"/>
  <c r="I553" i="1"/>
  <c r="I11" i="1"/>
  <c r="I653" i="1"/>
  <c r="I312" i="1"/>
  <c r="I717" i="1"/>
  <c r="I916" i="1"/>
  <c r="I120" i="1"/>
  <c r="I255" i="1"/>
  <c r="I412" i="1"/>
  <c r="I812" i="1"/>
  <c r="I513" i="1"/>
  <c r="I55" i="1"/>
  <c r="I654" i="1"/>
  <c r="I313" i="1"/>
  <c r="I752" i="1"/>
  <c r="I917" i="1"/>
  <c r="I156" i="1"/>
  <c r="I256" i="1"/>
  <c r="I413" i="1"/>
  <c r="I854" i="1"/>
  <c r="I514" i="1"/>
  <c r="I12" i="1"/>
  <c r="I695" i="1"/>
  <c r="I314" i="1"/>
  <c r="I718" i="1"/>
  <c r="I948" i="1"/>
  <c r="I157" i="1"/>
  <c r="I291" i="1"/>
  <c r="I414" i="1"/>
  <c r="I813" i="1"/>
  <c r="I554" i="1"/>
  <c r="I13" i="1"/>
  <c r="I613" i="1"/>
  <c r="I315" i="1"/>
  <c r="I753" i="1"/>
  <c r="I949" i="1"/>
  <c r="I158" i="1"/>
  <c r="I211" i="1"/>
  <c r="I415" i="1"/>
  <c r="I814" i="1"/>
  <c r="I515" i="1"/>
  <c r="I56" i="1"/>
  <c r="I655" i="1"/>
  <c r="I316" i="1"/>
  <c r="I719" i="1"/>
  <c r="I950" i="1"/>
  <c r="I159" i="1"/>
  <c r="I257" i="1"/>
  <c r="I458" i="1"/>
  <c r="I895" i="1"/>
  <c r="I555" i="1"/>
  <c r="I14" i="1"/>
  <c r="I614" i="1"/>
  <c r="I396" i="1"/>
  <c r="I754" i="1"/>
  <c r="I951" i="1"/>
  <c r="I121" i="1"/>
  <c r="I258" i="1"/>
  <c r="I459" i="1"/>
  <c r="I896" i="1"/>
  <c r="I516" i="1"/>
  <c r="I15" i="1"/>
  <c r="I656" i="1"/>
  <c r="I358" i="1"/>
  <c r="I720" i="1"/>
  <c r="I952" i="1"/>
  <c r="I122" i="1"/>
  <c r="I296" i="1"/>
  <c r="I460" i="1"/>
  <c r="I855" i="1"/>
  <c r="I517" i="1"/>
  <c r="I16" i="1"/>
  <c r="I615" i="1"/>
  <c r="I317" i="1"/>
  <c r="I755" i="1"/>
  <c r="I953" i="1"/>
  <c r="I160" i="1"/>
  <c r="I212" i="1"/>
  <c r="I461" i="1"/>
  <c r="I856" i="1"/>
  <c r="I556" i="1"/>
  <c r="I57" i="1"/>
  <c r="I657" i="1"/>
  <c r="I359" i="1"/>
  <c r="I721" i="1"/>
  <c r="I918" i="1"/>
  <c r="I123" i="1"/>
  <c r="I259" i="1"/>
  <c r="I500" i="1"/>
  <c r="I815" i="1"/>
  <c r="I518" i="1"/>
  <c r="I58" i="1"/>
  <c r="I658" i="1"/>
  <c r="I318" i="1"/>
  <c r="I722" i="1"/>
  <c r="I919" i="1"/>
  <c r="I161" i="1"/>
  <c r="I213" i="1"/>
  <c r="I462" i="1"/>
  <c r="I857" i="1"/>
  <c r="I519" i="1"/>
  <c r="I59" i="1"/>
  <c r="I659" i="1"/>
  <c r="I360" i="1"/>
  <c r="I756" i="1"/>
  <c r="I954" i="1"/>
  <c r="I162" i="1"/>
  <c r="I260" i="1"/>
  <c r="I493" i="1"/>
  <c r="I858" i="1"/>
  <c r="I557" i="1"/>
  <c r="I60" i="1"/>
  <c r="I660" i="1"/>
  <c r="I397" i="1"/>
  <c r="I723" i="1"/>
  <c r="I955" i="1"/>
  <c r="I163" i="1"/>
  <c r="I261" i="1"/>
  <c r="I463" i="1"/>
  <c r="I816" i="1"/>
  <c r="I558" i="1"/>
  <c r="I61" i="1"/>
  <c r="I661" i="1"/>
  <c r="I361" i="1"/>
  <c r="I797" i="1"/>
  <c r="I956" i="1"/>
  <c r="I164" i="1"/>
  <c r="I262" i="1"/>
  <c r="I464" i="1"/>
  <c r="I891" i="1"/>
  <c r="I520" i="1"/>
  <c r="I62" i="1"/>
  <c r="I696" i="1"/>
  <c r="I319" i="1"/>
  <c r="I757" i="1"/>
  <c r="I998" i="1"/>
  <c r="I165" i="1"/>
  <c r="I214" i="1"/>
  <c r="I416" i="1"/>
  <c r="I859" i="1"/>
  <c r="I559" i="1"/>
  <c r="I17" i="1"/>
  <c r="I662" i="1"/>
  <c r="I362" i="1"/>
  <c r="I758" i="1"/>
  <c r="I957" i="1"/>
  <c r="I124" i="1"/>
  <c r="I263" i="1"/>
  <c r="I465" i="1"/>
  <c r="I860" i="1"/>
  <c r="I596" i="1"/>
  <c r="I63" i="1"/>
  <c r="I663" i="1"/>
  <c r="I320" i="1"/>
  <c r="I724" i="1"/>
  <c r="I958" i="1"/>
  <c r="I166" i="1"/>
  <c r="I215" i="1"/>
  <c r="I466" i="1"/>
  <c r="I861" i="1"/>
  <c r="I560" i="1"/>
  <c r="I64" i="1"/>
  <c r="I664" i="1"/>
  <c r="I321" i="1"/>
  <c r="I759" i="1"/>
  <c r="I959" i="1"/>
  <c r="I200" i="1"/>
  <c r="I216" i="1"/>
  <c r="I494" i="1"/>
  <c r="I897" i="1"/>
  <c r="I521" i="1"/>
  <c r="I65" i="1"/>
  <c r="I665" i="1"/>
  <c r="I322" i="1"/>
  <c r="I760" i="1"/>
  <c r="I960" i="1"/>
  <c r="I125" i="1"/>
  <c r="I264" i="1"/>
  <c r="I417" i="1"/>
  <c r="I862" i="1"/>
  <c r="I522" i="1"/>
  <c r="I18" i="1"/>
  <c r="I616" i="1"/>
  <c r="I323" i="1"/>
  <c r="I761" i="1"/>
  <c r="I920" i="1"/>
  <c r="I167" i="1"/>
  <c r="I265" i="1"/>
  <c r="I467" i="1"/>
  <c r="I863" i="1"/>
  <c r="I585" i="1"/>
  <c r="I66" i="1"/>
  <c r="I617" i="1"/>
  <c r="I363" i="1"/>
  <c r="I762" i="1"/>
  <c r="I961" i="1"/>
  <c r="I126" i="1"/>
  <c r="I217" i="1"/>
  <c r="I418" i="1"/>
  <c r="I864" i="1"/>
  <c r="I523" i="1"/>
  <c r="I96" i="1"/>
  <c r="I618" i="1"/>
  <c r="I324" i="1"/>
  <c r="I725" i="1"/>
  <c r="I921" i="1"/>
  <c r="I168" i="1"/>
  <c r="I266" i="1"/>
  <c r="I419" i="1"/>
  <c r="I817" i="1"/>
  <c r="I561" i="1"/>
  <c r="I67" i="1"/>
  <c r="I619" i="1"/>
  <c r="I364" i="1"/>
  <c r="I763" i="1"/>
  <c r="I962" i="1"/>
  <c r="I169" i="1"/>
  <c r="I267" i="1"/>
  <c r="I420" i="1"/>
  <c r="I818" i="1"/>
  <c r="I562" i="1"/>
  <c r="I68" i="1"/>
  <c r="I666" i="1"/>
  <c r="I365" i="1"/>
  <c r="I798" i="1"/>
  <c r="I963" i="1"/>
  <c r="I170" i="1"/>
  <c r="I218" i="1"/>
  <c r="I468" i="1"/>
  <c r="I819" i="1"/>
  <c r="I563" i="1"/>
  <c r="I19" i="1"/>
  <c r="I667" i="1"/>
  <c r="I325" i="1"/>
  <c r="I791" i="1"/>
  <c r="I922" i="1"/>
  <c r="I171" i="1"/>
  <c r="I219" i="1"/>
  <c r="I421" i="1"/>
  <c r="I820" i="1"/>
  <c r="I564" i="1"/>
  <c r="I69" i="1"/>
  <c r="I620" i="1"/>
  <c r="I398" i="1"/>
  <c r="I764" i="1"/>
  <c r="I964" i="1"/>
  <c r="I172" i="1"/>
  <c r="I268" i="1"/>
  <c r="I469" i="1"/>
  <c r="I865" i="1"/>
  <c r="I524" i="1"/>
  <c r="I70" i="1"/>
  <c r="I621" i="1"/>
  <c r="I366" i="1"/>
  <c r="I765" i="1"/>
  <c r="I923" i="1"/>
  <c r="I173" i="1"/>
  <c r="I269" i="1"/>
  <c r="I470" i="1"/>
  <c r="I866" i="1"/>
  <c r="I565" i="1"/>
  <c r="I20" i="1"/>
  <c r="I668" i="1"/>
  <c r="I326" i="1"/>
  <c r="I766" i="1"/>
  <c r="I999" i="1"/>
  <c r="I127" i="1"/>
  <c r="I270" i="1"/>
  <c r="I471" i="1"/>
  <c r="I867" i="1"/>
  <c r="I566" i="1"/>
  <c r="I71" i="1"/>
  <c r="I622" i="1"/>
  <c r="I327" i="1"/>
  <c r="I767" i="1"/>
  <c r="I965" i="1"/>
  <c r="I174" i="1"/>
  <c r="I220" i="1"/>
  <c r="I472" i="1"/>
  <c r="I868" i="1"/>
  <c r="I597" i="1"/>
  <c r="I97" i="1"/>
  <c r="I623" i="1"/>
  <c r="I367" i="1"/>
  <c r="I768" i="1"/>
  <c r="I966" i="1"/>
  <c r="I175" i="1"/>
  <c r="I297" i="1"/>
  <c r="I473" i="1"/>
  <c r="I869" i="1"/>
  <c r="I598" i="1"/>
  <c r="I72" i="1"/>
  <c r="I669" i="1"/>
  <c r="I328" i="1"/>
  <c r="I769" i="1"/>
  <c r="I967" i="1"/>
  <c r="I176" i="1"/>
  <c r="I271" i="1"/>
  <c r="I474" i="1"/>
  <c r="I870" i="1"/>
  <c r="I525" i="1"/>
  <c r="I98" i="1"/>
  <c r="I697" i="1"/>
  <c r="I329" i="1"/>
  <c r="I726" i="1"/>
  <c r="I1000" i="1"/>
  <c r="I177" i="1"/>
  <c r="I221" i="1"/>
  <c r="I422" i="1"/>
  <c r="I871" i="1"/>
  <c r="I526" i="1"/>
  <c r="I73" i="1"/>
  <c r="I624" i="1"/>
  <c r="I368" i="1"/>
  <c r="I727" i="1"/>
  <c r="I968" i="1"/>
  <c r="I128" i="1"/>
  <c r="I298" i="1"/>
  <c r="I423" i="1"/>
  <c r="I872" i="1"/>
  <c r="I527" i="1"/>
  <c r="I74" i="1"/>
  <c r="I670" i="1"/>
  <c r="I369" i="1"/>
  <c r="I728" i="1"/>
  <c r="I969" i="1"/>
  <c r="I129" i="1"/>
  <c r="I222" i="1"/>
  <c r="I424" i="1"/>
  <c r="I873" i="1"/>
  <c r="I567" i="1"/>
  <c r="I21" i="1"/>
  <c r="I698" i="1"/>
  <c r="I330" i="1"/>
  <c r="I729" i="1"/>
  <c r="I970" i="1"/>
  <c r="I178" i="1"/>
  <c r="I223" i="1"/>
  <c r="I475" i="1"/>
  <c r="I892" i="1"/>
  <c r="I528" i="1"/>
  <c r="I75" i="1"/>
  <c r="I699" i="1"/>
  <c r="I370" i="1"/>
  <c r="I730" i="1"/>
  <c r="I971" i="1"/>
  <c r="I130" i="1"/>
  <c r="I272" i="1"/>
  <c r="I501" i="1"/>
  <c r="I874" i="1"/>
  <c r="I568" i="1"/>
  <c r="I76" i="1"/>
  <c r="I671" i="1"/>
  <c r="I331" i="1"/>
  <c r="I770" i="1"/>
  <c r="I924" i="1"/>
  <c r="I131" i="1"/>
  <c r="I273" i="1"/>
  <c r="I476" i="1"/>
  <c r="I875" i="1"/>
  <c r="I569" i="1"/>
  <c r="I77" i="1"/>
  <c r="I625" i="1"/>
  <c r="I371" i="1"/>
  <c r="I771" i="1"/>
  <c r="I972" i="1"/>
  <c r="I179" i="1"/>
  <c r="I224" i="1"/>
  <c r="I477" i="1"/>
  <c r="I876" i="1"/>
  <c r="I599" i="1"/>
  <c r="I22" i="1"/>
  <c r="I672" i="1"/>
  <c r="I372" i="1"/>
  <c r="I772" i="1"/>
  <c r="I925" i="1"/>
  <c r="I180" i="1"/>
  <c r="I274" i="1"/>
  <c r="I478" i="1"/>
  <c r="I898" i="1"/>
  <c r="I570" i="1"/>
  <c r="I23" i="1"/>
  <c r="I626" i="1"/>
  <c r="I332" i="1"/>
  <c r="I731" i="1"/>
  <c r="I1001" i="1"/>
  <c r="I132" i="1"/>
  <c r="I275" i="1"/>
  <c r="I425" i="1"/>
  <c r="I877" i="1"/>
  <c r="I571" i="1"/>
  <c r="I78" i="1"/>
  <c r="I673" i="1"/>
  <c r="I373" i="1"/>
  <c r="I773" i="1"/>
  <c r="I973" i="1"/>
  <c r="I181" i="1"/>
  <c r="I276" i="1"/>
  <c r="I479" i="1"/>
  <c r="I878" i="1"/>
  <c r="I572" i="1"/>
  <c r="I24" i="1"/>
  <c r="I627" i="1"/>
  <c r="I374" i="1"/>
  <c r="I774" i="1"/>
  <c r="I974" i="1"/>
  <c r="I182" i="1"/>
  <c r="I277" i="1"/>
  <c r="I480" i="1"/>
  <c r="I879" i="1"/>
  <c r="I529" i="1"/>
  <c r="I79" i="1"/>
  <c r="I674" i="1"/>
  <c r="I333" i="1"/>
  <c r="I775" i="1"/>
  <c r="I975" i="1"/>
  <c r="I183" i="1"/>
  <c r="I278" i="1"/>
  <c r="I481" i="1"/>
  <c r="I821" i="1"/>
  <c r="I586" i="1"/>
  <c r="I80" i="1"/>
  <c r="I675" i="1"/>
  <c r="I375" i="1"/>
  <c r="I776" i="1"/>
  <c r="I991" i="1"/>
  <c r="I184" i="1"/>
  <c r="I279" i="1"/>
  <c r="I482" i="1"/>
  <c r="I880" i="1"/>
  <c r="I530" i="1"/>
  <c r="I25" i="1"/>
  <c r="I628" i="1"/>
  <c r="I376" i="1"/>
  <c r="I777" i="1"/>
  <c r="I976" i="1"/>
  <c r="I133" i="1"/>
  <c r="I280" i="1"/>
  <c r="I483" i="1"/>
  <c r="I881" i="1"/>
  <c r="I531" i="1"/>
  <c r="I81" i="1"/>
  <c r="I676" i="1"/>
  <c r="I388" i="1"/>
  <c r="I778" i="1"/>
  <c r="I977" i="1"/>
  <c r="I134" i="1"/>
  <c r="I299" i="1"/>
  <c r="I426" i="1"/>
  <c r="I882" i="1"/>
  <c r="I532" i="1"/>
  <c r="I90" i="1"/>
  <c r="I677" i="1"/>
  <c r="I334" i="1"/>
  <c r="I779" i="1"/>
  <c r="I978" i="1"/>
  <c r="I185" i="1"/>
  <c r="I225" i="1"/>
  <c r="I427" i="1"/>
  <c r="I822" i="1"/>
  <c r="I573" i="1"/>
  <c r="I26" i="1"/>
  <c r="I678" i="1"/>
  <c r="I377" i="1"/>
  <c r="I732" i="1"/>
  <c r="I979" i="1"/>
  <c r="I135" i="1"/>
  <c r="I226" i="1"/>
  <c r="I428" i="1"/>
  <c r="I823" i="1"/>
  <c r="I574" i="1"/>
  <c r="I27" i="1"/>
  <c r="I679" i="1"/>
  <c r="I378" i="1"/>
  <c r="I792" i="1"/>
  <c r="I926" i="1"/>
  <c r="I186" i="1"/>
  <c r="I281" i="1"/>
  <c r="I484" i="1"/>
  <c r="I883" i="1"/>
  <c r="I575" i="1"/>
  <c r="I28" i="1"/>
  <c r="I629" i="1"/>
  <c r="I379" i="1"/>
  <c r="I780" i="1"/>
  <c r="I992" i="1"/>
  <c r="I197" i="1"/>
  <c r="I282" i="1"/>
  <c r="I495" i="1"/>
  <c r="I884" i="1"/>
  <c r="I576" i="1"/>
  <c r="I29" i="1"/>
  <c r="I680" i="1"/>
  <c r="I335" i="1"/>
  <c r="I781" i="1"/>
  <c r="I980" i="1"/>
  <c r="I187" i="1"/>
  <c r="I283" i="1"/>
  <c r="I429" i="1"/>
  <c r="I885" i="1"/>
  <c r="I533" i="1"/>
  <c r="I82" i="1"/>
  <c r="I681" i="1"/>
  <c r="I380" i="1"/>
  <c r="I782" i="1"/>
  <c r="I927" i="1"/>
  <c r="I136" i="1"/>
  <c r="I292" i="1"/>
  <c r="I485" i="1"/>
  <c r="I886" i="1"/>
  <c r="I534" i="1"/>
  <c r="I83" i="1"/>
  <c r="I700" i="1"/>
  <c r="I399" i="1"/>
  <c r="I799" i="1"/>
  <c r="I928" i="1"/>
  <c r="I137" i="1"/>
  <c r="I284" i="1"/>
  <c r="I486" i="1"/>
  <c r="I887" i="1"/>
  <c r="I587" i="1"/>
  <c r="I84" i="1"/>
  <c r="I682" i="1"/>
  <c r="I400" i="1"/>
  <c r="I733" i="1"/>
  <c r="I993" i="1"/>
  <c r="I188" i="1"/>
  <c r="I300" i="1"/>
  <c r="I487" i="1"/>
  <c r="I824" i="1"/>
  <c r="I577" i="1"/>
  <c r="I30" i="1"/>
  <c r="I683" i="1"/>
  <c r="I381" i="1"/>
  <c r="I783" i="1"/>
  <c r="I981" i="1"/>
  <c r="I189" i="1"/>
  <c r="I293" i="1"/>
  <c r="I430" i="1"/>
  <c r="I825" i="1"/>
  <c r="I535" i="1"/>
  <c r="I99" i="1"/>
  <c r="I630" i="1"/>
  <c r="I382" i="1"/>
  <c r="I800" i="1"/>
  <c r="I982" i="1"/>
  <c r="I201" i="1"/>
  <c r="I285" i="1"/>
  <c r="I431" i="1"/>
  <c r="I899" i="1"/>
  <c r="I600" i="1"/>
  <c r="I100" i="1"/>
  <c r="I684" i="1"/>
  <c r="I383" i="1"/>
  <c r="I784" i="1"/>
  <c r="I983" i="1"/>
  <c r="I190" i="1"/>
  <c r="I286" i="1"/>
  <c r="I488" i="1"/>
  <c r="I888" i="1"/>
  <c r="I578" i="1"/>
  <c r="I85" i="1"/>
  <c r="I685" i="1"/>
  <c r="I384" i="1"/>
  <c r="I801" i="1"/>
  <c r="I984" i="1"/>
  <c r="I191" i="1"/>
  <c r="I301" i="1"/>
  <c r="I489" i="1"/>
  <c r="I889" i="1"/>
  <c r="I579" i="1"/>
  <c r="I101" i="1"/>
  <c r="I631" i="1"/>
  <c r="I385" i="1"/>
  <c r="I785" i="1"/>
  <c r="I985" i="1"/>
  <c r="I198" i="1"/>
  <c r="I294" i="1"/>
  <c r="I490" i="1"/>
  <c r="I826" i="1"/>
  <c r="I580" i="1"/>
  <c r="I31" i="1"/>
  <c r="I690" i="1"/>
  <c r="I336" i="1"/>
  <c r="I793" i="1"/>
  <c r="I929" i="1"/>
  <c r="I192" i="1"/>
  <c r="I287" i="1"/>
  <c r="I491" i="1"/>
  <c r="I900" i="1"/>
  <c r="I581" i="1"/>
  <c r="I86" i="1"/>
  <c r="I686" i="1"/>
  <c r="I401" i="1"/>
  <c r="I734" i="1"/>
  <c r="I986" i="1"/>
  <c r="I193" i="1"/>
  <c r="I288" i="1"/>
  <c r="I496" i="1"/>
  <c r="I827" i="1"/>
  <c r="I582" i="1"/>
  <c r="I87" i="1"/>
  <c r="I701" i="1"/>
  <c r="I386" i="1"/>
  <c r="I786" i="1"/>
  <c r="I930" i="1"/>
  <c r="I194" i="1"/>
  <c r="I289" i="1"/>
  <c r="I432" i="1"/>
  <c r="I890" i="1"/>
  <c r="I583" i="1"/>
  <c r="I88" i="1"/>
  <c r="I687" i="1"/>
  <c r="I337" i="1"/>
  <c r="I787" i="1"/>
  <c r="I931" i="1"/>
  <c r="I138" i="1"/>
  <c r="I290" i="1"/>
  <c r="I433" i="1"/>
  <c r="I828" i="1"/>
  <c r="I584" i="1"/>
  <c r="I89" i="1"/>
  <c r="I688" i="1"/>
  <c r="I389" i="1"/>
  <c r="I788" i="1"/>
  <c r="I987" i="1"/>
  <c r="I195" i="1"/>
  <c r="I227" i="1"/>
  <c r="I434" i="1"/>
  <c r="I829" i="1"/>
  <c r="I601" i="1"/>
  <c r="I32" i="1"/>
  <c r="I691" i="1"/>
  <c r="I387" i="1"/>
  <c r="I789" i="1"/>
  <c r="I988" i="1"/>
  <c r="I196" i="1"/>
  <c r="I228" i="1"/>
  <c r="I492" i="1"/>
  <c r="I901" i="1"/>
  <c r="L2" i="1" l="1"/>
  <c r="U6" i="2"/>
  <c r="M32" i="1"/>
  <c r="L32" i="1"/>
  <c r="M227" i="1"/>
  <c r="L227" i="1"/>
  <c r="M389" i="1"/>
  <c r="L389" i="1"/>
  <c r="M828" i="1"/>
  <c r="L828" i="1"/>
  <c r="M88" i="1"/>
  <c r="L88" i="1"/>
  <c r="O289" i="1"/>
  <c r="L289" i="1"/>
  <c r="M386" i="1"/>
  <c r="L386" i="1"/>
  <c r="M86" i="1"/>
  <c r="L86" i="1"/>
  <c r="M287" i="1"/>
  <c r="L287" i="1"/>
  <c r="M336" i="1"/>
  <c r="L336" i="1"/>
  <c r="M826" i="1"/>
  <c r="L826" i="1"/>
  <c r="M101" i="1"/>
  <c r="L101" i="1"/>
  <c r="M301" i="1"/>
  <c r="L301" i="1"/>
  <c r="M384" i="1"/>
  <c r="L384" i="1"/>
  <c r="M888" i="1"/>
  <c r="L888" i="1"/>
  <c r="M100" i="1"/>
  <c r="L100" i="1"/>
  <c r="M285" i="1"/>
  <c r="L285" i="1"/>
  <c r="M382" i="1"/>
  <c r="L382" i="1"/>
  <c r="M30" i="1"/>
  <c r="L30" i="1"/>
  <c r="M300" i="1"/>
  <c r="L300" i="1"/>
  <c r="M400" i="1"/>
  <c r="L400" i="1"/>
  <c r="M887" i="1"/>
  <c r="L887" i="1"/>
  <c r="M928" i="1"/>
  <c r="L928" i="1"/>
  <c r="M83" i="1"/>
  <c r="L83" i="1"/>
  <c r="M292" i="1"/>
  <c r="L292" i="1"/>
  <c r="M380" i="1"/>
  <c r="L380" i="1"/>
  <c r="M29" i="1"/>
  <c r="L29" i="1"/>
  <c r="M282" i="1"/>
  <c r="L282" i="1"/>
  <c r="O379" i="1"/>
  <c r="L379" i="1"/>
  <c r="M883" i="1"/>
  <c r="L883" i="1"/>
  <c r="M926" i="1"/>
  <c r="L926" i="1"/>
  <c r="M27" i="1"/>
  <c r="L27" i="1"/>
  <c r="M226" i="1"/>
  <c r="L226" i="1"/>
  <c r="M377" i="1"/>
  <c r="L377" i="1"/>
  <c r="M90" i="1"/>
  <c r="L90" i="1"/>
  <c r="M299" i="1"/>
  <c r="L299" i="1"/>
  <c r="M388" i="1"/>
  <c r="L388" i="1"/>
  <c r="M25" i="1"/>
  <c r="L25" i="1"/>
  <c r="M279" i="1"/>
  <c r="L279" i="1"/>
  <c r="M375" i="1"/>
  <c r="L375" i="1"/>
  <c r="M79" i="1"/>
  <c r="L79" i="1"/>
  <c r="M277" i="1"/>
  <c r="L277" i="1"/>
  <c r="M374" i="1"/>
  <c r="L374" i="1"/>
  <c r="M878" i="1"/>
  <c r="L878" i="1"/>
  <c r="M78" i="1"/>
  <c r="L78" i="1"/>
  <c r="M275" i="1"/>
  <c r="L275" i="1"/>
  <c r="M332" i="1"/>
  <c r="L332" i="1"/>
  <c r="M898" i="1"/>
  <c r="L898" i="1"/>
  <c r="M22" i="1"/>
  <c r="L22" i="1"/>
  <c r="M224" i="1"/>
  <c r="L224" i="1"/>
  <c r="M371" i="1"/>
  <c r="L371" i="1"/>
  <c r="M875" i="1"/>
  <c r="L875" i="1"/>
  <c r="M924" i="1"/>
  <c r="L924" i="1"/>
  <c r="M76" i="1"/>
  <c r="L76" i="1"/>
  <c r="M272" i="1"/>
  <c r="L272" i="1"/>
  <c r="M370" i="1"/>
  <c r="L370" i="1"/>
  <c r="M892" i="1"/>
  <c r="L892" i="1"/>
  <c r="M21" i="1"/>
  <c r="L21" i="1"/>
  <c r="M222" i="1"/>
  <c r="L222" i="1"/>
  <c r="M369" i="1"/>
  <c r="L369" i="1"/>
  <c r="M872" i="1"/>
  <c r="L872" i="1"/>
  <c r="M73" i="1"/>
  <c r="L73" i="1"/>
  <c r="M221" i="1"/>
  <c r="L221" i="1"/>
  <c r="M329" i="1"/>
  <c r="L329" i="1"/>
  <c r="M72" i="1"/>
  <c r="L72" i="1"/>
  <c r="M297" i="1"/>
  <c r="L297" i="1"/>
  <c r="M367" i="1"/>
  <c r="L367" i="1"/>
  <c r="M868" i="1"/>
  <c r="L868" i="1"/>
  <c r="M71" i="1"/>
  <c r="L71" i="1"/>
  <c r="M270" i="1"/>
  <c r="L270" i="1"/>
  <c r="M326" i="1"/>
  <c r="L326" i="1"/>
  <c r="M866" i="1"/>
  <c r="L866" i="1"/>
  <c r="M70" i="1"/>
  <c r="L70" i="1"/>
  <c r="M268" i="1"/>
  <c r="L268" i="1"/>
  <c r="M398" i="1"/>
  <c r="L398" i="1"/>
  <c r="M820" i="1"/>
  <c r="L820" i="1"/>
  <c r="M922" i="1"/>
  <c r="L922" i="1"/>
  <c r="M19" i="1"/>
  <c r="L19" i="1"/>
  <c r="M218" i="1"/>
  <c r="L218" i="1"/>
  <c r="M365" i="1"/>
  <c r="L365" i="1"/>
  <c r="M818" i="1"/>
  <c r="L818" i="1"/>
  <c r="M67" i="1"/>
  <c r="L67" i="1"/>
  <c r="M266" i="1"/>
  <c r="L266" i="1"/>
  <c r="M324" i="1"/>
  <c r="L324" i="1"/>
  <c r="M864" i="1"/>
  <c r="L864" i="1"/>
  <c r="M66" i="1"/>
  <c r="L66" i="1"/>
  <c r="M265" i="1"/>
  <c r="L265" i="1"/>
  <c r="M323" i="1"/>
  <c r="L323" i="1"/>
  <c r="M862" i="1"/>
  <c r="L862" i="1"/>
  <c r="O65" i="1"/>
  <c r="L65" i="1"/>
  <c r="M216" i="1"/>
  <c r="L216" i="1"/>
  <c r="O321" i="1"/>
  <c r="L321" i="1"/>
  <c r="M63" i="1"/>
  <c r="L63" i="1"/>
  <c r="M263" i="1"/>
  <c r="L263" i="1"/>
  <c r="M362" i="1"/>
  <c r="L362" i="1"/>
  <c r="M62" i="1"/>
  <c r="L62" i="1"/>
  <c r="M262" i="1"/>
  <c r="L262" i="1"/>
  <c r="M361" i="1"/>
  <c r="L361" i="1"/>
  <c r="M816" i="1"/>
  <c r="L816" i="1"/>
  <c r="M60" i="1"/>
  <c r="L60" i="1"/>
  <c r="M260" i="1"/>
  <c r="L260" i="1"/>
  <c r="M360" i="1"/>
  <c r="L360" i="1"/>
  <c r="M919" i="1"/>
  <c r="L919" i="1"/>
  <c r="M58" i="1"/>
  <c r="L58" i="1"/>
  <c r="M259" i="1"/>
  <c r="L259" i="1"/>
  <c r="M359" i="1"/>
  <c r="L359" i="1"/>
  <c r="M856" i="1"/>
  <c r="L856" i="1"/>
  <c r="M16" i="1"/>
  <c r="L16" i="1"/>
  <c r="M296" i="1"/>
  <c r="L296" i="1"/>
  <c r="M358" i="1"/>
  <c r="L358" i="1"/>
  <c r="M896" i="1"/>
  <c r="L896" i="1"/>
  <c r="M14" i="1"/>
  <c r="L14" i="1"/>
  <c r="O257" i="1"/>
  <c r="L257" i="1"/>
  <c r="M316" i="1"/>
  <c r="L316" i="1"/>
  <c r="M814" i="1"/>
  <c r="L814" i="1"/>
  <c r="M13" i="1"/>
  <c r="L13" i="1"/>
  <c r="M291" i="1"/>
  <c r="L291" i="1"/>
  <c r="M314" i="1"/>
  <c r="L314" i="1"/>
  <c r="M55" i="1"/>
  <c r="L55" i="1"/>
  <c r="M255" i="1"/>
  <c r="L255" i="1"/>
  <c r="M312" i="1"/>
  <c r="L312" i="1"/>
  <c r="M915" i="1"/>
  <c r="L915" i="1"/>
  <c r="M10" i="1"/>
  <c r="L10" i="1"/>
  <c r="M254" i="1"/>
  <c r="L254" i="1"/>
  <c r="M357" i="1"/>
  <c r="L357" i="1"/>
  <c r="M851" i="1"/>
  <c r="L851" i="1"/>
  <c r="M914" i="1"/>
  <c r="L914" i="1"/>
  <c r="M9" i="1"/>
  <c r="L9" i="1"/>
  <c r="M210" i="1"/>
  <c r="L210" i="1"/>
  <c r="M310" i="1"/>
  <c r="L310" i="1"/>
  <c r="M850" i="1"/>
  <c r="L850" i="1"/>
  <c r="M8" i="1"/>
  <c r="L8" i="1"/>
  <c r="M251" i="1"/>
  <c r="L251" i="1"/>
  <c r="M394" i="1"/>
  <c r="L394" i="1"/>
  <c r="M810" i="1"/>
  <c r="L810" i="1"/>
  <c r="M7" i="1"/>
  <c r="L7" i="1"/>
  <c r="M209" i="1"/>
  <c r="L209" i="1"/>
  <c r="M355" i="1"/>
  <c r="L355" i="1"/>
  <c r="M847" i="1"/>
  <c r="L847" i="1"/>
  <c r="M911" i="1"/>
  <c r="L911" i="1"/>
  <c r="M50" i="1"/>
  <c r="L50" i="1"/>
  <c r="M248" i="1"/>
  <c r="L248" i="1"/>
  <c r="M393" i="1"/>
  <c r="L393" i="1"/>
  <c r="M49" i="1"/>
  <c r="L49" i="1"/>
  <c r="M247" i="1"/>
  <c r="L247" i="1"/>
  <c r="M352" i="1"/>
  <c r="L352" i="1"/>
  <c r="M844" i="1"/>
  <c r="L844" i="1"/>
  <c r="M47" i="1"/>
  <c r="L47" i="1"/>
  <c r="M245" i="1"/>
  <c r="L245" i="1"/>
  <c r="M308" i="1"/>
  <c r="L308" i="1"/>
  <c r="M843" i="1"/>
  <c r="L843" i="1"/>
  <c r="M910" i="1"/>
  <c r="L910" i="1"/>
  <c r="M46" i="1"/>
  <c r="L46" i="1"/>
  <c r="M244" i="1"/>
  <c r="L244" i="1"/>
  <c r="M349" i="1"/>
  <c r="L349" i="1"/>
  <c r="M842" i="1"/>
  <c r="L842" i="1"/>
  <c r="M44" i="1"/>
  <c r="L44" i="1"/>
  <c r="M205" i="1"/>
  <c r="L205" i="1"/>
  <c r="O347" i="1"/>
  <c r="L347" i="1"/>
  <c r="M894" i="1"/>
  <c r="L894" i="1"/>
  <c r="M3" i="1"/>
  <c r="L3" i="1"/>
  <c r="M243" i="1"/>
  <c r="L243" i="1"/>
  <c r="M345" i="1"/>
  <c r="L345" i="1"/>
  <c r="M907" i="1"/>
  <c r="L907" i="1"/>
  <c r="M43" i="1"/>
  <c r="L43" i="1"/>
  <c r="M241" i="1"/>
  <c r="L241" i="1"/>
  <c r="M344" i="1"/>
  <c r="L344" i="1"/>
  <c r="M840" i="1"/>
  <c r="L840" i="1"/>
  <c r="M41" i="1"/>
  <c r="L41" i="1"/>
  <c r="M240" i="1"/>
  <c r="L240" i="1"/>
  <c r="M343" i="1"/>
  <c r="L343" i="1"/>
  <c r="M839" i="1"/>
  <c r="L839" i="1"/>
  <c r="M40" i="1"/>
  <c r="L40" i="1"/>
  <c r="M238" i="1"/>
  <c r="L238" i="1"/>
  <c r="M342" i="1"/>
  <c r="L342" i="1"/>
  <c r="M38" i="1"/>
  <c r="L38" i="1"/>
  <c r="M236" i="1"/>
  <c r="L236" i="1"/>
  <c r="M341" i="1"/>
  <c r="L341" i="1"/>
  <c r="M802" i="1"/>
  <c r="L802" i="1"/>
  <c r="M904" i="1"/>
  <c r="L904" i="1"/>
  <c r="M37" i="1"/>
  <c r="L37" i="1"/>
  <c r="M202" i="1"/>
  <c r="L202" i="1"/>
  <c r="M390" i="1"/>
  <c r="L390" i="1"/>
  <c r="M835" i="1"/>
  <c r="L835" i="1"/>
  <c r="M36" i="1"/>
  <c r="L36" i="1"/>
  <c r="M233" i="1"/>
  <c r="L233" i="1"/>
  <c r="M340" i="1"/>
  <c r="L340" i="1"/>
  <c r="M34" i="1"/>
  <c r="L34" i="1"/>
  <c r="M231" i="1"/>
  <c r="L231" i="1"/>
  <c r="M339" i="1"/>
  <c r="L339" i="1"/>
  <c r="M831" i="1"/>
  <c r="L831" i="1"/>
  <c r="M903" i="1"/>
  <c r="L903" i="1"/>
  <c r="M2" i="1"/>
  <c r="M229" i="1"/>
  <c r="L229" i="1"/>
  <c r="M302" i="1"/>
  <c r="L302" i="1"/>
  <c r="O838" i="1"/>
  <c r="N638" i="1"/>
  <c r="M978" i="1"/>
  <c r="M946" i="1"/>
  <c r="M859" i="1"/>
  <c r="M667" i="1"/>
  <c r="M492" i="1"/>
  <c r="L492" i="1"/>
  <c r="M601" i="1"/>
  <c r="L601" i="1"/>
  <c r="M195" i="1"/>
  <c r="L195" i="1"/>
  <c r="M688" i="1"/>
  <c r="L688" i="1"/>
  <c r="M433" i="1"/>
  <c r="L433" i="1"/>
  <c r="M787" i="1"/>
  <c r="L787" i="1"/>
  <c r="M583" i="1"/>
  <c r="L583" i="1"/>
  <c r="M194" i="1"/>
  <c r="L194" i="1"/>
  <c r="M496" i="1"/>
  <c r="L496" i="1"/>
  <c r="M734" i="1"/>
  <c r="L734" i="1"/>
  <c r="M581" i="1"/>
  <c r="L581" i="1"/>
  <c r="M192" i="1"/>
  <c r="L192" i="1"/>
  <c r="M690" i="1"/>
  <c r="L690" i="1"/>
  <c r="M490" i="1"/>
  <c r="L490" i="1"/>
  <c r="M579" i="1"/>
  <c r="L579" i="1"/>
  <c r="M191" i="1"/>
  <c r="L191" i="1"/>
  <c r="N685" i="1"/>
  <c r="L685" i="1"/>
  <c r="M488" i="1"/>
  <c r="L488" i="1"/>
  <c r="M784" i="1"/>
  <c r="L784" i="1"/>
  <c r="M600" i="1"/>
  <c r="L600" i="1"/>
  <c r="M201" i="1"/>
  <c r="L201" i="1"/>
  <c r="M430" i="1"/>
  <c r="L430" i="1"/>
  <c r="M783" i="1"/>
  <c r="L783" i="1"/>
  <c r="M577" i="1"/>
  <c r="L577" i="1"/>
  <c r="M188" i="1"/>
  <c r="L188" i="1"/>
  <c r="M682" i="1"/>
  <c r="L682" i="1"/>
  <c r="M486" i="1"/>
  <c r="L486" i="1"/>
  <c r="M799" i="1"/>
  <c r="L799" i="1"/>
  <c r="M136" i="1"/>
  <c r="L136" i="1"/>
  <c r="M429" i="1"/>
  <c r="L429" i="1"/>
  <c r="M576" i="1"/>
  <c r="L576" i="1"/>
  <c r="M197" i="1"/>
  <c r="L197" i="1"/>
  <c r="M629" i="1"/>
  <c r="L629" i="1"/>
  <c r="M484" i="1"/>
  <c r="L484" i="1"/>
  <c r="M792" i="1"/>
  <c r="L792" i="1"/>
  <c r="M135" i="1"/>
  <c r="L135" i="1"/>
  <c r="O427" i="1"/>
  <c r="L427" i="1"/>
  <c r="M779" i="1"/>
  <c r="L779" i="1"/>
  <c r="M532" i="1"/>
  <c r="L532" i="1"/>
  <c r="M134" i="1"/>
  <c r="L134" i="1"/>
  <c r="M676" i="1"/>
  <c r="L676" i="1"/>
  <c r="M483" i="1"/>
  <c r="L483" i="1"/>
  <c r="M530" i="1"/>
  <c r="L530" i="1"/>
  <c r="M184" i="1"/>
  <c r="L184" i="1"/>
  <c r="M675" i="1"/>
  <c r="L675" i="1"/>
  <c r="M481" i="1"/>
  <c r="L481" i="1"/>
  <c r="M775" i="1"/>
  <c r="L775" i="1"/>
  <c r="M529" i="1"/>
  <c r="L529" i="1"/>
  <c r="M182" i="1"/>
  <c r="L182" i="1"/>
  <c r="M627" i="1"/>
  <c r="L627" i="1"/>
  <c r="M479" i="1"/>
  <c r="L479" i="1"/>
  <c r="M571" i="1"/>
  <c r="L571" i="1"/>
  <c r="M132" i="1"/>
  <c r="L132" i="1"/>
  <c r="M626" i="1"/>
  <c r="L626" i="1"/>
  <c r="M478" i="1"/>
  <c r="L478" i="1"/>
  <c r="M772" i="1"/>
  <c r="L772" i="1"/>
  <c r="M599" i="1"/>
  <c r="L599" i="1"/>
  <c r="M179" i="1"/>
  <c r="L179" i="1"/>
  <c r="M625" i="1"/>
  <c r="L625" i="1"/>
  <c r="M476" i="1"/>
  <c r="L476" i="1"/>
  <c r="M770" i="1"/>
  <c r="L770" i="1"/>
  <c r="M568" i="1"/>
  <c r="L568" i="1"/>
  <c r="M130" i="1"/>
  <c r="L130" i="1"/>
  <c r="M699" i="1"/>
  <c r="L699" i="1"/>
  <c r="N475" i="1"/>
  <c r="L475" i="1"/>
  <c r="M567" i="1"/>
  <c r="L567" i="1"/>
  <c r="O129" i="1"/>
  <c r="L129" i="1"/>
  <c r="M670" i="1"/>
  <c r="L670" i="1"/>
  <c r="M423" i="1"/>
  <c r="L423" i="1"/>
  <c r="M727" i="1"/>
  <c r="L727" i="1"/>
  <c r="M177" i="1"/>
  <c r="L177" i="1"/>
  <c r="M474" i="1"/>
  <c r="L474" i="1"/>
  <c r="N598" i="1"/>
  <c r="L598" i="1"/>
  <c r="M175" i="1"/>
  <c r="L175" i="1"/>
  <c r="M623" i="1"/>
  <c r="L623" i="1"/>
  <c r="M472" i="1"/>
  <c r="L472" i="1"/>
  <c r="M767" i="1"/>
  <c r="L767" i="1"/>
  <c r="M127" i="1"/>
  <c r="L127" i="1"/>
  <c r="M668" i="1"/>
  <c r="L668" i="1"/>
  <c r="M470" i="1"/>
  <c r="L470" i="1"/>
  <c r="M524" i="1"/>
  <c r="L524" i="1"/>
  <c r="M172" i="1"/>
  <c r="L172" i="1"/>
  <c r="M620" i="1"/>
  <c r="L620" i="1"/>
  <c r="M421" i="1"/>
  <c r="L421" i="1"/>
  <c r="M791" i="1"/>
  <c r="L791" i="1"/>
  <c r="M563" i="1"/>
  <c r="L563" i="1"/>
  <c r="M170" i="1"/>
  <c r="L170" i="1"/>
  <c r="M666" i="1"/>
  <c r="L666" i="1"/>
  <c r="M420" i="1"/>
  <c r="L420" i="1"/>
  <c r="M763" i="1"/>
  <c r="L763" i="1"/>
  <c r="M561" i="1"/>
  <c r="L561" i="1"/>
  <c r="M168" i="1"/>
  <c r="L168" i="1"/>
  <c r="M418" i="1"/>
  <c r="L418" i="1"/>
  <c r="M585" i="1"/>
  <c r="L585" i="1"/>
  <c r="M167" i="1"/>
  <c r="L167" i="1"/>
  <c r="M616" i="1"/>
  <c r="L616" i="1"/>
  <c r="M417" i="1"/>
  <c r="L417" i="1"/>
  <c r="M760" i="1"/>
  <c r="L760" i="1"/>
  <c r="M521" i="1"/>
  <c r="L521" i="1"/>
  <c r="M200" i="1"/>
  <c r="L200" i="1"/>
  <c r="M664" i="1"/>
  <c r="L664" i="1"/>
  <c r="M466" i="1"/>
  <c r="L466" i="1"/>
  <c r="M724" i="1"/>
  <c r="L724" i="1"/>
  <c r="M596" i="1"/>
  <c r="L596" i="1"/>
  <c r="M124" i="1"/>
  <c r="L124" i="1"/>
  <c r="M662" i="1"/>
  <c r="L662" i="1"/>
  <c r="M416" i="1"/>
  <c r="L416" i="1"/>
  <c r="M520" i="1"/>
  <c r="L520" i="1"/>
  <c r="M164" i="1"/>
  <c r="L164" i="1"/>
  <c r="M463" i="1"/>
  <c r="L463" i="1"/>
  <c r="M723" i="1"/>
  <c r="L723" i="1"/>
  <c r="M557" i="1"/>
  <c r="L557" i="1"/>
  <c r="M162" i="1"/>
  <c r="L162" i="1"/>
  <c r="M659" i="1"/>
  <c r="L659" i="1"/>
  <c r="M462" i="1"/>
  <c r="L462" i="1"/>
  <c r="M722" i="1"/>
  <c r="L722" i="1"/>
  <c r="M123" i="1"/>
  <c r="L123" i="1"/>
  <c r="M461" i="1"/>
  <c r="L461" i="1"/>
  <c r="M755" i="1"/>
  <c r="L755" i="1"/>
  <c r="M517" i="1"/>
  <c r="L517" i="1"/>
  <c r="M122" i="1"/>
  <c r="L122" i="1"/>
  <c r="M656" i="1"/>
  <c r="L656" i="1"/>
  <c r="O459" i="1"/>
  <c r="L459" i="1"/>
  <c r="M754" i="1"/>
  <c r="L754" i="1"/>
  <c r="M555" i="1"/>
  <c r="L555" i="1"/>
  <c r="M159" i="1"/>
  <c r="L159" i="1"/>
  <c r="M655" i="1"/>
  <c r="L655" i="1"/>
  <c r="M415" i="1"/>
  <c r="L415" i="1"/>
  <c r="M554" i="1"/>
  <c r="L554" i="1"/>
  <c r="M157" i="1"/>
  <c r="L157" i="1"/>
  <c r="M695" i="1"/>
  <c r="L695" i="1"/>
  <c r="M413" i="1"/>
  <c r="L413" i="1"/>
  <c r="M752" i="1"/>
  <c r="L752" i="1"/>
  <c r="M513" i="1"/>
  <c r="L513" i="1"/>
  <c r="M120" i="1"/>
  <c r="L120" i="1"/>
  <c r="O411" i="1"/>
  <c r="L411" i="1"/>
  <c r="M716" i="1"/>
  <c r="L716" i="1"/>
  <c r="M595" i="1"/>
  <c r="L595" i="1"/>
  <c r="M155" i="1"/>
  <c r="L155" i="1"/>
  <c r="M651" i="1"/>
  <c r="L651" i="1"/>
  <c r="M410" i="1"/>
  <c r="L410" i="1"/>
  <c r="M751" i="1"/>
  <c r="L751" i="1"/>
  <c r="M511" i="1"/>
  <c r="L511" i="1"/>
  <c r="M117" i="1"/>
  <c r="L117" i="1"/>
  <c r="M408" i="1"/>
  <c r="L408" i="1"/>
  <c r="M750" i="1"/>
  <c r="L750" i="1"/>
  <c r="M509" i="1"/>
  <c r="L509" i="1"/>
  <c r="M199" i="1"/>
  <c r="L199" i="1"/>
  <c r="M611" i="1"/>
  <c r="L611" i="1"/>
  <c r="M456" i="1"/>
  <c r="L456" i="1"/>
  <c r="M714" i="1"/>
  <c r="L714" i="1"/>
  <c r="M551" i="1"/>
  <c r="L551" i="1"/>
  <c r="M454" i="1"/>
  <c r="L454" i="1"/>
  <c r="M114" i="1"/>
  <c r="L114" i="1"/>
  <c r="M406" i="1"/>
  <c r="L406" i="1"/>
  <c r="M112" i="1"/>
  <c r="L112" i="1"/>
  <c r="M405" i="1"/>
  <c r="L405" i="1"/>
  <c r="M549" i="1"/>
  <c r="L549" i="1"/>
  <c r="M151" i="1"/>
  <c r="L151" i="1"/>
  <c r="M608" i="1"/>
  <c r="L608" i="1"/>
  <c r="O451" i="1"/>
  <c r="L451" i="1"/>
  <c r="M548" i="1"/>
  <c r="L548" i="1"/>
  <c r="M111" i="1"/>
  <c r="L111" i="1"/>
  <c r="M644" i="1"/>
  <c r="L644" i="1"/>
  <c r="M450" i="1"/>
  <c r="L450" i="1"/>
  <c r="M504" i="1"/>
  <c r="L504" i="1"/>
  <c r="M110" i="1"/>
  <c r="L110" i="1"/>
  <c r="M448" i="1"/>
  <c r="L448" i="1"/>
  <c r="M109" i="1"/>
  <c r="L109" i="1"/>
  <c r="M446" i="1"/>
  <c r="L446" i="1"/>
  <c r="M146" i="1"/>
  <c r="L146" i="1"/>
  <c r="M641" i="1"/>
  <c r="L641" i="1"/>
  <c r="M444" i="1"/>
  <c r="L444" i="1"/>
  <c r="M442" i="1"/>
  <c r="L442" i="1"/>
  <c r="M544" i="1"/>
  <c r="L544" i="1"/>
  <c r="M143" i="1"/>
  <c r="L143" i="1"/>
  <c r="M605" i="1"/>
  <c r="L605" i="1"/>
  <c r="M440" i="1"/>
  <c r="L440" i="1"/>
  <c r="O739" i="1"/>
  <c r="L739" i="1"/>
  <c r="M142" i="1"/>
  <c r="L142" i="1"/>
  <c r="M438" i="1"/>
  <c r="L438" i="1"/>
  <c r="M541" i="1"/>
  <c r="L541" i="1"/>
  <c r="M636" i="1"/>
  <c r="L636" i="1"/>
  <c r="M437" i="1"/>
  <c r="L437" i="1"/>
  <c r="N737" i="1"/>
  <c r="L737" i="1"/>
  <c r="M588" i="1"/>
  <c r="L588" i="1"/>
  <c r="M104" i="1"/>
  <c r="L104" i="1"/>
  <c r="O603" i="1"/>
  <c r="L603" i="1"/>
  <c r="M402" i="1"/>
  <c r="L402" i="1"/>
  <c r="M140" i="1"/>
  <c r="L140" i="1"/>
  <c r="M633" i="1"/>
  <c r="L633" i="1"/>
  <c r="M498" i="1"/>
  <c r="L498" i="1"/>
  <c r="M536" i="1"/>
  <c r="L536" i="1"/>
  <c r="M139" i="1"/>
  <c r="L139" i="1"/>
  <c r="M970" i="1"/>
  <c r="M938" i="1"/>
  <c r="M827" i="1"/>
  <c r="M379" i="1"/>
  <c r="L1000" i="1"/>
  <c r="L992" i="1"/>
  <c r="L988" i="1"/>
  <c r="L984" i="1"/>
  <c r="L980" i="1"/>
  <c r="L976" i="1"/>
  <c r="L972" i="1"/>
  <c r="L968" i="1"/>
  <c r="L964" i="1"/>
  <c r="L960" i="1"/>
  <c r="L956" i="1"/>
  <c r="L952" i="1"/>
  <c r="M228" i="1"/>
  <c r="L228" i="1"/>
  <c r="M387" i="1"/>
  <c r="L387" i="1"/>
  <c r="M89" i="1"/>
  <c r="L89" i="1"/>
  <c r="M290" i="1"/>
  <c r="L290" i="1"/>
  <c r="M337" i="1"/>
  <c r="L337" i="1"/>
  <c r="M890" i="1"/>
  <c r="L890" i="1"/>
  <c r="M930" i="1"/>
  <c r="L930" i="1"/>
  <c r="M87" i="1"/>
  <c r="L87" i="1"/>
  <c r="M288" i="1"/>
  <c r="L288" i="1"/>
  <c r="M401" i="1"/>
  <c r="L401" i="1"/>
  <c r="M900" i="1"/>
  <c r="L900" i="1"/>
  <c r="M31" i="1"/>
  <c r="L31" i="1"/>
  <c r="M294" i="1"/>
  <c r="L294" i="1"/>
  <c r="M385" i="1"/>
  <c r="L385" i="1"/>
  <c r="M85" i="1"/>
  <c r="L85" i="1"/>
  <c r="M286" i="1"/>
  <c r="L286" i="1"/>
  <c r="M383" i="1"/>
  <c r="L383" i="1"/>
  <c r="M899" i="1"/>
  <c r="L899" i="1"/>
  <c r="M99" i="1"/>
  <c r="L99" i="1"/>
  <c r="M293" i="1"/>
  <c r="L293" i="1"/>
  <c r="M381" i="1"/>
  <c r="L381" i="1"/>
  <c r="M824" i="1"/>
  <c r="L824" i="1"/>
  <c r="M84" i="1"/>
  <c r="L84" i="1"/>
  <c r="M284" i="1"/>
  <c r="L284" i="1"/>
  <c r="M399" i="1"/>
  <c r="L399" i="1"/>
  <c r="M927" i="1"/>
  <c r="L927" i="1"/>
  <c r="M82" i="1"/>
  <c r="L82" i="1"/>
  <c r="M283" i="1"/>
  <c r="L283" i="1"/>
  <c r="M335" i="1"/>
  <c r="L335" i="1"/>
  <c r="M884" i="1"/>
  <c r="L884" i="1"/>
  <c r="M28" i="1"/>
  <c r="L28" i="1"/>
  <c r="M281" i="1"/>
  <c r="L281" i="1"/>
  <c r="M378" i="1"/>
  <c r="L378" i="1"/>
  <c r="M823" i="1"/>
  <c r="L823" i="1"/>
  <c r="M26" i="1"/>
  <c r="L26" i="1"/>
  <c r="O225" i="1"/>
  <c r="L225" i="1"/>
  <c r="M334" i="1"/>
  <c r="L334" i="1"/>
  <c r="M882" i="1"/>
  <c r="L882" i="1"/>
  <c r="M81" i="1"/>
  <c r="L81" i="1"/>
  <c r="M280" i="1"/>
  <c r="L280" i="1"/>
  <c r="M376" i="1"/>
  <c r="L376" i="1"/>
  <c r="M880" i="1"/>
  <c r="L880" i="1"/>
  <c r="M80" i="1"/>
  <c r="L80" i="1"/>
  <c r="M278" i="1"/>
  <c r="L278" i="1"/>
  <c r="M333" i="1"/>
  <c r="L333" i="1"/>
  <c r="M879" i="1"/>
  <c r="L879" i="1"/>
  <c r="M24" i="1"/>
  <c r="L24" i="1"/>
  <c r="M276" i="1"/>
  <c r="L276" i="1"/>
  <c r="M373" i="1"/>
  <c r="L373" i="1"/>
  <c r="M23" i="1"/>
  <c r="L23" i="1"/>
  <c r="M274" i="1"/>
  <c r="L274" i="1"/>
  <c r="M372" i="1"/>
  <c r="L372" i="1"/>
  <c r="M876" i="1"/>
  <c r="L876" i="1"/>
  <c r="M77" i="1"/>
  <c r="L77" i="1"/>
  <c r="M273" i="1"/>
  <c r="L273" i="1"/>
  <c r="M331" i="1"/>
  <c r="L331" i="1"/>
  <c r="M874" i="1"/>
  <c r="L874" i="1"/>
  <c r="M75" i="1"/>
  <c r="L75" i="1"/>
  <c r="M223" i="1"/>
  <c r="L223" i="1"/>
  <c r="M330" i="1"/>
  <c r="L330" i="1"/>
  <c r="M74" i="1"/>
  <c r="L74" i="1"/>
  <c r="M298" i="1"/>
  <c r="L298" i="1"/>
  <c r="M368" i="1"/>
  <c r="L368" i="1"/>
  <c r="M871" i="1"/>
  <c r="L871" i="1"/>
  <c r="M98" i="1"/>
  <c r="L98" i="1"/>
  <c r="M271" i="1"/>
  <c r="L271" i="1"/>
  <c r="M328" i="1"/>
  <c r="L328" i="1"/>
  <c r="O97" i="1"/>
  <c r="L97" i="1"/>
  <c r="M220" i="1"/>
  <c r="L220" i="1"/>
  <c r="M327" i="1"/>
  <c r="L327" i="1"/>
  <c r="M867" i="1"/>
  <c r="L867" i="1"/>
  <c r="M20" i="1"/>
  <c r="L20" i="1"/>
  <c r="M269" i="1"/>
  <c r="L269" i="1"/>
  <c r="M366" i="1"/>
  <c r="L366" i="1"/>
  <c r="M69" i="1"/>
  <c r="L69" i="1"/>
  <c r="M219" i="1"/>
  <c r="L219" i="1"/>
  <c r="M325" i="1"/>
  <c r="L325" i="1"/>
  <c r="M819" i="1"/>
  <c r="L819" i="1"/>
  <c r="M68" i="1"/>
  <c r="L68" i="1"/>
  <c r="M267" i="1"/>
  <c r="L267" i="1"/>
  <c r="M364" i="1"/>
  <c r="L364" i="1"/>
  <c r="M96" i="1"/>
  <c r="L96" i="1"/>
  <c r="M217" i="1"/>
  <c r="L217" i="1"/>
  <c r="M863" i="1"/>
  <c r="L863" i="1"/>
  <c r="M920" i="1"/>
  <c r="L920" i="1"/>
  <c r="M18" i="1"/>
  <c r="L18" i="1"/>
  <c r="M264" i="1"/>
  <c r="L264" i="1"/>
  <c r="M322" i="1"/>
  <c r="L322" i="1"/>
  <c r="M64" i="1"/>
  <c r="L64" i="1"/>
  <c r="M215" i="1"/>
  <c r="L215" i="1"/>
  <c r="M320" i="1"/>
  <c r="L320" i="1"/>
  <c r="M860" i="1"/>
  <c r="L860" i="1"/>
  <c r="M17" i="1"/>
  <c r="L17" i="1"/>
  <c r="M214" i="1"/>
  <c r="L214" i="1"/>
  <c r="M319" i="1"/>
  <c r="L319" i="1"/>
  <c r="M61" i="1"/>
  <c r="L61" i="1"/>
  <c r="M261" i="1"/>
  <c r="L261" i="1"/>
  <c r="M397" i="1"/>
  <c r="L397" i="1"/>
  <c r="M858" i="1"/>
  <c r="L858" i="1"/>
  <c r="M59" i="1"/>
  <c r="L59" i="1"/>
  <c r="M213" i="1"/>
  <c r="L213" i="1"/>
  <c r="M318" i="1"/>
  <c r="L318" i="1"/>
  <c r="M815" i="1"/>
  <c r="L815" i="1"/>
  <c r="M57" i="1"/>
  <c r="L57" i="1"/>
  <c r="M212" i="1"/>
  <c r="L212" i="1"/>
  <c r="M317" i="1"/>
  <c r="L317" i="1"/>
  <c r="M855" i="1"/>
  <c r="L855" i="1"/>
  <c r="M15" i="1"/>
  <c r="L15" i="1"/>
  <c r="M258" i="1"/>
  <c r="L258" i="1"/>
  <c r="M396" i="1"/>
  <c r="L396" i="1"/>
  <c r="M895" i="1"/>
  <c r="L895" i="1"/>
  <c r="M56" i="1"/>
  <c r="L56" i="1"/>
  <c r="M211" i="1"/>
  <c r="L211" i="1"/>
  <c r="M315" i="1"/>
  <c r="L315" i="1"/>
  <c r="M12" i="1"/>
  <c r="L12" i="1"/>
  <c r="M256" i="1"/>
  <c r="L256" i="1"/>
  <c r="M11" i="1"/>
  <c r="L11" i="1"/>
  <c r="M295" i="1"/>
  <c r="L295" i="1"/>
  <c r="N395" i="1"/>
  <c r="L395" i="1"/>
  <c r="M54" i="1"/>
  <c r="L54" i="1"/>
  <c r="M253" i="1"/>
  <c r="L253" i="1"/>
  <c r="M311" i="1"/>
  <c r="L311" i="1"/>
  <c r="O811" i="1"/>
  <c r="L811" i="1"/>
  <c r="M53" i="1"/>
  <c r="L53" i="1"/>
  <c r="M252" i="1"/>
  <c r="L252" i="1"/>
  <c r="M309" i="1"/>
  <c r="L309" i="1"/>
  <c r="M52" i="1"/>
  <c r="L52" i="1"/>
  <c r="M250" i="1"/>
  <c r="L250" i="1"/>
  <c r="M356" i="1"/>
  <c r="L356" i="1"/>
  <c r="M51" i="1"/>
  <c r="L51" i="1"/>
  <c r="M354" i="1"/>
  <c r="L354" i="1"/>
  <c r="M6" i="1"/>
  <c r="L6" i="1"/>
  <c r="M208" i="1"/>
  <c r="L208" i="1"/>
  <c r="M353" i="1"/>
  <c r="L353" i="1"/>
  <c r="M48" i="1"/>
  <c r="L48" i="1"/>
  <c r="M246" i="1"/>
  <c r="L246" i="1"/>
  <c r="M5" i="1"/>
  <c r="L5" i="1"/>
  <c r="M207" i="1"/>
  <c r="L207" i="1"/>
  <c r="M350" i="1"/>
  <c r="L350" i="1"/>
  <c r="M45" i="1"/>
  <c r="L45" i="1"/>
  <c r="M206" i="1"/>
  <c r="L206" i="1"/>
  <c r="M348" i="1"/>
  <c r="L348" i="1"/>
  <c r="M4" i="1"/>
  <c r="L4" i="1"/>
  <c r="M204" i="1"/>
  <c r="L204" i="1"/>
  <c r="M346" i="1"/>
  <c r="L346" i="1"/>
  <c r="M95" i="1"/>
  <c r="L95" i="1"/>
  <c r="M242" i="1"/>
  <c r="L242" i="1"/>
  <c r="M307" i="1"/>
  <c r="L307" i="1"/>
  <c r="M42" i="1"/>
  <c r="L42" i="1"/>
  <c r="M203" i="1"/>
  <c r="L203" i="1"/>
  <c r="M392" i="1"/>
  <c r="L392" i="1"/>
  <c r="M94" i="1"/>
  <c r="L94" i="1"/>
  <c r="M239" i="1"/>
  <c r="L239" i="1"/>
  <c r="M39" i="1"/>
  <c r="L39" i="1"/>
  <c r="M237" i="1"/>
  <c r="L237" i="1"/>
  <c r="M306" i="1"/>
  <c r="L306" i="1"/>
  <c r="O803" i="1"/>
  <c r="L803" i="1"/>
  <c r="M93" i="1"/>
  <c r="L93" i="1"/>
  <c r="M235" i="1"/>
  <c r="L235" i="1"/>
  <c r="M92" i="1"/>
  <c r="L92" i="1"/>
  <c r="M234" i="1"/>
  <c r="L234" i="1"/>
  <c r="M304" i="1"/>
  <c r="L304" i="1"/>
  <c r="M35" i="1"/>
  <c r="L35" i="1"/>
  <c r="M232" i="1"/>
  <c r="L232" i="1"/>
  <c r="M303" i="1"/>
  <c r="L303" i="1"/>
  <c r="M91" i="1"/>
  <c r="L91" i="1"/>
  <c r="M230" i="1"/>
  <c r="L230" i="1"/>
  <c r="M338" i="1"/>
  <c r="L338" i="1"/>
  <c r="O33" i="1"/>
  <c r="L33" i="1"/>
  <c r="N849" i="1"/>
  <c r="M994" i="1"/>
  <c r="M962" i="1"/>
  <c r="M923" i="1"/>
  <c r="M347" i="1"/>
  <c r="L999" i="1"/>
  <c r="L995" i="1"/>
  <c r="L991" i="1"/>
  <c r="L987" i="1"/>
  <c r="L983" i="1"/>
  <c r="L979" i="1"/>
  <c r="L975" i="1"/>
  <c r="L971" i="1"/>
  <c r="L967" i="1"/>
  <c r="L963" i="1"/>
  <c r="L959" i="1"/>
  <c r="L955" i="1"/>
  <c r="L951" i="1"/>
  <c r="L947" i="1"/>
  <c r="L943" i="1"/>
  <c r="L939" i="1"/>
  <c r="L935" i="1"/>
  <c r="L931" i="1"/>
  <c r="M196" i="1"/>
  <c r="L196" i="1"/>
  <c r="M691" i="1"/>
  <c r="L691" i="1"/>
  <c r="M434" i="1"/>
  <c r="L434" i="1"/>
  <c r="M788" i="1"/>
  <c r="L788" i="1"/>
  <c r="M584" i="1"/>
  <c r="L584" i="1"/>
  <c r="M138" i="1"/>
  <c r="L138" i="1"/>
  <c r="M687" i="1"/>
  <c r="L687" i="1"/>
  <c r="M432" i="1"/>
  <c r="L432" i="1"/>
  <c r="M786" i="1"/>
  <c r="L786" i="1"/>
  <c r="O193" i="1"/>
  <c r="L193" i="1"/>
  <c r="M686" i="1"/>
  <c r="L686" i="1"/>
  <c r="M580" i="1"/>
  <c r="L580" i="1"/>
  <c r="M198" i="1"/>
  <c r="L198" i="1"/>
  <c r="M631" i="1"/>
  <c r="L631" i="1"/>
  <c r="M489" i="1"/>
  <c r="L489" i="1"/>
  <c r="M578" i="1"/>
  <c r="L578" i="1"/>
  <c r="M190" i="1"/>
  <c r="L190" i="1"/>
  <c r="M684" i="1"/>
  <c r="L684" i="1"/>
  <c r="M431" i="1"/>
  <c r="L431" i="1"/>
  <c r="M800" i="1"/>
  <c r="L800" i="1"/>
  <c r="M535" i="1"/>
  <c r="L535" i="1"/>
  <c r="M189" i="1"/>
  <c r="L189" i="1"/>
  <c r="M683" i="1"/>
  <c r="L683" i="1"/>
  <c r="M487" i="1"/>
  <c r="L487" i="1"/>
  <c r="M587" i="1"/>
  <c r="L587" i="1"/>
  <c r="M137" i="1"/>
  <c r="L137" i="1"/>
  <c r="M700" i="1"/>
  <c r="L700" i="1"/>
  <c r="M485" i="1"/>
  <c r="L485" i="1"/>
  <c r="M782" i="1"/>
  <c r="L782" i="1"/>
  <c r="M533" i="1"/>
  <c r="L533" i="1"/>
  <c r="M187" i="1"/>
  <c r="L187" i="1"/>
  <c r="M680" i="1"/>
  <c r="L680" i="1"/>
  <c r="M495" i="1"/>
  <c r="L495" i="1"/>
  <c r="M780" i="1"/>
  <c r="L780" i="1"/>
  <c r="M575" i="1"/>
  <c r="L575" i="1"/>
  <c r="M186" i="1"/>
  <c r="L186" i="1"/>
  <c r="M679" i="1"/>
  <c r="L679" i="1"/>
  <c r="M428" i="1"/>
  <c r="L428" i="1"/>
  <c r="M732" i="1"/>
  <c r="L732" i="1"/>
  <c r="M573" i="1"/>
  <c r="L573" i="1"/>
  <c r="M185" i="1"/>
  <c r="L185" i="1"/>
  <c r="M426" i="1"/>
  <c r="L426" i="1"/>
  <c r="M778" i="1"/>
  <c r="L778" i="1"/>
  <c r="M531" i="1"/>
  <c r="L531" i="1"/>
  <c r="M133" i="1"/>
  <c r="L133" i="1"/>
  <c r="M628" i="1"/>
  <c r="L628" i="1"/>
  <c r="M482" i="1"/>
  <c r="L482" i="1"/>
  <c r="M776" i="1"/>
  <c r="L776" i="1"/>
  <c r="M586" i="1"/>
  <c r="L586" i="1"/>
  <c r="M183" i="1"/>
  <c r="L183" i="1"/>
  <c r="M674" i="1"/>
  <c r="L674" i="1"/>
  <c r="M480" i="1"/>
  <c r="L480" i="1"/>
  <c r="M774" i="1"/>
  <c r="L774" i="1"/>
  <c r="M572" i="1"/>
  <c r="L572" i="1"/>
  <c r="M181" i="1"/>
  <c r="L181" i="1"/>
  <c r="M425" i="1"/>
  <c r="L425" i="1"/>
  <c r="M570" i="1"/>
  <c r="L570" i="1"/>
  <c r="M180" i="1"/>
  <c r="L180" i="1"/>
  <c r="M672" i="1"/>
  <c r="L672" i="1"/>
  <c r="M477" i="1"/>
  <c r="L477" i="1"/>
  <c r="M771" i="1"/>
  <c r="L771" i="1"/>
  <c r="M569" i="1"/>
  <c r="L569" i="1"/>
  <c r="M131" i="1"/>
  <c r="L131" i="1"/>
  <c r="M671" i="1"/>
  <c r="L671" i="1"/>
  <c r="M501" i="1"/>
  <c r="L501" i="1"/>
  <c r="M730" i="1"/>
  <c r="L730" i="1"/>
  <c r="M528" i="1"/>
  <c r="L528" i="1"/>
  <c r="M178" i="1"/>
  <c r="L178" i="1"/>
  <c r="M698" i="1"/>
  <c r="L698" i="1"/>
  <c r="M424" i="1"/>
  <c r="L424" i="1"/>
  <c r="M728" i="1"/>
  <c r="L728" i="1"/>
  <c r="M527" i="1"/>
  <c r="L527" i="1"/>
  <c r="M128" i="1"/>
  <c r="L128" i="1"/>
  <c r="M624" i="1"/>
  <c r="L624" i="1"/>
  <c r="M422" i="1"/>
  <c r="L422" i="1"/>
  <c r="M726" i="1"/>
  <c r="L726" i="1"/>
  <c r="M525" i="1"/>
  <c r="L525" i="1"/>
  <c r="M176" i="1"/>
  <c r="L176" i="1"/>
  <c r="M473" i="1"/>
  <c r="L473" i="1"/>
  <c r="M768" i="1"/>
  <c r="L768" i="1"/>
  <c r="M597" i="1"/>
  <c r="L597" i="1"/>
  <c r="M174" i="1"/>
  <c r="L174" i="1"/>
  <c r="M471" i="1"/>
  <c r="L471" i="1"/>
  <c r="M766" i="1"/>
  <c r="L766" i="1"/>
  <c r="M565" i="1"/>
  <c r="L565" i="1"/>
  <c r="M173" i="1"/>
  <c r="L173" i="1"/>
  <c r="M621" i="1"/>
  <c r="L621" i="1"/>
  <c r="M469" i="1"/>
  <c r="L469" i="1"/>
  <c r="M764" i="1"/>
  <c r="L764" i="1"/>
  <c r="M564" i="1"/>
  <c r="L564" i="1"/>
  <c r="M171" i="1"/>
  <c r="L171" i="1"/>
  <c r="M468" i="1"/>
  <c r="L468" i="1"/>
  <c r="M798" i="1"/>
  <c r="L798" i="1"/>
  <c r="M562" i="1"/>
  <c r="L562" i="1"/>
  <c r="M169" i="1"/>
  <c r="L169" i="1"/>
  <c r="M619" i="1"/>
  <c r="L619" i="1"/>
  <c r="M419" i="1"/>
  <c r="L419" i="1"/>
  <c r="M523" i="1"/>
  <c r="L523" i="1"/>
  <c r="M126" i="1"/>
  <c r="L126" i="1"/>
  <c r="M617" i="1"/>
  <c r="L617" i="1"/>
  <c r="M467" i="1"/>
  <c r="L467" i="1"/>
  <c r="M522" i="1"/>
  <c r="L522" i="1"/>
  <c r="M125" i="1"/>
  <c r="L125" i="1"/>
  <c r="M494" i="1"/>
  <c r="L494" i="1"/>
  <c r="M759" i="1"/>
  <c r="L759" i="1"/>
  <c r="M560" i="1"/>
  <c r="L560" i="1"/>
  <c r="M166" i="1"/>
  <c r="L166" i="1"/>
  <c r="M663" i="1"/>
  <c r="L663" i="1"/>
  <c r="M465" i="1"/>
  <c r="L465" i="1"/>
  <c r="M758" i="1"/>
  <c r="L758" i="1"/>
  <c r="M559" i="1"/>
  <c r="L559" i="1"/>
  <c r="M165" i="1"/>
  <c r="L165" i="1"/>
  <c r="M696" i="1"/>
  <c r="L696" i="1"/>
  <c r="M464" i="1"/>
  <c r="L464" i="1"/>
  <c r="M163" i="1"/>
  <c r="L163" i="1"/>
  <c r="M660" i="1"/>
  <c r="L660" i="1"/>
  <c r="M493" i="1"/>
  <c r="L493" i="1"/>
  <c r="M756" i="1"/>
  <c r="L756" i="1"/>
  <c r="M519" i="1"/>
  <c r="L519" i="1"/>
  <c r="O161" i="1"/>
  <c r="L161" i="1"/>
  <c r="M658" i="1"/>
  <c r="L658" i="1"/>
  <c r="M500" i="1"/>
  <c r="L500" i="1"/>
  <c r="M556" i="1"/>
  <c r="L556" i="1"/>
  <c r="M160" i="1"/>
  <c r="L160" i="1"/>
  <c r="M615" i="1"/>
  <c r="L615" i="1"/>
  <c r="M460" i="1"/>
  <c r="L460" i="1"/>
  <c r="M720" i="1"/>
  <c r="L720" i="1"/>
  <c r="M516" i="1"/>
  <c r="L516" i="1"/>
  <c r="M121" i="1"/>
  <c r="L121" i="1"/>
  <c r="M458" i="1"/>
  <c r="L458" i="1"/>
  <c r="O515" i="1"/>
  <c r="L515" i="1"/>
  <c r="M158" i="1"/>
  <c r="L158" i="1"/>
  <c r="M613" i="1"/>
  <c r="L613" i="1"/>
  <c r="M414" i="1"/>
  <c r="L414" i="1"/>
  <c r="M156" i="1"/>
  <c r="L156" i="1"/>
  <c r="M412" i="1"/>
  <c r="L412" i="1"/>
  <c r="M553" i="1"/>
  <c r="L553" i="1"/>
  <c r="M119" i="1"/>
  <c r="L119" i="1"/>
  <c r="O499" i="1"/>
  <c r="L499" i="1"/>
  <c r="M512" i="1"/>
  <c r="L512" i="1"/>
  <c r="M118" i="1"/>
  <c r="L118" i="1"/>
  <c r="M409" i="1"/>
  <c r="L409" i="1"/>
  <c r="O715" i="1"/>
  <c r="L715" i="1"/>
  <c r="M510" i="1"/>
  <c r="L510" i="1"/>
  <c r="M116" i="1"/>
  <c r="L116" i="1"/>
  <c r="M612" i="1"/>
  <c r="L612" i="1"/>
  <c r="M457" i="1"/>
  <c r="L457" i="1"/>
  <c r="M552" i="1"/>
  <c r="L552" i="1"/>
  <c r="M154" i="1"/>
  <c r="L154" i="1"/>
  <c r="M508" i="1"/>
  <c r="L508" i="1"/>
  <c r="M115" i="1"/>
  <c r="L115" i="1"/>
  <c r="O747" i="1"/>
  <c r="L747" i="1"/>
  <c r="M593" i="1"/>
  <c r="L593" i="1"/>
  <c r="M453" i="1"/>
  <c r="L453" i="1"/>
  <c r="O795" i="1"/>
  <c r="L795" i="1"/>
  <c r="M152" i="1"/>
  <c r="L152" i="1"/>
  <c r="M609" i="1"/>
  <c r="L609" i="1"/>
  <c r="M452" i="1"/>
  <c r="L452" i="1"/>
  <c r="M506" i="1"/>
  <c r="L506" i="1"/>
  <c r="M150" i="1"/>
  <c r="L150" i="1"/>
  <c r="M404" i="1"/>
  <c r="L404" i="1"/>
  <c r="M505" i="1"/>
  <c r="L505" i="1"/>
  <c r="M149" i="1"/>
  <c r="L149" i="1"/>
  <c r="M449" i="1"/>
  <c r="L449" i="1"/>
  <c r="M592" i="1"/>
  <c r="L592" i="1"/>
  <c r="M148" i="1"/>
  <c r="L148" i="1"/>
  <c r="O643" i="1"/>
  <c r="L643" i="1"/>
  <c r="O547" i="1"/>
  <c r="L547" i="1"/>
  <c r="M147" i="1"/>
  <c r="L147" i="1"/>
  <c r="N689" i="1"/>
  <c r="L689" i="1"/>
  <c r="M445" i="1"/>
  <c r="L445" i="1"/>
  <c r="M108" i="1"/>
  <c r="L108" i="1"/>
  <c r="M640" i="1"/>
  <c r="L640" i="1"/>
  <c r="O443" i="1"/>
  <c r="L443" i="1"/>
  <c r="O707" i="1"/>
  <c r="L707" i="1"/>
  <c r="M545" i="1"/>
  <c r="L545" i="1"/>
  <c r="M144" i="1"/>
  <c r="L144" i="1"/>
  <c r="M441" i="1"/>
  <c r="L441" i="1"/>
  <c r="M589" i="1"/>
  <c r="L589" i="1"/>
  <c r="M107" i="1"/>
  <c r="L107" i="1"/>
  <c r="M637" i="1"/>
  <c r="L637" i="1"/>
  <c r="M106" i="1"/>
  <c r="L106" i="1"/>
  <c r="M604" i="1"/>
  <c r="L604" i="1"/>
  <c r="O403" i="1"/>
  <c r="L403" i="1"/>
  <c r="M540" i="1"/>
  <c r="L540" i="1"/>
  <c r="M141" i="1"/>
  <c r="L141" i="1"/>
  <c r="O635" i="1"/>
  <c r="L635" i="1"/>
  <c r="M436" i="1"/>
  <c r="L436" i="1"/>
  <c r="O539" i="1"/>
  <c r="L539" i="1"/>
  <c r="M103" i="1"/>
  <c r="L103" i="1"/>
  <c r="O435" i="1"/>
  <c r="L435" i="1"/>
  <c r="M537" i="1"/>
  <c r="L537" i="1"/>
  <c r="M102" i="1"/>
  <c r="L102" i="1"/>
  <c r="M632" i="1"/>
  <c r="L632" i="1"/>
  <c r="M497" i="1"/>
  <c r="L497" i="1"/>
  <c r="M502" i="1"/>
  <c r="L502" i="1"/>
  <c r="N749" i="1"/>
  <c r="M986" i="1"/>
  <c r="M954" i="1"/>
  <c r="M891" i="1"/>
  <c r="M731" i="1"/>
  <c r="M507" i="1"/>
  <c r="M257" i="1"/>
  <c r="L998" i="1"/>
  <c r="L994" i="1"/>
  <c r="L990" i="1"/>
  <c r="L982" i="1"/>
  <c r="L974" i="1"/>
  <c r="L966" i="1"/>
  <c r="L958" i="1"/>
  <c r="L950" i="1"/>
  <c r="L942" i="1"/>
  <c r="L938" i="1"/>
  <c r="O789" i="1"/>
  <c r="M789" i="1"/>
  <c r="O701" i="1"/>
  <c r="M701" i="1"/>
  <c r="N701" i="1"/>
  <c r="O630" i="1"/>
  <c r="M630" i="1"/>
  <c r="N630" i="1"/>
  <c r="O534" i="1"/>
  <c r="M534" i="1"/>
  <c r="O681" i="1"/>
  <c r="M681" i="1"/>
  <c r="O773" i="1"/>
  <c r="M773" i="1"/>
  <c r="O769" i="1"/>
  <c r="M769" i="1"/>
  <c r="O566" i="1"/>
  <c r="M566" i="1"/>
  <c r="N566" i="1"/>
  <c r="N618" i="1"/>
  <c r="M618" i="1"/>
  <c r="O757" i="1"/>
  <c r="M757" i="1"/>
  <c r="O661" i="1"/>
  <c r="M661" i="1"/>
  <c r="O653" i="1"/>
  <c r="M653" i="1"/>
  <c r="N653" i="1"/>
  <c r="O649" i="1"/>
  <c r="M649" i="1"/>
  <c r="O153" i="1"/>
  <c r="M153" i="1"/>
  <c r="O748" i="1"/>
  <c r="M748" i="1"/>
  <c r="M550" i="1"/>
  <c r="N550" i="1"/>
  <c r="O712" i="1"/>
  <c r="M712" i="1"/>
  <c r="O743" i="1"/>
  <c r="M743" i="1"/>
  <c r="N742" i="1"/>
  <c r="M742" i="1"/>
  <c r="O742" i="1"/>
  <c r="O708" i="1"/>
  <c r="M708" i="1"/>
  <c r="O639" i="1"/>
  <c r="M639" i="1"/>
  <c r="N790" i="1"/>
  <c r="M790" i="1"/>
  <c r="O543" i="1"/>
  <c r="M543" i="1"/>
  <c r="O692" i="1"/>
  <c r="M692" i="1"/>
  <c r="O705" i="1"/>
  <c r="M705" i="1"/>
  <c r="N702" i="1"/>
  <c r="M702" i="1"/>
  <c r="M129" i="1"/>
  <c r="O829" i="1"/>
  <c r="M829" i="1"/>
  <c r="N829" i="1"/>
  <c r="O929" i="1"/>
  <c r="M929" i="1"/>
  <c r="O889" i="1"/>
  <c r="M889" i="1"/>
  <c r="O993" i="1"/>
  <c r="M993" i="1"/>
  <c r="N886" i="1"/>
  <c r="M886" i="1"/>
  <c r="O977" i="1"/>
  <c r="M977" i="1"/>
  <c r="O877" i="1"/>
  <c r="M877" i="1"/>
  <c r="O1001" i="1"/>
  <c r="M1001" i="1"/>
  <c r="O873" i="1"/>
  <c r="M873" i="1"/>
  <c r="O969" i="1"/>
  <c r="M969" i="1"/>
  <c r="O869" i="1"/>
  <c r="M869" i="1"/>
  <c r="O865" i="1"/>
  <c r="M865" i="1"/>
  <c r="O817" i="1"/>
  <c r="M817" i="1"/>
  <c r="O921" i="1"/>
  <c r="M921" i="1"/>
  <c r="O363" i="1"/>
  <c r="N363" i="1"/>
  <c r="O897" i="1"/>
  <c r="M897" i="1"/>
  <c r="O957" i="1"/>
  <c r="N957" i="1"/>
  <c r="M957" i="1"/>
  <c r="N918" i="1"/>
  <c r="M918" i="1"/>
  <c r="O813" i="1"/>
  <c r="M813" i="1"/>
  <c r="O948" i="1"/>
  <c r="M948" i="1"/>
  <c r="O313" i="1"/>
  <c r="M313" i="1"/>
  <c r="O812" i="1"/>
  <c r="M812" i="1"/>
  <c r="O916" i="1"/>
  <c r="M916" i="1"/>
  <c r="O852" i="1"/>
  <c r="M852" i="1"/>
  <c r="O849" i="1"/>
  <c r="M849" i="1"/>
  <c r="O945" i="1"/>
  <c r="M945" i="1"/>
  <c r="O848" i="1"/>
  <c r="M848" i="1"/>
  <c r="O912" i="1"/>
  <c r="M912" i="1"/>
  <c r="O249" i="1"/>
  <c r="M249" i="1"/>
  <c r="N846" i="1"/>
  <c r="M846" i="1"/>
  <c r="O944" i="1"/>
  <c r="M944" i="1"/>
  <c r="O809" i="1"/>
  <c r="M809" i="1"/>
  <c r="O351" i="1"/>
  <c r="M351" i="1"/>
  <c r="O808" i="1"/>
  <c r="M808" i="1"/>
  <c r="O996" i="1"/>
  <c r="M996" i="1"/>
  <c r="O807" i="1"/>
  <c r="M807" i="1"/>
  <c r="O909" i="1"/>
  <c r="M909" i="1"/>
  <c r="N909" i="1"/>
  <c r="O841" i="1"/>
  <c r="M841" i="1"/>
  <c r="N841" i="1"/>
  <c r="N806" i="1"/>
  <c r="M806" i="1"/>
  <c r="O806" i="1"/>
  <c r="O908" i="1"/>
  <c r="M908" i="1"/>
  <c r="O893" i="1"/>
  <c r="M893" i="1"/>
  <c r="N893" i="1"/>
  <c r="N906" i="1"/>
  <c r="M906" i="1"/>
  <c r="O804" i="1"/>
  <c r="M804" i="1"/>
  <c r="O940" i="1"/>
  <c r="M940" i="1"/>
  <c r="O391" i="1"/>
  <c r="M391" i="1"/>
  <c r="N838" i="1"/>
  <c r="M838" i="1"/>
  <c r="O937" i="1"/>
  <c r="M937" i="1"/>
  <c r="O305" i="1"/>
  <c r="M305" i="1"/>
  <c r="O836" i="1"/>
  <c r="M836" i="1"/>
  <c r="O936" i="1"/>
  <c r="M936" i="1"/>
  <c r="N834" i="1"/>
  <c r="M834" i="1"/>
  <c r="N934" i="1"/>
  <c r="O934" i="1"/>
  <c r="O832" i="1"/>
  <c r="M832" i="1"/>
  <c r="O932" i="1"/>
  <c r="M932" i="1"/>
  <c r="N830" i="1"/>
  <c r="M830" i="1"/>
  <c r="N902" i="1"/>
  <c r="M902" i="1"/>
  <c r="O702" i="1"/>
  <c r="N945" i="1"/>
  <c r="N813" i="1"/>
  <c r="N443" i="1"/>
  <c r="M499" i="1"/>
  <c r="M435" i="1"/>
  <c r="M403" i="1"/>
  <c r="M225" i="1"/>
  <c r="M97" i="1"/>
  <c r="O781" i="1"/>
  <c r="M781" i="1"/>
  <c r="N781" i="1"/>
  <c r="O574" i="1"/>
  <c r="M574" i="1"/>
  <c r="N678" i="1"/>
  <c r="M678" i="1"/>
  <c r="O526" i="1"/>
  <c r="M526" i="1"/>
  <c r="O657" i="1"/>
  <c r="M657" i="1"/>
  <c r="O753" i="1"/>
  <c r="M753" i="1"/>
  <c r="N694" i="1"/>
  <c r="M694" i="1"/>
  <c r="N594" i="1"/>
  <c r="O594" i="1"/>
  <c r="M594" i="1"/>
  <c r="O693" i="1"/>
  <c r="M693" i="1"/>
  <c r="N693" i="1"/>
  <c r="N746" i="1"/>
  <c r="M746" i="1"/>
  <c r="N646" i="1"/>
  <c r="M646" i="1"/>
  <c r="O646" i="1"/>
  <c r="O745" i="1"/>
  <c r="M745" i="1"/>
  <c r="N745" i="1"/>
  <c r="N642" i="1"/>
  <c r="M642" i="1"/>
  <c r="O590" i="1"/>
  <c r="M590" i="1"/>
  <c r="O503" i="1"/>
  <c r="M503" i="1"/>
  <c r="O704" i="1"/>
  <c r="M704" i="1"/>
  <c r="O538" i="1"/>
  <c r="M538" i="1"/>
  <c r="N705" i="1"/>
  <c r="N534" i="1"/>
  <c r="M603" i="1"/>
  <c r="M475" i="1"/>
  <c r="M411" i="1"/>
  <c r="O582" i="1"/>
  <c r="M582" i="1"/>
  <c r="O491" i="1"/>
  <c r="N491" i="1"/>
  <c r="O793" i="1"/>
  <c r="M793" i="1"/>
  <c r="O801" i="1"/>
  <c r="M801" i="1"/>
  <c r="O733" i="1"/>
  <c r="M733" i="1"/>
  <c r="O677" i="1"/>
  <c r="M677" i="1"/>
  <c r="O673" i="1"/>
  <c r="M673" i="1"/>
  <c r="O669" i="1"/>
  <c r="M669" i="1"/>
  <c r="N669" i="1"/>
  <c r="O622" i="1"/>
  <c r="M622" i="1"/>
  <c r="O725" i="1"/>
  <c r="M725" i="1"/>
  <c r="O761" i="1"/>
  <c r="M761" i="1"/>
  <c r="O665" i="1"/>
  <c r="M665" i="1"/>
  <c r="O797" i="1"/>
  <c r="M797" i="1"/>
  <c r="N797" i="1"/>
  <c r="O558" i="1"/>
  <c r="M558" i="1"/>
  <c r="O721" i="1"/>
  <c r="M721" i="1"/>
  <c r="O614" i="1"/>
  <c r="M614" i="1"/>
  <c r="O719" i="1"/>
  <c r="M719" i="1"/>
  <c r="O718" i="1"/>
  <c r="M718" i="1"/>
  <c r="O514" i="1"/>
  <c r="M514" i="1"/>
  <c r="O654" i="1"/>
  <c r="M654" i="1"/>
  <c r="O717" i="1"/>
  <c r="M717" i="1"/>
  <c r="N717" i="1"/>
  <c r="O652" i="1"/>
  <c r="M652" i="1"/>
  <c r="O796" i="1"/>
  <c r="M796" i="1"/>
  <c r="O650" i="1"/>
  <c r="M650" i="1"/>
  <c r="O749" i="1"/>
  <c r="M749" i="1"/>
  <c r="O610" i="1"/>
  <c r="M610" i="1"/>
  <c r="O455" i="1"/>
  <c r="M455" i="1"/>
  <c r="O713" i="1"/>
  <c r="M713" i="1"/>
  <c r="N713" i="1"/>
  <c r="O648" i="1"/>
  <c r="M648" i="1"/>
  <c r="O407" i="1"/>
  <c r="M407" i="1"/>
  <c r="O113" i="1"/>
  <c r="M113" i="1"/>
  <c r="O647" i="1"/>
  <c r="M647" i="1"/>
  <c r="O507" i="1"/>
  <c r="N507" i="1"/>
  <c r="O744" i="1"/>
  <c r="M744" i="1"/>
  <c r="O645" i="1"/>
  <c r="M645" i="1"/>
  <c r="O711" i="1"/>
  <c r="M711" i="1"/>
  <c r="O607" i="1"/>
  <c r="M607" i="1"/>
  <c r="O710" i="1"/>
  <c r="M710" i="1"/>
  <c r="O447" i="1"/>
  <c r="M447" i="1"/>
  <c r="O741" i="1"/>
  <c r="M741" i="1"/>
  <c r="N741" i="1"/>
  <c r="O689" i="1"/>
  <c r="M689" i="1"/>
  <c r="O740" i="1"/>
  <c r="M740" i="1"/>
  <c r="O546" i="1"/>
  <c r="M546" i="1"/>
  <c r="O638" i="1"/>
  <c r="M638" i="1"/>
  <c r="O706" i="1"/>
  <c r="M706" i="1"/>
  <c r="O439" i="1"/>
  <c r="M439" i="1"/>
  <c r="O794" i="1"/>
  <c r="M794" i="1"/>
  <c r="O542" i="1"/>
  <c r="M542" i="1"/>
  <c r="O738" i="1"/>
  <c r="M738" i="1"/>
  <c r="O736" i="1"/>
  <c r="M736" i="1"/>
  <c r="O634" i="1"/>
  <c r="M634" i="1"/>
  <c r="O703" i="1"/>
  <c r="M703" i="1"/>
  <c r="O735" i="1"/>
  <c r="M735" i="1"/>
  <c r="O678" i="1"/>
  <c r="N937" i="1"/>
  <c r="N809" i="1"/>
  <c r="N733" i="1"/>
  <c r="N590" i="1"/>
  <c r="N427" i="1"/>
  <c r="M998" i="1"/>
  <c r="M990" i="1"/>
  <c r="M982" i="1"/>
  <c r="M966" i="1"/>
  <c r="M950" i="1"/>
  <c r="M942" i="1"/>
  <c r="M934" i="1"/>
  <c r="M811" i="1"/>
  <c r="M747" i="1"/>
  <c r="M715" i="1"/>
  <c r="M491" i="1"/>
  <c r="M459" i="1"/>
  <c r="M427" i="1"/>
  <c r="M395" i="1"/>
  <c r="M363" i="1"/>
  <c r="M321" i="1"/>
  <c r="M193" i="1"/>
  <c r="M65" i="1"/>
  <c r="O785" i="1"/>
  <c r="M785" i="1"/>
  <c r="O685" i="1"/>
  <c r="M685" i="1"/>
  <c r="O777" i="1"/>
  <c r="M777" i="1"/>
  <c r="O729" i="1"/>
  <c r="M729" i="1"/>
  <c r="O697" i="1"/>
  <c r="M697" i="1"/>
  <c r="O598" i="1"/>
  <c r="M598" i="1"/>
  <c r="O765" i="1"/>
  <c r="M765" i="1"/>
  <c r="N762" i="1"/>
  <c r="M762" i="1"/>
  <c r="O518" i="1"/>
  <c r="M518" i="1"/>
  <c r="O606" i="1"/>
  <c r="M606" i="1"/>
  <c r="N606" i="1"/>
  <c r="O591" i="1"/>
  <c r="M591" i="1"/>
  <c r="O709" i="1"/>
  <c r="M709" i="1"/>
  <c r="O145" i="1"/>
  <c r="M145" i="1"/>
  <c r="O105" i="1"/>
  <c r="M105" i="1"/>
  <c r="O737" i="1"/>
  <c r="M737" i="1"/>
  <c r="N602" i="1"/>
  <c r="M602" i="1"/>
  <c r="O901" i="1"/>
  <c r="M901" i="1"/>
  <c r="O985" i="1"/>
  <c r="M985" i="1"/>
  <c r="O825" i="1"/>
  <c r="M825" i="1"/>
  <c r="O981" i="1"/>
  <c r="M981" i="1"/>
  <c r="O885" i="1"/>
  <c r="M885" i="1"/>
  <c r="N822" i="1"/>
  <c r="M822" i="1"/>
  <c r="O881" i="1"/>
  <c r="M881" i="1"/>
  <c r="O821" i="1"/>
  <c r="M821" i="1"/>
  <c r="O973" i="1"/>
  <c r="M973" i="1"/>
  <c r="O925" i="1"/>
  <c r="M925" i="1"/>
  <c r="N870" i="1"/>
  <c r="M870" i="1"/>
  <c r="O965" i="1"/>
  <c r="M965" i="1"/>
  <c r="O961" i="1"/>
  <c r="M961" i="1"/>
  <c r="O861" i="1"/>
  <c r="M861" i="1"/>
  <c r="O857" i="1"/>
  <c r="M857" i="1"/>
  <c r="O953" i="1"/>
  <c r="M953" i="1"/>
  <c r="O949" i="1"/>
  <c r="M949" i="1"/>
  <c r="N854" i="1"/>
  <c r="M854" i="1"/>
  <c r="O917" i="1"/>
  <c r="M917" i="1"/>
  <c r="O853" i="1"/>
  <c r="M853" i="1"/>
  <c r="O913" i="1"/>
  <c r="M913" i="1"/>
  <c r="O845" i="1"/>
  <c r="M845" i="1"/>
  <c r="O997" i="1"/>
  <c r="M997" i="1"/>
  <c r="O989" i="1"/>
  <c r="M989" i="1"/>
  <c r="O805" i="1"/>
  <c r="M805" i="1"/>
  <c r="O941" i="1"/>
  <c r="M941" i="1"/>
  <c r="O837" i="1"/>
  <c r="M837" i="1"/>
  <c r="O905" i="1"/>
  <c r="M905" i="1"/>
  <c r="O833" i="1"/>
  <c r="M833" i="1"/>
  <c r="O933" i="1"/>
  <c r="M933" i="1"/>
  <c r="O902" i="1"/>
  <c r="O550" i="1"/>
  <c r="N877" i="1"/>
  <c r="N765" i="1"/>
  <c r="N709" i="1"/>
  <c r="N645" i="1"/>
  <c r="N542" i="1"/>
  <c r="N129" i="1"/>
  <c r="M947" i="1"/>
  <c r="M803" i="1"/>
  <c r="M739" i="1"/>
  <c r="M707" i="1"/>
  <c r="M643" i="1"/>
  <c r="M547" i="1"/>
  <c r="M515" i="1"/>
  <c r="M451" i="1"/>
  <c r="M289" i="1"/>
  <c r="M161" i="1"/>
  <c r="M33" i="1"/>
  <c r="O389" i="1"/>
  <c r="N389" i="1"/>
  <c r="N986" i="1"/>
  <c r="O986" i="1"/>
  <c r="O888" i="1"/>
  <c r="N888" i="1"/>
  <c r="O382" i="1"/>
  <c r="N382" i="1"/>
  <c r="O30" i="1"/>
  <c r="N30" i="1"/>
  <c r="O887" i="1"/>
  <c r="N887" i="1"/>
  <c r="O380" i="1"/>
  <c r="N380" i="1"/>
  <c r="O282" i="1"/>
  <c r="N282" i="1"/>
  <c r="O27" i="1"/>
  <c r="N27" i="1"/>
  <c r="O377" i="1"/>
  <c r="N377" i="1"/>
  <c r="O299" i="1"/>
  <c r="N299" i="1"/>
  <c r="O25" i="1"/>
  <c r="N25" i="1"/>
  <c r="O975" i="1"/>
  <c r="N975" i="1"/>
  <c r="N878" i="1"/>
  <c r="O878" i="1"/>
  <c r="O275" i="1"/>
  <c r="N275" i="1"/>
  <c r="O22" i="1"/>
  <c r="N22" i="1"/>
  <c r="O924" i="1"/>
  <c r="N924" i="1"/>
  <c r="O370" i="1"/>
  <c r="N370" i="1"/>
  <c r="O222" i="1"/>
  <c r="N222" i="1"/>
  <c r="O872" i="1"/>
  <c r="N872" i="1"/>
  <c r="O297" i="1"/>
  <c r="N297" i="1"/>
  <c r="O270" i="1"/>
  <c r="N270" i="1"/>
  <c r="O923" i="1"/>
  <c r="N923" i="1"/>
  <c r="O398" i="1"/>
  <c r="N398" i="1"/>
  <c r="O19" i="1"/>
  <c r="N19" i="1"/>
  <c r="N818" i="1"/>
  <c r="O818" i="1"/>
  <c r="N862" i="1"/>
  <c r="O862" i="1"/>
  <c r="O216" i="1"/>
  <c r="N216" i="1"/>
  <c r="N958" i="1"/>
  <c r="O958" i="1"/>
  <c r="O859" i="1"/>
  <c r="N859" i="1"/>
  <c r="O361" i="1"/>
  <c r="N361" i="1"/>
  <c r="O260" i="1"/>
  <c r="N260" i="1"/>
  <c r="O58" i="1"/>
  <c r="N58" i="1"/>
  <c r="O856" i="1"/>
  <c r="N856" i="1"/>
  <c r="O296" i="1"/>
  <c r="N296" i="1"/>
  <c r="O14" i="1"/>
  <c r="N14" i="1"/>
  <c r="O55" i="1"/>
  <c r="N55" i="1"/>
  <c r="O312" i="1"/>
  <c r="N312" i="1"/>
  <c r="O915" i="1"/>
  <c r="N915" i="1"/>
  <c r="O10" i="1"/>
  <c r="N10" i="1"/>
  <c r="O357" i="1"/>
  <c r="N357" i="1"/>
  <c r="O851" i="1"/>
  <c r="N851" i="1"/>
  <c r="O9" i="1"/>
  <c r="N9" i="1"/>
  <c r="O310" i="1"/>
  <c r="N310" i="1"/>
  <c r="N850" i="1"/>
  <c r="O850" i="1"/>
  <c r="O8" i="1"/>
  <c r="N8" i="1"/>
  <c r="O251" i="1"/>
  <c r="N251" i="1"/>
  <c r="N810" i="1"/>
  <c r="O810" i="1"/>
  <c r="O209" i="1"/>
  <c r="N209" i="1"/>
  <c r="O355" i="1"/>
  <c r="N355" i="1"/>
  <c r="O911" i="1"/>
  <c r="N911" i="1"/>
  <c r="O50" i="1"/>
  <c r="N50" i="1"/>
  <c r="O393" i="1"/>
  <c r="N393" i="1"/>
  <c r="O49" i="1"/>
  <c r="N49" i="1"/>
  <c r="O247" i="1"/>
  <c r="N247" i="1"/>
  <c r="O843" i="1"/>
  <c r="N843" i="1"/>
  <c r="O349" i="1"/>
  <c r="N349" i="1"/>
  <c r="O3" i="1"/>
  <c r="N3" i="1"/>
  <c r="O345" i="1"/>
  <c r="N345" i="1"/>
  <c r="O344" i="1"/>
  <c r="N344" i="1"/>
  <c r="O240" i="1"/>
  <c r="N240" i="1"/>
  <c r="O839" i="1"/>
  <c r="N839" i="1"/>
  <c r="O40" i="1"/>
  <c r="N40" i="1"/>
  <c r="O38" i="1"/>
  <c r="N38" i="1"/>
  <c r="N802" i="1"/>
  <c r="O802" i="1"/>
  <c r="O202" i="1"/>
  <c r="N202" i="1"/>
  <c r="O835" i="1"/>
  <c r="N835" i="1"/>
  <c r="O233" i="1"/>
  <c r="N233" i="1"/>
  <c r="O34" i="1"/>
  <c r="N34" i="1"/>
  <c r="O339" i="1"/>
  <c r="N339" i="1"/>
  <c r="O2" i="1"/>
  <c r="N2" i="1"/>
  <c r="O302" i="1"/>
  <c r="N302" i="1"/>
  <c r="N973" i="1"/>
  <c r="N941" i="1"/>
  <c r="N861" i="1"/>
  <c r="O492" i="1"/>
  <c r="N492" i="1"/>
  <c r="O601" i="1"/>
  <c r="N601" i="1"/>
  <c r="O195" i="1"/>
  <c r="N195" i="1"/>
  <c r="O688" i="1"/>
  <c r="N688" i="1"/>
  <c r="O433" i="1"/>
  <c r="N433" i="1"/>
  <c r="O787" i="1"/>
  <c r="N787" i="1"/>
  <c r="O583" i="1"/>
  <c r="N583" i="1"/>
  <c r="O194" i="1"/>
  <c r="N194" i="1"/>
  <c r="O496" i="1"/>
  <c r="N496" i="1"/>
  <c r="N734" i="1"/>
  <c r="O734" i="1"/>
  <c r="O581" i="1"/>
  <c r="N581" i="1"/>
  <c r="O192" i="1"/>
  <c r="N192" i="1"/>
  <c r="N690" i="1"/>
  <c r="O690" i="1"/>
  <c r="O490" i="1"/>
  <c r="N490" i="1"/>
  <c r="O579" i="1"/>
  <c r="N579" i="1"/>
  <c r="O191" i="1"/>
  <c r="N191" i="1"/>
  <c r="O488" i="1"/>
  <c r="N488" i="1"/>
  <c r="O784" i="1"/>
  <c r="N784" i="1"/>
  <c r="O600" i="1"/>
  <c r="N600" i="1"/>
  <c r="O201" i="1"/>
  <c r="N201" i="1"/>
  <c r="O430" i="1"/>
  <c r="N430" i="1"/>
  <c r="O783" i="1"/>
  <c r="N783" i="1"/>
  <c r="O577" i="1"/>
  <c r="N577" i="1"/>
  <c r="O188" i="1"/>
  <c r="N188" i="1"/>
  <c r="N682" i="1"/>
  <c r="O682" i="1"/>
  <c r="O486" i="1"/>
  <c r="N486" i="1"/>
  <c r="O799" i="1"/>
  <c r="N799" i="1"/>
  <c r="O136" i="1"/>
  <c r="N136" i="1"/>
  <c r="O429" i="1"/>
  <c r="N429" i="1"/>
  <c r="O576" i="1"/>
  <c r="N576" i="1"/>
  <c r="O197" i="1"/>
  <c r="N197" i="1"/>
  <c r="O629" i="1"/>
  <c r="N629" i="1"/>
  <c r="O484" i="1"/>
  <c r="N484" i="1"/>
  <c r="O792" i="1"/>
  <c r="N792" i="1"/>
  <c r="O135" i="1"/>
  <c r="N135" i="1"/>
  <c r="O779" i="1"/>
  <c r="N779" i="1"/>
  <c r="O532" i="1"/>
  <c r="N532" i="1"/>
  <c r="O134" i="1"/>
  <c r="N134" i="1"/>
  <c r="O676" i="1"/>
  <c r="N676" i="1"/>
  <c r="O483" i="1"/>
  <c r="N483" i="1"/>
  <c r="O530" i="1"/>
  <c r="N530" i="1"/>
  <c r="O184" i="1"/>
  <c r="N184" i="1"/>
  <c r="O675" i="1"/>
  <c r="N675" i="1"/>
  <c r="O481" i="1"/>
  <c r="N481" i="1"/>
  <c r="O775" i="1"/>
  <c r="N775" i="1"/>
  <c r="O529" i="1"/>
  <c r="N529" i="1"/>
  <c r="O182" i="1"/>
  <c r="N182" i="1"/>
  <c r="O627" i="1"/>
  <c r="N627" i="1"/>
  <c r="O479" i="1"/>
  <c r="N479" i="1"/>
  <c r="O571" i="1"/>
  <c r="N571" i="1"/>
  <c r="O132" i="1"/>
  <c r="N132" i="1"/>
  <c r="O626" i="1"/>
  <c r="N626" i="1"/>
  <c r="O478" i="1"/>
  <c r="N478" i="1"/>
  <c r="O772" i="1"/>
  <c r="N772" i="1"/>
  <c r="O599" i="1"/>
  <c r="N599" i="1"/>
  <c r="O179" i="1"/>
  <c r="N179" i="1"/>
  <c r="O625" i="1"/>
  <c r="N625" i="1"/>
  <c r="O476" i="1"/>
  <c r="N476" i="1"/>
  <c r="N770" i="1"/>
  <c r="O770" i="1"/>
  <c r="O568" i="1"/>
  <c r="N568" i="1"/>
  <c r="O130" i="1"/>
  <c r="N130" i="1"/>
  <c r="O699" i="1"/>
  <c r="N699" i="1"/>
  <c r="O567" i="1"/>
  <c r="N567" i="1"/>
  <c r="N670" i="1"/>
  <c r="O670" i="1"/>
  <c r="O423" i="1"/>
  <c r="N423" i="1"/>
  <c r="O727" i="1"/>
  <c r="N727" i="1"/>
  <c r="O177" i="1"/>
  <c r="N177" i="1"/>
  <c r="O474" i="1"/>
  <c r="N474" i="1"/>
  <c r="O175" i="1"/>
  <c r="N175" i="1"/>
  <c r="O623" i="1"/>
  <c r="N623" i="1"/>
  <c r="O472" i="1"/>
  <c r="N472" i="1"/>
  <c r="O767" i="1"/>
  <c r="N767" i="1"/>
  <c r="O127" i="1"/>
  <c r="N127" i="1"/>
  <c r="O668" i="1"/>
  <c r="N668" i="1"/>
  <c r="O470" i="1"/>
  <c r="N470" i="1"/>
  <c r="O524" i="1"/>
  <c r="N524" i="1"/>
  <c r="O172" i="1"/>
  <c r="N172" i="1"/>
  <c r="O620" i="1"/>
  <c r="N620" i="1"/>
  <c r="O421" i="1"/>
  <c r="N421" i="1"/>
  <c r="O791" i="1"/>
  <c r="N791" i="1"/>
  <c r="O563" i="1"/>
  <c r="N563" i="1"/>
  <c r="O170" i="1"/>
  <c r="N170" i="1"/>
  <c r="N666" i="1"/>
  <c r="O666" i="1"/>
  <c r="O420" i="1"/>
  <c r="N420" i="1"/>
  <c r="O763" i="1"/>
  <c r="N763" i="1"/>
  <c r="O561" i="1"/>
  <c r="N561" i="1"/>
  <c r="O168" i="1"/>
  <c r="N168" i="1"/>
  <c r="O418" i="1"/>
  <c r="N418" i="1"/>
  <c r="O585" i="1"/>
  <c r="N585" i="1"/>
  <c r="O167" i="1"/>
  <c r="N167" i="1"/>
  <c r="O616" i="1"/>
  <c r="N616" i="1"/>
  <c r="O417" i="1"/>
  <c r="N417" i="1"/>
  <c r="O760" i="1"/>
  <c r="N760" i="1"/>
  <c r="O521" i="1"/>
  <c r="N521" i="1"/>
  <c r="O200" i="1"/>
  <c r="N200" i="1"/>
  <c r="O664" i="1"/>
  <c r="N664" i="1"/>
  <c r="O466" i="1"/>
  <c r="N466" i="1"/>
  <c r="O724" i="1"/>
  <c r="N724" i="1"/>
  <c r="O596" i="1"/>
  <c r="N596" i="1"/>
  <c r="O124" i="1"/>
  <c r="N124" i="1"/>
  <c r="N662" i="1"/>
  <c r="O662" i="1"/>
  <c r="O416" i="1"/>
  <c r="N416" i="1"/>
  <c r="O520" i="1"/>
  <c r="N520" i="1"/>
  <c r="O164" i="1"/>
  <c r="N164" i="1"/>
  <c r="O463" i="1"/>
  <c r="N463" i="1"/>
  <c r="O723" i="1"/>
  <c r="N723" i="1"/>
  <c r="O557" i="1"/>
  <c r="N557" i="1"/>
  <c r="O162" i="1"/>
  <c r="N162" i="1"/>
  <c r="O659" i="1"/>
  <c r="N659" i="1"/>
  <c r="O462" i="1"/>
  <c r="N462" i="1"/>
  <c r="N722" i="1"/>
  <c r="O722" i="1"/>
  <c r="O123" i="1"/>
  <c r="N123" i="1"/>
  <c r="O461" i="1"/>
  <c r="N461" i="1"/>
  <c r="O755" i="1"/>
  <c r="N755" i="1"/>
  <c r="O517" i="1"/>
  <c r="N517" i="1"/>
  <c r="O122" i="1"/>
  <c r="N122" i="1"/>
  <c r="O656" i="1"/>
  <c r="N656" i="1"/>
  <c r="N754" i="1"/>
  <c r="O754" i="1"/>
  <c r="O555" i="1"/>
  <c r="N555" i="1"/>
  <c r="O159" i="1"/>
  <c r="N159" i="1"/>
  <c r="O655" i="1"/>
  <c r="N655" i="1"/>
  <c r="O415" i="1"/>
  <c r="N415" i="1"/>
  <c r="O554" i="1"/>
  <c r="N554" i="1"/>
  <c r="O157" i="1"/>
  <c r="N157" i="1"/>
  <c r="O695" i="1"/>
  <c r="N695" i="1"/>
  <c r="O413" i="1"/>
  <c r="N413" i="1"/>
  <c r="O752" i="1"/>
  <c r="N752" i="1"/>
  <c r="O513" i="1"/>
  <c r="N513" i="1"/>
  <c r="O120" i="1"/>
  <c r="N120" i="1"/>
  <c r="O716" i="1"/>
  <c r="N716" i="1"/>
  <c r="O595" i="1"/>
  <c r="N595" i="1"/>
  <c r="O155" i="1"/>
  <c r="N155" i="1"/>
  <c r="O651" i="1"/>
  <c r="N651" i="1"/>
  <c r="O410" i="1"/>
  <c r="N410" i="1"/>
  <c r="O751" i="1"/>
  <c r="N751" i="1"/>
  <c r="O511" i="1"/>
  <c r="N511" i="1"/>
  <c r="O117" i="1"/>
  <c r="N117" i="1"/>
  <c r="O408" i="1"/>
  <c r="N408" i="1"/>
  <c r="N750" i="1"/>
  <c r="O750" i="1"/>
  <c r="O509" i="1"/>
  <c r="N509" i="1"/>
  <c r="O199" i="1"/>
  <c r="N199" i="1"/>
  <c r="O611" i="1"/>
  <c r="N611" i="1"/>
  <c r="O456" i="1"/>
  <c r="N456" i="1"/>
  <c r="N714" i="1"/>
  <c r="O714" i="1"/>
  <c r="O551" i="1"/>
  <c r="N551" i="1"/>
  <c r="O982" i="1"/>
  <c r="O918" i="1"/>
  <c r="O854" i="1"/>
  <c r="O762" i="1"/>
  <c r="O475" i="1"/>
  <c r="N1001" i="1"/>
  <c r="N985" i="1"/>
  <c r="N969" i="1"/>
  <c r="N953" i="1"/>
  <c r="N921" i="1"/>
  <c r="N905" i="1"/>
  <c r="N889" i="1"/>
  <c r="N873" i="1"/>
  <c r="N857" i="1"/>
  <c r="N825" i="1"/>
  <c r="N793" i="1"/>
  <c r="N777" i="1"/>
  <c r="N761" i="1"/>
  <c r="N729" i="1"/>
  <c r="N697" i="1"/>
  <c r="N681" i="1"/>
  <c r="N665" i="1"/>
  <c r="N649" i="1"/>
  <c r="N622" i="1"/>
  <c r="N558" i="1"/>
  <c r="N526" i="1"/>
  <c r="N411" i="1"/>
  <c r="N347" i="1"/>
  <c r="N225" i="1"/>
  <c r="N97" i="1"/>
  <c r="O988" i="1"/>
  <c r="N988" i="1"/>
  <c r="O828" i="1"/>
  <c r="N828" i="1"/>
  <c r="O88" i="1"/>
  <c r="N88" i="1"/>
  <c r="O827" i="1"/>
  <c r="N827" i="1"/>
  <c r="O287" i="1"/>
  <c r="N287" i="1"/>
  <c r="O336" i="1"/>
  <c r="N336" i="1"/>
  <c r="O101" i="1"/>
  <c r="N101" i="1"/>
  <c r="O384" i="1"/>
  <c r="N384" i="1"/>
  <c r="O100" i="1"/>
  <c r="N100" i="1"/>
  <c r="O400" i="1"/>
  <c r="N400" i="1"/>
  <c r="O928" i="1"/>
  <c r="N928" i="1"/>
  <c r="N926" i="1"/>
  <c r="O926" i="1"/>
  <c r="O90" i="1"/>
  <c r="N90" i="1"/>
  <c r="O279" i="1"/>
  <c r="N279" i="1"/>
  <c r="O277" i="1"/>
  <c r="N277" i="1"/>
  <c r="O332" i="1"/>
  <c r="N332" i="1"/>
  <c r="O875" i="1"/>
  <c r="N875" i="1"/>
  <c r="O76" i="1"/>
  <c r="N76" i="1"/>
  <c r="O892" i="1"/>
  <c r="N892" i="1"/>
  <c r="O21" i="1"/>
  <c r="N21" i="1"/>
  <c r="O968" i="1"/>
  <c r="N968" i="1"/>
  <c r="O221" i="1"/>
  <c r="N221" i="1"/>
  <c r="O967" i="1"/>
  <c r="N967" i="1"/>
  <c r="O367" i="1"/>
  <c r="N367" i="1"/>
  <c r="O326" i="1"/>
  <c r="N326" i="1"/>
  <c r="O70" i="1"/>
  <c r="N70" i="1"/>
  <c r="O820" i="1"/>
  <c r="N820" i="1"/>
  <c r="O218" i="1"/>
  <c r="N218" i="1"/>
  <c r="N962" i="1"/>
  <c r="O962" i="1"/>
  <c r="O266" i="1"/>
  <c r="N266" i="1"/>
  <c r="O864" i="1"/>
  <c r="N864" i="1"/>
  <c r="O323" i="1"/>
  <c r="N323" i="1"/>
  <c r="O960" i="1"/>
  <c r="N960" i="1"/>
  <c r="O63" i="1"/>
  <c r="N63" i="1"/>
  <c r="O262" i="1"/>
  <c r="N262" i="1"/>
  <c r="O955" i="1"/>
  <c r="N955" i="1"/>
  <c r="O360" i="1"/>
  <c r="N360" i="1"/>
  <c r="O919" i="1"/>
  <c r="N919" i="1"/>
  <c r="O359" i="1"/>
  <c r="N359" i="1"/>
  <c r="O16" i="1"/>
  <c r="N16" i="1"/>
  <c r="O896" i="1"/>
  <c r="N896" i="1"/>
  <c r="N814" i="1"/>
  <c r="O814" i="1"/>
  <c r="O291" i="1"/>
  <c r="N291" i="1"/>
  <c r="O254" i="1"/>
  <c r="N254" i="1"/>
  <c r="N914" i="1"/>
  <c r="O914" i="1"/>
  <c r="O210" i="1"/>
  <c r="N210" i="1"/>
  <c r="N946" i="1"/>
  <c r="O946" i="1"/>
  <c r="O394" i="1"/>
  <c r="N394" i="1"/>
  <c r="O7" i="1"/>
  <c r="N7" i="1"/>
  <c r="O847" i="1"/>
  <c r="N847" i="1"/>
  <c r="O248" i="1"/>
  <c r="N248" i="1"/>
  <c r="O943" i="1"/>
  <c r="N943" i="1"/>
  <c r="O352" i="1"/>
  <c r="N352" i="1"/>
  <c r="O844" i="1"/>
  <c r="N844" i="1"/>
  <c r="O47" i="1"/>
  <c r="N47" i="1"/>
  <c r="O308" i="1"/>
  <c r="N308" i="1"/>
  <c r="O46" i="1"/>
  <c r="N46" i="1"/>
  <c r="N842" i="1"/>
  <c r="O842" i="1"/>
  <c r="O205" i="1"/>
  <c r="N205" i="1"/>
  <c r="O241" i="1"/>
  <c r="N241" i="1"/>
  <c r="O840" i="1"/>
  <c r="N840" i="1"/>
  <c r="O41" i="1"/>
  <c r="N41" i="1"/>
  <c r="O343" i="1"/>
  <c r="N343" i="1"/>
  <c r="O939" i="1"/>
  <c r="N939" i="1"/>
  <c r="O238" i="1"/>
  <c r="N238" i="1"/>
  <c r="O342" i="1"/>
  <c r="N342" i="1"/>
  <c r="O236" i="1"/>
  <c r="N236" i="1"/>
  <c r="O904" i="1"/>
  <c r="N904" i="1"/>
  <c r="O37" i="1"/>
  <c r="N37" i="1"/>
  <c r="O390" i="1"/>
  <c r="N390" i="1"/>
  <c r="O935" i="1"/>
  <c r="N935" i="1"/>
  <c r="O36" i="1"/>
  <c r="N36" i="1"/>
  <c r="O340" i="1"/>
  <c r="N340" i="1"/>
  <c r="O231" i="1"/>
  <c r="N231" i="1"/>
  <c r="O831" i="1"/>
  <c r="N831" i="1"/>
  <c r="O903" i="1"/>
  <c r="N903" i="1"/>
  <c r="O229" i="1"/>
  <c r="N229" i="1"/>
  <c r="O998" i="1"/>
  <c r="O870" i="1"/>
  <c r="N989" i="1"/>
  <c r="N925" i="1"/>
  <c r="N845" i="1"/>
  <c r="N257" i="1"/>
  <c r="O228" i="1"/>
  <c r="N228" i="1"/>
  <c r="O387" i="1"/>
  <c r="N387" i="1"/>
  <c r="O987" i="1"/>
  <c r="N987" i="1"/>
  <c r="O89" i="1"/>
  <c r="N89" i="1"/>
  <c r="O290" i="1"/>
  <c r="N290" i="1"/>
  <c r="O337" i="1"/>
  <c r="N337" i="1"/>
  <c r="N890" i="1"/>
  <c r="O890" i="1"/>
  <c r="N930" i="1"/>
  <c r="O930" i="1"/>
  <c r="O87" i="1"/>
  <c r="N87" i="1"/>
  <c r="O288" i="1"/>
  <c r="N288" i="1"/>
  <c r="O401" i="1"/>
  <c r="N401" i="1"/>
  <c r="O900" i="1"/>
  <c r="N900" i="1"/>
  <c r="O31" i="1"/>
  <c r="N31" i="1"/>
  <c r="O294" i="1"/>
  <c r="N294" i="1"/>
  <c r="O385" i="1"/>
  <c r="N385" i="1"/>
  <c r="O984" i="1"/>
  <c r="N984" i="1"/>
  <c r="O85" i="1"/>
  <c r="N85" i="1"/>
  <c r="O286" i="1"/>
  <c r="N286" i="1"/>
  <c r="O383" i="1"/>
  <c r="N383" i="1"/>
  <c r="O899" i="1"/>
  <c r="N899" i="1"/>
  <c r="O99" i="1"/>
  <c r="N99" i="1"/>
  <c r="O293" i="1"/>
  <c r="N293" i="1"/>
  <c r="O381" i="1"/>
  <c r="N381" i="1"/>
  <c r="O824" i="1"/>
  <c r="N824" i="1"/>
  <c r="O84" i="1"/>
  <c r="N84" i="1"/>
  <c r="O284" i="1"/>
  <c r="N284" i="1"/>
  <c r="O399" i="1"/>
  <c r="N399" i="1"/>
  <c r="O927" i="1"/>
  <c r="N927" i="1"/>
  <c r="O82" i="1"/>
  <c r="N82" i="1"/>
  <c r="O283" i="1"/>
  <c r="N283" i="1"/>
  <c r="O335" i="1"/>
  <c r="N335" i="1"/>
  <c r="O884" i="1"/>
  <c r="N884" i="1"/>
  <c r="O992" i="1"/>
  <c r="N992" i="1"/>
  <c r="O28" i="1"/>
  <c r="N28" i="1"/>
  <c r="O281" i="1"/>
  <c r="N281" i="1"/>
  <c r="O378" i="1"/>
  <c r="N378" i="1"/>
  <c r="O823" i="1"/>
  <c r="N823" i="1"/>
  <c r="O979" i="1"/>
  <c r="N979" i="1"/>
  <c r="O26" i="1"/>
  <c r="N26" i="1"/>
  <c r="O334" i="1"/>
  <c r="N334" i="1"/>
  <c r="N882" i="1"/>
  <c r="O882" i="1"/>
  <c r="O81" i="1"/>
  <c r="N81" i="1"/>
  <c r="O280" i="1"/>
  <c r="N280" i="1"/>
  <c r="O376" i="1"/>
  <c r="N376" i="1"/>
  <c r="O880" i="1"/>
  <c r="N880" i="1"/>
  <c r="O991" i="1"/>
  <c r="N991" i="1"/>
  <c r="O80" i="1"/>
  <c r="N80" i="1"/>
  <c r="O278" i="1"/>
  <c r="N278" i="1"/>
  <c r="O333" i="1"/>
  <c r="N333" i="1"/>
  <c r="O879" i="1"/>
  <c r="N879" i="1"/>
  <c r="N974" i="1"/>
  <c r="O974" i="1"/>
  <c r="O24" i="1"/>
  <c r="N24" i="1"/>
  <c r="O276" i="1"/>
  <c r="N276" i="1"/>
  <c r="O373" i="1"/>
  <c r="N373" i="1"/>
  <c r="O23" i="1"/>
  <c r="N23" i="1"/>
  <c r="O274" i="1"/>
  <c r="N274" i="1"/>
  <c r="O372" i="1"/>
  <c r="N372" i="1"/>
  <c r="O876" i="1"/>
  <c r="N876" i="1"/>
  <c r="O972" i="1"/>
  <c r="N972" i="1"/>
  <c r="O77" i="1"/>
  <c r="N77" i="1"/>
  <c r="O273" i="1"/>
  <c r="N273" i="1"/>
  <c r="O331" i="1"/>
  <c r="N331" i="1"/>
  <c r="N874" i="1"/>
  <c r="O874" i="1"/>
  <c r="O971" i="1"/>
  <c r="N971" i="1"/>
  <c r="O75" i="1"/>
  <c r="N75" i="1"/>
  <c r="O223" i="1"/>
  <c r="N223" i="1"/>
  <c r="O330" i="1"/>
  <c r="N330" i="1"/>
  <c r="O74" i="1"/>
  <c r="N74" i="1"/>
  <c r="O298" i="1"/>
  <c r="N298" i="1"/>
  <c r="O368" i="1"/>
  <c r="N368" i="1"/>
  <c r="O871" i="1"/>
  <c r="N871" i="1"/>
  <c r="O1000" i="1"/>
  <c r="N1000" i="1"/>
  <c r="O98" i="1"/>
  <c r="N98" i="1"/>
  <c r="O271" i="1"/>
  <c r="N271" i="1"/>
  <c r="O328" i="1"/>
  <c r="N328" i="1"/>
  <c r="O220" i="1"/>
  <c r="N220" i="1"/>
  <c r="O327" i="1"/>
  <c r="N327" i="1"/>
  <c r="O867" i="1"/>
  <c r="N867" i="1"/>
  <c r="O999" i="1"/>
  <c r="N999" i="1"/>
  <c r="O20" i="1"/>
  <c r="N20" i="1"/>
  <c r="O269" i="1"/>
  <c r="N269" i="1"/>
  <c r="O366" i="1"/>
  <c r="N366" i="1"/>
  <c r="O964" i="1"/>
  <c r="N964" i="1"/>
  <c r="O69" i="1"/>
  <c r="N69" i="1"/>
  <c r="O219" i="1"/>
  <c r="N219" i="1"/>
  <c r="O325" i="1"/>
  <c r="N325" i="1"/>
  <c r="O819" i="1"/>
  <c r="N819" i="1"/>
  <c r="O963" i="1"/>
  <c r="N963" i="1"/>
  <c r="O68" i="1"/>
  <c r="N68" i="1"/>
  <c r="O267" i="1"/>
  <c r="N267" i="1"/>
  <c r="O364" i="1"/>
  <c r="N364" i="1"/>
  <c r="O96" i="1"/>
  <c r="N96" i="1"/>
  <c r="O217" i="1"/>
  <c r="N217" i="1"/>
  <c r="O863" i="1"/>
  <c r="N863" i="1"/>
  <c r="O920" i="1"/>
  <c r="N920" i="1"/>
  <c r="O18" i="1"/>
  <c r="N18" i="1"/>
  <c r="O264" i="1"/>
  <c r="N264" i="1"/>
  <c r="O322" i="1"/>
  <c r="N322" i="1"/>
  <c r="O959" i="1"/>
  <c r="N959" i="1"/>
  <c r="O64" i="1"/>
  <c r="N64" i="1"/>
  <c r="O215" i="1"/>
  <c r="N215" i="1"/>
  <c r="O320" i="1"/>
  <c r="N320" i="1"/>
  <c r="O860" i="1"/>
  <c r="N860" i="1"/>
  <c r="O17" i="1"/>
  <c r="N17" i="1"/>
  <c r="O214" i="1"/>
  <c r="N214" i="1"/>
  <c r="O319" i="1"/>
  <c r="N319" i="1"/>
  <c r="O891" i="1"/>
  <c r="N891" i="1"/>
  <c r="O956" i="1"/>
  <c r="N956" i="1"/>
  <c r="O61" i="1"/>
  <c r="N61" i="1"/>
  <c r="O261" i="1"/>
  <c r="N261" i="1"/>
  <c r="O397" i="1"/>
  <c r="N397" i="1"/>
  <c r="N858" i="1"/>
  <c r="O858" i="1"/>
  <c r="N954" i="1"/>
  <c r="O954" i="1"/>
  <c r="O59" i="1"/>
  <c r="N59" i="1"/>
  <c r="O213" i="1"/>
  <c r="N213" i="1"/>
  <c r="O318" i="1"/>
  <c r="N318" i="1"/>
  <c r="O815" i="1"/>
  <c r="N815" i="1"/>
  <c r="O57" i="1"/>
  <c r="N57" i="1"/>
  <c r="O212" i="1"/>
  <c r="N212" i="1"/>
  <c r="O317" i="1"/>
  <c r="N317" i="1"/>
  <c r="O855" i="1"/>
  <c r="N855" i="1"/>
  <c r="O952" i="1"/>
  <c r="N952" i="1"/>
  <c r="O15" i="1"/>
  <c r="N15" i="1"/>
  <c r="O258" i="1"/>
  <c r="N258" i="1"/>
  <c r="O396" i="1"/>
  <c r="N396" i="1"/>
  <c r="O895" i="1"/>
  <c r="N895" i="1"/>
  <c r="O966" i="1"/>
  <c r="O618" i="1"/>
  <c r="N997" i="1"/>
  <c r="N981" i="1"/>
  <c r="N965" i="1"/>
  <c r="N949" i="1"/>
  <c r="N933" i="1"/>
  <c r="N917" i="1"/>
  <c r="N901" i="1"/>
  <c r="N885" i="1"/>
  <c r="N869" i="1"/>
  <c r="N853" i="1"/>
  <c r="N837" i="1"/>
  <c r="N821" i="1"/>
  <c r="N805" i="1"/>
  <c r="N789" i="1"/>
  <c r="N773" i="1"/>
  <c r="N757" i="1"/>
  <c r="N725" i="1"/>
  <c r="N677" i="1"/>
  <c r="N661" i="1"/>
  <c r="N614" i="1"/>
  <c r="N582" i="1"/>
  <c r="N518" i="1"/>
  <c r="N459" i="1"/>
  <c r="N321" i="1"/>
  <c r="N193" i="1"/>
  <c r="N65" i="1"/>
  <c r="O32" i="1"/>
  <c r="N32" i="1"/>
  <c r="O227" i="1"/>
  <c r="N227" i="1"/>
  <c r="O931" i="1"/>
  <c r="N931" i="1"/>
  <c r="O386" i="1"/>
  <c r="N386" i="1"/>
  <c r="O86" i="1"/>
  <c r="N86" i="1"/>
  <c r="N826" i="1"/>
  <c r="O826" i="1"/>
  <c r="O301" i="1"/>
  <c r="N301" i="1"/>
  <c r="O983" i="1"/>
  <c r="N983" i="1"/>
  <c r="O285" i="1"/>
  <c r="N285" i="1"/>
  <c r="O300" i="1"/>
  <c r="N300" i="1"/>
  <c r="O83" i="1"/>
  <c r="N83" i="1"/>
  <c r="O292" i="1"/>
  <c r="N292" i="1"/>
  <c r="O980" i="1"/>
  <c r="N980" i="1"/>
  <c r="O29" i="1"/>
  <c r="N29" i="1"/>
  <c r="O883" i="1"/>
  <c r="N883" i="1"/>
  <c r="O226" i="1"/>
  <c r="N226" i="1"/>
  <c r="N978" i="1"/>
  <c r="O978" i="1"/>
  <c r="O388" i="1"/>
  <c r="N388" i="1"/>
  <c r="O976" i="1"/>
  <c r="N976" i="1"/>
  <c r="O375" i="1"/>
  <c r="N375" i="1"/>
  <c r="O79" i="1"/>
  <c r="N79" i="1"/>
  <c r="O374" i="1"/>
  <c r="N374" i="1"/>
  <c r="O78" i="1"/>
  <c r="N78" i="1"/>
  <c r="N898" i="1"/>
  <c r="O898" i="1"/>
  <c r="O224" i="1"/>
  <c r="N224" i="1"/>
  <c r="O371" i="1"/>
  <c r="N371" i="1"/>
  <c r="O272" i="1"/>
  <c r="N272" i="1"/>
  <c r="N970" i="1"/>
  <c r="O970" i="1"/>
  <c r="O369" i="1"/>
  <c r="N369" i="1"/>
  <c r="O73" i="1"/>
  <c r="N73" i="1"/>
  <c r="O329" i="1"/>
  <c r="N329" i="1"/>
  <c r="O72" i="1"/>
  <c r="N72" i="1"/>
  <c r="O868" i="1"/>
  <c r="N868" i="1"/>
  <c r="O71" i="1"/>
  <c r="N71" i="1"/>
  <c r="N866" i="1"/>
  <c r="O866" i="1"/>
  <c r="O268" i="1"/>
  <c r="N268" i="1"/>
  <c r="N922" i="1"/>
  <c r="O922" i="1"/>
  <c r="O365" i="1"/>
  <c r="N365" i="1"/>
  <c r="O67" i="1"/>
  <c r="N67" i="1"/>
  <c r="O324" i="1"/>
  <c r="N324" i="1"/>
  <c r="O66" i="1"/>
  <c r="N66" i="1"/>
  <c r="O265" i="1"/>
  <c r="N265" i="1"/>
  <c r="O263" i="1"/>
  <c r="N263" i="1"/>
  <c r="O362" i="1"/>
  <c r="N362" i="1"/>
  <c r="O62" i="1"/>
  <c r="N62" i="1"/>
  <c r="O816" i="1"/>
  <c r="N816" i="1"/>
  <c r="O60" i="1"/>
  <c r="N60" i="1"/>
  <c r="O259" i="1"/>
  <c r="N259" i="1"/>
  <c r="O358" i="1"/>
  <c r="N358" i="1"/>
  <c r="O951" i="1"/>
  <c r="N951" i="1"/>
  <c r="O316" i="1"/>
  <c r="N316" i="1"/>
  <c r="O13" i="1"/>
  <c r="N13" i="1"/>
  <c r="O314" i="1"/>
  <c r="N314" i="1"/>
  <c r="O255" i="1"/>
  <c r="N255" i="1"/>
  <c r="O245" i="1"/>
  <c r="N245" i="1"/>
  <c r="N910" i="1"/>
  <c r="O910" i="1"/>
  <c r="O244" i="1"/>
  <c r="N244" i="1"/>
  <c r="O995" i="1"/>
  <c r="N995" i="1"/>
  <c r="O44" i="1"/>
  <c r="N44" i="1"/>
  <c r="N894" i="1"/>
  <c r="O894" i="1"/>
  <c r="O243" i="1"/>
  <c r="N243" i="1"/>
  <c r="O907" i="1"/>
  <c r="N907" i="1"/>
  <c r="O43" i="1"/>
  <c r="N43" i="1"/>
  <c r="O341" i="1"/>
  <c r="N341" i="1"/>
  <c r="O196" i="1"/>
  <c r="N196" i="1"/>
  <c r="O691" i="1"/>
  <c r="N691" i="1"/>
  <c r="O434" i="1"/>
  <c r="N434" i="1"/>
  <c r="O788" i="1"/>
  <c r="N788" i="1"/>
  <c r="O584" i="1"/>
  <c r="N584" i="1"/>
  <c r="O138" i="1"/>
  <c r="N138" i="1"/>
  <c r="O687" i="1"/>
  <c r="N687" i="1"/>
  <c r="O432" i="1"/>
  <c r="N432" i="1"/>
  <c r="O786" i="1"/>
  <c r="N786" i="1"/>
  <c r="O686" i="1"/>
  <c r="N686" i="1"/>
  <c r="O580" i="1"/>
  <c r="N580" i="1"/>
  <c r="O198" i="1"/>
  <c r="N198" i="1"/>
  <c r="O631" i="1"/>
  <c r="N631" i="1"/>
  <c r="O489" i="1"/>
  <c r="N489" i="1"/>
  <c r="O578" i="1"/>
  <c r="N578" i="1"/>
  <c r="O190" i="1"/>
  <c r="N190" i="1"/>
  <c r="O684" i="1"/>
  <c r="N684" i="1"/>
  <c r="O431" i="1"/>
  <c r="N431" i="1"/>
  <c r="O800" i="1"/>
  <c r="N800" i="1"/>
  <c r="O535" i="1"/>
  <c r="N535" i="1"/>
  <c r="O189" i="1"/>
  <c r="N189" i="1"/>
  <c r="O683" i="1"/>
  <c r="N683" i="1"/>
  <c r="O487" i="1"/>
  <c r="N487" i="1"/>
  <c r="O587" i="1"/>
  <c r="N587" i="1"/>
  <c r="O137" i="1"/>
  <c r="N137" i="1"/>
  <c r="O700" i="1"/>
  <c r="N700" i="1"/>
  <c r="O485" i="1"/>
  <c r="N485" i="1"/>
  <c r="O782" i="1"/>
  <c r="N782" i="1"/>
  <c r="O533" i="1"/>
  <c r="N533" i="1"/>
  <c r="O187" i="1"/>
  <c r="N187" i="1"/>
  <c r="O680" i="1"/>
  <c r="N680" i="1"/>
  <c r="O495" i="1"/>
  <c r="N495" i="1"/>
  <c r="O780" i="1"/>
  <c r="N780" i="1"/>
  <c r="O575" i="1"/>
  <c r="N575" i="1"/>
  <c r="O186" i="1"/>
  <c r="N186" i="1"/>
  <c r="O679" i="1"/>
  <c r="N679" i="1"/>
  <c r="O428" i="1"/>
  <c r="N428" i="1"/>
  <c r="O732" i="1"/>
  <c r="N732" i="1"/>
  <c r="O573" i="1"/>
  <c r="N573" i="1"/>
  <c r="O185" i="1"/>
  <c r="N185" i="1"/>
  <c r="O426" i="1"/>
  <c r="N426" i="1"/>
  <c r="O778" i="1"/>
  <c r="N778" i="1"/>
  <c r="O531" i="1"/>
  <c r="N531" i="1"/>
  <c r="O133" i="1"/>
  <c r="N133" i="1"/>
  <c r="O628" i="1"/>
  <c r="N628" i="1"/>
  <c r="O482" i="1"/>
  <c r="N482" i="1"/>
  <c r="O776" i="1"/>
  <c r="N776" i="1"/>
  <c r="O586" i="1"/>
  <c r="N586" i="1"/>
  <c r="O183" i="1"/>
  <c r="N183" i="1"/>
  <c r="O674" i="1"/>
  <c r="N674" i="1"/>
  <c r="O480" i="1"/>
  <c r="N480" i="1"/>
  <c r="O774" i="1"/>
  <c r="N774" i="1"/>
  <c r="O572" i="1"/>
  <c r="N572" i="1"/>
  <c r="O181" i="1"/>
  <c r="N181" i="1"/>
  <c r="O425" i="1"/>
  <c r="N425" i="1"/>
  <c r="O731" i="1"/>
  <c r="N731" i="1"/>
  <c r="O570" i="1"/>
  <c r="N570" i="1"/>
  <c r="O180" i="1"/>
  <c r="N180" i="1"/>
  <c r="O672" i="1"/>
  <c r="N672" i="1"/>
  <c r="O477" i="1"/>
  <c r="N477" i="1"/>
  <c r="O771" i="1"/>
  <c r="N771" i="1"/>
  <c r="O569" i="1"/>
  <c r="N569" i="1"/>
  <c r="O131" i="1"/>
  <c r="N131" i="1"/>
  <c r="O671" i="1"/>
  <c r="N671" i="1"/>
  <c r="O501" i="1"/>
  <c r="N501" i="1"/>
  <c r="O730" i="1"/>
  <c r="N730" i="1"/>
  <c r="O528" i="1"/>
  <c r="N528" i="1"/>
  <c r="O178" i="1"/>
  <c r="N178" i="1"/>
  <c r="O698" i="1"/>
  <c r="N698" i="1"/>
  <c r="O424" i="1"/>
  <c r="N424" i="1"/>
  <c r="O728" i="1"/>
  <c r="N728" i="1"/>
  <c r="O527" i="1"/>
  <c r="N527" i="1"/>
  <c r="O128" i="1"/>
  <c r="N128" i="1"/>
  <c r="O624" i="1"/>
  <c r="N624" i="1"/>
  <c r="O422" i="1"/>
  <c r="N422" i="1"/>
  <c r="O726" i="1"/>
  <c r="N726" i="1"/>
  <c r="O525" i="1"/>
  <c r="N525" i="1"/>
  <c r="O176" i="1"/>
  <c r="N176" i="1"/>
  <c r="O473" i="1"/>
  <c r="N473" i="1"/>
  <c r="O768" i="1"/>
  <c r="N768" i="1"/>
  <c r="O597" i="1"/>
  <c r="N597" i="1"/>
  <c r="O174" i="1"/>
  <c r="N174" i="1"/>
  <c r="O471" i="1"/>
  <c r="N471" i="1"/>
  <c r="O766" i="1"/>
  <c r="N766" i="1"/>
  <c r="O565" i="1"/>
  <c r="N565" i="1"/>
  <c r="O173" i="1"/>
  <c r="N173" i="1"/>
  <c r="O621" i="1"/>
  <c r="N621" i="1"/>
  <c r="O469" i="1"/>
  <c r="N469" i="1"/>
  <c r="O764" i="1"/>
  <c r="N764" i="1"/>
  <c r="O564" i="1"/>
  <c r="N564" i="1"/>
  <c r="O171" i="1"/>
  <c r="N171" i="1"/>
  <c r="O667" i="1"/>
  <c r="N667" i="1"/>
  <c r="O468" i="1"/>
  <c r="N468" i="1"/>
  <c r="O798" i="1"/>
  <c r="N798" i="1"/>
  <c r="O562" i="1"/>
  <c r="N562" i="1"/>
  <c r="O169" i="1"/>
  <c r="N169" i="1"/>
  <c r="O619" i="1"/>
  <c r="N619" i="1"/>
  <c r="O419" i="1"/>
  <c r="N419" i="1"/>
  <c r="O523" i="1"/>
  <c r="N523" i="1"/>
  <c r="O126" i="1"/>
  <c r="N126" i="1"/>
  <c r="O617" i="1"/>
  <c r="N617" i="1"/>
  <c r="O467" i="1"/>
  <c r="N467" i="1"/>
  <c r="O522" i="1"/>
  <c r="N522" i="1"/>
  <c r="O125" i="1"/>
  <c r="N125" i="1"/>
  <c r="O494" i="1"/>
  <c r="N494" i="1"/>
  <c r="O759" i="1"/>
  <c r="N759" i="1"/>
  <c r="O560" i="1"/>
  <c r="N560" i="1"/>
  <c r="O166" i="1"/>
  <c r="N166" i="1"/>
  <c r="O663" i="1"/>
  <c r="N663" i="1"/>
  <c r="O465" i="1"/>
  <c r="N465" i="1"/>
  <c r="O758" i="1"/>
  <c r="N758" i="1"/>
  <c r="O559" i="1"/>
  <c r="N559" i="1"/>
  <c r="O165" i="1"/>
  <c r="N165" i="1"/>
  <c r="O696" i="1"/>
  <c r="N696" i="1"/>
  <c r="O464" i="1"/>
  <c r="N464" i="1"/>
  <c r="O163" i="1"/>
  <c r="N163" i="1"/>
  <c r="O660" i="1"/>
  <c r="N660" i="1"/>
  <c r="O493" i="1"/>
  <c r="N493" i="1"/>
  <c r="O756" i="1"/>
  <c r="N756" i="1"/>
  <c r="O519" i="1"/>
  <c r="N519" i="1"/>
  <c r="O658" i="1"/>
  <c r="N658" i="1"/>
  <c r="O500" i="1"/>
  <c r="N500" i="1"/>
  <c r="O556" i="1"/>
  <c r="N556" i="1"/>
  <c r="O160" i="1"/>
  <c r="N160" i="1"/>
  <c r="O615" i="1"/>
  <c r="N615" i="1"/>
  <c r="O460" i="1"/>
  <c r="N460" i="1"/>
  <c r="O720" i="1"/>
  <c r="N720" i="1"/>
  <c r="O516" i="1"/>
  <c r="N516" i="1"/>
  <c r="O121" i="1"/>
  <c r="N121" i="1"/>
  <c r="O950" i="1"/>
  <c r="O886" i="1"/>
  <c r="O822" i="1"/>
  <c r="N993" i="1"/>
  <c r="N977" i="1"/>
  <c r="N961" i="1"/>
  <c r="N929" i="1"/>
  <c r="N913" i="1"/>
  <c r="N897" i="1"/>
  <c r="N881" i="1"/>
  <c r="N865" i="1"/>
  <c r="N833" i="1"/>
  <c r="N817" i="1"/>
  <c r="N801" i="1"/>
  <c r="N785" i="1"/>
  <c r="N769" i="1"/>
  <c r="N753" i="1"/>
  <c r="N721" i="1"/>
  <c r="N673" i="1"/>
  <c r="N657" i="1"/>
  <c r="N574" i="1"/>
  <c r="N379" i="1"/>
  <c r="N289" i="1"/>
  <c r="N161" i="1"/>
  <c r="O454" i="1"/>
  <c r="N454" i="1"/>
  <c r="O114" i="1"/>
  <c r="N114" i="1"/>
  <c r="O406" i="1"/>
  <c r="N406" i="1"/>
  <c r="O112" i="1"/>
  <c r="N112" i="1"/>
  <c r="O405" i="1"/>
  <c r="N405" i="1"/>
  <c r="O549" i="1"/>
  <c r="N549" i="1"/>
  <c r="O151" i="1"/>
  <c r="N151" i="1"/>
  <c r="O608" i="1"/>
  <c r="N608" i="1"/>
  <c r="O548" i="1"/>
  <c r="N548" i="1"/>
  <c r="O111" i="1"/>
  <c r="N111" i="1"/>
  <c r="O644" i="1"/>
  <c r="N644" i="1"/>
  <c r="O450" i="1"/>
  <c r="N450" i="1"/>
  <c r="O504" i="1"/>
  <c r="N504" i="1"/>
  <c r="O110" i="1"/>
  <c r="N110" i="1"/>
  <c r="O448" i="1"/>
  <c r="N448" i="1"/>
  <c r="O109" i="1"/>
  <c r="N109" i="1"/>
  <c r="O446" i="1"/>
  <c r="N446" i="1"/>
  <c r="O146" i="1"/>
  <c r="N146" i="1"/>
  <c r="O641" i="1"/>
  <c r="N641" i="1"/>
  <c r="O444" i="1"/>
  <c r="N444" i="1"/>
  <c r="O442" i="1"/>
  <c r="N442" i="1"/>
  <c r="O544" i="1"/>
  <c r="N544" i="1"/>
  <c r="O143" i="1"/>
  <c r="N143" i="1"/>
  <c r="O605" i="1"/>
  <c r="N605" i="1"/>
  <c r="O440" i="1"/>
  <c r="N440" i="1"/>
  <c r="O142" i="1"/>
  <c r="N142" i="1"/>
  <c r="O438" i="1"/>
  <c r="N438" i="1"/>
  <c r="O541" i="1"/>
  <c r="N541" i="1"/>
  <c r="O636" i="1"/>
  <c r="N636" i="1"/>
  <c r="O437" i="1"/>
  <c r="N437" i="1"/>
  <c r="O588" i="1"/>
  <c r="N588" i="1"/>
  <c r="O104" i="1"/>
  <c r="N104" i="1"/>
  <c r="O402" i="1"/>
  <c r="N402" i="1"/>
  <c r="O140" i="1"/>
  <c r="N140" i="1"/>
  <c r="O633" i="1"/>
  <c r="N633" i="1"/>
  <c r="O498" i="1"/>
  <c r="N498" i="1"/>
  <c r="O536" i="1"/>
  <c r="N536" i="1"/>
  <c r="O139" i="1"/>
  <c r="N139" i="1"/>
  <c r="O994" i="1"/>
  <c r="O834" i="1"/>
  <c r="O694" i="1"/>
  <c r="O642" i="1"/>
  <c r="N996" i="1"/>
  <c r="N948" i="1"/>
  <c r="N944" i="1"/>
  <c r="N940" i="1"/>
  <c r="N936" i="1"/>
  <c r="N932" i="1"/>
  <c r="N916" i="1"/>
  <c r="N912" i="1"/>
  <c r="N908" i="1"/>
  <c r="N852" i="1"/>
  <c r="N848" i="1"/>
  <c r="N836" i="1"/>
  <c r="N832" i="1"/>
  <c r="N812" i="1"/>
  <c r="N808" i="1"/>
  <c r="N804" i="1"/>
  <c r="N796" i="1"/>
  <c r="N748" i="1"/>
  <c r="N744" i="1"/>
  <c r="N740" i="1"/>
  <c r="N736" i="1"/>
  <c r="N712" i="1"/>
  <c r="N708" i="1"/>
  <c r="N704" i="1"/>
  <c r="N692" i="1"/>
  <c r="N652" i="1"/>
  <c r="N648" i="1"/>
  <c r="N643" i="1"/>
  <c r="N635" i="1"/>
  <c r="N603" i="1"/>
  <c r="N547" i="1"/>
  <c r="N539" i="1"/>
  <c r="N515" i="1"/>
  <c r="N503" i="1"/>
  <c r="N455" i="1"/>
  <c r="N439" i="1"/>
  <c r="N407" i="1"/>
  <c r="N391" i="1"/>
  <c r="N313" i="1"/>
  <c r="N249" i="1"/>
  <c r="N153" i="1"/>
  <c r="O56" i="1"/>
  <c r="N56" i="1"/>
  <c r="O211" i="1"/>
  <c r="N211" i="1"/>
  <c r="O315" i="1"/>
  <c r="N315" i="1"/>
  <c r="O12" i="1"/>
  <c r="N12" i="1"/>
  <c r="O256" i="1"/>
  <c r="N256" i="1"/>
  <c r="O11" i="1"/>
  <c r="N11" i="1"/>
  <c r="O295" i="1"/>
  <c r="N295" i="1"/>
  <c r="O54" i="1"/>
  <c r="N54" i="1"/>
  <c r="O253" i="1"/>
  <c r="N253" i="1"/>
  <c r="O311" i="1"/>
  <c r="N311" i="1"/>
  <c r="O53" i="1"/>
  <c r="N53" i="1"/>
  <c r="O252" i="1"/>
  <c r="N252" i="1"/>
  <c r="O309" i="1"/>
  <c r="N309" i="1"/>
  <c r="O52" i="1"/>
  <c r="N52" i="1"/>
  <c r="O250" i="1"/>
  <c r="N250" i="1"/>
  <c r="O356" i="1"/>
  <c r="N356" i="1"/>
  <c r="O51" i="1"/>
  <c r="N51" i="1"/>
  <c r="O354" i="1"/>
  <c r="N354" i="1"/>
  <c r="O6" i="1"/>
  <c r="N6" i="1"/>
  <c r="O208" i="1"/>
  <c r="N208" i="1"/>
  <c r="O353" i="1"/>
  <c r="N353" i="1"/>
  <c r="O48" i="1"/>
  <c r="N48" i="1"/>
  <c r="O246" i="1"/>
  <c r="N246" i="1"/>
  <c r="O5" i="1"/>
  <c r="N5" i="1"/>
  <c r="O207" i="1"/>
  <c r="N207" i="1"/>
  <c r="O350" i="1"/>
  <c r="N350" i="1"/>
  <c r="O45" i="1"/>
  <c r="N45" i="1"/>
  <c r="O206" i="1"/>
  <c r="N206" i="1"/>
  <c r="O348" i="1"/>
  <c r="N348" i="1"/>
  <c r="O4" i="1"/>
  <c r="N4" i="1"/>
  <c r="O204" i="1"/>
  <c r="N204" i="1"/>
  <c r="O346" i="1"/>
  <c r="N346" i="1"/>
  <c r="O95" i="1"/>
  <c r="N95" i="1"/>
  <c r="O242" i="1"/>
  <c r="N242" i="1"/>
  <c r="O307" i="1"/>
  <c r="N307" i="1"/>
  <c r="O42" i="1"/>
  <c r="N42" i="1"/>
  <c r="O203" i="1"/>
  <c r="N203" i="1"/>
  <c r="O392" i="1"/>
  <c r="N392" i="1"/>
  <c r="O94" i="1"/>
  <c r="N94" i="1"/>
  <c r="O239" i="1"/>
  <c r="N239" i="1"/>
  <c r="O39" i="1"/>
  <c r="N39" i="1"/>
  <c r="O237" i="1"/>
  <c r="N237" i="1"/>
  <c r="O306" i="1"/>
  <c r="N306" i="1"/>
  <c r="O93" i="1"/>
  <c r="N93" i="1"/>
  <c r="O235" i="1"/>
  <c r="N235" i="1"/>
  <c r="O92" i="1"/>
  <c r="N92" i="1"/>
  <c r="O234" i="1"/>
  <c r="N234" i="1"/>
  <c r="O304" i="1"/>
  <c r="N304" i="1"/>
  <c r="O35" i="1"/>
  <c r="N35" i="1"/>
  <c r="O232" i="1"/>
  <c r="N232" i="1"/>
  <c r="O303" i="1"/>
  <c r="N303" i="1"/>
  <c r="O91" i="1"/>
  <c r="N91" i="1"/>
  <c r="O230" i="1"/>
  <c r="N230" i="1"/>
  <c r="O338" i="1"/>
  <c r="N338" i="1"/>
  <c r="O990" i="1"/>
  <c r="O942" i="1"/>
  <c r="O846" i="1"/>
  <c r="O830" i="1"/>
  <c r="O790" i="1"/>
  <c r="O602" i="1"/>
  <c r="N947" i="1"/>
  <c r="N811" i="1"/>
  <c r="N807" i="1"/>
  <c r="N803" i="1"/>
  <c r="N795" i="1"/>
  <c r="N747" i="1"/>
  <c r="N743" i="1"/>
  <c r="N739" i="1"/>
  <c r="N735" i="1"/>
  <c r="N719" i="1"/>
  <c r="N715" i="1"/>
  <c r="N711" i="1"/>
  <c r="N707" i="1"/>
  <c r="N703" i="1"/>
  <c r="N647" i="1"/>
  <c r="N634" i="1"/>
  <c r="N610" i="1"/>
  <c r="N546" i="1"/>
  <c r="N538" i="1"/>
  <c r="N514" i="1"/>
  <c r="N499" i="1"/>
  <c r="N451" i="1"/>
  <c r="N435" i="1"/>
  <c r="N403" i="1"/>
  <c r="N305" i="1"/>
  <c r="N145" i="1"/>
  <c r="N113" i="1"/>
  <c r="O458" i="1"/>
  <c r="N458" i="1"/>
  <c r="O158" i="1"/>
  <c r="N158" i="1"/>
  <c r="O613" i="1"/>
  <c r="N613" i="1"/>
  <c r="O414" i="1"/>
  <c r="N414" i="1"/>
  <c r="O156" i="1"/>
  <c r="N156" i="1"/>
  <c r="O412" i="1"/>
  <c r="N412" i="1"/>
  <c r="O553" i="1"/>
  <c r="N553" i="1"/>
  <c r="O119" i="1"/>
  <c r="N119" i="1"/>
  <c r="O512" i="1"/>
  <c r="N512" i="1"/>
  <c r="O118" i="1"/>
  <c r="N118" i="1"/>
  <c r="O409" i="1"/>
  <c r="N409" i="1"/>
  <c r="O510" i="1"/>
  <c r="N510" i="1"/>
  <c r="O116" i="1"/>
  <c r="N116" i="1"/>
  <c r="O612" i="1"/>
  <c r="N612" i="1"/>
  <c r="O457" i="1"/>
  <c r="N457" i="1"/>
  <c r="O552" i="1"/>
  <c r="N552" i="1"/>
  <c r="O154" i="1"/>
  <c r="N154" i="1"/>
  <c r="O508" i="1"/>
  <c r="N508" i="1"/>
  <c r="O115" i="1"/>
  <c r="N115" i="1"/>
  <c r="O593" i="1"/>
  <c r="N593" i="1"/>
  <c r="O453" i="1"/>
  <c r="N453" i="1"/>
  <c r="O152" i="1"/>
  <c r="N152" i="1"/>
  <c r="O609" i="1"/>
  <c r="N609" i="1"/>
  <c r="O452" i="1"/>
  <c r="N452" i="1"/>
  <c r="O506" i="1"/>
  <c r="N506" i="1"/>
  <c r="O150" i="1"/>
  <c r="N150" i="1"/>
  <c r="O404" i="1"/>
  <c r="N404" i="1"/>
  <c r="O505" i="1"/>
  <c r="N505" i="1"/>
  <c r="O149" i="1"/>
  <c r="N149" i="1"/>
  <c r="O449" i="1"/>
  <c r="N449" i="1"/>
  <c r="O592" i="1"/>
  <c r="N592" i="1"/>
  <c r="O148" i="1"/>
  <c r="N148" i="1"/>
  <c r="O147" i="1"/>
  <c r="N147" i="1"/>
  <c r="O445" i="1"/>
  <c r="N445" i="1"/>
  <c r="O108" i="1"/>
  <c r="N108" i="1"/>
  <c r="O640" i="1"/>
  <c r="N640" i="1"/>
  <c r="O545" i="1"/>
  <c r="N545" i="1"/>
  <c r="O144" i="1"/>
  <c r="N144" i="1"/>
  <c r="O441" i="1"/>
  <c r="N441" i="1"/>
  <c r="O589" i="1"/>
  <c r="N589" i="1"/>
  <c r="O107" i="1"/>
  <c r="N107" i="1"/>
  <c r="O637" i="1"/>
  <c r="N637" i="1"/>
  <c r="O106" i="1"/>
  <c r="N106" i="1"/>
  <c r="O604" i="1"/>
  <c r="N604" i="1"/>
  <c r="O540" i="1"/>
  <c r="N540" i="1"/>
  <c r="O141" i="1"/>
  <c r="N141" i="1"/>
  <c r="O436" i="1"/>
  <c r="N436" i="1"/>
  <c r="O103" i="1"/>
  <c r="N103" i="1"/>
  <c r="O537" i="1"/>
  <c r="N537" i="1"/>
  <c r="O102" i="1"/>
  <c r="N102" i="1"/>
  <c r="O632" i="1"/>
  <c r="N632" i="1"/>
  <c r="O497" i="1"/>
  <c r="N497" i="1"/>
  <c r="O502" i="1"/>
  <c r="N502" i="1"/>
  <c r="O938" i="1"/>
  <c r="O906" i="1"/>
  <c r="O746" i="1"/>
  <c r="N794" i="1"/>
  <c r="N738" i="1"/>
  <c r="N718" i="1"/>
  <c r="N710" i="1"/>
  <c r="N706" i="1"/>
  <c r="N654" i="1"/>
  <c r="N650" i="1"/>
  <c r="N639" i="1"/>
  <c r="N607" i="1"/>
  <c r="N591" i="1"/>
  <c r="N543" i="1"/>
  <c r="N447" i="1"/>
  <c r="N351" i="1"/>
  <c r="N10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FBCA04-CEF5-4D8B-BBB6-4C2A7CA3D55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BC54C07-5102-42A2-88BA-7F1F53099827}" name="WorksheetConnection_British_Airways_(1)(1).xlsx!Table1" type="102" refreshedVersion="8" minRefreshableVersion="5">
    <extLst>
      <ext xmlns:x15="http://schemas.microsoft.com/office/spreadsheetml/2010/11/main" uri="{DE250136-89BD-433C-8126-D09CA5730AF9}">
        <x15:connection id="Table1" autoDelete="1">
          <x15:rangePr sourceName="_xlcn.WorksheetConnection_British_Airways_11.xlsxTable11"/>
        </x15:connection>
      </ext>
    </extLst>
  </connection>
</connections>
</file>

<file path=xl/sharedStrings.xml><?xml version="1.0" encoding="utf-8"?>
<sst xmlns="http://schemas.openxmlformats.org/spreadsheetml/2006/main" count="6225" uniqueCount="1133">
  <si>
    <t>Hong Kong</t>
  </si>
  <si>
    <t>Business Class</t>
  </si>
  <si>
    <t>yes</t>
  </si>
  <si>
    <t>Heathrow to Las Vegas</t>
  </si>
  <si>
    <t>Family Leisure</t>
  </si>
  <si>
    <t>United Kingdom</t>
  </si>
  <si>
    <t>Economy Class</t>
  </si>
  <si>
    <t>no</t>
  </si>
  <si>
    <t>Rome to Heathrow</t>
  </si>
  <si>
    <t>Solo Leisure</t>
  </si>
  <si>
    <t>Iceland</t>
  </si>
  <si>
    <t>Gatwick to Venice</t>
  </si>
  <si>
    <t>London to Luanda</t>
  </si>
  <si>
    <t>Couple Leisure</t>
  </si>
  <si>
    <t>Canada</t>
  </si>
  <si>
    <t>Denver to Heathrow</t>
  </si>
  <si>
    <t>Qatar</t>
  </si>
  <si>
    <t>BKK to LHR</t>
  </si>
  <si>
    <t>Business</t>
  </si>
  <si>
    <t>London to Tampa</t>
  </si>
  <si>
    <t>Spain</t>
  </si>
  <si>
    <t>London to Sydney</t>
  </si>
  <si>
    <t>Not Verified |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t>
  </si>
  <si>
    <t>Premium Economy</t>
  </si>
  <si>
    <t>LHR to CPT</t>
  </si>
  <si>
    <t>Germany</t>
  </si>
  <si>
    <t>BLR to LHR</t>
  </si>
  <si>
    <t>Not Verified |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</si>
  <si>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Not Verified |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</si>
  <si>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Not Verified |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Â£520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t>
  </si>
  <si>
    <t>Not Verified |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</si>
  <si>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United States</t>
  </si>
  <si>
    <t>Not Verified | BA is not treating its premium economy passengers with respect. You pay for a premium economy service and are then compelled to use the economy toilets at the back of the plane. This is short-changing passengers.</t>
  </si>
  <si>
    <t>South Africa</t>
  </si>
  <si>
    <t>Greece</t>
  </si>
  <si>
    <t>Not Verified |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</si>
  <si>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Italy</t>
  </si>
  <si>
    <t>Senegal</t>
  </si>
  <si>
    <t>United Arab Emirates</t>
  </si>
  <si>
    <t>Not Verified |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t>
  </si>
  <si>
    <t xml:space="preserve">Not Verified | You can buy sandwiches and crisps but don't expect a hot meal. Because the plane is a narrow body , there are no screens. Not helping matters is the fact that the BA prebooking shop for food didn't recognise the flight number, and the onboard  WiFi didn't work. </t>
  </si>
  <si>
    <t>Not Verified |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</si>
  <si>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Not Verified |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t>
  </si>
  <si>
    <t>Not Verified |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</si>
  <si>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Romania</t>
  </si>
  <si>
    <t>Australia</t>
  </si>
  <si>
    <t>Not Verified |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</si>
  <si>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Cyprus</t>
  </si>
  <si>
    <t>Not Verified |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t>
  </si>
  <si>
    <t>Not Verified | Top Ten REASONS to not use British Airways To all: Be Aware and be on Notice- Travel at your own risk I have travelled for years on many different airlines, and I have to say that British Airways ranks as one of the top two most horrible airlines to fly. Donâ€™t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t>
  </si>
  <si>
    <t>Not Verified |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</si>
  <si>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Chile</t>
  </si>
  <si>
    <t>Not Verified | 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t>
  </si>
  <si>
    <t>Not Verified | Only the second time flying BA as first time wasnâ€™t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</si>
  <si>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Not Verified |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t>
  </si>
  <si>
    <t>Not Verified |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
  </si>
  <si>
    <t>Sweden</t>
  </si>
  <si>
    <t>Not Verified |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</si>
  <si>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Ireland</t>
  </si>
  <si>
    <t>Not Verified |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t>
  </si>
  <si>
    <t>Not Verified |  At Copenhagen the most chaotic ticket counter assignment in the history of airlines. Time on board never changed, no fixed counter at Airport. Abysmal service that needs vast improvement here</t>
  </si>
  <si>
    <t>Not Verified |  This is the worst airline. Not one thing went right. I donâ€™t understand how they have got it so bad. Late take off, no gate when we arrived. Bags took over 40 minutes to arrive. Horrendous</t>
  </si>
  <si>
    <t>Not Verified |  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t>
  </si>
  <si>
    <t>Not Verified |Â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t>
  </si>
  <si>
    <t>Netherlands</t>
  </si>
  <si>
    <t>Not Verified |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</si>
  <si>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 xml:space="preserve">Not Verified |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t>
  </si>
  <si>
    <t>Not Verified |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</si>
  <si>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Not Verified | 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t>
  </si>
  <si>
    <t>Austria</t>
  </si>
  <si>
    <t>France</t>
  </si>
  <si>
    <t>India</t>
  </si>
  <si>
    <t>First Class</t>
  </si>
  <si>
    <t>Not Verified |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t>
  </si>
  <si>
    <t>Not Verified |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t>
  </si>
  <si>
    <t>Not Verified |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</si>
  <si>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Not Verified |  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t>
  </si>
  <si>
    <t>Not Verified |  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t>
  </si>
  <si>
    <t>Not Verified |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</si>
  <si>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Not Verified |  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t>
  </si>
  <si>
    <t>Belgium</t>
  </si>
  <si>
    <t xml:space="preserve">Not Verified |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 </t>
  </si>
  <si>
    <t>Not Verified |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t>
  </si>
  <si>
    <t>Not Verified |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</si>
  <si>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 xml:space="preserve">Not Verified |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
</t>
  </si>
  <si>
    <t>Not Verified |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</si>
  <si>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 xml:space="preserve">Not Verified |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t>
  </si>
  <si>
    <t>Not Verified |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</si>
  <si>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Not Verified |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</si>
  <si>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Not Verified |  Boarding â€“ at gate at LGW they called Group 1 to board (we were World Traveller Plus &amp; Group 3), then called "anyone in Groups 2-6",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t>
  </si>
  <si>
    <t>Not Verified |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</si>
  <si>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New Zealand</t>
  </si>
  <si>
    <t>Czech Republic</t>
  </si>
  <si>
    <t>Not Verified |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</si>
  <si>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Malaysia</t>
  </si>
  <si>
    <t>Not Verified |  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t>
  </si>
  <si>
    <t>Not Verified |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</si>
  <si>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Not Verified |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</si>
  <si>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Not Verified |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t>
  </si>
  <si>
    <t>Singapore</t>
  </si>
  <si>
    <t>Not Verified |  I would like to thank all the air and cabin crew for having the best experience with a very long journey! I donâ€™t know how you manage to keep smiling. Couldnâ€™t fault anything. Helpful, reassuring, excellent food and I canâ€™t wait to fly again. Thank you and I really appreciated you.</t>
  </si>
  <si>
    <t>Not Verified |  Good flight apart from my seat fabric was coming apart on39J and lack of good leg room. Meal was good from Singapore. Should be more snacks on board. My neighbours passenger charger and headphone socket didnâ€™t work.</t>
  </si>
  <si>
    <t>Not Verified | London to Manchester. British Airways is probably the worst air company I have ever flown with they took 2 hours to unload the luggage and the flight was delayed by an hour. The staff were no help and frankly rude.</t>
  </si>
  <si>
    <t>Not Verified |  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</si>
  <si>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Not Verified |  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t>
  </si>
  <si>
    <t>Not Verified |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</si>
  <si>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Not Verified |  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</si>
  <si>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Not Verified |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thatâ€™s the BA response to whatâ€™s seen as cattle class - it will permeate to our normal travel class, so our next booking will be an alternate.</t>
  </si>
  <si>
    <t>Not Verified |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</si>
  <si>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Ghana</t>
  </si>
  <si>
    <t>Not Verified |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t>
  </si>
  <si>
    <t>Not Verified |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</si>
  <si>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Not Verified |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</si>
  <si>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Not Verified |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</si>
  <si>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Not Verified |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t>
  </si>
  <si>
    <t>Not Verified |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</si>
  <si>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Not Verified |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</si>
  <si>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 xml:space="preserve">Not Verified |  Was going from Belfast to London but they cancelled the flight, and we didnâ€™t even know it was cancelled. Someone behind us had to tell us. we had a connecting flight and spent a lot of money on our holiday. the refund takes ages. Overall not happy at all. </t>
  </si>
  <si>
    <t xml:space="preserve">Not Verified |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t>
  </si>
  <si>
    <t xml:space="preserve">Not Verified |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t>
  </si>
  <si>
    <t>Not Verified |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t>
  </si>
  <si>
    <t>Not Verified |  The flight was delayed over 6 hours and this of course caused us to missed our connection flight and change to a different route, finally I lost my luggage and no one has any information. I will never again travel with British Airways.</t>
  </si>
  <si>
    <t>Not Verified |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</si>
  <si>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Not Verified |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</si>
  <si>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Not Verified |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</si>
  <si>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Not Verified |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t>
  </si>
  <si>
    <t>Not Verified |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t>
  </si>
  <si>
    <t>Not Verified |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</si>
  <si>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Not Verified |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</si>
  <si>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Not Verified |  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t>
  </si>
  <si>
    <t>Switzerland</t>
  </si>
  <si>
    <t>Not Verified |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</si>
  <si>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Not Verified |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</si>
  <si>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Bermuda</t>
  </si>
  <si>
    <t>Not Verified |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t>
  </si>
  <si>
    <t>Not Verified |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</si>
  <si>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Not Verified |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</si>
  <si>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Not Verified |  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t>
  </si>
  <si>
    <t>Not Verified |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t>
  </si>
  <si>
    <t>Botswana</t>
  </si>
  <si>
    <t>Brazil</t>
  </si>
  <si>
    <t>Panama</t>
  </si>
  <si>
    <t>Not Verified |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</si>
  <si>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Not Verified |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</si>
  <si>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Not Verified |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</si>
  <si>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Not Verified |  My first time in the new Club World suite. Excellent, lots of space and privacy, very good seat. I doubt if this can be bettered. Good staff as ever. My only quibble is that the food is all served at once. BA needs to roll this out quickly!</t>
  </si>
  <si>
    <t>Not Verified |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</si>
  <si>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Not Verified |  Shout out to the help desk at Heathrow, we arrived to late to make our flight and the lady (with 32 years exp) was great, she had a tough crowd to deal with and was very kind and helpful in getting us a place to stay, food to eat and a flight home the next day.</t>
  </si>
  <si>
    <t>Not Verified |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</si>
  <si>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Not Verified |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</si>
  <si>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Not Verified |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t>
  </si>
  <si>
    <t>Not Verified |  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t>
  </si>
  <si>
    <t>Not Verified |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t>
  </si>
  <si>
    <t>Not Verified |  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</si>
  <si>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Not Verified |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t>
  </si>
  <si>
    <t>Not Verified |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t>
  </si>
  <si>
    <t>Not Verified |  The food was awful. An over night early morning flight started with the offer of a terrible chicken wrap thing. Terrible. Then went to a Traditional Breakfast with disgusting sausage and inedible hash brown's. Such rubbish on BA.</t>
  </si>
  <si>
    <t>Not Verified |  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t>
  </si>
  <si>
    <t>Not Verified |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</si>
  <si>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Not Verified | Having just booked BA for a return flight - being one hour each way in Club Class and paying + 700 euro for 2 persons to be then asked to pay a further 96 euro to choose seats in business. A full business class ticket and a fee for seat? A very disengaged management model.</t>
  </si>
  <si>
    <t>Not Verified |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</si>
  <si>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Not Verified |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t>
  </si>
  <si>
    <t>Not Verified |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t>
  </si>
  <si>
    <t>Not Verified |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</si>
  <si>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Not Verified |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</si>
  <si>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Not Verified |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</si>
  <si>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Not Verified |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</si>
  <si>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Not Verified |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</si>
  <si>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Not Verified |  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t>
  </si>
  <si>
    <t>Not Verified |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</si>
  <si>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Not Verified |  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t>
  </si>
  <si>
    <t>Not Verified |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t>
  </si>
  <si>
    <t>Not Verified |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t>
  </si>
  <si>
    <t>Not Verified |  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t>
  </si>
  <si>
    <t>Nigeria</t>
  </si>
  <si>
    <t>Russian Federation</t>
  </si>
  <si>
    <t>Philippines</t>
  </si>
  <si>
    <t xml:space="preserve">Not Verified |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t>
  </si>
  <si>
    <t xml:space="preserve">Not Verified |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t>
  </si>
  <si>
    <t xml:space="preserve">Not Verified |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t>
  </si>
  <si>
    <t>Not Verified |  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</si>
  <si>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Not Verified |  4 cancellations for 1 month! Applying vouchers only to find out they don't work after new cancellation! Terrible stammers. Do not recommend to anyone in Covid restrictions.</t>
  </si>
  <si>
    <t>Bulgaria</t>
  </si>
  <si>
    <t>Not Verified |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t>
  </si>
  <si>
    <t>Not Verified |  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t>
  </si>
  <si>
    <t>Not Verified |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</si>
  <si>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Not Verified |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</si>
  <si>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Not Verified |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</si>
  <si>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Not Verified |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t>
  </si>
  <si>
    <t>Poland</t>
  </si>
  <si>
    <t>Thailand</t>
  </si>
  <si>
    <t>Not Verified |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t>
  </si>
  <si>
    <t>Not Verified |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</si>
  <si>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Not Verified |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</si>
  <si>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Not Verified |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</si>
  <si>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Not Verified |  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t>
  </si>
  <si>
    <t>Not Verified |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t>
  </si>
  <si>
    <t>Not Verified |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</si>
  <si>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Not Verified |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</si>
  <si>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Argentina</t>
  </si>
  <si>
    <t>Not Verified |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</si>
  <si>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Not Verified |  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t>
  </si>
  <si>
    <t>Mexico</t>
  </si>
  <si>
    <t>Not Verified |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</si>
  <si>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Denmark</t>
  </si>
  <si>
    <t>Not Verified |  New York  to London Heathrow. Very good, staff very nice, comfortable seats, seat recline good enough, food a bit limited. I would recommend BA to others since they are a very good airline.</t>
  </si>
  <si>
    <t>Not Verified |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</si>
  <si>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Not Verified |  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</si>
  <si>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Not Verified |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</si>
  <si>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Not Verified |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t>
  </si>
  <si>
    <t xml:space="preserve">Not Verified |  Fly economy and youâ€™ll be paying more for an awful service. The London to Vancouver route uses old planes, the oldest inflight entertainment systems and my food was inedible. </t>
  </si>
  <si>
    <t>Saint Kitts and Nevis</t>
  </si>
  <si>
    <t>Not Verified |  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</si>
  <si>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Vietnam</t>
  </si>
  <si>
    <t>Not Verified |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</si>
  <si>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Not Verified |  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t>
  </si>
  <si>
    <t>Not Verified |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</si>
  <si>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Not Verified |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</si>
  <si>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Not Verified |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t>
  </si>
  <si>
    <t>Not Verified |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</si>
  <si>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Norway</t>
  </si>
  <si>
    <t>Not Verified |  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</si>
  <si>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Not Verified |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</si>
  <si>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Not Verified |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</si>
  <si>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Not Verified | London to Boston. Comfortable flight in economy class. Food was fairly good both ways - dinner for the evening flight west and the returning night flight east. Got some solid sleep in on the flight back.</t>
  </si>
  <si>
    <t>Not Verified |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</si>
  <si>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Not Verified |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</si>
  <si>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Not Verified |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</si>
  <si>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Not Verified | Amman to London. This is a nice aircraft, with comfortable seats, and a very soft landing. This aircraft flies from Amman airport at 8 am local time and arrives in only 5 hours to London. This is a very good product.</t>
  </si>
  <si>
    <t>Jordan</t>
  </si>
  <si>
    <t>Not Verified |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</si>
  <si>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Not Verified | Flew from London Heathrow to Abu Dhabi. Honestly, they were really good, legroom great, crew excellent - looked after us superbly, food and drinks were bang on, did Vegas in April too, nowt wrong with this airline.</t>
  </si>
  <si>
    <t>Not Verified |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</si>
  <si>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Not Verified |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</si>
  <si>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Not Verified |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t>
  </si>
  <si>
    <t>Not Verified |  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t>
  </si>
  <si>
    <t>Not Verified |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</si>
  <si>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Not Verified |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t>
  </si>
  <si>
    <t xml:space="preserve">Not Verified |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 </t>
  </si>
  <si>
    <t>Not Verified |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</si>
  <si>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Japan</t>
  </si>
  <si>
    <t>Not Verified |  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t>
  </si>
  <si>
    <t>Not Verified |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</si>
  <si>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Not Verified |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t>
  </si>
  <si>
    <t>Not Verified |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</si>
  <si>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Taiwan</t>
  </si>
  <si>
    <t>China</t>
  </si>
  <si>
    <t>Not Verified |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</si>
  <si>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Not Verified |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t>
  </si>
  <si>
    <t>Not Verified |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</si>
  <si>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Not Verified |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</si>
  <si>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Slovakia</t>
  </si>
  <si>
    <t>Not Verified |  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t>
  </si>
  <si>
    <t>Not Verified |  British Airways flight to Brussels from Heathrow. Check in problems and a hugely delayed flight. Pay premium prices for a below average service. They need to invest in their IT systems and greatly up their game.</t>
  </si>
  <si>
    <t>Not Verified |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(Â£2000 difference) so I can have "Good customer Service with British Airways ever again? - the answer is no . I am extremely upset (that our seats has been given away to someone else for no reason), disappointed and you can no longer rely on British Airways.</t>
  </si>
  <si>
    <t>Not Verified |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t>
  </si>
  <si>
    <t>Kuwait</t>
  </si>
  <si>
    <t>Not Verified |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</si>
  <si>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Israel</t>
  </si>
  <si>
    <t>âŽ Not Verified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</si>
  <si>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Not Verified |  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t>
  </si>
  <si>
    <t xml:space="preserve">âŽ Not Verified | 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t>
  </si>
  <si>
    <t>Not Verified |  London to Sydney via Singapore. Checked in with a bag which was 23.4kg. My allowance was 23kg. I was made to repackage the bag and take two pairs of shoes out and place them in my hand luggage, really? I found the food on both legs of the flight horrible.</t>
  </si>
  <si>
    <t>Not Verified |  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</si>
  <si>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Not Verified |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</si>
  <si>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Not Verified |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t>
  </si>
  <si>
    <t>Not Verified |  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</si>
  <si>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Not Verified |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</si>
  <si>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South Korea</t>
  </si>
  <si>
    <t xml:space="preserve">Not Verified |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
</t>
  </si>
  <si>
    <t>Not Verified |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</si>
  <si>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Not Verified |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
  </si>
  <si>
    <t>Not Verified |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</si>
  <si>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Saudi Arabia</t>
  </si>
  <si>
    <t>Hungary</t>
  </si>
  <si>
    <t>Not Verified | 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t>
  </si>
  <si>
    <t>Not Verified |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t>
  </si>
  <si>
    <t>Not Verified |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t>
  </si>
  <si>
    <t>Reviews</t>
  </si>
  <si>
    <t>Country</t>
  </si>
  <si>
    <t>Recommended</t>
  </si>
  <si>
    <t>Stars</t>
  </si>
  <si>
    <t>Route</t>
  </si>
  <si>
    <t>Seat_Type</t>
  </si>
  <si>
    <t>Type_Of_Traveller</t>
  </si>
  <si>
    <t>Grade_of_Stars</t>
  </si>
  <si>
    <t>Date</t>
  </si>
  <si>
    <t>Excellent_Stars</t>
  </si>
  <si>
    <t>Good_Stars</t>
  </si>
  <si>
    <t>Average_Stars</t>
  </si>
  <si>
    <t>Yes_Recommended</t>
  </si>
  <si>
    <t>Poor_Stars</t>
  </si>
  <si>
    <t>No_Recommended</t>
  </si>
  <si>
    <t>Grand Total</t>
  </si>
  <si>
    <t>Sum of Yes_Recommended</t>
  </si>
  <si>
    <t>Sum of No_Recommended</t>
  </si>
  <si>
    <t>Seat_Types</t>
  </si>
  <si>
    <t>Sum of Stars</t>
  </si>
  <si>
    <t>Types_of_Travellers</t>
  </si>
  <si>
    <t>Row Labels</t>
  </si>
  <si>
    <t>Count of Reviews</t>
  </si>
  <si>
    <t>Average of Stars</t>
  </si>
  <si>
    <t>Count of Recommended</t>
  </si>
  <si>
    <t>Count of Type_Of_Traveller</t>
  </si>
  <si>
    <t>Values</t>
  </si>
  <si>
    <t>Count of Seat_Type</t>
  </si>
  <si>
    <t>(</t>
  </si>
  <si>
    <t>total travllers</t>
  </si>
  <si>
    <t>Recomnded</t>
  </si>
  <si>
    <t>2018</t>
  </si>
  <si>
    <t>2019</t>
  </si>
  <si>
    <t>2020</t>
  </si>
  <si>
    <t>2021</t>
  </si>
  <si>
    <t>2022</t>
  </si>
  <si>
    <t>2023</t>
  </si>
  <si>
    <t>Sep</t>
  </si>
  <si>
    <t>Oct</t>
  </si>
  <si>
    <t>Nov</t>
  </si>
  <si>
    <t>Dec</t>
  </si>
  <si>
    <t>Jan</t>
  </si>
  <si>
    <t>Feb</t>
  </si>
  <si>
    <t>Mar</t>
  </si>
  <si>
    <t>Apr</t>
  </si>
  <si>
    <t>May</t>
  </si>
  <si>
    <t>Jun</t>
  </si>
  <si>
    <t>Jul</t>
  </si>
  <si>
    <t>Aug</t>
  </si>
  <si>
    <t>Average</t>
  </si>
  <si>
    <t>Poor</t>
  </si>
  <si>
    <t>Excellent</t>
  </si>
  <si>
    <t>Good</t>
  </si>
  <si>
    <t>Sum of Excellent_Stars</t>
  </si>
  <si>
    <t>Sum of Poor_Stars</t>
  </si>
  <si>
    <t>Sum of Good_Stars</t>
  </si>
  <si>
    <t>Grade of Stars</t>
  </si>
  <si>
    <t>Trip Verified |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</si>
  <si>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Trip Verified |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t>
  </si>
  <si>
    <t>Trip Verified |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</si>
  <si>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Trip Verified |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t>
  </si>
  <si>
    <t xml:space="preserve">Trip Verified |  Absolutely shambolic customer service. The lounges at Heathrow are outdated and the service was terrible, waited over an hour for my chosen food/drink order to be brought to me. Ended up getting it myself and told off for doing so. On board product is average. </t>
  </si>
  <si>
    <t>Trip Verified |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</si>
  <si>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Trip Verified |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t>
  </si>
  <si>
    <t>Trip Verified |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t>
  </si>
  <si>
    <t>Trip Verified |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t>
  </si>
  <si>
    <t>Trip Verified |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</si>
  <si>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Trip Verified |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t>
  </si>
  <si>
    <t>Trip Verified |  London Heathrow to Stockholm. Business class short-haul is what it is. Seats are the same as in economy but with no one sitting in the middle seat. But you get served drinks and food. Proper gin for the G&amp;T and good food.</t>
  </si>
  <si>
    <t>Trip Verified |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</si>
  <si>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Trip Verified |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</si>
  <si>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Trip Verified |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</si>
  <si>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Trip Verified |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</si>
  <si>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Trip Verified |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</si>
  <si>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Trip Verified |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t>
  </si>
  <si>
    <t>Trip Verified |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</si>
  <si>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Trip Verified |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t>
  </si>
  <si>
    <t>Trip Verified |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</si>
  <si>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Trip Verified |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t>
  </si>
  <si>
    <t>Trip Verified |  Couldnâ€™t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</si>
  <si>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 xml:space="preserve">Trip Verified |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</si>
  <si>
    <t>Trip Verified |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</si>
  <si>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Trip Verified |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t>
  </si>
  <si>
    <t>Trip Verified |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t>
  </si>
  <si>
    <t>Trip Verified |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t>
  </si>
  <si>
    <t>Trip Verified |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</si>
  <si>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Trip Verified |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</si>
  <si>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Trip Verified |  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t>
  </si>
  <si>
    <t>Trip Verified |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</si>
  <si>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Trip Verified |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</si>
  <si>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Trip Verified |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t>
  </si>
  <si>
    <t>Trip Verified |Â Â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</si>
  <si>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Trip Verified |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t>
  </si>
  <si>
    <t>Trip Verified |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t>
  </si>
  <si>
    <t>Trip Verified |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</si>
  <si>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Trip Verified |  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t>
  </si>
  <si>
    <t xml:space="preserve">Trip Verified |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 </t>
  </si>
  <si>
    <t>Trip Verified |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</si>
  <si>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Trip Verified |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t>
  </si>
  <si>
    <t>Trip Verified |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</si>
  <si>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Trip Verified |  I have a booking for March 19th, London Heathrow to Valencia, and BA still show this flight as operating and are not providing any refund option. The BA website was updated on 17 March to state "Weâ€™re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</si>
  <si>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Trip Verified |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</si>
  <si>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Trip Verified |  San Jose to Amsterdam via London. Layout of Boeing 787 cabin is poor with rearmost seat not having luggage bins (row 42-44 D, E, and F,). In addition the crew fill the bins over the outer seats (row 42-43 K, J) with their bags and blankets. I would not recommend BA or the 787.</t>
  </si>
  <si>
    <t xml:space="preserve">Trip Verified |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t>
  </si>
  <si>
    <t>Trip Verified |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t>
  </si>
  <si>
    <t>Trip Verified |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</si>
  <si>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Trip Verified |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</si>
  <si>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Trip Verified |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</si>
  <si>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Trip Verified |  London to Munich. The plane is A320. The seat is more comfortable than other airlines A320. It has a very comfortable headrest and it is made from leather. There is enough legroom. However there is no free food and drinks provided.</t>
  </si>
  <si>
    <t>Trip Verified |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</si>
  <si>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Trip Verified |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t>
  </si>
  <si>
    <t>Trip Verified |  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t>
  </si>
  <si>
    <t>Trip Verified | 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t>
  </si>
  <si>
    <t>Trip Verified |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</si>
  <si>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Trip Verified |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</si>
  <si>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 xml:space="preserve">Trip Verified |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t>
  </si>
  <si>
    <t xml:space="preserve">Trip Verified |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 </t>
  </si>
  <si>
    <t xml:space="preserve">Trip Verified |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t>
  </si>
  <si>
    <t>Trip Verified |  New York to Budapest via London. The second flight was a bit different. The plane was clean, but cold. I wanted to drink water, but the cabin crew does not accepted my request. By mistake the captain welcomed the passengers to Bucharest and not Budapest.</t>
  </si>
  <si>
    <t xml:space="preserve">Trip Verified |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t>
  </si>
  <si>
    <t>Trip Verified |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t>
  </si>
  <si>
    <t>Trip Verified |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</si>
  <si>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Trip Verified |  Gatwick to Cancun. Flight was late. My food was bad and it was not possible to change. I paid for the internet which did not work for me most of the time. Was advised to report but no instructions to where or how.</t>
  </si>
  <si>
    <t>Trip Verified |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t>
  </si>
  <si>
    <t>Trip Verified |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</si>
  <si>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Trip Verified |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t>
  </si>
  <si>
    <t>Trip Verified |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t>
  </si>
  <si>
    <t xml:space="preserve">Trip Verified |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t>
  </si>
  <si>
    <t>Trip Verified |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"supply issues". The cabin attendant (I think his name was Tom) must be one of the best in the business. I didn't eat, so I paid Â£100 for nothing. Oh well. So great fl...</t>
  </si>
  <si>
    <t>Trip Verified |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</si>
  <si>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Trip Verified |.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Airlines.Â </t>
  </si>
  <si>
    <t>Trip Verified |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</si>
  <si>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 xml:space="preserve">Trip Verified | 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</si>
  <si>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Trip Verified |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</si>
  <si>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Trip Verified |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t>
  </si>
  <si>
    <t>Trip Verified |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t>
  </si>
  <si>
    <t>Trip Verified |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</si>
  <si>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Trip Verified |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</si>
  <si>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Trip Verified |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</si>
  <si>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Trip Verified |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t>
  </si>
  <si>
    <t>Trip Verified |  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t>
  </si>
  <si>
    <t>Trip Verified |  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t>
  </si>
  <si>
    <t>Trip Verified |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</si>
  <si>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Trip Verified |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</si>
  <si>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 xml:space="preserve">Trip Verified |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 </t>
  </si>
  <si>
    <t>Trip Verified | 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</si>
  <si>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Trip Verified |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t>
  </si>
  <si>
    <t>Trip Verified |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</si>
  <si>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Trip Verified |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t>
  </si>
  <si>
    <t xml:space="preserve">Trip Verified |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t>
  </si>
  <si>
    <t>Trip Verified |  Orlando to Gatwick. Terrible flight experience, bed bugs in old Club world seats, missed meals, poor service. Complaints is outsourced to a German company who aren't even part of BA!  Do not fly BA and club world is a waste of money.</t>
  </si>
  <si>
    <t>Trip Verified |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</si>
  <si>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Trip Verified |  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t>
  </si>
  <si>
    <t xml:space="preserve">Trip Verified |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t>
  </si>
  <si>
    <t>Trip Verified |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t>
  </si>
  <si>
    <t>Trip Verified |  Gatwick to Dubrovnik. Overcrowded lounges, business class seats same as economy with middle seat empty. LGW lounge opens one hr before some EU flights in morning only and met by a large queue. And now frequent flyers donâ€™t get free baggage anymore on long haul cheap tickets.</t>
  </si>
  <si>
    <t>Trip Verified |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t>
  </si>
  <si>
    <t>Trip Verified |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</si>
  <si>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Trip Verified |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t>
  </si>
  <si>
    <t>Trip Verified |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</si>
  <si>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Trip Verified |  Check-in Desk rude and dismissive. Flight late but seems the new norm. One world emerald, club world check-in. Staff uncommunicative, did not know what baggage allowance entitled to, once raised (politely) became argumentative and accusatory.</t>
  </si>
  <si>
    <t>Trip Verified |  Flight fine. In-line with competitors. Pleasant crew. Only niggle is bussed to and from aircraft at Heathrow. It seems like this is standard for the Berlin flights. Would use again.</t>
  </si>
  <si>
    <t>Trip Verified |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</si>
  <si>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Trip Verified |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</si>
  <si>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Trip Verified |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t>
  </si>
  <si>
    <t>Trip Verified |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t>
  </si>
  <si>
    <t>Trip Verified |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t>
  </si>
  <si>
    <t>Trip Verified |  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</si>
  <si>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Trip Verified |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</si>
  <si>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Trip Verified |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</si>
  <si>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Trip Verified |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</si>
  <si>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Trip Verified |  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t>
  </si>
  <si>
    <t>Trip Verified |  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</si>
  <si>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Trip Verified |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</si>
  <si>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 xml:space="preserve">Trip Verified |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t>
  </si>
  <si>
    <t>Trip Verified |  Stranded in the lounge because I wasn't allocated a seat. This for a flight that I booked months ago. I didn't want to use them but was forced to because Emirates wasn't available. I advise travelers to shun them too and look for more customer friendly options.</t>
  </si>
  <si>
    <t>Trip Verified |  I want to say a big thank you to Kahina Ladjouze. After frustratingly missing my flight due to M25 road closures, she helped me secure and book the next day flight without additional charges. I am really grateful.</t>
  </si>
  <si>
    <t>Trip Verified |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t>
  </si>
  <si>
    <t>Trip Verified |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</si>
  <si>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 xml:space="preserve">Trip Verified |  Frankfurt to Buenos Aires via London in October 2019. The aircraft is very old with small screens and ample entertainment, which becomes an issue flying +10hrs. The 1 hour layover was a complete disaster. The staff was unfriendly and inconsiderate to me. </t>
  </si>
  <si>
    <t>Trip Verified | 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t>
  </si>
  <si>
    <t>Trip Verified |  London to Glasgow with British Airways. Flight is again delayed itâ€™s not like itâ€™s a one off as itâ€™s delayed every week like a bad joke. Really a poor yet very expensive airline who I wouldnâ€™t recommend to any traveller.</t>
  </si>
  <si>
    <t>Trip Verified |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</si>
  <si>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Trip Verified |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</si>
  <si>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Trip Verified |  Gatwick to Alicante. 3.5 hours (1 hour sitting on tarmac) with my knees rammed against seat in front. No room to move. I have travelled on several airlines on this route in last 12 months - Vueling Airlines has best seats! Stay away from the rest unless you are under 5ft tall!</t>
  </si>
  <si>
    <t>Trip Verified |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</si>
  <si>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Trip Verified |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t>
  </si>
  <si>
    <t>Trip Verified |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</si>
  <si>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 xml:space="preserve">Trip Verified |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t>
  </si>
  <si>
    <t xml:space="preserve">Trip Verified |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t>
  </si>
  <si>
    <t xml:space="preserve">Trip Verified |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t>
  </si>
  <si>
    <t>Trip Verified |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</si>
  <si>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Trip Verified |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t>
  </si>
  <si>
    <t xml:space="preserve">Trip Verified |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t>
  </si>
  <si>
    <t>Trip Verified |  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t>
  </si>
  <si>
    <t>Trip Verified |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</si>
  <si>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Trip Verified |  San Francisco to London. Terrible service and food. Cramped uncomfortable seats and terrible entertainment, in one of my flights it wasnâ€™t working. The crew couldnâ€™t care less, I will not fly with them again !!!</t>
  </si>
  <si>
    <t>Trip Verified |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t>
  </si>
  <si>
    <t>Trip Verified |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</si>
  <si>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Trip Verified |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t>
  </si>
  <si>
    <t xml:space="preserve">Trip Verified |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 </t>
  </si>
  <si>
    <t>Trip Verified |  London to Vienna. I was shocked that BA provides buy onboard short haul flights - no free water, coffee or tea. I tried to buy something but my Credit Card wouldn't work, and I could not pay with cash.</t>
  </si>
  <si>
    <t>Trip Verified |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</si>
  <si>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Trip Verified |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t>
  </si>
  <si>
    <t>Trip Verified | Amazing flight and comfortable. The premium economy seats have been upgraded with a leg rest. New aircraft. Staff very friendly and professional. The food was great, beyond expectation.</t>
  </si>
  <si>
    <t xml:space="preserve">Trip Verified |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 </t>
  </si>
  <si>
    <t>Trip Verified |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t>
  </si>
  <si>
    <t>Trip Verified |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</si>
  <si>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 xml:space="preserve">Trip Verified |  Disappointing again especially on business. The service is ancient, one world lounges are a catastrophe at Heathrow. Business class seat is similar to economy and electronics are very poor onboard. </t>
  </si>
  <si>
    <t>Trip Verified |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t>
  </si>
  <si>
    <t>Trip Verified |  This review is specifically about Maddie, crew member who took care of us. She was attentive, warm, friendly and nothing was too much trouble. Smiling from start to finish. She should be the brand ambassador for BA.</t>
  </si>
  <si>
    <t>Trip Verified |  Outstanding inflight service from the crew. Friendly, professional and helpful. The very best of British. Even though the departure was delayed due to chaos among ground staff at Vancouver, it didnâ€™t matter. The crew made the flight outstanding.</t>
  </si>
  <si>
    <t>Trip Verified |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t>
  </si>
  <si>
    <t>Trip Verified |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t>
  </si>
  <si>
    <t>Trip Verified |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</si>
  <si>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Trip Verified |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</si>
  <si>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Trip Verified |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</si>
  <si>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 xml:space="preserve">Trip Verified |  I am flying London to Seattle in Business Class in May 2020, and British Airways wants around Â£100 each way for me to choose seats. All other airlines I have encountered allow Business Class passengers to choose seats at no additional cost. They decided to change my seat "for operational reasons"s.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 </t>
  </si>
  <si>
    <t>Trip Verified |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</si>
  <si>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Trip Verified |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</si>
  <si>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Trip Verified |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</si>
  <si>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Trip Verified |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</si>
  <si>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Trip Verified | 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t>
  </si>
  <si>
    <t>Trip Verified |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
  </si>
  <si>
    <t>Trip Verified |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</si>
  <si>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 xml:space="preserve">Trip Verified |  London to Calgary. Thank you to James, a Club World flight attendant on BA 0103 April 15, 2019. His service was impeccable, attentive and delightful. I thoroughly enjoyed the flight. </t>
  </si>
  <si>
    <t>Trip Verified |  London to Gibraltar. Check in at T3 was fine, lounge was good and staff were more proactive than was previously the case. Flight was good with decent lunch served including the kids meals which were fine. Skilled landing in Gibraltar- a good flight</t>
  </si>
  <si>
    <t>Trip Verified |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</si>
  <si>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Trip Verified |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t>
  </si>
  <si>
    <t>Trip Verified |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thatâ€™s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t>
  </si>
  <si>
    <t>Trip Verified |  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</si>
  <si>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Trip Verified | Absolutely horrible airline. Communication is terrible. Last minute delays, cancellations, seat changes with no communication. App and website user experience is years behind other airlines. Seats are cramped and uncomfortable. Overpriced. Would not fly again.</t>
  </si>
  <si>
    <t>Trip Verified |  The customer service is ugly. Tried calling two weeks ago but still had problems with flight. All I get is someone in India. I thought i was flying Iberia once I looked close at ticket it was British Airways. Will never fly British Airway ever again.</t>
  </si>
  <si>
    <t>Trip Verified |  Terrible delays. Had to rebook our domestic travel for 5 passengers and havenâ€™t received any reimbursement on the same. Lost all my luggage; received luggage after 4 days. Had to purchase new clothes for the family for a wedding. No customer service rep picks up the phone.</t>
  </si>
  <si>
    <t>Trip Verified |  Terrible. Avoid this airline. Itâ€™s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</si>
  <si>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Trip Verified |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</si>
  <si>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Trip Verified |  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t>
  </si>
  <si>
    <t>Trip Verified |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</si>
  <si>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Trip Verified |  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t>
  </si>
  <si>
    <t>Trip Verified |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t>
  </si>
  <si>
    <t>Trip Verified |  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t>
  </si>
  <si>
    <t>Trip Verified |  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t>
  </si>
  <si>
    <t>Trip Verified |  Full afternoon flight. Ready to fly on time. Arrived early. Uneventful flight. Good service. Pre dinner drinks. Drink with meal. Coffee, Drinks available at back. AVML meal was tasty. Hard working crew on a full flight. Audio worked well.</t>
  </si>
  <si>
    <t>Trip Verified |  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t>
  </si>
  <si>
    <t>Trip Verified |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t>
  </si>
  <si>
    <t>Trip Verified |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t>
  </si>
  <si>
    <t>Trip Verified |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t>
  </si>
  <si>
    <t>Trip Verified |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t>
  </si>
  <si>
    <t>Trip Verified |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t>
  </si>
  <si>
    <t>Trip Verified |  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t>
  </si>
  <si>
    <t>Trip Verified |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</si>
  <si>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Trip Verified |  They cancelled a flight I booked three months ago for some operational problem at a time where the prices are off the roof. British Airways could not give me any alternatives other than refund or a voucher.</t>
  </si>
  <si>
    <t>Trip Verified |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</si>
  <si>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Trip Verified |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</si>
  <si>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Trip Verified |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</si>
  <si>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Trip Verified |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t>
  </si>
  <si>
    <t xml:space="preserve">Trip Verified |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t>
  </si>
  <si>
    <t xml:space="preserve">Trip Verified |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t>
  </si>
  <si>
    <t>Trip Verified |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</si>
  <si>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Trip Verified |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</si>
  <si>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Trip Verified |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
  </si>
  <si>
    <t>Trip Verified |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</si>
  <si>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Trip Verified |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</si>
  <si>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Trip Verified |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t>
  </si>
  <si>
    <t>Trip Verified |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t>
  </si>
  <si>
    <t>Trip Verified |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</si>
  <si>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Trip Verified |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</si>
  <si>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Trip Verified |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</si>
  <si>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Trip Verified |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t>
  </si>
  <si>
    <t>Trip Verified |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</si>
  <si>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Trip Verified |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t>
  </si>
  <si>
    <t>Trip Verified |  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t>
  </si>
  <si>
    <t>Trip Verified |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</si>
  <si>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Trip Verified |  London to Chennai. It was amazing. The crew were very friendly. The food was amazing and the seats were comfortable. T was overall an amazing flight and I enjoyed it thoroughly.</t>
  </si>
  <si>
    <t>Trip Verified |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t>
  </si>
  <si>
    <t>Trip Verified |  Heathrow to Vancouver. The seats booked not given, took 3 months to respond to a complaint after submitting multiple messages to them for an update. A dirty plane, fantastic front line staff I would never fly BA again.</t>
  </si>
  <si>
    <t>Trip Verified |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</si>
  <si>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Trip Verified |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</si>
  <si>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Trip Verified |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</si>
  <si>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Trip Verified |  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</si>
  <si>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Trip Verified |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</si>
  <si>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Trip Verified |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</si>
  <si>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Trip Verified |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t>
  </si>
  <si>
    <t>Trip Verified |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</si>
  <si>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Trip Verified |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</si>
  <si>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Trip Verified |  The crew at Denver airport is top notch! So impressed with their customer service. They were very patient and courteous. Thank you all for being amazing.</t>
  </si>
  <si>
    <t xml:space="preserve">Trip Verified |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t>
  </si>
  <si>
    <t>Trip Verified | Phoenix to Tel Aviv via London. The return from London to Phoenix was a nightmare. I want everyone to know that I sent a complaint 3 times but there is no one to talk to. This is not something that I am used to.</t>
  </si>
  <si>
    <t>Trip Verified |  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t>
  </si>
  <si>
    <t>Trip Verified |  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</si>
  <si>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Trip Verified |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</si>
  <si>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Trip Verified | 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</si>
  <si>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Trip Verified |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t>
  </si>
  <si>
    <t>Trip Verified |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worldâ€™s best airlines.</t>
  </si>
  <si>
    <t>Trip Verified |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t>
  </si>
  <si>
    <t>Trip Verified |  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</si>
  <si>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Trip Verified |  Good lounge at Cape Town. On time departure. Drinks high quality. Sound dinner service. Breakfast reasonable. Arrival lounge was good but showers cold.</t>
  </si>
  <si>
    <t>Trip Verified |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</si>
  <si>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Trip Verified |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t>
  </si>
  <si>
    <t>Trip Verified |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t>
  </si>
  <si>
    <t>Trip Verified |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</si>
  <si>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Trip Verified |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t>
  </si>
  <si>
    <t>Trip Verified | 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</si>
  <si>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Trip Verified |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</si>
  <si>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Trip Verified |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</si>
  <si>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 xml:space="preserve">Trip Verified |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t>
  </si>
  <si>
    <t>Trip Verified | 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</si>
  <si>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Trip Verified |  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t>
  </si>
  <si>
    <t>Trip Verified |Â Â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</si>
  <si>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Trip Verified |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</si>
  <si>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Trip Verified |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</si>
  <si>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Trip Verified |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</si>
  <si>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Trip Verified |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t>
  </si>
  <si>
    <t>Trip Verified |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</si>
  <si>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 xml:space="preserve">Trip Verified |  Stockholm to London. Worst business class flight I have flown. Split seating for myself and my wife because apparently they were overbooked. The meal was inedible for me, and was the worst airline meal I have been served. </t>
  </si>
  <si>
    <t>Trip Verified |  Miami to Delhi via London.  The BA business class I flew for the first time recently was the worst I have  flown. Whereas most have four seats across British Airways has eight! The lay down beds are hard, thin and short. Not worth the money.</t>
  </si>
  <si>
    <t>Trip Verified |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t>
  </si>
  <si>
    <t>Trip Verified |  San Francisco to London. After paying Â£4000 for flights which I had to cancel, they wouldn't allow any change of dates or change of name, and after all that wouldn't give me the  Avios points because I wont be on the flight.</t>
  </si>
  <si>
    <t xml:space="preserve">Trip Verified |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t>
  </si>
  <si>
    <t xml:space="preserve">Trip Verified |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t>
  </si>
  <si>
    <t>Trip Verified |  We arrived at Heathrow at 0600 to find our flight to Ibiza was cancelled by BA with no explanation. As if that wasnâ€™t galling enough, the customer service from BA at the airport was non-existent! There was no explanation, no apology and no assistance in finding an alternative flight. Weâ€™ve managed to find another flight from Stansted but that isnâ€™t until much later today, thus wasting a chunk of our short trip. I simply donâ€™t understand why BA donâ€™t proactively contact their customers to notify them of a cancellation, and work with them to resolve the problem. Shocking customer service!</t>
  </si>
  <si>
    <t>Trip Verified |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</si>
  <si>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Trip Verified |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t>
  </si>
  <si>
    <t>Trip Verified |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t>
  </si>
  <si>
    <t>Trip Verified |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</si>
  <si>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Trip Verified |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t>
  </si>
  <si>
    <t>Trip Verified |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</si>
  <si>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Trip Verified |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</si>
  <si>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Trip Verified |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t>
  </si>
  <si>
    <t>Trip Verified |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t>
  </si>
  <si>
    <t>Trip Verified |  Very efficient evening bag drop. Security quick. Galleries North lounge was very good. Food and drinks fine. Plane left on time pre ordered door was ok. Early arrival. Fortunately only our bags were not given priority tags and came out early!</t>
  </si>
  <si>
    <t>Trip Verified |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</si>
  <si>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Trip Verified | Newcastle to London Heathrow with British Airways. I was pleasantly surprised. Plane was on time and spotlessly clean. Professional staff; bottle of water, crackers and crisps handed out. Lovely deplaning with special Covid social distancing system working well.</t>
  </si>
  <si>
    <t>Trip Verified |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t>
  </si>
  <si>
    <t>Trip Verified |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</si>
  <si>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Trip Verified |  London to Athens. The aircraft and the flight quality were good, but they don't provide free food and drink. It was unacceptable they did not have sufficient supply for goods they were selling, so it ended quickly.</t>
  </si>
  <si>
    <t xml:space="preserve">Trip Verified |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t>
  </si>
  <si>
    <t>Trip Verified |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t>
  </si>
  <si>
    <t>Trip Verified |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t>
  </si>
  <si>
    <t>Trip Verified |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t>
  </si>
  <si>
    <t>Trip Verified |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</si>
  <si>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Trip Verified |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t>
  </si>
  <si>
    <t>Trip Verified |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</si>
  <si>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Trip Verified |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</si>
  <si>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Trip Verified |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</si>
  <si>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Trip Verified |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t>
  </si>
  <si>
    <t>Trip Verified |  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t>
  </si>
  <si>
    <t xml:space="preserve">Trip Verified |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t>
  </si>
  <si>
    <t>Trip Verified |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</si>
  <si>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Trip Verified |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</si>
  <si>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Trip Verified | On the flight to Tokyo, I was separated from my wife even though it was our honeymoon. Thanks. The return felt like a 12 hour easyJet flight. One meal and one half meal. Limited drinks. Very small seats. Iâ€™m 5 foot 9 and my knees touched the seat in front. Very, very mediocre.</t>
  </si>
  <si>
    <t>Trip Verified |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t>
  </si>
  <si>
    <t>Trip Verified |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</si>
  <si>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Trip Verified |  Gatwick to Fort Lauderdale. Charging to choose seats, even within 24h prior take off, is outrageous. So if someone decides to carry only hand luggage one cannot choose a seat without paying extra charges?</t>
  </si>
  <si>
    <t>Trip Verified |  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</si>
  <si>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Trip Verified |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
  </si>
  <si>
    <t>Trip Verified |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</si>
  <si>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Trip Verified |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t>
  </si>
  <si>
    <t>Trip Verified |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t>
  </si>
  <si>
    <t>Trip Verified |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</si>
  <si>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Trip Verified |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t>
  </si>
  <si>
    <t>Trip Verified |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</si>
  <si>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Trip Verified |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</si>
  <si>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Trip Verified |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</si>
  <si>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Trip Verified |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t>
  </si>
  <si>
    <t>Trip Verified |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</si>
  <si>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Trip Verified |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</si>
  <si>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Trip Verified |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</si>
  <si>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 xml:space="preserve">Trip Verified |  Having experienced delays and cancellations departing from USA to Europe and now a 3.5 hour estimated delay at LHR heading back to USA, I would warn travelers that BA has become unreliable and is now on my â€œDo Not Flyâ€ list until they get better organized. </t>
  </si>
  <si>
    <t>Trip Verified |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</si>
  <si>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Trip Verified |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</si>
  <si>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Trip Verified |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</si>
  <si>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Trip Verified |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t>
  </si>
  <si>
    <t>Trip Verified |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t>
  </si>
  <si>
    <t>Trip Verified |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</si>
  <si>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Trip Verified |  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rules?Â </t>
  </si>
  <si>
    <t>Trip Verified |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t>
  </si>
  <si>
    <t>Trip Verified |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t>
  </si>
  <si>
    <t>Trip Verified |  I was refused an early check in and was told to come back at 2:30pm for a 5.05pm departure. There was no staff until 2:45 and both staff members were very inexperienced with poor attitude taking up a lot of time for each passenger.</t>
  </si>
  <si>
    <t>Trip Verified |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</si>
  <si>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 xml:space="preserve">Trip Verified |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t>
  </si>
  <si>
    <t>Trip Verified |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</si>
  <si>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Trip Verified |  Sofia to London. A good overall experience. Departure experience let down by poor airport lounge in Sofia, and complete failure to honour priority boarding. Flight experience generally good, and arrival experience at Heathrow very good and efficient.</t>
  </si>
  <si>
    <t>Trip Verified |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t>
  </si>
  <si>
    <t>Trip Verified | 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</si>
  <si>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Trip Verified |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</si>
  <si>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Trip Verified |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t>
  </si>
  <si>
    <t>Trip Verified |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</si>
  <si>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 xml:space="preserve">Trip Verified |  Vancouver to London, we were upgraded to business class at the airport. The staff were absolutely delightful and had a fabulous trip. Really they could not have been more helpful and I would recommend them. </t>
  </si>
  <si>
    <t>Trip Verified |  London to Boston. BA replaced A380 with a very old Boeing 747. Video system did not work for more than 1 hour, then work for a few hours and stopped working. No WIFI, very old plane. Service OK. Not good for business traveling.</t>
  </si>
  <si>
    <t>Trip Verified |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t>
  </si>
  <si>
    <t>Trip Verified |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</si>
  <si>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Trip Verified | 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t>
  </si>
  <si>
    <t>Trip Verified |  Business Class space is ridiculously narrow. Service is very careless. You are not allowed laptops on the flight from Riyadh, so you cannot work if you want to. You cannot choose when to eat.</t>
  </si>
  <si>
    <t>Trip Verified |  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t>
  </si>
  <si>
    <t>Trip Verified |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</si>
  <si>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Trip Verified |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t>
  </si>
  <si>
    <t>Trip Verified |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</si>
  <si>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Trip Verified |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</si>
  <si>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Trip Verified |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</si>
  <si>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Trip Verified |  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t>
  </si>
  <si>
    <t>Trip Verified |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t>
  </si>
  <si>
    <t>Trip Verified |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t>
  </si>
  <si>
    <t>Trip Verified |  My original flight was cancelled just over 2 weeks before my actual flight and although alternative flights were available, British airways affected the trip I planned. It feels like BA is doing a favour to passengers rather than being paid to deliver the service.</t>
  </si>
  <si>
    <t>Trip Verified | Organised boarding process. Really friendly crew. Quick drink and a snack. All in all a great experience. The crew are a credit to BA. The best crew in Europe.</t>
  </si>
  <si>
    <t>Trip Verified |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</si>
  <si>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Trip Verified | 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</si>
  <si>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Trip Verified |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t>
  </si>
  <si>
    <t>Trip Verified |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</si>
  <si>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Trip Verified |  5 hours in a cramped single aisle aircraft, no inflight entertainment. In economy there is no free catering other than a bottle of water a packet of crisps and a minimal selection of food items for purchase.</t>
  </si>
  <si>
    <t>Trip Verified |  Flight was 1 hour late leaving gate. Crew were friendly. Seats comfortable. But the complimentary snack provided was a bag of ready salted crisps.</t>
  </si>
  <si>
    <t>Trip Verified |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t>
  </si>
  <si>
    <t>Trip Verified |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t>
  </si>
  <si>
    <t>Trip Verified |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</si>
  <si>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Trip Verified |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</si>
  <si>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Trip Verified |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</si>
  <si>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Trip Verified |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</si>
  <si>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Trip Verified |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</si>
  <si>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Trip Verified |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</si>
  <si>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Trip Verified |  London City to Berlin on 8th March. Flight got canceled. The lady at the counter was extremely unfriendly and arrogant. Extremely rude staff and service. This is no way to treat passengers!, especially not if the expensive flight is cancelled!</t>
  </si>
  <si>
    <t>Trip Verified |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</si>
  <si>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Trip Verified |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</si>
  <si>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Trip Verified |  Gatwick to St Lucia. Great service on this flight. Thank you very much for the cabin and the great cabin crew. Excellent Service.</t>
  </si>
  <si>
    <t>Trip Verified |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</si>
  <si>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Trip Verified |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t>
  </si>
  <si>
    <t>Trip Verified |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t>
  </si>
  <si>
    <t>Trip Verified |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</si>
  <si>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 xml:space="preserve">Trip Verified |  Prague to London. A two hour flight on 27th July was delayed by 3 hours with no heads up given by BA. There was no sympathy or compensation , especially as our original flight was early morning, and with an email informing us of the delay, we could have stayed longer in the hotel. </t>
  </si>
  <si>
    <t xml:space="preserve">Trip Verified |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 </t>
  </si>
  <si>
    <t>Trip Verified |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t>
  </si>
  <si>
    <t>Trip Verified |  Buenos Aires to London. I wish to thank the crew that was so nice to me while I was terribly sick. Wish I knew their names! They gave me medicine, a blanket and caressed my back while I was crying from the stomach ache. Forever grateful.</t>
  </si>
  <si>
    <t xml:space="preserve">Trip Verified |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t>
  </si>
  <si>
    <t>Trip Verified |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t>
  </si>
  <si>
    <t>Trip Verified |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</si>
  <si>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Trip Verified |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</si>
  <si>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Trip Verified |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</si>
  <si>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 xml:space="preserve">Trip Verified |  London to Bucharest. First class ground staff but in the air it's quite a disappointment. The basic economy seats have so little cushion it is agony to sit for longer than 15" in them. And Â£1.95 for a can of coca-cola? </t>
  </si>
  <si>
    <t>Trip Verified |  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t>
  </si>
  <si>
    <t>Trip Verified |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</si>
  <si>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Trip Verified |  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t>
  </si>
  <si>
    <t>Trip Verified |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t>
  </si>
  <si>
    <t>Trip Verified |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</si>
  <si>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Trip Verified |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</si>
  <si>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Trip Verified |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t>
  </si>
  <si>
    <t>Trip Verified |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weâ€™d like, did a check and then told us that it was not available as they had run out and would we like to c...</t>
  </si>
  <si>
    <t>Trip Verified |  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t>
  </si>
  <si>
    <t>Trip Verified |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</si>
  <si>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Trip Verified |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</si>
  <si>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Trip Verified |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</si>
  <si>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Trip Verified |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</si>
  <si>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Trip Verified |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</si>
  <si>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Trip Verified |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</si>
  <si>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Trip Verified |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</si>
  <si>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Trip Verified |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</si>
  <si>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Trip Verified |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</si>
  <si>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 xml:space="preserve">Trip Verified |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
</t>
  </si>
  <si>
    <t xml:space="preserve">Trip Verified |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t>
  </si>
  <si>
    <t>Trip Verified |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t>
  </si>
  <si>
    <t>Trip Verified |  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t>
  </si>
  <si>
    <t>Trip Verified |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t>
  </si>
  <si>
    <t>Trip Verified |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t>
  </si>
  <si>
    <t>Trip Verified |  The service was excellent. The cabin staff were attentive and efficient. The food and drinks were very good. The seat in the new suites is extremely comfortable and the additional privacy is really nice. Overall a very enjoyable flight.</t>
  </si>
  <si>
    <t>Trip Verified |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t>
  </si>
  <si>
    <t>Trip Verified |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</si>
  <si>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Trip Verified |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</si>
  <si>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Trip Verified |  London to Cape Town. Gone are the days in which British Airways was a great airline. Weird seat configuration, service that needs training, horrible food and no internet in business class are  basic services offered by most of the airlines but not by BA.</t>
  </si>
  <si>
    <t>Trip Verified |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</si>
  <si>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Trip Verified |  Los Angeles to London on 6th January, and my husbands seat was broken. The Customer Service Manager was rude to me and made insinuations about our intentions. It was a dreadful way to end our honeymoon and left a bitter taste. A truly horrendous experience.</t>
  </si>
  <si>
    <t>Trip Verified |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</si>
  <si>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Trip Verified |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t>
  </si>
  <si>
    <t>Trip Verified |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t>
  </si>
  <si>
    <t>Trip Verified |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t>
  </si>
  <si>
    <t>Trip Verified |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</si>
  <si>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Trip Verified |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t>
  </si>
  <si>
    <t>Trip Verified |  The cabin crew on flight BA035 London to Chennai were very efficient and did their best to take care of their clients. I did tell them I would write a review and here it is. Keep up the good service and, thanks!</t>
  </si>
  <si>
    <t>Trip Verified |  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</si>
  <si>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Trip Verified |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t>
  </si>
  <si>
    <t>Trip Verified |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</si>
  <si>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Trip Verified |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</si>
  <si>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Trip Verified |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Itâ€™ll be Eurostar for me next time.</t>
  </si>
  <si>
    <t>Trip Verified |  In Nov 2022 I booked and paid for a return journey to New Zealand. On my return journey my final flight was from London to Edinburgh. On trying to check in I was told my ticket â€˜did not existâ€™. I showed evidence of my flight being booked and paid for but was denied a ticket. My only option was to buy a ticket for a later flight which cost Â£265.07. Since Nov 22, ie, 8 months ago, I have communicated multiple times with BA in an attempt to have my money returned. They have admitted responsibility for their error which cost me Â£265. I finally received word from them that they have decided to refund me the sum of Â£32.14.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t>
  </si>
  <si>
    <t xml:space="preserve">Trip Verified |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</si>
  <si>
    <t>Trip Verified |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</si>
  <si>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Trip Verified |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t>
  </si>
  <si>
    <t>Trip Verified |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t>
  </si>
  <si>
    <t>Trip Verified |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</si>
  <si>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 xml:space="preserve">Trip Verified |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 </t>
  </si>
  <si>
    <t xml:space="preserve">Trip Verified |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 </t>
  </si>
  <si>
    <t>Trip Verified |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t>
  </si>
  <si>
    <t>Trip Verified |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</si>
  <si>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Trip Verified |  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t>
  </si>
  <si>
    <t>Trip Verified |  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t>
  </si>
  <si>
    <t>Trip Verified |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t>
  </si>
  <si>
    <t>Trip Verified |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</si>
  <si>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 xml:space="preserve">Trip Verified |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t>
  </si>
  <si>
    <t xml:space="preserve">Trip Verified |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 </t>
  </si>
  <si>
    <t>Trip Verified |  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t>
  </si>
  <si>
    <t>Trip Verified |  Hong Kong to London. Great airline indeed! Staff were friendly and helpful! The aircraft was very clean. The crews are diverse. Will definitely fly again.</t>
  </si>
  <si>
    <t xml:space="preserve">Trip Verified |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t>
  </si>
  <si>
    <t>Trip Verified |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</si>
  <si>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Trip Verified |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t>
  </si>
  <si>
    <t xml:space="preserve">Trip Verified |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t>
  </si>
  <si>
    <t>Trip Verified |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</si>
  <si>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Trip Verified |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t>
  </si>
  <si>
    <t>Trip Verified |  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t>
  </si>
  <si>
    <t>Trip Verified |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</si>
  <si>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Trip Verified |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</si>
  <si>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Trip Verified |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</si>
  <si>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Trip Verified |  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t>
  </si>
  <si>
    <t>Trip Verified |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</si>
  <si>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Trip Verified |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t>
  </si>
  <si>
    <t>Trip Verified |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t>
  </si>
  <si>
    <t>Trip Verified |  London Heathrow to Paris CDG. Quick and easy flight to Paris. Took just 40 minutes to reach CDG. Everything went well and the cabin was very clean. The only complaint was boarding which too way too long and was very unorganized.</t>
  </si>
  <si>
    <t>Trip Verified |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</si>
  <si>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Trip Verified |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</si>
  <si>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Trip Verified |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t>
  </si>
  <si>
    <t>Trip Verified |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t>
  </si>
  <si>
    <t>Trip Verified |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t>
  </si>
  <si>
    <t>Trip Verified |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</si>
  <si>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Trip Verified | 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</si>
  <si>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Trip Verified |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</si>
  <si>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 xml:space="preserve">Trip Verified |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t>
  </si>
  <si>
    <t>Trip Verified |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</si>
  <si>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 xml:space="preserve">Trip Verified |  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 </t>
  </si>
  <si>
    <t>Trip Verified | 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t>
  </si>
  <si>
    <t>Trip Verified |  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t>
  </si>
  <si>
    <t xml:space="preserve">Trip Verified |  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t>
  </si>
  <si>
    <t>Trip Verified | Paid for 3 business class seats to London from New York. Got downgraded at airport check in because they overbooked business class. Couldnâ€™t even provide compensation or a refund. Told I had to call customer service or submit a form. Unbelievable. Unacceptable. Never again.</t>
  </si>
  <si>
    <t>Trip Verified |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</si>
  <si>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 xml:space="preserve">Trip Verified |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t>
  </si>
  <si>
    <t>Trip Verified |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</si>
  <si>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Trip Verified |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t>
  </si>
  <si>
    <t xml:space="preserve">Trip Verified |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t>
  </si>
  <si>
    <t>Trip Verified |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t>
  </si>
  <si>
    <t>Trip Verified |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</si>
  <si>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Trip Verified |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Itâ€™s a shame for such well known airline.</t>
  </si>
  <si>
    <t>Trip Verified |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</si>
  <si>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Trip Verified |  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</si>
  <si>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Trip Verified |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</si>
  <si>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Trip Verified |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t>
  </si>
  <si>
    <t>Trip Verified |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</si>
  <si>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Trip Verified |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</si>
  <si>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Trip Verified |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</si>
  <si>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 xml:space="preserve">Trip Verified |  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t>
  </si>
  <si>
    <t>Trip Verified |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</si>
  <si>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Trip Verified |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t>
  </si>
  <si>
    <t>Trip Verified |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t>
  </si>
  <si>
    <t>Trip Verified |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t>
  </si>
  <si>
    <t>Trip Verified |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t>
  </si>
  <si>
    <t>Trip Verified | 
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t>
  </si>
  <si>
    <t>Trip Verified |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</si>
  <si>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Trip Verified |  Los Angeles to Amsterdam via London. Due to delayed take off I risked missing my connecting flight. Thanks to the excellent premium host service, Julie and her colleague, I managed to be on time! Thank you very much.</t>
  </si>
  <si>
    <t>Trip Verified |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</si>
  <si>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Trip Verified |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</si>
  <si>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Trip Verified |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</si>
  <si>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 xml:space="preserve">Trip Verified |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t>
  </si>
  <si>
    <t>Trip Verified |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</si>
  <si>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Trip Verified |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</si>
  <si>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Trip Verified |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t>
  </si>
  <si>
    <t>Trip Verified |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</si>
  <si>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Trip Verified |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</si>
  <si>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Trip Verified |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</si>
  <si>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 xml:space="preserve">Trip Verified |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</si>
  <si>
    <t>Trip Verified |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t>
  </si>
  <si>
    <t xml:space="preserve">Trip Verified |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Iâ€™ve been calling everyday begging them to get my bag back to me. They appease me on the phone, tell me theyâ€™re fixing it, but nothing changes. The hotel canâ€™t get in touch with them and they havenâ€™t even tried to pick to bag back up. Several times, when I called I got a message saying they were not answering due to too many complaints and calls and to â€œcall back laterâ€. </t>
  </si>
  <si>
    <t>Trip Verified |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t>
  </si>
  <si>
    <t>Trip Verified |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t>
  </si>
  <si>
    <t xml:space="preserve">Trip Verified |  
The worst cabin experience ever: cramped seats, very low cost style and uncomfortable. Could suit for short flights but not for a 5 hours service. Catering is also a shame: 250ml of water + a chocolate bar for a 5 hours service. Will never fly BA again. </t>
  </si>
  <si>
    <t>Trip Verified |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</si>
  <si>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Trip Verified |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
  </si>
  <si>
    <t>Trip Verified |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t>
  </si>
  <si>
    <t>Trip Verified |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</si>
  <si>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Trip Verified |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</si>
  <si>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 xml:space="preserve">Trip Verified |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t>
  </si>
  <si>
    <t>Trip Verified |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t>
  </si>
  <si>
    <t>Trip Verified |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</si>
  <si>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Trip Verified |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</si>
  <si>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Trip Verified |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</si>
  <si>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Trip Verified |  After 1h queuing at the check-in desk, I am told that my booked seat is not available. Why do you sell seats that you do not have?</t>
  </si>
  <si>
    <t xml:space="preserve">Trip Verified |  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 </t>
  </si>
  <si>
    <t>Trip Verified |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</si>
  <si>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Trip Verified |  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t>
  </si>
  <si>
    <t>Trip Verified |  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t>
  </si>
  <si>
    <t>Trip Verified |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t>
  </si>
  <si>
    <t xml:space="preserve">Trip Verified |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t>
  </si>
  <si>
    <t>Trip Verified |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</si>
  <si>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Trip Verified |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</si>
  <si>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 xml:space="preserve">Trip Verified |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t>
  </si>
  <si>
    <t>Trip Verified |  Johannesburg to London. We had limited recline seats on an 11 hour overnight flight. At checked in we asked and were told we had good seats. Completed a complaint and asked why BA thought this was ok, how come their representatives are allowed to lie. Never flying BA again.</t>
  </si>
  <si>
    <t xml:space="preserve">Trip Verified |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t>
  </si>
  <si>
    <t>Trip Verified |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</si>
  <si>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Trip Verified |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t>
  </si>
  <si>
    <t xml:space="preserve">Trip Verified |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t>
  </si>
  <si>
    <t xml:space="preserve">Trip Verified |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t>
  </si>
  <si>
    <t xml:space="preserve">Trip Verified |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 </t>
  </si>
  <si>
    <t>Trip Verified |  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</si>
  <si>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Trip Verified |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t>
  </si>
  <si>
    <t>Trip Verified | 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</si>
  <si>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Trip Verified |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t>
  </si>
  <si>
    <t>Trip Verified |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t>
  </si>
  <si>
    <t>Trip Verified |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t>
  </si>
  <si>
    <t>Trip Verified |  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t>
  </si>
  <si>
    <t>Trip Verified |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t>
  </si>
  <si>
    <t xml:space="preserve">Trip Verified |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t>
  </si>
  <si>
    <t xml:space="preserve">Trip Verified |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t>
  </si>
  <si>
    <t>Trip Verified |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</si>
  <si>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Trip Verified |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t>
  </si>
  <si>
    <t>Trip Verified |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</si>
  <si>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Trip Verified |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</si>
  <si>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Trip Verified |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</si>
  <si>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Trip Verified |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</si>
  <si>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Trip Verified |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</si>
  <si>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Trip Verified |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</si>
  <si>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 xml:space="preserve">Trip Verified |  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 </t>
  </si>
  <si>
    <t>Trip Verified |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t>
  </si>
  <si>
    <t>Trip Verified |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</si>
  <si>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 xml:space="preserve">Trip Verified |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t>
  </si>
  <si>
    <t>Trip Verified |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t>
  </si>
  <si>
    <t>Trip Verified |  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couldnâ€™t be, round and round. Ultimately told to file complaint. Then found out flight left 2 hours delayed. Paid for extra hotels flights with more competent airlines and now told 38 days wait for complaints to be responded to - heavens help economy and non-status flyers if thatâ€™s what the front end of the plane gets!</t>
  </si>
  <si>
    <t>Trip Verified |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</si>
  <si>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 xml:space="preserve">Trip Verified |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</si>
  <si>
    <t>Trip Verified |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</si>
  <si>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Trip Verified |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</si>
  <si>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Trip Verified |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</si>
  <si>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Trip Verified |  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t>
  </si>
  <si>
    <t>Trip Verified |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</si>
  <si>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 xml:space="preserve">Trip Verified |  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t>
  </si>
  <si>
    <t>Trip Verified |  A very comfortable (new suite) flight with great service and good food. Crew was wonderful New seat is great, except the shoulder strap is very uncomfortable. Entertainment great. Wifi was annoying, cutting off and needing constant reconnecting. Generally a positive experience.</t>
  </si>
  <si>
    <t>Trip Verified |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</si>
  <si>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Trip Verified |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</si>
  <si>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Trip Verified |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t>
  </si>
  <si>
    <t>Trip Verified |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t>
  </si>
  <si>
    <t>Trip Verified |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</si>
  <si>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Trip Verified |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t>
  </si>
  <si>
    <t>Trip Verified |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t>
  </si>
  <si>
    <t>Trip Verified |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</si>
  <si>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Trip Verified |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</si>
  <si>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Trip Verified |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t>
  </si>
  <si>
    <t>Trip Verified |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t>
  </si>
  <si>
    <t>Trip Verified |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</si>
  <si>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Trip Verified |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t>
  </si>
  <si>
    <t>Trip Verified |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</si>
  <si>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Trip Verified |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</si>
  <si>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Trip Verified |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t>
  </si>
  <si>
    <t>Trip Verified |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</si>
  <si>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Trip Verified |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t>
  </si>
  <si>
    <t>Trip Verified |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didnâ€™t realize the lady gave us a duplicated boarding pass (not of the passport holder). We got stuck in security because of that, couldnâ€™t figure out what was wrong. We only didnâ€™t miss the flight because we ran through the airport with a 70 year old and a 9 year old included in the party. The staff at the gate was very cordial and helpful once we arrived there.</t>
  </si>
  <si>
    <t xml:space="preserve">Trip Verified |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</si>
  <si>
    <t>Trip Verified |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t>
  </si>
  <si>
    <t>Trip Verified |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</si>
  <si>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Trip Verified |  Old A320 with narrow pitch. Flight perfectly on time, with constant announcements from cockpit. Friendly staff, free chips and water. Quick luggage delivery at T5.</t>
  </si>
  <si>
    <t xml:space="preserve">Trip Verified |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t>
  </si>
  <si>
    <t>Trip Verified |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t>
  </si>
  <si>
    <t>Trip Verified |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</si>
  <si>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Trip Verified |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t>
  </si>
  <si>
    <t>Trip Verified |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t>
  </si>
  <si>
    <t>Trip Verified |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</si>
  <si>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Trip Verified |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</si>
  <si>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Trip Verified |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
  </si>
  <si>
    <t>Trip Verified |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</si>
  <si>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Trip Verified | No check in staff for Economy. Never experienced this before. While Business passengers strolled up, Economy passengers were left standing for 90 mins plus.</t>
  </si>
  <si>
    <t>Trip Verified | 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t>
  </si>
  <si>
    <t xml:space="preserve">Trip Verified |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 </t>
  </si>
  <si>
    <t>Trip Verified |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</si>
  <si>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Trip Verified |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t>
  </si>
  <si>
    <t xml:space="preserve">Trip Verified |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t>
  </si>
  <si>
    <t>Trip Verified |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</si>
  <si>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Trip Verified |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</si>
  <si>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Trip Verified |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t>
  </si>
  <si>
    <t>Trip Verified |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t>
  </si>
  <si>
    <t>Trip Verified | Istanbul to New York via London. Literally the worst experience. We have tried this airline for the first and definitely last time! They should go through their customer service hiring department from scratch!</t>
  </si>
  <si>
    <t>Trip Verified |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</si>
  <si>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Trip Verified |  London Heathrow to Austin. 10 hour flight in a Boeing 747-400. Noisy cabin, tiny screens, collapsing headrest, chocolate on my seat. Selection of just a half dozen films and no wifi. Poor food with choices running out.</t>
  </si>
  <si>
    <t>Trip Verified |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t>
  </si>
  <si>
    <t>Trip Verified |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</si>
  <si>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 xml:space="preserve">Trip Verified |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t>
  </si>
  <si>
    <t>Trip Verified |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</si>
  <si>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Trip Verified |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</si>
  <si>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Trip Verified |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</si>
  <si>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Trip Verified |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</si>
  <si>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Trip Verified |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t>
  </si>
  <si>
    <t>Trip Verified |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</si>
  <si>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Trip Verified |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</si>
  <si>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Trip Verified |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</si>
  <si>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Trip Verified |  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t>
  </si>
  <si>
    <t>Trip Verified |  London to Boston. I was seated next to a customer who was needed an extra seat. The flight attendant was extremely nice and helpful and ensured I was comfortable throughout the flight. Superb Customer Service.</t>
  </si>
  <si>
    <t>Trip Verified |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</si>
  <si>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Trip Verified |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</si>
  <si>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Trip Verified |  London Heathrow to Miami. The airport staff was very helpful, the crew was also very nice and the food was delicious. I had the old personal entertainment system but it works very well. Overall it was one of the best flights I had.</t>
  </si>
  <si>
    <t>Trip Verified |  The latest affront. Stood in first class line for an hour. Finally go up front and the BA agent let 4 supposed VIPS with 12-14 large to-be-checked bags in front of all of us. Arrogant and unapologetic. Add this to a long list of post-Covid disappointments. We are done with BA.</t>
  </si>
  <si>
    <t>Trip Verified |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</si>
  <si>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Trip Verified |  London to Tokyo Narita. Had a fantastic flight in the new BA First cabin on the Boeing 787. On both journeys the crew were outstanding as was the food and the service. The food was of high end restaurant standard, the seat comfortable.</t>
  </si>
  <si>
    <t>Trip Verified |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</si>
  <si>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Trip Verified |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</si>
  <si>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Trip Verified |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</si>
  <si>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Trip Verified |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</si>
  <si>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Trip Verified |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</si>
  <si>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Trip Verified |  Miami to London. The breakfast served just before landing was terrible. A terrible croissant with some cream cheese with onions and a breakfast fruit bar. It was wrapped in cellophane. Hardly anyone ate it what a waste.</t>
  </si>
  <si>
    <t>Trip Verified |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t>
  </si>
  <si>
    <t>Trip Verified |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t>
  </si>
  <si>
    <t>Trip Verified |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</si>
  <si>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Trip Verified |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</si>
  <si>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 xml:space="preserve">Trip Verified |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t>
  </si>
  <si>
    <t>Trip Verified |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</si>
  <si>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Trip Verified |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t>
  </si>
  <si>
    <t>Trip Verified | Very small plane for a busy route. Service was good but food not so. Ran out of a lot and options left were not good. Cabin crew for BA actually really friendly.</t>
  </si>
  <si>
    <t>Trip Verified |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t>
  </si>
  <si>
    <t>Trip Verified |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</si>
  <si>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Trip Verified |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</si>
  <si>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Trip Verified |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</si>
  <si>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Trip Verified |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t>
  </si>
  <si>
    <t>Trip Verified |  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t>
  </si>
  <si>
    <t>Trip Verified |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t>
  </si>
  <si>
    <t>Trip Verified |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t>
  </si>
  <si>
    <t>Trip Verified |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</si>
  <si>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Trip Verified |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</si>
  <si>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Trip Verified |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t>
  </si>
  <si>
    <t>Trip Verified |  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</si>
  <si>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Trip Verified |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t>
  </si>
  <si>
    <t>Trip Verified |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</si>
  <si>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Trip Verified |  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t>
  </si>
  <si>
    <t>Trip Verified |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t>
  </si>
  <si>
    <t xml:space="preserve">Trip Verified |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</si>
  <si>
    <t>Trip Verified |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</si>
  <si>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Trip Verified |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t>
  </si>
  <si>
    <t>Trip Verified |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</si>
  <si>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Trip Verified |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</si>
  <si>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Trip Verified |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</si>
  <si>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Trip Verified |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</si>
  <si>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Trip Verified |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t>
  </si>
  <si>
    <t>Trip Verified |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</si>
  <si>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Trip Verified |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t>
  </si>
  <si>
    <t>Trip Verified |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</si>
  <si>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Trip Verified |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</si>
  <si>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Trip Verified |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</si>
  <si>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Trip Verified |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</si>
  <si>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Trip Verified |  For once more BA got it all wrong with 6 hours delay, food voucher of 4 pounds and no information or advice. No staff to serve the waiting passengers. The attitude towards the passenger is one of a dispensable commodity.</t>
  </si>
  <si>
    <t>Trip Verified |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t>
  </si>
  <si>
    <t>Trip Verified | Fantastic flight down to Heathrow. Crew doing their best to keep everyone happy in challenging times. Nice to see they have introduced a free snack and water. Itâ€™s a start.</t>
  </si>
  <si>
    <t>Trip Verified |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t>
  </si>
  <si>
    <t>Trip Verified |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</si>
  <si>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Trip Verified |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t>
  </si>
  <si>
    <t>Trip Verified |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t>
  </si>
  <si>
    <t>Trip Verified |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t>
  </si>
  <si>
    <t>Trip Verified |  San Francisco to London. A380 is a wonderful aeroplane. Movie selection was below average. Staff were polite. Fist time I used the call button mid-flight response was fast, but on second occasion I was repeatedly ignored call button for 45 minutes. I donâ€™t see how that is acceptable.</t>
  </si>
  <si>
    <t xml:space="preserve">Trip Verified |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t>
  </si>
  <si>
    <t>Trip Verified |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</si>
  <si>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Trip Verified |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</si>
  <si>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Trip Verified | Great all round. BA2591, 11 October. Good price, easy boarding, lovely cabin crew, great iced coffee on sale. Comfortable, on time and a nice smile from the cabin and flight crew after a windy landing. Couldnâ€™t ask for more (until they reinstate a free drink and sandwich).</t>
  </si>
  <si>
    <t>Trip Verified |  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</si>
  <si>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Trip Verified |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t>
  </si>
  <si>
    <t xml:space="preserve">Trip Verified |  London to Larnaca. New A321neo, 4.5 hour flight. The aircraft was narrow, the food simple nothing worth spending my money. The staff was friendly but spending money on a 5 hour flight on such a small plane doesn't worth it. No entertainment onboard. It is a small plane for this duration. </t>
  </si>
  <si>
    <t>Trip Verified |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t>
  </si>
  <si>
    <t>Trip Verified |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</si>
  <si>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Trip Verified |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t>
  </si>
  <si>
    <t>Trip Verified |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t>
  </si>
  <si>
    <t xml:space="preserve">Trip Verified |  London to Dusseldorf. No free drinks or food, which is pretty normal for short haul flights. Crew was pretty average Seat was average. Ground crew was pretty nice. No inflight entertainment. </t>
  </si>
  <si>
    <t>Trip Verified |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t>
  </si>
  <si>
    <t xml:space="preserve">Trip Verified |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t>
  </si>
  <si>
    <t>Trip Verified |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</si>
  <si>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Trip Verified |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</si>
  <si>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Trip Verified |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t>
  </si>
  <si>
    <t>Trip Verified |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t>
  </si>
  <si>
    <t xml:space="preserve">Trip Verified |  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 </t>
  </si>
  <si>
    <t>Trip Verified |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t>
  </si>
  <si>
    <t xml:space="preserve">Trip Verified |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t>
  </si>
  <si>
    <t>Trip Verified |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t>
  </si>
  <si>
    <t>Trip Verified |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t>
  </si>
  <si>
    <t>Trip Verified |  Total rip off. British Airways cancels flights due to Pandemic Covid 19. When i use the voucher they issued me they want me to pay a additional $1000 for a first class seat. British Airways way to rip people off and profit from a world pandemic.</t>
  </si>
  <si>
    <t>Trip Verified |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</si>
  <si>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Trip Verified |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t>
  </si>
  <si>
    <t>Trip Verified |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</si>
  <si>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Trip Verified |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t>
  </si>
  <si>
    <t>Trip Verified |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</si>
  <si>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Trip Verified |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</si>
  <si>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Trip Verified |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</si>
  <si>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Trip Verified |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t>
  </si>
  <si>
    <t>Trip Verified |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</si>
  <si>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Trip Verified | Another really great pair of flights, on time, no problems at all, champagne was ok and my meal choices were great, the new club suite is a good improvement over the previous seat, in flight entertainment could have been better, canâ€™t wait to fly with BA again and enjoy another great experience.</t>
  </si>
  <si>
    <t>Trip Verified |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t>
  </si>
  <si>
    <t>Trip Verified |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</si>
  <si>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Trip Verified | BA 242 on the 6/2/23. Boarding was delayed due to late arrival from the incoming flight. Communication from the ground staff was excellent and keep us informed. In flight services were excellent, the crews were friendly with excellent service! Overall, very happy with BA.</t>
  </si>
  <si>
    <t>Trip Verified |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t>
  </si>
  <si>
    <t>Trip Verified |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t>
  </si>
  <si>
    <t>Trip Verified |  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t>
  </si>
  <si>
    <t>Trip Verified |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</si>
  <si>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Trip Verified |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</si>
  <si>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Trip Verified |  The crew BA656 on 6 June absolutely made this flight. Smooth journey with possibly the nicest crew I've ever had. Rebooking for September we were that impressed.</t>
  </si>
  <si>
    <t>Trip Verified |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</si>
  <si>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Trip Verified |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t>
  </si>
  <si>
    <t>Trip Verified |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</si>
  <si>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Trip Verified |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t>
  </si>
  <si>
    <t>Trip Verified |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</si>
  <si>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Trip Verified |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</si>
  <si>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Trip Verified |  Stockholm to London Heathrow. As always BA works excellent with service. On the ground and in the air. They still have a good gin aboard for a decent G&amp;T and even if the meals in Business looks like the came from the 90's economy they taste great.</t>
  </si>
  <si>
    <t>Trip Verified |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t>
  </si>
  <si>
    <t>Trip Verified |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</si>
  <si>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xml:space="preserve">Trip Verified |  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 </t>
  </si>
  <si>
    <t>Trip Verified |  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t>
  </si>
  <si>
    <t xml:space="preserve">Trip Verified |  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 </t>
  </si>
  <si>
    <t>Trip Verified |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</si>
  <si>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Trip Verified |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</si>
  <si>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Trip Verified |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</si>
  <si>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Trip Verified |  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non responsive airline.</t>
  </si>
  <si>
    <t>Trip Verified | Flight at 8.40am from DUB to LCY cancelled 1155pm night before. No text message. No phone. Waiting at bus stop and randomly checked email to see alternate flight option. Hang on? Whatâ€™s this! It was dark at 5am. It was hard to see mobile phone screen. Iâ€™m still jet lagged. Only option was to LHR at 9.20am. Tried calling. No one there. So accepted it. But I didnâ€™t see the day change! It was the next day! I didnâ€™t want the flight (as was staying at Docklands hence choosing LCY but thought I better take it as itâ€™s leaving an hour after the original flight. Nope. I better call to say hey sorry I screwed up. Your flight is not going to work for me. I donâ€™t have any more accommodation in Dublin and I donâ€™t want to waste one night in London. Called. The most surly customer service (can you even be called that when you treat people like this) answered. She kept calling me James (not my name). She was brutal. You accepted it. I canâ€™t do anything. She basically made me feel like a...</t>
  </si>
  <si>
    <t>Trip Verified |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</si>
  <si>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Trip Verified |  Online check in worked fine. Quick security check. Once onboard quick flight up to Glasgow, water and snack provided. All in all very pleased. Cheap, quick and efficient.</t>
  </si>
  <si>
    <t>Trip Verified |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t>
  </si>
  <si>
    <t>Trip Verified |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</si>
  <si>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Trip Verified |  Although it was a bit uncomfortable flight in an economy, the flight attendants made the flight the best possibly could.  Such a nice and professional crew. Very attentive and looking out for their customers.</t>
  </si>
  <si>
    <t>Trip Verified |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</si>
  <si>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Trip Verified | Routine typical BA domestic shuttle flight. Nothing special. Departure five minutes early but no one to greet flight upon arrival hence a 30 minute delay. Crew were attentive and charming. Usual clean cut BA product that when it works well is fine.</t>
  </si>
  <si>
    <t>Trip Verified | 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t>
  </si>
  <si>
    <t>Trip Verified |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t>
  </si>
  <si>
    <t>Trip Verified |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</si>
  <si>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Trip Verified |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t>
  </si>
  <si>
    <t>Trip Verified |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</si>
  <si>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 xml:space="preserve">Trip Verified |  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 </t>
  </si>
  <si>
    <t>Trip Verified |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</si>
  <si>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Trip Verified |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</si>
  <si>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Trip Verified |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t>
  </si>
  <si>
    <t>Trip Verified |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</si>
  <si>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Trip Verified |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</si>
  <si>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Trip Verified |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</si>
  <si>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Trip Verified |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</si>
  <si>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Trip Verified |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</si>
  <si>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Trip Verified |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</si>
  <si>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Trip Verified |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</si>
  <si>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Trip Verified |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</si>
  <si>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Trip Verified |  London to Gothenburg. Unique procedures that are not adding any order but create a lot of mess. Extra visa checks, passport checks, separate queues, additional controls. Heathrow Terminal 5 is the most bizarre.</t>
  </si>
  <si>
    <t>Trip Verified |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</si>
  <si>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Trip Verified |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</si>
  <si>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 xml:space="preserve">Trip Verified |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t>
  </si>
  <si>
    <t>Trip Verified |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</si>
  <si>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Trip Verified |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</si>
  <si>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Trip Verified |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</si>
  <si>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Trip Verified |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</si>
  <si>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Trip Verified |  
Venice to London City. Really we had a great experience with British Airways. We enjoyed very much flying with British Airways. Lovely staff and great service.</t>
  </si>
  <si>
    <t>Trip Verified |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t>
  </si>
  <si>
    <t>Trip Verified |  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t>
  </si>
  <si>
    <t>Trip Verified |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t>
  </si>
  <si>
    <t xml:space="preserve">Trip Verified |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t>
  </si>
  <si>
    <t>Trip Verified |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</si>
  <si>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Trip Verified |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t>
  </si>
  <si>
    <t>Trip Verified | 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t>
  </si>
  <si>
    <t xml:space="preserve">Trip Verified |  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t>
  </si>
  <si>
    <t>Trip Verified |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</si>
  <si>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Trip Verified |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</si>
  <si>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Trip Verified |  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t>
  </si>
  <si>
    <t>Trip Verified |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</si>
  <si>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Trip Verified |  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t>
  </si>
  <si>
    <t>Trip Verified |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</si>
  <si>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Trip Verified |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t>
  </si>
  <si>
    <t>Trip Verified |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</si>
  <si>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Trip Verified | 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</si>
</sst>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yy;@" x16r2:formatCode16="[$-en-NG,1]dd/mm/yyyy;@"/>
  </numFmts>
  <fonts count="5" x14ac:knownFonts="1">
    <font>
      <sz val="11"/>
      <color theme="1"/>
      <name val="Aptos Narrow"/>
      <scheme val="minor"/>
    </font>
    <font>
      <sz val="11"/>
      <color rgb="FF000000"/>
      <name val="Calibri"/>
      <family val="2"/>
    </font>
    <font>
      <sz val="14"/>
      <color rgb="FF000000"/>
      <name val="Calibri"/>
      <family val="2"/>
    </font>
    <font>
      <sz val="8"/>
      <name val="Aptos Narrow"/>
      <family val="2"/>
      <scheme val="minor"/>
    </font>
    <font>
      <b/>
      <sz val="48"/>
      <color theme="2"/>
      <name val="Arial Black"/>
      <family val="2"/>
    </font>
  </fonts>
  <fills count="5">
    <fill>
      <patternFill patternType="none"/>
    </fill>
    <fill>
      <patternFill patternType="gray125"/>
    </fill>
    <fill>
      <patternFill patternType="solid">
        <fgColor theme="2" tint="-4.9989318521683403E-2"/>
        <bgColor indexed="64"/>
      </patternFill>
    </fill>
    <fill>
      <patternFill patternType="solid">
        <fgColor rgb="FF002060"/>
        <bgColor indexed="64"/>
      </patternFill>
    </fill>
    <fill>
      <patternFill patternType="solid">
        <fgColor theme="2" tint="-0.14999847407452621"/>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4">
    <xf numFmtId="0" fontId="0" fillId="0" borderId="0" xfId="0"/>
    <xf numFmtId="0" fontId="1" fillId="0" borderId="0" xfId="0" applyFont="1"/>
    <xf numFmtId="0" fontId="2" fillId="0" borderId="0" xfId="0" applyFont="1"/>
    <xf numFmtId="164" fontId="1" fillId="0" borderId="0" xfId="0" applyNumberFormat="1" applyFon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0" fontId="0" fillId="3" borderId="0" xfId="0" applyFill="1"/>
    <xf numFmtId="0" fontId="4" fillId="3" borderId="0" xfId="0" applyFont="1"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3" fontId="0" fillId="0" borderId="0" xfId="0" applyNumberFormat="1"/>
    <xf numFmtId="0" fontId="0" fillId="0" borderId="0" xfId="0" applyAlignment="1">
      <alignment horizontal="left" indent="1"/>
    </xf>
    <xf numFmtId="0" fontId="1" fillId="0" borderId="0" xfId="0" applyFont="1" applyAlignment="1">
      <alignment wrapText="1"/>
    </xf>
    <xf numFmtId="0" fontId="0" fillId="4" borderId="0" xfId="0" applyFill="1"/>
    <xf numFmtId="0" fontId="0" fillId="2" borderId="0" xfId="0" applyFill="1" applyAlignment="1">
      <alignment horizontal="center"/>
    </xf>
  </cellXfs>
  <cellStyles count="1">
    <cellStyle name="Normal" xfId="0" builtinId="0"/>
  </cellStyles>
  <dxfs count="19">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numFmt numFmtId="0" formatCode="General"/>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numFmt numFmtId="164" formatCode="[$]dd/mm/yyyy;@" x16r2:formatCode16="[$-en-NG,1]dd/mm/yyyy;@"/>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rgb="FF000000"/>
        <name val="Calibri"/>
        <family val="2"/>
        <scheme val="none"/>
      </font>
    </dxf>
    <dxf>
      <fill>
        <gradientFill degree="90">
          <stop position="0">
            <color rgb="FF0070C0"/>
          </stop>
          <stop position="1">
            <color theme="4"/>
          </stop>
        </gradientFill>
      </fill>
    </dxf>
    <dxf>
      <fill>
        <patternFill>
          <bgColor rgb="FFFF0000"/>
        </patternFill>
      </fill>
    </dxf>
  </dxfs>
  <tableStyles count="3" defaultTableStyle="TableStyleMedium2" defaultPivotStyle="PivotStyleLight16">
    <tableStyle name="Invisible" pivot="0" table="0" count="0" xr9:uid="{A164E55F-8BF4-4EBF-8795-AB3DE3DE9C93}"/>
    <tableStyle name="Slicer Style 1" pivot="0" table="0" count="1" xr9:uid="{DA6AC8A3-0F69-42F7-9859-ABB214710BE1}">
      <tableStyleElement type="wholeTable" dxfId="18"/>
    </tableStyle>
    <tableStyle name="Slicer Style 2" pivot="0" table="0" count="1" xr9:uid="{73515485-2ED7-44C3-B112-34E270D21C8F}">
      <tableStyleElement type="wholeTable" dxfId="17"/>
    </tableStyle>
  </tableStyles>
  <colors>
    <mruColors>
      <color rgb="FFFF0000"/>
      <color rgb="FFFFFFFF"/>
      <color rgb="FF06025E"/>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customschemas.google.com/relationships/workbookmetadata" Target="metadata"/><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calcChain" Target="calcChain.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[British_Airways_(1)(1).xlsx]Sheet3!PivotTable1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i="0" u="none" strike="noStrike" kern="1200" spc="0" baseline="0">
                <a:solidFill>
                  <a:srgbClr val="000000">
                    <a:lumMod val="65000"/>
                    <a:lumOff val="35000"/>
                  </a:srgbClr>
                </a:solidFill>
                <a:latin typeface="Arial Narrow" panose="020B0606020202030204" pitchFamily="34" charset="0"/>
              </a:rPr>
              <a:t>Count of Travellers by Type</a:t>
            </a:r>
            <a:endParaRPr lang="yo-NG" sz="1100" b="1" i="0" u="none" strike="noStrike" kern="1200" spc="0" baseline="0">
              <a:solidFill>
                <a:srgbClr val="000000">
                  <a:lumMod val="65000"/>
                  <a:lumOff val="35000"/>
                </a:srgbClr>
              </a:solidFill>
              <a:latin typeface="Arial Narrow" panose="020B0606020202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Sheet3!$H$4:$H$8</c:f>
              <c:strCache>
                <c:ptCount val="4"/>
                <c:pt idx="0">
                  <c:v>Business</c:v>
                </c:pt>
                <c:pt idx="1">
                  <c:v>Couple Leisure</c:v>
                </c:pt>
                <c:pt idx="2">
                  <c:v>Family Leisure</c:v>
                </c:pt>
                <c:pt idx="3">
                  <c:v>Solo Leisure</c:v>
                </c:pt>
              </c:strCache>
            </c:strRef>
          </c:cat>
          <c:val>
            <c:numRef>
              <c:f>Sheet3!$I$4:$I$8</c:f>
              <c:numCache>
                <c:formatCode>General</c:formatCode>
                <c:ptCount val="4"/>
                <c:pt idx="0">
                  <c:v>200</c:v>
                </c:pt>
                <c:pt idx="1">
                  <c:v>400</c:v>
                </c:pt>
                <c:pt idx="2">
                  <c:v>200</c:v>
                </c:pt>
                <c:pt idx="3">
                  <c:v>200</c:v>
                </c:pt>
              </c:numCache>
            </c:numRef>
          </c:val>
          <c:extLst>
            <c:ext xmlns:c16="http://schemas.microsoft.com/office/drawing/2014/chart" uri="{C3380CC4-5D6E-409C-BE32-E72D297353CC}">
              <c16:uniqueId val="{00000001-28D8-4308-915A-391DEA55CD54}"/>
            </c:ext>
          </c:extLst>
        </c:ser>
        <c:dLbls>
          <c:dLblPos val="outEnd"/>
          <c:showLegendKey val="0"/>
          <c:showVal val="1"/>
          <c:showCatName val="0"/>
          <c:showSerName val="0"/>
          <c:showPercent val="0"/>
          <c:showBubbleSize val="0"/>
        </c:dLbls>
        <c:gapWidth val="150"/>
        <c:axId val="837583424"/>
        <c:axId val="837580064"/>
      </c:barChart>
      <c:catAx>
        <c:axId val="837583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37580064"/>
        <c:crosses val="autoZero"/>
        <c:auto val="1"/>
        <c:lblAlgn val="ctr"/>
        <c:lblOffset val="100"/>
        <c:noMultiLvlLbl val="0"/>
      </c:catAx>
      <c:valAx>
        <c:axId val="837580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3758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1"/>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[British_Airways_(1)(1).xlsx]Sheet4!PivotTable11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latin typeface="Arial Narrow" panose="020B0606020202030204" pitchFamily="34" charset="0"/>
              </a:rPr>
              <a:t>Count of Seat Type</a:t>
            </a:r>
            <a:endParaRPr lang="yo-NG" sz="1050" b="1">
              <a:latin typeface="Arial Narrow" panose="020B0606020202030204" pitchFamily="34" charset="0"/>
            </a:endParaRPr>
          </a:p>
        </c:rich>
      </c:tx>
      <c:layout>
        <c:manualLayout>
          <c:xMode val="edge"/>
          <c:yMode val="edge"/>
          <c:x val="0.30662396014057569"/>
          <c:y val="5.2631615300190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2060"/>
          </a:solidFill>
          <a:ln>
            <a:noFill/>
          </a:ln>
          <a:effectLst/>
        </c:spPr>
        <c:dLbl>
          <c:idx val="0"/>
          <c:layout>
            <c:manualLayout>
              <c:x val="0"/>
              <c:y val="-0.373937007874015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2060"/>
          </a:solidFill>
          <a:ln>
            <a:noFill/>
          </a:ln>
          <a:effectLst/>
        </c:spPr>
        <c:dLbl>
          <c:idx val="0"/>
          <c:layout>
            <c:manualLayout>
              <c:x val="0"/>
              <c:y val="-0.234156824146981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2060"/>
          </a:solidFill>
          <a:ln>
            <a:noFill/>
          </a:ln>
          <a:effectLst/>
        </c:spPr>
        <c:dLbl>
          <c:idx val="0"/>
          <c:layout>
            <c:manualLayout>
              <c:x val="0"/>
              <c:y val="-8.19335083114611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2060"/>
          </a:solidFill>
          <a:ln>
            <a:noFill/>
          </a:ln>
          <a:effectLst/>
        </c:spPr>
        <c:dLbl>
          <c:idx val="0"/>
          <c:layout>
            <c:manualLayout>
              <c:x val="0"/>
              <c:y val="-3.74894284047827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Sheet4!$B$3</c:f>
              <c:strCache>
                <c:ptCount val="1"/>
                <c:pt idx="0">
                  <c:v>Total</c:v>
                </c:pt>
              </c:strCache>
            </c:strRef>
          </c:tx>
          <c:spPr>
            <a:solidFill>
              <a:srgbClr val="002060"/>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0-B717-40CC-B161-93CD9F56AEDA}"/>
              </c:ext>
            </c:extLst>
          </c:dPt>
          <c:dPt>
            <c:idx val="1"/>
            <c:invertIfNegative val="0"/>
            <c:bubble3D val="0"/>
            <c:spPr>
              <a:solidFill>
                <a:srgbClr val="002060"/>
              </a:solidFill>
              <a:ln>
                <a:noFill/>
              </a:ln>
              <a:effectLst/>
            </c:spPr>
            <c:extLst>
              <c:ext xmlns:c16="http://schemas.microsoft.com/office/drawing/2014/chart" uri="{C3380CC4-5D6E-409C-BE32-E72D297353CC}">
                <c16:uniqueId val="{00000001-B717-40CC-B161-93CD9F56AEDA}"/>
              </c:ext>
            </c:extLst>
          </c:dPt>
          <c:dPt>
            <c:idx val="2"/>
            <c:invertIfNegative val="0"/>
            <c:bubble3D val="0"/>
            <c:spPr>
              <a:solidFill>
                <a:srgbClr val="002060"/>
              </a:solidFill>
              <a:ln>
                <a:noFill/>
              </a:ln>
              <a:effectLst/>
            </c:spPr>
            <c:extLst>
              <c:ext xmlns:c16="http://schemas.microsoft.com/office/drawing/2014/chart" uri="{C3380CC4-5D6E-409C-BE32-E72D297353CC}">
                <c16:uniqueId val="{00000002-B717-40CC-B161-93CD9F56AEDA}"/>
              </c:ext>
            </c:extLst>
          </c:dPt>
          <c:dPt>
            <c:idx val="3"/>
            <c:invertIfNegative val="0"/>
            <c:bubble3D val="0"/>
            <c:spPr>
              <a:solidFill>
                <a:srgbClr val="002060"/>
              </a:solidFill>
              <a:ln>
                <a:noFill/>
              </a:ln>
              <a:effectLst/>
            </c:spPr>
            <c:extLst>
              <c:ext xmlns:c16="http://schemas.microsoft.com/office/drawing/2014/chart" uri="{C3380CC4-5D6E-409C-BE32-E72D297353CC}">
                <c16:uniqueId val="{00000003-B717-40CC-B161-93CD9F56AEDA}"/>
              </c:ext>
            </c:extLst>
          </c:dPt>
          <c:dLbls>
            <c:dLbl>
              <c:idx val="0"/>
              <c:layout>
                <c:manualLayout>
                  <c:x val="0"/>
                  <c:y val="-0.3739370078740157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717-40CC-B161-93CD9F56AEDA}"/>
                </c:ext>
              </c:extLst>
            </c:dLbl>
            <c:dLbl>
              <c:idx val="1"/>
              <c:layout>
                <c:manualLayout>
                  <c:x val="0"/>
                  <c:y val="-0.2341568241469817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717-40CC-B161-93CD9F56AEDA}"/>
                </c:ext>
              </c:extLst>
            </c:dLbl>
            <c:dLbl>
              <c:idx val="2"/>
              <c:layout>
                <c:manualLayout>
                  <c:x val="0"/>
                  <c:y val="-8.193350831146115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717-40CC-B161-93CD9F56AEDA}"/>
                </c:ext>
              </c:extLst>
            </c:dLbl>
            <c:dLbl>
              <c:idx val="3"/>
              <c:layout>
                <c:manualLayout>
                  <c:x val="0"/>
                  <c:y val="-3.748942840478273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17-40CC-B161-93CD9F56AE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Sheet4!$A$4:$A$8</c:f>
              <c:strCache>
                <c:ptCount val="4"/>
                <c:pt idx="0">
                  <c:v>Economy Class</c:v>
                </c:pt>
                <c:pt idx="1">
                  <c:v>Business Class</c:v>
                </c:pt>
                <c:pt idx="2">
                  <c:v>Premium Economy</c:v>
                </c:pt>
                <c:pt idx="3">
                  <c:v>First Class</c:v>
                </c:pt>
              </c:strCache>
            </c:strRef>
          </c:cat>
          <c:val>
            <c:numRef>
              <c:f>Sheet4!$B$4:$B$8</c:f>
              <c:numCache>
                <c:formatCode>General</c:formatCode>
                <c:ptCount val="4"/>
                <c:pt idx="0">
                  <c:v>564</c:v>
                </c:pt>
                <c:pt idx="1">
                  <c:v>319</c:v>
                </c:pt>
                <c:pt idx="2">
                  <c:v>87</c:v>
                </c:pt>
                <c:pt idx="3">
                  <c:v>30</c:v>
                </c:pt>
              </c:numCache>
            </c:numRef>
          </c:val>
          <c:extLst>
            <c:ext xmlns:c16="http://schemas.microsoft.com/office/drawing/2014/chart" uri="{C3380CC4-5D6E-409C-BE32-E72D297353CC}">
              <c16:uniqueId val="{00000004-B717-40CC-B161-93CD9F56AEDA}"/>
            </c:ext>
          </c:extLst>
        </c:ser>
        <c:dLbls>
          <c:dLblPos val="inBase"/>
          <c:showLegendKey val="0"/>
          <c:showVal val="1"/>
          <c:showCatName val="0"/>
          <c:showSerName val="0"/>
          <c:showPercent val="0"/>
          <c:showBubbleSize val="0"/>
        </c:dLbls>
        <c:gapWidth val="150"/>
        <c:overlap val="100"/>
        <c:axId val="1322404304"/>
        <c:axId val="1322405264"/>
      </c:barChart>
      <c:catAx>
        <c:axId val="132240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22405264"/>
        <c:crosses val="autoZero"/>
        <c:auto val="1"/>
        <c:lblAlgn val="ctr"/>
        <c:lblOffset val="100"/>
        <c:noMultiLvlLbl val="0"/>
      </c:catAx>
      <c:valAx>
        <c:axId val="1322405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2240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tx1"/>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[British_Airways_(1)(1).xlsx]Sheet6!PivotTable2</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100"/>
              <a:t>Recommendation</a:t>
            </a:r>
            <a:r>
              <a:rPr lang="en-US" sz="1100" baseline="0"/>
              <a:t> by Travellers</a:t>
            </a:r>
            <a:endParaRPr lang="en-US" sz="11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NG"/>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a:noFill/>
          </a:ln>
          <a:effectLst/>
        </c:spPr>
      </c:pivotFmt>
      <c:pivotFmt>
        <c:idx val="8"/>
        <c:spPr>
          <a:solidFill>
            <a:srgbClr val="002060"/>
          </a:solidFill>
          <a:ln>
            <a:noFill/>
          </a:ln>
          <a:effectLst/>
        </c:spPr>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pivotFmt>
    </c:pivotFmts>
    <c:plotArea>
      <c:layout/>
      <c:doughnutChart>
        <c:varyColors val="1"/>
        <c:ser>
          <c:idx val="0"/>
          <c:order val="0"/>
          <c:tx>
            <c:strRef>
              <c:f>Sheet6!$B$12</c:f>
              <c:strCache>
                <c:ptCount val="1"/>
                <c:pt idx="0">
                  <c:v>Total</c:v>
                </c:pt>
              </c:strCache>
            </c:strRef>
          </c:tx>
          <c:dPt>
            <c:idx val="0"/>
            <c:bubble3D val="0"/>
            <c:spPr>
              <a:solidFill>
                <a:srgbClr val="FF0000"/>
              </a:solidFill>
              <a:ln>
                <a:noFill/>
              </a:ln>
              <a:effectLst/>
            </c:spPr>
            <c:extLst>
              <c:ext xmlns:c16="http://schemas.microsoft.com/office/drawing/2014/chart" uri="{C3380CC4-5D6E-409C-BE32-E72D297353CC}">
                <c16:uniqueId val="{00000001-A82A-4DE9-86E4-7C7ED66AFBD6}"/>
              </c:ext>
            </c:extLst>
          </c:dPt>
          <c:dPt>
            <c:idx val="1"/>
            <c:bubble3D val="0"/>
            <c:spPr>
              <a:solidFill>
                <a:srgbClr val="002060"/>
              </a:solidFill>
              <a:ln>
                <a:noFill/>
              </a:ln>
              <a:effectLst/>
            </c:spPr>
            <c:extLst>
              <c:ext xmlns:c16="http://schemas.microsoft.com/office/drawing/2014/chart" uri="{C3380CC4-5D6E-409C-BE32-E72D297353CC}">
                <c16:uniqueId val="{00000003-A82A-4DE9-86E4-7C7ED66AFB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NG"/>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Sheet6!$A$13:$A$15</c:f>
              <c:strCache>
                <c:ptCount val="2"/>
                <c:pt idx="0">
                  <c:v>no</c:v>
                </c:pt>
                <c:pt idx="1">
                  <c:v>yes</c:v>
                </c:pt>
              </c:strCache>
            </c:strRef>
          </c:cat>
          <c:val>
            <c:numRef>
              <c:f>Sheet6!$B$13:$B$15</c:f>
              <c:numCache>
                <c:formatCode>#,##0</c:formatCode>
                <c:ptCount val="2"/>
                <c:pt idx="0">
                  <c:v>656</c:v>
                </c:pt>
                <c:pt idx="1">
                  <c:v>344</c:v>
                </c:pt>
              </c:numCache>
            </c:numRef>
          </c:val>
          <c:extLst>
            <c:ext xmlns:c16="http://schemas.microsoft.com/office/drawing/2014/chart" uri="{C3380CC4-5D6E-409C-BE32-E72D297353CC}">
              <c16:uniqueId val="{00000004-A82A-4DE9-86E4-7C7ED66AFBD6}"/>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50800" dist="50800" dir="5400000" algn="ctr" rotWithShape="0">
        <a:schemeClr val="tx1"/>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[British_Airways_(1)(1).xlsx]Sheet9!PivotTable12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Trend of Travels by Year</a:t>
            </a:r>
            <a:r>
              <a:rPr lang="en-US" sz="1100" b="1" baseline="0"/>
              <a:t> and Month</a:t>
            </a:r>
            <a:endParaRPr lang="en-US" sz="1100" b="1"/>
          </a:p>
        </c:rich>
      </c:tx>
      <c:layout>
        <c:manualLayout>
          <c:xMode val="edge"/>
          <c:yMode val="edge"/>
          <c:x val="0.30660816383526823"/>
          <c:y val="5.82241630276564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Sheet9!$C$16</c:f>
              <c:strCache>
                <c:ptCount val="1"/>
                <c:pt idx="0">
                  <c:v>Total</c:v>
                </c:pt>
              </c:strCache>
            </c:strRef>
          </c:tx>
          <c:spPr>
            <a:ln w="28575" cap="rnd">
              <a:solidFill>
                <a:schemeClr val="accent1"/>
              </a:solidFill>
              <a:round/>
            </a:ln>
            <a:effectLst/>
          </c:spPr>
          <c:marker>
            <c:symbol val="none"/>
          </c:marker>
          <c:cat>
            <c:multiLvlStrRef>
              <c:f>Sheet9!$B$17:$B$82</c:f>
              <c:multiLvlStrCache>
                <c:ptCount val="59"/>
                <c:lvl>
                  <c:pt idx="0">
                    <c:v>Sep</c:v>
                  </c:pt>
                  <c:pt idx="1">
                    <c:v>Oct</c:v>
                  </c:pt>
                  <c:pt idx="2">
                    <c:v>Nov</c:v>
                  </c:pt>
                  <c:pt idx="3">
                    <c:v>Dec</c:v>
                  </c:pt>
                  <c:pt idx="4">
                    <c:v>Jan</c:v>
                  </c:pt>
                  <c:pt idx="5">
                    <c:v>Feb</c:v>
                  </c:pt>
                  <c:pt idx="6">
                    <c:v>Mar</c:v>
                  </c:pt>
                  <c:pt idx="7">
                    <c:v>Apr</c:v>
                  </c:pt>
                  <c:pt idx="8">
                    <c:v>May</c:v>
                  </c:pt>
                  <c:pt idx="9">
                    <c:v>Jun</c:v>
                  </c:pt>
                  <c:pt idx="10">
                    <c:v>Jul</c:v>
                  </c:pt>
                  <c:pt idx="11">
                    <c:v>Aug</c:v>
                  </c:pt>
                  <c:pt idx="12">
                    <c:v>Sep</c:v>
                  </c:pt>
                  <c:pt idx="13">
                    <c:v>Oct</c:v>
                  </c:pt>
                  <c:pt idx="14">
                    <c:v>Nov</c:v>
                  </c:pt>
                  <c:pt idx="15">
                    <c:v>Dec</c:v>
                  </c:pt>
                  <c:pt idx="16">
                    <c:v>Jan</c:v>
                  </c:pt>
                  <c:pt idx="17">
                    <c:v>Feb</c:v>
                  </c:pt>
                  <c:pt idx="18">
                    <c:v>Mar</c:v>
                  </c:pt>
                  <c:pt idx="19">
                    <c:v>Apr</c:v>
                  </c:pt>
                  <c:pt idx="20">
                    <c:v>May</c:v>
                  </c:pt>
                  <c:pt idx="21">
                    <c:v>Jun</c:v>
                  </c:pt>
                  <c:pt idx="22">
                    <c:v>Jul</c:v>
                  </c:pt>
                  <c:pt idx="23">
                    <c:v>Aug</c:v>
                  </c:pt>
                  <c:pt idx="24">
                    <c:v>Sep</c:v>
                  </c:pt>
                  <c:pt idx="25">
                    <c:v>Oct</c:v>
                  </c:pt>
                  <c:pt idx="26">
                    <c:v>Dec</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Jan</c:v>
                  </c:pt>
                  <c:pt idx="40">
                    <c:v>Feb</c:v>
                  </c:pt>
                  <c:pt idx="41">
                    <c:v>Mar</c:v>
                  </c:pt>
                  <c:pt idx="42">
                    <c:v>Apr</c:v>
                  </c:pt>
                  <c:pt idx="43">
                    <c:v>May</c:v>
                  </c:pt>
                  <c:pt idx="44">
                    <c:v>Jun</c:v>
                  </c:pt>
                  <c:pt idx="45">
                    <c:v>Jul</c:v>
                  </c:pt>
                  <c:pt idx="46">
                    <c:v>Aug</c:v>
                  </c:pt>
                  <c:pt idx="47">
                    <c:v>Sep</c:v>
                  </c:pt>
                  <c:pt idx="48">
                    <c:v>Oct</c:v>
                  </c:pt>
                  <c:pt idx="49">
                    <c:v>Nov</c:v>
                  </c:pt>
                  <c:pt idx="50">
                    <c:v>Dec</c:v>
                  </c:pt>
                  <c:pt idx="51">
                    <c:v>Jan</c:v>
                  </c:pt>
                  <c:pt idx="52">
                    <c:v>Feb</c:v>
                  </c:pt>
                  <c:pt idx="53">
                    <c:v>Mar</c:v>
                  </c:pt>
                  <c:pt idx="54">
                    <c:v>Apr</c:v>
                  </c:pt>
                  <c:pt idx="55">
                    <c:v>May</c:v>
                  </c:pt>
                  <c:pt idx="56">
                    <c:v>Jun</c:v>
                  </c:pt>
                  <c:pt idx="57">
                    <c:v>Jul</c:v>
                  </c:pt>
                  <c:pt idx="58">
                    <c:v>Aug</c:v>
                  </c:pt>
                </c:lvl>
                <c:lvl>
                  <c:pt idx="0">
                    <c:v>2018</c:v>
                  </c:pt>
                  <c:pt idx="4">
                    <c:v>2019</c:v>
                  </c:pt>
                  <c:pt idx="16">
                    <c:v>2020</c:v>
                  </c:pt>
                  <c:pt idx="27">
                    <c:v>2021</c:v>
                  </c:pt>
                  <c:pt idx="39">
                    <c:v>2022</c:v>
                  </c:pt>
                  <c:pt idx="51">
                    <c:v>2023</c:v>
                  </c:pt>
                </c:lvl>
              </c:multiLvlStrCache>
            </c:multiLvlStrRef>
          </c:cat>
          <c:val>
            <c:numRef>
              <c:f>Sheet9!$C$17:$C$82</c:f>
              <c:numCache>
                <c:formatCode>#,##0</c:formatCode>
                <c:ptCount val="59"/>
                <c:pt idx="0">
                  <c:v>6</c:v>
                </c:pt>
                <c:pt idx="1">
                  <c:v>20</c:v>
                </c:pt>
                <c:pt idx="2">
                  <c:v>20</c:v>
                </c:pt>
                <c:pt idx="3">
                  <c:v>25</c:v>
                </c:pt>
                <c:pt idx="4">
                  <c:v>34</c:v>
                </c:pt>
                <c:pt idx="5">
                  <c:v>30</c:v>
                </c:pt>
                <c:pt idx="6">
                  <c:v>23</c:v>
                </c:pt>
                <c:pt idx="7">
                  <c:v>23</c:v>
                </c:pt>
                <c:pt idx="8">
                  <c:v>32</c:v>
                </c:pt>
                <c:pt idx="9">
                  <c:v>29</c:v>
                </c:pt>
                <c:pt idx="10">
                  <c:v>28</c:v>
                </c:pt>
                <c:pt idx="11">
                  <c:v>35</c:v>
                </c:pt>
                <c:pt idx="12">
                  <c:v>29</c:v>
                </c:pt>
                <c:pt idx="13">
                  <c:v>41</c:v>
                </c:pt>
                <c:pt idx="14">
                  <c:v>25</c:v>
                </c:pt>
                <c:pt idx="15">
                  <c:v>27</c:v>
                </c:pt>
                <c:pt idx="16">
                  <c:v>34</c:v>
                </c:pt>
                <c:pt idx="17">
                  <c:v>14</c:v>
                </c:pt>
                <c:pt idx="18">
                  <c:v>17</c:v>
                </c:pt>
                <c:pt idx="19">
                  <c:v>12</c:v>
                </c:pt>
                <c:pt idx="20">
                  <c:v>5</c:v>
                </c:pt>
                <c:pt idx="21">
                  <c:v>4</c:v>
                </c:pt>
                <c:pt idx="22">
                  <c:v>3</c:v>
                </c:pt>
                <c:pt idx="23">
                  <c:v>3</c:v>
                </c:pt>
                <c:pt idx="24">
                  <c:v>2</c:v>
                </c:pt>
                <c:pt idx="25">
                  <c:v>3</c:v>
                </c:pt>
                <c:pt idx="26">
                  <c:v>7</c:v>
                </c:pt>
                <c:pt idx="27">
                  <c:v>1</c:v>
                </c:pt>
                <c:pt idx="28">
                  <c:v>4</c:v>
                </c:pt>
                <c:pt idx="29">
                  <c:v>1</c:v>
                </c:pt>
                <c:pt idx="30">
                  <c:v>3</c:v>
                </c:pt>
                <c:pt idx="31">
                  <c:v>3</c:v>
                </c:pt>
                <c:pt idx="32">
                  <c:v>4</c:v>
                </c:pt>
                <c:pt idx="33">
                  <c:v>6</c:v>
                </c:pt>
                <c:pt idx="34">
                  <c:v>7</c:v>
                </c:pt>
                <c:pt idx="35">
                  <c:v>9</c:v>
                </c:pt>
                <c:pt idx="36">
                  <c:v>20</c:v>
                </c:pt>
                <c:pt idx="37">
                  <c:v>15</c:v>
                </c:pt>
                <c:pt idx="38">
                  <c:v>14</c:v>
                </c:pt>
                <c:pt idx="39">
                  <c:v>13</c:v>
                </c:pt>
                <c:pt idx="40">
                  <c:v>12</c:v>
                </c:pt>
                <c:pt idx="41">
                  <c:v>20</c:v>
                </c:pt>
                <c:pt idx="42">
                  <c:v>29</c:v>
                </c:pt>
                <c:pt idx="43">
                  <c:v>17</c:v>
                </c:pt>
                <c:pt idx="44">
                  <c:v>27</c:v>
                </c:pt>
                <c:pt idx="45">
                  <c:v>20</c:v>
                </c:pt>
                <c:pt idx="46">
                  <c:v>10</c:v>
                </c:pt>
                <c:pt idx="47">
                  <c:v>12</c:v>
                </c:pt>
                <c:pt idx="48">
                  <c:v>21</c:v>
                </c:pt>
                <c:pt idx="49">
                  <c:v>11</c:v>
                </c:pt>
                <c:pt idx="50">
                  <c:v>21</c:v>
                </c:pt>
                <c:pt idx="51">
                  <c:v>21</c:v>
                </c:pt>
                <c:pt idx="52">
                  <c:v>14</c:v>
                </c:pt>
                <c:pt idx="53">
                  <c:v>31</c:v>
                </c:pt>
                <c:pt idx="54">
                  <c:v>24</c:v>
                </c:pt>
                <c:pt idx="55">
                  <c:v>20</c:v>
                </c:pt>
                <c:pt idx="56">
                  <c:v>32</c:v>
                </c:pt>
                <c:pt idx="57">
                  <c:v>26</c:v>
                </c:pt>
                <c:pt idx="58">
                  <c:v>1</c:v>
                </c:pt>
              </c:numCache>
            </c:numRef>
          </c:val>
          <c:smooth val="0"/>
          <c:extLst>
            <c:ext xmlns:c16="http://schemas.microsoft.com/office/drawing/2014/chart" uri="{C3380CC4-5D6E-409C-BE32-E72D297353CC}">
              <c16:uniqueId val="{00000000-DF28-4FFC-B856-45C0229BDA19}"/>
            </c:ext>
          </c:extLst>
        </c:ser>
        <c:dLbls>
          <c:showLegendKey val="0"/>
          <c:showVal val="0"/>
          <c:showCatName val="0"/>
          <c:showSerName val="0"/>
          <c:showPercent val="0"/>
          <c:showBubbleSize val="0"/>
        </c:dLbls>
        <c:smooth val="0"/>
        <c:axId val="691265376"/>
        <c:axId val="691266336"/>
      </c:lineChart>
      <c:catAx>
        <c:axId val="69126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91266336"/>
        <c:crosses val="autoZero"/>
        <c:auto val="1"/>
        <c:lblAlgn val="ctr"/>
        <c:lblOffset val="100"/>
        <c:noMultiLvlLbl val="0"/>
      </c:catAx>
      <c:valAx>
        <c:axId val="6912663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9126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sx="101000" sy="101000" algn="tl" rotWithShape="0">
        <a:schemeClr val="tx1">
          <a:alpha val="40000"/>
        </a:scheme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[British_Airways_(1)(1).xlsx]Sheet10!PivotTable15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latin typeface="Arial Narrow" panose="020B0606020202030204" pitchFamily="34" charset="0"/>
              </a:rPr>
              <a:t>Grade of Star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5023916402973"/>
          <c:y val="0.27697297297297296"/>
          <c:w val="0.75396178281453141"/>
          <c:h val="0.44804256224728667"/>
        </c:manualLayout>
      </c:layout>
      <c:barChart>
        <c:barDir val="col"/>
        <c:grouping val="stacked"/>
        <c:varyColors val="0"/>
        <c:ser>
          <c:idx val="0"/>
          <c:order val="0"/>
          <c:tx>
            <c:strRef>
              <c:f>Sheet10!$B$3</c:f>
              <c:strCache>
                <c:ptCount val="1"/>
                <c:pt idx="0">
                  <c:v>Sum of Excellent_Stars</c:v>
                </c:pt>
              </c:strCache>
            </c:strRef>
          </c:tx>
          <c:spPr>
            <a:solidFill>
              <a:srgbClr val="00B0F0"/>
            </a:solidFill>
            <a:ln>
              <a:noFill/>
            </a:ln>
            <a:effectLst/>
          </c:spPr>
          <c:invertIfNegative val="0"/>
          <c:cat>
            <c:strRef>
              <c:f>Sheet10!$A$4:$A$8</c:f>
              <c:strCache>
                <c:ptCount val="4"/>
                <c:pt idx="0">
                  <c:v>Average</c:v>
                </c:pt>
                <c:pt idx="1">
                  <c:v>Excellent</c:v>
                </c:pt>
                <c:pt idx="2">
                  <c:v>Good</c:v>
                </c:pt>
                <c:pt idx="3">
                  <c:v>Poor</c:v>
                </c:pt>
              </c:strCache>
            </c:strRef>
          </c:cat>
          <c:val>
            <c:numRef>
              <c:f>Sheet10!$B$4:$B$8</c:f>
              <c:numCache>
                <c:formatCode>General</c:formatCode>
                <c:ptCount val="4"/>
                <c:pt idx="0">
                  <c:v>0</c:v>
                </c:pt>
                <c:pt idx="1">
                  <c:v>91</c:v>
                </c:pt>
                <c:pt idx="2">
                  <c:v>0</c:v>
                </c:pt>
                <c:pt idx="3">
                  <c:v>0</c:v>
                </c:pt>
              </c:numCache>
            </c:numRef>
          </c:val>
          <c:extLst>
            <c:ext xmlns:c16="http://schemas.microsoft.com/office/drawing/2014/chart" uri="{C3380CC4-5D6E-409C-BE32-E72D297353CC}">
              <c16:uniqueId val="{00000000-6F8E-4564-A29A-25C4AB3F5C2C}"/>
            </c:ext>
          </c:extLst>
        </c:ser>
        <c:ser>
          <c:idx val="1"/>
          <c:order val="1"/>
          <c:tx>
            <c:strRef>
              <c:f>Sheet10!$C$3</c:f>
              <c:strCache>
                <c:ptCount val="1"/>
                <c:pt idx="0">
                  <c:v>Sum of Good_Stars</c:v>
                </c:pt>
              </c:strCache>
            </c:strRef>
          </c:tx>
          <c:spPr>
            <a:solidFill>
              <a:srgbClr val="FF0000"/>
            </a:solidFill>
            <a:ln>
              <a:noFill/>
            </a:ln>
            <a:effectLst/>
          </c:spPr>
          <c:invertIfNegative val="0"/>
          <c:cat>
            <c:strRef>
              <c:f>Sheet10!$A$4:$A$8</c:f>
              <c:strCache>
                <c:ptCount val="4"/>
                <c:pt idx="0">
                  <c:v>Average</c:v>
                </c:pt>
                <c:pt idx="1">
                  <c:v>Excellent</c:v>
                </c:pt>
                <c:pt idx="2">
                  <c:v>Good</c:v>
                </c:pt>
                <c:pt idx="3">
                  <c:v>Poor</c:v>
                </c:pt>
              </c:strCache>
            </c:strRef>
          </c:cat>
          <c:val>
            <c:numRef>
              <c:f>Sheet10!$C$4:$C$8</c:f>
              <c:numCache>
                <c:formatCode>General</c:formatCode>
                <c:ptCount val="4"/>
                <c:pt idx="0">
                  <c:v>0</c:v>
                </c:pt>
                <c:pt idx="1">
                  <c:v>0</c:v>
                </c:pt>
                <c:pt idx="2">
                  <c:v>91</c:v>
                </c:pt>
                <c:pt idx="3">
                  <c:v>0</c:v>
                </c:pt>
              </c:numCache>
            </c:numRef>
          </c:val>
          <c:extLst>
            <c:ext xmlns:c16="http://schemas.microsoft.com/office/drawing/2014/chart" uri="{C3380CC4-5D6E-409C-BE32-E72D297353CC}">
              <c16:uniqueId val="{00000001-6F8E-4564-A29A-25C4AB3F5C2C}"/>
            </c:ext>
          </c:extLst>
        </c:ser>
        <c:ser>
          <c:idx val="2"/>
          <c:order val="2"/>
          <c:tx>
            <c:strRef>
              <c:f>Sheet10!$D$3</c:f>
              <c:strCache>
                <c:ptCount val="1"/>
                <c:pt idx="0">
                  <c:v>Sum of Poor_Stars</c:v>
                </c:pt>
              </c:strCache>
            </c:strRef>
          </c:tx>
          <c:spPr>
            <a:solidFill>
              <a:srgbClr val="002060"/>
            </a:solidFill>
            <a:ln>
              <a:noFill/>
            </a:ln>
            <a:effectLst/>
          </c:spPr>
          <c:invertIfNegative val="0"/>
          <c:cat>
            <c:strRef>
              <c:f>Sheet10!$A$4:$A$8</c:f>
              <c:strCache>
                <c:ptCount val="4"/>
                <c:pt idx="0">
                  <c:v>Average</c:v>
                </c:pt>
                <c:pt idx="1">
                  <c:v>Excellent</c:v>
                </c:pt>
                <c:pt idx="2">
                  <c:v>Good</c:v>
                </c:pt>
                <c:pt idx="3">
                  <c:v>Poor</c:v>
                </c:pt>
              </c:strCache>
            </c:strRef>
          </c:cat>
          <c:val>
            <c:numRef>
              <c:f>Sheet10!$D$4:$D$8</c:f>
              <c:numCache>
                <c:formatCode>General</c:formatCode>
                <c:ptCount val="4"/>
                <c:pt idx="0">
                  <c:v>0</c:v>
                </c:pt>
                <c:pt idx="1">
                  <c:v>0</c:v>
                </c:pt>
                <c:pt idx="2">
                  <c:v>0</c:v>
                </c:pt>
                <c:pt idx="3">
                  <c:v>545</c:v>
                </c:pt>
              </c:numCache>
            </c:numRef>
          </c:val>
          <c:extLst>
            <c:ext xmlns:c16="http://schemas.microsoft.com/office/drawing/2014/chart" uri="{C3380CC4-5D6E-409C-BE32-E72D297353CC}">
              <c16:uniqueId val="{00000002-6F8E-4564-A29A-25C4AB3F5C2C}"/>
            </c:ext>
          </c:extLst>
        </c:ser>
        <c:dLbls>
          <c:showLegendKey val="0"/>
          <c:showVal val="0"/>
          <c:showCatName val="0"/>
          <c:showSerName val="0"/>
          <c:showPercent val="0"/>
          <c:showBubbleSize val="0"/>
        </c:dLbls>
        <c:gapWidth val="150"/>
        <c:overlap val="100"/>
        <c:axId val="691266816"/>
        <c:axId val="691263456"/>
      </c:barChart>
      <c:catAx>
        <c:axId val="69126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91263456"/>
        <c:crosses val="autoZero"/>
        <c:auto val="1"/>
        <c:lblAlgn val="ctr"/>
        <c:lblOffset val="100"/>
        <c:noMultiLvlLbl val="0"/>
      </c:catAx>
      <c:valAx>
        <c:axId val="691263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9126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sx="102000" sy="102000" algn="tl" rotWithShape="0">
        <a:prstClr val="black">
          <a:alpha val="4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[British_Airways_(1)(1).xlsx]Sheet3!PivotTable3</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803149606299206E-2"/>
          <c:y val="0.14249781277340332"/>
          <c:w val="0.58720516185476812"/>
          <c:h val="0.60804461942257215"/>
        </c:manualLayout>
      </c:layout>
      <c:barChart>
        <c:barDir val="col"/>
        <c:grouping val="clustered"/>
        <c:varyColors val="0"/>
        <c:ser>
          <c:idx val="0"/>
          <c:order val="0"/>
          <c:tx>
            <c:strRef>
              <c:f>Sheet3!$D$30</c:f>
              <c:strCache>
                <c:ptCount val="1"/>
                <c:pt idx="0">
                  <c:v>Total</c:v>
                </c:pt>
              </c:strCache>
            </c:strRef>
          </c:tx>
          <c:spPr>
            <a:solidFill>
              <a:srgbClr val="00B0F0"/>
            </a:solidFill>
            <a:ln>
              <a:noFill/>
            </a:ln>
            <a:effectLst/>
          </c:spPr>
          <c:invertIfNegative val="0"/>
          <c:cat>
            <c:strRef>
              <c:f>Sheet3!$C$31:$C$35</c:f>
              <c:strCache>
                <c:ptCount val="4"/>
                <c:pt idx="0">
                  <c:v>Business Class</c:v>
                </c:pt>
                <c:pt idx="1">
                  <c:v>Economy Class</c:v>
                </c:pt>
                <c:pt idx="2">
                  <c:v>First Class</c:v>
                </c:pt>
                <c:pt idx="3">
                  <c:v>Premium Economy</c:v>
                </c:pt>
              </c:strCache>
            </c:strRef>
          </c:cat>
          <c:val>
            <c:numRef>
              <c:f>Sheet3!$D$31:$D$35</c:f>
              <c:numCache>
                <c:formatCode>General</c:formatCode>
                <c:ptCount val="4"/>
                <c:pt idx="0">
                  <c:v>319</c:v>
                </c:pt>
                <c:pt idx="1">
                  <c:v>564</c:v>
                </c:pt>
                <c:pt idx="2">
                  <c:v>30</c:v>
                </c:pt>
                <c:pt idx="3">
                  <c:v>87</c:v>
                </c:pt>
              </c:numCache>
            </c:numRef>
          </c:val>
          <c:extLst>
            <c:ext xmlns:c16="http://schemas.microsoft.com/office/drawing/2014/chart" uri="{C3380CC4-5D6E-409C-BE32-E72D297353CC}">
              <c16:uniqueId val="{00000000-62BB-4E79-BD3D-8CCF43C28DF7}"/>
            </c:ext>
          </c:extLst>
        </c:ser>
        <c:dLbls>
          <c:showLegendKey val="0"/>
          <c:showVal val="0"/>
          <c:showCatName val="0"/>
          <c:showSerName val="0"/>
          <c:showPercent val="0"/>
          <c:showBubbleSize val="0"/>
        </c:dLbls>
        <c:gapWidth val="219"/>
        <c:overlap val="-27"/>
        <c:axId val="1373685008"/>
        <c:axId val="1373688368"/>
      </c:barChart>
      <c:catAx>
        <c:axId val="137368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73688368"/>
        <c:crosses val="autoZero"/>
        <c:auto val="1"/>
        <c:lblAlgn val="ctr"/>
        <c:lblOffset val="100"/>
        <c:noMultiLvlLbl val="0"/>
      </c:catAx>
      <c:valAx>
        <c:axId val="1373688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73685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Count of travellers by Contry</cx:v>
        </cx:txData>
      </cx:tx>
      <cx:txPr>
        <a:bodyPr spcFirstLastPara="1" vertOverflow="ellipsis" horzOverflow="overflow" wrap="square" lIns="0" tIns="0" rIns="0" bIns="0" anchor="ctr" anchorCtr="1"/>
        <a:lstStyle/>
        <a:p>
          <a:pPr algn="ctr" rtl="0">
            <a:defRPr/>
          </a:pPr>
          <a:r>
            <a:rPr lang="en-US" sz="1100" b="1" i="0" u="none" strike="noStrike" baseline="0">
              <a:solidFill>
                <a:srgbClr val="000000">
                  <a:lumMod val="65000"/>
                  <a:lumOff val="35000"/>
                </a:srgbClr>
              </a:solidFill>
              <a:latin typeface="Aptos Narrow"/>
            </a:rPr>
            <a:t>Count of travellers by Contry</a:t>
          </a:r>
        </a:p>
      </cx:txPr>
    </cx:title>
    <cx:plotArea>
      <cx:plotAreaRegion>
        <cx:series layoutId="regionMap" uniqueId="{28D6C475-7AE7-4B29-941A-263D21BF8F59}">
          <cx:tx>
            <cx:txData>
              <cx:f>_xlchart.v5.2</cx:f>
              <cx:v>Count of Reviews</cx:v>
            </cx:txData>
          </cx:tx>
          <cx:dataLabels>
            <cx:visibility seriesName="0" categoryName="1" value="1"/>
            <cx:separator>, </cx:separator>
          </cx:dataLabels>
          <cx:dataId val="0"/>
          <cx:layoutPr>
            <cx:geography cultureLanguage="en-US" cultureRegion="NG" attribution="Powered by Bing">
              <cx:geoCache provider="{E9337A44-BEBE-4D9F-B70C-5C5E7DAFC167}">
                <cx:binary>7H1pk9s4kvZfcfjzy2oABEhgYnojDFJnnXb56v7CkKtkEjzA+/z1m3JJZYmWu2rW2nBFvKuJcc+A
hpR8MpHHgwT633fdv+7i9ap41SWxLv911/35Oqiq7F9//FHeBetkVZ4l6q5Iy/RrdXaXJn+kX7+q
u/Uf98WqVdr/gyBM/7gLVkW17l7/17/h2/x1epHerSqV6rf1uujfrcs6rsp/eHb00au7tNbVZroP
3/Tn6zd1WRWrWK1ev1rrSlX9+z5b//n64G+9fvXH+Lt++N1XMYhW1fcw1yDszCYcUW5i8fB5/SpO
tb99jk16RgXCtmlStPng3W9frRKY/yyRvgm0ur8v1mX5avvPg6kHb3DwRJWp8wCCk27kffPh2wv+
cQjyf/17NACvPBrZ08MYn6cejdUgi9Wg4h0OJ9ABRmfmtw8iB+AbzDwj31C3rW//2Dx/0PwD+k9L
chz63bwR7rvhMejy3e8H/U3hb95cn9L2wbaFsKjgGD2Yvn0IvwXPLVgdDG/hNw/hf5ZMxzWwN3Wk
hL0nYz28eQl62PigU3ogap8xbiMb0UP0MT3DFAnOTfZg+8c8zz8L8hPod28wBn43/gPs73+/+b9d
VatiZ32/7nLA64PDsQQn1jGvz/AZIYKZyDQfsB8Z/pPSHEd+O22E+3Z0jPrbN78fdVnH/uq01k7O
LGSbggtx4GtAIZQzyyLU2ml56+KfIcJxtL8LPwL8+4Mx5nL2AjBfx76qkx0Kv27rDJ1Z4EiYxe1j
Xp6eWRYGH8/5g6mjka3Lp+X5Cf67iWP4d+M/oD/5/ejPIfV7db7543YTbU6VZhJyRgnG4G62DgWc
+X6WuXH2lgVRmLHdjz6Y/7PlOa6D0fSRJkZPx/qYn/9+fch1kdT3J0x6THJGBEUYYXbM8xuQ89jc
xhaxt+vhh+XwpEDHVfH4JiMlPI6P4ZeXvx/+21ZVw7qIV/p+Z5e/7pCodcYRJiaUVY/RdW8x8DNi
IkhLrZ2CIC/aT/qfKdNxLRxMHmni4NlYG878BWhjpXT16lxVFZSR+v7V1bpR5Q6cX9cLts9MqAZs
i/MD72RY5AxCB7OF9VCNjUPE7X8q1090c/xrxlo6/rfG+jq/+v36WqbF/UqfTkEm3kQJqBTwoYJM
60zQjcvaVgpj/Twtx3GF7OaNNLAbHkO+vP79kDuBitenQ9wAyG0Lm6ZNtsnTYdpq2PjMxNy2sTnK
W58U5Djk22kjxLejY8Cdi98PuEyrsl2dlJYgJpg5xzbUA4+V7158IPSMCcJtysah+RmiHEf9+0uM
gP/+YIy9/PT7sV9Uq7g/nbFT84wRxhjiD1Tnhuvcwx0TUMtGIbtCAR7vx+UnpTmO/XbaCPjt6Bj1
xQugIhyw9lNmpBBd2aYittDWfZMD2A1hQckMFB1n2+gLz/dxf1qe48Dv5o2Q3w2PoXfe/H6Dv13r
tb86IfUMdReFqGmhDe2wZ+vG5gEjAkqy7wTRPujPkOQ46o8TR7A/jo9xv30Bicx53a5UtTO7X880
iTgjsKMC1a55rAgDShTSUEEhE31kLPbBf1qc49jv5o2g3w2PkT9/AS4eIv8pYytkiowJ08aCHgMe
I/PMZrDVJUah9UkxjgO+nTbCezs6htt5AYZ+pfz1SflOAb4bIZNB1v7wAX5nz8/YsAEjhA0Z5PYx
3S2yB/rnGfIcR/5x4gj7x/Ex+lcvgPp0+qyoT1jQbva3OJAJ5l7duge+CXkmZdhEu+2tUULztDjH
sd/NG0G/Gx4j7/z1AgJru75fn7BSZWD3NvhwAjH02+ewYIXoCskMcM72juM5NPvbJ8U5jvxu3gj5
3fAY+dsXQDjPgOBc6RNm8bB3hQQWHLbMH6AH+mzP6Dd77RxSeHvH94+M/hnyHMf+ceII/MfxMfru
C0DfGdZ3wat366z+Equ7nRH+eoJDxZlNgeCk+CjFiTfbj5DSWz/zPBux/id7u9/eZzNxpITH8bES
nL9/v/Nx1zpZFdHp0GfsTBALKIS9imlvCXAIuphDXj9Kcp4hx3HTf5w4Qv1xfIy6+wJ2VqbFSt+d
kCoDVh92bzkS5NDhwM4X4yak8jsCDRi0/WT+aTmOg76bN8J8NzyGfAq7edAZNuqK+mHgf7Vx6mpd
BQ+bKSdMchhsaFFmmQQf4s5AHZbAiGw90Lhz7ZnCHAf/YPJIAwfPxmq4egGU5XKVnZSVB8NnFDNm
b3MdMPA9b4NNSPJti1kEUv99w39SjOPQb6eNQN+OjuFe3vx+q58FJ6WH+RmCPXTCgT54+EDJtAe3
AekPEJTE3mY/8HcOYX9SnOOwb6eNYN+OjmGfvYDNwlmxXp/Sv5ubsMlMoGQOqTKCociCDRBoIXnQ
B6T6+2b+tBw/AXwr/xjx7fAPkL8A/36TnnajfOPaoU3B3FCU3z6HzDAWZ9CeTAlUuA+fUSr/tDjH
kd/NGyG/Gx4jf/MCXPpVWrSrUxZR4kzArh8Au93sAGj3nAwUUbYJC0GMbP1pMY4jvps3Qnw3PEb8
6gVstD72Du1W+68XTf/XJJX+cGbim72Mj1OMq7t5raFN84TmDwQ8hg1Y6Ak82jIIjmezZyJMIOkf
Pjsj2DatPS3P8XXw+CKjhfA4Pl4J8w+/P795rK0fot6vr4P/Iw8ezgs9y/bfByt12qgL5AyGng7o
Uj6ezyPIMDF05UPJdWj2zxHluN1/nzky/O8Pxpb//gWkmLer+l69elOsvvwzV/WfHcmC/g5MLAL+
5zCzp0AaU46hpN1ulozSnedKc1wFh7NHajh8OFbF7Zvf74Te1WWpVvrVFHj84tvBu51t/ro/gpZY
i0PjsgBy59vnkGgQNnCdcFbCFsf7Ex5E+ydxjmtkN2+ki93wWAvvXkAouFzFqx708E8v+58tBhP2
D4HegSOI33P8/UQUdlKgH5Batr3tU9j99EMkfo5Ax9H/PnOE//cHYw1c/vX718Hibn3aaLA5A8eh
4ZKOaE0D8zOM2OZo6PeDo/t17zMkOY7848QR8I/jY9wXty8Ad31/SrOHUsCEXjTYItyxPAf1ly2g
U9kEoweX9O0zar5cPCXNT5B/mDbG/WH0B9RfQLvCbZw2q+iUwFMOzhxjBg2vB4hDyg/9UBAFrK0n
GgffZ0hyHPTv7zDC/fuDMfS3L2D75HLdqbt0521/PchC06swzU1vDtDEex7eAAYfqi3gGuA/u5/b
OvcnRTiO+E70Ed674THal59fgHspTuzWgVrjFsNwomFLnh2au7Hh7AVlQNx/j7sH3v1pgY6Dv9hN
HKH/OD6GfzF5AfCXxWp9wrZLE51xTCiBBu+HjBJ4tD2bh74dIJPp7gQW9E8dGv7iSXF+gv123hj6
7fAPyL8EYnPdvvp7DWnlKQ9gGRSDSwFu09xL2ffwxzasDmCWMZwpOUT+6nniHIf/YPJIBwfPxoq4
egFNCrdpXQWv3nwt1N0J03uDbHZVgElAo3gL56ERHEOkcFbxUAPPleO4Cg5nj3Rw+HCshL9fQJV7
AzuJyQnh52cQAqBJbUdjbvj8vXVgcARa4IxRaJn69oHYvB8FnpbnuBp280YK2A2Pob95CdDDwSqV
ZUqvT9i7AFQbuHmKIJN/wBcf4I9hbxGOTVuQc8KDA+CfJ81P0N+fPFbB/rMf9PACOLd3KbQLnjTj
Bx3A0RJwNVu685DdATbOgmBMiHW8zH2GPMe18DhxpIHH8TH6717ArtdHta7ABe2M8dfTfmyChUMr
A91yZ+MzVwhOQ2+uxSDmaAU8Q5LjuD9OHOH+OD7G/eNLKHThnrFVlhbrEyIPDIPFNt3hDyno6EKS
zVEI6JPdFmT7vuf2ObIcx35v6gj9vSdj/G9nv78AuP2W/ZyDAlan0wAcRoHASoBVON4kS2zIQuGg
J1zOtvvRh8L3mdL8RAf7rzLWwv6zsR7O370APWRw+n0Hxq97HwrN4BBbAf7v1P1+/gMHQiH3gfth
ftJDePuUOD9RwcO0MfgPo2PYJy+A3Xy/UnDG+XS4k8OdLchzdt/9YOBP/95xYHfzRsjuhsfQvv/0
+y36g1bV+v7bJuKrSaJg7+qUCSZkL5BYEmqL7wdN9gwc7hcE5w+birvcZuRo/lPhjmvl+LeMdHT8
L4019uYFkEFbSc8hDN6nJ0yFNsqAeGDCxTDHSCEDaFCGGFxltbvlYsRNPF+uf1TT43sdV9Dj47Fq
ZvLFLKbb6rSryNz0+5jMBvQP6jNDiG+tEHBgdHtjwIih3qrkaXn+USO76ccVsns61seHFxA3dnvV
D+njr8fr/5924kcnNfYuqX28z9eFSyEn3y4CfvbTb4YG/XSjqVty4aiGHpS3uP/zNdnsAT9eL7z5
igNS4nuzzmjKelVWf76G3eIz2D+DY18mtKeb4Opev2rXmyfQQWHCEQ5iwSXEiNFv9y/ptKgC+El0
Ri24mhjBgT3bZLAp+vpVuclS/3wN37ZJy+CGVgQMFlzvRx8vX4ZW3d5P9SNQ2///StfJTQp3SJUg
DXxR9vDXNq9mw3kouJwO6tCNfLD7B9/2KrtbvQMvv/nb/w9ldSaGzqjmUaj6G0aa+tJgEQ+cpO6Q
6WaZafizivlm7XCGOiYpbVgyo8o0lPSrnptuW1S8cPcgPCIXdOuPxIIuXGi2xRRY6U2fw6FYLMqC
RscBiJXUnndOVDBg16oDo3NJnwQXWaWzSyPwVDkpcjO60QS1+UMUfbhD+YgMwPIdyADt10DQwlFh
Gw6UmZyOoLHTprabOu1mvpGY1sw3/dKWzIqjXvYZgtf/51fG6IffY1D3AD3PQMPAzICh7KsiEqIn
Og/sGe28sp40tvk5Ih0O3Fhh9HerkvY69oSSmW6b1BEsaois6q6I508IAvssoxdn0HtOORgmhzPU
ZCPonk1kEeasJ4jNYr9Kaze0O3JDUe/fe5WHr0TMaeKYoR/lUqGh+xsZmb6NzcE3JnVFcOIYovE9
1wpzWz1hFhvI963Vho07AcXj5ho/aMHY0Cb7kvk57FanPGpmlIvWm9IgsOi8CAvtPaGMsf3BD0Ej
AhgfXKApLGuseyw03JmW5fUMx/CDEz+HM5/TKuPk05C37CuJukDWYVX7bmrQxJNepb3iCfuDKDp6
WRMOisLxImCroV6zN8/31EByobyq080sHXjPZWiQcGInXU/cNi9M/wK1ijyB72ZZHeILTgfuBUUI
LoqAzq8Rvi0LClIHqJ6pMs7+Cts4UW5id1Hq8JSyc/hvHLg8MIvuYe/mp2vtx3cFT2aBRgnfZIPj
9d6rZMiGvi5mZpWgRhoZAocTGVYGlhZ7Xip95Q3NE0r+8W1BucSE/BLIOAr55SHAOrUH2pqomOW8
DealKHAiwyZq77UosntipbmTR1ETO/+8vjbr+BBkBi0s0Opowweugdi45D29+nB8D9dVWM38nlam
4yV18dVOwKJmfQh3xM7sMrOF09c+11NhV8Sa/fPvw1HAwxXOqQXcOwAOe7Fg35awR64maHMPPF7a
zHqtsNRe9Rk3frE0mxRdBhV7n7X51B7SzDWVMOddmPtLHnihcv2ededF4ecSW6Z2SdiZb2mRlwu/
wmKeiy5+HwURvi56ks3KNrpL7NCfmNpU82DQ7YRYVeJ4nvIkK+LKNaIgvfb73itk0CdsaaReFrq8
GvJ50BuBlg3KRC6TQBmrQcSD0+QtLMYh/0rylMgWD+e6M+1Fif1+aYumlH7kq3nSRd55yQ3uppVO
PgdZFyxIZ37NhxRf2OYQyiCCFVWFIb+NkDVMrZwF13EHL4784MY32XUN63GhuC+WqmySVCIj13/j
SHyuuoS6pW+RiyjThaNbS+cuKVEtLbM5T/O6mguv1lzaieE7vEW8d+yIxL00RXjbdKGdS6JQ45I6
bT93gyomCNyoG7NaTTsbIsDUGBqtbnWV+bnDS0yVM9gNyxLpA7UpCqfVVW4H0xS3YdQ7QqfggBra
YnHeVHwQ057ndaNlzKO4FRJH2SZUh7CyQtcLtcpCR+kuGuikLkoqbrhR9H0m25AHFQc5Ks4cy84H
EIeRgsnOy7O/IvjG7ALRlkSB5FXIjcvYNrw8l0j4erhJkw4cYJayJvrUly245VhESeCmtO9uyqTB
1ixLA/iztbNQvaWsgv9NNPG7DzFca2AtVUDTaKqsDgI9qXkThgBo2tiFtNBQqc2P9oB3znVoug8R
ucN1omesaBH9WvkYvhZbKW3eeQaGLxlEl/3l96aFpVnbtEYSJ4x75yxG4MRivwQ/E3ohwm5cC5Da
DzOQtyQa/ixQ6IOR5JEqHQNsKHK9hIN4QrcIBMuFzrtYln6hk6tBN37m8KanoYwsFXLHszpbLzuc
N/Qv00pYJD1ilr2rmjSdpxzCxgXtizx3s8Jg/IqmNXx1a0QoneYFKorz0k+6cqlRA7aMkoL3F3FR
Zn/ldcTxAlEzbx0T1hsABelC6kaBvtAa1VNLh37r2F1flC7GfdEvGA7jdzjpzNgVwmD2RWJYtTdt
WVyRa+znnXHrCy9WbxWtaTXtiyjRd8rA60GFve9UYqD3uFGduOwill1nQK3XTkttsDhr8CrhJlVs
27IsE0CqMTPfzWkZfIXLAxHoL+uV77KUZsxBdTGwd3E46HRu+D3PnCTijS2RMr3PCUlxJa1Qnxc0
IY1jdbExyfuhKGWWs40vCixUrmpfZegcp4Xdz2OEuve2FQgiO0s03rRAbHCMvOLYbUga2jdRrJjL
rMT3r7u0UYmMBR7U3A5r8GMl8zLl2I1hOLUf1/mUxaIonYwPXZHKPLLabhZ6AgylEmnQOhZTupBV
xng295KG3phI59k0Mus8c4lA/d9D6g96Xke54btR1EL4yswaQlaoGHEy2qI0kizowZuzColWtqUS
M50kkMbUEbO9c98eTOaIwvN8F9YlmRR2EuezlNslc3GnaqmHASJUUkaXurL1vEGq0hcJlApTbHDv
XSSQMRUs1dcYG9ay6eI2dCqGk686LgMnFyK6JiVtLwaBSi5h1Qb3DYfbKj6kmSdCF0DzHPhXpBiN
gxoM8GxupJ2nVuZfe34cmG4ZKuE5NQ/ExGpVbMk+VmkhDdsTlpOWrTnNA8q+9K3erKM86aZiSPoJ
rj163bXCP491QWXC1MLOSHGFQlPMumwwlSSGb8wz2tWeE3WePUloYH6oTWKFkpHhLcTQcs5pG850
U+XTps+9eIGigC2SjPtSoyGcC0sbyxjKIAe6u9JpE7ftoozy/osKenNKtVDnIdf+ZYqHTwhHeSJF
XdSOMrXtS1YO/WxIsva2SSIivR5qJifQHqpmvKlqWamhnRo4hKyvhKSoA7ec48apjEYvwO9FehK1
VtaBj0J0XUOxIo3SsleRST6h0mquaDbki4AN3GWDLxZdXvPJYGRR7pYFrYxVbHjgnsqqPS8TnAYT
3gufTmPfFN6Voga/1UbObiJ/AHdOo2zCG48Wk0rZVn1u+hiiZxzFN70oUt9JwlB8LpK0DJZDGvva
KXtYWY4WfnjRtqlZXXa8FHd9yep1BinXhHu+KmVS2XySGSWeermOFqwKLQ4az3KIW3G/SFJcWo5p
NK2SirNAeqmRvW3rMJ9DfMAXvZktPYEIeE2OwivVNdW1CGMlUTpAxGpCdgMYhq6fWP6kLmMI0qHS
t3AKNpkMqLaWvZWhLyZrRSpFAG8vIV0wXGHH+MbUVbpuM9JP+iYPIknMgsaTSOmEOLFow0UURsmt
Ctp42qosuFR+Xi0IDSOHkEhADlHFoYzT8kJEcPBzAm6Kr62ImosyLzG467KKZdHF5XVU1G0MdoEN
J7NyX5Im7amj6iD7EMWmMfcrAWsjtKKbgohBTbySBh9Ri6w5010xYXnoz1gJOQIdTDcIyvt2yFp3
gNV5jaqwu244ecusVDmpp9tZl3RsAs6XuCjxBhcynUFPrDDSV6rHxsKmOnatNkF3kAiWFx0kPG6N
wOM5Xm0Hsugb8xrzYhnYpV5iEoBKSD7IiteZ5D5csyp1Bep28qyJPtKelVpqEaRXNomi6zZtNZFp
4TcVZBVlO9V9IKJJT+OcSA5Zvwg8vOi0acihTxrwfAoqUl0306o0JkacBLJpomvqRfgTXJKAJ0be
vSdx9iGO2/cVt7RMmlRoGQ4hk2XglVdDT4Yl6nJzyZD3EUr3r2EjJgX27+3WT6UdkMu6tqN5AY5x
onh/2TXBivlDCjVPmADt4H9QrcFkM2SwXvnwwcrrax56iYtyBAuyyK5CTcll2VnKCYpu3jARXxKr
fk8zFUzh3/zUO2nVuGnPtcSd30xJW8df66jqJWRlk3yogkliBKXj2WEg7YLoCTXsaR9Y1UIEGYJx
bTk0LIYrVVrtNBQ5coJmCD/ShH+taq4WRRz/ZTBmLCtdu9pKINGyCzDAJvgUI70SOSVSCWQ6Q9CW
riWS9mOXxl/ABV+CV79JzBy5Ia8jWYvacJToezBBzaaDGa+Dvvmk4iacMt32LkT4yyEM8klEIlsG
VtPLBPKKacDoVEdDAdSMPyuKIpPgh9R8UN1d5lWpYwHFIGvwf67oq3DC7dCToBPH673KNcvBdqsg
EDMLEiDZDqV/1UF5Mk8R7l1beLdJnVmOocS8TfFVY6BB6gzSU2pkydyry17yPIzWQhm5hJSSS+Aw
UnDPdPgclYhJ3pT2ZQecxRw2IN92vZedg/M0pRezUg5Jg96DT/wQ9tSbBKEvpjzqYxeJhkcS3Gb3
geVVKq0yrhzPsDxH0Dh0Essz3B4nyOkqe5WLgrlDaCy6KEMybUkni9S+IxG5Ydq4ZT3zZcrrEJSf
Y0eE3segQVjCkihklzLrxm67uZmhKcrsdt5k4FqVLs3ZYBTZlPedLzs/MxZwTGHZQ1Iyx1YWLQyG
qSwr60PZo3njQ9AneR7M+2CoiBQeEm5a97Ub4VQsBi+7slvkybTsIZsdUEKloUgHRU7WN1LroJ+b
g33tJ+Vt05veFRmaYZnlFXVqSEQvwqEJJ11tZtPCYh9xFvb3jdkWC6NA5jsbosC7toqMZRQGeApM
SjQ1eOe/D3Ktb3U4DBM/JubnJguLO4XS1JYGsqhkfjN82jRNzMrEhgyD6i99FxU5hA7mrxJtfUwg
slx3aKASk8RyUMKb8yTu/MuwtLiDBkKmdepHrl+neTJtvbySeeF/7pmdbAgE6mRFCxRGb6SuZSW2
E7QBmke4MSY+KT6TNjavdIKzd2WFYpcF+YzqvHSTNAk/2Q0yfFkmRMmW0OQK6B99rXE9rXLDvIpy
7Tukrjh3UYCsRdeGbe/ENU+dsICcH2GFwLTwW69OXRqL+lrwsHArFH0toIC1dDFpgwhSANO242so
mUUobYLyUqocQ/3vm9YESvMSkn7TD5zKjwJPmr2vS+B8FE6duqzJ+0CVl7RN8mmZpf2yqrVyqoJD
zYJFcV4FvnXVIUHPUxWWt35bQjjKhqb0pWH1yTKIUv8LVTl1q1rwxAHerKsdQ+ty4g2FvQh9oECd
lA09lrxPLacqB3DQbeNbm4wyk/GglO/QKMw1GLGgs7iB+qvpuuTvOE+G0okhnniuyLHtuYUBIABn
a5TVcnNTXz7VOSKXKK68pREVLRiiMtXbhrU2pL1UkUkU1On7BiWhnnm92eTSCzikcV1gQ/nLy5bN
SNaxGyMzfdc2g2gO2WMROEGatlSanOtrr+6ymwh1VDt9wATUDmDVEyiiaOe2npG7NYXcZdo31sc2
jiDHDDO/XKLCyj/3Dc0Hp2v8fCogVzNnMZAUzPHMzEaySlKyiHHJ25k3dCSTXpG18Gu8nxYsb2Jp
i8i+6APkrzhuipWou3rZJVxM8sAEkonkvQT/NZx7jcUvvNKIFpDWAQRRlEwUpOlfqz6krteLUuoo
VQsoAqFe63vculbMBmNRqAKHDiyxMIQ3Qe00Mxq+ZjRSS9Kp5C/uF/dZaZcreC2+gJSqaxzuJ8LB
hTXfmCoYOS/R3AgIc8AQ0XUFx3RuEqOyLxQQ9p95HOYQ2SH0XEPyEiygLKeXbcQISGoYMxs49LcF
dLpGMuqAGZWRHng9Tfq4yqRVlxAwi8Qo54GBK9PtYi/+qPywm6akC/8akNdNIC5309wfKJNA9pCb
kPDh0ioR+Mms8T/gxOwKWfcx+5yGJb5IvCx1mzCr3xkdb++jvs5WUEFeQ1d5/TYvdTPXVkXcpokL
QBhnDZggfR+laXgLRwOGJa9N9iFSdv8edVxP2jqKZVv5ygGitXMyyLEnJSLJrUg7tAwDKLZrnQwy
RGVLHBOadlsnB+YomjBSeoEc0mKYZQ1RiygXbNkEiLtBgazCNQbIOy0vgAIF6n1mSnvQGXHBZwVu
1gobImvC5FCwu7bh7xTJONA0mMjY6DOoW8RNFveJHMwUWE8qYlkVlgLus/FC4CLt267tPHBxKP+S
eQUUubkKrXMsmvYtMyy+TMCHyNYP4X7lYpBm0nCHQ+Eqy8Lrk1mXMyjWRRbUE90P1nUwQJZg6yaQ
vlVpKhUh6H3OWOUmQ944oraNaibM0ru3g7K89jKbLqG39ktVYNt2idUFUzNJzIkIUT+N/FLNm9BK
unNh9cEUmwUBIPpmgjn/mJXZvKpZ48RYz7Bg8VxXhEgzqMQnhqOJH7Y3LTjcq64zZ4jWF41hO2kX
3xSQ/LR+TedVVf3dp0PtmJ0m58DatrljUKuUHQNthVlcOmnLfXdAVPcOD1n9IeB4HubI+1LyHtxx
G+L3TUAnYaI6B2OctU7KkR/PctWpFtKQ3i6vCh/xVkJbgCjmWDcx1O9WWVVQipYe7ELFkYGctoAm
JicawBLcdAC2/EaVkHJLklZCLHs/TzwXx6gSU9jAioJZilrcLGgHKcR1kKIyckszspPzIcjqaKHM
kH/1q6Bpl2ndec7AGdCcXm5JEZXuUBRQB2r7vGZdKVsVfWo1Va4y2DwRrXI6Wp7TzPwS4SGoZKdy
1DhubSYXAfBVfUeWXWe4meqmitkfjTBaREP7uRwa65wOlDpRzcoLV6u2dLrUT2TVUEsqnFyXEEZh
syOWmerti7DyfMdEVeB6AkpiHoqJHfTrvhKXJvHOwfQ/6iCeNW1wUaSRkoahvalXpqkTsAQS6O6d
l5vasWM09UhxayZlIWFXYxUlYQ6FinWTpKA02tHbchALHIR6YmbCgCQoBpan8ixn8CwGFWBzDnl6
fBUk1pc047OwC2M3EDScoTx8l+fG+4rV4LGiy5YnF6TMImDFxPApD/qFHfmeU2K1TEp931tFCkxL
UF+kXEyhQIItthATSNXjxOlRrWVVQkTLk/S8BIczQYWZyLwufKgRIJFHvkcgreg/G9znkuZWNvU5
cHNTra2yXYqsvVM4z2QIXC+aKNxlEJS5d2HHhbUMGXB/tFJSKCB6PASAkiqStg15dIY/laG49TOf
zIjnk49+SR0KpPBlM7DqXZ0a4XljIsjwE/AtmlnRKksy5csh4IblspBGtRPDOVdj0gS6G86BPAk/
/Td1Z7Zjqc5l61cpnXuXMD1SqS6A1UffR96gjGxsAwaDbWx4+hpr77+X/qM6l0c7taXIjMhcgJs5
x/iGgbA9rr9pF0zF69q0zY8xEobVKFY1v3MavUbZWRovlxkKrUXvXOCOr9gM1z3NJPvZEiW2fRaP
o32IB5HhTRGRbYc6GbaeXFYVQ60ol3n05kDmFjeAJZSTyrToispJBs24C1Bxq1O3+NdZu6eBkwea
2zdI+NU4t/QY93NXU8d5jV0Onz3JX7ha0nJpsmwf2FZ9oPjJ9yxwbygRu72eoTIuY/aUEQLNLg7m
257oG76w5CF1ax8d2GaWoCySiZSNxDZXGmbl48xQhHsf02JnQxe8Q77FjAsLF1e04Wl7ZLKZb9ok
7k9TlAUzhBrWPrFsuF4fD78x3EpVjl0BKzTtM/OULHpssELFxTkMNIlQ0zN7Cnjbcyw4qDZ1D02i
nLWYjrFM3024puvFdg0Pz4WR8Wsgml8QnJe7JvPZuVFRElf9EoTTnjJmh51CQ48+KWPQcQP3kQeq
Kz0Ww6cssnbPIqNOys8JnlHP9pBn2rutz5anbJjtU+umZK+TEPM8nH+ssrWntCf8s8F6D0eREIXn
3s2m1CqALB10SX4IZMHue2XOUz+vkHYnSPqt0V1a9f0oceK3iEqXtAkmwiKP1uruE7bydsgsNTXf
3FBT3Y91v4yfWB/9maBHOkrsWCVZGWsx2w27CZslTKulgLlg4ZDdD4wV1SwoPRecQlLoZznUclnF
eSus2i8ySk5NgqdccuaaSq5Z+jpA+n6b7NDuVd5Mu5mj8KW9RNGR66GaKERMgwuChdgPVRuOol5E
uHV1W+gcA5S7c4Qdrg6jId7zzEK3UBkMIYK3Vg8lC5kZdq3wtGSRcuiVlvQmaRb56cVmn6fJf5/8
aHaENcmjjYoVFdDKXrwTvMIQe+oH399E2+Cf2l62tCyUSaoZhMVBexn9dN7354hnIUYVhu624E8D
AWXX+WI594EY9lYw9lunG7+oYVTfCfa+ko+LvyHa/lgggD42ktx22XAhcYAKrDAdisGxsPwpxiK9
D2CE1L2BTZ9L9EpdaoKoXMcwUyVFjUxrT9s3RqfNQTRto11rkvXQYy+9C9mWveHlwBjyU6fqbOUW
qljeljKHCo+rFh9+gPaxouyBdFHQHe27X5JLuhNJyk+xdi/r5oOjSuf0UZBiPYRmK366Zpzew0KR
C0mG5jD2SVFJxNWgSEA0VSojLcZI6C/ZHKVfJGX+MetcULGGiFe4CsmeLyOexziaKuc9hTwapuUm
7PxUNPmEJdDEv+dwync5n9aq1UlcRyFxJ5RHeS1Rqrwl26LubLINZa56X/FijA98WURtVHo1GEz3
OqVLV9JhXj74Em2HpfBjHcnYVbni8jab+HLT0bl7WvvpOVxSfrAmbaska9NdGrVrSVDgfRsi2d7j
abunPJ2iF6fbDtcW5svrAhMnroIxJNndnCdiN80CAhhcqFKNCxp0OTS+x7a+ofOIwvFH2lm0y7Pq
h3JaEmHqVPQz+j80ynXccjQbI44WKuUaz75uo0X/CGAaBRWZm/TOqclDp1FEffmI9O9DWIg7bFED
dHkuf6xTGM6wM4vwSS1jzOpCKirrofUd5JpEtSe7QDKFlcd2yerMvummEdbb0tz30Id3TYhaKaGa
nIouHW2V5UJ8LqEqoguZmCOlg3cia9fH3b73U/qoOr9iQmUTVMgsvBW4bnlyE0svKSP20G1jNmAm
5fYwrJS9YpsitXBDX8oIvuuaTNMbHI31iep4qANSYK+SuXltR9edgtSS2ySK232b2iQsJ2HzPfjP
rPJSZ9hN1681XNEhZ6bFXC+2G6WcLyO3Roekn7d9lOu1omp1ZejirUSDNpZhM46nrkcdlW8J2o0G
bumgLH3WuOlVJ0l2Dy053mXtYvawPcUxLlxUxgmHaR00ZIcZnNV2lu8+b8WPAKNcVOsIgYw7FWOV
zLraJdt2kk3PHsKxGPfpku7o1C5HGHQQGIcmQonI7BFqTVp7FEQVumqooksh9oL0edXSdvlQ82Bv
UxEH536T/gBBgVQh2qe6IF13FAV6uG3o0MOxDALX0uSPoKC2Ks4WcQPngN/iVJis7ptlfdc8GA8+
T/VVQs3Hj2xJC9x7+wN1Fa20SMePNtGawuk197na6B3ay+R3y1dTDSJN6pwKcwRzgUGY2vy7peOK
Jdu+tS7LdkPO07F0GAmHvokMJl3+0ucBpNhcfkYyo/t19fIg1vQnjKyhdmjzSl+kqirWMS7RHQEJ
I/wlToarzTTlhzkf7YfVDP0kTOFLH6Is3gw2HLh77QuPfAE3tYdqJvtI/qZt7suxRxOrRdKfdBug
6Ei8G9Ga0GEP9iOqunwMK5Q7sz35bWtfe8gkWz1RydBmptORmmZ9WC1QunLlZplwEa3exQoC9Y7y
BObHpua+qZZuGE62keqbN1pCxsE5+mKXmeB2EfPWonyVjldXqe1G2g1EhHcOM43yDxlbfTJaZ6gS
LWvuhZzQh852fUwg/JwCpc2b6iwuMtyc2XZoyIQpYQCkpZxYGNQpQ5P/u21Zzo6FzRN2cLmi2GTH
ZomvilZcmWV0FxtF/GJy5n/2ThcQnqYuOuUYR2Pl0k2WitkVu5LPfwcBW19Hnogqsgk904ZevWoT
xydB8FDKibTBhwEQ1+zMhDc9j52EiD6y8H6Is+CRR7LZzaboxsuadqw2TG1PReo2U4IK866kiqeY
FlqHpSz6DAushgsfCYfJEmnLjx5D9COdG/6ji53ahXDGSxj/33nGf6wZhRa9Mt4+ZEkblDpKsXWH
zBKsiZaVoiX+7ObcoEkTyXQIVxdeWNcVr0PcNmOVkSj5HKjKH7iR2l0UV/F5Gbf40vQEHRGX2Vck
B4i0kiVHT9oV7fxiza3DCtOVPY/tJZzm8BgwWK2mZzApookTPJ4xfc8mHVQoJhyrll43z3TKzEsU
deQh6Hx/mEPWmXIdpBlgsGfbSXNm6g33jpcdGSyt+FUK8rqNjnQkC8TV3KBvyvD9IxbBE+tBBEDG
64vLnFNezb2jcxWj1HoXbZMrmCmZvB8001DiV95VabfO7OjpOAjM7MJdqBq2usnyegh7qJ5QLg+5
gHJyiONIhqWCqxvtto5EcTmFunvL2mtVxa5uH/qa7Dj3eI5TGi5H1OlEV0Ee4rGlaxqiHlrs2ADc
2fKuCmB0HmLb3gdcrLt+yJe6YXm/i5vtqnFz9ZznBSpckg90K/Uk88etYJbdQQEjF53ReYHgmkTP
1jFxCKWcUd6LwFZWWvmimxYyaRbHfA8Z0tejRseGtYaprMSOXGz34AMw0YVJ1xIs3waVIpumvRJB
MqD2MP51EVm0oLFJ1hU2xSTOWRj16yGCiQhnfGDD2TRwGUsp17DSui+elwXOGp9CiNQzxRJV5xs2
NYXFRteBHiP47BNMERaOp3GI03kf8SGnT4sN7RcZZvHY+jRba3SG2bUINFlSri4S96NAPaS7cdsR
uAYgl8gCo3xuhtBV62Q2jnpA8V27AeZqQ5gF3uvtiUjtj2lBvCmTnuHuL+vgAN4E4WFq1/QUonFy
+z5KXdmO0VSDE8Is61tiOsgGhqFHt+JOL0AFgkk0B90ZXFcX9Lc0M++dc8mnLHzKyzVzaMMIZ0eU
KtuFF5IFVdzzLa1b60ULx2kwmAlQTVi0hR8bXdvdFka3OYGwhmE/VJ1LxN2EjgadKPYSiB5LNu1g
pVgobCjvK51GT6mUuh5wLW9Zk/b7DtbAHtgAeJORro8y2Ph+c9FPKVID7ddw+EqjrpXXfG8xOiOe
P7c5bY5+XaDfRCCx1Gb2k5l/ZD5AN6Dkc5Ku4lWh2H1sI1hyAY3sUxjn8Op5l2aoBuVExGFjvVvP
aHhhVZDRpv4sGVykHfoAKHzl0hsPYDBdYjAY84Ci4Fj4BHBSz2dgK32+CFqLKWvck6MCv5PkUxaf
7DAS9+rdvHbvf/6O5CvkLqq7YHhlRTAtD3j3Rzz2pUe5Cf1w6sEOhUGHv5osGggq6cWVWux8Me/g
ZqW/aNworBlNs4Bf2iRk85O68lBUTO14XhPMx9J3BUioYMWqXFodT/4b5nY0fRHuQQWlGVGfediR
eceJ5P6VYLLoOwJ7yFdODyq5qEVjpdsilTaXP3mSvmiz+KgtKoI68xNojCXoNZwFmrTDIkoYWik2
iw6N4xNtuwmV59Dkpor+AJECny7DQTLFAa5d0bzdQHMQZDIjMx5B4Vd7IjCWp3uJPSm8b0jG4aXZ
NlSflqTYtCaD2wA0KYAGnUuPYbuFV2WcDaDMdRqUDbyhG2eS5MeIghyaB/XFkUUEqygrTIavs7vI
KQmbRBm7mzcN+Q/EYnjX2Dl44il2SNBh3J3QJAy0VNnEftDeuBd0k7cGrgqMINu1bjfPaQhEjht9
iPQQfCgRFk/aGXEnWux9DcqWl1GM3SlOUOEu+cbvqPaiIhzlda7w1lnl465DDUvNUroR5bhkNDiJ
Ra170ADxd2eT7mtEZftqpUCLrsPs2noOsEfgi23xl2vD9qFZmv4eZyIwlHxre+na0N2li1xh1xv/
ztywV01ObTnGmB4lzM/hOFnyxMfuYSMp7P6MttMJ/c4G5ZYZ9YbXzn8YCXFYxH66WQwUYb/G0b1p
CNbHlUIZaucP5A6aQ7bI/MVFS1yTbOleVufSN5jd4Q5NZwwiJVNHgarym0UQYtenqFyMoslYY+XU
N6HJwTCFqTgLQcZb6dG4i7F46ngWwDsAfZZ7M39Cof3eWysvU9d3Nz1m9ieX/DFHZXdDg/hDN2xj
uxg1XqW3sK/jLgAC5YHGpWLM6m1DkRbYq3pdqEvat7QugGfvk6UPb9pQzhUPCh3UZCT+n47vefgT
vP0zEvFjVOssGB72H3mQv3353y+jxK8/3hLy99/8L8DLf//qVvyYRz3+Nv/X7zr8Gq9RTv2v33RN
tfzt78K//peUyzVL8k9f7P411vJvgitPv7Ttzb/5w/9dquWaQ/n3oZYS7BMOwPtrPvWaFbn+wJ+R
lus5TjGORyxwfAfe+4JQy18jLXjDI7IpOYhinF2WXd9+8X/+4y+RFgT5cJbo9cAPCvciC6JrFOUv
mRaC126mBdBzkP0x/kuQuPnrxf3TE0SE5y9f/2OoJc//mW8G2Yz3QFzPtsjx/xBT4Zoj+AfEGs6v
IEGk3lZIVY96SnayIA4lnAjOXudgi/v4DK4DjAMF7ec+o/wgIWZEsMIsvKU0eV6iZx+tZZt3tVn7
ogrFWm3wht0Sout5MtuzWv0+mOV5xKA3zc1oFyDAntH3iJ2j8ImC6jLpMTTNLppTU1u7kLeR/lQL
rc12mcLjkEVVor/INF/sJrsT4Li+RmE1VWMbmD1QzJJTs8vyFtp5UyNj9KuZAfFQV+ZWCzRH0djW
tmlJNRcoQth920fFLtb21INFLSQw3vbO5/NTsj3B0yWlStkzZxDVYHFMCznHUOoIKapkAfVDu5GA
AjP1ZHUE3/xaRqGA52I5NPN0JMaiPpZ1pvsDT4LLpIG1Lt+WbJlrWNpgLwtS8/QaHkXxatpbF9+O
QVgN8ymCUQc7B95a0bNqi+xZL/j8yLi0PKnowGruXKlaYAGEAOHKawBiVQDey5nfZITrJn9bHu3i
bTyM82te/OQR9KZ06sCoFE9LTO8MndBrIEB10I2p2s7edkn6uvk0PUYU+4gPcgY2EndlSMokFkCC
+S+uYTDRtJaJm8sua9EXT/sJLNwwtEdELiDQrdcSOMym20AIheaFnQnsjPh755OPNO10WYTkc5Nf
beGxut6CXjstDrVIpEw/g5X4atA6H6Aj2ksaxfrOQsqIhuTN0qWEkVIVKR5yMpdTIivOErh+Lq0z
1rxRwF8U6OiOJ++p2A7AK++kXVKGJk2jdNgeClSeB5FfhpFivypOPSM1qrPk4mNPRTn10S3WfCBz
bh+7GCqj3/FtuozYZVhrfwGhxIge57NPh10wKjAtePR8Rl8ODTNHxKsAqQ+VhU4jMkcx+hiSeF+y
zZZRk99ikT47RKEm1dRZ08V91c3kQDJbyThrqyJgB3SCFVmn2gz5MbPBDk+5goMBldLVfvYlR1Po
cijR3aMtZFpyqLd+k1Werwei8l0Yi3vAWLusW/YgyB/DOEI/8xwLlMQz7GA2FzXRtzlIvsANFVS8
Y8hApGfkLJa4gu/WE6hE+oceX3S248EbdPAyjP1pbfrdCHX2gRZ6ACQNpSHaqnUlF5VTBHuKarDf
vBJlOjxCfjuF3GCcBrsVlOd9JGdZXjkdD1nR+uRAt/E+RqGXQBaPYgHperBNmQdPbnxvBDlTPZYt
FKCYL3UhJCRhf9eaGd9hS4RTYA35XeZ+k+1dBGBhoOeoZnp0squBzJsysG4fkpvBn0zy1GlQKBKq
xN7YR9pCdwvkPjRnH7tnO7WnTT+OmPximSFQtuCFvDyCgAVBcB8uMM2ATdmQATyibbl2XyZrIICl
S9UAbQqFgnqP6d6mp0jBGERfPHafKQ9/AxGt+hiZp+XFN+KjSTAbcohCnn4N4EQyUKEqGuvZ+HL1
XwaxnaHpdpJjpiVALCcOXCZ8lQ69Kaa5AnK1AmL326+G/AZZgaI9qVTytKThwbSPbdtgibiDylpc
toh+JAJQEPqUhbIvuna27PXrmKJEmVCEJKS7kYkpt/bMAYR66KnlvKIdjt3DPMN3xHCRICFL5Eky
cIbtcYnB1q5uqfMo8HveYAHcUHz7Dq4rbk33aLb3Iv9eEFs6hzvMB2Qtgh3GXbFjwXKYprHBh49p
DOC8a6pMLr+zeTtvObnZ/HPAT9wcAhvnj3GkXrQRNWfzp4qzAwfm3KG7KkdAVad+nLDGw3HZbnI6
x3UY87sZyvKdSbYJ6QPRf+mEP5AQPXFWTA+ZLL4tmLVwBB4DGoNZSoNP6J9P89D5b7MTLaihgt6w
Tu+mhYEYGFmZxuFUmpHfS5k8hnMKrzKJV1yYuMxtdzc3cv0GbqAKJnpqpL516BtVMqd7ZcRyNwIC
Keno2nMX2j0YyeA4xdTuwFlfmTz9NElOq3WGbWqCDF6dw8E7UPyX5CZS3L+ns9AHVvTzazTQKhLY
ZIOU6F+LK8J3Cgf+OMONL5cU7moyht3HPKxDGUvAxEib1mxoatP08W7RGi2wg7qFC9zHI0TZKf8B
kZxdCBzyU4rmtWoh+zZla+0Zcq59bZLc1Pm8iQ7gIeBPkSw1kHYM+CV/59EAMcllJSvEm4brnlBs
/kXmHpEEwIzkt5Onrw1pdkUSQF8bYT0C53q7Mplujp+gvrJDN28Py5a7U7+FdRvE7wMPGtgDoVd7
by6Mqd8xMBc4A8HwBRs6OwNeADSZp5CSNJrnrcLAQhM+BgzzidPXMGnO3WIvawyZDX65mecaaNMP
YTqEmQRK4hDMxJqkpyJTJ2pyRBkGPODMynoaxC7GplRFCTFVanqxZ9zWZuLvweA+xiR8V6HasW4W
5TgsJy6nB6nmPRn1+5y5A59nXqehn2skymDxDtPxCv0ZCffKHnS2XbeXUgUQiNJkgl4aE3KUoke7
YnAzBULEG7ChZbMX49P8Nzir+dKrAeoLyMU31ZAcknLj6ynREVIB8M+qoi8AsAkjInMAQ2IeDYlU
LWMd3yNX0mz7TkDorAPT2JchBhkft4J9S+OJJ1hl55lWisfrCMo1KdMRVYMKWQRWYsWirUTm6kSt
WZVaFT4MTYyCCATe7eC67DDHa/yYzx2CIYiH2bdGpTE/pSZWj00SjSuUyxabPyhrcey0MBBJBvgi
E0BRKHNZjyUU3lc5CESqyoaMxRmtOirKzDrQQnBj5bmbMI8QXiPZBbMaeDneqPUZr4BjCy3NTSyp
t1jCdPJtCDi6oD7fxFdR5DPyaMR+jBgMO0ibJqj5BJF3bwsFJ33G/nqGz9/fILIDNqftzAlrYrKL
F4b+aYO+W5owwy7arQdJuu1iIsYeQ3fFF+k63BKzibKLf8zFS5e5S4Ly4s0O3XoyUHP3a0eBfvE0
uol8456J5v4zxqe/Szk2JNc2UV20RbbLtU4fx23Nbwvtx0d8lOYkWg8GtVlq2SZYpdr5rVtpcWoR
GS4TaWNd4gNsP6wLxaGn2Uk1CXJJMm8esBkHe82h1CFR2KAeDC6disgdLIvhaxDB8Iag03iTOJNi
6rUhiLQc/96wrUjgamURE+U7WE78FUq9uxFqOhRU1X0R7TqYAfs2ykgZQdc5B8MAOCzpXqHVvl+5
yEMBFx5TEmm9dt5p0CffMrWNZ5CyYjdDf3whWzd+l4hSvolYN7tx7NxRB6iUe8p13di12Ydrnr5m
4Ov3kEbCY5E2tJomZLrwuFBbrTBK9kXHHouWAjrLbXMbz5O9jNHSPsV9+kOMzXkezLtb4CVBap30
J2cv07iBeGmW7rbj6uRaMaKEo9mxSdypYQ1Htw9oP3bLi0CIAziatpijBb8BwPNCjHHVFky3pHFo
gJocjF3SlBCAxK/JoWkYxBqU4J9uwsk/z6Ov8JrPP2rDY9bh5io66xt439WGd+gyCB6o0NMParO3
dgngoXuzv6Y6mtjpM8S2m7b73eNZ1ggFPTWtNg9Bi50YodGhngXpdi3b3hMSvg+JR2mLfB3A2Kli
IfgbthRPfc4qLIOXFSmIso/cY5oE74j7PJhI67PRFt3B1JeMDuGhmPQrwNDP8dq3hGhSWNYhAgEh
S6ykSlPX3S6pRxtSDGiYihgKNAe3MabFOddZ/4zFFEXxTLf9SKDBSG+T/UzA+Ag/30oRhydjeAEH
o9Cq3jBuf7VgkusISt5pJiTbOUQ6bn2D9OyeJON0wiabiHJuCrfHpNe3HbSQu06I9mAX2Y6wgsYO
M0MWtYAeV7M5s7oee5mV/cQk1lN43whoLXQnETVCH5XL8GbdDNwvYGrzz8V54qpejQFoaiBybh75
lzYT7nbEz2olWt8YOMRQa2MGFcnNRwXf2e5VFyTikmpfxtsxidT2AWi/201kOaQr/dUG6jDbKUOE
cDSlouknmmIY5Jv/zsZ+qRxBWukPHeEvisY/dev/qHj8owDy3/87MeVe/RqeDV78Z26/q/8PFBUa
IC7/7yWVg13/4Y2YV0Xljx/4U1IhSfqf1wOprqdd5EmU0OuZO38eE0JSind3hxnNaIRDIXOcFv83
UQUn2eLEg+sLGoMgLEIcFv83TYX+J34A78OE3AIqFt+U/79IKngHGCSTv6fWr0dSXN81m19PMinw
kuvoX44GSCC2pB0Q1Yr7RVKYClGGaFmHcCeWgrQpyoG127dlo/HrpjjFzpgXrUBlPaGFcd4sz054
xBxW2kXfYGeLhyCcG11OfCAva7eBxdlUESJaPZyBiqon1zN0ooZ4h3IZ8aJLpNCCwcNY2NPY4MUd
KHavnaM1yQ2E9myqC+BXb74TcwO8fhghk/TKJfCPEWsq+46CRtIbC54dCwpAok3LPnRgzZ3gQiDd
6Bpq9oFhuCI0tBriKTyCOgZCMu1CH2Tf59iyR/S7CxRaG3W/mOYwf5CMiDZcIcJjuxaiNhgRrb/P
AQc9ss6SLTgzROfxAUB/BtmnSVgtQwLqT/UyNeWMjbPbUZwygQNOHGWfRjN7uxjWQ1/JizUuFybX
R04HER9SjsVWBjmxtZQLuUdxG/d7DZAC3RuAlgUyhoVfJ22BYneIekDKeC4yOaktCI+MpZm6QyEA
qoIlPvukyZUnjTNkWupGdwWHsj8kYMEyLO24925goJ0XkVQamws/GBy4Bpoo65JT5JLnblyaJ9Ji
yTk4Hdm8VL2hcL4461HX5NltjM/HagcrzVagTbZXNjdZjEQ3z4GJyIaUiMMDaOKkQV1NYh62qOKN
wg4AnukrnX3EEcVLzBf1iTfYrUCUH8NAJs+JEasoc9IvL64DaIdgJChJOBJw6DxHCju0yRldyrZD
q9Os5Yjq6XaRLklQzjqMY08y+jsnEcEmtWYenM1ENVoR1jddGbgCpt/Wh/EEenJOEX9akBusxpUE
9y3iCj8jQLW/li0NfvtxC+7Ted2mAzzBSKETAp9WKddf81ldX1w1B8hntZxW8QXzwrhyDrd1gxel
oaD5Rn3LhpEznPmQ4GSFYcVa3SMmgwxk4m63wBOxC/QwkwpqSQ7nHCzyt9bleVrCCanCMUTVgFyo
iXcTwIZzYkxfABdrsg09Gg/jnZwkNsI0HNX8tZKmv2twmoLdbTzTJ/BtgBtyENYQi3AoSnLIwqXf
SmA84YaTDZILba/IAFNKvcSBjHJUDhz+HlyBaag8TI+gWlknIVLN7fI4F+AbkV4MirVKhz6i0Eu3
/Au+Nk2rOYaZXWKjGxGJIaG10NQ2h8DyhP0nYLb/aWiu58tcZDjkJ+0jbFyB98EBQatV7EwEqrxS
G54FKvNR/Q7kwH/hdIXmAweFbd/JiEdfhSRNP4ceUEaFPK767DlRBB1cu5A6cGtAyqBNIApOG9SY
aoUo9JKHS9JWrguhOgD0REmyUfst8W303XUo2WuOLIIppRu6e8SwyffMJgkCFRRipFE+QR+Zev0C
aDI3pwjLH9+t7bw8t6J3jxhjkS5XHXZBNW842GjXE5/ibIe1IKryUSre8gaoYWUkBm45T0GIYj/j
ku2GMVRop2JV0LMNgEndLbEASWb+h70zaYocydr1X7n27dUm1+TS8sZEQDAnU7KRAQmaJ9esX38f
VXV3QtwMsGL9dbfVoq1wKST5cfdz3vc5PRIvkjYcD06cwuNxWJWq0mWGZiUkw8OeF6nNpJybAses
GVLSqRydFFQcE+T8NiuGFZ0A2l2vY0w/t8s6kuR+ah1xZpPI8Szuw8C6QGijP2vxbGbw09B3j9J0
cozlFOkixlvfDMNFZbtFvK3MUk9OC1sV+Qonr33Z4qNoOB/UOtqmmlMSLhrHkteWwOpyosKx0E80
9P5se9vMdnzkg45ojYXVVaMzAM/IyVdDZAHwVI+tfiunHlPHOI049pGxoEYkl8L3HXKQb88NNxjV
HUWJJn2lADWEbPoc9nj4uTrYDNWcUUQOPOcySP3fu2HmXtZ8i3P+lr9fZYMhngO70J4pFLABUn5Z
2osEzYu+Em7W3PQ8GxgdVpV7m7iq5bDRLFgVKyTb4bmtJ/0JBeDpIYozv106FArOJqF74sh3USUg
UHc1tEl9Ub7gy5xe7DpRFyR/4sdZFriDYiTufSb0C1aIcFr2jTeYC4KOVKs+mSQO2b69Ne2g0DEW
dBmFitxvccZ0fkiJVI9dBTHAd2s0z5Z7b3aDV+wcpcl62UxZM6wpstfIdCpkREZFyGl7Tonknwui
jUdWdVrFI2gUdMD6MLFeOvFpJKP2h+Hk1rjt69K+K/o+JXs7tOOtUaZ8e12SBghUqsDqkO5h+ecU
b2IDTMiOTqtCd3mAlZqC6kREAak1cBEJZhSsOtkiCQeShq1ftXe6M5DV1ZCKUIgXLXKFdHJFuWh7
M77lAF+7y5HcFyksEEkNy0XMVWPPT6AYZPwe4rGz1vAJ85lFhfFotNh9EZwB32D5T9JuE2ee/egE
dvYmUbBRYk6dOenRmvHPvCiGO9vAorIofd15btwSOZBhGqyg1jBbTozaYxVHNPYiEfgcd41X/3Kj
Mbn0qrYgYFidwfEGz3eGPtxOrzgRxBDDWG29XKccX/p3bewjgq2DpkK922jeW1Jk41unB96bsEqd
6JRZ55E5IcbLElVf4FPNtqU/Fmd1NjQPuVthTjBFU9xEtU3JYxpj1GatJYzjKBKl3LpaBziCCr46
TTnqcw6JcpO6kZ4b7UpMabP1fTTqazEZmbkM3VHDVBGa+i+nH6ZxNZBBKbYjCAq1guoFWGHosJOZ
sWHcuGZr3eTF7MU1xrig/KXHPmrCoGTPNcTuTVP7+IIiL8HtJctcK5YmjvUHPXe6B0/PG3MdOORY
ZskBmAdh2tM5aC/RrmoE68eRE7m4nco0Pm+tIO3OsyzuBeaJLLhlRdETUgeJuJOyQmpjDrW/CWu8
O4tB0xtrNYauAVtItvAdDPSY2pqjvXPbmLleH03snB6UDNNhhbAuuZk46lzGYCtQfumajogrSNJT
gnr41HhW9ytrk+AXu9nxOW3j4tGdkoko1Myvzowmg7uUvOolcx6VjihLcleOMxuOpE/OYUhdH7k5
27FFL0cdrzhiz5s+bn2M1ug7fo5tDKooQPG2sc0ec1IpAeAsVO834riOMNWxJgXirsI2fxkgsMy2
BcLoXzCESTGYjlHuhN/2kGmsHPAE7omwWIR+JY+bNp45cCIWJz0SyXRl1rFzMuVBNi1bLIQd2tFa
Brij64RF0+hQn7dB6R+5ZkdsxLlrAWCwEfME5UAeLygG8cAeAYc/jl57WLmVV9+HjaN1pCxbNNkl
apvZDORliHZJ+8He8MnJYALzDbnKFSW5cU7MIOyS/Y0Vk38sTK8slxqSakXq0Qjvc23sX3Gfp8Eq
T9g6UdW0W3S8hRbtEgvlQFvV5MmCvpc3WRlTpWWND84j5SrMBXo5UmHKh8FAczPw10jCvfNJigj5
PNMsN1vtwcw1aW5jzZzEsmj7/ETrkwoZFh5wzIKOdRtjYyTAAj+akC/W/kVnGtwDWhhPLTpkzwCm
zN5M8N/hIP2bPfa/x+D/ccGsfXIKfnou/ovUng/B87/+9xmYppYcU3Vgd7aNqMAz/nsEpjudznfo
2QbKAolpisPnf0iZ/5oxmXBoHZh1tG4H4vgfUQFgYbjBErqZdA3HRkb9j07AH86/0tShUDoULxxp
0DqG0T5KCqwUESLu+EWoqvgKAxbStsgp10NtmH93UjjIwvvInXTBXnKah96EhIITN4f6j1dqSnbu
2WhSbZgRRRXCsqGbDNYXpFjvHv0fhBIfcYr/vhLtvB1+miVB/n28khuFQHqwrxnkl2G5WZxGh3H4
gin4h5+DHoN35krDEbQ0/XiRwHZVpaS3sCNZbQOPkgLkg2bjGiHryee/x/4LV/o7S8EvosABv9CF
XknGA77ex4thCw/bwE7WJo4I4lzRVP6ZV2U4OzAFuiWCrxipRDDVzjoNOrPdeZY7JyGiiUDZ+k6G
YrwbMDCXAFJRgLFqpyxpCg+0lzTF9MNrI91c44PPumVMKDPOg7BOLgA+GeoIZ0/wUgnfQztu43lH
niiLe8/G87sM+iEX51oFB2lNldp5I3nNGbvWw6zb4Duz36IpwmvLEFZ8NWYVFxaQuH5Z2hAhncKC
ghQB2ae9TMrUc0/8WKLFbw1T9ed6kju3bdMxtkl+r1x4IiNLoVQjX6SXU63oDJ+KL2JDtCwJG/yf
Q63jrKn/qtXHPlFVARdpFm6ec85upJlhpqbKs/GlXr/mSc8JMNWH8bnz/eF+6LPsLQOwdUZik9qv
ZobtNdr0KcZ+bJDy0AoL36GHsv/BzeYcEfkY7bkm1XjrW1ly6ze2Iltr+cJdGK0IOFp5uOIe3DhO
Ec2LMGseMrdvLya34EnnblI+WsDxrg0VUIQymj4GZSYQMgMjY9XFJNo8KDtNnvM6ip6ZNe0TWm0E
HzG6b/gmnKPw1ZlG/SRFPaVL0ujFPT7nqFqkQZYF1ILHpGdg1EBk2oR9lLnjWEPeM92fAeCBcxBu
3pWCmBPzMBHospXukvvBcMeKvMRwMbF3L5YT+qEfeauMapknmXUnukHTFqIdq+fI85r7wU/7uyrR
fHcRoXZ9sc2k/lGDYU3ZYTX9mUp6nDnD4KT6IpmC4dRF5BusBMfzGv/QoL/qfR+/dKRnOehypLNx
ASnKO4FRtXAU8lpbKNvtEnIRbAmqqMhNLGmRdpqygupLqEkoFQav8YtVn9n5VaN7LU7VSVF2adWI
/1YUAYkkd5qy6WqY+uASMkf3mPQyfA7UEMhrF5HdQ+tEyBKrJsxRXnDACpej1s71/RaTNf+/gV4a
JS+Cla5RLPtDLMoXgEumj3latg+izIp2YcjefEkoD2Lrd0KyDo5PAZ/vr5AxOyItOdcmHZ9E0TiI
KFLUIde56YanCE5CY0liFLsWdqEMayTlrscujjiOpBWN3BeDacMWKP2UWZZyxXQtwEP8Yj8FiUZT
NpCfvNVQxoR1W9ySuZhuE8K+B/zPCX+11sxODOtQ/gTL41A5Nyn3F6nE/8/NJOxYlKeu9Na3jd3o
2wgcmgR/1joddL5/vXQ8awXbDD+FZ2X2z7rWohe3drLLsWSDuRrRKs51wEAbllGsI26mJw3yBRNk
gQJrMHQPU9aTFOmZfy8DH9A1O/IHDMG8raRp+/NaDOMrYma+JHJeSb/0w7ygnJb47joBE92u3FLH
sZUUMTqbyh+sO0XIfFTUYTGLtWZf4V6XKjumWpU/RRl+AeqoJjpxDCYq3mAqCNjP+ybehDAsY/Jk
6Csh3aTmeFZkFYJY3dL6C/4uuzU5NmfszNCbzDFtyFZBEJpvE4e/h4HjLMqrwqmr1RD5eHNzilT1
OkrH9MqY7DRF6lP01wE/INl0CSkDt3S6laNSI1lZflDJTe1Yvb8IyDUMG9OO7HKZj27iHnUU7IZl
Fxtmj5S0c3amI3rkqHYJWiDjPI682+2pC5cNGmQ/RVBr+0KzSCIWydoDKOiChRkgUOk2Yr4mTXFA
RYVQ5SqKwhYR+5A0S6Aj9pv0/VVnVsdj6ypz3QmZ99DgBh0m21jZlwpMaLSA2BK9WHytERiZ1otW
aeim2QpFmtmhbu5b9F6tF/5MyyAaT4bcDl4jgUxxHdgxAnM8qt0qiNMSlaHeDD9ax0oLfoJVjess
dsG6JLlHQtGE8wKgzxybcAlGp35BYNySm9chDqzMtCT41lojtl4e4EnEuRdBm5QKhYKVB5ArpexW
QFX11xYvqEVSnsTeopOo5dzZhM4mKNMpGTXmVpsMhMcW2fxlJZzwFPe1vWhN39qRrUxvdPKbSBht
9ShcEGoLS8Pcwqa6Cc5syCbnjamXJrXYoOjWhRuBmrJJr0EVVml0q8lSf+6LaCAt1KtszjxoCVK3
JrrkqBAVS2vELl0mvbgPwm4cSHtpPmrIriJHgzMPdU8LqfRZJ7atYf4A9GkxCj7n5CquCohIKytT
4pJlQZ7XpdL7pTYYaKmkfGGXH40g90L0nL3TtGpLTdC9QOA1f+eBYpGpYjsHiyrz+sbHNHaNoHIA
LIOR8VfCUcdZijJ1UNiTy52PocSvhSVKdaJFpi2XpNp1MrrA4cylQkU9UHwP1TEEbe254mk0aP8E
ZoKOtPhWGhyFUZariJplbV8MZPup9baQYexcMCO70Kt+BJ2UT1FF+mkJDLk/KzGx4DqwjMZem02c
HbP21keYjDmo6uRV7/k2xVMBdgyK2yBYQOJ2TJojU5BkW+t5liI6KePm5zQmsJtGaJ2QHlQHx8uP
2+GizywjOy0QG7KmcP4n81p51U+bjy+Z8cCkO1zXfQtR2p6LIkI1qpke5B/w39Gj08lpOKY0MD7m
bUxhmdH0p0lm5s/UA2uInaeVR77fpLtGK6J2pSkT8/8QYQiGKduxOPSu59wGfW0hGsplO3sOLdwB
mRqwosuxNcA1xyM/q2cz6S2aKVCno4IPtMg0pEYEIkcXPNKmmUW9HdbnENdyr3dXeWoXyRXy97Tb
1aKarXZVAJLMkBVKVN0Af7M0CVE1+7gAxRUBvnrukgA6zKRBYXKVmKWKeOtXSReiyOkBWye7vDN7
51iFhC2+m0KY66aPuss4MIziqHVrU9sNoxfCDeghupCXDCbsdlKqG7AO3YARSJgoJZKSqndPZnvt
Zi6V3NwYkvWQOVQnRnzh+UK1Fi/eEsnwnGu94axGhNUnsVZVZGjCJEMbPPRjsnEBPSbLCsLLeD9l
mnFl1EYTbIouHkHRDDI2LsFLszGqq5EFTJ8M91SVuuw2GLNi/EMBdLDzUILCAWFSs7trB+Gk51nl
DE8qLqi+2yyO6Qo/mgxX4JS7X8qwfLaRYYPuCbw1BDSsxRjvDTnfeQs8ggqHh197OYMhTqyhqH/B
SaWWAxkRxmoSACoAjwTeYhHUMCoQN+skKgBqOrBRGgIxxmP9uE9TTa2yXqIt0UK7rK4mfFf1WdOZ
QFG82je9TWLr3TbtMN6ElJjgIOLzdSxIm8Ixn2UvEIVSS0mstZ96Rj2xccLZdxE1KTQzTzMwA49d
wuwIHZahCdoqpIJ4wIuD4bPJNhEga0HcMTpr6ztB45dUL70c+7UZTNmqYGPhPOHxl8WC7xzB7QpV
bO4816U0wQeHVFu7ZRcknnVWuZbGfflp+SCoS4r1qGOIvfP7YqB/VgRr8DKx6kpelogEWavIwWAA
jAonef3rCPW/eYn/cTndfpKXCPeK8/O//u+8xL/oE+XMFXZDx4to6xgX/l2aN2nT6FIQd4VrzR05
rN+JCTEX4OmhoPOfuXhu/7Y7WP8inc2MpNrPaJbp2f8kMWEZH4/xtsTezCrCaDqdArBe7KUmiBdd
GnpPYQlbmjOCjrzTKSjTxALR/62qEA8XoIw5t2BGFsuck9+0GL0KFuLIPvQ4C+GurmxbdPqyi2rj
qRFNZhzlGgTSE0DRrjquoCOEa9vE4nThZ5XdndTa5JFpH/R0wiRAwbA/9afK1U7MoaPelM/kfLhq
RhqtSqdtVhGsC29JETafFfDQeI6RhtXdSQ/MY2nbhd3cNMKnZESdCBSlPrzGLgrtXeQOWrnyCjg3
G2pe2U9bt2v2Jh42yB05hDLZTnFZ208pxSH9HAukUW5dr9PqhROA5KFGZ7bAAA3RvblKn32NMQCX
4yJmwdq2FP8gaxQmCYq47Vxt6/iJfVR4YdqtpKeso5LCb7t28fjiFAFgXG/jOsw54Kds0pDMtJwg
OfE6p6CrqPLZnW+/5iLXdradO3N+0hzh5npx1S+kPtm3HFaggE61KE8Kp4o9VuDOK7Z2Ug2gaduw
epycKHvSY4qwaPgqGo/4M1/BDsbs2pt62J4Ru2cNw7uV3JowB14tJEQF3qgyOmM7m11JWcKA1SmV
pgsMtaE6HWjOUaHoHP1XzgqVtkxrR7vVfNCEjObq9dLrdTBhsZFK+wjvGxV/3fPVEeKURGzIiAJ2
QRvZPFsxSr1lCSv6BzVARON6ZADg9IOBOoBHJRqcr8ykv+1GqM2YfdHg2hQArYUVWOq5yUwDqTbv
pVlCRkh+UnfKHiGOhN2iMhtKs1U0mstOGzg4oYpEO8KuiIiXs2Zsck0gfBvA5q0wUVjtKkpy7cKw
1aSxcYhCIihf1q6nB4DBJiKMwuMEvp+JGbTlVmOt5ukBRNKAUrQFfECHpLi2nJKcJTNw2/ByonT3
bCKRo6MB3UFeO9pVYAywjeYZhFr+ABClrddYXUJoGnqIcmMIK1zq9VQ8Z7IA39Kwc7vSIxeZuzba
0WvrlM656ZK2WCeA2MulQWlpWo2di4PaUkH2C9YfVstulAbQSeDSCHjNXt5K30qGRZp2sLv9xG2K
nV004j61ZXpeULMrSPpbA4fvIIcYW/ht8qNUtd0ha3aK8shs/Z3T4S8ycS2y2LJlfaDEgL3ExXQ9
cR6HVkWpUZlvOmsN4mYd+A45ByuywDxQFYNmH7fhUa9H6lcEIZ+78xS7lHpMfUX9r2nksvNrlMvC
aYM3paO0xGNukEXCz8QLjfS6OvV9e9JpnuNN4THUND9BSlL4vJLA60ZOq8gq0Q106scE1GreONSG
uwGNoGNhaRz2bVYyId9IvOhXGsPURTCT9MVGNaU7W04sPJ5VMbAH7HycFlafz14FQoqW5MYv6l5x
AhkadwVchv4trPSaFG6iFcQ7z/KjJZ0axIObWPLBbue2OormN3dQHTt73SNof7TsuLh0CkVJeepF
/BaFsRFtfEhVT8Qpqp5UqjkmIpnyzpzAD17N2iqhrJUGzwVioJ4uIRpkJ1mFGXTdBoOGWJjXcmwA
fDpWmSpHzvi2pz1Omq1dlaQ1x7sgs9wHNaZ0iZg65Syz3CJ616DXljKQQW8um8YL0dB6MD63VBkd
dU3x1Rl/ph1kmBPX1OUxUcNnU1VADUFaX7CxLKC63Esyo+k5VTNdbrTUd9+SuuHH5ciogGE2k3km
EhDwR24Sec/C6GlCEjjhSEVd9epClN5cYPTifOOHJe4F7s/EtWqGxLSciy2AteATwUrTXLqTH5hL
aU9YxQK7gUqStMMIL4YGU8O2Vh1wbHahzo1d4NhegnYPLqLO711qfb66zrV0lItJVfZEVUcrMpSo
qXVVxvkAUzmyDWMZNiw5ixi2tVxFZIfLZZqneO39HiLBMs5VcxO7MvGWrlMnHHPpE3Ke2j5cEt57
cdo6bh3xKWXVLxYDma8iYQcZT4u+GgRclSCuIdBMG1tYY7smJzFyzCgl6cpiVKED04WGJfw7kagX
cEhj+WBQ6SdKSgQ/Z2OW9OFxwPcJir4sJqYbQFu8RpVkz1yDP72rfA1JfhvTVmPXW2N3L40B8zRQ
4tTdJEKgME/1Mn6ZC5cgl3yD6Xba+UMtELplMXYXkg4otcDzT1elop0FcujMqugZ1UEWi8ehP8o8
ZMRoTD1bo6Sp9T4YD3JU2EQqwrIJ1vYxzmC88gtK4ypo+vFtcCnjLy0cAigzuqnKHslJGFvBaao9
z4UmkoeB2zJvUoE4mq9CRwyDsLcd10Xgmq8VkpiF7G3niIJpfAV6Z7IWbm+jemWunWb3VIatEuSl
aHFmjQQVk08iOlXEXBb7FFEgeF0XVSG4/uHNB76OEChGtsDDBstE+Zud2rFbxz5Z8tynwgg/8rlG
DgHsU3uU7phfqkZhba7iVP3ww6rUTrWSbNSy9938ASjSMBWQs6DwmCtBv63+LUaT9dMzK/tXFoBB
POoryzkNSMvpsKC8iMMLpy7xdzOg/91vo25ln3p4w70t8uD/7OZ//Pi/1+99xn/93b933pQELcvh
vyRebWkZ/915CzqouxYmJxy+tnSFQdXpPxXBuWMoJUHPYVOMVsP6vfE2jH/BondoukRxUc5/9082
3h8LWxr+Ygkvh8t/rDHRIQhYkOr0XWDXwEdPvDxFcvaPqma/B98r/nUjuWzUDvquRw/CXuOOVfq4
84z1u2f9ZeXv9/Dzb3pnjO5kM8okqfUd+jpAQUAVvmpj91En/Hvk+ZDybmSXcEDrsBZjcDCtYfku
OhZlii9H43Bm2NDsu9fv/YTZ+/3uQrkpENFOXEi5Z0KdSqtafD7woffKd/N+4AK5oxEZlr5DPrcY
YDUaWKMLdzr5fPiPp7XfD2hPQB2Zbqf1VEd21bByyltZPn0+7jwZ3im0fw+8V2DVYuStelmKnbCm
jYX73COb3WU4qeV8ruguWvaRWHdZVYOtZuAjxGLuNt7Cs8tTdnoXgfBp6eDuAHecxUReckmOQ7Vx
6Mvt5/c4T43f5dn/3qK1V2guSipSmOD0HYzgh5FeJ2UcYvt9ozRyIuzu6POrHHjC+w0URdrBAyt4
wiJ/NBXVzviLWXPgy7D2ZnyQI+lOa2a81O9GaCDOsMncs89v+sC8sfYmfDAUQ+OAvthlrbkuzTV5
VQ7uLzK84EC2Bdj6+WXkga/Emn/bu2kT4CWRBWf1nW2+IlXdVSmucVptjCl1FdvPjlLNPTFxoZGU
Pil0exOI9jajs83I9ilw6zXCWfpu9SsaFB21eblBfXlBzhtzT7ICtbbJ6P8YWflZjGge71mw8HGh
kIGmWpquu1LbsO9cTJYGgclbmh24YHU3jPdl22zCwd755RngTsz2CTiC8HzU84tWK2gogUnHYKff
Dudo7LkTOOX2SVEYm7RCNx8gdEvUEYFnFRnOcQ0urU76c6197Ly5gvSrQLvagbiylIMJ+tcwxdjV
Y+q62cK1ruPJXDSmuvr8IR/6TvZiYN5jE6IGru/G/EelHq34FErYF9HJ+Mi2+D2H9uJeTLkja2l7
tXMQAc7SRwuHJ4pkuZzqGKrS8djU68C6jKxZABxuypyqwOiuIKHuSgSYNjgLN9VuTIBjbtOeJF4O
IptzrBbEKM+7Lz60eUr/aarvRVHYZlVb0nlhh7ps3RsPiYa0YHwU8DMK9TBNLtZD+cUzsefY+aeL
7cVUpuUwCa3Rd6br34+x2NTupVOrpY/IbfK04zF9FbFkatkXnCXxRUJsojCzM8F3+ghJsVnQKwL6
cEq9JyxQhvDBKwFUyUH8YZKNTsut9DNyFRapMey6BpjH+IRdInSzn/SNpZqnnYraWNrlm2AQ1fVL
4XAmoTtqAgI6z4ojA1FtA/o1wHoi7orizCdB5vg3bvJKV6XZnP73pvKgguhQANxbCSjsthQYefYG
qNIYMmzkfzHyXq7xv1+fuR/BRToNCC54rYG9DMOUA5Sx0EFKKH6nWCNyIGfPuk/lSTy641ZOyZKq
4spox6WiOONQjZIQN7E/khg9pVdf7gTLVjjr3MBL8Pn8O/D79zVaDvkXjlbeuKPZzzawWM20l89H
PrCAmXsrgBch5aQOw9ISnnIiWGu0hYJ1BoEyE1/sDw4ED3NvISjpFhB5PYtMo7Fi33X9k6m9fn73
h57LfMl3sT8pM7I3qOh3nreoOrS+Xyy4h57KXrwrMXfHZEAJSYQRhAnUU4dFpY7dJtxa6sfnN3/o
uZgfb95J87oTNRfpsQk753H14sQXnw996LnsxarCgaxZBKMONx+z1LaxV1+MeyAu7ZvlqJJCKOoG
fVcCgcxidUSL1bVDM6MctYAdu8cy+qlqPGjqNoqPa0HHk8K66bEUyzJYRhrtGwGqaNAMepVs4SJv
qAqfRFa2sg21CXxzw6H8SMtQzSQCSSKtStvLOhquOnlu0Jytzp4A8641PN1wNSCToyDzdNxR91YQ
f7GnO/Tw9oINEMQhw2LEpkhpG7PaKE/73sjGXqzB6VOrKMrmQ8p1PJ6aVMk/fy8Hvldj3oO9mwco
KDE5wb/cZTVJN7CJeheuQ+dqQENDS4Sv3v6fFyVjL1ZAhJw0w08IleGRZhwr64uJcOju9wIEeDma
a5RsAJKIZFtwOsX30/g24vdNMGR+/oQOvNT5WP3+CVlW0diQSqddGry0YkcrwOX3Bp4v+P7Rx3Tm
MTJWahWuO7QV5Rc3fCA6/LVbejduP4TUz31jwuNcbpD+rMY8vNCCL2LyocexFyAQKqvapPP0Dlv2
qpl1mt4Xz+PQfe/tXDA3+IWeeNOu8H+gDVtYPrtwIDWfP+1Dn8re3EQqTbFlVGz2YVHI5GbQL0Hx
kBA1Fkb/6/NrHPgFYm+WUqbJWjnM11DbxrqVc32gcb74AQcevNibqVGRKlqmMVPxk1XM0a/O+IfG
3Zub4YR7Cgz/tGvhIy6tr7ZHh4bdm5plAyCT/kMTdjrgcrTtWn3+jA+NuzcdAYkGgwLJiAOQLhbA
zp0vVr5DL2++4LtpQ9K5tNt5YLrjdvoVnsDwKxn7oXveW6/Tdoz6DpT6Li+PNVRmxfX3nsXeXDS8
Otbi+dV5nGuAGdhfzMRD97s/EzO4xk053294JK+Ldv29292bgsj6a1o8M2wSnUVUNKejb42r7027
pGKTSJmPkBRcDeZj1b9+b9y9GdckZUSHHgJSKp+G5CyM1feer7435fSBPHpaEENdLKeg/pJvPoi9
OZcG4eSnnTXtLOeHMf1ovjrAzvf1hzOlvjfnwqgfc0nj611cXjlJc9XWGZmwYKUrl4ao8ptPZW8C
0mbKxynIVUKdapl2UlCf/t6L3Jt/4ICrbqpLna5W62Y8HobvrYWzCuZ9yMjCKOF/Jh90uqUDHyKr
793v3vxrtTJuK+rZu5FDQ7tsgu/tIvW9CYjti/6QCfGiz07oLON/79CA4Objc+ibTLRT5Q27jBpy
vgU48/lzmP/+///u0BR9HNdF/OxWBc9h8p569Wa16dHY1uiv65WnbiwaIEbN5eeX+nPIg+fx8VJg
hGHQKTlxTiaV1N6I/Pnzgec58qffsDcns6rH11gyJ3WkQQZNdoyRZcDefD76odvem5lJRkN2sP7T
bpjFt6m1DB+/N/DeZIxNFKzQWKddp9YOeKX2mze8NxWbHECCjytm50h3MRkX0XdveG8ujtT6BRsZ
Yl95aWbHbbv73oPYm4vKbLNYQgdhLdylwN9DfJafj3zoy9ibjcoKatObo4dnqYXkYNtCZAu+iqZ/
7Qv/8OHN4r33wUmX4M2Q7k2wKh7x5F+G2LbDlo6i9HoWEobfbSGqRUVBP8D9PEq0peI6FUejtTFh
MAga9849VD//rWL+UX+6m72pHLVRoZmKu6k7pNpZsrBKnAQQHED4z6K5BjBOK6+Hzv1WzMdp9/Hn
0/iAK2TpSJOM8LIqiwv1RdA/8NrcvQk9dMoOSzqd7mR7FItZZnQxczA+f06HBt+bz3QSj+mtztfW
AAmpUvTK+o9IM754C8b80f7pLezN6hTdpKoVbawMRS4FjUFbBZuc9lJh8YhheaXRnzwwtBNjBM4L
lSSz41VpRqsesiYijwUCE7if0XmRa6s0hlIv9ZNm7L64vQPB7C+E9bsd+OQIzEA9UzjEzW/HxwMU
w88f66GR94LDMEk6E6g56tBFqTjO5RfR7NDr2gsO0JeRSSSMG4mTATy+Re8OHeXa53f9V3rkT69r
L0JUsRppHcvw9EeGCjN3mFjqw+x2nDsyT0ewWN68+F6na3zcQZ29sYwjG4AnMstVXtE1x9p11mYs
760pW9f09nTocFIijo8nOMupeVzWd7Z2/fndzt//H25W7sUbpce1B4503JU4w5Poqu7LRSaapSXM
771FuRdDKPe0mOX0cVdgcYvTt7H5Xozft8imtl2GABXHnU5tj4PJ947WQu6FikkUSTCWZO166iQa
eB1ae35rqy/kXqCI0hJ6dczTHhFBJsu8++ItHpgpci9CmMKeu7oKApB0qCzSWo5mdp9/IIeGNj9G
5CrNXGHR7JNmBkjYFu3994Y1Pg7rdfir6Dw97qZ6ZVwG/8wQ/p/qDuC4j8Nq1HxHJO7jjq6R9vm3
h92b0l6cNF2C83DX3UxR90xr4JfPH8OBUDRj794v96VdBo1qKLR2CsLDz8GN1r6ZfuvgQLHu4+D0
OI1oIzKMO+Ss1AzV9zaZzv4aPbI1LnKGHSIaPC+qb97t3rQb/AbDTMGw5ql9HQ/f+3ydvRnX61pU
KosPIg8vgTU8phpS1y/e3YHdkbM365Rj/nvW0Zd4KbqfHkuz3SxRBW+c6VibRnw/wZUew1FXwPrp
NUd743XovsKaWTZFuU78H3RM3RTFznOv+HDpkHscGTeJunfwDo/4UuuYHmQFUOKpOh6gq+fxS680
QO/j1vW3dnvd9CeOuy29Y38GqpFpXCN+ROJq0dGJ5gcOHM56MeFsyGC6YxujIcyt0h8+fwIHYoOz
FxsaW2bK7fpxB763dpZwdz4fV8wD/GFVmrtvvJ8W0ouiagz0YRegq3HkjwCmXCL0TdY/+Bqi9F9p
+qplP6r+3u4ecSp98UYP/Z696BEO4JnzipO2OyN4ttb4d4uWf1jOFs5e+EiiXs8tTyPj8NRBKPrm
ajLjND8+pYEG1PY87JtdnLTdF9ujA1uCfRcOKx5ssfmt+vG9w2Yuna4d58Xvv1fcF/uyQzObAuCg
3Hbh39H+IrK+SAXP8ecPH80MHn3/OByrxKeipoHSdr6YG5/OhCArvrbznx2G9M8/zQOfiL0XTzzA
VOzASQKK7gh7PE65z8c9sBDY8/Xe7aLh//8/zs5rOXIkyaJfBDNo8ZpQqTOpxQuMJQitNb5+T9ba
rtXkFklbPnRPV081CgxEeHh4XL+nHRr18i1zn1asVVJYtory/vOnf/TWVws1nc0+11PeukTAUW7G
avP5c5UPFuqlN+zv16bND01Z15PcBXspVG7keRviRBDM92L0ECHGWtTREQfNy8rkDI15JUhHyRI8
+KCrpK3X9PSscfHfYvq1UkLMTaoek3XjRhI0RxA4pYDGLn731bqJ70UpcgqpxSgDGmfYONjjffFR
oUZ9MHeuVr46SBDbFU71eas7Szi6PSxVkzvnsf6VoJUuqS+FocL1MHgT0XRzDTrwFDnptBkunuC9
sZnI9tsG18URSVrhmJAtBD1bp2zsje7KeAEEYohKDYQw0q1KLvZ6sZ9gc4MmwJMlcy3pYVJ/KfSr
JOmzUQl3qjR4mpyfyvSH2D0avexiUA6vGod4QfeUAqAZELRZ/VnF+ygSULToXleeo+gpSzw67Q/S
sDg0VqxMbVOIrInlZsh4SRrASghAjXZpAH5Qqtxpprcs6+0BE7cCCKHYcRWPQ60MKgXf1gn/PdMU
VmH+sGhnAy/nAN95DQBxYQaweLHdeghm085D1cWm+aibj6ayT0uL7gnLsWbLxZQfoxA7SsSzmej2
pAtuI0vAI95FXXOj5FXp0jPGq7ZSt9+LuRe0098zc8Ftoay1yy2LYnNDRkfM51NeukyJf4SZP0vh
r5V6wV9mtNwuO1xES3Nv/ir3ICExEgRoX0nrMN0E5RfL64NZqVytrlgLIxSFnCSDbDtAYsG4Vq+/
vJn8IF5eazsGSehLGkKpcdIJrjdvcCHi+T1T9lV2n5Ubq98Eyg3gUdsyfrbhXVmN26y9E1IPzBBu
x/RM6Y0NQBlfEEwiy7UJv1rs+3UkUXowIqwvKox/b5uwfIwaL8syW291L5clW0ZRLVhuXqU+GjTI
q2PvykWNOA2bYnkbJY+xcVOEfmeAz/lKd/hBDFSuNuFONfA5xzR8Z4kYEgvcgt98PiM+ePC1yiPI
6LIaBcYxt+x4xj7j/vPnfvD1tasXXjDTjOtLYcVs90mznZK1MH2h1b1kCP+Yw9cyZuThtTbnbJUD
zURh+qsOAS134IKjxBuI2LNeb0eQHJ//IB8kFNdy5kBJy3kM5mmXBmetvW/SA4QMEDVf/DAfPf7q
PAIbGh/dkj0IjOqqwWK4ml9bTEX08Stbrg9WyrW0ue0HEdsTNmex2KlFvrLMTdBumbp6+sXP8MEc
uhY1y0UnwMljg+aopvRwv93Ph/6j517+/V/BSsriTEkrnptq3hR5OK5+77mXfOCv52IS1muKTsVT
TzeTaEMw/vy5H33Lq4hXVFUjFU047yioYkhSIJ/O7VY946f6lXbqo7l/tdU3Qj+o5uW6dawfs/pV
FY5YVdFIhuksJTBxvgiOv0osPhr+qyWMq0EvFAklKgwp8fEGzjcH34s61zpWfLhg/0btvDNnO4x3
yVe3jR/M9WvpqZTS5x1dbgXjrj1I47wpgRHXPb4XYrYVBdX5/EP/2cP+EYKuhah6GcN5kIluhrIv
cBablL1l1HA+zgtspTkr/cr60c1nAS29Ga8VdVqJeMoO0DbrBZMsrF9nL2gk2sNrZ4Sm28SWPVXL
fVVD4O78BQdes/id5gfBxG8ubry6oXvS9D5//4+qvNcq10mf8O9qWFlF95zNOO9N+Oj1nLHzwS2i
H0mekubIq5JLhrq6qYJTpt8Y5o+mavAxqe0EBjYGd46c1ruFuppgWc6QeF2YssvfSOljPl8IGV+M
9gdbycVc8u/lOk2C2VgdF44q5JvOGXwl+V4R9lqJCOopwS2Nzxg2P3ooQBArv3dmuVYfBh19cVF9
mSDmz6I8C+PL519O+kACLl3sOf8eDdhfUb9YHHAbLkvkplyFzW06vubSCXINTszha8iNQFa93mg4
1GiOoW6z6lEKXxVMdHuc/WuKHQbN4KpMt/38PmLoJCbP2YhVXhsiU3uRxtLBDKytfQC4WEnhZmMM
9sXeaLhQA0Lp4toLnnwGG7fPml2U7MX8VqqwmtpVxUFcDpm26+bfHaY5qicJLzrN38sZOkrsZd19
K6I+F4X5YErhrdFgloGPz1Oqppzvtg0mveMpTPE1N1+7Zt/oTjg8FVmNzXpkuUvVuvnybnS3atdg
n3xY9BFnGw4oKop3za4Vw1FUHOOU9hB1IlK4e2O+j6uzPN7X4+3SY84XnsXibin2dbARhWNarMN8
X9Wnub5L1J2ubBfIl9ESOka0S3DyscZTKodUjx9SdVcpv1rsHHRpG8+BH+MSZra/ABm4omqczLoF
ZVS8RvpTNGLTK9zw6mr/6/Mv/0E0vtaEDqEy1iU80B2NJQm0DOGba+Dy5/21Gaq5bmFDz3NHmWaU
w/JVKP6ziP4RI681oTXNIFEYTTxYDDyuRVdCbzlRcBPmwirSHjLJUdLn5Okl8LRlLxgvgvYzwNBv
MTeWCWzztzblt1WT3WjCWhvSdWTcSUnjASB0ypAGu+8Jo6Q//Xx//fyB2I1VLKHCCCpc6oydGH6x
VC+F6n/9/Fdbdb3ESpLQGbNbMrqwoQ/W/jA9KNN2EPHf+yq7+2haXG3SWLmlfdN25O819+cw476X
I13rSk29wN+/uigF0n0CFG1wPp/Gfw4A/xiWa01pmul4qV8ENgPdqU1SuJbxFg2ezJZSCKnTS7dT
+FMxftbzFvA3Fi29M5bbvMDzrVkbeCTUmH4bCpeTQ7CSlh/NfKSkkZnY0tWYdaqgYo5Ce1R0Oojc
To5WIpTRWH6XrQSPht+CWQGZL4506dNpv00nwQ7MxQOvgh/KQ9ucssDt+oMRnjTlqGnQarXvbQnS
VaZv6cIs5QFn+rq+TaW9QQHj8yH9YApIVztCMkxSqobMYEl29Z+wYr/32KttV9F0oCyXGoQoNKtI
fw6oXH3vyVchZwYIJPSwZnbKTyGUjni5/7+8m//3Au1PRf6vtVxgLyOO7Yziw8SrhpNypN8P0/DF
OP/5Uv+auvJ/hsqoiBQx0lSOgpiiN5GxU0eaqTKQym3XeaGClTr3CMUExhI7jjzNSFcwdIzr5Njh
UoRDJ4SZ+LcliN+L3X+qPH/9vAvSdfzkGEgQRr8UaJrqr+99oauoEo44u2rSuKBcXxmYUn+Vyn0w
Va9ls6EJ3BanZITfpLORE/3+1uuKlxD81zjEAtdVSYo+RtafGnH7TVGydC2aLZUcBGTJ64JFnkyv
//Lu4zKO/5hJ4tWSHcSkxyKbF+4wsjUAqGCxaObKqir2qTFA4nsvZg4WnYPjCgYgNxQy7QRDMXO6
LcyfEV66Ae5LkSafSiiMS/ZczcPdSBtll+GOOj0EOR19kj+BURa7ct0iesPJVj4uYA1qP8vWveQv
OFsp3Wlsn5VQ3HzvQ1zFDIyrRKWuGDD1Vam2+FZ/77FXAaOdp2SJF4ZLSE/h4IvtF+vng+OieFUI
iDAplDpJ4R5fPY3anOLSS30E+5L4wmTvou+tpmvNLk5BmNV2EWEJTMlgdKDC7r83MFc5RtkumlgZ
l/U0rXF1AefyvederX/8dMKlNHmuJO775/Grfod/j7d4LdqdFKUPF2NA3d7c6/T2FiV3pA996Jbt
3XdeXLyW7yoYjOsArKgNdvmhbynB9l+kc5cp/H+XrHit1tVqjPI0mXfXlZe6WFaysm9M64ut5d9x
UbyGDShaoZrt5eGL5vaz14pfPPejl75aj3KlYp0fk4NqyYtuvWdcp0Bjcb831lerMg5KbRplJklN
N3Zg4+j5vederUpDJG82YMDsOk+d1kXlf++xV7v3ZOHkpfe8rhG8hdJeDb91V4OX739uPovQNFYt
98S8jEKc29fffN+rNWguE5UgEXCwIMF/W2nZF2LSD+batUh3NmjsVIyEirMfnIeHbw3uH27l3ztw
rzXiovPQYd+4Xxl+fPSmlzDy10NHS7WWTP3vN6Xs8/mbXkEq/idJFK/FtEFbcAaQpmk3Yl+epCYK
k1z/MUq9XartFoN/IE67Tpe8JMMkDBOaGIZPUITcIp4rzJDwMy5xxz4qyQ0W7nZRHOriMa+eMzVc
Q2p0Ym1x4nDELR7kFyYRRob1AjwyrWsXLMzlbYvlgRY/wN5M6DhpNtpwVGRKKCd8G/2+ApXZPGVD
vckVytPJCwoRuxAXZZNGGvJXPZMuPsydPYnGCgTUJkjzzVC22whHY6yxq0PbHUe52Jqd3wXgICio
7KJw3WayL7d9u5ImGakr/EsKl04VxOdlLHex4M76uJbZUXAWHGG/LxsLwzTLKnw1lHyTvuVitO6t
GMR3FYX6ulSyb202on6VDJXhAr5pLLkqSp2gXFXqF3Hkg+B3rZ6qRWb5ZHAaiLt9Kz/Dy8R54nui
BAyY/3NuWmEfV4XC6qy0X718N+f3n0/Pj176Kvi1oIKTLlvorpi9wZRctX9umFSfP/yDBXWtTGrz
Zpw1OWSboY8xcWL1i4uPj176KgQ2+dxUA0zxXTT4ZOKrPPcuWdTnL/3nHPuPnfdagNTEWdNhoMQ+
g23jokhOV1hE2seLIelSgOHqccOU4LnmstOb74L+XKF7TdvAV4fhRv3S5+SD0btWLCVmKHWJTqAX
zWehfMy/mbNcS5ZiMZasELXDTq4eW/Ok9N/72ubla/0VPqW+nQC5ET4VD5Dbj8+/xgeD8Ceq/vXQ
UrREJbJiJNebwJu/mD+Xlf6PL3ytwlfbyqr7IZp3xmLhxspn7VDICDravy+i/mXL+NefcLX5A9hV
6rGmNUMJdK/ABkmEqZaR7cftfTY/f29srpZBjKxUnfDC32Wb+vC9OwrRvEoDUinQ1fSiAcXo4aHm
r/B7qfK1eF4AwIILu8Btpdq5uXILV/6LFftBOLgWzdc9pCaRDuRd12z6CYd0tBR58lWLwgcz8Fo5
j75PBsTCexdQKaM7kS60zz/fR699tQ/JBhbz4UR0TIzXWlhuzAyGuwx/8vPHf/TeV8sxD+oWAAiz
o15gbx2rrzQ91r+n9rV8XpjLCZARd6kB9MMKlRqXQnZKF02Oy68gik4jx27zVf/3B+pWMGn/GVXC
vlz0oeVWWIn8pbKcrnydqLRp4uSPWeurcKKwknSrpqYoy61Mf06D7wW0P6Zqf8UeRQd/Cldq3qW3
XNl8ERn+3Hn+IzRcq+6bBJGZVRF8CjPcRb3bpeWqN7VTQUU9wDe9npt1oWpuRe4056UrYo9dCJsK
HkZRFD7wDXpOXniCPRZ+aj7m4mkpt2lIv/LwmJj9JqQrJUBBGEjDj3F4gzSVtmtx2fT14E2GCVnh
l2B8ZS0pfTTNruJFkitzoeDFvVMkaj1bFcV4WeXuiAWa2Bc7VDhqupnTE90LeSvZrXQTy7efz/AP
gux1P0ASabQ8J5w28+jQY1AcLJtWfsqs3Wh+715VvO4KmDVT75gHSEIel9v0W+Ul8bonoGmSNssU
c9plKd/ScIf5qzUvyx/0v4nXgmF1RHOTlQXZLabgXQ8n/Ic+7kPx2Wx/jqgLc2UdDqe0suzCeBui
kEv3LRoSPEEbu4fwOQzrKNyb1YRX2dNoPJn6dpSembErMRd8UyodmFarDrs1SzxL7d5QNgr/SX+G
WAgbyO6Vxl/K3hcQ+JX6Gn/XdYsZWhdtLf7K9NtJDbaVVe2kBkgdduFVaoM5WAUTXivqb5CcG9m4
FxrzWHaoKNUjJXbX1Ewf62FfjnGBKKFVl/PtMslOWm274DxKBaVH3QmKwBGFwG6EdWBwtNIr+r/h
ZCnFARyOA1PG5crZplXeaZLbnMJEvkDixr1sCMdbEAqeJjwW1e/KkLjQ5leWP1qGnZmQqoK7ItwG
mbzDRtqbFCzj9wib7aJ2sGvFX/lQlttBlezoYtM9vM/CXo5iu5TWahJ6jZozmuOqLEu3DmC5vY0X
Tgr0gRlz8YohwqoekuzoCuLRytfimFz8zdepFNJQ1UyrCjzVAP5kWlp/FrE0FH6P+XSGC+PUxXst
btOuBeL0Ol6UtxeCUgRwlo1FfsqrnTX+jkVws48y7GIxh1QfRc4sHCdz8NtEe2yD2xQNf9Pktxqc
Kky/S4ur7HD08EMARa07Wv8OxdopuoqeRdkXtbOVwHBXjjXsNsjcxWqcPQlccBaKjmY0tkI0ErCL
76yO9/6ZJge1knzgjHZF94MEfMGMF0c17qiaUTGCSmP6AU7hfZzZFvd0srxrmnQ1pL+NOj6qC/ZZ
dHOOyhE83cpsNRst5kqx3rLJR38MeEr3Fyg/Rp+7bKSoQVrRqS1XdRP1TpPPrXUfTvdDsh+y8zB7
E7/sLv+sCRc7SbuucZZ8qNIjfy/4+3Bv+b271B43p43l2imQG+rm+dhRO/dbuVnJnLMHoPHoUCLu
7/Rj3uxq+bmba1Q1BOLi3ZRf2vSn0r6a0MqClzl4kfr3jP/PkPwU67vYyG1YNocscZPsECyvgbxO
NHTCMCOH85SdquwoZxvSaTDZjS1ZYNAk1JhOMB7y/NDE7ijeWrG40ulkqYUjjvyrJKpccT5Rx/EA
P6xrM3Ta/Hm4AHhMOqXILprXPNnAKTwEGeb66eSJcuFhwA7VCE9DwVqbxbTO1ROCYLsTjtpwgJKF
7bwLl2gl5W+mdl/MpWO0mTM3/f2EdZlMTQKXvAN5kttJpzzkhdvthc2Qp09LudG6yRvCXV/Kjh7W
q1jbNnAGoXbj1W+tJqIO9IVdxdW88GLQ5pcAGVZT1NiM9pikq74FXSmjLVkm25RbpzZ9JUhXMcsp
yvqDFZ819WSI59xEku2gRec6TOojbBPejOZGkqd9qMq3U4YARVFXQvoIkllfEDldiD0c0c3iLu3i
tdVAyxMUF2/UAlBEgQA362/z6lczpWfd1LYJRLZASXxFuQ1MGOEpTGMBfxDuRiYYWLoARjLXOIr2
jjXeWxa2+q3qGvULJGyaWpGeV6HThdNDRh2lLxsnke6w5F1p6oiz/kPfIn9i2Zmh6ljRZBvmMWUE
rPwt1tDc1IadVPma631bwOSjp49Z0fY6Iv+yeQCjtlLaeD1lG42WcyBvtBqgsUqdRnm09LtAfuzj
5ijjOhnS6mih6JCVykNV71btazhQcina50acfkiI+QxLOEwt8b9Ysottpl2CXwiafp1ANQiVboPD
ujOktB+I1UuJ+j2bahib7B6Z5lTmxbYp9dT2fq6LldUH3jT3Dohsxyg0L5k3bdbtqsyLQq8TqA7r
fjHdLQMdqYlb9LusfR7VU18/6jK9+zdCAbngTai2GrkOv2Oy8pUivBbRzcjkqXGKX9DnmzVIMNT0
qXKSmDFyfxeWXMfLoacPftS4ZnlKRmpUj0l8p7JOoqLjln4byNaOezG7sBJHT1+nstoSpy+weMCm
FOdEpNeSW4m3gyT7CZveoDwoxu3SorPMnGyk6ax+KgPaPK2UP2kzhoeyKF21VqmoRS6e/vex8lo0
W0mgUhtVTi5QiKOzDIEW5rPC+NpWvzR5o7Tke9Wm1G6q8Ke0tCsLgdM0rpN63WU/pG6bXPj14Rad
1EYfOpLB3aDJwNrux9kXht6Zg0fEQ1IpORaQmaryRAPZVfxzor/OGm+01gnbO6t+bkwvn07CsO3l
eNN1t9R52D2zefy5qNJqaBJXFgQ/W5hFL3rx1nKMiiSQYbMBFVZaJRVeCslGTmioPhSFhKFCSd7V
rMNyXuWll83HsofQVxC4IqeVzlJaghO6KCgWgLLJSgpDN9bO9AFusvC4ULzO2vUo/NaxL0SvA5oR
D2Rqng3EhMuhSMOcL6S3ryhmu8qt1SXULGVrB21337O/tzd56s3hSVWcKd1HdFgasS8qPvswsjGg
pxVkFUeU3kRxPck7TX1Y+pMEnTU7K1nPzdhNLaDdone5V4EsnAbT9CSun7DASNgJx+ipC52mWHOL
hJ/DbTw8CGx7jYmJeldhfbw01G35M+j6gLh4CkNk1Imwa7q3cBBYmCp4kmYj94GToCkrAf1Y5GLD
2ij7gwk1EQSFrZqkBEt9kpsgY0IfIcGsCxKWPE0dnIXtsNsQmY9GteuJTiU89TgM7chqfWHUbNkY
ybJwVC0GV6Yrvq/uLCH00uGQjK1vFQLmeGBKYo8WsnNE3Spqqcxy4xtH7+J8SOVdXv7GJVKQzlm0
7fq7IIc5VL90S+CG7TmuicHToYoflxg33KVxTFA3VKzV+KXNnxLZS0ec5nqvp7XGTIlgITv7BdmE
TUs5igTw9yZZ06Nkx0XMJDKcluPLQgSYnizrPjPWS3estdKpY83P+l1p5UepGo9piEQLT6BJiPc1
dmIdUnshZmvRJ4ND0W+aln0QcrdVXdsVgM54yfxoqH52U72eetfghwbnbpdBvc9B+yXiDXkhocD0
ENro2Zucg/uERzl3gtOWrSfJ9wh/VkWY2ou5H7QfsrTJg8u4Kuc2kFegW5y2S3cdQ6BzuIgFX0+g
5ap+IVZekf5c2NpyEpeFdF4xKT8wiRWS61qJvDHVHHn+IZBk6xgB981xDt9K8mgRcwojWi+MclG3
dqQtp14T3UJVLwvAivp12FqHjh4nRftlNK2XGqYbCjSEBcWmm8WV0oDnZN4kVbnOpNepqBw968gB
bOkgdcoKSq3bdLEnxbo7tOumgcSa0UcoXGwwtml/SPX+LtHfdfUc6Ldpfib37NrWb8rRXdKdFaIs
kWq7TNb4w9h6D/Fg6YnvNKLkh0zSHBWcbq5rB7VMnbYmLSzldV7Nq3bJ/TJjY6szv63pBNMklkZp
y4TnTmXUepmOKtUftF+jhc3fzJ3DYFRPinFUpodqfiZdWA/i+AoHgj9e2YVSatOSQnAbkW79nCtf
DDU3oQq76MdpAF8sk8n3TEYy8qoeznGe2a18U4ywR7SKhdHZArlUr0/os0fOApMvGU9RrnhLX+yH
QoOsNeHsVN80GFVGjXRWNbacsV+1dbqDB8MxwHDDZAdSNaAMcSFqt4Np1zn+YLpKMbhcWQuJTWPa
bWzYhripGxLFlAfkDErTOlrqLQbUWuShc3+qq8Kr0vYQG4Wdm9EaBTmcUs02eSi4TL4pHtE68KDa
XCtVuh/w+lYY5kVY9laBdEzVXjICaoOzjkRStMjvHT1+emDA3M037bjRpsyuaR6aLJJ7PGhkLXOV
fLpNl9EvWJxmOeC/0q+guIEIj86mNB2WDt8NRRPtrvilG+VJjndN+Qa+2YUvyuY1Ovrcro0WgX50
bAGC5ia5m7DCf9rFRI9jLS1upY+r8Sp4H4LYCbrHXrfWYl14OJfvFGvLz5FJT5EW+dHsWZOrKBNk
dZrOFH/Ozd/JgEuOVbipMTlR6FSXZuk9iGmvnL3OOBkKL05DXzGiUe/7Y10Zrj7eyvLsd5R/ShGy
uKV7UyzfNFW+rzu0kA3qVZMzY+XIACi17qHjdBjqjyHk7hpdPJljEgauGZZuvBh0qo6bwazfDWzB
V2NHaDP69lBVdxi3rHT5pi/jH7kanWciDQ2QRe3DcLdRLuQ5lsjTvpAGkjucwKHa7OJ2KjY5njKd
Uh4tc6fRIoa3zmrUC9q1YDoK5jqobtvmMIY60fEZ/hKefNWqwsMzjSFNxRx+4g71PlEcO2Cll46j
SYlnaUJbqidPEsGRNsphxF7AkADy9LJfLQ8FjZIhG6823uGg6FYmLuVBeT9qE/Reye2z1Oa+h55G
v5X8DCxPBe81nea9JYzuMBoemAg0AnY/Bm4d9Ss9uZfCzDFky55njhKcIcdksUeW4BQUbr88Gi0p
Qa7aua6vrUS68FwFv0D/CN14lXbY7jfT2VLYXSWpc2oteITCaedadFxUy5HFjZimZ6t+N0ETAwhd
tcrkLHQmL8jMp0mFpEuFAbiwOt8vyqkYg93Sya5csR61nRXcLJzHQcf5gcUBOKwduVNtEDN+ERmQ
J4Z9VarvKob0GPTX5blTPKM4htIWO+iVJb3I8eMQ3QwWyKtuT9xCyN7EB2jAdl/3iKA9HVd9XZzv
BaBcQSDbaZmdueEif6hW3PD6+mzdKEm0DmZr06XhQc1HTwvlXykZqj5E+9F4nIeaiyoyBiun+rJA
3VU8CwhdQVdskRI8dMEHQLsVUWG1w8xZnNoClm34QgPVw31ezcNVxVmC+11PD4RdAGSOk0ZrcI88
3vfGApqGE7+xKLDXDoNO7+3Fxr6EKKc3rmxdoNKVnRLtZFU6xUJ0GLktHkVHpQtMINPJQ9qTZEeQ
YQzM+utkvoOQ3NWgvKT4B5C7By5kThRE8G2QtkXEDpf1xtFUm/u2C3yUdpwWzmZZnqroJpluL2dS
OycZjjvFTsZDBja+MOSDPs62qXakZyApq12oN8cqYBtY3nBEtA3g9XIhuIv5mlBOHFlFlIyQ4gJ5
Qoa7AMfyiuK1zOhYvxRxotuueUuo1OiqSmaWOXX4DviCklZot6y1Fo/6WXmb0ETCiQaJ9TMwojtz
YAbPvtaba73nqFIr+yhVwFbCsrl00TRulGtgtNyGNwMlVxr6SmiNtVYdKTaCGecAGM5+aK6jwljp
2WBbQuzpVN3UQeVsz5qACNCZtGdPl8CzUcJ2jVGR1j0FekOQfV8InB3dnkkQHnNhWIckrZnCeUJK
ER8nthxn71PV2qjS4Q7cXCoiEvvYqHZ3ibw26yP3bTTA4GpW/I7rN+i3u1jsfKlm35Hmcx3lrpG9
C4uv5ZonB5vMVPwpsuxoaXyRWZso5J+TttbIHjgbS8riRvNCzBOVTW2YnGtLJ8nDdZ4N58J6Bdt1
LClEaZqy6gdy9RDwJq/W0dnaQmGIjed82YrG04A6JxR+l/OZisZs3mlO6o4xjGBzb1EQAss9txdM
b0uGm9Lg/Sprb3mwHSmyN+uxK/xW9VrakIX0kJLJDe1zUmxAga7U3tXEQxB3qw5F7Bj9KPBQTiJ9
VbGYmlj1luV9ImFZOF1O+HAr7T6VRremNpzgp6TR6URpDcX2eMpH4anB07JPi2NCnK4zuAl5tolq
mlmsZSUlKNGqm2KYnBSUZMm5dJmcnJM2su99OJh7I1LWOSlcrocra3rNu34nBqcqjmnCP8FDc4S6
dzrrTW3VC5TykHBrIfK+0JUZ/WHTqelJ0Goy4/fcHOwuGNyhJvsrW+jSgwNNG6RPQKXyIViCtWX6
JtdbOkCf2Mh2efNYFYFtLeRWpbbrTbppRIq43eUcqR3qaN5arU1LgN0YyNL13BYyVCVtbs9I1K1U
3VcTQdxqVnrUumU5UWWS6HsY7ZysYKpVinVoUGGt1AMTsJZoeaFJmcypKX+3ffFohBdX+uQUzoYr
akQN3XK0OnDyauS39k6U1HYkj/vRZKLk6T6cj5Oc3Sb1dG4msJMaQSwRPFWK/aEMqAPQ1l+M65RQ
1Rivhp6uaqQvKtNFFklDhJinETf0p46WLFB0N7VqPWoYulCdeKBB18bm/VAv1kNajBu1lQ6dOhzm
YPJbVLQiRW1Z2OQZjvvUHi+/PYGOrkuFa0zJKhuEDduhDNyPMybpWDgcuvnHdGt2yq7ruhd5RIUi
cwrtg9EL5YBqbqnRCizcRT3VtQYpmkRxRIvks9iYZL/NwgaPHYMxxOtxbn6KVuXn8uLUIt16ubrN
JcHtSk3wx/x1CdSdhtJg1qCWpK4cpyHNT/T9i6Ezly9Tix66no9yIDnFsC/x55heFGNapcG9Fj6H
jbXtq3SHrd1LtBC5rdFvltnWEhaI/mQOkG6k93p4qkFzqJHhLgL8nC5wo7Ryc3k8tU0GH1CPbjmU
IAxwhoKDuvUcdeZ2jIq3aUS1q5eHudY2UtpgJiEK6SoxOm6juILiIDQSiNIECfzI/JrdURVso97D
bN0rDWM834Xz3hROAAFrrgKiPLLF8CEx3FInzbc6CAUmNhVyqTuq1sBxWUS7bm407Nt6IQlJojR7
CY63dby8V4B5mwqKikD1reWcYTWdN3Luj6wHsbk1kvIGGroLXnRbtDOl69prcfQJFYRQ051FutrW
1rapZM5mzDBzsPAKugA7X8f2LqdwEVjyVuwMipo1oNUGVHKzwNhVj0m6CU0VXyKVCdCUa1m+UZdj
hAzfHEenhM/gKlmdoaS+1UI6WIbizbw0Naa9F1ky91+9d/k1nBhP4Zqq5n877gcuv760iQbl4oJ2
FUfJXFV0qHVxcTn3YJTEg/NeIkXMsJP8L87Os7duZUvTf6VxPw9vM4dGdwOzyZ2Dwlaw9IWQZZk5
Z/76eeh7Z67NI2lPCwc4gC2LoVhVa9Vab1AnKPZWRKlFKQ41CUM1+jeG3CwEzbcFSfs5GWq64Bni
KjFtvYbOouP1PjoRHR2sJhOKMCWpdK+U5yoz1n1XLjoazm4vrryG+pN15QWKI4J3acTCrofmjIvL
S25BPShTu0mesVjV+59aeWe4r2NDmBSMVa3l60KlEozMR5v/MPK7wtglVkvMrZZld+z9dFU1wVJp
rnRTWBn883x843S8bLV811TNurJUB51X6BNYP/bevm6wkDoWZbj2hud02PraPpET/BgPlv6Amesy
76SFN4qOQNUgFJemCE1Tku1AN2Dlv1TM/ZwSr0R7TbbIwzMKxgM0CgnAl+SvA6H8FrTyQ95pMcux
W1P6uk3MnZBvIsNbdvV20MYXkbSz7Gs0puA+elu327hFsWkEND1TceUHVKmaZuVK2kpkIQwMduP/
6KP0JagSVljsCHpHqP1hDr2d9eZDoKAwaRnR2QwlW4rA0QtAz8ZQPqIFs/Iiidx613Z7wsaWCb6u
S3FbSuwDUfsTO01CUL4ZpTsP1xKd5y8Y/SFoKDG6hjOY6ktdt4DkghvL0xdKS4zWUoS0MgpI45hu
0tZMHENUnX68wSNIsi3KfX0/LFMlOCDYcoNdzKGrooOpjxs/kDGSFTdianKqUw9+kN5IYLjqulq7
nAnaRF0VUbtRW0xH6FhI8dFT7qPhMQtfrfA17F48QoCErEl0qJWXrKPUXl952qnTb1rObCkywR6V
SAomgoBD8vgaVo/W8Bg1P3uYVulwUtsNNXwQgqK5ooKq+NpSj2AoHKfOdSl5sC+v6SVKZcoVrj35
xqQqY4lbod713U1UHr38pMZHyT8G0lEcXnt5kvI+Mw2dNo9WjSDcoAeasjWNYmjHLpzkqBu++XA6
K+PUalfxFAHvCj+6HXQOpEWyjIvWZjB+ZNlrqa1yXL+liojbL3vXWvaBzU5kIt7in3XyXY0ifOoj
7+k5hZLbI6gUtAF3hsoBDJqsslPi03S8HKzrSLgqG6pH6VFwldtRKQ8aIc1T6QJuUCSn67auNBjD
ZP/jtYYTdvITfVKQFodGfJUEb6MoLKjuGIbLSnjog/uyt2VpR6kgRTAq6iaJmmova+tcsZwkG3Yc
/2Nz+t77xlBOQnCq6itNRbWERi99NI/qJWbau7QxladwlNcQi/Zx9iz31kFpbtWqR4Y5FRGisV6a
rLnSMBl0rPZFEx9qX1px0lp5VoDZIU5X9TKtv7Pn34yetVEF5Tgp48TNjek/Jg2Y9uZeCB4SWkX1
2cydMDd3qr8zSc03qvFD6M7aUxpuhbJaVoO6rsSTlFzB4qetYVdrswVp6i09F62eSrkbEsmO2Y87
t2DenpS4vQmik1H5S7TR17HsPun+jc+OIGqTt6090jDg4GcGi9RYl1uOM4mu2o15boR4Kyicf0Ru
lGPKdAdIcik2VCWFc+5NNrGvVpEtx9Y6iIq31+XxIOd0natKsQsDWC/aqzF5uBWYS43tOyhWOn1H
TFACqgDniCOpmoarrsY9pzabZekDWfIVR27vsQREIrii3bwX61e57FZAphYypY+YQoaWiE4tCec+
/wHzqsAhXMv5SRreN112NpuzJArLz6EVH6A65vJgqu9VZdOBEYwrR0hp3V+QHfvoujNQUohxMfGP
65rVqrCOufE1UPxcEUwMAjHTBq4b0sNsNuJXsZIz9FGKe5mcm4C/hhIdaT7RBezXB9w+UZsBBL2k
UPo6EQhKir4Ng+dWaJeSLhFjacbK6rqPCtuL5VVivZluf479apFTf/Ws0vFgu6ff9Si68CwffZMZ
jBCCvxaH0zsWGq0pJ/rip54Bg9qo080o45OIyWmglUXv+0tzc67HY4661QZJAllIcppwGVzC+nyA
Cp0r7wRKaUauDLWZYJNqyVoxTxzbF248XsD9fITNUScg0+vLbZB61X/9TfpfgejVQhsIHQKmlOsK
uxnrtZeTY9MXb6WtEYqLXsB+UFG2nBj3gaYtVfnRHWLS0KvUorfSsg9TGZHc7CSW7VWdXCBpfPho
MzBi3Eaj6HuAjROq3jjFQlPfIDvg5fkhan7Qg94WzSat7wH6qPoxRz1dR8BCKAwUHKJFzBmCkxCG
gAc3uZO1rzF3xbnSD58jo5iAtV+X4JxO8+9rU16dlsJvH6Iwk6aqRECuNa3ZQX5rvibJLqqz/aLL
yswoRy6sroV6gX3P16b8bLcwukhSBUtHrVG2RYVjqPO1686WvlGqUdEFJY87yI4H8FCjDPK1S8+W
P2Z4cjo2kBDTei/Gq6D/2k4/l/LxcRJIvXYY9tLr+Jj9+PxhlQ+ghH8R8glkwdAGg+1YBZgFzKPV
JiFayif9GNC4jq+CRCEFdG8sYepZowlS0l/s4kOuPtGCEISDGu4Csok8xBFLVvGkNeHV4WM1/khb
FGW7/jR15wPRWrfSN9F9aYtbSxbXunDney1YqJ006igPs5gS6fbz15r4yO9ATX+97W/T3JBDX5Kp
+O/j7jwgU9KVLTYMVfek5MVLkPOKvtt/bYr+grv+dq8h0hI9LphKRng1livDfPj8HT6ITnM1HiVV
m1RSA3Z775CF01nh8+t+sNvPJQ91tcmR2WRsWiFjI8aAUXApLJmYf1/Shv0FEX9v/Ge7QRuKilho
rIFQ9u0xvUmzg6jeZe1zHVtUGV0ayNtWOVTZwYif0+qKsJ6lj4UggHGLFlQxKV3Hdla8Ju2zJZxd
4zGQn3BW1wcKtphpYIJeTV1LAYUdj9JOFq+y4k2hT4oJti7nhPP7IHrQAgcY88KkZRNaawndJaPw
7do4ys3a6K5F6oji9yC80aRXa3yi+my3/pXUX4/6ZMN2nZTWSSj3fXgKMmAHWUGT8TmnvqMX5bWX
KkAiQfB4tygZmuWIvW527lXRyZOH1t0VQLOtnddcIHx/BAf/pZD12zTT4YPVYYMc0STLwWEQ4BOt
GmQ1h55Cvw7u0bI1T8JsI3NyTsIqxXfL87+kPCfOVSCr3sqEDo7Xvi+OnrvpLqGoP5rks81SzjzV
F8AP7Juf5l1+IaZ/tKnNtRaHQMjMtgCpn7aPGs6ioEApj9kIbqkepN+KclxTrnpPcqRBX4jiiLk0
HQnPcPJq60dbTvtdvdbigaIhg01Xw9Dko5eN38SgurLUFLSBfmOmvoOo4FqiuNwH+tYbN4mn2H4S
HAbqyZFySLBlCZRLpO4PxmouolWrcZeOkUROsEN8oPuaAI04V9BqK7rZpc9lgxPduOCSWMoHJI+5
fNbkMxAlCTPG1WjL/YAzsdHLL8bCuUZTUHVNWSA7tw9G5BeWSXghUf3ooaeh/22RSUIC2Trnur6X
2FZLpQMwSfc120RRnu2KIk4didigVy690h392mljLqtUCXJaxT00EeObe6d//zxGfDTVZulRpHuV
0ALTmWRJqtCpvnjikmfLXe+qzO2mERi/jadLIh8fBLS5glLSmJalugm5nFWsSwsoOhgkQwQmYdbO
l8ZjrqWkhmwoXaz0++y5cdK3r110digKEWIWA5PJVn4rjCVVnK9ddhqm3+ZwUgaGJWbkiaAYaXNZ
F2QZPhrlWQFD1rxS6GSZI5zSbAwAwImX20alrJX4kvbuR7eYrb5IRlbTBImLpDxNibdWvwnxqLei
C6JFH6S6c9GiRgx9RZBq9s+hO/Reu7Dibm9Szhzka3g8X0vTpdmJJYzVTu8jRHPlBIT5xqq91de+
62xNyoXaNkMlQad/8O6EL07s+YJUMxq2Ii0CTXK3FPWhs3/+tB/spHMBIt31UN2cTitBtIkAOZFf
ZX66/PziH2xPcxki2cJNOIHoOFVru3Y7KF8bjbkMUT6EGpVxhriqVsOEF79wRPhg5s1ViFAvKGSk
wwbc4AAF12jWR2DmboohXLrqeOEmH6yeuZGnrEemV4fchLLohOugv6CC+lKqrwUacbY6FQ2rEK9C
zkEvqmChq5KTATf82gedRUZPM6WoMfmgmosQHKIPF7LmjybKbDGaSIknw8Azy5rTvQrh+vPH/WXy
9M75RpytRbXuNCuyun4vQgcbkAMMwaT13iFEmFXof4xeC+IRSlEFV2MoHKEXYW9tdTCXorzQaWfF
GWiuK102AQBD8yj8dZgrND2TdTfeq+kwdfr3vinbgCUnYVAl9++tRF2ag77ORqqyylrSW4eCma2i
nuGm3yd2hBCJQBWeRw5ZGDkcdLT6+jHeq2INVPNcAe0OdPrnCMkmxgst+qXEKcuj1KfTcvHjdD3G
/Vauy2WNtJ+ZOsKoH2Jv2FohP27eNJqp9f0oeSsfUlKbXFdI+bvqrSmDTEhkqKj3aNeBLvj++TBr
xjSe743zbHuCJSxJ5KYdot01NNsHt7/XwBsJACgz85wNjI/73IXCWraU7WDVqzoqd0Ol08PYGfVA
X77bJMYxdREtB5+qIlreW7TK80Vr/piqElG2Kw14RHK2ntRHemUZAQPwxB1QwbWnwtXhp8N4VUQ/
QvkF6gMMh7uUxmGqbkZ6z32z6lVwLKOHsqHTFYkTgPMOutcMyhfqRbZaVYsYsLDR91CANqoUriK6
GyOgpJhGvfYDw2i92yvNUxtb68Ts1ppPkQSE9vA9k7+HmJT03TYElyFd1fFKsMDd0LMtJLvMt738
kzK93enNfVSlV7lQ74eIplJLpxJ+cqVkdgmkzAVjEinIv3YPQwVSur0egMx7CSMRngx6cnDTwEgh
gBaguC80t5VfgAFTN7Gv2v0g3GY1mM8XSRoWDYfN3M9W0Rg99Fh/x8FDNvbLrNwr+ioT6dUj5dhI
pWPwwy55GHFB7rTuRoA8Xqj8shy0IGQF0VEAjDeDvGAZ5PoJCaxFn2/0vF6U1Q3eGXYaNEtFfY2L
gzZoTqinttJJj2lVwFAEk85TtYHyXUfBHZepTWAhuN61zUocMbWGk5L41W1f5BP6S9Gq26GtHRMm
RSMLDriNdR9cg5s2knQZo01uCJLdBe22BYXvGbGNo+SY4zjhj1sBgpV6wlvPiYGjW1qER4ZpSzyC
xq0LkCytBxRrajAuZdV1VLfcSm61ajsdkVNrJ8HytNweTlWy9I1609BrqwN/GQNWiMp+Xeg/69Zd
BYG1SQs6Xr7ymnpApyFoeTRozURc6oHspPF5KJVJHcbWBVR9y/gUyz8C43qAykCR1KYcAjTVwjov
sU2j2da+Zg8T5XB0ARN9i638xhyRY6KDoi0E+AiCcLTC+pjT+C36ZaJ+G3DeHYODgfJds+EgdE29
7Mocu4Nk3Ur+W+9B1JSAJOQg27XM7tU7set2VrSmokRf1F1r4C249aL3VnTpDEu3LTDowIKsCveG
YyeJwMVSQJjFsovHu8aEEFQAGxXVRcoXU9PHsn8UmYlAo3qaBG7r2ombAZVKFpUn2OWA/AiOL6Nl
LJTuEcnjKvDtqIdikoBMHZNVp+xEYA567QNno2uZg/aNIQG8ZJECo3BbhMrCNxQsElH4SyA1lodg
6FcIQKE6uAyjc5SYAAfeWsVcYE4jVTshhZdOnahv+eCtbitIBSnirQbhGuIOyuEyylmV9lxlycqn
m2GGd8lwW4kAzD3L5mOAsdrLkIWtFLy9xTymGFlHj0JSIkqkwMWQN3Fn3niadW6NPfCtBNhzHuw6
xMzzfqWX+rFhgzaqb0IMJzCCJhpUjpij0xySWiG2RdsE9GzsR8u4/tZrrM8GmA5mI63yhlijLYsQ
sAbVybWXAnRr3T/UfboWA4Pe601kophpbgAHSXVkNz62kRPvsY122XglEcKk4LFqQMWHL5aubvJc
B25YbixDpDrXLjJYnDHAT0Fk0UH4udKTmyxiGvfawgTXL1qbwTq6Bk5tlYFYdGa39b0pgd4EY+9k
kf8mhvHO888J/XXW0hQQOw0AlPGodilbZLoca+/RpdtVAwtOrOSoe8+mBxSeCVeDn+uwhlkMgIZy
lqhoPoQgPVLcc7JovNYL8T4BEz8kMIv7lH05tJ4TgR3R76NyHfe6o9e9XWrUnrUyeypbfduKB0Cp
PkIxyDvAGkZ8VE9XSrCv2+9SeQzioyw+mV2/CjOick9TsprUcru9rBL2fwx1sa1yZR2Ft2ANl4Ob
HjkB2CrfDSOYMjprOXLM0ABrC3xtTfPITTaSYR1L+diW3ws68l5n1+jW6zUShl6+HMytVvaLwriv
zWdqS04YtE6hP2jJT0U/t+ETlmGOCpXEI+lo0u8GPIYR0x25Mm7K8DqvcErxzmH5kAQrVtS6c7ma
FgdHLxquO+zAAmEXdQZYOnZgMLjIqtp0XCDigWqKwgo6sLmrUtHuEsADSRUum/DWzep9m8LTAIuj
A/MuwG7qZCYcpnTLenKHWzFKweECYPH8O2888xiOCOhINNvvSuseSvFGUO+7YF1TE4ZK1QfdNhZ2
hktN2DpGtJByQOyTUkoyGK9NRsRp3zK4ecEQr5KmP9QGVDeL9Vt8cy1p2/t0WSuQnQKTNRZF+DLu
QqNJN7nZCkFPKtyRqN1qzSXxvF/1/XluwkvN5d18fBNdCDHd3hpOdSU5AXtzVUIKL36qXbhOSa1q
gC5BmeL/BJMd/gDGv0tPF+zOh/sW/Bzl5DZyCW7uuUwSJ9E88jzZyVieYUbd0dzWTQvoCq57UNul
L2zKJgMVbsHVPFsxyNA0W+k1oCqAwZ+nXNAB3km5eK25dGRW+02U+y2V3ha8YgzhHd2a4saXm00l
FE7AZgzTeNMp6yIfD6b0VJo/wMAu5Fh3jKxd+CPcS4hYOSiPPtQgY19hLrIYoUV0IwRSYVmozR5Y
YdDfhHm8zFGb16PrJoW0Gsr7asIS5iSotPpqFUK8kdtxehdJNzWaB2PdOWamLEV3cDir/kggoVrR
uAo8BKloGgw3eKWvMoicwbaDJxbU1xooJmXAfki8b1FlNCCThO4x9l+B0mp5u+v025A4FXbp0uMs
aTbGMYxApFHNd8msILDRZ8giHBI7qNPVDpEgaZEUAWzyVQnbvqM7XQIKYjsYy+ex2CP3QyYEXdnI
HkUB1WtKiZMCbSMctMK7rdm4BpgAfbWyiqOlncrSqYMbORs3Yrgd+O4VbC7XA1UsZBtF9mzAaeQF
Ozdfu/FW7ipb131nZDvTDPCckC1MFXC2lC9V8yplUxaLZiHXGbs4kE+IRMqL2tx2ya0P/4wqbDaV
qoObHKAcYhlWaa2CiATUXAs6PDVFPATxaRSeCRkgMjtHIXPK29shpE/qrUT3OBI8y+JsjqbjyWuh
X3S3RnUs+nHhTr0Wce+NN3J6Z0jXWlQu8TleqDTJg+bYGN8qeJnxtmdb00mXNYmZPOHikRKI+O5j
8GyiMxHB+K/Obvcgije+970t90H46MKtDpgLCfNP0U65990q4VJx4fAuK4PJ7Jpcgw3XhLVPSwtr
Bdczr31YOL0BbhkPtGUDEbFMxLs+vsnoqxuYDgC0XZqJvLVkaWXq7i1+3MvI2uOBYUblKs+B38vy
oc78bcrpxwUinsU6yCk+jzXQLigesuo5cc9VcC8l1g6SEFqAyp3bN98EMd/HLOnMeB31/qbF9hPT
BRzenBTPs4r6U5PdqTU7hAiRwc92LuhPJWAAYEsHgncG4GVX0ERbkSAw3GSJi0tZv2jd04BxZw7S
rXhxpdtWzhYlRAzLQLpAvdfQpk0C2LJidFDz+zZeN/23MBqcrNmhVDZ5hJK2gsJS2Rgl5ZiyFJX8
BsPhBYsMDjw8ZlwbWOwvUnjbkF6IfH3rHn4XliN191K6e4WusHxNuYR0fykDJK7Ho6YegrZfm6bl
IP5Ri/uB+JGozyFMh956UM03CTc/PciWXpvdGqp3n0LWDlAYQf6kRgHeaVyg8T4RKOL86SHrveYv
pRg9h8FfJ9KrWw9LsycNABVul+pG9ddDV8Bk30s0MWOds2/1GIUZhOgI3FwDqR0Fhra6N4VqL2b4
xRR+zZlZdzcj6XXWVN98tLF1q4GD5a9VCyEDukQ6HMS2BueZ1EsP1kGlFnd6Y22R0z91sPqNAVRr
7CQ6ymkSxDvJsjvcdcLpKN6RCsH+b/RrDfK/754mFg26Ka65qnuL3hzbuAdbGWGBZPRXEJoKzgDd
lMzhqGcJ/coH7pt6vWNCmjCqXSAe5Oyhp4CmxANEkdGOXDJyuBySbt7mIxYh0/e0hnXabqp2OwUh
OS5+Bmq8CV3FhnJumyWECPU8UEJIqDYJULLG2HMgfKBWsQ0aYND6pu93VWheGWoCsTY4Kgr6uDGg
wqJe+t46RG/FrJJbV1LXNUwYr2xOrqrskExbq+5EmzJvR9XcGo24r2LmIruRif5ypz0JUH7clM2p
uvUA95flc1u6KyMB23yHVU8+uIchNc5x1G0kE9Qh+jcXQtkHgWzCBvxWB4e1xEDAl94PkArhRPvl
hbr9r8bCO5F/rlDcSa3eqXLR782mvmcjO7mo8/Q6OaiCKATWUAO5v5kA+DTfkGog/9BtiGX7UZCu
ot7citX44Js/Q8s7We7Pz9/2vXrrFLanquBvb1uOVgF2XkctLFYXEQnQBE/u8uxCZVT66PrT3/92
fTUy27aIaeflouLUo3jfebtUxqGo+xkIZ6+RaMpvpQ6Ucb3riIfNEJ5i41RcdN391Wt5b9Rn9Ud0
yTOd+ccbUkMZYdfLQwIXpFiCItu5nQXjAnPJ7KrHPiGA5VwRpxKZCJMe6nwPzLVHUcGUxS/U+acB
n5UsfUhgQURTfO8La6m7H4MLtUUi6wcTd1a0NPQU7gaxag/xflFgrUslDk7iBljEmYMzxJB0T/KD
g0dsp3T80+C1iNGnlxxxrM4Z0WT0VaeAoEYcWKrQpHs4C3HK0femzZ8UT11perNSR3Xn5+3SF55U
0OGZYl5Z2bcub+3BC5ZJ8lCMht1FMOHybVUd3OEhrQsHUSMLNqxUX5VhaCcIipQUmQv3WjF3Jjsp
+5md6wdYf0XxGIkNpTV0bfAQ6iGTsbNXGWSgaLSN/AmZkNiFybarWwBDogMCpEkMEkco8kL96LNJ
9rCN+iyZqgi2K1SLSWGgaHIyipfIJ1GMAOkinhHXsEJ981jr/VZQQfNPKh1LMz5Y4hICqzpCVSxO
fratBtfWKA/K1CB6JdmE6G9FHAmyGiK9tFXzaIGOG/zUbLgP68wpG39rWCYCW0+GQsoebKNil1Ne
w2Ep8F7G/meaefsckk/hg52GwYg6i6yste5goVKdYWdAe+wwjsGpDAIiMTk7EbWTQtZK4ng97O8O
KqO3dleeJiEyZfCpob32T6EqH9Psp5IVm9gcnLiZmP273L8LyvEp6kh8dDiDurTkuGnnAdEGil6V
3rXRUY6OgETRdHLDlTV8VxJpOYjhrVG/Wf6rKvtO3qEZlxgUPULOWdGilEW7TzdCflsbuTMq+c+u
Sje1MHJeezLUPSByqK71IVGUJVomHOJVGzGlRasn1yNE8g6uUdn2qy5zKR7FB8huv4zFPT9+MgEV
+HGGVe63iOJwM1Er0U80xpASkrFPpJM/Hmsyx3Lw7jXhcQjLvZW+GT6MWi1xeqVYDnAKms46qb6y
qz3le6BQfQC0YYlvQqvAO8ZNq9JQq83xV38M4WwhKtbkKwttjTRRr0NDvNADea+RM535ZjGliMKW
KeN2ZBwtFcNz7/mOYAIf8WHGjZfQDR/steZ099/2WkRaUxkBoW5fR/cJ7sJadbCgtH4eKN5riUyv
MAsU1phyQCGL2mfiJvTwyeuHS2fH9/ctcxYiDE8KVKq63b6vjk17JgJcuPB7na3pkWc7v24pWZca
VMkbpCFad0QQDO04PI5T8VJ4e6/RMN1itptrRhpX0ajxYWFx5FGNdaBOqWwXIlcShPe+uB5Sk30m
sC3VtD//Eh995tk+n474oAzTa5X+i2JMWSF8Puj/n1/9o0GbtajMyPeTseE7e5qIAfm+l2vIp2jP
dT8+v8EvJM87AXkumBu6NShaTSEC6sO0U2+DMjhFufpd8ijQ48gbsLPW0qvR9hxt41PifjNLjiOT
AR5kOxSWnCZHNMwbNlHOaVbMvlt6sq3hWtK4W5WttAzDeJ+SSV944g++sjUbE1EfPNHNe9qMsAt1
n5aCnh26+Bz5T13+zetrFNa8pxE5LhXBDytCz8cQkDOrF0IHoiuH1llBRDIzkXbSSyq8hmi/f/5s
01x+ZzCtWaerckMJUTmTOiKYQ4LIQG3w8yt/VNGZ6w8XnIGlRmUm1Gl4nWjDuki8pVV3W1kf1hmU
NEHKF1UWO+jVo/CDEkeaPViQgyQK2l66McPODvVnKQRFmSk7Ok0L1wePGtqZ8d0L2bmjczGJlFDS
lCTSDKxARdjBHTpQXoWUloicmxttKrNeKv5T5L5EWr6EG7fJh+ghG/pNBNQ4Dq4VGvkp7qqN9ey6
ql1Z6zRA9mHsv6u9eotZNBUC5cKofLA85tLJQ2T5XoES/16KMwogsd2jE4zHG13cf2LX//21/w/v
Lbv+x9er/vs/+fNrlg9l4Pn17I//fQxey6zKftb/Of3a//tnf/7Sf59eWkjv2fzf/PErXPmfd3Ze
6pc//gCnLKiHm+atHG7hosf1r8vzjNO//P/94b+9/brK3ZC//dffXrMmraeroZ2Z/u2fP9r+gLPB
ZvXvv1/+nz87vST82v9uyOhe4uBl/itvL1XNL2vW3yX8O3RJMXRLU6aLdW+/fiLJf6fUQkpliLqo
qZOybZqVtf9ffxP4HVXmV1VdsgwNXxjCYpU1v36mKn83VFHl701LkiQFbOT/fbg/vs+/vte/pU1y
nQVpDQHlT9Q4txYNXTVNBRaDairmHCHtJRn0Q7+TD8YVCp8IcQS93X2bdECjC0GY1/lttf/1TrOQ
OXquGhlaKx8iFGkCcYn0gU4djKLCqSz2Arzr3z7DP9/09zf7c7b/9X7Tz3/LLHCf9MRY4X4ICi0K
c9vGjkvh539+E01VZMOyZL7IfCvLVTXUBFx8DqKkOmH8jGxVKYVrP7u0dv8MnP94G80yZU3T+Oj6
nKuXGGXQD60nHxAo3xbUvEyTfmB+IVq8cxcDk2rVMHT+M+agoLgVFS1LMvXg9W13V1NNoMEQGE4U
V8rm85H7c/P/9ULcyrAkRddEpvIs8TN6bBq9uFQPRScjhmXEo9OryDt8fpd3JoGhSjKYGkUSVV2f
nuK3SdBi3SRJmqIeUgpP1He1u8brfCxfzZzMGdGOz2/3C4z7r5D2j7fSFMuQZEWVVfUvAGMTTVZT
NtUDlM5GtoXESO6zLpNCzoQ9gjJYmZm4TGrlpKXXtWj6Rl750pQJOp50gyqNwryG6qmgIroyqaUZ
L03YoUMoaTUii6MfUgLu6xGotRj+9AsKbk6Qyu2TFyARcN0OnbUJ8yjSllHPDy+83i/vv/nr6Xje
MhMNSWVX+3M4m6oTVW+ELK4Eoo8SbHFSI/oRvmDCZOYI3bvCVaI2z7lbj0g3cootSlO5UIWQ/iwW
/BpkSzfZT0VR0nW+7p9PoaMipNctgyyDcXTkXqTrXx9DkxJjNaAhKBZLDXBFClXcL8dLS/69QbBM
iSUiU3qS+d+ft1czQ3RrZdQOakQcVbx8uEklxL2qcanWdXwIQpXurFg4lh5uI/hFV5rR6xewhu88
hSmKJuQhlZ2HyTZ7itqUw6QOGu0A2q74BgjO3YiG+dS2YbQJwK4ucaaKjs0wotJd1DlswkBCWjYW
tp9P+b+sY2KaaikYaDHpDbgBf44GfPNK6cxMwPcevNZgGSi9at0l7tpfvzm30USDrUkXWczi7NCi
qFKlVHKD8CYmyu646438hxUJ40KhFu4jikyhgRN+gZyXd/6fv6EmiQRJthHLmJPR+kyKutIbhb0p
7cqptac/f36Dv2xS07v96wbqLB8eRq8UI7kT9giOJMOuRWXX2oraha1w2lD/WLuaoimKqWmmquik
HbMDQRYjmGlVlkV3X5naqNpZFcpVUMqhE4akrJ4ZXzJxe+fF/rjlbG5UJnLjVWRYe+MqLp4k+d6M
7ivl/vPR+0vMmr3XbGZ0Ecy6NtOtvSc+d+mLJm27+ObzW7zzHiRvsiyKmsTgGbMPJCp6FQlq4B/w
BEURy0S+vCF5vmmVSyyyd1bTH3eafaSuClNJHn3/0EjuKkMQvwn6x89f5p15MGWiOnHepAQ8J6sU
Ziv3SRGiVZc3/hqVhK0ZeYjme/o+cvPhiNbYJdzAe29FsDd1tk3C4i/I4+9ROB6aushrbumV62Lo
nkrduP78rS7dYjbVWtwNiqzgFuUk8KQYYIJy7VJK+ZcUVqM2weOzB1ka+ffsJuDLmjJ3G//AQnW9
dmcKKJ+hjcY0SK29WZxr8xI8+72pZ+CfYKqiZCDHNdvmG3Eo5Bg5xf9D2pn1xo0kW/gXEeC+vNYq
lUq25bbk5YWQbZn7vvPX34/qO21Wiiii3cDcweAaUFQmIyMjI06cc/bUe9lTJ6+TuocAgus/2L/f
dkQXV3IntFqj888maCG9UwA3DMnas/zNY2PaP/JKR3E02watdHlXyLFbBtCP+WflvZnuM33TDPH7
NhyOcK1LEEJeX9Li15pZm7Z25nWQK1sjxW3/DJnHUW2Sk1LKPxN/gBFN21GDAH2Zb43O2l83+3rz
CoH2YpVCZsuYXStFLnZL/6NcQOxCq8CjlB5uYDf70hYDTE0GJfiSolEDgf6dH794/k1SuTBtfetK
YHE/uhbWIK++B6ax6bJ9aELCCvyw0gwokesdqjIbRbrxyuEPIt38CwlF31q2GJuPZf+cd/4BoOMN
W7jrAe8ZyfP1bVoKQ3NLgmN3Rm02xoAv+M1DKefvitH/6ZWfvcCHM6mpVuqOr6Nhbz6KZctTFVhW
bVHgqXUaqYMx04f3mZ6RjVzJL6f6pgAPH4fmq9ban2D2pm32RULjCCXkGMAO5Z0SLMFo7Zr0FLYP
SFFuNYuBXosGRrzirQvXmGXNfqCw827Y+NDKOUT+LHYOMgnmu6aHjk9HQGrFQ5dipS2TCFg8vXhT
CgcjkHtTyRvFP8dZTF2S0gQNTT25vf6BlyLX3IpwDIbW9N3a6DkGwTMjqPed9K0eYMWj6X/d0OJy
VBVnMlQeBGI+HsaVEfE49s+R/MmnC9yqa2MmS9/G/scCNZPLSBLI4chUPUuZmCQiBs3s8uFP8hiL
b6HKmu7oDEwKX6XJ6mEsg9E/u8qDN2g3mVygUZCvPLsXl8LQgWrxKCY5E5aSTQKTee0SgnF9qX3K
x2/d2izyog1To1GsyqaKgvHldqlmJptBaPrnMEX0BL3TClBFsbv+1d8+gLhM7JkVYb80bWSFhR+c
0faBeqHW1V1lev7t6AK5CmBcM7X8Sx5028ozvhpVnew9rexXfsVSFJv/CMHJe8PTXB0CmfPYw/pZ
xHAcD1P3F6g1qGDJ28tZt1akWbRpybzAqVw48uvGzO41NxjkImr4hLfJ0ALd6zf2CAmy+n74eH2L
F0/wzJB6+R2N3mzK1ppCUgvYVHsG9uRxSY1Dt7KLa4aEFD6cXi1tb/vnzPmrbnN6tSjbaic7z/fX
V7TomZauya9vVZ6GlyvibnO0jkIKJHOPHvSU5QA32VoCsLgaW+GJJVt8oFc2qNn3adRC60opDM4h
IyveCLAYTvB4p9f+yqUmyLFRCJmOgE2R2JiqAOpUW55nOH2TIhsE68O51UzQE9PYx7Ho7tPvkU/5
I73p6U1sUL+U4WZ06H2sfLaF3bSpqhmKpZEVUwu5NI8sRBhArcpCncdao3G4HkqW3v0XNgTXUEu5
TnsDG6YuHcmCrZM5BPv8UA/xzVDAVBH/lOx/x9Dwuq+2YhCLFUosVB2E0NJYakei6gVn2+0ewgJk
nsxcwr92RaoJeLZqOrpBKety81yrqaUqhT/BbQykKR4lLZpIqFdcROevCGnPhRXhPdmYUlj3GkNc
PgoSjQU0mCrd9YUsmaAKpZiyyf9xd10uhNEIv5edOjiP9n2TlgeP0ZHrFhYOFA9VqusmdWLbMQUf
cFo/9uq0CkDSPwXqfddnH331XpPjlcLikj8TGlSNnriicIIvVwLJZuXHhYE/my968lHqHut4Lc1b
eJTQbPltQzgzWUX3g7np4Kz7Y3PyIg2CsEyHWzXIT0lufQafHT3IdvGALNba82ttfcI+gmQrpKbF
dmV/cJCRNL7Wzq/rn+p1sFx0uPn6BG8Y7QAV9MoMzhIDPubRuKFfPrZgvJkgeUnApiONpjegd6aJ
tLXNXXKUufFpA2aRt1Y1ZH06uE4jYOVDui+Mz0HCJFb04/oqF+2QPluOrhEtxIaqnjd2BKEeSdQX
s3/u2j2wWVn++AdGaPQYikaGYVvCTma9bob6dClq1o0eHSGjt+4Al/83I8KOmaki+dpocSEOTrc3
quCjWapoDZSRtg36VfjH4saZkD1TDZLpfQrmrEiXkkIlsFog2ip0hMz6FBfpLlDXXGEhSaJD4GiO
ob4WnYTw2ut60ZQW90apwO6nPKg09k2QY3o/zVvcXd/FpYv4wpoQOZTBdYsmxBrSQdbnBHq/MoZM
F5E75qLvGkbx8v6xywi/yMtEcPoO+kqMXIwrdNFkjQeEqomlqbTPI1exiJG9R71ApXmybQakTEq5
1XflpCwYF9q4K4eoO2ZuXq0462JomZkXQgs8cEqtTNstoVTRMG/nSo+rZdjXfEYMLrpsTu1qS9VV
Q/ioY+LbktyUU4AGpiK9L5CRCfr7MPkScL0xJGE9KtktWdGOftpKw2WhdmXrCmxQDn1E1TEE121k
k6KY3wTnpyGrNn4A/3aLgFyEhDb0/NYfvNMuzE0naRbKsjD0krjEnNzHDL88xOXLGD5dd9uljzZf
kvB48aDNstQeG4wGZdlz0DwMxsquLR3DuQmhqmFLvl8U7WRiN2E81X0h3djDS7VGALOYJ+qKxdcB
nuyourBfLjrImj3g/5XPVBEQy8z76OXyLmykn42fn+V0dLcpggzRGsXKsmkVv1SdKQsSTeeQ5SjZ
dKUnuafdmmMSbJyu6Rkfy+2jJcftxnOL8kh9T4Etv+qOZpJ4K/u8eO/yrqETyNSJyqvg0l9CKQ7Q
UpBZv/oA6T4zhE2xG1vtZxKU9xofQJPG26lsqOUo8jHJ3d0GqbzSYlp0qNmPEGp6cl2WXqD3yLkp
9w7CWHL1sNosWzyHum5atjW9fMRCtW1UURvXGQlUCYdd6jrmrWF66LDEo3Eb5Yj8lTCxyAY8+tdP
y6Ir62SFOpV/MnbhPmYMAtWMGMOIz8gnpdWPoaKMW5t57p3lGTaKE6heXbe5/FkNGu5oooOaFxmv
mnxow7gpCOvIMTbFI3zsKgqBUGAr0s6hHtnYTy7Dt4ES76kq7duv13/AtKg3EdfQKZoCUlIYSb50
q6623cZsp1cKg4RWzbwx5KTXTSw6zcyE4DR2GJhmiYj9Wc6exhzObvleM4uVPGfRa34bEctepe9D
BudjREryL2SnzL/3jO8nVfDQBj/ieMVXlvIcnBPFatPQbEXk/hqB9JWDk7Om5DQOiM3EJ6rNfrJy
6y66pEkyBYCMJrwICmqV0S5cE5fs7WEDjAvqvm+xke6UYP3cLS7JUgFc0PmibqheeoISh+UQ99gK
e3vLKP+2zn7l6rA3urVQtugQFk9ilQ9GSBcOmtPFeZ1XhPIM+cze/QkBioqyhnE3Iu1y66BtRbMt
YJhQNyE90Tdm2h664ecfeOXsR0w/cnb/prXFZaJw8MLw2QelWwenMfh+3caiU1IlmooAAPBe549m
NhI7By4aEJsd0jPDvunRjPCLD55/sBA1H1esLW/rb2vCDem5YL4LhCLPBrxMDOImKLkh4HV9SYvx
YrYkMaVI9TgKYr5dzbwUDKJe/kcneWZBiEiWBrwpQ+LhjLRzbX70ElRu/PEQt/3WeYKZdCU6CUNg
f9eCKG7985GE8NT0Vlj2bkuNDcErtX8fofkXVu+z4HZqBTUBmmUZlAryR9Rkj4bGbEpWoxCDIOga
5Gdlb8WgEpmMQgYJK/eRzQqtBxfBk+tfb9FFbBr0ug7AirrUpdOPo+T4VjwQJYPmV4XS3O1oGl/S
HlXD64YWg8nMkHC6iq5At9JkU/voWUEyJ4ZfwU8YzmyrlSWtWRK8XnFLHYwcltKR+Xw1O9G6AebA
XPLz9SUtfp3ZkgTPt9O0YSSyI2AgVs/A0ksUoOZx3cba9xF8f0BtMEOxgWem9Zj42j6tvivR2rDM
mhHB4cEIW5ov42Y2HyVyf4E4WE3ilr+K4VA9Jq+wxfEZOdSrRO9xtESJjzC9bqTk1yDDdBGsONry
Yn4bEj6/5qVwiXvsmFWYd4n2Yg/2XoKm5/p3WbyHbXJvoLO6ob5mcbNAntedBT8XyXfvGRYoLo2p
YFXJNqFi7Ms4UO5sTwlXAtPyyn7bFM5qFhfARw1sNu2zrAx7PC7v8xUjizcUKEcgziYphhgQctnz
edmPvCqyXxFKjCaaLcFLK29L1FdT+fb6Ni4tyVC58IG+m6YjekUK53Po9A61fqadjkWGZlbuht2x
QoVzxdRrE0ZMbOme6AYAeIrLIhquaqKy0cFEAkkabyoHjVQurSjeV352zPIj9GrTI7KLqn3UDjtr
fDCs5q+60U8V6m6RxMT6WA/H6+tfOhWGDpocVBZQckM43qrdjsiX8ZuCoN+RyinprxSuZhRor9tZ
ClUGGG84uZwJzygcii4c8rq34xC+u4+D94sm2PW/v+Q1878vhMLQd6k8SUkIcxzIHsZClWgTeZ/z
odmWXJBptLtub/EFDrYbeKaiyHQKBIN+ZOjFWE8Lcjr0dooIkcjIRF65z6wbL1ejTRU73rYwGTbK
vT75MjhgdK//iCXnnfBtQMMoO5oiRY5mIQFrmCxa8Z5UDwqh/CSZT9dtLH0404YqZJokIcxM/z6L
MxFaC/WoZuE5jZPHitf+BnhY/gfBjJBsaip1BBls8aWRIiiGIRtS9HOrFK0k2YcbBzTQrs3zH1WO
JGiMRsUfxBlasqZN6qFRRhQ8krpwOcDjG54H+d6rHlvYk6Lsq4KsbZLcD87anOB0hYmH35qQ2yqv
GV0WpzaC2KFHgarj2Q6tpxwd2uZrqN4wFRz07gcl/8D7c8U7Fi2auqrqqKCTXU3eM/tymSYHsRSb
4bmt9uQ8mZ3ybhnqbaZ7lEwhKCz6L4VhH677i8AfMCWvuqwx+cDEAb1MmlqXZisjT3KfKa8zk4kH
Hc3chBmwbfPdfaFC06MP15+L4ah3WyYR4EEbTQTqgbd4q+X4t57LD+E55YDeZr/F8lQHmDDOvcI/
OwOKZjslXXGghdIwBhiPMW0WO0GcL1c6+HKhMQEBCKjjyVEHu/FGKt0P5lCApH7s+peBiekOzRtN
glOmMVcOzduQh3k6k4ri0D7UxJGEIrfMwR8r/8xdw6g+Y+905Ful3Nb7Wv9KX3HF3tuMgxEw8gji
t0I5+nX+ceZPsZWnJVNf/rmwqm3QfqtyNOe7H7F58JNV5tc3p0UH98yzf+qGczULVfc4lxI/84CB
aG2+V5O/xk+SNQKFhvHmX9cPddquIEOBpQGAEiFQTuNbfpSRAEj6rygkiYpPSrQmM/T2KOr03YEl
qapKqBHjW6LUUjAmlILqgPZI8lhATOA8D+azBMPhZ6dbeREveAbmDEpn3OpTX/nSMUsEH4yKQcoz
OjJ0RaSd5n7W3YMaMVoLj0f7c+XIq2+/1oW96d9nniGBSAkg1QjOihkfclfZtrlxG/vW0VbaJw3c
sNf/GutviOFCpLZW0VioV06b+3u1wjEsfbuHIIiyiQSDmwUnbza6B9fKT1VwCiP33mkMSBzsGxeB
UhVN+7w1oLlaa/4tJAT8jKlBxKySrPOVLzeBAR07M6bKiulMJL/qVpe/DeHTEAfHKq5gtvw6wObX
amt359skgEMJAz+V6aktLI5/uYmseE4WE+Ym5Vmn3dDCoc+95sILRQlg9IAdp4EE6ouiD1OuDYwh
Bu0+Dj/lo48Oiz9sI91HDkDZQBXzaNwi8tjepBKKoivNzoXQQ5il+G6B4cahxSyVHS9gTaFqZf1Q
+onx91NZvjjhhzD8seLLU2S5vKf5hjNT01Ge+TIEq7otdZgquudweMmMd0GCtLv30RqPunmCaSrL
Pq/YXDg/c5tilUUfLSWnmcJ5japN9c43boLsLnSP/fe6/Ogb+ob/6A4VtOOK4aXF0kKi6kLRk0e2
sK9wyLPdPUfHj896+yIXz9FLhQ6YFzVbu/6k294hkdYe+1NiJe6wyegvn5IJSR4DlzvsZkrZDD3v
477cT4Vdd5JGoquhpithcKFFDg5yZknIXe2oGlVvqqPB1LBlilGqPqclBHTxXnOYmd1mEjK98p2f
+x9UqMF956M7/DuSkdd0iIyPRgaTKJzT17Ax8ydUtkdkcVltK8GCjMZDvnEtACKmhgrzyudcCgW8
SabBbsIh4zaXOwvD8OgnyhAwSpttda2+ifP3XkIr96bQdah37CdFZ7rWcnfwkO2nLqEaR2c/HPel
6j5e/zELVx7r/v1bhL03VZhcmoy+XErJMEf42XWeIwtZeNPajHCihahUr1a31zZg+vfZZsM50E7P
eWKwEj06OWS3SKba3csfLA2aFOaygNHxarm0UuWmwRCJw3EdlZvSPmoQD9e1ubP18iW0d6OubcNG
vrludCGb5WlEe4fJL1JNseObpW1jyr5C7QWW9EObo4YOXdC/k6j821vnVoRLTM0kzy46ii+qFB9r
X71pigeto/CwhgNYCgK8vhQGmpCPoZl0uYdJb7SN20i4B4W0PXC+/JgZ1i+dA3hQKs9eyfIWd49k
WZ/eAib1nktz9WigEZHpTFENIGTGB3hAd9e/z+KCpslD0mODiQ/B9aKmAkkpEcOTwtlqxr0iZ3vJ
O61WF5fyDHXqhv3PkLBzzSClYz8ZUnzjbCX+vvDVbdi3t3QJdkrVmlBQ9gcZuWzKDl//2yIF9+g1
VGrq6R5GyzscD0X8IYeXVYH387qdxc/Fu4qSFH1g3RDs2Dmzgq7B5Az51JZhHS0Z99ctLKTITG8w
iTg9nkweNZcOocVlFzMqwuQDTG80SV0yZVP5AgPRIafdbPUrV+30+cVLj2kRhe/Gf1niY1yLi4j/
N5MDYb1HE80Zb+AFu76kNROCYwyS1oaMcaKOVn8M235XecgB/EuSqP+PELOFCJ9GM1JZlTImAbpf
qLtvLOuBcY4xf76+lumvXNsuITHJSXZhHGAtvQr/elzsYYOM+nd92EBaveIKiyd3tiLBFRInpSEM
rPwM/dU9IimnDDb+4rMalh+vL2rREDwqVFnBDMkidL6JpFapUZQ+FyiA68WTMmj3MBz3XrmSCCx6
wsyQcEEB4yoNb3puVkpObq5ML0DH+OamhbFyKy1+J+ZTgUE506TodJBnF26Z5IqTRnwneAG2A+RF
dAk/1SFtNT3zf13fvsUjO7M1rXpmSwE42o8huBBLr8b3XerKx2Sw39eW8lJWVgAV3fDdlMds5eQu
fjVYb2ziEbVWsXKtVGqi+w0gBEuus73lMSuSpe5fqW4w+u+H/copXgx9DuUIy2T2HzmPy1VWozzo
hYG52KLWCjM2lz0jfCs+v+QhVK5t3qrQA/E/Lq2MpZtbeR7/DfXjDNfaw3oUXzMiHKwgspPWnlA2
kXKqjZIZ2HszW+MHWdqvaXCCSh8lHBKjy5W4eQE236HWUVla8ZfSFsXGkMJs5QG60LvRAfX+NiN8
ltBr9HpIe25dx8lu0rDQwNrF3+IyTA5x7ISgipEp8sqx2fdOY+5dNZJ3rSv5u9Q0zX2LWOOmi03t
RvERoAj90TtBHbM2Bfda2RHj5vxnTs48OyO9p5p/g4BKdZuZHaiBeg8dOKVB48bWTw3c0k605bVX
r9a4lr82oC1Nt9BJEZElSuHGDtoZfIg9g9b2cEgfr5//pVhDpe4fA8LaNAMim2CkykTCcwfE0N6X
erq3jDahvOO/11cpYhdTrSk/tRWC9lTpvdzNbqBl5w1kw0aeO/u8kbJd0kHPLKVdtI/UEvrYxku3
qc2jLq+z/GtpZGtV5sVtJRKQ8emvUeHyN8RhZza+q3I7Kd+YnXTge/ej79d3dimyUq1nPBOQsWUb
whlKPZhAVDeiCWjtZPVUaNC+8vJPv4FY8KqV9viyj86sCbuqOJkppxqxJ1DlA6Tq8jCQKQ8PNIH2
bZ0fpPJbog0kZc3eVv+dUtnf6Qt7SYeCUQCVQbbL7XSUIPdTnZiUtkdIbxGOuL6Vi+Fo9veFxbnt
wNlA1ebcu8lOgTp+DNaS4ylsvjnjMxPCOZD6URqsjhtCL7pDpAYHVbmDjv0mlD9l2hOU/avJ6+LJ
m1mc/n0WVWoDCTBtZFEhglG9hOKQH+1gfEImyn8JlcP1LVz0+Jk14W5KZNjOuxFvDAEvj0X5fro0
Gq/815NXRHQgtSbMEBDhiHp+rmK3cvg6vRA9F+H3EJX11RbU4sZRFDZ1wFw0xMQ2RuxETTkQskZ/
RwvuU4oeXfWpX2OdWDxSvJQAhE9lYBKHyw/UAKOIfZlCVwxbf51l2zD5NJoAdmtzE1v6xtY66BR8
ShRBcxwSe604vPTJKOTRvdUI/LooGKmYhR5kHa95Q/0Vg3SiidJg+rpfLEQp/jqfiqyFvpoYjTUt
CeQ0w0jZ0lLTKoSYjnGo7Sha7DIf4Zb09rrBhYOGQd5qoFG4AcQkCdjIYLkKXWkgcNvQDd/rMjeq
Co3g4DwZRnBq5FNtrbVtp+MrHG+QrkzlA6hXoaoTIlQJoX/RmEV4Lh1qd6YpfaqC6L6WChfyTsTT
rq9x4csRDIG0AwiFt8QQCiOZHvWx3kevuIyYFmWu3COXdd3Gwim4sKFeeqcRpgwBuGF4rmlQDrp7
iqwBJt77rnkqA3t33diil0x9CtjSaIaIXUq3I4fTvDY8T2rQ9PGRISsMSMpVV0bEXu6epcLLeN+b
L9ftLm7kzK7w2WrdjkdbysOzVG917162n6s1QpElEyzLJJRQuHjzEsl4Y8lO3IVnp7NRia/vqJi3
/QoUeuEC40UA5xkTAJQaRRnSymwb2fEwYqmgdF4ya22CfMm/GS5g4NWZ8ONi3O2VymBA0grPU5YI
RUNwMEFgpu7H699jyenmZoRbstJSl4cb6Icghr4mPqj2rXoTlMlOD79ct7TkcXNLwu1I2a3QyoEF
WcNBast0gz4WQnEFzT7EA+x9rK0xWq9t4fSLZvdxqtNFkGU9PGvOs2Hdm8G+nbQX1viZ1hYmvN8c
a6grssXw7EHd38GcJGXnqdgTPUVFiUxkuRJvF/37t2eIrZKw1YzacjX8e6RLa7nVtpo4Hpvk1/UP
tnRdwn5HI5HBJcpxIhBvjFCXTSUXZEwKQstKvqqaeit35bswq38U7aGVX8oXw6ckOE48+NetL+4q
yAYwqNChATq4/Hiliz5LpUkg1ZAdsKo83ZlKyhh+iLKgxbDaCIfTj/9mUqgHQbTljl2CyU5R3scN
uQiCMUoIk0dV3epxjgRN9gcxf8Jv/G+VQjiErzPNWzWKzpEZbnPf9A5lomWbrFMkRIjim6RroxWT
i+5DNjc91OGyEfuK+QhhbDmBiNV439BmDylPVuZKI2HRCDPY03AUxHIiN1ovVTmDKrRh9OYZzKbf
PK62LRcdhGfnNP8EYZIpnO4490NIcXnxBZ26jQaGy+Tvbs6rE1ijeqO6KxnA8mmY2ROOeSQhHJ4i
XXnOg/DBK7rNmJ/s8V4JDq1aIQWnbhLtNoq/5msSLIt7+duwOFbnSIUMkYNGwVq5TXVmFE17T/P/
w3XnX7YCtHC6MjlvwnbadeJWQW+CvaEebqFHHCMjoh+vG1m6NaFqlKdJJa5OcXAe+j4rqBOMhIZy
jsr4rtXd5+smltYxAeootkJ7AoP2ZdwwVb+j6oKJCIz8kD7rziOsfH9gAwIlZgr4xW+a1amRZI0R
BGS89Uli0i8ZShRvi/11K0vXF3jjf6wolyuxvRauGtMjzpcPqTbu+xpmueRkSMbKhfI6Kijm0nNL
Qqw1+xh1wKzmovS98laKDSRvAJLd1I3f78sgR15Uq60HWYJRsdAT80Ooxg9V1321JjZ8yRv7Y6Z4
wSbX7WznD0GxkccGHU9fhla5tD/bpseYfcZkfaV5Dvq3AfN9Qewfrb5uzjXQfag7eQi1XrXGsrLo
DuS3E0yefr+IGXFzRBcr6s/nEZ0gK673ZO6BtXZZvaKH3uwg47W8XxlxBvt3+a00d+Q95gFzNuID
cOeTow1bW0+mORBzP6jhoxr/peoT6hmUV/ngm+GTEhbb1vygpd8bJA3GDlmg7h28yIn9AKj+IKuP
nqRujXRfx+8keM42OPXhuoctlWu1KYmFpJhWOTnF5c9OQhgmZJ9s3Mzvwi55CFrQvWN2a/jhTh7G
8xD693UCRhyFZGfT+tAoZ82xqCrkBIOdammnIVD3bjHIK9F28bPNfphwiiPNDHOE4vlhTb/tw3wT
nCrdvbm+/DUj07/P8kOnDx0t1sBsV4iYSk9F/5LaK9WTxYDHZDJo7YmuSByYLIqhwF9KcsMefU+E
fOWVcLcYJGYGhDX4VYEGeYCBLt5BfYp7qepfkfd0faeWXgnqzMr0K2Y7lYVtllYhj21k41LESvsT
nA7xu7BeccilO31uR3gjlIrt4EwEItV4Z0m7HvQ1hKCl5NA3+IkHXl/VUuEaPDDEAMCOOADi12lG
G9mDAi8jFdLUcdtZzM/2CYCnjxVarKVyxyO/RQfzut0pGLwJFjOzwjfLXEnJxo6CSenvbWgsdRLa
SV9kq/iIlGnO1uzRsVOKNWz94lec2RW+YtAFdhxNRQzNfS+DfGJhCgNxBuKQZNTX17hoiwnraYhn
on8ULq+hYtJkMPiSrXWKa7RUIzQbSdhuKjeg4LtG/ztt2ZstnZkTbrDQMoJWL3FQx3umrwTRwGOW
rNz6ixkggxBQG4LtROtBCPJOmehG1jOboLq9uVVy/zTaKNs/u0xcJ7C4ePUxT6QnSHPTMnz8k/38
x7Z4j6VjkbR9h+0u/uAO1U2tVwiTWWjjvjjBn1S7ZgtVhY/nt1KZ5RYzHxKvIJ4lcXZsgM0+pNGY
/AEuF40OuJSmiSc6rcIVpCt+VmYdhai73Ci2ag7jsNyv9FIWnXFmQ7hNxgZ2wQS1u3MlNxvkjbZD
8myW4a6Dlp523/UvteiKM2PTv89iJcdhyCDSDs+JlX9WpGDvGtZP2TF3180sBy+mn+FUgWVAFhXU
TKSGa79kJC3Xys1gxO9z17jLk1ObZbdSNL7L01PubJPvK2anb//mpNkT4dtEIQqc4XJ5fSOnVjJi
tnCrXRZa2yR/hGOrbj/1ebzR2myj0QI8jmg4Xbe8eJXaPE24BCA2fD2ds32VSGDCEZUNVBWQZ7SC
vr/tXLk6/jcrwvJchTnnUp2swFeLeHaOwndE+LpuZdFHQIJMNKloF4idRFCfTdyXXDwWnLXN3pnI
pseVXvwUzd98qJkNwQ/1gumGpOeRooW+OtXmje0YIwjeDT6Sh6ryH5ckXC41dTbTrFiS5p7s7lnZ
RdHayOvyiiDSotNMddecjvnMA6KmN3xtwISMnIn2y4CorP4UpskfuMBUiAdPR0/bsoXoN5i6FXQd
d0lcj0AVbgdf3//7zz+3IDiZ6oVapKoVrwXrR1aBeHDfF8VqdrN0YECMgqICIwP3snBdSUEvxVLH
dV9WJyaRe5TJkZSntbvTeY0N2z6+V5IbSS4PqfcxSd+lqNhfX+dS3GXEjeYQNKQQ5Qhxd4jGFpUX
PpiOg8NgD/9Yo+8b09ilgbkbjejxur2lYzW3J7p87NROnWBPSuxbZte3WpPfS9mw8m5YGqVhdE/T
mVKGc4ie16UjFl4cxEnPw6Fp811p3TvdsMmLE0U1mABbiBR9G83fR09LdxLije2nZk17YHmlv3+B
4KNBKOdtOvAL7PSpKY3DmCD1HK5x8i560Gydgp9mURD1Vo0V00D1fmPLK/fy2iqEu1/LxxKYwbSP
5Tum/7kjOyld8cHlNYBJgzbDoMgh+GCrtpIR1TxxbVf77numvfVzZdz9ieP9NiI4XggrQ+pOg7kU
hIJCPdnGj9pNV9xuebd+GxEibGRUqdaNU44b5DeuZ+/yXrlZRZwvWnlFiUHPCB/C9ESbBVm7LcLM
lsn9MrOA9aOBQq9qIbccJSk5XN+1xfDAUP0k3AF8XVTuzBVkDL0QU75i7q0v0hCh33ljdN5e/6O9
A3CFM0/yfCKlb+xnBmWtcepRy6hVf5tg51WyUvReup8mVNf/jAiHUtNrg8uLzM9RA3OjjB1qc91g
HTQ9SeEG09YQuYv7Z9CFBDoB9ElkAAssu0QOTMa1TUmhAFmjZdwF/kFSonKXOjotk6BLViozS4PL
GpPS/1gVrhU0hvOxLmk/jVV5UqtxayrI0ipQW2XpfmydW2tod+qz3jqHPnB+Mh3yzjK8sxl+GKPw
pEkPE1ppYpS57kyLfssMLP0G8KeKWL8GClCoo2OTdlN9i6xjqXtbm47pf7MiLN6Iq2owCocbTeat
R6fUeTSHtSr5oh+BM3jVpmQMVjDSeamckOlG50y1d7A/ujLUa86wHdsVh13es/8ZQrTs8qy7GZNJ
gySFr7XyqNVPslWjFp79SXT8Zz3AUi7N8IiUw6plPbnT71TPuTH1aBevUgwvFY8meMbf28aw+aUZ
vQqlCfgCO4KrHmjIfmBs3gmDbVPfTwODzHz8wfUFrSR8D7AVMMoqXF+JG4WyFHHeffld/1FJWNMf
uNvcgnB55V3nF6NM2PK7v/zxZWjvm2Ctdr3kBEyPTIJ5jOPQ7r3cNjXLIxuya5LRNLzxM/2GOevQ
8Fd8YOnjgM1k/pjEfSJ3uLQiSVblNVEYnYNq2MBDvY9AANDNUKR0KxXjJgxXPs5ScDQmFctpFtcy
9GnZs3tMY9pXG906Yv6nCTZpM7g/vTGwtnbR2tvcQVpAdZU/icjgutAjmcZx3uh3u33s2G2XRGdd
/5KnBy7To/Rk+NugzI/XA9Hifs4sCZ5hdGnZp14Znd22O0wzqL57KO0W+gpinlN03o2srXnjsk2e
X0yiMaAvkuC0Radm2thF56YAM01jNjvmtRbfjk6EJlXUy3se7/sgCs2VKvpirQPamn8sCxFxyNw+
T6EXPQ/lwIiv4oEoHu6bRkFacAs6zN+gVL8rw+8gu1fuu6XjQXIy1TAhhmLo+dKP0pjRWDUzIlQO
os99Ogy3+hB9CQbTWwnGi4tk7s6BaAVJYrCQl5YGFLKzOCBT1Tp0qV1Sbn/bRtnB+F5p5l2bPyWd
s6vsn9cdaemczKyKFBLq4NptopO6Zsq9X9+luQTS+K/eOwHUXNnKpXttbkq4B5JOhQxz6iIkQEYq
IG1FeV8FHk3Bx+trehU7FWsfc0vCVSCxJjma0FlltkmDeF8EAIz65AWAW+RSobLaQyTHG32gD+l2
X5rkGPanrHses/Zdt3ZUp6P45seAo4H2AH4VYA+X37WxvMTyM0q3Zpnv0Lfqk/xwfb1LPorSyD8W
hI0NaI1BJoMFOEd3TWTt2djVh8GyfzIHSJuQXPPNEJPsWuSUQU8O7RvHmIn0TGaYiJzTdXfd2G4y
rVc3ddPcSfHayPaik85MC4fQLpUgc0deCmV8UIjfXr9xkhLy+HrbmavUPNMHefvBfi9UuKtsKzFI
5cmrfecR/OrW9IJDXUVoF6rysdKPXQ+hpSO/r0Np5b5fdBWGLemcaijIvAEIu6GlesYE7fKebfeX
560cjMUTOPv7QojJA1RpohJEHPo3eVm+t9Kj4Wd72KFXFrJsaJKynOTLSZEufT5E2L6PByruuprt
+3hEsE45julBAo9/3fcXXYMMDMaoiS1OxHsYekhmOaHv6kTeTo1c1Lf3QWXvC83YlWsjIIsnbWZN
cERfqyIalGyg5Ny7NsgPuPTNb9dX9CZ6QWI9aUdBV6g6lNgN4Ss1NOZar6jsd67zhRYPPKq7FkSm
nZb3xpCAK4g2TniX1Fv/g+ak29y9GZAPqDvIhVeSKNEfX38JbyomgBl/ezPC33pKEuSo977rxnFj
pad4ldNjCk3zs/a3hYnSTCFfeiN453talpuVYb+rEVS1ds6NVD8oxn1YbaPiITf1TVHdBeVKaVz8
iqLRyadmuWHXBFXhprr9zkk/Gc73znQRCl2JyW+KhK9GSBs0Olukvfq0tzMjpWq0uZ1J9jtPDoud
bQKIaQMDBcVc9o9p7VpbxvnDw0iutdGiWjqYTmLdyWFjP5iWRP0gd9bAMOJZef1JvL8mmVQL7XUh
1a/UIoVjic9ZS/dKcXQ/SMbd/3H2XTuS60iwX0RA3rxSKttdqnYzPT0vwlhRorwo+/U31Lh3t4ql
W8LswTlYYBuoFF0ymRkZkaINf438Wg4UZztI+4IHHm9/hG3S/DaiSgww/TkBzxoKfImv8Ye22YPd
Ipoiyvq3+wdmaTkvzUnDGtUClB617gROfBLajzI+mfFa1/jakKQz6RLw108jhoTWagGmG6fcqjXo
6aqN/Zh0/v0Byd7zc/6Am1TRwIGnmZyzdDSR8tYo3CDrCArnb/rccUC+Qb5sJSK74WaTLUn+zOhL
tM7muRs0Wvmemi/xmNK8NnZNuLX75gE0WHYFiUgKoU3QXd4f5aKfAyIc1Qlgi4EylsIWtdChvxpX
bqDtjGnH+VNqv+Rh6+namaugg6wOZvsi3GOpv5EISthfdM5pu7//FUtzPXs4PBIB0UEx9fqYGqOh
x43ZuEHXc0+0kTeZOUQkEZU6K4XhpdNnofPHnG9FhPeSpbzQYpGAxzmYuRSQERszFKOTAxjhnf7r
/UEtnYj/mrpJd+aJSAa3i8IgU44AXFAA7OzGWVu/2zMBx6YhnYoWHAtSbNIxL8I4GUmCzROnr1Bi
y1PPbL+pDTqYofTeH1KHqvGhz77bBGQ+1cYN92G7KzDL4B9biQJuVxECH8j9Kfgf3CQykiftAe3r
LJyYtFQ+CnXWitUhjGj321Rv1jSzbyJhXMlwocj7IFIDklrmElMqNRYQYsZKqqYngN2pd5O9N21s
nLj0RoD3qLFWi7ldUthETKp8tllpsqJfz9ENNYgkDISoaCS2rca8/nx/2ywP7MKIFLY1QhuV2GFh
0KR/k+TF3eY5HXeTdainX0RX/Bxh/n2TC3sIygVzRgGl8FtaNpCAjEoIja2A6S+JFn4UsRXUkbHr
2O80f2zIisNbmsV51aBfgLZWFAOuT3tnlAwwt8QNlPQIUdcjKCirZCW6WJzFSyOSU210e3JqnbmB
YbYbVYdYwr6xXQqyu12ePA/uuxX+Hkm5cuZv4EnzrtRwX1gzxy2yXtLioevNaQDedIM+DwotOYZu
5etdTOtD2xa0trc9QzNvFAP2snIB35DeyaalaXUBHnYdUrtBzQs68C/PeAmq+8FnLQ2TXe47v12R
Uqfb2mD7Mdes38aQ88DRNmoCxwpst+SHbCN22pTN863mLc37P0m7bU66ts8n3GaTpyqejqdUAynW
+5tX17BdrqNXF3EU+CcMdITjpp7/fhHjWWYpalA6uoGI6csb81RaeL9sDw2kPvFQM6Pdnmwi+h0s
6t7gxd6ufvHHB9fvae6Ne4+vPV2XTtPl90hbIKkyvYvm77G+mD0q7ZGngVShz6iqfRjFys2pLY4e
uU6IzxiIVuR22ihu2sJyBA6T02/CGCn22NxVyrc+dLd1zTyn3oYGnJXqeHUI7PNIB/1kDxOnmdl4
Y+wr7W+gD+yUAPkNIMTOjp/uL9C8727WB0cRL6lZfVqmz0KljkcWm9wA7BJPjLCIQgbp5b6N22sd
ewDPXPQCoEv6plW+UFPR9CMuAzdVaFMRDPSlKTpaHTpIsdy3dVN8mw8ammpQxkYiyQHv6/WGg9hM
4USRiYPWQLwZ/SA1blqBXGxBGy2nSVtSnZwVaBKSgRJt8BwLnOnTMxv4pnFscNu9RRC9uf9VC5cv
UpYgeUOyHa3NMueakdYMkJkQ16G+tcyHsAs9VTvEjVgZ/Zod6Zy3Wt1MlYIAirQGEof53mXa0cDb
ba12sGZoPmYXxzqumakmQB0H47AxXSrAeci8bOWaWNybF7MmhYOxWmSlC5hsYHX8h8N4TAfRfLm/
MotX0cXSyNldKNQbfCoxEkishb3nGrsI++bLLzvxo/YJten79rTZwdwcOGeGcmJHzL1f1zNn2omS
qmMWBpySV8VzKXtDyc9r6NthoIIa1N6h1Z4+2segC15/37e+dBKBscdptADKAYfwtXE0aBtRZcK4
DR2dHLEfCj96/q40GmX/WjqdD+KlLcnTigZ0UV2WIxzrd7bxvcqeK3OlILDkzBHuzVxKcGCoCVwP
J27CNAScKQzY8GprkBQDKHx4CPWDqh+ttZWbd5u8cCZApHiPIfmEovO1MavKVVZODQi4M+URwQl6
ZWwfTMF/rBhdl472qPW/6jU9qRWjMgBExCIurbEMg3ZEMbBie8t9qBW8/NycignV1NF2PaaxtaBz
0S6kv4DiRtET5HnXg4XcUlnwug4DSB8eRYkDTqfRC1W/OZpr78uliBNoif/YkoLBucEzSxRMbJT/
LfmbY/yuyIonWTzllzZmf3bhr9C5FxEjwXhMq6HZUTvUG0Onw/g94SewlhbRGtx+IW+A7X8xKskV
62gHcwsNFq1wOHfiZIASXEFnNSQ/o+KlHF8K5QGqSI9Dn20Bp12JPBZya7N5qCkCiAKeSkXarUVm
ldOYwbyTJHNj1GbMfpbqDz16dstXgBpdoVNFpyk/8lH38//hxr+w/rkcF9M9TUk69qUIgx6wmwpI
InOw93bvZye8k1fuvKVbAiQA+FdHNRu9WtdLm4C7iasRnn0p8xPbZ7v7LnPxJEA+xpyVKyDTIdWm
RjgCszXhxmJEc54tGn+ITdsrunDXdZvhm0CbiKmuGF1I/GD55p/+1BtA1HQ9qKavIBWXqdg9MXQW
sh3SvJzsh8lPgbk2qm/C2ZYomkffwYNubUEAXFXvLRj774/9hvf404dffIa0iRWlsDmkY3FZtTpg
L7S1XqdyE23Grbkb/KrwUCpUNYIUtD+QlT205NzRGAMde9Nw5khOmgInBvlwDOc+JqC4/ADfFNVB
1YKmWwiwFmjAXBnr0sUM/jvw5c2xMPhSru0lzM6THiDFwFQsb7CyL51xAAOrEVpekT8K0BKCNQwt
1HxT2iZVjEPe/g/XGd74CBHRDj4z4Fx/QV6OQMtMcPaWqXhqsnXLXWk9hJWvaY/OGsPbkte9NCbd
nQ4A9r2pzsamL32PlsuTiNjanGr4YvnOvDQy//3CD4DJZIwyAteOcCOEbB/Xvqd6G9Tqewx5FBUY
jIyVCm37aQv6gnxI187R0qJi82A+0VUCHKXkBsNWb1KW2WGQIHeZGt4UVb6J51UBorUwexDdtk1/
OuUpj909CLBs8vX+rlryHhf25fs7QR5CtVMrDEi9SRs8Nof0pQJV+LY0u1cFj/94Dc27eGYdA/ru
2EOASsgB5qgkCek0F+emt3YZD0zt11S/1+GDUqS7EHIpRWf7PPVU8bOKkg00hU+Wu5q5nrePvPKI
cRE6gGsfGQDJgWlCEaUyZARuc9i44ytrDw5ATKMDQWFResXQUbtBr7SeBEWhvt6f9c8+M8k6agLA
OIKVUgdPs3QngParauDTSQDWlh/TdtiC9ADpFixA5bkB3zmHeAM6eq3f5l61X3u3LEUboAEDKQ3a
cFCjvukOa3to0GsGmbe9lXKfxdvMeOk2/Oxy2oHSceUR//8xaOAGRJoFmiqSrxxABJ/yVCNBYyue
qMhG7SjgPx2KS064s8u/itt7+urpWlhkjPO/ZqVXoJqBBR6rR4IifR3UJ63lW44GUSjIqxBzIYOH
uLXxaxav+ZXZE96sL7gFQKcCHOtNMhvUl2jLLlvc+VqMnArNegpiZ+FQAKTFQ2to1FpD9c4b9tYk
6BPB8oZyvfx0inHUBqeGyZFU1AUxO3pr9Mh8aAt2uL97Fy4+8I6gh2amTUIzpeQ0RdH2VkJw6XaF
c3CQpXDihyxz9tDN8FT93e5XyxQLXgoW0VyoAgmIpL20jmUyNCjZa3DTBGUQFJbGfsNCOliH2Mm8
KXzW1M4bSbpR0T3d2rVng8ndQAYHUbWfaN/y6FWLvuhrEcBSDD0zZiILDUKxmez4+vpgkRlrep6Q
oEvZB3a1meO/x0SH48KbT80p2Ap3UbPTsn5TFWuClfOhkVf80rq0DqYaRW3TMhLY4ZSB4CanvRlY
Ja06ExxxaxDgxVVH0x44/tA5aGmSw4zTWuudqoS1YZuwBNs6a/ejHiPMAOMruFwosvJrz6KF2Bkk
r3MbFyhikDCTnl65aEmL9SSBFo8x+uKhb3eGemARnvMQ7MStC2VB5M3APdsUD1p1zrOHYli5IhcH
Dlo8hFVocLDlso3O+xT0/TkJBmvnVGJrV7Fvo2SM01zrvzWUjO4fr4XAB81xDvCZc0stmh2uN1Vj
TSQdkPEJSm4pvluigBMTgPM7u1ilU1zyU9BDsQDxwTlGmunalhiUMOJRA1vIVXjYy3vClOEAPA7A
Kmlxilx0mPO0MI99AREcdHmsXcSLszujfvCGwBGX06FkZOnYMoUEIXaumyJrwFCyemjdEbRGHyx9
vz+5izcRrIEIWgPvC8qe1yOe0OgFwlKsZpM9hGima/5C6NoU5jlH05fJKZ7fylq1cemgXtqUVpSD
TafVVdgE4M2awKC7aTs6pD/XCI6W5hJsSvBDCMCxotLY+rrrBDFdEtRW+JFXxbZMjcSvJ5p+bxLP
ENFKyXbJHorhqLzj7TlLJl3PZcFVrc041q61vUTEO3JudmqreUr1NmT7+wu35AkubUmulsexEhbz
PumHicZthWTTyrlbukAvLUjutIIqeS7KkQRfmdA2ltfEZEOSNRTK0lUGsARuCyQ4kamTTpxVgz47
cxF6WZV1Gpx9NLw54aGsOFXVChfIZk00fHFYgKEZ0LJCgU2XDJpGAWpsgBaCfHL9hLieCLsg1ZWd
wrb3l2jJcaGgjmYwpDnQtiptv6pVSy3PEOSV5tfeesztbyz8e9/E4o17aUM6SlWK3VgjcRuEkDYO
N81XoHFt7mEKc2r7sf7H/eOsleRWxiWzdw2OSMOpg00XnK/tX8c9l93HyriWHPHFuGQ3aOkEiRQL
21uHD1LSBxUER3qghHvki+s/0ftU/2szPlInDtrOZvEENNqgD/b68KLBQMSto0RnO+0Vf9LNkU6Q
2fZWBrY0eUjSokMeCQMAj+e/X7ywszjUohqk4kHnV5R5qDDSmNqbcvPxpfT4VtmvWVza75cG579f
GKyaELp8OiAtVe7uMijuuD+7WvWE6j7/D0Ob1SEVG1l3YIKkGXRKJhwntlCqRecCt/g2nn5Ux8IO
8j5GQHTk9Ym52wmXDHrrwHuIBrqPbHpZ+Yqly+XyK6RTZxbMnQizAcHK/rTRKTyKb7X7Bc8PLykG
Csp4ZUssfyiCIfZC7RFfQtrHCQjz+9+xNO0AlIOuddYnBA3z9bSnCkSn0R0QBuDfpSUHDjQ5VRMY
p7hY8dNLqeMZu/7/TMnXjhVNTpY6EyAuY7RxDBoDl3DMrWSfVOa5d9G6qL3wXKGDo55M46VuVzA2
S1eRNVfHsPaWdQNWaGZeqzzH+6dRTiNhIPhd8QYLS4qDOaPMZowZLtjruewsu7CdKY/ODfimtDiC
Q8Cdx7+zCk+6ZjUIXFg6dFaD3wocJAACyI/ztIQMVaun7Jz9NY6TT87pwTlmG34aXoqYhq/RwfET
Wmrb+ztm3hFXzxcLcc+MiIIolovwXtox0QhK66qz2TlF3VT3Z9SB0VBDUBOEKPa26leilRV7n5Hh
pWMYp7wXYPk9q3F+qt3vDCToZDy7zVf0pPp1fqyTp/sjvFlHjBA6jsbMKgdNFUM6mq0qoqIPjejc
NWhgyY193e9S/ly5xpeQ+Pdt3SzibAu4IaCiAPUGJdz1nsmq8v/aAgoLUBkIvAOaaJPdKmZkzZDk
0J0ha6ME/YbnNnyqQLYe4gEmMo1W/O1/GBGeW9iQMw5Z1hlzkKGq8WKIzkOn+5A3BWr+KZncQ6H9
vG/o1qHMc4cjgNYw1DPw3ryeuzRRIpb3jJ2tLKj7ZCaM9ZHk8I2sOA56/JCmwLZptLOIhz2iFN9X
x7q0Ny+/QJpUBTm6oh04OwN/MYT8QLpjY8UH8A/6vOFel0JiIfpzf9hLCwmyJkgcA/aEooIUvdt6
2aS6m7GzgselyL8ZfeVZ4WG1trlsx561YvHEvBHA65oQVJvDrFuS7pXoj0DOr+BvkKC8P5ylw4bn
+X/MSE4zqaKOWQJmumjclKCnNLlJew5q5UrZwOB9a7fvSOwZPFvnBDbY5FHWu94zZVWaGV5hMCdG
T4UP+0jinoYsiJxuY34ZyTeeqP6K0Zt85mzUNAF9RP4NwFXt2ihaFyuRjvDUxcbYkT26fB/ZgTWB
vrPWSmuzb5K9M5iNkKLHpTBnyK9NVaXoBqb27EwMdKk8RjgIpzD+QrQdW9uIn13WN7bmvQEerBmS
Ky1dREynG0XHzg/fvoM+b3M+q/Ts0t/b7fmw3Wb0vD3Tl83LIaL05SXxt3/eIqD0EE76b382T2/f
n4L3P4J29DEY6THwPoLN0+QFbPP77/NX9/D8MHp7m7b0+Kh6H/vX5997+/DsvT57m+PKAi3uwYuB
SA4/LUo8juaBRIHxJGi9N0C6sRL+zBN/b7Kka5PrUwyKrgE2ogSxj9VaCPSitaDgM4i6NYOrGXE7
AOIyx3QDLd2aRy1uS6h/WcWPzojRIAz03fiLKMfJiD0tG3bQLEderur3YqrRZDd6Cn+rrZe8hRw8
KWjX6z4wX7v7x2B2hvc+TdqaaIEB3orUcFxH1c9/rOQcF+cXVDN4LhufBMTXG98iQxon6sTOPH+w
eEpZueKolgyg0w2dpHOAhxv72kDbc6PrCxcnKzXh2iu4KjbW/yqugSgAjTtzAQI6s4hRJe9uFRzw
9tBBUPdCn0xPW9mFS/vj6vflfEwYI58n5t+3Ew9ivNTJ1Y0tzigYUHv/p7TfHBXkJV9JlgagJx8M
vxwpLw+K+pel0Gr/X6Ci0pAl79iJ1qycERPboR367JSmetDDfq217+alPltBHlzB+Iy5GH69fKzL
uxhFLlzVaCfVQLCj7xm0APVnnVPIx3ogk76/3W8hypJFKYPTg5krVUNYnH4BjkzfHP/t5/mJe9xr
vG+ERhTPPCqO748fm8Hb/Ha8I/2x19d0PT8T/NKxuxq4dOx6ZxKc6SE76/xRcQY8TDQ6IZE515uq
1AI2/GSMiZ/aLbVb50HV2W4QQLg+EOe3UAvPHH+W2geL3vrhrAGckvitmX6qI8NLwAOtBN8LF9jV
50rHLMn6vossgg1aPTil4ieAErZKjRzze5FWEGkuNvfXacH5Xxmc46CL9wXPokbJDMwPSnxPzA39
RnlwQ+aTYmULLgSLMGSApQJUH8CfSDeA3jdazFoen0flo+oAycx9XR1xpPxMtzzb/DCnb/eHdluz
n7cg9jtoXaEhC7GU67EZVp0nNagNznr9TXXg2VXRocKo7aCQ6pHQPRDgx10yHKz4i0EICFueJg3A
oL7f3/+SBeeJNi8ImilzUciRC+dNXCtNEWHsg60yH0DVkJpZucYRtLiUF1akvSNyZcxFE8XnLvkO
zltz17KvIt809ev90SytJLTuMLnoY4HGthQvxC3eJKIdk7OY0OUVFNEx7HJoOXQ/84yhP96dPLx7
7ttcOheXNqXdE1phTDICmy7iR3S9boxN1J4KZnqptdJ7vGQKCFv05qkOMO9yk5VVgUe+Bzv3GU3+
3bgFdTuQmpXxFIoTWU0LLbpJEJ6hToiyDjAG0sC6rlPdsBWwlikbYjDaJXNtsH8j5S6MwBkPMa2q
o7X1TNi2AsYC9DWjG78NCaa874Oq+9MT/Vf203iEoFE9/NAcWsXvLQqNA4KfBJRX1t5WH2NxSLTv
ibGm77m06QASxHzNTD6oNl6fsdgC4T4Bt8YZ0o87FMIAZLOyx0ytPLFWwV86RRDjnGXddfBw2vOn
XLiqUMQ8JW6anLX4NxLMyVqafmlfWyjZAiH4mSaTfr+p4hHCM1gKF4Ep6aZDMp2qFHKWDgUmsRc9
OqnW+ArmMylfT0gnodse9WkEPNK9DIG7NiymLjnnFlqG9A58REckRldOz+LMXViR7mIDLyLUhHrM
nJW4NBPOb2Tq+cpNsjh9F0akmxaTlkPNu01A8f13yE6m66v5V8XZM4tTp/hI1rqvF17ooLeHqCzS
mYD9yyxYaq+PCOcwdWrkg+MrhVKBbXQQ/1wjqlra4peGpIGJwWwUU4MhzX5VzGaj2rj/z7HdbHPD
v+/mFk2hDDWTfCOFKmMV0SU8xGRqcJpE7Wvdi9ui0Es8t/6akD/3Td227SHjhsIaJk4F3gfp7+vj
pHDXLiyOtxKYP56yMd87tUKRRHoO+bjh4eTrJjUnzyFf4ngNx72wdrANkUC06+O4yVkyIzX6lGiw
3ekvZbnPTWrApVu7+0NcmM0rK5JvsqKBuMjks3PrqAUtgTyF3pg+pHSYrBduHO5buxG1mFOY83AM
1LLRnCYrUZPOMdS2zOOz2ffTblCrkkakCw+qDWp/TR0NPx252DLLDrfopcpR1yyKr2OPp+agjEgh
5C2ghFBT95XUHr2izNtNpKTpv59TKEqjDABvPb+0JJfTWJEaIihGIOZGuwacF0iw/xYGpFcyNIXr
oa824rvRqD/uT8+CpwPV5Nz0gPQdMk/yYpDELg1w1577oXzjPHvNbYXq+lo8u5TiAq/7LHg+g7zA
ynu9rU2tiURi8/QMhuIRYppuRdspqakZBQRwAk1ECP3AzgQpHcSgJVmZ3YVhgh0XpwnoFOwF+T7s
dE3PQJmfnuskp3zwrI8JpFP3p/K2ngwyu0sj88a/uAn5ZNtEuG16Bv9vNVKouROaB1lFkx+F37xr
W7YyqoWTBIPodkXXpWGgPHBtMFHyOAzRGXOua4dvsFmUUwNWKIDncvbNVpvqKTIye2WYslEkKoFD
RG8t6I0QbMqVeWYpYRaDAOPcax0QvTs7CkzA0SrL3iX6Sv7kJps+G0OzjAXPC1UAgEyvR6gTZk1C
h7FI+SjbYQuYK9VALD+C6MY5u7bfqR9t7feZQkNb9bi1Up6T981s37RcvA1mtCnSONf2Byt0h7wO
07Megl08/zYAMMLN/8XIzMOCZTRR45GWMUMZxOXAjp9rs6GW+T7UgpI4WVm3xaFcWJHuywic0LbC
4+w8opLTY/6KmcVjXJPbvHnezVOG/wBCn58hWD5pyoy+SXqhpmfO1W3jDISy/AtanaDXox5tdaeY
+UHNnK1BBGVuEzh4dK5Jqtw0xn5+BLRNgDCE0hLYua8/QlVr0rUOphRYRscXoT9sdE94wMFTcnz9
/ftvdu6B8bjvAJZOhosDgUB1Jp+Qa8kosEaZk2KzFIK9KNMRKU/sz3CrpptCWcP+LB4NsFmCRBNM
1mj9lY6GzTWm6PU8xOnctKXfIdBC+m8ul6dITzR8OMTuQCu8TqYq3Zfsbzatlc8XRwwFdJxQSIMj
U3U9zWaah1Udsuys4A7xnF5THiIEShsobQsalg1UUIoh3t+f5pt+ISzuzB+Pw4IrBRllaSeDE2IK
ewdWTfCykPB7Me21ofhINc/twfJhHdPer9UX3f2pmJlPISCE9kVcauZK7uRm9HNBHTAoVLwQXKDe
cD16pS3ClAG1+mwqkbKtI9f2NMOfxilCpsrs0C+U/aseBVA2s+w2ClOzfhlqs9cmicnIwHU3fi7E
yPyGaSoA9tq0cq/c7q3ZjAomAywr+D9kPI9Rz9RcBsyAwUX0f0QJ6ehR3eYCsrMl+Ar690o8sLgL
3CSIq0CkYsUl3qSEPwd68QWy4wW0zeyFEz9bKShrUp+MDx1/NI3yA2WxtlMp6owpArhG+zWguwEN
vse2BO2ZRYV2IuEefTb62jfNk3v5KpwVu8D5OU87GPnQ3n49+eVEOjtrsd59phaHuEj6HU9V9aiH
6NSuolqnU9KoQLeqgvLetE68LIQvmljbKnWSPRnMmZt2heiPk1An6vIw9UjZoAyMu9svM/GVmcZP
0pYZrdw42TCGrNj9wyOH+DNTDb5/JuGbe7/klZ01K9PRSsWpVcN2kxuK5Xe4gEB4mUQ+lH9Xw+9F
g0CGwQujJwn75nrSzIkxQkQlTgx1rDx7ccSLhuCoq1+6eqB2973u1QPJ+1343hx69tCaP+G9JmZ7
9wf+mSC6XL155CAEASsHyMrRPSl9SOR2udMXjThplnKI1KPo3/Xcq/22Yl4UxRujaqgZPridTSuo
UU/dU8Q24VPa/ozMbltGp9yw9kX9gSZEhv8jQkNP15zHryBb3/XjylVy0zn/+bXQFsfH4MkCUqHr
aRtiJO9EOogTcjvHoaBuaxxSzaZj2nrg941466nNHwvdJ8gTH/V82jTC9A3Nz6xDXx6zuvbMLGCN
6eVTgD6PV3Mc0I67htr9fPrKs4qmhU+kFuJ6WRRYqWuhaHbanlIbRPC07s3yOVebRvG0ibUAU0VK
jBdWbaUubSObPWhjGoe0GpyWKjFK3g56Z0FgaNRa/FaVwFNTqzWcY1KFQ75ps1oNEt6i2bMKkxzw
KOJkv6YkAo69jNrkV1VBH4CqTl2eBrwnvjNeK8jiQmJv8I1cONM217kOqMCUrbGyyfHULE+F1OAc
eH9KEEnev+ch70LHLQPOXVBqpdCZtb6GqWlt72/c2dPdzDASbAgq0ASEps3rnWAYMXiuTKQ5G8Og
JeTSzO5vrn4XkE+p60cobN43J19q88aDAiQanVQo8pqfV8PFI0adxtaKbJgDPiyscCL8LcWeum/k
Zkwz8S3ywQ6mEG9CmdHOUodJKKwgpygOT1kaYpfXR9ucHjg5GVzgiRaq7/dN3vghmEQJU0WQCx4K
vHmvp5FNkV6jhExOVnJEcfnQi9OAl2hsfLlvZw4+rpYLdrAg88hAMw5GgWs7aht1HccODbhH/5Ux
eb6UgaGYpbbgvJEouP7tdnAr2xrx4CITlMSdel9XRzNzNl25pmmzsLmvLEnxc1aCULxJrSiYnMnT
yKRQ0ovfRDhP92frZrdJI5LcXNpUXYTSFOwYLXjzdb/MowczytB7nPxK67V6xXxDXy/OTFKA1hto
mGtg+JPO7Fga3I5KTGD5iKDpNIQ+yFzML3iCdOq/Hlv47EtTUgDT6YXeMpA9BywNj/2LXm3C9sSz
7wgkEaWsbO7b83RtTIpMICCJM433TjDl8dGZ8BgAsWYJiS/MaNE2EwVt6j8v3OXw5JSoFbUT2N9g
0cheY46SjBP6E/gW0O3Lor/3bd0e3avRyY+5zmqJwUs3ChQgQeLeM7rHHA+acU1Db2HTX41J2oxD
3NidkcLOVHwAjuDxQtuqa+TcN1kiHOIrK5IjQsw+gMQBVnryHlvOexdmX/NQe9De0ufK8EkUv2g5
mu7MqfV7a4V08tY7XRuf/37h3aeidPVaDbEr7S9u/2fM/vFJ9Dm4GWmMXkJEyJ/v8ovft4ow7LOJ
RAG0twpvUM34tbW03ovUutx2VVkEVTuspa2X1g0sBoBRAN+p3uQWu4xMYx8LFvSp0tMEUPpjZo85
rn5lzdSSA0GWZg4ikajBc+B6/iyrjvH4aFggjCohG5BhIGqGZhuAxni0PaVNFtUgtKyKYVdB83AT
KlG3Rlq4cBzmV5kNHBVSLOj1v/6GDBrFejTGPIj6Pv6mx4g+0jbsN+ogiDeWdbNSeb3J3WJRIdzq
Ai+INiMUO6RBF3bqToMreDB0uadpIcgmkUGtBy+q+w2f+C4JQ6+14kADy9v9o79sGyg+tJUgUgDM
6XqwVTMa5mSqPACjcvo1cUEyP+pV/oDv5JCsK1WQU6hkU7nkm1D73q+qItrf/4YF54rnApKeSM7b
wNJLwxd2mWhk0HlQuF2VbYdpMl+brgbwyHFZUaFyYCipp+dVHvthzNlay9CSfVyTELLBZ6CVU1pv
YYc5sfIpCZRRB9t8UqU7s226L4oWoesFeYAHhRGxs61MW+vrWdhq6LZBEXmO7MHgJQUcEJsZVd62
WSAaNToXoIzbuaIO/bxwtl1d/avSETbanNTA4QKZAijPpZkek1Zr7LrKg2jKQX+GZ3ORtV4FV4yG
JnVtay34QjRtQgsR6zP3b87zfuGr8k5x6p5NRaAJx7ejlvapdQjjeM+1UxZNHniMeuLQVrW8TCVn
A8XtJtMfWnvtSlhYYAclGPyDQhXeYtIs84YJZlhVGVRIZJUQ1gtZsXO5cyzrofWSpH3RoBt7f1Pf
1Bkx15+0GaCbmUnl5WRlMmcgGq2tgrpw9l30g1TPVfZuh2dX9RpAFMxE7OPxNdL4yrwveGsA8G2k
1SEag9yhNO3OWKDPXc2rQDXyv8KONonZo5U1Sbf3RyjvXaCakOTQ535SvPihCHC9vJPm5k032NAc
SF6F4uv69yQ+rukwy/fBtRHUlq6NzC3erCSQGYNCA6lPOsgUQbGZDH+gpL0nekLTYU0h+SbB/mkT
TIFosTFQ0JQ7epIwZ3Wvh5BJHN5684note/WNQXCaatPCQVn8EBZbZcbs9Btjwkvy6tN6eTNscz+
tVPr81vwonLnVCj8s+SeQ5KoXDT4lhghu5jiU/GpAAKoHt7399dTPq6yqXm9L45rOfYtbzm01hIQ
5jcA3zXqGhPV7EkvnwefJqAWp6AAroL2TvY/bsl6awBqQW9OGnN8C7J0lTV5APEirfz1/ngWjcGr
4sjryEt9LvPFeFyn7QhaDDj0WNnXwToKo96SqN0RfnDKdg0QJJ+6z6GhyAtKUrx7cPauZw+Ag05w
F9ZI9hyiyRUtSumkrxztxSVCbIRjDYoNkP5fG6n7suGmHfPHTJDvZmKPT4qNnpD787Z0rtHPhpsC
vgOE9dI+YCyuTK6XwI3ikkiyE5pR8HyLGIrHa815S5NmI2CeYc+IL+RkaeNOYZkkUNUyjmro5d/X
5C6WtsDl70uusAfakCR9xR9t1VcmfZeD1c1Jx2MJErk+Tbb3J255NFA+dVDnx6ik1XGrtDPzFr5q
UCyaFegJTlyvy1e5xWafJ58iRP7/sSNtNeAdI8JViKKk6SMvGsoU4dnNexWB5iPMtkjW0aH80/A1
x7i4McA4CwQBqvAIWK93X5emWSkYfFGOhqe+8Vj1zrLf6ZT49+dxaZfb/7UjQxnqjhTCjOCIclRs
43OzVtVfXCfEA6g0AG2PIub1OByO9FsTQxuvUk8lrzduemTuWovf4ta7MDL//cL7dAxqvlqFo8pz
KJr/Zm76qnLwVbTk2AtlhevtUxXtZktcWJM2Ojgy+r4dZ183bnNo+jIUunnkqR9ls7MK7XGcnHOq
vFrp5EX9MxOG1zTVoXQ3E9N8EP9l9XPWHsC2NAcn6YtSAH1ti/9D2nX2OI4r219EQDl8VbJsuYO7
p3u654swUTkHivr176jvvbs2LVjoeYvFAoPBusRisViscI41NerT7b1du8+XsiKwFBDtCwanlgST
uFqnQPdgLzDJN0kDBg/yXlS3CNl38kuUnW4LXN3sM4GcZgyKWEsbMngzhNW9WTspBhxKtvHsX93t
Mync0QABtT4lAqT0w+8ywtR25gvmFxUN9jX9m9OxzKJgAgs0PnyeVY4ZsKYZ3POohz/NzB+76eff
qOxfCcv5PDPdNJyQnGnA/kfryq3bInXksAZmiLoVI686FA1pavQNLUW/Ze/OBMVFZySdBM5IM/0W
gjk0owcKPpJ043RcdagtdzPeIf/I4Q68UCU0UgmuGXDVTiO1yzGYkgCwbru6HV2W22H+I5ZehgEo
8VNg0vpOT6NTX4NCB0Wdqeo2FLxqLWffwx2CtsE7pdeg4MnR49Snqv5ckQ6dBMCf6jFB/hfbiZki
JG/QhX+VXcjGNtTIWOHImbkF2vR2nC1UsG4LWY7RlQNauhrRJbWgsnMHoJRrk86Amj+qOn1rYuUE
lhevAgdfhfofMEV1II/elniV51t2Fbh8eGKi5IAJA+5kzxlKH9oIkZEhY4DNH4tDCCISfbDVJtCq
ylEUlPI6RC22pr/fFr5muQjDUET/DyAlt9yKmqwgeQnZ5JHM496setCuDXYpDBt54NuSrh5AmkI6
0grYPXFuDnFJPKM9UVN9xMtlw062JHHhC6giewCoQpKZ94Fssoc8Qus/8gMCaOk3Nm/NK/+rP+R+
Lk++iUbIJCY56GlBGUHJt9Z4nMrvf7FH6PPEuPQCjX4lQwQLZFHglAEyXFHiIOrusqqx87nb8Mgf
CSLe+BcIsP9Jki9Xo7aERIKE9omJGTYoG02r0kG/4xCwyImd9iui7C6f2p1ZFI8slexCL096Xj3G
AIsWZ8HvQPmUv2Qpit4RZoNEfZfR95jOPhM60wLO+h75pxlVWPA9zsJWWLd+kJB/UnVgo1xX1GgZ
5cWQ4PNLOr+kqmwNyQ6To6IBSgnV7gjIxFTlHnWwII56C+MxG/551fBQEUVdFAEZ2i0v1TdUQ01R
mMVhAsXzTkwNbT9WhfwqzyKyJ6T+LLXPh+PA4AFaLFEoANrDpTxR06YUU9swPtCLO4owaF5fIsNM
60byb9vgVXr1QxYwW5dRrAXEjDP0UWPgoUd15ViFjyNmW2bdqOwqr59B73QQDPZiRK2rhaMnF93j
bdlrYTSaQv4RzVllH/dTzRoRIwKiWWHSbNTtaZS22FZXTzKyTagLfPRvcpuHJoQUsR74etW6WU7y
0N9tMyGvWQgyBujYR8vUAuZyuWNzKCAeqUKEt2W/n/VyjzYEH3lTAJKK+gbyyJrakLoTAQQKnDtN
5qKfKpO7Ri8JHvJS9qyDdlWqus+2ii5WcS6Ds0CpJ6UW02U9UWcDw72fgVe8FZOuKm0JrTDOJWBc
jRNiNIVUqLkJr9RPXh59q0E1HCeDlwI7/vOWBjjzfyRx28NMbIUaGpAk/zHQOSKMf24LWDOycwGc
kdWNgvndCPpKhB3ScVaWCPZmCLOlLy6eGGI9DXUdq+jJnZwjSdTesdGThNL7i8WgRUID6NoSv3By
VFr1vVBjMWZ7qoocQ/ovm+TBq0Z8JoOLT8LIyIA8ASMuycvYJRhK2+pMXdWWrqnYFpT7dZ7Hb+z6
vDWKDHNiWeW2Xb/r5VOT9W6kbb0SrtiucFrw1sH0G7KgQLDn3+uAdooADzbAxXRA7ZBiBHSEZKBf
VUcT7X5SlAXg3hPsOG+Jo4T9Gyak7oY8bQN1zBKnEgDOrKvUag2ifd4wLz6NM0ydTFPKOrzyhbG1
6XToMVpNjY0n7LoC0KEP8E/wbsL/Xbo/0NMWwzSQ9CigGhpVip9GLxQ4+TKQNcJXULRr04HoI9q8
azvRkF8IUipYsbQ1EbZyDDFHj2cEIg20YfMEkokujoJeIcsAkFevJ66ZSbZcvXz6eFwI4W5MVkbG
B8fwkSG1lcjMTQzMaOvCxs28Yr8KqheozqgYqUR4canTPJ4S0KkWcPOgeRhKNNFPDoEpy8WW1tYk
mSC/WyayEd/wvVghyLdajUASvsNtSAyWNpCZ6oEK1Pjbqlu+mYtDUZbFCBBK5+il5T1LhNmHnvR4
TyMjnjhSrxz0cqyAatK9IxlW2WNSR+5tkWsmcS6SczRmrRW9KiIbwSqgjoXsaQExjTbBdFZ1qKGY
hY5leZmgu9ytrBWjchYZdotKFGOp8eA3ox8PD6oKHP6/WBIolTBEj7kfZA0uZYUMyMlgAEFSmr30
fq5+2apprTjnhcoIk6/ol8U7jRMglmM+qH2UH/NYK60SCEL2ZLZb7+OVnbmQwhm4kNcNsKKSHDGT
Nw2TlcFt9lO18TxdlYJdQdV8aVLliwVq0zaiOKf5MRSRVpyfmvbO6JuNSHa5ETm7VtEe8I8QbilS
HicFZk1w11Q6dWeaPQu0VZ14QXVOlCp3ezIA9W5ON16Q64tDrhvYSqgcK1wEncbDMI8msuyCOIE9
r+ncqkcLhL5F1bFi3Vjfv3I4/47p7ijRRiixrFPfLF9jnVpmNdn6uOH0VhwEBAEkCq4PTY781D1F
R8GctG1+BEWwHxY9nIRyL+WSPxJRBNz91uj6qgLlpaMfwBdgjOS8g2wObay3ZQ6yeMnDw9ghw58u
3wIPWcvvYV4DoNgaBgQRsXMRFeDMZynvsCw6RXDiYmT1GB/VM+EuFjOLAWafGj9oqr9FfWj38yHW
Ri9Lcyv7Yoou6eoXo9xa+eqWnn0St3LVjNUQ+ZP8OLUu+hyErPSXe2wcko3nyuqW/iuIb1kVq9Fg
DJCFxzF8mULFFzuKdFdll5NXDFsUlGupAoAho3cZzEhLwM+5rljqeqi2zo8VI/3rUOTpvqFibI+Y
E7NJUZQnozaGp1KORhdYqqljiNJ3hSrpqRlL8+3TjhrN+RLY58CFiHoRd2y0QsyrdIZ1Sar0hYBY
1qp1cOZmkXNbztU8FAJQPAZ1ARNnGFJEq8PljWAAHWU2CXQczjldplsHOB61bME6fGrRriWkHbhQ
ht2oyHYo7JTsT4EicPac5acp3vCFa0fq7Fv4vlB5HrN8AmH5Me3wqkNbQjxVblVshJxrVnUuRbxc
MZA7pIqV2Gch+woAGTTGj8pOVt+3quZrvRbnquWHRqqpiJGbB9wEmMbR2NfuftegKpUsGSOoz3pt
DaHzJ9xw62tn83xxnFtX5K7oZAPuQqhlt0AVoEg7uwFFEzrONixniUv4m+sDfWppr0MzIafHPtXM
iAjYrbE56Z2Dmikc0qwexHQvdU5MnonuZqKdjs8bgldqxP+BvfqvYC5gqmWK+zSh0OsUegCopIM7
g3Rr8rT+oyAIEAZrbPKNk7JqnAvY1n+lcpqthzaPYpADH6tUA5RIZ4Uh0Fq23kOrUsCdAqQ0DV2i
fLty1BWsGzFyecznyonAs27SF0L/5gSg0I0eJ5CcowHn8gSMXUtaLcOZH8RvsdzuMrx0OsC8EHAB
bKEEXvWKLQ4GVDAAJkBHlYiq3qUwjAIWZMTw1tFQBreXxD26ZPxo9nrt2RT2IR3dCHDzzbe0/4sN
0wCIDTTVZWSNB3NMEL9HetIVx7C+pxFKb6CDybeErDmTRcIyUbE0lCx/f1bmU1ux0DrdLI6trv0a
qPClq0dvKqQvNfq3pmQrJL0SB0e98LwCmUcEFiuPR1FmaaxpaYRCXv1ABNGj3YBJwLsIvZ09GzYU
eOVLIAzrwg0DVBHk2ZTLtRmkz4wkpDQIJX381QgtWHXiOHK6GqxCVoaBuC2XcnWyF4nAkgA0NySD
3O1SYhK1Ja0MSGSa2eBGqkhhAc202/fEeNXY9KumxDzMQjtijDMs30tZ/3rbuawpGM4MKPHL+cAj
+vILaAminJ7EU4BZTSRgv5XAMcnNZmfWgYDK/m1hKwrG+BvYvoHfhzue5w5tRzWro0yfAn26l8fU
zRT1Dh0wflJqG0+Z62t+6XpCcwL60vDKvErM5WUUZ0yHqP5NOdA7Yut28hK9ZHeAMr4nh/al+tH9
YE+fXh+ELohbGHLD3Myy3WeHQybzVLS6MQUMDX6MVrYJpAmJgLM73mpJWVElvMwCIPwxoMo/bNnc
GUNV9CyYstEym0Pex1Yt3pXZ6+0lLTZ/celBjwtK2gJPhKQV326rF5UmotWYBVL6NWre0q3E9nVR
BQLQE4kcB5KowpW7NFFLK+TMYEHVJl4exgA0SWxz0h6MvHRiQFtq81diCi7VjN3tpV1dPZxkzvTj
uFJ1pkEyWKyek6P86/bPr2lu4blDNIt0ETIEl8agSymVBxHGEHahaJlJMzuUKFtRyYodaOglRbkN
HcLX6OP9JCYt2tqnAKhiSETV70A03TUx4ONb5MFur+jq6Q6MLyAfYtxxmXdEsvhyRRidL+emi1hA
WyI4eqMpTqKSxBvifnwl8pAG+GN4lFp5i1piZauWDDteKejFw4w99yiMZz1hrFCnoM5HK8bEOEwd
LC63l7cqREdJCuOWCBX4LKIgE/DRSzELhCwEGb1qQ4gkbcSrq0IWUuoFuAo7x62knCu1A7I5C0CP
54h45oB+rwbt4e2lrHh1JNgWIN0P0lA+K1VJkdIOjcCCXPupE09FhS3PD8AosI1xqyVlsWPOQ+DU
Lk82AOAvrfmXVhHXuE/7NJkDWSJezNSv41wcmPwnFSRbkmyxfRnMrd7jNauXVbS0okyJ/hp+cqpF
fX5uJXMKYrBOh3et8TSGSLNkG0d4TQxcOaD0UHFTr4ANTTQw4STp2Cx024hagQ51Vt8PtR7QvHRv
b9mKu1gqlBhpALgmHCJ3d1SC0rZZO8+BpuTlHgX2/rlqUv3zN9QCmo6ZZVwb2DPuDdNNuValisqC
JO4ADAxcmlOLQZqHMcM1AigG6ZMjblgHCmPAEUDODf5J5eRF6dTKRazMAQoYIAJ+SOvx19harZ6B
YL55va3CtbsEKfkluQe0diyRc1BdOph6psRCQLPeSVs3Fme3zNCMJb9q3S6PfZbaqHNtHLYVK4FU
Hd3p4JqAf+Kk9kPakSKFVGko3M7MXRAzls1vufm8LjFuDpieBRcetyV30NisIx2mDQIuFBHYPCxV
vlVg1fBqLTZ2JFcAFzaHzcYlueLzl4IKGqDRoLWQhVyebqapSVfq0hwk08noBi/MA8C1WGao4gEa
W0Xp397DNWWey+MMpsZrXlFLeQ5UcHe6c+j2u3TrHlvxjhdrkrg1MUyDhxWMclT3en4CKqZrSjst
v6v7LSLUFXf/Qe+nA/YAKU1+fqcErkhZsYIF6MjakQ79ycXotjTcmDpc0RoeY/CFSwPd0gh9uaJ+
avqSKTUL2CSmVhK2p0lw02EM+nqrSromaqHeROYQvgodRpeiiixrk7IoWQCk+azPXgiA1Cy1kxxD
3cLLWFPeuSjuYFU6kxBBQVSuPomZaOFeCecNh7hiC+j8Q0FPBZwfWh05GZgyE4Q+nVigDcBWVh6U
n8OIzgodiBnObctecfDw7Cg9wFEAhknhrK7ACmIwYyDcrGWLoFdVmn/flrDm//DuQA4VT5CPTsrL
vSF9LImTImIxUX2qkscw8gF/Ugv7libu2MRWoh8y4cttqWu7hPEq+D7YHXwuF+fCJueiiCVcKSph
gGKbfVnOEgsUqae/EATkRfS1AUvk6iylcipHVMfqYA4RuM/TNrdVM3VvS1lXIjCqPl7FCx/opRIN
jbZMI9inukodRv5k4XfqJQ+lPexHcg+My9vyVhwsije4JWEZy63MiesjpPZ0ks8BeiWcSEDba2GR
DPCA0qFl7BDLW+iOKwcYAvFkMIC7gWlVTmAoVHOcd/UcKJOKtt6qeklitF6E6Nbw6ln6eXt5V+hY
iACW8WsDuLmIOyDzUp2mFMX6MHVz0DQKPcgLP/CE+qOtZ4AoR+yoWUxJGytpYyPIkkn2ZSEpHzRQ
o7dWwsw+yIq53LixV44iivgIgtBADQJyfr5LEmfCpL6fgxIEqIhQQfaFcfvP4iJ/rHyxVJCtLyVo
7upEIrqMomaYA3oQTuxXuGE4a/uIEA6AOurCLsmn+3rBABhIRedATM1jrmd7GuYCBkX6bC9P1cYh
X3GTGKhG4KEj9QcGau6QkwEeRNMZNKZNwLsHJy57KkrcAN3sDPOPDZtZrivuSXEuja+D0XaQlKIc
YaIH/a15nRKr9AyHvRmDXe03SahWHjDLsLiCf+Fb4EAvLTScGphuB0W2eh/UkuBjBNFvQu0LG37m
+YMavmAs6k7uHH12mjoAqZFE0yOG23szsgv1qRBiwU9AQnFbC6v7C05PNGPiuoDTu/yseNZmjOTC
fGT5SZHuUppaynyfFp9XNri9MbGBawmIAbIqXcqJjFZGBy0ckEZfFPNZR9G/ye+q9g+eIK9potig
3Qy1Awk//3CEYNT7gI0K7lJMWnKCi3nIdLXBLnc/GnO0IkS1xmhr6u/2W6xacbc1bHe90egCWegi
kb4A/iI/osIEbcqzpkVsKZT3cI2o4A7Ywfo4gEStofu0FqmTq1s0ItcX5CJ2aUFZ7n+UtS/XSc2Z
lnoPD6jlX4m8683nOdnwsteXyNLfAhcrAOoRuQtOle2QY0AthoiqdBlLHEZlSzFfTTajf7Pywk83
CuuQhzgD05FIbAG65HJJg553RFXgDoRckvxKQekYD5f4m1gnG0mZ636AD1GgKkRyeuFL5QK0ns3K
hBtkDuqfAI3YFWRwBqU7tv1k9U3s0DHzuqjEhFYcTN097ZtTMR/xhrYrgEuhXwAIOPkWGsKaIcFg
DZwXdPHhn8vlZ0ggiTEQ3AKxeMfQisW8AUVVye+iYw9OqI2s+Zr9wMuDIw/ZDuTdOPuZo8bQUk2Y
g7ACDM4fTDgOW1W46wsRj+YzEdyCUL9pw0wRoWSK9M0P+fPPIEwTYawH1USMCko8MnBfaFrZLE9k
tLB7qizj6MXDK9GTz04uwVhQKoXTRJoSM/acL+sBhqdkUSIEMdqjtd2ARpV93d5Pu0g73fbO1xfi
pST50gRmQ4cvbSBJiiUrFQfPNBMHw0sBi2InNDcClrXzfb4u7i5QsiER2QhpKTn8Br1LJNsquPbI
7vai1iwNHWoYd0Y6A7iP3FlrmVqovbGYQZk6YV47NeqHE9sCFrvuPFm2CRM2SJcsFRqFs+ipVluE
LkgqELgMLbGQKAcdAQOMSdw4NP5Vmu2zONUPNIt2MrG6xNy4W1ei0ssv4AweZ7cMEc7gKuhTj8Td
cfGaZmQeWObh8ZIL/Wue1F4SOlLuArFrErZ6Vld1DT5y6Bm9W1dI++HQKXTsoQOhvjfQrFCpR7IF
DLsqA3Q9y2zpcsdyUZtKxhxsgkh0aPR7OT9haGozab7mObCPaIeAvaCKw50DKpR9j3sCUYoz+u3L
bXu8DoGwS2c/zpl9oQAIfzbw4z05ZNVTHd/NGgY+3dtSVo8yetqQWUMMhDzA5VGWIpQ/6yREbNv6
IdiySIBCb9raA/VuC1q7NvBsxZ4vA7/o6b0UBH6EUOxrCEIt547E80MeZr8BDvAqS34Yjl8kPOot
fYu0as0IkN3AsYYHWWpEl1JTko8ZFTIhqEHJmbZ3RHoo0WD/F0s7E8LpUBVSNOKoqRBMo/kKsFG3
mkYP2AZ2bUi2kUluq+teUWUbDmvNL+L5tlRC0bSK1V2uLWEdEvS0gb9vv2j6o9YMlqw8QLNpivdC
+/X2Itc0ibkv1FRQzkMZm3MaUl4zGCukmf301pEoIFN3LEi6vy1mzerPxXCLKs24b5q4FoKkdAGM
XaRBWiKN/XpbypoxoungYwwDdyXvgyMzk1HBboFB7ufivdRYGvNGF+zI5S6KN9ztquKWVyqqoWic
51tiWAPAJirh+lIlpIzjCDy/X01cL7dXtKo3U1vwAhckI741xRzKpsNshRAYic8w5jXKDzoKbGO2
kWxdWw3wboDigywR4Ou526sN5ShtuxHBDJyEEpeWCIWJ6Y/Pr+ZcCmdsbQkOjiGmqGWchu63qL8R
tpM+PfiDixiRNd71SIAaV+DwCfo/x7wShIBJB8Z2vWCHwy4ZNhS25mBhYKjIYOgPhc9FoWdtEWSB
62JMFjB6el9iDcrQ2VNkmyNzt8uRi6e5zB2AGmKBu8d/F7BcLt9UThLyWhMZg3lGyNxPWWqlZTs9
396da5AOlGIkDEzh2oAlKHwrC74dKOUsHIOmCBr9jZZeWAVlfTSkdyK+glQ0TA/st/JI011RBgmw
QnJ2NJ4Tcoj9CpNNmRXayg95cLotKK+VBOblp3HqFljXoX8Cnwbu2H3uPM075r0LR/X9tgrWYqgL
FSzn8Wxb08wsQXMKOT2gDuY7GqWWXDm66ZYyqJEt851mJwUcnS+b/uQjcLne5H+1z92kGbZepiNE
t4CWF0A2ulNLZJwtSTyonV+kX8GSK76RGBDgoRcWdvKlIo+1B6ybluSW+TRrSLJGx8yfFVcyf/fS
rtWO7XwX4X+uLHDPvKRPdWSVfeN35FAamP6erbDccFgfCYdby+Bs1dDp2MqjOQaAR6fJoU1fDLSK
SPSlFzUrQ4FFB00X8k1D7M3Ujtnv6q4rKi8iT0m6y9CCnlZ7Y3pT63ivAAj4TWwey9JRldLqawUj
dU4+Z7Y6WKXxkpI/HcC/E8BSpBt3/0fh8dYylqvmzBC0eNLNZopooJSPqAlOtTPLwPeO/AW9BsSp
dvUS/yysdq8D9hb+cgBk9YNa2Rp2oQlyYK7FfqLfEzuLvjLDGc09mJydLH2tBLvRgv4hOU376CC5
Cgrw5uBCaRa2pT2IxXPlVY8ElKjsQTkZ5qlIXzJyPwm72qLP02sjWkn2MN6Dvq2SrAlzg9JRAGof
+ANM19zE31x88pUi0CkFavcPJhVuP2tmkG5CyiEA5BYI3VjRuVrbzPsCOJu2MZVSkFZ5YUWy9pCz
gn4puiG1p4ltTap/4MZcfsgH6xBSz8ChROKEOx9iPjbDCPTfYIa5oInTFtXxy4g0NzKr9tz2gfG7
0RUwMqZW1YhubmquLOxN9i1TTQt9S+6kWgw5FlDr5Imd08wFSJm/JHvzOLMawWoGYve7QWt9Y0no
Y9DWKIK+03xB26h6b66FU6o0VFJTmzFdHgEstvU31Sc4FtWDHESZO0UGmnjdafLNwUkAK1/EyBaj
IlntM/EhfZB1EEv5iZuMuyqzQ8kZq1+VFx+QYNTlE/izcF1Y6qcjOKgf3WwIdhb6ER6ENK4rgKdr
BQ2+KftH+fHTfvfy1zmFJHKMR2WOXwebFfai9Qpp1xtofAczO4oYRLw3x9ntWfE+yMcOXAyzFm/l
bj8m568sDOM5wNXFgwbx9+WZN9I2FYohpWgkYejMJY8AFLMqGj9WmXook9mqpRbdz3BjFQoGTHKE
xg7DfFdJ5tNgzM/xyH4if3cXt0Zp5WN3Nzahj2LNUxgV2FQ7EWUnwvAj8cxJ9MuZur3syUagD0+0
RD+1rtnRZ7GCgfW3IN7LmLsEyfpV+0gtyGORGyUNwD+CnsrUqYoRxQ43RM3j9h5+PEyu1Hcmijug
dSsqTRu1FLGD9tRGJaZ+0apSaSfAirzIauLkJUHjuO4IMrsbaf42ZrVTPvXx77zrLcDV+KOxsLZ8
p+1BLhRbUqedVPgbX3kdS0EhS2MBghzUQ1Vuk8NoNKounmkQ5YnuMTJ6JegqnCLSNKckfXqsSHiP
pnP4/ExxB6I2Tq+AXpp0zAQzdSnac0cUHLxh8Br0kXgKcCyOcVQCvWIqSzdpDDCwFwXyLLOGJ2Ov
eZ2k9E+3l3HFb/Wxr4il0Y4PbAuATlzaKiYngKthdjSogBqpS0CNHAA0Sip1r8zjrlP3hrGb2HcF
JJXxXWOmnmFapUg9Q2T7GpEMzb5L6N68/VWLUM4C0FSD2h2KIBhK5JlgMWIHZOwZrd/UCJ9Kc9dX
JzFSvKErfHS6NmMQz713W+TKdkIkBkmXiiRCVulSD1ODgWUzEyAya+05PQB/8m8WBSZO8BbiVkHH
/qWEutcpARELDUoEAHG866V7XcrtbtzlKDUPh4pt9HlfPy3AeHcmkLNQzFgC/b2CQArOssQyMIOg
7pjqjlsn9nqsA4RzQN5Y2tnQpYxK/eXSWnBs03yC8kTdT6vUR4x1p95Hwn33s30dc9BhihtOYvHj
VxZyJpF7AYa5ERZzBIlJ6nd29RP963uw/dy2iVUhCFnQVLsU6nnGoSFSMkOrRAqm9tAq2DczJF5S
PMnxuB+Kb+NWIWDV6s/EcQZSKsVcVzHWlO/pnaCBlrDbkxR8VFuUC9fJAGzXmSDOMJiksCZjEDSm
L1JVIBr9pZMjUL42ztTKa+tSEPfaGkD8UegGfKT8VuyG3+F7Yct/FAyIWt1GcWPdBM/WxD24cmnu
MYQOUelj+yiDZcQdvMLRvPaAC0TfOMpbCuRuqBl511qfIIzZxRNwAOgDYChu297KC/JSd1wkk8qo
LejtoruH+HHsrf7H+HVw4oPgDXv0sQ1fN+Rdx+eX8riLIIvVtqsQSwS9h2GD5qXYyTvhGFtkr6ZW
uIUVcZ0nupDG1+3KZjIrRWcUNQZ/HO67Cba41SSwdred2znfvJCMQ28mAs4v6KOaxC588D6VszMH
Eui6Dnh5xwHZGZ5gOfroxt823O/qEmFzqOWg+xtTxJdOkUxJWZIQ7hcTCIe8g6efRKvcmkRct5Mz
MZwtmmlRJITgMEfBDI6W333lTMg0jN5IPTOObNbA88cuALLsjRBoa4GchepEEtN0uTKVzDXSXazu
jJltHYPVo4aMMqphQKrCFPWlFutiiNJ+lPBcKPfKDvTOQZVbmp0+tD34vaxqn7sCSMFPSrvxcl/3
KMv8mbBMgQPR5FJyD3gWUGjLMFFkQ0Zp9oc3U61cvQyMjAI2FlNM9TtA12yqhBv+5aPVnL/eFgQc
jEguEyX8GzWf+67uQxXXWxOflHzXaV/1fNwp5XEWHlQZqLXRj1axlBRwWtKdmCSOEgVDt6PtF7Z8
nPkumF6k+J9HmcVND5ADFF4wj4R+IM5LhEk1AmM2x7BJ8lTTP2T+xujrhidas6t/ZVz1hqVSEvfo
u5mC9KhqPsD5vDyI7zVr8oFXddKeLbqXd7dlropcgk3Ah6FNhAceEkgJNicRy2LT9066n6qdop9u
i1gLJtB+/4+I5RPOEkG6PErNgImuIHxR7NnvLfN+OsRbodhaDHEuhTNaFahUeHxkE1zes25mYEMg
uzlHw4u2a4V91/ubaGIf9LC8raJugacDcv4LRfrlwqSaFiVgKaYAaBtu5Ucuygv6fXOnHky79cfD
dNAfkx+zp+2iB3l/W6lr3uFcNucd9KI01Hkup0DbjaieYNrvoL3cFnE9ub+YPKr+SwcRGHv4OlqB
BJCodJDROmiz9o19suv9bKfb9U55Il7hGRslgSX8ulLomUAuDiyETJn6GgKpPVlb0EmrGjv7cS72
6+SC6mlfQGMFxYx88yBOP2Iy3mMHN87UR/fRrXVwFj+1IQtB9IPxu2eveaq/dG70HSBN+9Ey9rOf
HBonO2j7Zj/tcl96S+/19/CeBd3jRmi4erbRVgNcFuCjYkKPs880VHopw4pVwIPf50S1xLrcuqaW
PblaqwySDpAWoPuJL18b6Ees5WXPTC956Z+Vg+ECsdpPju19tx9Gb8Mml0v9ljju6pVTLauqsgaP
zJ/ON597nDzZS1wxqH36SN/i+/z7M/K/Gxf+qu2cLZJz/lk554lmLoYJvH/qol3SLpov2bCRxNsQ
8/GqOPOUhTCVQ6VBzGj4pH0e54dZucd00m0drqWZ0Jbxz5bxjWpAisdYj15BTOMXhWPs6r3WWFbp
gK7DEQ/ds2KBHDF7VF1wFp/Gg3gw/n/65GMbFoHS2hga6FN7E6ZdHItWBirbXNkIJ1ZPwAcGLEZg
0HCyKPxMoZgQFUzw1U5BM+/QRIo6NhPc29pc9VlnIrgoFCxpQhciwR9MZoru1HsRqrwtYaUxCn74
TARn81VSjykzsIriRBurfFclKy/vyvEJXXO/NQHDomiU3xD6QV50fdAW+Nz/qI4zeU2PNDHvsS5k
zyNL/jEf2Xdj1/qA0fP0O+EnAl7tZ+of5Hc8J0htbWE8bKwaXeaXe6f0w5SZXYsPYA+dpR06W/ul
1FZHkcyxMEn/fdhCOL9tLciIXUpkXTsKSQ09AwbfILskASHwxg237r5giiK4aAFqxG1lERFNaVW4
LwODHNprET03jwArtjZr+KtBPE7xP5K4/RPChnZhhyOWvdID4HQ9aV/7oV/bADr5K6eM4At8emjd
Q5bvUnFhN8eCNgxwKJLzII/WXFnyG72fv5qRpR31A/2lDXb4s3Lw0i2jDXe2+g4E7s4/0rlDHoVx
qRAdlpoWNlhgqj9g8zP20e9MspBlNJ6bX125WcxZfaicS+XOfdLWUjOi5Qd96qhsmtERPKFyt08f
Jlmwjby1DHYqzX2Uf421H2YcYw7ZC+k+6X9mUfk1Kl/SabzvmeyzrdmhZWevTu6ZPjgba4DeVSn1
shvtV0UiAFpyZ92SfpbJKcrt7O9equeq4EytSgDqPYsjTC105cYRcSs39h5leFyXqPRYpX+sCyf5
Yu7/xjH+u1I+lyKGSjrPIVaaNvv8sWURJui+aq0XjV9a8VeTfxtFhFzGqd/sNViPjc9Ec75iICbm
o1Jsv3AK77RTZwMO3q5d6hhW40yH1pI2PMfqPXMmkAv4e1MVgEIjTEFkVKLTkAnDiCGRN1I3qxHI
mRQuAk8kMWeAqMCyUr+VLBFvCzM7KJsv3UU9N2yULxSqrMqyaFhcbeOMe2l8L4SHQVSsNLTkWlvK
8hV5kNm4castpn9LLOeoEPMoAsuxPAAvZbZ5H3qGz3qr+XrbMNcuEoxig18FRRUNgyWX/rAI2zjN
+3kKKpbY2rQba0SNW7Ayq0IwroKZPUBkQdKlkAmMxWXayXi5SwezFsHxeJLUreGYLSGcl4srwLOo
oYQnrvwaDYYlaPu+fLqtrTXLVs8WwvmrtFbGqJMgwwifw/QHAVPcbQFrDvFcALcdtKWYkxAhAP1V
BrMHkPfUrtbsMSgyVRhW27iQVteD3BXmGlEEx6zi5cakdScOYgVx9Z7YW4AQqxty9uPchkyxmmYV
yGODzEdJ8I1svEA+BrX5E7IMC/3v47nNWLKR09Tg90HgaZ2mhwn8RlZzSr+Lp+hLb//BH7zbu7Pq
Ss9F8ttjGAbtdREvyOQFuEJozAsPvd7YQ6E6RgfEqe438NJK9lw3LVoEBcCztoPFoveN71hUxy0d
YyjLwpHkM6/oPNswUvpUV3Cg/o+0L+2NG9e2/UUCRM38KqmqXOVRSuyk80VwBkvUQM3jr7+L7ndv
V9FCCc476HNOAwGyi9QmuYe118pZYXuDqVevjsOSU6rNebwzctOaXTaqAJWRXC2+REllgLQiJWQ6
Zo1NbwaMJ+e+YtRqBl63wjmZJp/uOpP2MWBi1RaOf+33ojcniuy4az7MQDmpkyvdKNy6xXQw7wvl
V1lD2VaL6ezxyExu7UXfGgZZNSpuG8hSYchJbnhO2qQyUMYjoxqetfGVtse6MpD3/K6ML9e/x4qn
i/Fx5D2gXQPsQvz5We42QNwlH3NYyibd8I06sW5SrSk9JAZ0w+tXFgUuMNCugzEXua8s5BrrldIb
KlC1EI9R6wzznMsdVL0i5X62iq/Xl7XyBAHsCjAJSiVijEHy9pk2RtQaEYD3g/oNlVdAreiDGMnT
ywc1XXzwZwTXLa686RixgpagIJvQqcysPaBThKl2omKSgcb7Ysmo70Ad79gv9KaFQMrhL8yJjURB
GWOzcm6fcIeXIwd6mIJzU0eTROmMQ6Y6f2K72XqeVj4c5pLELIuOyfUPtK3MKSDKNubk1igjsA83
XjItXoYBdstYvjbdVstp7dsRkPIBMKJiclFmkqmrxLY6ANpBoLTs2XzTtQ31GUTMndg+tTb/Xlvk
z+d3U/C6YCeBKwfDqHQK7FhVo8JRb7M3vdDfiq6GXsUvoplvf2EHnwygE4IReLnW27HGhiRuT24L
6Btk8yvm0zvitm298TiunGpcHch8wSxMMPoqBZhEq02edQO5jcvku02r/biYPvhTN5xwrQGP6WGM
14KqQUdWKj3CZZu1FgBJ5FZTqiUwzaLzC2RhezKRaefQwd7NU9f+cWiqgGd3iI+D6Uz+9T1d8U6h
MSwYsCBQ9YFTodeyKWboFd46gKd22bDPnWrvxPF9R7VdskVLtZbxX5iTbhZiJKUB/Qtya6eqV6Ep
Wdm1b0w/cYXSPDtYeIAsI/Ymbu0TKJl+PsiCdQgFAOIIbKMhJUTTTKKag9D1tiSla0d48pboMFIH
cOn7qjrkqvE7V6qNIdiVA4n3GhQ3Yu4Gij6SUcfQ2xa7D6/lyVdI8vJvfNCPivq1NPO9blUbqNO1
D2oC1wjeChgEM/XlYXQITyI6ALDbASvMU4DLo+qO1dm+aGMosprRRgF/bXkIXDGCK1SKVJkGV8sW
TS2hSX8bJ96iohMKOGBc3w8xqKebuxQAls87LOZscfoxloP2o+RB3Tz3Vome82259K5gTqZ3Zs5u
CqCyC41t3AQrzxImcv7PmFzstpZxcmq71W77AbM/A6kx0ISktmAseeqGTwoyOuDxQVOZArcI/k9c
P5Kn6HnNIK8yGkHylQ0/LGxdrP8uumGXbknRS+G/sISZbMEWi24IoiQpbtGMeDacKbWCOFqaI9Bh
gCXn0KD91Kd6t4LaHp5t9KSRYmqXrtg0Dml6sKYGMe81ECSYwUAaD80DkO0giTJZ/P26QelzvRvE
3gmWMegDQ3Ts0qC5GJmVpYUdVJh78RUIT3l2bd5iWBHDBPPWHOyqNbQoUE4Ea5H2Pv9/Fvx12diW
ZQtrc2cmhYcEEYIjk5lPvTdpi/MThGfJlvS2dNr+XSEksREhYUbcMSXv73umz8ZC9ECp73XMUi+Y
BuHHlDsPZQTURdzsr++o9BT+aw/oU8ym47xBiPtyR+sCsPqiNfUgAsGEVb4WyeQt01Y2urqTZ1ak
78b1bqnrkuoBcBz6ABwObuaxRI12i7N1aznS9qXqlJkpZo4DYixAoJHy1RqRO9pRvTlRId3D/+4c
jjHSD8QqqPxKO6ePSdmnsRHwbjoYS6DM7KmOB+BLc3BbP1Adkx+lW0ORoXGG29l81Edfib0kuVkK
sEPVtb5xcYq1naWO//4g0JWD0APYEBCFXv4grhWNGlWRHiwUj3v0Nueaxx7ANbBEQdUWUBQY45vr
3rP2XfES4TlC7gf4svRdp7rUMquozCAHb4INCbMh+1LMfxLUuq8bWvmumPkUfLUUzEhIXS7X1vLZ
VjswpQez8uAAbgTOMGvjGV9Zy4UJ8RPOTnu6zBUqWZ0VJMvCDg63jpmaDRiWy00Xt80WwfbKDQ2d
BwfcPhC2xxi8tHXxMCap5kRGoJUsvqVzVbg6j8rd5/ftnYdUtMYFVfnlopwZijLdkJlB3KVujKLW
0DBwTm7FXStnARLRILYQlUBcl5KZ1soWNg/cDBJjl9qY2gHUb4GgQ288qxAkvb6mFT+HMSErg7lx
DYP9l2sC+1IPRsnGDBAGHcq488bB75qffH5u82SvQtQhe/kLi5ipRWcJZFZoml1ahOZwPBglLM6x
9qwnSXbqC/25bTobqEJol9o5S47DrCj+AmZA/7pxsRzpWEPHHPGXjnfWMlTJL/mcxRFLSzOwjL0Z
veq+4qn9zdif0i0Q/toJwLQBijn4lBqVw5PaIXqkKh1Os6K7hfZj6hM3j1ovo8H1Ja26C3rhGDBA
+QEEYZf7adFxQm4cmQEQ+btO/dPpr3YTdmA1GLeK/GumcGegfKfrNtiupYuDtmBkwRVlBWju3y+x
O3kW3fhAcponLl4hG/h/NqQv1Dl2mpOMW4EzzPt0rJ9jCzOmzZ+SFyBQTiBtOx3aOHpK2daVv/bF
UHpH7UTUAsAHebmRPZ/GuKSLFRQWyPEX3fa1MfLMjj46hL1d/2hyifR9mefGpFPQxaxZeDpbgaVF
JTugBKeqO0h/Vnf2QOgvsowWuMaY9USz4TQATX+vtH32Yx4UZ58QB9F8BB+PvTbT6Lfrv211HwwT
BHAU/4vw+nIf0mQkCORzK4jq8tfc/dBiTJbGxY8i2lSJFH+VfBwRXEPqGTUKkM5KvptGdf3vMwFp
Ihe0awrxI27fdJ3iLcRNeO32Zfunm4q9Rl6vr3LtyYCAHkojKEeC40papcH4bIENxAow9HjIx42n
Ym0Pz/92KZg3I1MhVo6/HcPKGLjPoGB9yJ+vr0CcBHnzkCirBCcRtIOWVHjpnKWdHbAuBk75EGPy
b9JOjr2RH6/tEojpbPz14rb8AN418y7namkHUXFbYi1QCr6+iLWNAs0GWGsEBR4e1UtnY/MU26Su
7aBJBAnGHN+AjX2TmWBtq/DSOPBnaEejKnxpZbaiMmvnyQoa65BgIuDLpr7N6r11bkJy5ZnwwpkG
mFCV+GA7aF9TtoscDDunO62OvWZSj6wZPZDPbdQU1rYQxJtI5SB5g0MkxQtjHi0dmHmsoIx2TUqh
Xm67kJHU+mHjbl57PM8Myfk9zQclG3oNdxaG5fiAYeM7hTiurjSuWkD6QN9okK9+NfCloqaA6wE6
Ipdfrdeb2SEVtYKqMl3AvvaxEwFVtsUSumFGboCQbtHHdIGZBJoej0VLxptpnH5BIXYj1lo7TKAL
A3oT+pHgYpGuHAWqWbXe5XbQ2bFbdKk3NlukEGu+gLk1YLwwyQndAenemReM2jRLjDtBqTxtbL1F
CwotdbtNkYgVS3A3HFmQAePjyLinuZoSFHkVK7DVlxHx9tLcgtMAym4bycpKzHFhR3KCqJuWvkix
ohy8Ak6I+Q+3twvf1oLZ/qT8hHiU/7MFfJoUAdCxj0YuHE7tdFcDRt8Bj7xx8+kbT0yLI1t5pyaT
s4hlTgaqpngacFEYfqnzCpxoS+ORZm7dRrO3wIYrXgdCHvAJgsoRoY1MlEI74kSOhsJL3f1C89/j
5Mv1Ba2cnwsD0hdKYzCwRAYMMPJPlj+0OiaT4uN1G6veRtEuQbkKcbuMR8uKLm6rmduB2R2J+YZu
HquCFn2v62bET5WeVCzlPzPiZ5ylrcagE6XpsZTcYtHObEBkhUHtweUlYV7bzq992ZvH2irplySv
Nq47udz/7n7ImsH4j1YiQPqS+0F5M4kwAOAEJvps2jDfcMhDL8/IOF0wON0kyReteO3NcDD6jUMm
QzM/mJauJq1W6oXZMK3DJtG7U9MsB5Jkvo1b6hcHzWYcTbtYN244zR/bKN8IA9bXDoFqlWhgGgDM
5nLnxwwyIvWQAdkFJot+ik+QQj+hCAJ+gzsMJd1qVnKbVhVIfpwyLLPv17/72hnBIyNIPgGjBova
pfU6N7KhxGsTaBBed/Ncyzymqlvh7sr7CdAvRQ8VLoxKhbjqzrxrWcq8LOrGCRAZulPzD0hC9qMR
piB0GNl+7N+uL2otxwD9HMiLECMKvLF0ME0g65UpUh0MnPvT9CVz/LIE89dNpUY3kDj0O6vxF+er
MkzPVe02NAEly5Zoxtr1LVTgTQtSDGJvL9dctT28tStocB93+0i9geS6o/j5Vh93zYyJjjHgBaA6
Q8RwaSYD6sCOZ5ToldHajXS4QZN118e7yrKOsbZxS6xdRsBQI6mHRQuAsEtjdl9DZHA0rCCfKrAH
cNJj7F03j4VWWXvNKbaewLULFjUEG0MIgIaYMuvvPCuxkjEdiSkFKlw1K91FTR90O+mWjMvqygTt
HerXwDPIhNwOSMJMOmBl89ChF25jtnQsiVvHdwmzNt5BGY/+fueYZ8akI292kItsEdEG0LbCXO44
59ZNZZagO1Ig2+GD1mtwh9pofT1m5Y5Mxc7UUuCQO+1rGZUqxl/LeT/qieaNkU2eACyqd1Ne6ydk
RfxGmVNMWLKt4ey1m0JsDXgIMXZuyZTyCStNtQHNbVCX8zMYC47YrY13YN0EAitIyyFQkBtBWVLz
2UGuHLDc+lOR+seszlvDAGvnBbrLuqCKFDIL0nnR4qydus7E3pujl0fk4PT97eREXkwasDkknwOh
vn9q1LRFkoIGGtK9yxMz51nBwAhjBUsxkntTF+RIMx0PBmS4fubTNATXr741P0baCtgSfBhdT2l5
tJ9ba6AIThPwU5gzoB1t6bZg1aJ8f93S2sfCeQFDNBaGkE5y4kIB4mksRRg82Gw/UxxLy6q3RsxX
14OgXgcdIVIH+eWoWsBrrUqEWHw8ZFoJ4izwO1XIwvItCPbqgs5MiUfs7JFyTMbIZKENCSTa4LOI
da5TWFuw3bUrDcEomGRNzULLQwp1tJQNEIxgdkCjSnMVq2vdxF4GMLJEWynRlinpC41jPqCrKoL6
0jqMheW4PcM4Qz4tG3HwWgkA2jLAh6KHBQSfrJAWYdAks4wUyRd/Soc3xe58Kz/k057ZGYiqsh1l
T/HWfPWqa6B+Dxwn4lZdzl5nAgIjmsKoWZWnojeeGqd8MhLwxFlt+Be+jmhCzJAKiJnkGkkdjfOQ
o1ajGvmDnqAlqH5yLO/9okB2LCZUhQqg3LHt8thqaDHZwVB3x5E2+zSKX6pEvQPn+M/rq1m7As9M
ydF2PjpZvTgwlRkQl7P+MP2b1td7AdzbFF9Y+0iCRR7/CL4cmYQVccKAIo1jB2O5i8GPWYAUc5dv
ITm3rEievhAVw4wIPAOiudUSVpOP+nVV7q/v25oVIIIswKAwXv6BSwBrJBUpcONBBu2OsZMW6+48
1Z6iOu51SytXEZpSuPEwnC+YC6T1DDbwArOOUt3U8NDsGSg85plvZJYrboDAEWVBFO/geHKRKaKx
PutNQoOpZQe+UAQe+IjerJTelPV/Cj3KNwKftWVhcBFOrqPyDU2qyxuWA/1b91NJA9PK/9SsAJvH
pGwxya9ksoAzIQzEisAC5Uh71xaNWYxjR4Om97QcnIxwCFCcLbVb/Sir3fUPtXLFmviPYLkCqwVC
lssVFQTBhMN6GpB0qVw11WK3tdjXyjAP1w2tfSzUzwykE6JLLj8bEU3qJdEbGqTkT8tPtFH2Fozl
pebZ+rfrtlYXBXo4YQycJLK2JiLxCtDemQZxH/Y85OQ+2yLMXTlKIj37PxNiuWdvLUSvGTjEB+wb
NTz0R/YxWDPVmPtsTDbO0trOIQcSaQvKqYisL01pEyvqscZqBvvnkOqn8rnBRNsi8PBbfbQ11wM8
BW1lyD8Dniw9E3lTWnRAEysYGITIvKTePaQnpwNRJxpJ17/RWtkALND/2ZJSsTlzmnhuVOxg7hWn
5SckY2nIjmxwdwqYXLYoKdY+2H/mwKd8uYtjPJelAqrlwMY0fHur1XfTN0v9fX1R6/sn2BaBPUGb
Wrs0Avir0jqzQYNx/NGyF2I8F9QfWwiix4+akfnTFtH1qm+Aj+Z/DUoX0mCOphNrCwUQLHYdCyw0
5Hu2PJXq3VC3G5ff2qmyoPAirj+8H++jn2cuXw4qmdEdo2jAB+34dSifxrrzrm/g2ldCRC4OLZjc
0Di43MDFmua2AFVbAK4dj/DALCc/Mt4+q/ErghUAhGAFyDJUA+SuEgfSviMtHD1KuswvaV+FtFGL
e67xw1+sCCBVZBjokqFNdrkiaH01fDEi+J3+AuC/W7IQJZXkLxou4oJA6wBpN/qK0qNRGV05UrWJ
gibyM9PrqVvYX6+vRKZY+XfT0K5EIRdd149vRdEZmLVRocVtmukeu9seHdK1XmPw1ANTKL8jefpN
05xmhxLa4o2gGjzx0uaHviAQlp3J4BtLshyKRFd3+pABkqWr872WgG6gwwzf7voPFreVVBJ+x2+g
hgVxW4AXL7e+BrPX1Nk0CrpFvY+a+Ikrdzz6kg/DwURHaqb/XLe3dhgFXuR/7Uk3WpQmcTmAbzMA
0yEFJym60238Gm+R6K8lK+frkkNSVcF+ETOKgsTUftOIQJEiLfwGBRMgWsCmTJCxRPu0zdzG2CoH
rF0CwJ2Jnh6Krh8OjrPk2ZwB6x+w8RV0Va7S/XSqrRLH2i0AMlCYQSqBYooUlNhgA9VZl0ZBMdug
UVXG7EAy/Z+uNkBAp1hbZDQr3w0weYF+BgE+6OLFzzm72Mio0ahLcOmYZqixN/Ayi1NqQeiGb0lX
rjwQSMIENAPuiHlE6RWi1QIwcJUrQQaRLKMEXVkxe2S4m4XicuoZWeQt5darvvLNUOoEWxYV6R+e
9sv1RdzJ57yyxTmYAQpzEyV2t5xyzQamK0FAKwDdWN6ljbpRplSZDSVIR+0wgDU84tqeZrvrJ+yj
FYEQRK1YiNtCTkTavpjUGIis4BgazlecGK4OUTrN+DRy4tLKh7s0IhQAniiw+OhFRuknW3o2Hx1c
WEC318RoI8QJJI+LVIFGHHkU5KDC0r9HY+Ir3X0xPP3Ndv1nRjj+mWP3o1pEOitxjrjS3DJqLCcS
8ZuS0y0qyo9H6HJB0lXLptZgPQSbAhvsDq2f+OaBHqZPzvDgAUKDCd1XlGl0KMvLcX3BWgQgg0YD
Z3wtIsdT1b0NIFUKqq9M34h2VuJTMZ8HW0QgnFATuty8Rp+6glQVvKDbF/2jOg+eadzNY+Ep+d7K
nnLtazwq+5yWG6CQlXdWWLYE47ApgJ3SZ0PmUrWVic0s258kfW50l9tg6y4gI37Q9HBJ9m0NYB1z
HqMn3uxVZQe2dTo9qkn23Yicr02h+tcd6eO1hV+EzVB1wCJ1dIMu9wIKEqbOUNoPmvQHB3Evs7yh
POHxmZ61PvE+qcMsvjN6uZjJxKAk6M7klhBqik2HCDsCRQYuxWZQEj8tK2Mj1ly5TESYLtjfkcxD
6uxyUaOixiB3brHNM66rbIeQ0K2nl0/vHKZP8LYgtjMRl0k7V9osGxUFF/5ST3vaevnwgsE3EQhW
sz/Pvwr793WDK9GBkBm3sXlAKaBnKS0LqhtGx7tGCVCDmZpdrRDMtSqYkMG8/dJNP62hSTUXYx7F
VwX9qN6rgdrtMF3Y0c/jF4QDUxtPOFRwAby+3GGzHWrF4aYSkMJET76uXydj2BpdkilnhLdgYl2o
nTuoRmMG59IKCpsTnUsdC3ZyV9OKo2FDYQORkD47Hu32OQd10L2jZ4+YVNj3ikuHz2MG8RMEgBdq
TWBpllMjk9tWjH6uEozaKW2+QaHHaT3wvV//tGsOe25F2s6qmTMzorYSKNX31nnSocZXLRs2PsbM
WImoBCFAQaNKPhS90jWkibM4ROmE5YeDPT6npT9/Ka2NW27lCURnFwBSMSyM2rvkpgvGW8eFFHGY
xgdghv2suqdL6vXZP5/ftHM70lNrt1bfdlYeh0kKvNtcn+qm2TnVxmux8v5drEa6stlSt7FpYdvS
dEFP5FQON5FpuTwBdcHWJ1p1eFujONwGsM6WKvlBPdVVT5w2Dpfyn1zfgagtJc6NrpAn0zgmVQ7Z
9Sczr90paLX62E/1Fuzunc7kMrNCOersF0gfz4JAWBW3XRy+MMsFAEF3rdEvgv6W2W6SeRVD6chr
Iu8OzHwbfrO203iVRX0ARLwfpkxrLReCRkMcCn2meZe2/08Sa5o3TsLaaQNfMlIdlEVRL5AS9wWz
whjg1eMwbx6rauf0h2Tc8M21M3BuQqrejIqpldFixKEoIip641r6g50nh00JyJX3G4caqEK84WIy
V/z5WSBIQVBqJ9BvD7unmZ1a9mdqbruq9lj82jePkcq2MEHizpUd5MygnOfwBfKhjdolIbcsd1j+
1EoKzSksMBLDs3clSVwN1L152rrXj/va/YW5eQCxDBSpkEBerlS0W6FEDMNZU+0zx0SY9G1E93g2
0Mq7d/otOpu1T3huT/KSsivwbtptEtIeE/pzsGSRK5gNt+Y33ocs5R1FSIQqEl51/Iu0sBqjyVPL
xyTUshtz/la1t4n1a3RKt7HvgDRDKFzG9xpEzHhIlh8T/9Iq+7oYDqz+i3Nx/kOkFdssUTG3oiVh
M9zm8Y9We0mmDfdZO3pCGthCrQkPqqxGl9N0WhJNT8IKftJFmqeCuKwbtppUa76CVpiD8WqMjWBK
+NJXpl7TU2rFDJotPil/TFX9QoqbNOzs7jVzvl53zDVHOTcmnXUnMZps7JwE4TtYySbjNiNPSeNq
bbf7/zMkvw4FAeCotZOQscyv5j8k557REhROtA1L8v5h8EyIpWO4AAUfaJXIT2uH06xH6RjUfEdT
dd8Sv6rB9qH7ybKj0cYT+yEhk81Jb2xPQDDH5mwEE7mB+M7TuE+Sn4v9K7ZCCK/7zvx7ZnuTbQBg
5AcHUCFdBccAZnJQtQS59KWXaJXJTDPS1WBp6n2uQODMcMawmZTCA7HFsWPq2/UPuGYQ2RZqRKJJ
i4mqS4MFaZrBygoCwCwkerh1k6svdofXzmTewLZkotasIdlCkQ39KkxySB9RG0u7HvWKBFPGuGe2
9s+Iq/uocb73wxyw2NhKCuS3CPo+yAYwt4h8AAgbGSfgFFXZVph8CBY18+zBvOP68qIq5Ql1bS/O
+ye9jnZd7WzUQsRnOr8/JbMyZmBm4FCdM5hFYPFGEaRQtX25/uG2TEhXdKo3cCQzQf03005F3u3R
8Nw4cvLNKFAPwJ+jwI5jBDld6Ws1VZxUvc3ikMbFfrHpAc/FDWu+XV/Ix090aUX4zFm4YFiUDVGO
2Fydcii1lR7XqVeQL3meQTYSnTp6j0bkl+tGt5Ymbpszo6D5irShg1G9xyhrDABouaM12TjNYoMu
3QBLA/QTpFmASqKVcWllzoylmkxYMXjr6k3t2e3oYYg0T7fQWFuWJG+I6MyVbOZxCFE8VBcmdQc+
/2yrrb66a5CksHR4BIrX0npGk/dTW8GKCdkNToN6qP3N9/hDTQFuh0KlAPXg2KLyL1mplUp1jAmx
8DjZQNPHEHy3MXOcP7V7niXvo84ZhuZ8UEUE173i45mCZTgxwlZUw0DndPm9eM5Bet9TfK9EKxDc
pKAJTA17f93Kyi6iSoGoEbEGSCfk6rXFjbiN8JqFVONHUCe4HYmPmfV43cqKR1xYEX9+5uEQMdcy
cNYkIXGcXcKfK+uUdNVeqTcm+D8kiOJzIX9HgojSE8pOYrlnhia9SnWjQGCjR69ZD2mAxPFNHlTT
W908FO2PXiXubB7HCdMYUFcrPsuH8m4fBWGgWLCpmG67tA8MPfCvMWd4JYmfQCqPT8/zFwDzt6Lv
te8mgP/iZQazlCmdMS0unJYmyCTSaDnwAVTYg3JjG0+f/26YPxTqesD+IPe8XM6EaqWTJxMLiclA
6GJ7WvTYqoA9b3FerzkIugJIXkAigHFm6QrsLN7YvTOz0HQOEK064s5IVEjMTtFG6XPtVIF/DlV0
ELWhBy6vKK7jjINfO4z05AfkHDOXqHHmX9+2DwEbSvQqMHNwRewevFD6OuAmgLosr7Kw6J+LOeht
cDOT7pgbeycr94B/eAvEv5HCbM0CfRifEJaRfqJ7CME0caIvv5jWz6oT63oaKvbsmpDeWpyDamEW
/XFSlpvaZge78np2a9jtXu1qv8m/N+kW3/3HTQZuUPCKA7QDIJesvNSwKKoUFmVhGfBwi6/mQwkG
S8S8O6oT6MW/u+XlErkxVkpqx3kYFxhhOFKIqUbh1Pd3bMhuqLrLuGexBzurDk5ygFrCI4WqdaUF
uHE2nOnjIcSgJ7rByLrxkY13/auz26YxGDh1hrkI5/yXXv0GPLIeN260NRPwJMD8AC410T+9XCzT
wGhNAT0Pm+91/0juP41Ow26C9uc/A9KNmSS5WYLPsggj03SV+rZyyYyA+z5Fof76qVhdCpgYMQiH
hxQqhZdLmdOoK/qxLsKxn45jdGOV/CE3lON1Kx9vEkdsFcJ54E6AaZaezWbpmrY3SBEms3Uy0N/Q
8p9goX8q5t/XDa2EBrCEMyYqE0ii5YKLzSo1niMNnyZvPQYmu/57x8Gvkp1KaMgTCGZYBoLIaAsV
t3YALgxL2fsSW86spDBsVWEy1u5QPjPjVE3GIS8qLxsUv8L/ZR4UkXU8PP38htDVQrmQhte3QE6D
he9AzgLNbzASCPbLyy8KLipgtyFXHtZD78Zp7Mbj13I8Wrh6DFuQlm540Kq99/gfmGQgeaWFg4nV
sVEUwXkj87NRdeC9zSveoNQ6WcdRJ6m3EJ7v09IYbq6vVFybl8GzmOLEhY72EkIMGUWel4MygUCH
h4nRn6wcmYDtO6rPHOPbpEwbxtYucU0k3CC2RcnLkiWa69xsIMC7cJyUAsEKYCePRloxv68iP1XG
yis61u3Nwuh8DMAph9Kx8zsoLTRHUkKuPO7mzIeid74x47O2/WjO4lzhxgADk3RVjJh35HNd4Uqn
/M6IzOfCyo96Hh3nKnqo+WOTAr54fd9XfR08h4AWiQYXOtKXLmZCh3bqmcVDmzxM35PxMOi43qf6
gMZvHR+GOnHL4cmyTxppXQGSyV7yU6Xtr/+MlQcNbTzMHAniPmCqJEcva+By4oiXUEPGHNui186O
QAxl4zlZu7qgAwy+djSB8aZIUUNHjEJD7lSGzgHtoJccAssbX3DtCj63IB0g3ZwbbVFhIUEIwrTf
yRIYGybenVM6KigcYdwH8x1Ai5vCi84exXbstBHlHR4uKnXRnTGU79FOG38ZBwcc97zyDWhpJ6o7
8l1jnfL8FdRoQi7cS4q3ufzOH8DKsEy7sTuMyLhMbd+r6LJc/54r+4AtJjhgKHEBaCXtQ6f0IHkk
GMq10vkwd4I2mjQu5L437HwYUcYNiW40xljRNHKEUNrlZiyF2RNuDBypvVG4duWAp1eFknO9682T
+rNiLxW645XpZZGvbIIXVhzqwrr487NPQfmyjDxBXVwFTZXzsIwPCjll7PUvNlNkOxQ1UfSkpaod
FKmyGQBHXAuRgkQncztwV6fJVsYjy5k573sp8nBkCGIeWToeKof8r5LgKoiXm7aC2k/8OKD231J3
AdxqTO+b6pAuIzLY0qNOyNkeGESwn3kQH3OZc0qfGXuMp303eaTqXXB6H7hzR6LmpIwbrbqV+wKZ
EarDYLlBhGhLZ4B1IyinNJuHeQn2J9PBKGRfZVugoLXPCywYeIio0HeQQQYVnZZpsAwe1uNrPKkH
Fh27cnET5+36B/5YFENPXLB7YrgJFGjyOLRK8szJurwMa/sLBeCVtW9OlHkzgGj055gHY2RtnJuV
5/bConTrp1OXpwlaH6EDGrma+zV0NqvsTasLf1C2VKZXDynYnIDuBvAaQEjJgUkCSuvFGMtwnr20
hHpn9VLaT7Rt/abpvJhZL1l/bAYDNQsjqNlGbWQtWUREIbiQ8L4APC/fETkQdyjDIJYrK5ePk6uy
5D5yhn1tK09jNf/gZewa/fC1mFoIAbfLxrOz5qw4VaiCg8UMIY7krMnMoiEBTDLkKvS1267m3+ZW
UTdKCStWBBEtQNrIl/CYSqeXWkme5nVWhVPd2rvRWaZjkTbk5tOuiqoIgidk9mJ2TdrLVrFqag9G
FfbG9zx+gBbnIVLJDWFkD8Vozx6BhBh+XLe5tjIku2IyFFkaWBIub9mmLq0GSht1WGSd41mk1L1h
MLbYRleOBAzAO0CQg2Ldu2LG2V2eLwmPFaWtQ/CifFXzHYuHGzsePWb92UQarDyPF7akd6MyUqcu
UR0IzRntx8W4Tdr5ZNJxw/M/3itwehUlMyCIUCiQQY0mL1TW1rwJVWPf95N+Y2i1sW+m9JSm1YPG
mh9dp2p720m2JjaFS1/GKLAMrlsRatmoUEhukuMgzJCzacK5OJUpUiT6gEqQkma+TkM12pr4WV0o
GJTQLBQYqQ+wlbouSuAsmnB8AV0OsFoLxgGgnZy4abZLPt9mQpIt2IpRmkBfS567bvArCM15F5Kx
vgUU7tFpf2TsFgySezT7fpRsp28GOh/PABW+j8od8PkI+6Q7ZGxGDSTaaYfNq8z9PKaap/SAal4/
aR8fPIoxfF2MIaLe8qEHNFgNz0lu9WFj/6JUgaZ44eXZC9e2ShUrHwxiRiATNAQLM57wyyNNx6xm
dmX2YaoTX2UK4tYsOQ3QED+BYP8tq2Jgj7YUK1aK14CpU0NwuqCegP9eWoVchdVmWdeFZqE/lh0F
eFE/0iF20QuqE/NuYczNsvR7nyW+FTF/SB/SvN24p1fKGuJXCA090flFsnP5KwpojKZRX3ZhYxW+
Ne3wbrp9vmvnfwz9gSiqW5aDV2NE4Pq3lSV/EN5d2pVeYSVz6nGc6i7s30bHdww3U8IK1D2Lbz4k
LxBKSHaQcU91l3LP3spaVh7hC+uywEURLybeYFhXmfraDL/H8RDHhjuRdodLfW5vQKkFJhzfwBt8
feEfL3bRViLgRATmUOgxXu73hGqnnQ4NLPPfpnnUxmNWocHZu0vb7q6bei9ISvfehS3t0hYoQbMM
CQE8TDAzHarosTNe+AgyAyj3gB96rhW3+vmPPj7yNkaB466gv9CTbMbdtOFmW6uWMmpjRpu/jYcu
1JLhaFJwQkCF2HwtNOduNtiGsZXUQewxKuO4m7Cfck7a6Y0NqsOiCysr1347+qieUD6iMyQi1eat
X/qx8dgcdcsuA8VD7zpRqhKoKTW83BvD2O+WKC2qp7pDxyouTONny9Mqd9mU21/KgmsV6Bmy0dwt
lsYCI2201gdRfaYciJpXxSEpzf8h7cyW41aOrf1EiMA83KJnokmJLYnU1g1CI+Z5xtOfD/R/jtlo
/I2Q7YttR2wHs6uQlZWVuXKtRjz1lR4qjimk/odA6dI13vi5FOTbAaIyQ2lQ5anEu+D641aNFfWy
NvBxbXGXHfpj+EE5Gkf3QdwhAWYHst01B935lP3QPYQot8ZKqXoxfr3/ATNPDkqlL7V0rC/11zzc
q7b3LO+SyOn7n6N4DIvGNk4lmtPSSv66cCtQTpZBqTCqwOzA3KnzLowan3U3QRNvct117UZOk2Nv
uO2rkbjeZeUUTRt5c4reGZz7bpRmpQXZ0CXsC4QiiqMMLMeQT5GRbWuKkEn/kqjjBjXa+4YXLlk6
Hswg8E8KrnMKJ84pyi2SXF+CRFY2kRd1ttaO3v6+ldvkj7cAdDfQJNJDgvH62o0ErS5r0YibS5E4
dfCPK/+WlZXEb6Gqd21jdscYrmeIXo0NXfsqtpcifmjLXbfLinMHg0HlgIupvuh248jVY1l898Bj
31/kYrx/v8rZbZPK3eg1XdSQtD/4XvNYVso2Kn/7ESPSu9oxldopu+ZzHa3RNS59RMpBuOs0Qg9b
0vX25n4lW0JZNBdhNMVPWahlNoMC7pf761u0QoWBwjw9I8qn11ZgqvGKXC6bi6Zl4imWy+KkMVi8
glZceDlT5COfhQ8CgCbdlmszbtmGbh4pzYVRvr2KMLO+yTYo/L4om/opVVf8X54O1vzgvTc32ztf
aesmD+Tm0gVM4GpBH8Ed2zff1E73t2MeNue8FMYPTBYywa9IqaPoLmUhyWw20PYEu3H06i0lDvGJ
ae6QhnZinuI+bfeiP3b7SmAsV5Xd4qWIrPgpE0dI1r1gbaLoNsEC9z/B12kmABS4YeQfeAmpVWC2
l0TI/V9KEfubtCulj1nnSeexyl3GspUYogMUG6Dhycf6QYJT9ud9D7k55vwKXl1vk9Pw7c0fX41i
tNUQxh1ocuUUJIld+t6prtc4k24ccTKDG1KyQ5OJ/7r2EMEfwG3JTcdJ1+KvnlnrPewuHaMP95dz
cwm82aHaDOvzVKuaxWRFSCOvG8ruUtCU3sZK8idt4QVU40Gz3SDb3re2uHlQ2/2vtWnV7x7jcmhq
qUfCdNGt1N1Yeizsxhiu95K6yd+G47eF0XWaho6ZoJ1tYBoVZe8WVXehA2EXsvsQJ+3WCMaVy3v5
O/3bzOwSLcAAhQrsWRff1D4z6e4+yK3lr8T9xW2DDwA6YXlK92dRKRCbLg/8lm0Ly0OKAppelA+d
Ke3uf51FX/i3mTlmq7HUyGyZMr3U8u+6fejQoWzDT4Xcr9hZWc5cF8uIxlwTND6NyeCyQXMjrBpb
r+WVsDdFtauoR1mJM0R1ErAPs4izIJtbkRxEbt9dxLDw/8kMF15Tv3RbuxP1dqcCGd+6gTxs1Tha
g8gurBDSLJp9MFOAZpo/6+McLQMjiftLI1SoifMQ1MudxBD1/Q+2tEJoVIkUaFzArzb9jHfHyZcC
dk3Kempbu1y9yBUCp3EvbUqfpTUmqPFkbZBnwUcmAn0GO0FvkDTPNlXOK5gE5bEHRKIkdlE2qMWJ
4e/AzxjV6OvheH+Fa+ZmN5dZKkob6l1/6bpubxljZdfQCdi5m/RbzTVX7uWFw8y8Ow4DroMR3hs0
VS2XqeKL/SWNk6Mqtgd6XX+LJsUp35uYHWW1kTtY4+T+osevatVtK+ExUr+77ppIzqIH/nspb5fp
O9dIywaQtqz0lyh+RZpkJ0UFaiTD3wcm4iuJDKpsIDnmUjxWE5pGVRs4IGIySv1Lqr644+W+Cyyt
5L2N2Y7ljd93aSb0l74aGBKLNk1Jodh9uW9l8tt5sIA1+w0YRU9hHixSIQfpXfrDhces+MmvUaQh
AwyPRS4lO6EM5CfdHbqVCvjS+YX6gKo0HUAAibPzW1h10zCl2tNWVhmHo0+XcGb9Yhj2Y6CWPzUj
UF+zrEdm0xfc6nR/yUsJFWAQsIPg5Jmd0abD985HCmEchURgZzvKxuZ4FBT0AqlTtae2He1ODi+N
drS6zX2zSztNt4hexlurYV4n0zXYbcIuHC5qc1GFeNfAZNB86/SHzv9839JS8KCboTOtA5iOMdvr
9QURTSPf8vuLYZErmm65RxlCt40sETeKq641x5e+JrzHyGiSpk6FyGtzRhINXSoow2XwlOpiVV0f
2FpY6u3e8ocxttvSVHqErweUTlw989b6UUsby40DhxQzIHzVWcajxmMkpa08Xsa8PHdFsDUT6wgl
we9Y6P8hjq6FmFm0pM6K09K/USgqM9IzBwP4lIQiQy1kJ82NaI/OPAw5fj1u73/EZSs0TyGCn7Az
MycVo8ptjKiUHQAS/UEO9D96GiSH+0bmRdR/rYXa+GQBpqr5tdZH4djUBGcnQ3Iut8s6HD+mYjl8
VKu82vmZFO3dRNt5uVly+VTRWcjizg77cNz5PQTuvgcVcS6Ouo3cb79yYubP/v/36yahpEmnB6z3
tWeZQc8kkdzJju+PTO/Jtuxbh0i3Tp2UbpPYcTWo4oPGqcpn0TykhWF740uZHEyZorOxcknO3Ozt
x4DbnHiwkL+m0n/9YwRBDBMBFA4SMZum+m4loV1mB3cYbD1aMbX07XXwQ5TTYQW4Kan7FJerTBYk
pxK05hjha7Qt+nzlEnuT93sX+99WBGcGmONJPZ5s6npFcVrmSdt4uFgSy8dslNVj5/rtUevZ3sBM
xcuItPw2M73XzOU7a34nHjqlOalu9FlX9ebUmLw4ywH9Nqkuij0al2jAdK2yUfnLdli6kG+kpbA1
61imywPhdeVK8c40M2FrKaN+bDVUT9K0kLZ1J7xoSpSc/FZy2Vbxa9X06h5Qvr+77/SzePW2bPCe
EtEfiPoNT3NhZFHbjarsFPBQHRtTdB01z6Ofql/90yWtedSl0tz2can8+Q8MU4ZDzxW8041Spx9Z
SlZ7luyMgr4v3fwp9dN9XpUfDHE4Kt7wkMVrshVLngSVJIzKgP7RMZk9c4WgKXtfjRXHp4eDnN8D
ycRap3leG3vbUFIHhtSAdNJFnL8FIZGk1acgiZsehmpfHPyX6h9rtAPX7n7pP6I1bdB54fjG4GxV
dHmlRnYxGHKxeMlO+iFEdvxd/xQFtvLd++gp28a11zhhl81SSJVQG2e586e1mkeGVLaG7HTux9bf
xh+iR/3cqnuxsaUnaHxemo9lvXINzLGd/1orWDCijgHb95zlu0rVvheZyHWqptl442MYbLNup4mv
Zkh/K7Qzy1ayl1AU7Dj8s4qgXQzB0OlyuTM6Arp01iToMxc5586VHUEwoaMLVTg7YEceN6rpJack
QxugFfVxN5pS9bP0hGJfeEb2kHkqgzRW8SkVJM/WpRrAVZCW56rsP90/VFOQmgexaTYSwiNq+cSx
6yAWWAL9WIFGiZSb4yVLqmYnK7V2yJRurQi8FDj+bYpq97UpUGsp0HpPcUZlpwc+cO2TJdM8iLMT
ScFZXqsazcul//r2/7c2qGCvDXbRoJdyxNoaNX8YivZxSMR9JxRPEKftwzLb5LIjKfFe0HkhdPBI
pN/vb+7iiulQT8U4FEvF2UGjM9YCxQgUR60YPqmL6msuilvZGL/lekT9YvQOaRCtvO6XfI6GPesG
7QEoZw5w0kW3F7zQFJ1AeYh68+Bq3kYd5Cdr/FW/ekj8KFulf/SM3AFJtx35IYXRHQYa3+vHb8G9
OO9cwuQg1lTAu/4Erme5qT/GqNMnyT7QPruV4BSQOgW7uH0agJrKufgg5h88/VgCsE/dj575TXS9
latjIfkg6wSlwTeAOPGm4mF4VayoneS42RNfmvDj7obRBdP4O7KCtZgze0BMfoc1kxlJoC4W5L3X
i0YjsuhyV5Yc0yttTer3SToczDx67XTNpuGsuPk2QIgzlhu71xzD8LZp4sFgXX0M0nonDGtV4aUr
ZioA8pghGaZXOfsM7aD7SSYYklOKxcsof/FVyCPi5JPVIpgxQP3cU+20vP5UK69yugbvWNr9qfRN
GKRYjCdc70cT6Xpj9eRjrSDsk+FBqqJd2sU23BXS2ozElEbO4hmF4v+1xev02pZSZr4JJ5XkSNXD
8FKndqfa1qt+1uuHYBVBspAeTHRlTIzyj2mm59pYyKc34zySHVVBEakdNhZE0/6v57D8nNHi73Tv
Ua+HzQAotWRYyX0eEEm6H2KWfgKEpdOosUhBYA6Vt/QmjNTG4oBR7N8KqU593IjXmpTzVtCbS9Pq
pqdAZZw0ZRa7ZbUPGHQLeLS17kHymMfQPitltdHLbGco/kMGz0vrbts6OolFaru9UzTjPs/zP/4g
HSwiUNwFsMD8ytAE7MfkJOU+0wTiCT3vleN3G3SnJMqAoRZgFM+AWdSP1Rzh2KiSnbpsOl5du8L7
EtS7SjmJ7jbwjN/3P8CCOXJRSN1o6jBROef2UPRQkMqeR1butdamG+A2K7VjqWWboEWpuC4HLvBu
DX2wkEwRTSE4p8ej8dXnmalk+SmhTpJhRrF2qf4jcRlTsbaWFj42jMwYL+H4My5+qd5OmiquUb2G
hv7//IJJApY5OcSuZ/sMOZIldMIgO33QhQw/Zacwd8+NiA66+SOR/vhC+MnrtJMhVL8pmHPPp5u2
bw/3t//2vE/7YPIgoVoDTdMstvR+nHoTe5Wjf0k0Y+eriMAn+wZAXGNpxyJ6Bsd03+JCML02OQsx
aZl5SZvwANKEptkGkVLsjXFULnIddjtzQHhQDdX0V6UyEF3GSrypk8C0hSYXj/d/yWToOtZd/5DZ
PZOFph4Q1GXHEkJh38d+8XGwxnivlq34fN/UQgDAFgw5oJY5/nzx61CnC2HVZkx2OKWv7kOV6Qpd
DV5QEk1bbSNUHwKkChQ76/td7mYbPXuKBXt8qfWN7n5I+r3Z/zQae5AAfNOziWwUnNY+y+2te/0L
Z7vheX4ElEKWHS9zf6l+YCMmBmvrbuht1+0f8vgTM677QHx1zVOSnEn/POkp4J3VrDXE5hVSouX1
T5ldt2MJHevIZjoNGOhPaFRL4qZVTl17jItNkm/LcKU9MGfy/JdFhmsYgCXFgT3z+vPAxWZBQG3K
jqhUnd11H/TOHrtzmZt2qEkn2fxVhPlRAqYEACKt96X0eYCwqfaRgS32g+c00cb0Vn7VmzDv3EH5
OXR+pioMtDrXv6qQ8yITcp7PKLzFn+UhqHap1/ZbcRgfS1cRPoxaGEyE3MYlbCuYP6xU3Hm19Cy5
BgyLqv6P0dRTgVs3N0Xmx9vAMtujb1Xf+T85Fs/mj6jQfJVqI3qojTh9ziI5eWpAumx7UK0bdUyG
U9tU0n8QdCa9uimVZEZj3iWZrny9bYW3EkjX2tQHh+dMspCtUzNhk5n6R8XyIKjNRMmyYZ4x//6K
I6+cWDgmteIbHIhqJrWswBvn6K26LUrAF7pt5gFi2LYw6DbqOGstwzmUcXIwsHyMTPAtAdO8xYd3
RX/dEAwX4nXFSfQGqe9WLD/1rZltmyD2f0JLOZwVtR1CO6ii9EgLBG6+UTl7kVQC1woGRjs863uX
1xIDHkX828oQm03jwj8LhbvGXbMQCbj6qdpMMplMkM5upqj34rCQWsWBd/VQqHJr+0Ujbxu0WjZy
4K7Bcm5TMHAleDeS8NCHkGVfe3nat1LY1K3qCPVXWQ3sbI0IbeGOI2DQLWOigzlcaxZOoGIqVS/u
VMeFSibMim1Bj1bRn9EfnXiMjnFkV6/34/30J2cnFxpvFBgMJr+Y+p+tKUuy1sjrUHVG+jHHRBHD
x5gGmq34prQRmzDc5Y2e7+8bXYqbXOX0OUml6KnNKaIEP2XgLA40Rx20r64VWnbTcZTdT0YVvSpV
tLVEb9eouj2Ga0zwC2kcD1WQ9DwSqXjM60S9lVqF1pqqY5WydapRD9iFmQa9PnLd+yBi0MVmFOp3
mXrlSjCZguBsq6d7ddJEIjHlrXztPq6hNyZkq5oTt5YdZQnO+lIOK/f3go9O83zQz5ERQ1UxS5PA
MVKJopHhRCUEiR4kVbYlFH/ZypqCBB1+GODhMAFYP4/3fSIw3TFomiPWrdOpysbwv/fuyff8XT64
1GpX5dSmzZlvHo9KCms8LpkfmK2rFSS9qXNTc3pv612mLguBR7RHz64HYAyb8tufZK1+unA2SIGY
yTYVJg6JNNcfjGuhavIs0R0r+JImezE6BJDbDF6ySaN+pcmwZIvaJYz6jHFZytsN+y7syn3hNXSR
dMdo5EOg05AvJKYthYOSJrblf/37A/iW4KETRzUaYZnrpTVSVQg1XXunFh7hcNfqXRocsgy1Zjl6
bhvzbKnbJFvTf709e5Aqs6OMw02jlW813HeLLAsz8LXBNZzE7XZeKrWbVuPBYOkImfbdVleScGOV
/ZrU7u2ZeCP351TgOkx0zg4efD5jxoPVdOQyGva5FB7LKFwTpV5oEV5bmdUABwHqpExNTacp/K+K
F9mjBF2REG5dM9srlbtFVvlj96ow4mL5TuUKduv/asNgl6+xOt/6Er+EoE7qIEqMRk2f4d02G0IR
CmLjmU5eiLskeKTmnQ+NLVs+fciVssTtFXxta9btc62qaHUuCyf1w48o6PEO13dK/CGPx7Wgs3Br
TLaor5IRMfc9R5PEfacWWlmajjRtqdAG3wOUS6HyzKNt45XRBvy4/OAlOugm4F6PehF1r/cPzpIr
vbGfYJ9W67w80kfZ4LZdZTqCD3moWNedreSqerhvZXGlIKjACeCuwI1nvlR1niqOaWM6Xvipz3Pb
TzQ7Vj4k8C73YnII3YLIZ27D4Od9w0tfk8hONY2Cg0YL59pzZKPtm9xjh7MiKU5j1/fPmic+Gn4v
Pip6J57+3hw8Tia3IUNnXCjX5iIBCdY2Gs23G1EQPnTlt8Dn9SKtVVGWPtt7Q7MIYPVKNhTFYDot
RC68mZnDtO8vZc3C7IshlDo0XYIFUXVk62XwV1xi2vnr+w/qCpoLFCC5iW70EnomaVShFk0Huinb
/eWSF44HqN60tarabQ6KIdLcSamCm33eS0mTSEv6RjAdK/vHTW0y6cbbxsNuk/Z2p/3dPD95BDkY
KBvyT4BGN5MXgVmyZ7FuOkkEUYWaueUGjWNtJUbdJl7gbWjeQzJDd5chx2s3a2u96cuyMpxU+JL1
4mYws008rCxlzcjMl/MIsVoxqA0nlH27akU7lx7/ayNzP1aa1HSh63TS2NvI+RPQrS0k1PddeWEl
ZFq8ACeRBWavp3//7vqwJJ7u8uCLzhB4R2hVnQBQXaGW2/tmFpIBXlFEGgq46HnOM9VS7jotgJvD
0YNga3nZh9w7RyrEaerrGEP/XvUrUOyF4AbsCQ0UVIuIOPPh5CEdk5GALTq5cdC1z8YmU0rbWqvQ
LO0emkjAvEgaGfiZfsW73UtFr2+GZBQdUuf2aAbxNhJSY+/3a72eJUPAXszpLQN9zs0t7wmiWMvs
H6Mu30q92KS+9bEtu5XAs2iGliroF+LuTd2VhqcOpTxmFEbWfePRDz812pe/d4XpQfGmBsODfgqu
7/bMzyMxV61KdJKitodyn7btrs1/t+krSpFr3emFSEpgQ50bgppJ5XBa8DtjKW8ikz6o6HhPtftY
F9m20HWKdQ/NSlVs4UpgdI7u4BR2qKfMPAHh01EMjVp0BP2H6v6BM/7+rq39/Wmh7xZSSXKk+h1/
fxyezOz7f/b3SbOmghBZ+1uS8u7vK70UxnrRolBsFhVBEwaayCqP9xex5F7Ut5DJnADCjDtdL6LQ
Er/MQ0l0oux3rBQb+AZRaVxJaxY/+Tsjs9jsapIAnEdmJW0AjXj7AT/2NP+7In5jOGglE1gKM+9X
NIvRcuV5UVuLolO31UGRv6d9Y0d6tNXWFJ6XAighGn20CSgLofj11ikDQPGWT+egW5HZbvXSjxeG
5xV9n6yVLhZdjSjDrUBxFzqXa1Nu7fFurSxi9cTQNqIqsQZmWNo1jXEIdI2mMf35zIeqddLIC190
GCf+LtfqRURYRQnt2Iv29z1u0RIRmrsHcBIx4HotvqCNhk/j09GVfaLaWsFrFEzz2vj50teZojPt
eJQ+aExdmzHBzvkJmY+jNVS3nmppJ1AjlloDjTGfZvVKKr10juiGg/3kaQ2N9yyq5UHkZwoVBMdw
0cWkU83/Z5etSd8sIG3eAL3cNqSG4AtmkToJgRGBOp86/MVj6vVOEGmDHabmvtYedKux68CzJeYj
68w792K8dceV47W0r/BSQ1SFUAA54yxguLJnBaUUSc5Q17bavGTmRyvC1HAo9W0WP993ljVrM2cZ
9VxnbjABYZr4dqnmu8oTO4SMbdPbj8KwK2olW8lWl4IVFRlkVabCDFC2a8cR0yguJcTKnNw9qNBM
ml17kK3fYRlvWrX/8ffrY5SF9zT+AIZodrDFIoxaprpEBz4k4MqW01CCMb1hGxY2GExbC+KV77e4
PCRf4VJh7oln5vXy9NBTpD7DUWWAwTLsMC1wdyU5UnUmyVxDTSwdCyC7REguYrLZ2fcz9XCkVVhJ
To42jP4gu49auELMt9AmJp14Z2N20pMxyCwtok+FhIkN3ovjp25q83MnSdtBRRgtPdIPa4Of9Rr/
zdJeTrkf+YzGTPn8huZGbeSKEdepijfCHJJ5Pztd2CBcRLq5EjaXdhIuGvSNSdmnh+H1d5P8VmkG
D1s6YgpupL2kRb6pq2TF+5fNaNQGIU6faFCvzXAFwY0kNTT9smelYVQ3srt4jV946QrAGehUgmqm
Hjjt67vMhjJkIdCHkZzOKzZIwXrCYJfmx7FfeRMuXJsq3wUFZWrxCi/dazupnleCOr0F+jga7Z52
3VHOqjXRlIXVTGFiqhVRMFLnRZtRlYY+S3vRMZuk33mKWu2UUbJbr996Zi6sRMSFD8TbhtoixHiT
wO3M27Mu0xS/I5dSw0+h8ThWl1XFuGUTE08OQZAuw+zQujyYGrfhhoaSyLJFT39Mh6pltqta+T5r
hmZr6c0qygsW6+j5H7i7c/950FaS9EUTNGImxuRpmn92YTIMKcnBtJZhTG1zeOD+stM1/bZFP2Mq
bWJM5oDM/SwRAiHwO19yFMlF9HWw1BNd09f7V8Wim/FMp2FAGIBy7tqZO+ZbtEjKJSdWu3qbu1q0
EVTNPdajX/0KLKC19+0txdUp24S+HkKx2/mDsbI6LWtSyRHHojmheTluVa0IN5R6RGpFgr8zgkRD
x7nA0duQsQpJzuEx7NYQUEsrn8rNIpUxJv/mLl9bATmPEJJyZKHtyY+V5b606VYXmsvKkqfkZVbl
4+lgAuvg0WWidnC9xzKTxwNUwJIz7ksoCx5q5ejH9iH6TMpYr3jmwuWBLsWEKJuqfcT0a1uMrlqt
0WEL5Jet5Ud3IMFA6dvI872qfrm/soU8akIUgF5EdoOp69nCcjgEerHiW2aJk6SOYALJ1b+NTb41
lZfGXIlRy9bobRHdZbCB079/F98lWtaFX7K0khs42UEEW23UX0W5ldYINZdcg0vq/yzNInxdhwT/
BEstwuXGjzz51mndRk9XvtVSFHlnZp70xp0VwE9N0lSZr7C1bUT/e2KtbNr0U+e+997GLOp6PTzU
VTv5g20esvzQGLunetw0v7p4ZTVLnkfKCTEnxL0cqtnnGS2zaKOsJ5VQcnk7MsC10/QE2NSUbaZJ
7n1Abm/tlrxZHhhJsk2ws2Bp6CLP3L2CH9gIwUA48jjasuudOq/9Wjf73rJOrZrbwfiri/yX+25/
890oM01hmRwDyBwg/WtHFMtAbctWFhwhyT4IxSkUk4ulVWsZ6E3YmMyAhZ2QI9ODc/5kgAtLsFRX
cOKk2ErWZ/0XGlsFc1KM3nn7JihOfbpSTF1YGVcBfVwGlhirmb/X02hkqEEV/XMEBGmSzGQi2OpW
XHLNyOzKGQj+bRHJ/jkQT36wQ09EMb/+9Re6Wsds61zEv5VEw4SvV2hJ/uk4wWsiLDfX8/RQfrdX
M9cTCotHXTf4Z/0h3Zd/fWfw18GUcJooOU/Tetc+1gYxf97gS3TpEzV9W3u1jH/ifu/1D3X2x0uG
jdn+vVtPdftJ340+MwWoa5OFrubIVI4+2uWgn60S9nFj07crYeImtk4Lo640zZXww8VZbO08n1ZQ
rftncuyNIEZAPipbSh6G9s99H7iJR9eG5s8oMTV1oUIc8gzrEo/f1yQ4u/qBwcONuIbwuvVoKkET
AxiFJ9Z0c+m6ggKrrZacA45NQQcv9uzgr28L/vB7I7PP01YqBZIRI4IPSZ2FBaHaJ8lfH06sMA07
pbVMz88B2e6ghW0bqsl5NL/D3rhJ44fUX/kyt6CKaSnvjMyWUrd+RLlQSc6GB14q6XZtYmzLPPo6
mO2jFUJp37mlLTfqzh9AISolI4Z5cQanuOnLnGGktfLF0gfUp/evOjFzMe537fq+X2d9mwbB2fLP
uWbQpjoUayPtKzbmCmXqOKihL/nBube+laK1mc5w0azVqdeszO57NfKtrCpZSal/0arcRo2vkdfQ
dmtGZhG8S6shDyYj6K0FCE9JQ73VAm/lHfdGwXiVu0xyUCAlgPhwuKgNXn+VSg6CrEzE5Fy1sR2Z
/nFwPTtSoTjfmE30KDb5LoOJBmaAs5S9Qu2sxOW+rRLw2tEmin/jPEexUk9ykNtj2W3vx5fbQMb7
nLYzv5D6uTL/npbodzkwruycqxXQYUOI9o2kJ5sAqd/doDTB4b692/vm2t7sy6LQ5EmR4WdnNJK3
6ljB9fNfWph91ihu/LHuouzcR95G138Ha++F22ztegmza7kV3cHXNJZAP7NtSrsMsSP8lvTnMtO3
lEV3er9yka7t2uyWhiGYJ2UeZ2cl07aS9tga4squLRyGKz+Y/v27Z4nVZWXWuGF2bqRDP1rOqD1o
0Rrt/aIRg+cjdDHUnozZpxm0wPfiPs+ge+UlQuP2a5sTQ9y0/P33Xjbd/zzROXB01a9XEwVixoBr
kZ0TH45fZuYD9YnpsDUs1MLhoR1EckMlCAHC+dyyVIHjFhgdPidoDxob82tXMWu5JiyxZIUkA5qD
SckTxp3rxVR1bDUBWc05EnZJLj5D0/4HKkQw62tglAU348tMfEjkbFClT8nIOydIOwaRWz3NztaY
Zo6r+/LeCqqX+99mwQmmdieES3QQANfMvg2CS2auJmp2DkWvOvVS6f0Q+i60a8p3ayF+aeve25pt
XWdGMqVhbAXjF7EoT5r2T8+drKZrfLS3qDgejVRspzIMWeENEW/dDlROWp0Tagj7mIxgM0bNIS/L
jaLE21ZEPrnwPsS+fqrqj/c3dCEeXZmebShFpWRihuBU0RW38X15G5OK+tmujn9ZgNQNIT43wbDW
7VrcXJjZGVQnWUQK5tpbpMitpKjMsnNl9+Yz5Eu+fzTa0/3FLXrLv43MX6kQRMAl0nKSRQjC3fxL
EyIonhrtWmdryfUplVDWZzSY+v5sE4GJomvUDHhl7asPCsRV2yEuevv+aqYDNMsFKKFBHjKNhiAJ
PTtgsllqkep6OdkTfUEhcXqjeaIS9jNgrNW2VHnl9b24ewyD4I/oQ8IQdP2JlKxRU+Q/srMZZOku
GsZsJ8Sluc9Ef42xcGkDITedmjATqd88FlZRo+mlEuVnq3APlVwx9upqDRiZ+zu4tCJgRQQPEKiM
SMydrpESfkGWnyvz46Cj/stLqEra3X0rC4uheDBBv8BJEd9n36kOYhPBrzo/q+IBEncs/Ad5F4UR
UkLUIaB0mV+Ffh0KsV+2xTkK8o9mFjuZP/5WZf+3liqH+4u53TKYNRii4WUA6Qnd22snaOIkSiUr
SM5h+F3IXnkVqMbzf2diluNOGo9Nm4XJmWZf3wY2MxZS+uW+jdswxzIYd6BQC84UF7hexugjWVPq
2Ijb4uTqqCN8KbpH07so8UGEn0Zc8bRpW67P6rW92bZBKU7bTMaeRb1CfBw2UfqlM0/imnzr0uch
G0Ihk5o6pZjp37+7dOWI/1DBT845qlappztx8KhCznB/926tkA7Bekk9DCYYDF1bMcPM04W0T859
r+764dKq6Xa1mHT7iTBiKjSzFbIisohrI0VB8Cx0HvddMW6y3rDVjlGD9k/g9xuGLbNDlcUr67q9
hK5NzuJ2Pci10bS89ENN2EjdiwFKD4fo1sr2i/sHzTClUso9wBGulwawKNB7UcZOp+4SBqQsmAZW
MbQLqwF5MNEZv9FUzDULhpxLKNKN5Czn8cZwJV5lCUUD8dPqp7qNcETpd5ZmcXQYEzGvNSxZzWvQ
P1rdmm7nrQEQWUiJkBzQjwOKeb1hsilIFJQG1ymSYxpV+yFYg+fdbtY0jTSBP8m9AH/OLjdELRQp
rzLLEZpyFwkvXjIy3J0+TNIM9w/PLZvNhMUCvAR3C/NIPP+uFzOMUg6ba+ECo/iV1kwAvtDwQLDD
teXBFkb52AoPDDsL5vAjp5KQ12evPCl1sNPW5mdu/ZB6FtzuwLYmaPp8UC8PrWZU2hG6s8HszrnR
xruxo01QWmJyvL/q29MMr9xEk0V/GKSlNQsZfhkCfY1ql1ZIfchNChFRsNH99LucMnGRDAcGnZ9L
+fW+1YUFstFTX8ICmHrDZthBr1bxshGcXGm3snIOvC+pt1Zfuo3tPAoZCicl4p6n83f9PfsMwvCu
pqpaqO7e0nubiOgN1n7wvzXK979eEM5J82PCDOg8E69tmVpZKHnrBWd4Gn/ExrdUeo5S7eW+kYXT
RtDgeuReZHpzTmyY1mlLhznyzq1ZQ4sPwdlG8INwpe29sG0QeHMH07nEH+bxXY6bYhwoSIOwe4SJ
5UmpnkL1WUpaRJd/3F/QlDFc3768dOlqI6mIKhPQgetdkxPEPXxXoDhnttvEr04UpF2l2qMQvonz
P4W+UtC/dTvsMUg/fSVO1ZzZtfFJk0ffCtC4HY6qP561XHAsyDPuL2u+g1NFmpIEk9oTIRf/83pZ
gdqPRhA1FDaDpHWKSihoGyXpXswE8mW4Qjchu7EyvzlfG9N2FFuYKgDrwz/nks1J6MUqL8/wXKUP
gvRlaiPVf+6va+5/mGD8dVIvnlgZb5qJlRsYqRwF0dk3GMnJeu+TpyVro9m3mwc57MQvhKPLNC2n
db7LlILODJEdraOzC2zNBE/hGvJuaLufGSyFIRLJ99e0sG2Qd3KWqIoCd5zfYAGqw6IGd9vZqCjL
Ih0RMs/yz30b8xg77ZuCaKhFHWlSD535g9GYQVhafXRO03wz5MBwsu96/xH+ArtvPiel3Zbf/t4i
w7zcH6SaPNhm1csxkYMkN6MY2QzpZ9kE40eks/+HtOvajVtZtl9EgDm8NsMEjdJQsiy9EJYlkWzm
HL7+rtY+Z3umh2eIvS8MGAYEq9ipurpq1VrDvannolM1Nd1FgT5txmpoNknVrLFw8ceajRdXCVic
kLIASwg3XnEEMW0t0vSgWuCsoK25LTvtZ2sOTjeMG2XerwY6SzMMXKDO5hi9vQZ3i411q8ZQSEoP
5gyFJjT5KnYwtJ4qVgZJhYTaWqoUblaLAcnA/7Fy3i8iBwwYb2/gkeHGkL/jEbNCJ3TmqKX5Ye5M
BKhxVW80Ke1tFfpQjtEM5UZsy8pN5LLbSiV4/Uk4UmuXj2OnkFzPJxdq9P2xaIP0Js7q4phCQHEl
gbRweNGSD1FEhLUMB8b52j7UoHSlSOkB0laJmwpq/ZZqQr2Si7jgavqeCiYoC9IS4Cf57iNQh+Wm
VJlQLX8uyi96D4xjsdGfQL4Y3CayXUIk5FMRtte3+4LPYFB6AB0Rw+CIcTe9pUA6c5aw/KX0Vfef
0Z0s7DOfPl+3srCtz6xwoajagZcbNZ70kOQ3YUP6pCSS8QQOrEpLibhG7aNzd+NfE/lnTNwR1pTW
CEuqpIc200Z7kOsQfDWa6AapMrth04bO9dEtOELgQ0D5gaMLohc+uOjDJGGcP+lhKsDQiPt+n6kr
1+/SMmFYYHdiXCn4beeuXUuTrsEJSg9FV0I8WaTWLR5C0T6XUuOhkNOZlDVduRaXFg3AFDhDhNJM
7OLcJrJGcZtk2I9d8DC5UJQm0vw7qr7o5/XpW/BAENRArgevFBU5K87OZEaVaNR4eje9gEZSSAwe
IeHZ3JZBXrnTIGg7pFiju6kQ3oGUXSuHLVpn7K/snQxSEW6zCAka0kGFkx2qMfGidIAARfVqVMBk
124v1P7cRG95srJjlnYogmvkHC2kx9D2cT61gzpUwK7qyDYECWH1zjF6DGrfdK/P7NLGxA2N+guC
eVBrsp+fBAR5rLXGAMnKQ9ruGxDQKOFtuVbmX9qZaJf8Lt6iy5CHEgyK1g2TyGzExNgCsACNEqMm
w5o87Xd7ymnEy041ZOMB/2LvEiCmzwcD9S51sLIyP0zlQwzVzzwUbdBu0+ZREYmYg2Ov8LIOOIK3
OmiJUN4XlhMIllvrIRmgZxsFCoDVrYFm6Pi+GX5K0RYaz/tyXnsNL8366YeyGTuZ9a7E5/e0yQ8K
iHNRpCaz4s1JtrK2l1sIjxlwPTFRW+T8+P57saumYUqADZP75+So4J09S+kWdORr19LlcJCQZ8SV
wLWC4IR3A23VAcFYivlhzAoigadJkN6rjhJxLmxGA6INwBC10bOU+KYo4G2fAJE6k77TvEj4uL6h
F8IFCCUB1IpLElnhi8diPqABbNIDYHBqr8vd4C61Nu38EWd7BAhe1A7bbJbBkw1NyfGj1OLHSqnt
Sf8aYu/6l1zAFnBsz76E81qzXpWCDLW0g2446uQC5XTfub3Xe+kuejD3/U45Fj1JetKkXlnczQlB
z8X1b7goqvHfwF2rpQIMCPiokVZ2fg5uZCcu6X62d2tH7xsYc370zsfK+ci4hmRK1lrwkW7nSl5/
aHeqKz1ZXrHHXbdPHuP9fNPftFvDfQBjrCdswBS8wdnahPdf28yvCVqhtv2mcHIXDMOeseJOL28q
fB/eOzgL7P2mc36uGmtagfw0P1RJUnuJMuP8m0ZtS2nXbUSNKm4T6YGb5+3aEiycQlhmORIZbwaD
f3Ipc0p1mdL8kMwCactN1dl1Spp2d32ll8yAsAlAetbrhSTnuUvJBIQF4ljlB1FLU7x8oBShFrc1
lE/itXTM0lzqeH1ABw8PVqiHnpuy4MtNq4T3GmuwemkAiHb9QQluwJ4GDE71qiVrDoZ9PL+7WPTE
+HHRn8B3QMxmOgE2FeWHFIKMYuUJw6eBgdG3AI3rgYQm8hTMsOFBk7bDSpv3RZ8CO0EntvmMDRog
gxZI2PxQz7+taNNISFqHr2nVQj6MVMVjN/4uei/sVl4Uq3Y57xFAmDGhBexC3MYzBsvJmoci2kl7
C/uoUOy5A+fj9FZAD+T6Tlry5lDAQhmSVe+QGj5fXioXc95PNY6KUFM7SnKK4jtyRlJTrNXVlnYS
SrKM+QShlWVyOylSpwFNkmp+iDVQ+1pRJGw6EOMQIxhmr7Ba6lLd6EBBmFcrx+U7ZOS31Ilpi8sp
Dlk1p8Cu54dQ12wlUZ8t/a0dPMmiXq+2O6mFjqrqzuDW9K3JwftyGPex/DLW6W2g15upfUByfis/
6BVemdcX4KINl22502/jlt5QY8UA1wiW3trLhtNI2zBCawqj7/LC6cFyR7xZcH1ZK7fFd6HsclJY
NxuoJyDiwhke9LayqhyTkh2RSNndg/c8+KEX9mdNJBuZFdLaqSuTkry8QuHEThy0ltilHXuhx/4N
Yj8H3YMrYQzbBBcfhdwRUugMCK1xnq2tW90SkgEONN90cWEX0/2ceUWabyJSgVuwnteY4S5PALoD
2SIAnYqUH18hh37LKHcgbDvQdNaIUYc3ARgLiRBV2+srfem0Tw0hZc8dtVppZDVpAeXrzZsgMV5C
MHjVqmnX4sokqheTyCwxaDIjtUXT27klyBINyKIAnGF10TuyS53dp1m0cskubNxzK9z+aTq9i1q9
B5rLsBAEtrZcflpVZeNFZ0/FTCINOogdBA0EF1IKDSk1dSU3t7h0yHozPnd0c31/4UlkranDLIxs
Rg3rGYnaWroV5efri3bptDBI9BvDXyHvCKTw+VTGldnkgTgUh+HRaPeVXWpkjuzgZxKt+IHLd9O5
IbamJ2Mx5SqnBjD4h9ZCK7wjlJte97QnsV459ot2vs87y3BjROd2pkRRK9qJmLNWw2l6kahvNZ0d
13sT5LfXJ29xx5/YYut3MqYoaCuzDGGrBSOQ4k5SZIeVu5oMufQZmLoTM+wzTszQrhbUwBwB6DLs
UCdolwbmKXQHJ2zdUfauj2lt/rjXnBmadZZNUnHQ4y8zokhMHlPk/wR9ldxmbVjc1Tx1SZaXqQwo
V1eggyu/pcZYE1keiQyEc597wSTdT0q40g20NkD2WSez2QzQyEp1DLCe1ds0ULcG7R1t2CJHQQxl
Be29PEY4XcNgOXaesraRxhCYaQ3Gxq8g/tDklmgZwWaUstg2HkZpWNmSy6P7Y5BbvnwG1GOqMKmS
9k4D0piV3ewC9V4/Xt8my94RjKr/HRm3enqP0CoCV92BxofuhyaYT1PrDvRtqvvNPGwtxO1W0u3w
Tkdb1Moe/W49Ob9F2Yn4Y5xbQz21Uglv8PIAuHpO4rJJiKAlyOTXgFqSUJ9+GtKEYgVwl4ZLEwv8
lUoVvwS6Th09o/nebAWwegpg716ZFnb1XHyZDrJFvJKQRVC5s5qFVi8EAxB22V18U9mCQYTn5KHz
5YzMD//GFuvTZjJSACFwrk5TssaKJ1wPkbmJ1Z9KQZRgtHW/GexWfJVNxDjl5l/ZtJDGQ3aKtUSe
nx4rxS3SaPBFrTeJmhtYP/vKlyH6rhyF4TmcP8dq5YZio+BnFMxuAFQjdYiWMe4aLiWpCfoMTnYu
84fIsm5baXKvj2rplKL+BTwHyzlf8EUMYgrOwtzEXja2LdzAkN1E3WAP4kMWpCRq3yp1JdfMHVMT
zKAScrDoaAYTBh663M2BJ0iV9VXfHSO4u0kDOz5qQHX/LkS/8zXBJ7blTibwL1sodCGC0JAr4F+4
kjLXaSOY3VGPBy8vZfC7AX7VhztZXrl7+QTNtynGBIpVQh8pIF/nu6NIht5olLpHQrtz9eEW8qgb
NRi9LvhIjZKEXUm6KH7qdGHF7XEryAzLErKDKJ5iSlFZOzdsZFBXTgYTCullaI/xuxnt4wjIAGhG
v/aBtlmVU1iYVDRSA/iF3QKIvM7FTSli9bnIY/FYA5QF+ZggKh/lkSKS71eO+bIl5LQBgEHpmR+a
GcV1nRRUPMrxSymjVXZDQ7xahDUMzMIUAn8P+n5oB7DXKzeFoRSPYzRb4jGpjbtSbl04ygM62Spk
t1tKD+VI34tspc6zNLhTo/L5uklhpMUdypDHsIntJtqJ4YfSHCfl/foBXzQDhhb03wHyeNGYQXFX
dNWEsUUfIpT9ZPpDlyt7UnbXzXDBNHYh65hiDAWs1xhKyOejKduwGaSkkY5lFL3Kk4oeBidTpTs1
6g+oaHaRvuK4+LwKs4jeTJbbgIdkDPXnFsNeCkVlVNUjTqM3Q9YJDUEbM7XsXE4JhRjDaIJ0uCv9
SkygifP7+nj59DTM41EC6AVmlaFYZLanTmKpvg6EQtNn89g2HXQ77vIi2eQ1SmeZW4i+FX+V4yud
H/NNpWxpnLi6/iYA3bwyC8yrnDs4cHxBfZPxXbBUHncWrSlX8iDVg2Mq1BErkgs3A64TzIW0Bp25
9NsAzQL6g+oSU9jmKX9ic0qlVJcjPxNVohws4b5qIINc2kHyvDK37Ku5UaE6h5sdtVZ0xfBlwgHR
SWZMXewrTartw7D6OQyxdJdMuexpuZC9WKkMyggRWj5NKs67StLvm2Ro9kne3ii6IP+zxyjD/gHk
xUQjFbRF4FV9vtZaqcRGKeF7evO+6Z+GfHATQ/FWRn1xhGAFMgsstc2qy/yoE8D5peh71KGTfRn3
vfM+bulXbA+vBcQxS9skqWs4FiXjwypf2+X99W0dbh0QDSCWeVRvKUsBdOb72B/NhHTzk5H5UffY
mjEAGV9FWbsy6kHTmjQIF+F8zyx0OlALBj8p7k5u/4oy1DWBpYv9pApdbQIhl5avxaXMe5/tJjay
ExtcrIhRIQ0asdX7CSlv2aaO5cYF6b9KUj4bK0+s5Xk8scbtFSFOc7kX29jv3GFwqWDrTueEttQ5
BnXWqr5r08d5XVUT0A3ZwZgwUhIoH3FkrUQXfGv3f1YIzGmoPaIS910cO/FzSmBlXThgXyDLs0tu
wkfL7feoCfau6NS3w1Z4QqvwWl31wtewJVMQtCFzCx3Ub6nnE6Nx0Rp6ImNcFDexDaIYJzJS3Met
eWzi5C2T117GF7ckZ5BbtTSN8IQNsUfCPCSZFe6p/F7rP/WyX9kf7BddbEaEMsgR4qCDvPvclTRx
nSayNsZ+LKnIx+vQF0gRMdqDKa4xM62Z4va9EaUy+Exgakr9SQANvhUQqNuvbZDF4wXoHpDY7Ari
gzQ9C5NxlgMcL/EzLKSNHrWPTabcxuM+Tcud8muQq52QCneJsUbeyeOo/tqcJ7a5GCoNlBpND1bs
q4Y9p3ZsOqUnoS4XvFfCbSUTI9mFPTQ9SbUmKrqwYUCGCx5P5NlYpxy3jmGtxbrU41iIRrFLqulo
qaNFUiCala6lK3O8sJJA5zAmTyREAUvjjKVFi7x5jJWsoddrD7lwFICj2/SmsuIrF84dK8xBQ9AA
mxduo/PdmQ9mig/BWkr3WudXqhsryNi42T+kTmDrxhIEAMgiZgHGmIvdUg3UrjnY0HxE5FvBek7S
O2pKKw/Ni6ieGUFbLdwIuMSBlD0fDBL/ddTVKfVBvDvTQ9zWjiAdqbSB2B0Zy9ZRhJUgmE/O/DWu
E5OcG0mUSA4nSGz4xRcwuFFBfuaO+fopf0iGrRNIluvbZq27hE9H/cco4lFgjtGWwfdBSPmMEDHK
qD8rdvZV3GVvqjts5p1ul8ku621zpZK6PK9/7HG7saFaBQgl7PXd3nop08dIBDmKrVbAZ27WYCBr
xrhFzOtJaKlSgsQwsiBliNdfaNrG6BiCn1m7YTTxtFgTS7l8WnzvnD8j5Jax12rapRQjDIMB1cOn
SiRj4pTKYKfK6CbBZzh4dQOKqGHldlhdS+5CT/VUEccJe1b6XXR010vmVniuwsmn7aGHplIPFT2z
j2yL3nXNWoMxm0vubsKB+TNs5h1Obl0V3YRiBppvf1KF3E3LfkacVOXuSpzL5Qn/2q8MZKgxCWoU
Ks7N1Fk5FT3NqZ8f4COIbGygOB7LpIncWiDDfLOWGF7cQycGOa+WoRoJUmwsp27PWxoR6GESoMqn
l4/rI+Nr0Rcj466jKoB0myzBUPxj+ip948b8zH6BEWZw03spI79TouxfIaxO5tHOj5ItPV//gOXt
czJS/miK6kinFtunmEh4hNKmcjt40Fh3qqd2Y+ycFXPsHFxsmBNz/OEERGvuR5gbHQi9vsmfD+p9
6SqRPW4O1oNDP7UVi2sryR3MMmq1DLSj1K+D214FOtYfkGqQWBk9OhZPlK5hv5aueSjQMd5FEOwj
tX2+VwWpLwACx4oO5d0IVEH+lb7VhXd9Hpen8Y8R7tBXSkinsGioH1QytHJn/T2Sa8mOp3FN/mYp
YGLVY4NlDYH35bOUeULzBuJM1G81Clz2fvKCnXLommdN34f0d1VvpyeoboFjWrSvD/J/HI4/prlR
Go2Mfm5oGPrmeB+kn41+o7R2A/3VKiSTeNPITl391p+6X7Sz1eZHqEYk+J2C77qpHjXrRTU9CizD
9Y9aXt4/38R5vCwbKtCGYjpCKgSOViWdl0FrxwFNny/Mg3vd2uoUcGEPcsRZXBgFLrMm8urvjuC0
J6n1Hmr9Q9uiLDbu9dQuy/34FVFpN5jbUfJosp07AAtjW55x0T4qyq5L10r+yyfrz0ywn5/4fnCR
gZCBrY6Y3ch73R6zXU+s5/BBXGsmZ07h0mn8bYmnWdJaY9T0gk2CVktkmurYadR8jaD6f7jCP2Y4
p1+oVmSWAwZkWc+y4SaHviaJQjLHfKH76PP6yvJyrH95flBXsjw8yow8AYgQdUIbtj2umMwVrTuQ
tG6K/okp10yyV1nP6Y7Wz0Nj35QfZnMzdV4q7FCkk16vf8fyDvvzHfzdqlvJ2IkqXEmub4vZ1oCc
3ajzbapPOO33mX6HKmBbNkTWnBHE/GPRsHKIqxqHpHkUgm0n/NIzoh5XPmshtQW8+N/Tw78raD+X
Soq6qd/30atgenmznSKIL9/jsdakxaPaVTZI/Pd1uU2s3zJ9zXoSS0ck/CeFunmnAtK9LScvr5xU
i3epfBtmhTPXxo0ykNScIJ+3VlZZdpUn38xd5gMaBZMcdQ1ffS7eUj95rG6zzegOT+pL9Jj4whpa
bPEWOLHH3d0pEwqBwjH1qyCcvamBSJ9aQWkLuP5VEcSl0w7vDyEPC/cAKM/PT3uagW1fMnA4cgWo
zwIcZ1m4E/ujYjlQRW+jGYnzJ2X29NaezZ4E2dMEvYiJqJndINg3WpKFK1t3KXHGbqS/v4nzxSVa
04SyrTDfkNNs5ldVwGfR2CmE2VPa30lqkrJ/Qw3Du745Fxf61DDnlQdFntWqxZmJwpsi9xXQsSrx
vVGBAPy+iD1UJwP04jmlcYC+73XbS+/tU9Oc1y2HSjHoDNOlKEByEn2V4SErJRL9NOW1RpQlv3ti
63v+Tzy8XtYWbfHHrwuJqGJMxrUjs3SbnlrgXK6qUqlBsYn6mTxt00neZVWznQvZFo1oBVyy+EQD
3hTMtuhRhu4VZyuM9amURYymyV3ciq7wy7DLTWmPt/3ttBIlLG/NE2OcK5hno62rfoAxEaKZNjSQ
e6O8Kd0ARIxJtxXmn5O+poa6mEs4HSHnDwQdxetGgc+U+4xMpa2121q26yfrHvz0RRgTZDLMDjrs
j4bwAxyJ13fmkjc6tc6H9mOTGnID7xdUZrEJkRNyrFHFvTUgvL9uavGqPrXFvuVkZ0ZlXucFOBb8
sLjRZzsTbyWxBo3ordkRYTz0Q2yH9X3hmWuhyKIbPFlXzg1KozHOyQTDkbEdla8KKQzLHgmIHjax
8WE8XR/n0iV4OkzOwSWCpdUlXr5+nN/VYu5S4CzQwhT0yBSFM6Jh57q95dExcihU6lm33fm09iOa
VsJ2gpPfaUwlFHhouxw2WeuYvlKv5mLZiePjOhA4/W2O26+hkoAaysTwLHSYlm54Kx0NG6pDiCeg
Uows9NrbbNGhIYOIEiFoDZFLPx9fXeddVgcmDEaCRZQhnsmsIYlwfRaXCiASI776rxnuepDjHICg
GPcyTe8jBY2RnlHdo58VB5SoTGzzE8QZAMLqOSmmiCiybehraaFFz3ryDdw9MZYWAMwU3zBAKXij
3EgSET+L3C6bl/pDeSgdPblLpSez3DdCjtL7Wo6R78j7jm//TALaRc7nOoz6WEg7CZeziCLrPnzu
c6KZz13imNmmghJBsm2TYzIczMfiJSk3lrCPU3QCTdTuZbrJDBBhyQ9x9TqYRwq+lP/XGkFO+fzz
cjT/IPmCz8vETQrgf3cXtZuufZ8TLwe5uunNwaOQHFqx34nQp6BzT0wId1//isXz/fciXTDMzcGo
9oOsI322sSIng0zDo7/Gyb9470GbAWrD2JFMX/l8pKksd5UYyrFv3SQUFQ95ctX4IzMOeftG6450
peTUpqv1r9cHt+ikTw1zx2AeEnA9DlPsB8mPLvrKnu6Ai92LLQmnD4GS7v3xusGlLQ+GC9B0oBzB
2JPOB1q2UwQd5QZ+Q6Po0rgXs+cmRJMCXYu7l9zIqSFuYHE6t6JiVqg1jgMp48HWzB/Xh7K0MU4t
cKc36CvNaBsMJdFKW4ZU7zwckvR+oO9V7mn9muLoojkAI8HThIwVKMbPZy6TYlXQ2Eq1UmVXZe4E
SUqyZgJHiEZt8CBKjkJr7/oYL/EwyJmzVlgYBrEFqlXnVqkkGCWk82DVaX8LPkgjtcB5yGLSbysn
+VBcW+7t7T8Fgn47phOzfD9EMpazOFcw2yE3T+r78E05it78Jr4I/ya8PTXFORkpzvJBH1Aco2lg
6/2NYjht+KhbK2HCYrQJqTJkihnYBI++85kE8kXtJ4Wlq5NOxAtEGJ1YjotnNIAeZD2vH+spmUhW
VdYBTBXtg5podHd9NdkW4e/y009gh/MkIrMaUxGyjlLfkBy1bknU7fp8IjkE1dWV4Hrp+AHB+A17
QVMLn5HsxBZEKBXSQaFZmfusrDWC1JfgXB/QYoLGwGsBWxMNj2iPOB+R0fQFLnK8TYzJ78P9UP3A
uVPmr+ozB2QTzE1dQuKPWfPoeyA6g7UNShdUMO/XP2NpsKdfwR2SYpI6oWnw3gtDUd/oRQlUqght
getWFn01cKiAajHmMDTKng927vQ+aCiC9zRyQcILzQfZBY2YUDyglwL3tl2Zt+Khbz/G1eze9znn
t86pbW7rtPM4GLWFMFAf70HAvw9aYd8V2S4bn2Vx34usKkntsXmVy99xn9qT5CX9YRJQZ971zfuk
OT3datKuKTzsfycMfgkl3SUS3apxBo59YUfHxI37zb+aMzwGgN5Fgxo/Z7qO3oh2QrQ8ZKAQeS/E
23nWtgJRwWw3/4iSXYx8aF16xsrlwNbicr7Qp6miS00Csu58rdrZgqIyYiS/iVRAbFIL/exKVG0m
AQqx18e4uPvAvPZfU9yDQE+HOe2HGeUaq+3cqC3nLSDmT9eNsC18bTzcM6A3A2A2WxHP1lLaJvuo
nmw9TEgUBn4Q/goG0zXCNRjUYlQENuG/R8ZGfuKv+ioAcCnD4plSuAtBBq7l1DYUPFe72AmVwomA
jtTnw9gQkU7O9REvrSDYTBhOCXho8IqcG0dDTd4PIOTyVTAVuXKh5Z6QRIKTUD3/F36ZMTyKiIjA
y8dTlwpQ+UE3rcVSVRlpUX+Pewd0Na7Y626Yr0Rgi+MCCRxrtYcqAu8ykWGt9IlGia8EEUR3IkBs
46GJnS6f1x6Pa6Y4v6jmEwAtWZb4VZvqmwTPYTdJwtgTM3MtmbPooBgD4X+GpXNPmahWU0UJ1NSP
klILvdas25SEVmN0Xh33c3UbzNKQTXtBQy7LFgcFqlNDPAQgEpklzU0QBsVuqcuxslVokEi7rDQG
sMmhjUFy5JiG3U2o5NDI7gZDyB6NsIjrL0mMKuQRdXncTIFGC6LltT7dmIMMpttQH5tqW4slZCf6
Xmxagh75wrSDEHh0be1yWPACjJ+fQZeQFQB/8Pl2taYsjStZSRAxVe77TCrns7Fj8hsNq4SiFfj6
4Vi6eBEV4kkG8Dng2jzHfTUn6Esy29SvzQ9Jr/cG7qRADSIgKkRfKD6bEnwtAlLP6Xzopvx2iF01
ecqHwBuUz1HwA+0DxPsf179qIURWkIpBZw2QriA94pxubg1pO5Zh5qtRTWRBJLmYe3oK6qPSQ081
KYfX6waXPBQsfvdLsCw3r8uKwLFsJiHO/NZrJZJD/9Amn8qv+bnzIVn8L4yB+pIJfoHcDmH5+RLT
LjMKMLmAjWPX+9mmq0j/I93b2T3dVytgoIWTCwzHH1Nst5143iKCLbln40pxPUem8RmV0S9NytZc
3+JGOrXEvuTEkjYEATSIYGnaD8kWfZOoRATTM/jpwf2zLYTb3IXSs4rGLHQZ/jDFFzQ2or2Rls8r
s7u0eeANLZBxMqJH/sbOTMholVmV+WN9O8puMtqpOLoWeGee5Z/1sarc/DHMmTRzJk4kjY+5TKJx
oxXH6x+yEKQz+Mzf38HdO7VRzbQSiszPspaA20CqIJrHoCXhGivMkss4tcTtJ73M9QGNfZmfe/Fj
sVaE/+7C4kKGs4Fwe8gI42nKA0xoPNlG4dB6Q5MnCnaZm/yzei8i0n/OgCTY4su0zZ/NuwELvxYz
L1VOWccB2EHBoMUEzc63V5uqEUQrWmyv4KHe6eZd2dmjIzYEaun1a93b0vC7/QG1trwmjQKdooeq
J9LGqPHYzFcx64vHCoA+KMUxUg2LW9ssn/tUrvA13X6ErvIcvPbCTWaiEDWV21a4ASYg0l5V/X7s
Wi/rG/A3xnst+od8Lex1rWCHgbMXIEpwl3F+sp2TUZCUPvN/SOovCKEQ04SGRu+mGhgiHbnfBpKv
Cq+J+mtQjBUvtrgiEH1GVAUdBTC3cCsyVkFVm+aI/X3sjqq7U3fze7WJN9nOeOzdZ7BB2eK75Ygg
QWpuuhW/trTl/xi/SHiKUV/npTpnPghCgVRobjJxFVrPFpHf9+wtCkJOYJihBXS+5bR0asCAK2LL
zXu9tFPVa1DsgMShrf2ony1oyRpuvSZs850RuWaVSw9paFIE7ygbmdM7g5s7MUi0vPZetYOJjKRz
kgdhr7ivu/ZeO4xPm/zY34130Vb7KhxUgI/x+3U39p3PuPZB3NM8Qn9vYxb4II3I++ZX6b1HdmPT
j9sKHQe907mab22hkfRZbR+LGwvfWN8Ix9+NY7jhxno2HWAFdu02vE3Jq+K2Gwn/bybGpnuiZE2o
nucC+z4Rp2vGbcq2qNpQ7vGx4MBDn1n2GOt26re24MgvrnTU3G4b3Ikv3a61t9fn6fLaAZIZwT9D
ZqPoyee45aYyqKpOtZ8K4PUH15wVeSgZd3BPyLIFSPpet8dGcr4saHnC7gSimIHF+PJKqSR5X9Vl
65vPGGi/+w2IZv0jc9byrwv5LsYoyOQswPUI/WbOyWiDambokIOheBcBYNAdLfkwDCoxxtIRkl3V
oU14BRvOjhY/OAPcPCxbCTZakbvRGqsPq6IoWl+l2o1E0bFrRR91r3i9XH5dn8dLTwIZJxG6M9B8
BxnQd1xzErcEY6bGJqBVftiIB3SW4yW1piR3GQmcm+A2pUmHvNSnqvWNYfTSpkSNb1tVTmxKwMis
3Akrw+H7gfIp0Tsthq2xVY9hmnhKsIaCXjPBbQix1GkhdWw4EzTEQo3Q8OX6mlyeJSw+nuogzMTf
F4oMURMUVa+lWJNygnABmrOayHTmuHC0tHBpNXxZYr3S77tmk7vSgbdRxSDIWj8LqK3o1W4yoTGf
PcCfkK4H1kZdcRhL02ihgwptI+jwBwfH+fVCFWrkao5p1OZJdyeDghRGF39en8mFXCObyj9WuOtk
CPGeriRs74o0z2AGcpLDS9CReW9rsTM+XLe2PId/jLGfn5yluM2LWbPy1p/saSLxL+utncBc9eO6
lcvg63xI3HHKrBoE2gGsjF70FP1Yu4GXTuufGdP5Wqo0YBXCFr5Ha1RXmH3N6hHg+ejU6FT7+kiW
3NypKe4kDUkJwNnMfHjzuwQPBwgqn4V/yoyIO5HNlwHcIxQR4OY4ZyqpVdTEMazMo+Bk5SaWFK9W
6HvbmSsx4fJ4/lhiW/5k/S0romMht61f5FZOAhlqpVJ+A9zRD6EqViLAxV2AJnMEv4B+o/v33JbW
tmNCtQl7rQqdPAIaT3qfEZRdX6Hl84PIGrTIQGRfUIEPwNCX0gwzUX0bNgBly7UrWPmuNEGyG7my
Ed6BztYuQuUnuFbdMRxfr3/B4jhZeI1ma6iN8EJscZiBpCMXWz9NXgsLw0wPYbQGL14zwh1cvYOc
chZJGKUleNEQ3aTC8JAJ8YqPXXhKQqMF8TR4CLAPUes5X7QgtITOUANskOwzQGZJNEEKmNogfctq
6ComGUnnT3kAXasCNaHRpX3mdgXqEQW915LClvEEreKnco6212d5IXA8/zJuBoBWqeKuNnDl4BHp
CLUTHGsA3b+C2c3ujO0gARXsGM/GndZ7+ofpm0FDNNVfe9dcOh98BmrqeOPKoMLmGxq6Vs3NYOzR
3JdYdiQ/jLIEOfr9lBFNXy26sSvtPMpimWq8pgGKZgVNbsyCIGhTo5YdQyPPMZmyXZ38KixXewur
X3jjEiA9hexTyISVs3t59QGGBFkgUL4g7rJ4nlGzHEESYqCFMTLeNP2mTt6vr+ZCOg8GGD+BinIe
2pTZyE8cUd2pc5GqtPfbZuh1Uteh+TKZtVFv+wTl/kPWmVa8wb+td0kwO8VRM3OGDHVSGVtZAFjL
uf5Bl+cLHe4o+LGHAVpE+TK4mMxhYgbR6CNTLcUOqDjELZ10sXSg4bVGOnHphWFMhm4Bexkw6pnz
wXdCJoXgtBt9IU13ajY1dinBcYx0xAMyX4ufF4emQBVERY0FBU3+SI9z0ZlNOfrAuoh7MELrdyOI
L3eyIdKV8GLRFCBsJlwHxE54FH8Q62KSqz0GNln/R9qVLceNI9sfuozgAm6v3GoRtZYly35hyLYM
kuC+k19/D9Vz21UQbyG6p6c9ExOOqCSARALIPHnO6KJBNdureqmBmhYdh9cXbHMOV/kHvHjWF8j6
KecOZCVDHUfqdErLpHWoul+rEeiGmPxenxf/urENLKmN0wWpSuBB1pYIbg5Rfh9xpa7mkzxJ9oNN
jXZwSp2CVBisQvbiUnOu2AM2c+YySpvAzDuzOSa1mf2o+gEPP7OMsskpu6p7ZkkuR8/XP/DzbOD7
UJvHg3OV3+Dx6JpCs2Wa8H3GrHfOIKk2cP5j7ceaubiVJIkgpxv2kBgnMtzYAjDS4s52c6GmVGvS
fKrR33WDpvz5aMDKoSvb5ItMxloA4Pscj1YGPFDkAJKDrmru0XR9rj476eVvcXc65IvUyKAEc/Wo
/WAH4+v1n98IbZe/z4U2MLxQiE3h91WwjH9nN/HpYLcOesKq5xyq7aLe9o8j+fKQuLTHrYWep1oP
5soZME6IF9xk7U75mhrfp2Y3ATpqkadJ8pXOkQ9VGrtyBb2B6bGJf9VE1NK/0Qhw+SVcXFsqQ6fV
pKHZlvpaf2O8GdWtiuxc/ZYGkKiXCx1EkHZ//yaY8bXieG0GuFhgq0RaUMqZT739WtVew/btEuRR
gNL1V/oz2103t+X7aGRc4azKmo/gXjfaAKGKvC2WU8JUFOPLZAbUOrq3kzpyBrUUkZJu+pOGnY3L
2Mr6yzNeJBDtBul3uZx6TfWM5J2BbftLdPi2KPt+sMBDnFjB9RFu7TYDlC8gPwaiAm+Sy9g621Aj
10Z5wSvBaINUTqtgNjtR3mr9FX7Vzq1w81hndhxN47CcrKZ0GyXaldWuvwUFgBPdWHYquNmuEfqT
NciIyDpe8jjpuV2ZdVmRQhRpOdkWze9kPBucrDPrgyK12q4l5WlI0/LwL+bxzCa3MwelGUeEa9iU
hxSYoWra5XVp7f+NFVTkkR8DsPVTyxqu3p3ZJSgGq6S7hdrw6wjoksDIltOvXIP2KmIG5XhuKBOD
AHUvo+KsdhO9pYoZqJH2lJlW4c2JTgQTtxWiEe0Bv8KDTke77aUDIpsplVGVy6cFEoXOaPXdT0xz
cacXfe1fn72N7Cn4zZBYXNkNQahocY5BB7KQNrKWE1CQ2mGaCogGsLZ0wQg/uwWT6cvQoQxpjlCm
qBvItJqjbQjuTZuzi1K6hnsM/oe/N619Koo5IpWxII16TBmkrhOtnz2GRIobL9av62Pe3N/QkMdz
FdoFps0t5sLUfDIjsKyZw9QGS67IjtVUkvvPraCtAHwrJpAL4M+7XEQ9l9RaH2P5VJrjY8FY7fR2
//Tf2eBjiN1LZpLB91kuKU4ydNQdbFFpc6NyDkgbbjk6IiIS3gY3EpOZhaXlE6wgoX9E8217Y1qz
fYimuXvqZeTpmNVCPYeC7DsjDeCmdDYcJaKzXwP37euJZAdjC/EXpZ4Xr5eM5AutSObG2ZwIGru2
tg4oYVDiQCcglEm5sxCV9bqwc1UGHDSKPIbj6TR04H/q04ydrk/+timIoQHfpACZwZmSUrWgLbPl
Uyv1s6tm8fBcthZx9BnAkOumtjwWRUxwFa4yqyDkv/SlSdeTJGs1+JLc07slTRefqJ38b7zpzAoX
Cromh9wAIjZIaXsSxH1VHoysJ4L7w+a0QTAW0s94YSNxdDkWS82mgRlUOYHoAoScA6CE1aKmd8hQ
GYItuNF7A8/9Y4un3K0IMDmpZMmnHAkGFISsphhCBfT3455qi9yHw5xokB1ul6HxNLvO572W2HLr
QKS6RQU/03tkzDJiOHKit9TpGh2d0CVJ0bdwfYW3Z8UEE6tsIonHv1LBut5LnRLJ6Jdj1VHpTP11
lsf2MepLW1CBWSeYvwpAnRC4PrxfAJjm/BYIObPqbKYA7Kg+T4v+o6nVp1g/UQX9ILg9r1CTTnCl
2hoeuKfWMwbCUJCmuVz0JiZLPbWwOTZVDMJpiN9UUhwHwFJQgamtm44Fbi0dFQuwWvJH9YzrwKCU
lXKKU/Bb33SGN0U+1CibUXAn2NqU54bWvz97gkdRxNTUKldHLh7yOHEzmgvyUBsHI44n4DiQ/gK7
LM91PJL10b16BW3psejaXQqyD0cfc+Bcnq874NY9GwXbVcwZe8GEd1wOZx6a2J4GDEfu48lV6eAZ
XUyCZGqmO4s0ktsl5Rh2DUGhX7dujd6av+aSVglmdaMRBIkTlARwV4WvKHw+ucrQSg3hTgWoCcOh
ZXY7EbTqqy+NBVp0VXHrI+nA90NVb6zim3w27tqs9/tsuM/L8iAVdBJszY39cvFB3PFXNaUtjeq6
X2LXIEmgZuVNhFno59FhEAGs55CIMMEbvgWb4IczEQ7wxuL2izVVkBpKWtikuUfSB7kQtY5vj+qP
Be1yuSc8ueyugQXSxFGQocBnT6d+TJ6boUEyI3mspiis7VHwDtlKJV2MjHOzBVneKms65TQXvwz2
VboD7btTLvOXVCa7Mk2QJPKqOXFtrfbRYHvHSiexBXysG0UTTC6UbFVAoAHZItwFu1gK3KklxAiA
tDTAVippdJmpu8WoALtZ5EhDRsfU6IJImQynSLVQm0TSo6vbcGH44hs4tzJbnCj2jHOwGVn/Jksy
Xn7FMPRfpwE3pQXc3+HIBtVb8kIkpbsZVs6Gzx3BxmgVSrIO30RzgmT9xO3VJeaPJROllbeDyh9L
/AFcN3VKgWBGjDxlEJaG8vMd0tjpS/1lvCc/RDQqG6cMphQkWahGabgscbumiZIkHtJGORldSLST
1AZkFmTiNk6XCxPcthkGNcvmsUZ0Mn5iRCAdVPM3Olo4zg7XA/L2Iv0ZDLdRunzUR8PARskXF4Ch
vW7lTmmU99kkuJBt3e8vxsRdCHDnnCHFglDQI1Nbs0OTB0ZLXI28qyhbSvHoKYorpdoDpCmDydpV
AxYv8RoyB/NgfCW59q4n8q/rw9+MT2druU7P2emq4G2m5Dom2lK+xYknR5VDoGmdfG+l+0K512LB
FXvrIYwyNFKsBmiaV23tS4NFnyYpchS4NwxOA1/VQJrwZvzKVccCcKl6akWo2O0odGaRi0J5ucjz
tM57G0d+VUNDZbF3FSQSZ7oj0lvJwrFXd1Upl047vOidIBRvnjFn5rkA1Of1DKnDfkVg2pBgtJTU
aWmd+tfXcesOjnkFhAnk+Cs8lvNjs5zAn1fAjGG56vOBYPcvYOwKVQfZGnBtuKJnzOYWPTPIuTPk
SRLUzLBxyLA4c9Y4vaX6kvItr2KvW16vD28z5JwZ47yG9l2VLDbWsCqr722fFa6VKoqTZxkTPGY2
N8SZJc5bRnM2x3mCpUXv/Fx/ZJbfaPvWCO3ZrarFRTJKYHEzAp1Z5BzEzsc8HU1YNIdiZ0X7eXht
c/TQDcH1OVx/59NJeGaHO45IoyqZ/rFgTe7EpzHdyR1xKKEOS2pPyXvBhU6wZnzGEH32Ket0jGsy
Di0kGkhUOIssuLqLjHBP9lwpk2hO4IXqaPsA5jB7cSL5+frM/T8h5O/NxWfvVCme03G9TcmP7Vvh
1bun6Fez/5ne1cyNnq4b23AH1P41dc2b4eXOP0by0db6COINp7Jp9NBGO8VTVOryjxiaqh4dbf2f
ZwVXyAMarfD2sYFkvwzIJNWsDnrfymkwd7N+M4F2SFKLYJbM/fWBbYX+C0vcvWG05bJB+lEBgYxv
ZIfaRocNNLU8Un9rs3vg3pDHFvjgxm5GBtLUIdq5vod5egJi2MpUajPiRrGMB7mpsicgxovAxqvW
73p5gSYQoQpITWP1QCci0tvYupmBoBkCFJjbVbN99d+z81WFkmSHdBOuFy/pr7p1pi/63fiaP8hh
d1eInlAbm+HCGBclpSHrjBLWTm1SAQnf+FnHgMDrfMFCiuxwMTK3zbLSStgBqMLTY3rf15ZHreVY
a8eqU1wGJjg91yUH3br31WgfLMaOcsx2DM9JZf6nTcEABqOH+kwdifsebamJmuYRJJ/6VzSqu0oD
aKOpVDcq8txlLgMv1HrELp0iebLap3iOGu/6lHCx9dMX8DGc1kkHPocyREYPKoWM6bHDDNRjzfwG
MuneIu2uG+SW4D8GAcZG/hX0vHzXBZE7IGYjDJlkqM9FbpzvI0uklsSFog8jYJ0Drhzc/mgs4W7h
01IU1jSkZTjpv7TpJiop6P8cqgvGwm+Sv+ysAwGLAspLPDJRHmgMgifIhNk08yz11XYzpXQV3VFc
W92pP4by1MWJIDTwGZAPq7CHrg50z6BJjDsP5ZlUDSq6ZUhfJOmYhqD8Tr/IRpCjT0jbzcrk1L+i
JKjrXT27E/FaIaXd6pdnJ/J/vgB4c6Sb14Q/FxDlhVSRJpmQtjze147trH+0wHZeSydQgYM7Vm/J
a/31uudsuSpEcSABAJ4FpH+4IKH1kzYqJpTpMryEu+w+wWbNqtLNk52q3VZU1Mm7ZQ/PK6hko5UX
zsQ5UT62+iBRrQqtqXsum2dSJrdF9logQWlK9n5qu8frA9zaGrhvQ34PNS6UK7lZVSq9Ku0yrkO1
sYa7UZ37Qzaax6yZlf11Sx9iOvwCokq5quUi1Quc+mV0VxiKfo2Z1OG6bnTfHeie7pvDCEl22jrR
DvjQg3WkN92B7ZHP2zfxLc1C2QM/ZRiLKDr48/XDnc6/hptppVlYYWVpHWrlt1JK3ch6TaPbNDJ3
rSEFVa0fITPlDPXz9VnY3EjndrmnR0usJQL9Tx1O0xSQ3BtyywXVVzQ9Y40V5lq15Nn0lWaB8jSA
Z6C8b2jn9qLttLGb0OgJ3I6C8hloNVa/ODtqByONimrEZzB79FLzNm0mR5l6R9OpS0pBAeyjrsgt
vQJYEpBuENPWoAd0ac2mZkcko6rDG3PduS8gfveA3A/KvY7///2H4qwoe+rHwV//Ye478OMu+j/9
yKGu7sqe4k7+DB1n2dEEdzr+wrq6gobaj43iHB6DuLhefh2bB+D9JswF6RcH6rIQvEq+Lfr00JrL
QU4ltF7dAvB4GNnsz3q272pTMEEbq6GhLLAqHaBd81OxmZGsyK0xb8N+hNgYdC6dZj7Eyn2KtN91
/9sIMNjniC/ougIOjid2SEgsLyOaK8PRuuvAwqNlt63cucVybCaQpB6uW9s4E2HNACs+mjVQK+A2
WWqOajUMSxu2maPuFuQNnVykq/N5J8OHcZOzoNFpwsVMLkbrbRmzFg/pMKPf1Wzw2N6yXDvrvUw1
HTzWhqq6i0S09NxdGZIwMApsO4D0OgpkOnceJhIrbL0b4xAADOYvg1qEEggOfHNo2G2Rq6Xbgo/A
7bUWKl5LInjIffIXKI2sKuzKigZeq1eXHhtnkbGU0xKHcwZVvxEQBpeRPPJtqPsd6QhVYTb3ueDa
tkami00MaoFVXHqFm6B59KPn8SxkpMj/W1mhxWGpym4dKd+mFvzT1x3mk3uuNlSgquAwcFL+vI1I
20+qCRtx7Be6j45A0w6igGTfqaioszGHF6bWvz8bjsYsa7EqIw7hKqdEqx1jftCHJ6kmD0rxdH1Y
IlvcepVqn/eaTuKwGBxandRX+isaoFormL2trbCKTKH1dm35xhPuckxDL8+WXijwi/Rr0xtQe74z
6112Q5mX3eTdsp+q9+sj4wGG60a4MMmdZ2gclbRcX72imp6AFL3JcFwlk+4Zc+daFFLdSQfB0OlR
nqgDpY+FvOeM7a5/xeb8no2bO1+GtgOpiIRxl6ZXtgHb57emhJbf61bWX/m0AdYUPhiN0GbJVyOH
Nl2qWYXHtDE4EJACT8zHhS2iRVQFZrjBzKwrCmBf4JjtDtjFXbKUjq1JOyV5TLxb9PUV5VOzOEKK
jU/Bel3Js+FxcbRU81GyI9iN1ffYWvxlIu6YoMmkE0SvzwfuhyVTXfn8UNXlq/32gl6xYkmSkFmE
+klF0EehTKivLeVJSZXEzVnxDVXmn2UHAg7QA1XuHBdfNHTcCM7+rTED34WKJsHpBPzH5YZhTTwV
c40xM7U66olvWQNYLxZHEtjZip1QA0RTGcrYuHZxc9vbdWK0pRWHOqvaXV+qX82R1IIAvRU8z41w
ES3NSyXVZh2Dadi7Mbrlz4owlypgmUhAp1r1qXt9Q2zOHgjuVqAKlHr5G33fMi2ZVIzKlh/Y/M02
K/DEup16um7m85MX/qKquJ2BtAm3JJk7bC2dGlYKMpKwHCCat1M6w01T8K6hiRoQQcgRuNIDCFsE
G3FrOlU0TdjoncCznvdSSpKi0JsJXirv4ylIStf80UQuKh9jKRIx2fKPc1ucf4x9HKEHAbaAEnHH
HH8qQfASWeCcg0aTOk8zLIBSFpzsjZP1/6x283ESoHHG1AhaacAzweVGLVz21KxdkhCd+56o8rgV
e89/fA2aZ6d1Nswp4H1wAblu3Mn4roN2tGi/Cxxt3e58hD+3wp2flqLHhTGsQ0C1+2viD/ufVpD5
hrO/bkg0mnWxzkYjq40uyRIWI6bP0InY1XLtWJqomr+95H8WhDtIssjOipnMSbgw3Un6x5z8lyvO
eW1EjNJKS0wXulbdIn5slUywB0VD4LxWazqAxGcMoYd2wQyZ2C4RIM+2YhjKB7hymjjTca2+XApJ
UWL0DGApaujZ1aAeLlLLt9vvdeVfX/PNcLJmz1A+QM8Mj+8Y9KGFSnyBLW6Rg54mL7Z232pPOJvw
ulduBzYLnGzzmFXPLK5fdOZli0pqvaKwGD9IyKqQzKlO2c3s6aajuKD2HkrBebDp1mcGubkcZTTk
G0hZhYr5TFnu1xBTNURGeA6djziDHALQvyCeWFGul8NiTdE2dSsnofpoANJ7I2cOeaa+set9dpN/
1x9JkDnjl/TNPKbUOdRpYAh8hq8f//UJKoGux5rPQFfm5Se0tZRPamskYTYH4+PyM/eM+saOjkv1
qGcknLWXFlmse+knjSvH/IeKlp+scxPQxhkdZ8BiQ7l909BuknSyK9e31viez//mYELaHG9NdFHb
6HW5HKkdl7FeRGTd4obtrGpPHhieRJicrW2O2xdyrLIB9+f5C/VopbWDInUILNvettPjDCqE69tv
a58DzI8WV8BL1yz95UAAVOyB77MQ2sEPS8qAvhrzyzQJ0qmrh/MHiA4qPACwwTMDwPelldHSErWj
EayAeqNwcL0MOtK7HTpbQP6yzIOrxSL+ns1X37lRbmhMwzYnBozm83fUbcZIdpqd/tVQ3g06B0Yf
H6Lh5fpsbo0T8tYg4gaAgnzqFe7AEWlEqZ2EuHVJSOZSfwmthzoP/tXg1vwkSpIATeOqeTmjTI+s
smzjNDSnCU+hHdAM5pw4BvLxUvwYT5qTJlAjFOVHeQDSxyZDGRIqDMiRItPDnTxl29YGJJuTUMOp
k5AWAuI5ZBB00FxSt6Z381dJuQed11GNHqHxrf6AuFgdNO+p8cXURASXfKf9X1/zUb8C3bNBeA4A
ybKzFm2uSTj704m8FI/WjyXon+jj+GQcUEXbY2LAUjI8NtAV+YECxfXlVtfrFe/X6IVB2ekv+9xR
kliAAUka7GelE93qnv5zekBPhTM+dgA0f1d2y43tS34+OkN0R12w3B2yvfF8/Ss2ne7sI7jjRW3B
Ny/X8HN1fK4NdFBqltMsbpPvVTOIUUPIQMp73eTWob2StSE0gVITj4BL76toyiCTkaZhtmhHQ3V7
s78dgGmI7YA+5D+uG1td6vMk/zHGXafsZLRjymBsPib79NSr2FqiMLj5ljLQ5wDA6zqV/DUkUfpe
KqEEGw4rajsHL5vR/abR4MwE9WhWP6zXUs1mtzT6lqC94PoQt7cVCoiADKAKjf+6nNCyok3UQo0x
nF3ER/ZYpl5xSl+Xzhl340NDg+Redu1v5Un6Jn0bbU9gfn2DfJpicI4BvQ4SPiSlL82baq8sFO25
ofE4HRLmRS+MOfVr9BA5dfH6S2Btc9dg767FBdCc6dyLKG4rJk0gQAmbbtrL4+N4a/1MekctLUca
n7vG1b1nERnG5iaBo0IeB3VLEKBwI0TauSrAVR72b+a+f2Yu0JmJi+4owVRu7owzO9zY0NJZVEM6
pqGuv9gLqnWWV9ghIW/SYWgmQfzZPOLWN/j/jWqd6bOrrKHCaZMC1jrvN9JSXyKvD5c7FCyFKdTV
Az55iLmC6+Edq5dcWsqXzo6YhPkroXYyxUENdIZbx/vE8o3D8DJpu4w55Utr3qook0aiBPjWNQUt
In+b546dAgqdUcUw0GD6oe06BPPrPrntHn9+nwvkzLSjRU/w++otmR17FTIqbk3zC148aBV3aoG5
/2fh/tjjYnY6WeDtACwiLFrtPU3NXVHlh856iEoDLRto17ujGkgHRY8twSryJb1BmWTVyGFWC1h4
NPzrk7h9HP5ZJZ7eryySNGprzOIQzH701gUEfYSH9kV6tT1rR49x5mSyM/+MvpnfieLIt3MAelG1
3l3/DtEouV2hDkO1DC0+g6IBXZa+D8N9U4tyIuvt8dOGwLUZJScF2Ut+KqU0Rshct97i0eM3cz+7
+k33NXGjm+YxOdV+KhjUZmA5s8cFFpmUsgX23DRk5S4nj8vKCtk+aeOtPt+XIPO4PoXb5+GZOW4O
dakZUF+DOfTzOOkA9kuyWyqvDk3m6tVDI2w2WZ8A1+Zz/fuzUFb1NrpKKOZzdHN/fsRF4tiGv8BX
4kx+e/iHLTV/XRzPhreu7pm1UjMGnBEf1qpQdQmk4Ibfuvv7+ixuRq0zK6ujnlnRepOCKWhKw3xv
PcweuRHi0kUW1r8/swDSp6KINVjo36Yb3MVvp5vcr/wU4CMWQBfLAwn9EwTQr4/rA895bbG4cIw+
FzyLgWcNyU4ZQB1CQHPeeoCqAZfAjrbfViB+mL3Y+yrt5L32LXbrXbmXb5CK2OseaBPcOfiHGPlP
S8qF8GWsjSKzsKQRyWFHB1oY5UURUGBr2+POAlTExz2JL3C3VQzkUyylYQJGnTiqkGEQbPTNyQWq
ygbeE0VLdCxfrilSPKhPJDaedsEg4f5HjuOx3g2/sl0WTid6U4Q2Mjmt2+zbsNp1v8vXdpd/AR2u
3x96r7qjP6udMLWz7nd+xc8/ijuwtEhNaDbho6T7JlD9ymtddP774H93K5cE1/1rs3p6Zo3nuJrV
pGozvKRxkBA3gWRB7fwsnNwtwMqCHmDBnU3bij3n5rjYuqgoXxo5BteDI3ncT6+/lCCGQ8f345t2
L/tQl/va+PlR3yn76L7CsZXe4rqjOuhN3nXPljPtpV0O2M71afhg17oy6XwhCXQBvRbJ+C5PvpXu
pQMafQ5a74Kbpymd5UsC0ZX5RdsXb3j0HY0b4GPMx9iHOuq7UTktnqFf6E/NlQEUTp3oLhY4Kt8f
+LHjzqeNC9ntAnhuybBKGtBKL/X6r+l+WxzFPb4LxSUEDsgzkVm0ymqSwph8tJ3E0XbBK7RtndR/
E70Ft64P58PiorauU8Aw1v2Xkfc+e9Cq37koVfkZ7obE3bkNLm73kpwSsLjBwRE143vJGRxoYwRz
QL0JwhzI3uxefl/3ps035rlNLmhDoVzS7RY2qTUHVV+5SQGoWZTtOjrvq2g5Sn27T8bucWL9vWXH
dwOUOaoMDIbLvNOU2qeK9bz095KomiGcDS7iTXOf2u2ML7NPDAC42df2PcQvM6d0JXfwJW9+LY6V
YNdv3sHP54MLaf041vG4YJ3lXfK07AHJeCReHtReJ7grbj0uzgzx1XRQF0WG3GN4o6+Hyw1x7F3q
j078eH2BN/0WvG+op6/UrHw5uGWtPEs5ZSFLGq9RoMRZuqmoA/Hj9PkUk/5Y+ZjVsxsHgdyYXkox
C5XmkKS/lSnem9bexqtpmoeHKamc2LAhAFi5adG7gzbuY8XNo9ntAHHLlvzLKJlO0Xc7LSoD8NWi
yEf2rJZ8mjZ+Z2r3Kx1zVGcnm4GkqhWR6Kwbi/t8IO9AZoF8OipOfB6gUkagevMuDgn6sKoOHUUQ
OVbpczEKVmPLvSDLiJwOsoPA1vMlgrybIBLFTEDhunpfWtl92wQJ8215p7Jn0ES2AwUTiSj/sOEE
uDqYkAE2LAjCfbqfoIkOL7w2CSnAb80A3ngDt+dSJMYoMMPnq2ZKWNvnHRKf3RF9vN6sxG4nZ4It
umUFEMaVfhN0R4BMXt6EsJDQoSVIvLXwH7+X34Wl2g13AELyj4X1C868uZbssiMtCqnZUtyMpX7M
rSlomvll6eXg+vZcgxjneRb2JURcUOoEOnH9lDNTUbPUy6yiKqxmPhsSz5oVzc8mkOyk/mS02W6I
LQGiaI3on03qmoq+LCATTS7plYxDiscr5m+c/EKFmAIbIUVtOJld7IF3cK8PcHO1ILX0f9a4W5Ri
tpOplMAikNHrjDcW/YhENyLRgLhXKbCcVttLahJ25jLtIrAYeVIOTm09n957PUa7OiGiJP+mTbSo
r70O4PbQOSdU4qaVpAylPgUiJPFt0Ju7egkKUUVx45BAXeyPGc4T24pUKi1RO60b9akYwbdCI1fq
pP20KH5dScmK7ZEmkS765gYgK3EJesvAKMItWqZCV1tvdYAh0vHnpC87W429kWWly9DGct1BNncA
MtxAKyH6QmjmcgeAjEod6w5DTJRD7WpAy2ou5DvqIKp2/50lblQSMWatLVCXQQuVQp8b6qhamPpz
d1MILG16x9mYOI9EW0JX9grqp2uzVuG3ydEq3Ig9j9G/iYVnhrjLNhgpG2Kx1VAq79LyCMEeP68F
aKgtbIQFlbS/l4hz9rEebIktWKKY9LtE1YPyLR52hhUq2vcs3xUmymlG7NB2dttGMJXrb3+KVgb6
z8Hk/MFfy7kHSSVDr1GE0Jb3hT5Ooh4T0e9zTmFqUdsN6JMOafJbl78Lz5Kt3wdJCyi3TQj8qMbq
KmcBfrBa0567HKdVBcrrWFuOk2qLGrC39uu5Ee6q3Ol5VupV+rGHgPdi6ABKyYPV/76+gbZiOVoC
V3AhEhCfymFk7sbEUFgSNvYtY++NKlJY3to3SCCCdQ/1ckMn3Dhm3Woh5Y7JQu7KaOadTCUH0cFR
8qMEPbDro9l6qeI29Mcad9WPmYl2aAYEThqPIwPfHZhr5piijSbrbIf16uDnMuu+lGn7uJhQAMO+
Hu/6vtDBr5233liMzxZbMkFA3PSYP5/FU65YS1Oa8bhinxIquSORScAaWaTXvbmWSFiBkwqALiSV
Lv2yaeu5G4wagE1tchEKxYu5dXahPe9vC9zOGvpi6roeFoBZPpUQipGmyEnU0TEgJk2IU6nk2P1D
JZw1+wASTA1Vf+2Dm5UzqnSxspbmcXIZILwa2E3bVg99L7tKt/YKxXR/3Yk2pvHCHhfpTSuf6rqG
PfiRA80wtCPdzvW/OI8vrHBhPo4zPFAUWKnsWzLdZv3vLLntDcGLdHMsiLJoqQR3LuBily4BVh6N
yaBVDqEQsM+gKY4Gsn9IzfvX+oBwUTdV8HeiP/XCxvW530oI2uAg/PvHuMnvAXwzGMG51KZ9GhQ0
ObRSTB/arvTnNAGfJivKoDTL32xgLEyNGrgzjX6dG205tFMvatXmmaz/Mzhz1RMyVw7Ly8H9j0H1
hOQZTmNqZzeFUR9l+lax6GuSsMCODceokIDX0Lq5OClUDZFxcawsKJm6Mxm7ycj4TU6NH9cnaSOk
4l2uAJkNhllw7HKLqlG7yzMNcyRJXrL4+k09fEHmKhal4kR2uGCaRnUFmllcruKqPEK7cC8vg1PH
+kEplZsmLXfXh7Vx4p0Pi3+xy5mR62MPxBH0zAGzGyIvio51K3i8iKxwC9qa0PmcYyxo7sjRwysz
XyJNEEC2TRAow6IxbsW7XmyI/1FSvYumBvOmgjptnI6jl2mv2vD4b6brj5V19c5uIXVsxmzIYCUx
nQlqv6HNfGGU2ji4sCZ4U67Ef3jL8kZaQtJ+AfqstqzeSSfddGc2ieBdq8NyF8ILK5xDAydjFUSV
1kvI0bRGl4D/OloeWjl1dAh/dyJC2m3H/jMqzrE1s02RD0hQlNe7m9Sonln2vcoeZKMFiltEln51
cCD35E7lXGnA5bxCqFJNdRSTOUmWOfJrX94zsPEL01GbEV9H+/zaIInWTG4ukSwykRrC2MbKxTnZ
fhvT5+uOR9Yt8mm50GOHGzB0yIDWuPS8gVhTCRI5ZHE7mvhpbtbg84hLd66Z5MxDkX7pC1l3SM8y
v05rFlCrfp20dnRsiBA4StVGLm4vqUO6+jfok6gDcSLNXZIhd7F3bHeZxjc9a3unU4qXOJ6ZZ+Zp
BIJjxQL5ikZBQjSDIdBekvnF7qvIHRQa3y8jVbyyRNdpVWeWU9RD4yMpAtrsyZhCJQZlBJEL01fo
KDkFaQxQNWhacH1ytqf/z9xw0x9bNVuqlKZhBYq2Kh48iQqebpvRBY1jADehE+8TJyiijtUjLYts
tv6o0FCb95k8OLro1rWV1sT58sfOOtKz+GL0mZmWMuwYx9z2wasn6W5EcFc+Jj+lg1YKJm4z0pyZ
44JmuaSoRJhwqvjB6QUEgaIp4xwW/PudGin47RKIUXLfHJdv11ddZIBbdWPoGqOcMVc0jcAA9tyM
pkshxJS+/Hd2uMBVQOW+6mrYibJj1+wsIILbW1kVbHDBaGwuYvVlLyu5humKnvs76yH5Mgn6ZjZD
4p+15m6M/2NKUGipgfREGVZJnFZGn+w+/jF2vi2asM1If2aJu04Cu6CpSw5LShagjbQHPxt10G4p
i7qpt/f937uF569XqTajdA5D0Hczp8QZ4ltsHuf68m+OBqUM/YO2DypYl1uStGOP1V+Xv3myAbCS
jB670nLMd0NEWbE5nvW5jn+Q5+DvMK1Ei7KYCgA/5B2uv4425U4twpFtjscEtfaa89dRrbkcTwY2
AynR6zS0Rk9D41/Rmk5uxg6a/2pDcF3a9DkkP5G1Bmk+HhiXtuwaOp1liaRQm/tp4k9DAARemaOx
1q9EGKfNWHZma91gZ6ET6fgxlXrYgrI2kGmx4AQQ/TwXztRlyCMyAsLc98gKtYyYXk9F8k2bDnA2
Bi6kQUopb0wZYyimu05/18tjlYgkmzbXH4QjK5mcpQJefjlPFCUGvFqRGELGPV7QcpgpTvO/pH1Z
j9u60u0vEqB5eKUGy0OPdnen8yKkk27NEqlZ+vV3qc/9zrZpwUL2QYINbARwiWSRLFatWiuLSCke
+mxl/RfvMxnibroKYDBkzrhFCWkrtBPCloOMYok7dtO90TNxE9aF5IRjG9toTrtTzVF1xnagZDAl
unJ6L03pXLJFwzDgPkjCXw4XiuMzaUGJKZ3+JOFp+Bc9otDl++f3udtBNyNapBXg1ixsnCLViVF8
MOXl9hm01PsFSSWsloLEPvqSuUVTGLhaIgUVQdrvM5ExG9nqQ9M8Di2ks2VGCiMGEzoQLFjQNH9K
WtPrIQA2aI9GvCY0tTSjiBTRevUtsylyMwqVRz0YInyLBE0wBzkhZpdZ9tDVa0/hRUMzyQog+yAG
5Hmp6tIKZBPKGIdukj+noLBcJRZaJ8a+c2/P77xIfHANBQZFBikPpGb4um5cNkNEjRYNZ2X60tH2
QMeHQtxGk2zX9Y8SrYxTvvIkXjoaMYNgNIfUIE5Ibha1oU2Hqh7wkkxDL/cryLBGiT2GMtTjQxKs
0R8shRfn5jg3jfKmlCtJQn4tNraSlZ8ymgNkIDFSifH2X8zmP0PjERnQvgIjQIehmeUr2vVJ1Fek
AOvn8KzIT0o0OeJa/8ESoBbkI3gcofoFahreJ4uGxckUoz2zGDxNSvcl2JKyZxPCpKYFqdLEifZ6
/MDifiU4WLoVDLS7aqBQ12aWgMvTpZBkvdNVJDYiFodfyMdDwL4vpX9xhp1b4UIQMbEm3G4YndYl
PlXwxEm8qaHe7WVbcpFzK1zYlmfWKLYZrBjy+FOuCYK4HWjJ7Fhdg7ksbWx044D4CvEH0nzcXVrD
OSJVxHMZLKqiDyrdDzQqi3YcDf+iBgB+Kzzb0N+JwIbXLx2YmXfB/EbQJxNkwVMaOVnN1hTMFr3g
Hys8EkAeoYKoqEjYCMqnijc5aGFW/GwxJQrkCYhLgHcxwSF06WhNgeZHpUFlSmOuBbR/45UvonDP
QgJZTav5bIft+Afd8Nr4IwkLO5vsvNzK9eNtF1mKHUz0RKLXFC2zQOlefoUyCW1jMIom4HQb96EX
lVsW33f66CnRWnvukjvOCj9QvFOAT+GXTjCqqqEVEB1dkG+62n7Ps9COoRF7e0hL5/CZGX7tIsnM
qSHOuIqXNiV6T8w/4nuQPKRrTT5Ld8y5IW4TD52isa7FbZZ+Ve8wlQ7keRJcPXDW2guWthfKzDiV
dBGVge9GkrNI2IRcBkIhnPUP1REEcn8Pe7HOf52roVTAGGSBhl/PgXGZxAMEetIK9RrtvQr822uz
NBCQ92lIuyNYRdPvpbvlQg6WtblDuxiqZ51pz1HZ+Jrw+S+soNKAljlNU8G3eWlljPCrDQiADnmT
gDqVqP3RGLsVN1ussaDmC7QV+N9BZcrd922fivWQAVwzVC5D0UJhraNZpxRk8HkBubDRt/KNHm3A
ckIKZSeIhnd7mEv7CSTLOv4qQCDwnBOpWCVyN2IyjSpp0SRueRTYLCfNi4qEQhj9dfoHaVd0o3/3
8KOrjZvVqRWCnFp4yjQDs7sGRI+s9+fEiUZXwo3rgcESLi44pSlDI3D2ojN3n1rLCFmFtis8AGMw
zIBmRowrF3I9SJ1tbk/itUde2uI8cqqltqYJbOWvekYmLKO8YmF5NAiv5/ZzcKRyB31uCrSoNTzP
0h5oz0RSEr8o85p0emwR00jN/9Eet50nKEBoddcCFyKgw8X6Uoov7LBVxpPliUNyHGRUeA4anPs3
FQvLTh3xOhfoL2BXH4s6uxfCbI0/aQFjA/1uVK2/9T1Rp5uvsDNvCAozN4sQ45GygoDc2zZykeh4
m7AwQRjfEN1K/KxGa0n9q6XbhhrubRdZWsDzD+BGKuRyr08THoSJ9SJpd6lwp7j9GlRvIeDFMPEq
Qv0XPcXQerkcpljUqlDjUX3IYrepKEEJNOrBPs9ynCxoAVIju9MKojJXW8PeLi3lmWk+5oU8nRnU
cy9ZgV68bAPwhrSWbFl476KsLSNqm0l7IfzE7QJIgeYiHRpMYiu4WuWb7xR98Kh0gBjEicbfw+gw
rbPB261gRdsUZGPQKcrlt9truYDqv/wObnfoGe1ZVeM70tfP2tZ3laMdPoL3yKOv1o55wk5/zI/G
KXRW7M6n4+WD9NIu995nbJRGrYATha9h4RaqPeM86KzdLO/ExkXPWbGW51zI1cAm8kEgvZhJYUXO
pmjlZR9A/eUQFg268FW7hhT9kLozFk4Pdm3HiNIeomnlIbzQn3Bpd/a3sx2rVw1UfSTMcUmEkjx0
+iZy1Ef2AjQmor3mmZlED0mUkv5t/FiZ59mPruYZVJLIh+lgaOH7XmicgoZDwGmrChoRq99WG7lR
NGxka/DaqLxLmuIxg9KZ1GHg2U+tGNfCwvk8uvoCiPUiuJ+xvTzVSEW7gCWRiPzR2N+LFdq/rPoD
MdYbq4W7ulPfV0a86FlIxgKGCPVjiDpfznY75Wyy0gn0AGLpAOm+i4UeKjTUfNZezMSuxbdq2Grg
dCWpuDLbSycjfEufeRBwD/BsOJXBUNRuZZQwH+DLxYNSuNlKkWNxNs9McL5kII4JAkPC6R85Zp6S
ogL/lE6EuLXZGljw+tUHvz2zxcUCuT4p4WioSG635u/GUgnUdp5vr9a8GFfOAS0/BYgTrBefqx+L
qkOyC84B/WOiNIKL4lPZgVdN+oyFO1NoSbl2syyd7gpWSIc2JciR+Iytok+jGE06oikN21//CY4n
SW5XzrfFZTozMv/72ZZPqpKCWd/Agzm3Sjex9NDtLJFMdZoQajQRqVgerdhc9D50inzzYiDpxt3L
VWLi/si15DDIr4UYETN9NYafJUCIt9dsaWwgaMYTCwpaM5vD5dhiEMdRucIGGzASB7jJ7jAGWueo
Uxfbcp/+AduDtGJz8eyeC9PgQZtjj6sYOIi6MbdwJ/f6nr0N46MOwbIqDm2lsOwh25nsKTdW9trS
hKrAAIJUH24C77wcaFokXaeY2M4R6JgEO0iQghYeodS5ckEsTuiZHc5ZplQftEyHnW6oPsTyWKfR
xnoDeSUUcAKL3F49dWHHgWQXaMs5HYwA5HJQbKJlKjRxejDeJNArrPGGz07Gb+jzn+ecQ6GyPBR9
nh7Y9LMPA0LBgE+FYyvs5Cayx+Hz9miWNvO5OW6JKKIngF8LtJP1Gin7JxNUbaskn0uH1LkRbn1q
C+JEWTUDAzsLPFWPQZ850vCkDY5lumkIyNcqkH5Oq96aRm4vF0IzDBWkxA9huSkqPwlfQapLOuSY
heoN6rCS9iOZ1Kfbk7no72euwd2cFNSWQ95kKRIf4OOSntGRQyTpYUIu57ahxYgIiRvDUKHZjKc6
l1VuazkNmgmyd7G4qXTwjjUZga4UxEfa6GEU4k2s6e7Ql3aVbjsx8KR8csujBqqwSSz3YtCu7MAl
NwIlJJTr5gYr1HIvN8UgZY0maFV6GMU7Q33BE3G1fWBpcr9TiiilQaqYHzKU99R4yLT0gJwEkbqv
mek6rHUiS2uzu+SuKKUhAQY1G7wtuB0uyoUlsElPDyUoHKNt2En7pgj32dz3XeyUKT111QogeOlQ
QX0AuQkkcEF3zb0iOkMZxVpR00OlDCTBm3QVgLaAwZ/pb+dQASA0HMfcwVJVVtDHDEVBM3xAt72d
CHdzl2jv9PnPaS9RdFcpKE3gRSq6de+1+l+Xx2EfccO3OsDc9HfpIiwSBprPj8K0NQsvosJLYQV/
n9i8NMLtQDWCICT48fAqDApPqVJSGYO9zv+65O5nY/m+bM+ik7BmVmMqeAhl9Sw59oTcpL/uh4tW
ALKcCcnR0cLHdpRavTkjfg7JhEaNQgIAlxXSL8Fq1+idli4dpJLQLAuS5LnR7nJtqNWi8Gki8qFC
ZveZtYG+NUREQTtMcApt2joUIRAQPdw+xRZ3NJjWQeMJd9REzmoYayhRiXN4UG0hVbdnaP5osVzs
Xw1vFm8AHSWk074zQmfLpWC5qmIeHkD3fqIYPji0tASPm1jx8nKEHsFauLW4dGcWuf0som02KjXE
yCwdtwrbtCMkW7SV8Gpx1Qw8MNBsDtENnqVDq5gSNB38I9V/oHem9rRgK/WvjOLyqVbqOosH1FxZ
UpChNnEsXnpIE2VVjrIPUjpG3zyGuSw8lDlr3dsesTgiE9B5PDvhjHxKWNNLAygtxFYtsoxz/QO6
4fdtDQ6d23YWl+fMjnw5GrE20ng00UQvu+8iWbkLF90aTSQzDSmuKR5G12lhW7LIRF5bRpelPNnN
oEIm67HMV8INZemiAtevgrL93P6j816GXTvJeLQczLo33xsh1ZwxGCwb2JloF8zNqskUIm0QToeE
JbINYo2IqGqr72knuMi9646Y5arPBuklEiSIIBVy5lErybbSqKBXPqCTU1dJ/RY3g+aBp0IkZowM
aTlBgzGvemKkLVIxkUwfugTfEQ6tBMESGvtD1sd2qQNyJ5b66AL9k266Mo/2IX6ZKAnAUVA80lem
fj4x+Khv1o7CsxsUeYiLLtcVJM/MLLUpPQxCehwb9YhUhv6UpUrmMBpG75FQaSsmF+9VIJwB08Dj
CtJF3JVThTrVY2VAXDKSypFAimJbb9LJeEs/xd/5H8lwksoGgu62By+P9L9W+aJknEupqCSwSp3S
qneD8R5Wn4ISbnvt5balpZ0PkncLLZUoooBQ4XJOUw393nWJOVUZAIeVmJ6qgK1N4lK4jrLxNxUA
iCH4+BE5rkpqhTFFQ5TsD81balWPIuBJ1rBhlp8XPREzRtr4dHtsCzU33GtndrnFi/GrQmch7opK
gZJeTF8mKWYPVAvEfT6ExVNYhAnaXvrR6U1N2Aay9KMIJcUZxpxuARmIVtZ18Z1+9kU8r50JFBwT
0B4GDSVCD8ZHKHny7+6XSNrSMesVa0tHFepv0N1EDRhvdG74Ql1LTRvBWJigZa/aZjmaf3O3xVzf
nuhlQ0D8IAmAUgRfs4ojdUwtnLoHSO2IqD5ITUOMX2ui9oubAphF0H1A/gpykJeuWo812D8rnEMG
+QChnL3LNreHsbzZzyzIlxbGtmq7AsAsVPcUaNA8NT5YTHzF/ROR0REcE/xB/6NF7ozPNCNNur4D
ibLxu3KR5MvU9l0oGl+KfECnkboczTutK4kCfQAjI12xpvyzdCnPSND/m1XuUM3CVhuHeVZBXuGA
TnWbbuJTtOYh32nlq7P7zMx8Z58FaaPA8iCpYWbAKUo0KC9C+2oTk/AnUvzEqw9o2IqdN+QBXZQB
HLYNHzr35XNy16B+S+NF0g0FaQQ0aNvgxtspHQhL5AC3KpvsBKw5FdjEKXsdVTevdbzMypXNsRSN
IARGkgxM8Hh1crEV0oSxKuVJhjZkKGJYYvwHDZb3ebqWJlu0oyFOALYb7fH87ThWgBEAYAI79dNA
d6q5Bb3qbXddMDHTCmPW9DkdwGcZjXrKMlb20Md0tbdsH60x7i7scAkRvAZFWzTF4za6dBKUvFoa
l0M25z1UoAZ81kEj0paDv1+SCzvcktRqZxS61WWHnH4BYw06hFU0+sKRCDgJeuIxEHQC84K5YZym
pqCP2YFmhjd2d3Pbai1+riKsF5dEt2ZwswUwHd/kHoWWIGatnh16aaPVd33iAojzL1b9zAR37oZm
ZkLYHCaAXKmLHUyAA/+2iaWq/YzxAixGnumj+CYL5HgbIWuBwQk22j7wEg/XNWns0f/zspb/WYoK
LmxxpzzS6J0S1bCVJC9Gv1N6sIIDJGopJREjp9AdUFdXpdtnz0r2ey2FoSw6xtlIuRM/DttCYPNI
hYhYv82MjPvwvjuIL5OHFK2d7T8kv3GGfePGXuu0x8TOfOaUL+0Gmsf70VP9ykUhIZ6JW49gmls9
qReCtYvp4Q7IQq+oks/T8yo5ojuQaSvDmmHrpLID5618FEHz8mqRyL3tA4uefDYx3OaH6M6UUMRn
h6wPNpXm9qK8MSfvtpHFE+bMCLfzhxb61TqFEY2eEF7nwrM4vEn2aK049DeairvvLmZx/pCz+26I
zVLV5tFITkvYfbuTPHOr2wreD6Ud2clW8tN76k2OsdcdZkv3P+tdtY3AyLdRHFCnO6KjeqBws9sj
tL9kL3uSoE0b+SPRMfMKSZ3YW+fEnNeW/+q51DinnnE/8llEagUjk2cgK3TEK3+cnNuzv4RaAZQP
ly7SjBoogLmtFwVia2QCxBQoGvoVMuVekKLzuHmtMzdkhGbE0POH3Fi5t5b23LlZbs/JulBnWoxh
GYnhNQOaXdJBPkh6+0vvojXF0oUAA2OEmvacvZ8J3S9XXocbh4qGMaayvk3qDbJsUhF6mW9pXm2s
hKxL/oy3KZJ6iDAgFsGdzWocBBqd+1LrqrITsdgjt+3W5VMsDuCx/vuM1Nyv8F9j3OrlGZQbgg6w
bSUa7zWjvgvbd93onLhiRJRSr1fXxMQWFw5K0aDMmLERJncmmCFyfrRA01VSA9o3UgbSZR39SkWl
SiRBb4h/20GX7SEhq0GsAoB+btdaCajIrA7tSqG0/blNEsRrA117Dc/exm8ypDBQTEGdFokk7gwS
4yGU67kjiUqvIqVeh7SNHB9l9iNSt327DeWIZGj9NdJPpvp59XZ7jEvn7Ll5boxjEY9TFlBoKAQ6
YLslslfBdAxZ9Xzbzvy6vB4mKuBz2hnZHm7TUXAfhUDWovVLeVdFba8kjV/lR9n8xaTHLMndrlmj
mVge2j8mua0XAi0MAAhQU+iXqB1QrH2qDTB+uc5Wxra07VCK+O/YOL8MlVyYpBxLOCbVptEth47d
U2PSyFZ0RgRoDNyey6Vz+dwe5zJTLARoCpv9EkxGsfrcmn9uG1ibOc4pxL61pGA2QE9aG9m0PKra
yiG85g/zuXl2I7IELRodg98VLeTJMtDBtrjlxEcQ7ylpBl2lLwUYr9vDWlwnCS0m2Moi1EK5dRqR
3RRkBSBk+jggignttPdThTT01207i9OHBCHSwXgZXbEYBkxMg2mGsCW18TEGXWoHUnA3DGuUnYt+
oOA9MZO4zT3Jl3OosUwzi2aGqw0veusL2vFfjAP0EqJqQnMBstuXvx9HbYmUGPBGPaimcg3IFeBK
xW6NdmCpwI3OqH/szL5y5guBOKaC3qO2IUgwFXh5CqZJNO9/IQ236Q0ZsBmm2lllvqO7qiFF/ail
QHXLwyHHYobojr097qVzX8ZhjKyyPKOuuXErwsDGtJ8rZMgValuk86eUmGtCQMtWEH1CwAw0fLwO
kABNYUGbMGogg2v60eBJqPaParoSey46I6jl/s8Md1jkod43oFVC4QiMiRA4Tgf0A2VruEVuO+Px
jzMdtXrQM1k6mhq4KUM3Kug/ek061uF0CtWdVE53ccrsUVL2cQbwaCG6QlK7f7VQV1Y5x4EwVgFJ
Y1jts9Zr9NALgthJC9lrunHFFDeNvCm+CjwIZWIZvSQdG9Al9Or0w6jvJ9VYe2/xz9ErO1wI10HP
CFVbDEnMv3LjR1dlu1YyySSVblzKhGWCHzUqEfXJKwWVAMBr6+madM3Kan6/z882pFaXXRl2qnQU
kBGLe22HJ/+9muh7rekcjbXbLAN/tLI2x/y7//8PfuYhAt8QEm/zIpzZDVmqCkYsSEf6PjTIG5OO
TPau2xRPFHhf0r3fdh/+AXJlj9sbLAFVHxIQWNTI9Cn0HmmsuGXe2QNFR4CKNxayrjkIlwYQqNZW
7K3YX3Qq9ItD+fu7r5kLoS0r1RrWmdKxaFFeG5O7foRQttLdT8g9dla/0UY8+UZ9X09AwqDKlUDA
MfZ1YSKtslKgX1zzs2/hArRqkJoBtFnSUcm8XgT0FyxBjjG6qIhMSC+kKzVm7vT7z9SDHgmzC3Ap
3hGXSw0KSpahnVQ6jsM7qGn7yZMgbLKmB/3dGXAWdl6Z4UaF1re66I1SPhYZKMEBrQCpGa0AKVXF
BIIfLUWHlJ30tUXqOgnsXAMUom5o7ypmaTm1OaU7uR6CTdQKg9vJ43tsDGxvgNp/B70T1Z1kVEiN
tJwcQOS7+zCnyfa2k3CX/PcIwPyFp6MIlRKJL9v0oYVLTw3lYxqwh6Yqj2FrrvWTLvkhyjXgUZ3z
k9DTvFyM2EzaDjBpzJI+jn6shMbWrCV0rgaQibs9nMUDDre9NcctUFLXuJui7EcV6SQqH41U+Zkm
uqdnm16+lxUQjUGSIJadTPwVsdjO0trVBqQeitJyb38EFwgimkG5GQwCiALxF9vvcrzGQKcgNur6
hPYzBDSZjZezEyhfVA+dUH6+bWwe0IULgokcDWl43SGkhYY8Z0yIhVGVhK4+dSk9Ckx+igdIv9Km
JVSctsJE4fdiL25uW+V7ZuYx4lCZG2bnzANaxy7HGIJUdcqVoT7V0+iZTbeh2aFKn7DRhHrymvFH
hWy0eAobt5O6TV9vJ6jfaI1z+zN4uZfvz0CVAG34iEAkAH8uPyOtwQI7mlZ9muKX6aFQbKAEsm5j
tCRAb6U7bkLBNQpgQMq57WAf614uue0TpW6k7ZoRkoWEHSJpEysE5aKgBGmt0w57qHy3wkN9XHsi
8JWp/3yvrIB2C2BtxDPcuRQZTKlTFtQnujU+8k/or9sMIlmTHzjNXnysXAX3Ue1XXuP1fnuAUs2x
3zfO9CDej36y4qfS1aE8s9iffQ13fAmlmgpmjNmToSyNVI7duiER7MTBPWAH5Pfn6CTkK3T826u2
sD9k0FqiUR48LRA8nP/97B7O24mFViE2Jyl2Bqhnt/LbrDorlTgxcXbeNnZ9IoCLHWKgeAGArRFO
y7kIq8c+aBp4atJR3yiqU5G+WxXdpFEDuZTwUKaSM0ng/Nb7r0b4bM23PlvDcF2HHvNHqDPGAokl
/OF2aRI0cidQvT6loLgv9QpAruQpfNJKJ1Fle2ycUggJszo3YP3cDCP9WJmFhTnHkxG9/CipgaHQ
5OY8iItYNIu4OanJWwBNSWHIX2rlztJrYtAHmkbb4bWutj29o1noV1Fj14qjhT9iCWR7sroSDfDF
73kfKBISQyqeDmj+4LnqhV7WWpYrzUmpQQikHMrKFsLNgEh0SEhpac7QfsXDRk8emTgQdM27qSKv
9JbPc86dnOg5mVNj4MDCf7hrSe+LqghwN53CkiHBZwFMZPbyWpnxOgrEUJEv1VGPVURounMz31XR
CPLNrj2hS7IO7Tx1U/M1Vu4N5mX9KSgdtEa17Z+V9Z4PksvBzTolM9wTDF84GHmrFjBUYhJpR3Py
kfke78fBVgewCGp7aySIBpDaHwZ/Wn3JXO831AfRH22CRAfPTkAnLne3AApR2WCyeXQE39t+xC6a
+ohk2/p+5Ri5Pvw5S9ymymSt0aQKlsYNPVTbwhnIZ0EgS466h2qDFtz2JCgxNX6HWkbnxhvT0aHJ
JLmxE+1yT9yH3vS41pHz3cV3MfPcV83R0NnpVmpKq2k4A46tPdqDk/wxd8W2gPwZGNGJspf8zMuc
0v4EEgElTgegaZRfdE/YyJ6xkckIXbTUo5tsBTN9ddZzn8U9RqZMEeu5EeXY2+DQtA23IBTYhzXR
Gr6JFYo1l8vPOZ4EIqWyTL7tlK8QOsagC+cUkt9vvyoSkPoQEJGseDsvHv4fo0iGIZ8CSBDK4Jdz
bolCn2uFZh4nr8ecK77mT35sS7vkfnRyB9UKexbmcnaY183tnTaPh1vumbMc8QfK4iAf40wXMmvk
Ie6sY1SeTPmOQVIrqd5jepehiHDb1MISIpeDHigZ9yZ21/zvZ57VK50eVQk6eOKRlMwGJjNEzwJF
zAKZa0dcU9Wav5wb2bk5nmx+kqIJrsyEo4EaAUs+8vqvp24u8IBqHtw8Ch5p3NRpbFCkCoiYk9JQ
omg1MamH5lkbwYMthWt9JdcLNQMPwXQ4C5ZAmoLbAKoAmWokP2ANSLtAAZfNu/ym1vtxTVdy0dC3
VhR2OTxj/vezZcrUsSuLRolPsslQdXTzEzXRK++zeOUWvfYHzBmAlOBuEC0ct9wF1g4loKtCnJyM
Y6ajUqtmbhk0hAk2NOxjUXZBhnHbA68fvIAH6zP3hQScn3a1ZGaaljRJw+TUQBa4vftQd6P9JZDk
IbfRNbRJIfH2LjrNhuJP5K7lNHlEI/Y5zIPEDNBxMFbioLmcWlNtxGZQsuSkvzB7cqBp59ee3b6t
jPLqwcqZ4a6wXmJJlUR5csoBHdMAIBtdRiL7YyLytnLDjUqi+9apgCHLUGR/f6F26KzdI/JVCoP7
CG53ZAhYjDrGR9AfoS8QaGrYHWlxdE/QTFSdwX2cIKMJCmJCNybB4YpGhAeRFCtLvuTN51POXWd6
kkuhLmLKDTJKD4phq1A3pPu0Ot6e9Kt3LIY7ywugp8JANMYfBrU66nqRNslJQ1LQLCKooqqiTAzp
qd9CoPO2se934eXZdmmNGxVr2xj8A3Vyqn+lbmZ3nkXgTrbpyrZsGx7qhaT1qCuRwZmcj2dgMzc6
UKDxpjxAiw2IiYbU7zpptyKpNpCB27T2V0USX3ASG2rOzuA0jrA1V9aCx/N8+78xU2GJaHLBXcd9
dpQkXZXKanLqPMXp9tuJhL5B2qcJOq4ysIyjLe4ah27ZJvHCp+fW6z2dlFvRUzLcvb9yp9gNAznG
jvC4JiG6uH64nXA6QMUezHiXW3PoG9wW8fxprYVqud+0k9MwydcRZyQKycXn20u4tD1m3T8R3JBo
V1A5e7KZWrnQsRTNKvq2mDK7DLa6YByEtSTfdQAPzzy3xJ0GVcvwoBtgSRyJ4oXMY60XGPuMbVRH
QF7hh1hu/7excVs/qiyqCAXF2FqITkSP7XDfxQNpViAWfGUM7gS49nz5gqkU5He8zGScp4WEDuTk
JBtO1e7z7BQiGJ22gHETBUjVVkU8Ou07we836VFCu/xnvXamX68jvgGyAzMpBeIoHgUkTn2kSUKc
nvTRr4yHIN4H7E6WPm7P6OJQodPwjeVGQdPiYqdBHvDqFtP0NHjWg/LO3PyLPiaOvE1dYwOsgAvG
/pKwlTT0itmr5EOPLo8QtOHpqTm0G/WpfKqd1rPcadd6okd3hoOT50FeGez1kY0AEbtwztEht8vD
QbMs7LNUHtJTJHjBnXpfp/4YIL0grRQyeQHR2X8QeWD36Tp4Fa+6CsUY714aitlpOtRPPwzCCAJ9
6AV4oN8kz5vHw+Ft8/n4+Rn86B/SB4GSbo0edmGoyCuDJxu5a3CafLc1ncVaOZSewTHDilPws/CE
X5IL0VlnxXWuwyzUHdGrhgq4gg5ePuweqcSCrhqK07hTX9uf0UP4MzqieOILz+Ofxu2PwRsO1rtU
JCV1krU9Op8ulzcVrM8UJuipAOcnnzyveqXJWaQUJ+oMB1QE9uEGGEKIH+Cmz+7WMEnfedtb5rhj
VRqhOJJqOsxtcz9/GiD4aotb677a61sIxvmKw160+9oDk/um2cTH4sU6Ba7ot29GQsx74T17WV2A
tSngDmDRihOBWvM3ASNKPR0K9JEHzKYjO6UX3K/pAC6u99mMc6cvpV1cxaVRnAShIZP5pGR32vig
trZVvSi9DX7X2w52HW1erjB3qVOhMwZQBRYnMbiXu8xR2D5W/5I1dN6qaIJEY6yGwiIyody6xno4
KkYlRqcatBbSG11Lcy0MAn3FCNug+odHsMINoissMK7JUnTSjD9D8ygUmzhoye2JWtjsiPrB8ocW
ZsSJPKvhoOXWoOplcnpQHNV9lkm98qC6rmrgbXFugbslkJYshIDCghQ+ozWAmMmjlN2J46bU/piy
V57UcA8aF7t7tqBkggru7QEuJE/O7V9dF6hH5bI8wr76M2R2/5p+at60zz56J7wjij8mrrqN6Za+
KERf03xduIgxrzI4a+Am4L/k8uRqUSitUjE8enLS47njV0/6Go5j3jrnp8ssyDN3jMAZoTwA6aTL
ILGe+rjWy7A8haNAUu3eRE50ZQr53cub4HZv0QZGE+YwURz6L+E3hvPKXuVf+S46xngtaTtoUU9f
2X3+2J/ElYzkVZr/P8bRFIOZxBj5HENX9VVpjgmMn5Q9fYvs6KgfMld4xHaIyNrdwO853tq8X84u
v7QcGB1ma+ihdYbmkAcTyeKVLDkf189GEP1C5H6uFV/hiECzMrFWFUscvqbusZc0t4cJfQRrTK9X
b3ve0OyfZ6NhfZPnlE3lSSGQiA735Uu2l3b03vTXLrlVU9zE6ZNITRnsJSdhH9zRbfYQbsJD9JyQ
NYawpRU6n7x5cs/HZKU4eHUYMjS82YM/DCDtdLPi8fPRzW8qFHbQSjLTukH54NKIpAtKGkhSeep3
KvjkSPdB36wX8E6+GI9aQvIVh7h6D2GhkO6EKhRSkUjdqdxCVbhr6ByUnJQHOSP9c/1kPiDW3Ctf
8cPaobTgfRe2uJVqwAEdRkLGTuk+3jUk8JnXvq2xkM0/wk3ghRFulSLdHECGDSPRNntUfPFBPqy5
3OI4QMcCvTi8JlH2ulyjGChNOaWMnabf/S/lPvpQKiK/Bb9uu8J35xI3ElzyKOlCNAqNc3w5XNbS
DFjOkp2yH5E97J83njfsCWLF+4C82U9+Qlr/tsmFuYNFUxJx2s3VXO7eBw1Y2oZizU75c8iI/NBs
4HYr7L4Lu2imisdbBs42N4tcTl5YCCkrBaE6idJdkllEBHozDFcujiUjKNCBdgjYDREiapdG0Nef
Sx2N6hMUrRNgw8D7ZQJGcHu2ru8/PJjm/D3KgXgz8ZBXLbMqRlkBZIhBUXLMQHhftlnm/m9WuKGI
rYDGUpC2ouJ4FOSSlMO4Mo6rQAnThIFYOANQ/MCTiLvItdKMkzqAiVbaTeovUbA8XbZ1HQmpRzqS
0WvsrrStcCcoIJrZFsWKSyxOpAqqbvgeHkZ81UVK9VRTwrw+DR1Uf6FPl9ttNUprw1w2A75OkJWg
msqjXLSoDcYxBLimQnuaBt5bu5zsorMhWACApPxDTH92009AyyEDJ63RQfAB2TzHwNjMBzv6FAFb
vPTIScgB7AuAzqBj5WviW6BD9lx+hWzqyjCvXf/SEBcySQCwjUlv1CdQU9k5ml06Cgj05rZTXtVF
+eHMX3F2FwqaVOpRCQiERtBT79V3w0f4WYDndlv4wCihKhg7dOMbPRm8ynmSyS4iLdGcOf8eItV+
bPG/t79paXkhwAK+gpn/+qpUHU2lluegqzrVRhw9S5ZoOdMU1StH5FXR5HvkQLjjEgEll8WfysY0
TpFpCg3KCeZO2ufPjifahSftDeSegEDNfH2Pqq/8/0i7ziZJjWX7i4jAm6+4NtNjGL/7hVgLFL4K
KODXv8Pq6t3ual4T0rt7QyFpFJOUy8rKPHmO7zmHjcv6D/zr8kbA2p7ZFnxn3w4ywLCwjUb3j3uU
o73GpwfzODyyEDnhsD58q8PSf5dBOFAELz9vT/Afza1b5tXLRS+GRlP6JOlfAcAM7V3zaCBJJO+a
Q1y4yLKHxm7cWx4PUcZ4Vk/jQ3XcqntfoQTE2RePES9HLmuYgcT26u679TGyY2x9dmlofRDdU1I8
81iYty5TdpU078oO0j++XP2cNPAX1icw7plWDeUcya8ZQbOuZ0p+6eDfzs99sqvHXwYI/DkYo+u9
I4e3J3AlVEVyAMh3XEqg+UTl83ICDU7MNOuBHkkaL2tOLAlM6U7as4/q3jltXeZr5wE3HzhTkPBa
fM+lsaZXZNpKcv8q998GHeLqPPNvj2fNpyEsQekCyBv0rwixY0Yy3RpJ3r+icao4jl1dHUCnRT25
dxwXAPh2w95KsArgFxA4wH7p0HYWAXdsytEDWpQ9ni+Ge09ejPv9CwBtv28P60+1Qdzn52bETWYV
ViURmJl26EE7Gi/GD+UuDO8V33yi+/i0M766O9d9HtzngxOQb4F0iCLZTb9GPRAfL403ub83hq4t
Z+vWNy2rfeZwZcpmw+nxTebk5vYdsQAse5bT0EEdA/VE5BKj8g11reZ1NsL+Exzf4AABHtvy2/0E
KiYWdG8auVN+d8qBqd8dXzVceoonP93KgF3VOpczej59wt1AS9ZVHSv6VxXa78O91njoPf6dhJXn
+B53+R3+CZzzLglIQHee+uxHhbJx1P7gGW7Nl7A31XGQJTWu+1de7qZ8B1h6LX8HYiuhnrOXnIgZ
R6eMSv7YNrOr8buiOWTy98YsvMJyUTEpS0+TPmfby+8t6jumPznPA9DueaDjwawfuRqWHLSIv5sD
5WjTdRVpR/PHOg9G24O0s9I/pM3DGD8RBt5UBmkudMFzt4Acw6+83PUnuwlmM9QO2Q+SZHd2AkSz
m4ybfBXXGRTVAvcm/o+y2lJmv9w3zGEDOJl79vr59fE7YDOS2x0g+vYkud8h5Yni81KARn5fQr9+
Ah6X5U/t4e/xLyXAih4ejsFRdo/fiv2bFoA4DFf7C5jOAbuakLT+6w/fVx7OwO1juJJ/wafjlIOc
AlxMEC24/PSe0rIcrQlhoXUoZPlHZvb3+gf5Zkl70wkr2r1K/V4GqpXQrd1zfdhQG1CXzj/0muNJ
dGlZq7MiRuKue+XGMLtsbr/qxPmUSXLvZLO8cbTXbgWQ9YF9GfUj5HTFOrBGaFb15gLc1Yq7cnpl
BvMbWfctpKfNT6I9loPL2q305FowcWFWOCGt1spUXfDCziM4GZonvXWLl/yYvJk+B3hNCxRPdaWD
7CvItEkHBu6Gdp/+04oInAVqOkuWeQHZXNHocytrdAkcca+qfMxcxw5Vkvjd2/QCMqhRA0ohwBvx
UW82AtjFXQruASU1FSIRABFBFFFY4XIipU5lhDKScV+ricvULeDQFXTyz8jOTAjzK6Ut0lJj3L22
yq7BUqKbf1DT3ZCEuXRsvLpBBMy/D7uEv98+OCuJA8zpmWUhP2E2RHXKFIPDOyakB9C24jD/Gtwf
PwBywHIqHsU9lfgO/myBMa6KpOKwhbBD1ZNq7tMUCNl7/Ti8NBXcSnJM4VYAiFc/0ZwF6rZw2uK9
u0INinaFdzK3YprYEqabBRR4jdQzPQW4wfxkAAavlXiTxG4dVlHuO0C/qBvV0ysMtGBefBY4ZZwM
NWg3kYVsTtKD9eA8jx/Wg3U/7vrvzlN6v5W5+z9WGVnchYpYRS7l0knRRB3MZMTJiUe3fM+fm5c0
nPeOV/9IMfjULcGt/kV7fWGBnLilHz/Ywe19tuqgUZv+3y8QllrWACsodSx1owVW4cU7CPOU+xwM
ecSNVTd+lNtA5j83rK7daOhSQQF1abcDe9HluG1JjiuNIRJSfowH0wSu3dW/yoGuhVlyQPu0/KRM
Jxvvyxe9eO0ZYLGq1+Ub6734h2v/8d+PEMIxzoxCTk1Mvl30PEgV+Gqeaaglmc3H7fGueqpFxRTP
BRtcroIlJxkdtW4M9FfMv9T6Xqadd9vAskpXQzkzILhCR2t6kJvI3et4kj6NvYG30N38Zm5M2Oot
90eN9T/jENyhMtPK0rjSvea/tR/SZ/7LebNP+kv7WNUbA1rfl2cjEk7GPFXNnGkwNfeu+hVSW+V9
kXotMMN38mm8d8AP9eX2HCrLrxQnEYwcqIRBZRfJWsH7WDJIHcBT1702oML8AvDSl/JoGGCmG98h
TMHurNfyI6mgJrWR9Fi9Zc4Mi5JKOpMlhBUOWkHwDqcnc+d8OncQ3sCr4HcZZk9byrprbmfJYuHS
RFyETSmsI6nQhlqpePR17T3e1alJdwZ5o/obbed9NwY1ikugmy+AXJ3cUd7rukcrzYW2ZV8faRl7
VV7t6yqstyg81qbi4suEZe851ZR4wrtDJ3u1vTPQgjI8peqXKoeCxkMshe2X7n4+FuT77cW/ckgK
GueARF5kBhGu/kmvnj3NqJ3yrkc4FaEhzQHa3/RwCT7301Mb00DhsQddj61lv/I/AFYuxJxYARsM
NyIbaJYwHdXzhkWp9JhMUexI/qg/Vh1gO/Q4faTgizJPdR9qIEh1fDLt5P7X7VFfJ8LwCcAGoPVt
YdkB4uvSD9eNnaaZ07Got9B37ErgXJO/FmoXpLUcKobkmRaeWw/ZdCjag5X6bfmkSr/naULvVvvo
QH3hZyKBndLrpY0FufJoy5ehDWmhSsAlJBamZ6PrKRpHWaSx1B/0Uyv97tgrnz7Bt7LXcF3enom1
tYBMOThwAZUEAF54p3R1KYHCkbPITHJQht85YE4w2Rb4bLnWLjzMMqgzK6ow3YZdFpM5soiXv61u
cLsOTMlD6zMZSST5Oc9Dou6ruPTafl/Nb2DL3nCr6wt+9gXLF57tc7lPDSNB/3PUtx5Jq50ldQFp
K0i3TAc2176SeXreuDOqlPmXL2N70vOvXffWGSyIUz+uj7rFXIc8oQFNSar9v1gE5GOxIWUwTIrx
V61WcmaSGUzxQCH0yX6MmVcMh39uBPkudH4BMQ+BVOEx3dt2RjsrZtFgS98Zy+g+t+Zih7L6FrfD
daITyw3ifbzYl8MFHPXlZDOtT0FApHTRIHdfzSwOkvF+zgBV1ndqwjzQSSztR9q+Kn2mPQ/9szYe
jX6fPbV3JEYLVdmd5uIlVUNQhaRfM48EHA2xZfw4tId62NWWyxUPpBttuwXaWN0nS2i2oEDBQS5S
zdQjlElnx+qiXFLuwI0SSHxwp3R6ztDhokNqvrSfJPZ7ERpMGUJT6zve4S7LnngGeDHENPIiVD97
vE+6xi902Yce6MZevg4RML0ONLgsdPqgGPMnh3W2l/VpIm1p8C5quQ+S/xw30glt5HEwULd9sX4C
xzn5tzfPyjVxYVLwl51CEsOkMAl9xfK+B+RIgqz5FA14qFTf+GbT4LIZRYexQIJRoka1VRfLXRkc
JJJOSR/1v7sO3fGm6zyX8fP0xEfqIk7dZ8ZGV9qKIwRLA0QH0FOy9GIK74FRA1S1MvgYIaEz+2XD
0TSSqDmU4awtmcclyhAGt3h3pNHRe4xWAyEqlmuHpso0jxFgV36jQvjFSby63ffJBvfU6pjODC0/
P9soyqAmtOnkMRq6nVU0bkeO/aRu3CBXMT4CiPPRCDGVzRjuWIbR8PwjId+b+P321rtOnAsGhL03
xYqZkQQGDMVVrP3Qe+kUojcClU9wSM4Pw/uwEe9fLxCIDBYPJqsojmNwl/Omq32RW3E6RnWd1bvU
aPK7jiNZZ89TDXi6usWHfX3no8KBLhok7NAADBXKS3tzbBCgMugYJZm17x4LPXHjmAXl1Ptzjg2f
kK028OtFA4YB8AwVZpG+E5uwB12bFNTjxqiwHWROM/R855W1ZeX6ZQEqhD8PC8gTw2mJF8FUgFXN
zgxM5NBaB1qUdggog+pxucn9npbNfpSkfF9QvC3YVP0e7H4KstEa3ARE9YGc5omLPpMhBEovCex8
LHZaQrfyzMv0Xp5HfCVk+bQlk2ejO/9y+rPByJwW5I6R03DXcTJPBvBQ4bZv85A4WzQAa1N/bk1Y
bOY4zFAnxL1DW/sJM/Y6qzbQo2sDUlX0n6K7fWHfFvYvlPj0nuv5FGnAe8VvmYFtdG9q77LyfPts
qteBHbwzDoqOdn7ELqK6YF7EmaGX/RSlTR2mxVeZhlA6dknnjY/0yUrQ42B/pDb3ocaBY/s1I89l
siPOHagOGjQgDz+ML1VmufZCyjF+v/111+4PRBx/CuoGMuGoJFyuK4earjO1fIraPDllBtAgTju5
bVptsRuvLSkg8TYelkjJ4ghfGjLr3lK51E3RbHcPiU73apm+3R7Lqgk0UWKaUVKAoUsTlgTaQJ1j
LKmS4slSKeDobOVNUdolEBePwgKHxaW0dMOK6LCpNpWWmsYU1TEo92P4hV1iKZ1Pjbrz0t6ePoyM
DftKSqlXThMLIFJYHjtKmQcZedW/Pei1BcT7DFrPeLHjYC5fe3Z/FQWvG0qUKTKY9Whg4xR9+Qh+
o91tMyvufhGuVEzQcaG4LaK6isLC3jDlKcp4+lyBFiOfq4DSb9MW3djauTShOoLLZamji3H+bDBT
bbV8jthAftHc8Sv8xUWpyFdn57Xt2FZ55jpsw5v+zKBwArpOTTSbJzDYdzuuEE9pfujVayEDu+2q
9g9tCG5P5UpsCouoPoFUBdB7OP3LJZuJZpclsEpRSY5Kr/mqcozNApRmnZvgWZ3oP6deD6c5ebRk
cmBVsvGUWjsn6Eh08AeZI8TJl/Y5UVqtpnSOAKOcPaolzQ5UmFuk3dcJe1xsFiBncHyOhReVcBwn
mkplm1lIXlj5Xmn8YfJp5qqdH5emS140a4fOZdBw7RrJ2TV962uzegdqH4bqbJZ/5eaelO2RdtrL
xvxfB874MDTnQHcPvME4yZfjL1XW0crAh43Sowkki6p5qRSo7aPypjVhZnzlWznetUOKiQCmCOhs
tD8J70pVR7U817UZpycJpFgLAas4VMXWC2TtkC5tuZCF0sAzLRa9VOgXjoU8z9E4DgU6zAkoLOyW
umYKBiWe/rw9jysRGYJvkDkhQ4WNLIpQdWmTO2OXyJFSd/KuzvI3u5AMT040gNsrUu5KqljBoI9b
3SsrJxaGIcsNaVFkY8VYBIhnW59YCsMv6pG+8p3Kvbk6dr+V/svtIa6s24UlIQ4p5VJTGoIhOmV1
aA3wfoBbMp2sp9tm1gaEYsfChLY0VYoOQS+L2emqeors+8LDGWnfn2vD01Kvlt3bltbW7NyScFtM
Fdhv4hqWaB465i8gCT0qRzmauGX7lW3JYK+NC8AhbHpgz6+p1ZK0kTlx6BRZchFYaQIsluJrtj/Z
UH6Vn6sGBdL49Z+PEI+SBY0JXpyr1inIK0MOtVQxQjQl6NGEvm5Qx1VgqAwHsoHXW5vNc1tCwqxI
bDsuHNy9sic/1IDyg6tCvas3rKw5UnQLAE6tyuBTAFHQpb/Su9oq7VafoskBBrGvH2te+cZIwpiY
h7w4ESmgAKHwJyPju2ru3iVkHOKfjvkgG6CE9mg02T/7+cftiV5xNhdfJbwIRknhkpQhDBoTtD3b
w0ElYMcBQVgObvTbplbn+WwChGMY2ziEco9USqLqhcsqVH3UBAJreIlg5xKOJd5SjlwJQ1Byhcgz
euThZMR4Z6qSnBRzBo/dyVGc7JpYDpz0MBTfoa97e3RrTmZhWgTpO24GNMheLm+szPlAtXqOgK/r
9zy2p1DS8RQk2twebpu6RoLjOQsRBxhC/x/cp7Bj68mE35ybOcqLF6q+l/mvwvrRPdrEz+aHjr4X
0kfV3HWlD1glqOzI7rb9taEi8ABYEU2ywGUI96BsS4ynxYRZ1cd8V1bsB1QFkwDi7sXGlllzPX80
dnBF2LgPhd2pgrvPmRTcuHz0ymftpZ4etbtZzcByECbp1gZdHdei6PMfa8IGpePcJFJtzpHRovY4
ACdsZ0HbJxtv1mvk3ZKNwMWOrgq8KNHEcblVugkBeqJLc6QPPlSQZaTbm8hxvlS0cUsGrFcTEGM/
SNTj5CdlfozsSP4Uay7Jjy07tCpxwZFdNJ46Pxjja9bYbs6te7PaeJSsHVhkXwFKQ/8qmkCEdY7H
Vh9tI54jgLZlV6PaU09yNBnkVPGcNBt8VsrUq+3uX2SJ0GaAjA3yolAXENO+7cQaZoE8L7I+wQqu
q8y3E6DED2U7+uXHP97MiLJQ8kYsCTi62D6Yo9lpwuNPjlIwCQZKWipu09VZQPui2d829ScbIbw5
UeaCii0eRUi6mcuEn73yCHE4Ny2uRLaVvJqFXPp1jMi5GBUIe08UolsSepFHKqGbfzZBUWnMSthT
udwncGTPNBsriMVm1J17M7+zEf2G1jDwUMuyxKWF098TVa98u1AoiM5rO6hoD8mV2YyVT20Y+wDZ
Zi0AFqJ8KiY5fR7TxIYy41D7BVq+NrzUys0CgovlQYuUE0piwi5v+q4laV9pUd2fyo7el9OTzVAy
sO2NbbrmDs8tif6oTLO6nYdCi0orBH4BGNIZkRAN0qreK9mDVYAeDIpKeerWehKSr1N811eTa43S
l9sLrGP9hPVdaGjxJoQEOLJSy8/P1rdH7Y86Dj5EViqf6UiwbwHirnFbOBbnJhYfdmaik8p5dKpc
i3LjzqwfLIoeA8QSvFd31nga2YMFJCCSqsV06szJU0FRRAINqB/y/G/GiucQbnRcemJblZKznHVm
q0WGLJ00afCgybv1xFue0Nfz+V8bwhYitJeVrmu0aPIqzS/MXenVhWft6DGnQRv7xef/a0ziRlIH
dFgVJcaUIfVuAJkFFPZtC9f4GmCD0JWCIwHOHnSjCUPSRtrMdiXpERsPo/mb6R+dq0+/ekgk/GjV
QApv27u+0mAOXWMovyxeRxYuUNapM03B0hdhZ4ZZ9TiWe7lgG0autz2UD2WowJhwkSi8CqEPZKCY
mYPKM+IputenqgMtN6pKG8d8mZnLzQD+ATjPpZaEv5hCvkVipZXUkmlEXWi24JGfT5InZRE1Pt8U
soWPXJk3dFaiDQRN2Mh2WkIoUORDwvIsMSKzLU8toGOSX2nDP0bVQtXJQvJoEYzFLSfuNzpaMtcs
hiHFDQ0h5kqfDdKBChbyGadqTLPA1Gc7bHOu7Hljge+tt9IHS+vqXasm9Z4bOdlYy2Vg4iyj8Q4J
JVz6uBKFK4rOBPREQ2NELLCtT0l2W/0HB9xM2t3emMvGu7SDFjvsDBM5NPDpXVFJdbMJTnKmRHPq
G7Lm1j/MMTSmrS6H63XUgRDHm2sRIEB7jTCcdOFAmkpTwQuyLXbgVIPUGtWcAPk0ur89oiueaRSY
YGs51xrqgIDaYMhnrtnBFSobzFAiZf5oOHRWC5+m40EbSTB/l/owz2Wfs2CwMq9vX4fm2VZC9DB2
9gwQ1q4aGt8BfWUBPh3dretDJv3MlIepDaju56kvpe/tRujzhyBEXAQQT4AnfsFJoAHp8otbE4zw
GapaEQfHVhe7Jb3jUh1K+CK7/NG0n7pn0Wyn0HE/dIrXIrtZAXgIonUPJLSuOqNX5THlP8fsF0sw
qpD2j7T9UAkyAtlPSDLvzOmhPbWAmzRadpc396hDemntfAOv1e3Zv/YOgFfpmHc4VxQORB+kDJxT
kCeqkSIdrbJ2+VRDVcazaRrW8/souc20cVlc99lhvRE4ysBQYIPhVr6cvZEnlULwk6h8bqQvizZU
WfiVAQjV/ObM8nekZJrhueKnHK8yGcArmdju8KA8V+8Gg9RfMx5SHsgG8eLBOtSTR4if9FtIwD9p
p8tFBosS6IiXDjNQIYsnzW7rfOBTqkecxk6gWnkZtrGCFZ1aFtV6I7tNLcXApemDG9u1uZeADUfT
Kx9+316ilYw5vgSOBSLkYJOEXNPlhOWUlWYiZXpkKaNrpIElfenQ7s1s4iogLC4eMEV3LaRBreC2
5evNcWlYiMvkLrc0pmMKcqcBheVUo72mxJvZK52jlD+xdOOFtzpSJMyQlF5EdGUxaR7bkgK4FTWj
9FSnr/3EwTW+kyKCZKeEM9RVrsFd5mih3GyAO1bSTGCghmOFtsTSPi3irnOtjKVk6M1IszI3KzXX
0b/yGHAZeB85ha5oAVbLkDaBxtzkh8XcmgYNtAvjZj/p9xk5JEkROPa48V3X98ryWbhWQNMCCSYR
CaLaWVcRnZuRZKh7jR2aBAzcs+JXtRHG/xxuqxgatMp19P3r2Goije6QKjrXjMmKevTbticKWtYl
b0mmkJCXCUjjR8rva/2QkunOUrbC1uu7zdAA6JGRo8H6XyWCe16hGOMMVtRpAQerphm/DNCE6l+K
4WfRPlvvI9i5q5Hs5qXp7AMYsWnc6NVf7jXh0F98ghCSyWj6pmPGrchsPEUK1fwdKFekae/t7o6A
kvz2+bq+ZS8HLBxszVbmSpJmK8JD2/R4A3Uoq5mAWrHrrdTANXwYS4tSFCJOxLNI2wphIK+6Oe1K
3YrGFB2czXuKIp95p8xAjet1d0AehADiYflFfJ/3T7fHubqwZ7aFWYWMEAEZrmZFjrXLmqc6fk6g
y7zhPP6cUGHtgCHRcEzA0Yg28mW2z+IIgCWMihUaedYlGTukLWI98xMrHkC6UDHSIkxQULLuWg3o
kawDPfB9y5TxI2uSpnUJ2q7j/Siz7FsLbZwPyXEgYINyTvVAyhHUEUM9QRbJwX+c+JVcoANkyNIq
3nc5kW2vmYvZhi4HUMP+kHDrF/qgs8YDOXBdetmo0Dfb4OWnnk7St3pe8g44BbO1I1qJ6MDgs2Ue
wU6CcEfXGyQklQzoQ0+q9OWXQgLa43lXfOtmBhkk0IuAG1WLochUUECezDQfP7jcx9yvMnNAT6im
lF5FNPQF1V1rVV5ulvUnscYebz+jlp5KsIeBkgylWMObsniyn0aKV8IvMKJr2AR8RK4EWPPpOy05
q9yxjI3qYYav++hZX4CzHg0ip1yB6LnX0Lj0QXTGwWbY28UIPq5OOs2ylkCnCrk85puYm9znxsy/
m2bKSo+VA8o8varWzk6aDT35VjoNPI7cG3UbZrUOOs+prAftbWJ6cZpiYOE2qgorJ89G0AMpoYVf
Ezmly72CG4ilakmyZxAGPxGkK5P8m2SNP2/v++sHHmTnDfx+iN6YQO4KZ640ytbJE4c8S4bxgeat
B5tn5oYPWTlbKJsBWGOiUR1He/n52a6PNWVI9FFClqsk3pDelfxoO6NPh9fbY1m1A0vQqQK3BFor
L+1IaP4Cy2uRP3cEqbYkDe3sTo8Bfc/+2dIAAoYSMWKuv1X6lhvxbEDWqE9VWkMMUCtQM88kM+qz
anDt/vftAQnBzV92FhZ8G/JH6PQQ7IB7KJ5nKGue6jJ27sjk2J5Wjobf5mUGphtOd9Rh9qFWW19S
6D9kl/uPdehd4CG7lMWFrZFPZR4nrUVOw8n5jpL/7bEJ19if3w6xEORJEGMvWdPLOSSpmsdaOZNT
UUwBtbpDZnQeR4WzbF5VtqvNfwYjvbInHCdnTOzWkmDPgvvQpRztn7W72SsmxEJXVoRwtG6YUkmK
AtICc8QKOfczcx7NrjsOTrMn+calJRzev6zhOaqjhAICaxEnsXBjTRBaISeqz7JXl8noaaMy+7dX
Skxs/WUGrDlIGwDbCWzx5VI1dV12aP8mp9aoQ13eS8CPqh61+W5GYWIqCh9sBD4jWxku4Txf2RX8
RtOkmqSZWDKzfHCGXVey0Gme+mZrgKvTeDY+4ZgZRa6odbsop47u9ML3t6dP8ONXoxC9koO4Zlhm
T2VIVkvf5EQGCHSLW2nVClCwi3YYRJFk4TjxxiDtaEg4rE6z4ypzzVJHBPrPQv2/xnJmRTxEjpGi
0S5BS6/ybsaN16m4QQs5qKdfTHu7PW+rR8mxUbRDBg1A5sU5njlZSWZws+CYPqESYbiaAaJJLc9k
X6UJ2UHAGTICTb6lobE2jaBCXRwuKDSQb7g0mlSxgm2W5SdF/9VBTBkFFLTURLdHtmoEVy1yt+h9
v2oojTHcsrGr/DTqysNgyA9JZzyMoLe4bWZtAqHYCDFCoOeRIxAWayjLYVLzNj9ZU5jTb5Z+qhKQ
jmh+vtX4tz6g/1oSvB4f0BUkqdDfxb47pIu6SXh7KKsGgOcE+AX4ZuxvYVm4NvZNBwOtXAb2uJMn
tF4lG5t7zd2gJvm/RoQjZBag6pH7Oj81aJfKgzo5WtVu3soMrw4FVypS0NAywR64HIoG1PqcyxyL
TwO5ReBeeSlu89vztTYUvJ+W7js8zBF5XRrJ5zoG17iRn2ga6Oi3jT0HGRI1uG1FTEj8cQfnZoQj
KiP2ZZaWFSeZgmWgGGbu0Vn5okw1Ct9zbMZQhkbiDMnINBjjHo2GnQXeBV3qXbmDJmc9NZ5mTdUO
6QMp6KgJApZsTPxBmwfPGAcoDk7a/Hr7q9cW4OyjxQQCVZoGcF3MDR9OSrvT5kAxN+7ltdhm6UtA
aL1ka65QAAMhyUAhKZ6Yd33/1urZo8oGF3kDiKb+4hrdWIjVIQGs6uBViUS12PbTykld9wonp9Lp
iD90hnynURAQOZQYu9uzt3ZXLmKDf5sSlpxSnYyE9OTEAivY4kFcHwewkYBR2WB2Ey78ueC9Qpd5
K0CYgKIQEqmz5/AN97t6OFCn+9uKcN1TbUrmQocVpqKgnjdHYyo8p/8Gkp6X25O1Oh5sA7Tf4FLB
PXZ5DBk6NpoJ3CqnLvtmWNGcRLz4N4MBgm8p0KFLRcQmmUXfTkWHEBAt4BPXXWtGj7sTbYbPa0+R
RVvybzuC29IdlkvqjFis7LXAaNBoKqF1UZo8BrYlSPJ5jgKK1HRjAldDT7QKANhuASxkibnFCXU6
CE4ieJqMxkuLR1QCdqBuGwcOJZTMS+MfamJ5NkP78+2lW93neJcAxArkCHLrl0vX1CoZNY5AoCDE
a+PfTr3VQrO6Oc4sLD8/i2/w7NdpyvC4G+M3Ph6Rt3d5/357FKuOaKnioyPXMDWRVzTNTJObBE84
u9rJmRej21sJHBYSSOltQcfWwo0/iIH/2BJmjPEhB9oGtvIGoPEavJP6I3B5lk5D1dhCj60uz5Jx
BigXxS0xbZGac4buI4RQdiLLYLCtnuq62Ei0inquf643/OqllRLRGnIxlytkjUuzKCX5CcVix2Yu
0qwsO4aj/U1Sg65+119AeCgXHyAZIBCBZJoLprVx9Bueu7lahbfXcm1+F3ZY4A+XjijxwdxL3TyN
RZmfBrkKqjJSge2ZwJtol4DQORsBxNrmBI8CdMEWigPk8S6HXsfIvmcyYsfiUMul2zr35T+t6/01
vTjYi546OJzF1+ukOE08Qs3l1HfSkZASHEFF0FDZzQeFYliQbig7tzakLbqAtc0DJA+gPMA9o7VK
CPQ6M++UVkb6RubVS4U142N++BeLdWZCcJd5r5u9FJswYYOFQX9RjHui0bBqe2+0tI3FWt0ZZ8aE
k1cuPdZI3y3pqDDn0O4E3RLNQuTcToNubxhbcynnkye4LakfFWivw1jeTI9GMftmprsFLwMrfmBF
FRTqZpi5uhk1NMMglFqowoSYo1xajdWG5aeSIc/hVki89h4Dn2/jyakKQKxZUZDN22UF2tteARUA
URg0gKda/a6XndW6WdoCh4wwtP9RUos9lVOekcDgUxYuWXGIXVH+K3EocEEWi+XXdLSy2DX7PH7q
C8WOcbiRD76X8mLcCBXXx+bgVYOKHmg1hZBHscc876EBCNAn8kOKm3R7UPRsXGarRtBwB1gv/odW
2cvTHCdzIk9I552kOEdpf4dGVlfWv93e8qunCrW5P1LxONziLpSKCi+OHI9ADtWpDDS9QT2iI+O2
lWU+zioofzkNqJThTYPmKOhOXg6F2HNPbahsndA103N0KgFJedzEcq2OBeByywICG+lxYSzpyCpm
WXB/YK10vP719hhWl2NpuEL1DPywIjaI2NAxYDZ+u+G85eTBSqnbpe+3bayO4MyG4MBlHWrkVYYX
M4OU6yGuK8ltM5v5t62IpGt/LQfesgviDdAMMTU4d1IMJOvyZp7DqXA/7fvJHRKgl/conyATb+xl
5Pzlfme83ba85vOATUQFGA8eUBcKKzROoLMwCxMXVFZOAUt6kI1Y1XyQhrm+k7h8Uo3KCW7bXFu3
c5vLz88iNqWXK8I6HXuv4iFEL+7BBxMwOm5M6vrQIPlnIC2OSoPoEjLGKOdWfkp1zYeitt8S3Vfl
6snp5QXHc3tQIojkzxICrmjgOsRmv8LDVTIf9CYZsNchLjw8pJCkOtIKlDbH3tx1n3vn9bbBtVlE
JhlF/KX1EJLal7NojRVgCB2SBm39VJgqUqLgJyF1cNvK2iRCLxYASfQWIF4SrDSZVhnlIGGtjMlH
A/7EQEDo3A1yeWrq6l/416VtEITSAIWgWHI5JBRL8ZSctfwUExA+trsOovP9VhfK6ojOjAhRi2Sa
MbItKsKlevTIAPRvFs7a6MWx7Wt9dHv6VhdJB0YQKP3lYAt7sJ4qMrQp9uAgU7fm0VJtHbaAI1tG
lhGfnSdSOzmXKxjJUVklc7wDiQEQg9nGedoyI7zCHa1AhVnCse16d0x3uXS/Jeq6ZUG4lIZynlhC
l5QSEF/NAGUDiDtn1gamdHFp4tUHsa6/10RMXE2JMSZai+myDeYN4FWk87+okS0BFpJWqCLA+1wu
iMFjo46t5dAQ07Wc74TkfgX2vH+xt0woXSytqQvl7qUVpWo7R5MwDkP+XdH7JOvBVfGvjuSZEWFJ
mqzoY7uw81PGQE1joEUB7PNb5ZC1YAS9S3+PRBeqBXmT8TZdPLWtHNtvRXynFMEWKmbVhgXCq0VQ
YZETu5wtAoSIzcoYwW/6P6RdZ28cubL9RQ10Dl87TVa0ZEtfGg5SNzvn9OvfofZde4bmHWJ1sYC9
2AWmushiFVnhnK/a8F5qmyk5Nrpg50VSGA+mLDZJMIAMp6ycSh9wBbhO342jwKvwpWBAkiLw03Hr
S13aES9YNU3zY2eUWzXZZ70DKt2NU32/bmF0c/86KSBb/48cxo5jm4DCpMbgJdpPHNXx5LrDE2Vx
bZAqEu1HPsqe8MIl0o25Y1cDKt19ViAX/po6T8ONBTAaQOBcV4ztPvwI1kjo41KA/g/aXX25guiO
QrjEWhzL9W611e2sASG62+W9p/V4r8hup7/V65dmRVegpgfXpfPcHKbXEbfRpk9xDy+F62uJV7oz
ox0BFNnAEG5PFnm+LoKb8KOD4ypSLkB+YUdpzUxWOidF1a/Wo8RT5Xyjk+XGGgEklD9oy+0AsNky
T/Eg+5cjcXRpVZSWkA+g/4IL7aV2oPjRMCoF57dWLxK6jBvXyPe97KG8/X5dSY6pgPxUQV4OojB7
x5jnCvSTZZ4bzAWj/R6pP31owjzblqKMHF8ONLFBSqxbLBdws0p12ihtfrR16WnWu+/jZO3KJd5X
eI4KLJNjG9Dpjyz6LWexPJarBvTHfX60+r1BAmiVjAIfxbkAXYhgNkhtMmOpLKgzNgiABQEEo6ql
d22e3QNTaeuAtOj6PnECLqYYAHuv07ojelUudSo0rekqHbYoJ19XdDPborImx09dCGA0yu280+Ye
98ZVwoUxaNRlExc7+y6uktBsu82/BV3/x8Yp3gfasVAvYBGr67Y3lBy0ZscpNt8k1bgDgbzges81
Oso+galL9K2xt5TZWS1pXqBTP3jlr7o/xM42rgVXOu7OoIMS8F8gZkP/0OXOzJ0cgVgFDr7E1NNo
G2Ey//vLFkLUHwn0C87seZVjJ2pIjrOTmC5qNxjj+cyJOZNAT9SZBOTmtWJZIcFU7xu07+TtLxRT
PyEEVSGgDukoQcGML4UYqaVUcY54UViH+sfg7CJBTODtxLkARgtzqhc9KyFAq1yMMU+Z4Azyjgjq
WhjVQuVJBpjlpQJyK486ysRQQB5rVzdiTNM62xwjKhYwffXpXlnkR0NNttePPs+Kz8UyJ3Ne+nwq
6zI/JtFJ7t4kHflvzObGojITL97h3fhHPyamzkhBpaYK/dLcJseoVCWv76fcB5zbXW7c5otyuxDn
tZx0E8X0SIRhT3+euSldiGeuybEyDrpaQ3wb3a75F4zagI5kAGbUYlReFwlyDfxVRUEBGRuUbT6A
2M5MnoxdktcapIEMKUH/s6r7Ur4vDRF2K1eOqlEJH0zjjNXjpawkuoPdQ4/FOuyNal/me1DCXLcR
atp/rR0Q2dDC85GoYbZOsvS0jVeEcYiIpntoIixVi0Qw25MnVgf4OYjQ9QHxJ7O+ovn+1i5Fs8f8
BfutCotUmlkOxuRthNaspK0v4NVZm9D5lDPCpCduPHjHIh3NnOUaTYRNO+bH3n6yY9uHO5rqRuAw
uA6JZgTRN4s5/A8apzMbUxapjaQeS6ZJUukXDYohUmr8SxC0j0CK6IZbsIUTilTdpSpLX6qVUkNK
p5g+Nh+cB40CcPXRVxWBmfEUQihCDQfgysAeYmwAffClVfRKfnTqCjxIVi57yH8vgmXjWRrFN4Ec
EOH81ZYkraoxossefoigQV6LXigUR+7Ioqo3z9LwesGxpM3gQFW5XLh67O3KyDVYNPp9Ntnk2ppH
LME7k6sMUsMf1Qh6zb4UkitV28eqipOJa8j4DEQ6uxO4Mt5lFACG/xHBAmgsWm4mvYpdKUCq3Kbb
ZTyZ8UaRLVBPiXKZPAvQaOcFpiAx+iOz6mgka1ZjLI5dE4d4eNG083VXxpWAPCn2XkVfmM08K3NV
wps5wV1EkzJXAsZk+YnmOgwF/5HAPP2LepwN7eN53H3vsmJfDu9y/hRbuSBwcwPquSDmcZXEFgFQ
BlRBs2MU7zF2rN0bT8gzL2OoA+Bu+sQN61weY9DpoDlTS69xdOloH0cLrArBy4d3aABMinkD4OLh
hDLbY2fDMmQmHldqpG2k1nSzDkwz/WtUiVCVuJKAzYJuf5xPjL5enpymqFprUOCiNfm5au4cZBWI
hhpYIWIL4h1RHa0VeF1p6CVjW9YSp48AoTN/vBc7ou1gDJkwrPHM+lwIc3DgBbI67eHUYtNA1mAP
VItP7D6AthVaV8WLx6JqnkWbVB+icRghYSo6jG2hQcR4kw3BW4S7VmdCmLipxYpkqgXWSieF7wzv
9IACbsa/7gNEUpgr76SPcdYRSKlLDHDmo215s92ANw/YNoJgQ9edvTkBjxDe08HAKJIul6vWLHoJ
GFb45/Gb+Z4/lmvmbiWQtLRfRcUmnpsG/jpwatD+hDcpsz+5DF6Ock2Lo9MCZ3st2+lXFwNUKUlk
6X4py++jOYiwxLlnCDYNYib0rWM+7VI7JZ7AYZ9nBUJphNLn7LVZ52rl6JvT2/Ut40kyTGTqFXSZ
4j7FbBmREqmpyrw4Ksaxq0u/Tu6BEO1KrWBukWcaaO2i2BHgVzFYBqR5auvRicviOARR4/1oRTA/
ot9nVqwuR8luC+ghW4ehOqLtOh7vri8Vz+TOVWDOEOa05rIGPTHN5czTIfteTQf06HqD9obSAAZb
99fl8VwP0CLQMAmKKsyiMfFOQUmoBLRngTO7AKVJd4dP9PbhNkhTpeiMwU2ECQpq13ZzDILGY9ZE
GMBsgtL8Rl5aYFdblVdkIrZCbmBF4w9twUGnPzzepVkXK26edVFBXtTddUVyX6FEEMsYOk5NyZ3z
H3H5PpFQiVbB1vGs/Fwws5TtGKlK0UFwl7QYxgQdOhnDqLjPRY3BPDMEKCVNblPYXxbjqSeGUS4O
zFwaNla1j4bNZ0qeFPfytwjG0gu5XucO81THj8Ui3jLsx/j9uumJ1GBMHcBNaTwD/f0I/p0pDXJy
subN/yaCcTxmnkROC4xkulKYk8BK6ZXgAPG1oN0xyJRTYLVLc9OMFKhtbV8cVS1eQzzDwJmoWe/G
osTBdWV4rgHvRKQLEClQ+mRuCWlc1ko5QpI99wDtaJQRDzkDHcVOO8vg1on70xCZzXZteuV1HVVR
YZ+r6R/5bDtQnYM2x7DgKkz5FfsVZU+f2y8biJI4vnAa7NntYymndUwcIbv27Aqs26uni0YDuOf0
TAhzTiV7Qgi27OJI4mkTx7M/jffEVu/q6RP3IfRm/daGueLnkSObCyaXabaCTqAh82J1gis37+IA
sF/0fwMEBpdhVkYGtKrGiIqjlsgANz91duuWsuQGglsXLwGHGEHLoTKexX+lxErw9HSS9qGLpLqg
gE0e7S9jchJGJJ5G55KYS5fRm11pjzoiIKg/kvIpat71fAz7LnLrUfQKo3vN3vAsyg9poPEcYL/M
6Z3Q8Q2qLgjL3iugFGLU4qD5d/bgLZGbv5pCqlfeGTqXxyg3FmQkSgqT0NbhaI3mDBa2yrNL0zX7
JFgwPoCO4nkzOW8AtwuTSd33g/HNUWevyUyB5+IuNDIcFAYUtMks+ZkcjYDsAz3XcZD3U6KFQxd5
Vnnojcdo0nfXfRdHFh4GdF4JKTVkpRi9wUqy2JhcJUepdszbZpFNV4tB/CFNGMiyuqIC8V6VCxwm
y4hCs18abYmn1wAg/rCITEZh9QQUJuSI4RYvegbOCwDjZ8dt1NulbgJHI3dKesqlEQiUr/OEjLLy
VamGoE/etXIIry8Bx+3gY2iiVwZWgso2X5mTIw3GWJOj6vRhGRodUFmkDWkqwVOPL4dmkxAiEMKZ
+09pGIlcqgPBvEbahJi66VxdJ3OAeaxpizG3RuAZ6NYxRwjMeTL9Bxd8TCtdBkAJSLyUwwuLPGBS
fc2i0h9m41+yU/yzlWdSGKcNGmNiaSmkaJh8LtswIWFp5gIr5ZxO5PuQWUT3EqYe2SIO8O26RG8n
cgSs/8ZS74pa2kXkM/tzJoQelbOneF2UeN7bI4oomA1Nv0TaG0BBNUFY4BoBXTS89pGOYbPLGTA6
a8Bak+OoavtMDt7WBUBkmSC5+PE6+Gvvz8Qw7pMsxqKu0UyOcZZ4mbLPzFuiS5vaWLyp1x+Bauiq
8b1SPi3yzulMz+lmP2o6X1dvejym28CZj1b6HWAwlr1ttS3O8lHKul01AV9YuTV26J4NhloKou5k
i25uPJ+ERlKM8GloFLHZ6cdRnZoqUTRyBCJfKx2aXfYyvtWf6CLDqf8thU1ZFuAMH3sdUnAFxd3O
ywCtN/S6IFPB1QV5CnR3YhRGZtO8c6GgykyllJoXocCzrl58F/UAdvpy3YtxBQGEBXcNTGrjAnNp
vcpsSUM/oARooJ36LrfjX21PVH+NCmljxAsy2DXCyHWZvGOJEPVbJnNi1kSa8m6AcggZnll8n5U9
GQSxgndgME2PESrkLQ2M+lzqZfQzYHxykh5R/AEy26mzflTWJg6va6LznCXmlRABkIejqDmXYpQ0
r9W4gJgm0DfjUdoCa6H0ox2QnDxA7qcuIINcxa283C3CJMyCl6evraftn8bA2MZ3rdep7rSzNsAh
clsv22X+c+mWXrrJd+Ob4FvxKezZPv9UJsU6LkMClMUkPZISd6HuR6JtrgvgNYlp5xKYB400j12u
RlgMzcw2qMeF5gxQVflLrjbBDNg4O923BkUotywgKYoG3Fkc44+Qcib+Y2r8zBFHUxaX+gAFVYB8
A6luWN3uFe2XoB+5Hb9H3/rv802TuMk9Un7XNedbAVCp0TrGgQQFadUop3kFjJcGVM95XtZ+YimG
4NgonDs73h7IhiGUYRDFYWKmGZUNAnYL3DcpNNLXaCKBZabbenAzwE4RF6Q7LgqC5eL3c/6gT1vU
IE3wv2HCMwb21iIsevCcx/kHMYfMKcC1GseYaLaS0m0x9wCeslkFkmeE3NMsCOZ89Sl0BU4asIdN
xlUZSVLIQP+GeXWLV0eZv6qJm0XfEmDVDyftVP6Y1crVxlAd03A+KQ/yEsbKXYWMDSg3r+84V/Oz
b2HOfZOCUq8CtNcRNPTW+nOSAMtVbSvTrTNR9Zo364KpR2BloeKr0WvgpY/JwQDiGBOm7CP5vgTe
Z5/0bqacpGYfLVYYxcSNet9yQEAezBRxEVQj0yjIxHKv3ucfwdpeTVANUDBSjhf8dBjhtby1O8Uu
qdz4S/8OWC3lNXUXDDx86b6IZv94AeNcOGNnCfpf9ELD8P8SF/5svqJk5QmJzKh3+ss/IntO8ZOx
yOxl0SHt0swrNGx3OS6+qrrvyv1U/JC14zh+R2vHJyIU5lDQawoQbaB/UKdy5q6MtS4dcKbi8PT7
hqAyia5PUiHvI+pM4GVQwcSpgdoKSVs8C7RLSXFaRxJa8NJjmY1emTw0iuXRal4EFD5nxBAHvDQe
iQ/XjwhvwAd8BACboXD9SGwydltoWWoVCcZd59oJmzX31jyM2l9T6yrHLHVOzvoE0MF9Krgqs3CO
/8QB3GTQ+Ix7Gqohl+oqclJr+aSmR0f9maozColVYBjEnapDmcQAUNbRy7W4PTiJ83V1TdJt8cYS
ZCJ49w9Y0e+PYJzVHJUk7QwACMjWV3TceRNgCjDyuUv/JRDth7YwIbSpoVNUwR5faqvNhWGDVDWD
tr7dh+v3Pnfj0SM/bZxFwfuAF+dQUsAoCPriHJOt+yizWUhgkcBThxhvYBecQI+WWgLXyotyFmbN
MWSHJAbm0C4V6rJpLRBTYDZGAI7VpAm071VyHID2KCoG87z4uSjGr6ABDnXaGqImr3pWjvljja5R
9xPH4FwIc/r0KlmzbIIQS/Vfhwk81+7opaurAqQZ7Wj318VxVw9EZzKgl1RQiDPSrLSyUzuGtMiS
d4tOy88uqHFnBQgdAGPuBGbO88wWsBXptBaOOvsassBuQHuE4DQnjXhlE52cPH+P2kgU/HlbBYIb
EFqjqgr/zFgF6KxjJ5OBN9Jr7dZQwHJTHNZ+A0J6JTmAmSJuSpeYN6rzDJKpdgpz2dx2o5esX2JF
1LPEOwY24GLRbIy/wFh0aaFzNckt0K+AeabV2c62+jQgcacIDhsvHuGQoYMWINuYumA8SFmt2lLP
enpcx2iT5FJQErTrJ53vzGCRKPddM96nVi0I9LwNxbCPCsQH3Cvwx6VugMLB8AeKIMdktD2gPVjg
GhaGWt4CngthQp+iVLoyoYf+uLb39fqsJ6vg0Kk8czmXwGxRtCJhY1RYvMS5rczBjzCobxTVXgao
RGmtbhHTZ3UxSPukuE2zk4Qba2a4aZNt6qKfMOKmu3jlB1NO0MZp3aRTEOdrqGubTnFLpd32amgR
0by86KuZLc+WVsLwNN3y7LhUQTzbYF15JbkHtHHBCvH32VIweIvQgVN1uc8AiTCyykGQBBIA+pWI
KyGlmCvhdW/E3Wg0y6NqglsABhoupYAoRB2zCFKS1kajOfEAjX5dAlePMwnMRkudss5zjyWrFDSq
TqZnAx+9FLUn8aVY6IFDHpZSg17qMcR6XgwdToU1W/6I0g/NYc3L5rouPN8NlojfUhhdChI1CcAH
gHW0ntTI8J3pDUW/sc1xGQWucvzviNo/bg6OioFodN5pyOIz1lZNy6wXDrBCSHmDfF4xZ6cBKJvo
1Is/Y2xoq0L6WsVEocEoRtooK7to/geKcsGNwZmeVEWE7Eq/l73AY9jgtxRGH6i6gg9xhbENdZAP
IM0Eg5AU79dO9N7nuWaaYgTJCOaU0fN7aQ6WmbW9FWGjcpPAnVReY3hG/g2jGrWeBcoYIEN63TS4
nuFMIjWds8cCKa1YSggOUleNfqSq4eI0sWuP8bbqk69tJCq1cE3RQGcZZVTB9BO7Y1VWNNkKDbOy
dTC93Brb2ex2ZQnejSaPiT/BnsAylooeK/SH/9rEM8HMJiZAwpxJiThv0hHz4aTqbxi0+ow9guhY
RwsdxSlUmdVE01y0RkDLjRxtg47QDFmUzhTcxLhbBuQw1HDh/YBxfSkkjoDnTXr4DBRA3UFLd/NX
ZwTGul5tnGwQXJpZwjJ6mMG3gnINBcSg882X0vQyGrtegh+0a+ImyroFXqWDl9aIijgYfysvOcn7
wg2GPN9YZmA1D9cNlHP40CmKFm5oihc0m3xLYk1SjDzPkJtC+h1kBd+aBAjo1WR5UVwJLilcYRSi
HIQMSInYTPCyhnbOMwmQL5O8lCC3y0ev6gvNB4Z4FuBCKgJu4sqz0Z5MQT9QLWdPQ2YbkzH1gECY
NQy4jsq+WDpPBtG5SpKf1xeScwDQaQ2GBxA5IW6yGeWisdVaxuFDuRzTA3E+I62E4Xhfr6NUYDQi
UYxT6ZYqTSRA5xyVCBkAMrjKnLoteFOua8RLzMIy4UsopC6QZ5kzPcWkXlBewGyt+QACEa/ysy/Z
Tnaj2+pYe2No7CWv2km762I55+9CKuOkcS1IpUKmNykv8Sz3zdqIeHDomWJ8FejDUDShMHeoMDIS
pHwZi8HCnGY7jYCfkUGrlUwv17XghBqENEwH6w7eWQ77Gk7ACGTVBiYn9SaZwcVsHeQ4C9YKXCtK
UJHihVLKSe/XhfIMA50hOiAfMDGPuvOlM1mmPK0qzcY9FHNZWfuaI48vifaHE2JQ3MIEGrI0GJhg
m3ELs7XSHg+oYx93XuaooRw/GPvE8mTpSYh+yzMGdPzCWQD5CDwfzPOxWAYTzBcQVpXPhWOE5FVL
I3dKCw8NfZ9YPEwBoWOe4rD+hfJW160MeBHolVaaG0eSvEETVuHV7bL410VxtToTxTzWpBWMFXqN
A0zQFCD3r9P0sNi3LfIkTS0KzDxjx+AJnC2yWiheMNm8YayHvJiglhM/jCBzLipdEJV5eUqELor2
aSP9g4H4S7NLsymxJg0xBFPEbuw0uPMu6KdZvAwEQ6RbN6T4ZSD57cifmImlWIt4yus2hntZg9ck
M5viFMPDteZ2L2Pj4Ul/fat4IQSkQXDoMD4wsdAjd3aBQ+0+SZFRAy7Wkn/Jhxl0bNWepE5ARGVw
3uE9l8R42zEhywAOMSC79S2YeogJIuxoVj3byGWB/YlEMQ5QW+10rirgkDTJe128j+2rrQuamvjr
BkeOo4vkvMkc3NYsnLyyoI2sp14lFR4aZMsqDskgCBd8XdA0Rl/EmPhl7bup87Wtocs0B2O1pfQt
gsQ0X5U/EhhVbK2OOx2WdrQX7wd6hqLDZ6Zb0JH0RwRzsY3WAdzSFD4pUl+S2m3H76so6InWifE5
gFIpE2AZAjug3umhAd7D7fWTwnNqAKijIOVgs/6rbGDWS+IsBGgfYJVohxpkW6cs2k32/a/rcngO
7VwOsx2tloF6uoScEUQCwFeV0mLz7yUAFBsJFgfZUbi1yzNvR4ZTWTOQs1rFRz/Moj1f//2PJk32
AnIugLnAOfUkqVFGYRVyt9O6QA2qykOBLt5a6+NE3tdyl6L8XqzBNNZe/RUkceYKzsXXpXDcdJ/G
u9oHvrAkAgDh2QiApzE2ivsemskYxZdF6tvOxndZNhBppbc5vhc24/K2D9UsFNAAMoJYy7i5qdFm
a7QcxD7wLtcYO9ANwXnlFZxx8/ojglEjitXCqSTwcfVFuo3V05JOnjn76NS/jVJ0n2uR7Cpoepyb
L31ru81jVvlgiNtUSuZryYNBDm0t6mvh3ZpoTwvMCl0AeGxd2tSi1WM2Dvim2KpOqvmYLL+UtDmo
pXbTavoOhC2iNnWq5V9GhvYW+u6hs2bMQufyqo4AdAReRHWnKE1YW78GmpEuDmbxdN2gef1n4FCi
c4Do24P1MDeAGrxdVa0CPcs+mfvyKG/tk+b3oXEYt6pv3GdeEZiP5NTfrj8AU+jrLvjafAltPb2n
+0VobWRXzI/NtbQ/H8XW32epUMw4w0dFKg6Rnm5x7fZGR98S2d5kS+f3AKHUh9O86J5NyH3ZzXd2
b39Fp294fX14rQDn68NWQVAZ6aNORwiRbouttM1uin0UKl+jLXAnj+lm2In4sunmspuPXcdAJqba
gZbMOEk9ymp1pjFrwDRrMrnq/HWsARsuyB7wrPpcDBO3Cli6KiVY4nl8VBuPVAGCcLaFf+oFknhV
aR3FDUBLI2+HexL1XecXsVYftdRCDXNo9EfHaH85cX/Qc6N3V/LFBi9uFpRoa4hay1daUxDbeI4R
T3s8RPCiUxAVLoV3g1SoDTB+j5m2iVbLa/oknCtRVzrvxKI1G60MaIREipJZzVhbNKMBc9sRrsI1
00ZCNyYo7B2MSNSj/jPpJEGpiisQ9VoAd3/w1zJOCZmpvp9NrGmys3cGCQuvvS9FaQTu2p0JYdZO
UacYQM06ugZRqxkBQ9g4r6otOGG8s45Rw9+aMNaxJiMasE2DHENXsPUf0AzsUTr/acaPDnVnZTX9
6SXI/cLNDtomrdGhpvv9UX7r7su79aB808J0p3t4Ld4BDWGjzE892dui1hONbsi1b2EimyO3eOw4
+BYn8eND8ivxjG9GiK4pVMLzINprRyVEYCvD6Zj0h3mDnqLsTj8UL3NQ3UY/i9v+Jgszd35y0Gzg
X3dy3FvN+UJRZ3F2QsdklaMkhjXBvQVAhYU/CGKg2gUL8Qokvff1i9O7NgzaW3ZkN0s3068+IGD6
3VqCR4HIsJl4ZKmLSlZq2AVSVPkz8dNdIhgq4nnYP9oizl5qK8l1n4CFCmbtDyczbE+C5bxu0ajB
Xf4+MfJKNiRstRwEsXd9q64vD+YFLn+71KOpMuhO4Vb5s/JXT/ZF86zXTz1o2y9FOFIW4YKHzzfN
g1zsJ3Or2IISomiF6P8/szfJXIcpp+3I0rjHGXU7RcQaIVqnv7xKlKCCQ9cpd0cNuKBgT/iVAb0H
+Y3rO8IrfANw/T8ODL7qUhkFYS8ebYjyo+pG9d7RaPuS+tmNGnyJD9MTadw3YDSqYXanHha8pjfZ
t/Ep34qmdkVryjiYVI50PUNLyHG1T9WMW1oiupxTu/3vLgyXh0tFV0WO22ZAONDRb625ma889xtU
MG/Bhm3dlpvr6yoyQ8YRTGBT09ocgbs8hvPXQVDP4FZvznaNTT5o4H5tY6pM/2u5kbz5MdvkyEQt
rurVj3jckW1b30zVaRFdFbi5+XPJjHtQk7ZalAaKVW7tO/jjmI5uvFVful2zmzbODUbZJhDGCeyU
rteV3ftoJT87c/qYYDQ0gpmuwEa23YqEneGOfrm8a/ZjMgiMRSSNcSKNNUsSAJ/JsfUxtflt3Ga7
2FO8JPifjITtdpgTSZ+JSh2J5DdJHWZaHjSmIF5wdQF7CGaAUOjDGMWl3efW4NRIvEEXhO5kj24y
LUhmr/i6HESwaXyzPJPFGEeblIkZp1g3WUInyqy6zqq682xtRgftMu0CkpRvSuUmeXFPBguN0PnG
tI2NbRaj22eiBnCuTzn7Giba2LOa9IuNUGCRMfXW2XrQa03YbU1/5S/LPJPC2IqlL1MkU8uMTrm/
htZWDrWjfcR1g4RjKBpo50aGM2lM7LEXbTaRLUb0J26BmY+dNfm19ZlL7ZkQJvxUU6Y4s0zPeKkE
S/O0FJLA8kVbw0SdQTf6pnAgwSlfi+lQyaKOC/6z7UwHJqBgCikxpgESJO05HfQgSndLOoRFFqCX
hEx7JRn9CpQPNjKG10+16MAxgabKzVTuqEEU72RfbOpAOUhPOjI/u+ty/stp++hxpO21rE9sydzO
TjygG1XNgP9bDoapemTIBuLVc1Eqvi1Xi4EHXbZMLsifp/tUsUEonNWNgeEmWbkbVKUkm6gsTAzD
9gTR0Ck1EZIa1ffvA/LnM5kDkowo8iJJAQcUhfqM63hbu0Gs3s2TYEG4N2PAmFDCEkwLsRUnU1nB
HE7Hidos8jBgA9r1MJoaf5TeBCvPPfNnkhg/J49Es+MlRrN2l3upiakZ55RKX+aHHoOMTzr4KUw4
NHBtacrjddFcHcGxbeh4qQMrlTFro3NyqdQKMDaqhUtSTXFH2wnMSNtjm0XXde7OnQljLFlb5Woc
ZgytJGR9XaZY21nlTKtriew1IyalFtCbhfbSivLB3CMEulxQ26KKjQH8y5gF8tPWSAp0CffRDwfJ
UTLdLuoxnsI2vk3RTISelOvLytX0TCD9oLPrRW4oUpSMELh00wZgx2hXupkBhpMoKCIZhp+s++sC
qQv961DYmLJArw/GrNh9XBsQf6CzB2f3PdXK/aJ0z6aCcaDrUrjRArSqmg6IY4rJd6lWRcCrZ89d
egwtUOrNG1Bepbobi2AMuYVY9GrQDcOgPTi+L+VMaBdcrAralAA0WDG4qP6syGaRcldp7zCX6lYN
OmlFLakfIG/sIoJ5BvaBuVdU4Bj1yJBUI/hS6ADffFy25j7ZTKf4dXqwJne4L+7NHYLwD1Vy10O9
Le+XsEL2d3hsBrd9QuZ9I3pMcT3y+Qcx69BPqZ3F9IMWzwqdIAssr9q0hzTMnvQwu9Ve0vtVGOmo
/7y2CkwsTfJFm6IIQmXon979iPw2kDarpxx/Fneidw3Pos41ZPyPBaAbq5U+lrwM3zBb5pbBdZv9
4Ae8pg9z+NdONwiZIAK1phsHJM03TucdkWg9qHftQ7OtvWELJxQq++gl3rX7YSd/vf4JfHs+MyzW
HRQgjjUHfEK+M3x9k+17t3UjPHpFLwCeOz9bTvYdF7VqVGQOBAHFp+3v63oPGGzwhT1fV4jnbc7F
MPEKfYUryM7g3pAnl13NE3WbagKzYK8iY7y2tllCD+222Q7BjBpM5NUv+t61bqobfRcH637eaI+G
N4WLTzZ56epB+SMN15vFn2+S4/QVf+9VN/uRbEvPENwMeCNe6DH87SnYKZd0TROkMPF9S/ncou/v
pHt14pIcjEseuSl92foROQcTr5TrC8+9hp4LZlzU3MVmARgtuChv8mQ39ayD7tp+sVNdW3BweDHs
XBTjfNZybIqiprYUGLv2DlmBgCY8BQqJTInxNrHea6BagpTT/Osu281u547BCJt6A8vGzrktBKkO
kVaMwxmVfmlIAnm9bwZOOPhULxEphOgYMi5Hl2ubOCOErIor3az7DDKur9tHP+sVr8b2KhmA/YEa
GEbG9CaS0jXQ0r1qrwambzzXt/JuGL3xVN7MzxXc9/DrOxhgrn8BV0fMdNKqLLqWNMY8nJXIqbUi
RjvtPUZinfm1056sQZBt4DoCoKdguhBTsQBSubwJLJhziqOiR9+54Tbl4IGdLXX8NfaEhNL8YIv5
AEzQ48aBjspLURWAJMtCw5CA9mgB/N4OJwy+2OR5VpRwtFUPFVh3wOiFNeiAGcLs3MkovhcAILm+
rtwaK+b1MLyJ+TkwtdLHwtndMZULc04jqKz03lT/is2wqYMRpBLfiPzaAknJXGfXSYugMI6rthe1
RfJQFHQge1OGBoy6IclzKR/OPbeNmTan17o3ZD/1ZXZ1QEWW03Z6L9JwAhPptFPm/ez8EqjO3W1A
j9G5QbSasoDPsp0Yep2giVy1Rxd+da5eCBATMIok6dtqkMO+2KAGTWf7cW30ev1e7ht3XWqXkqOI
qLRoVP7riKHhALRgAIgGwsblQpQgUDPqnI6iZaXt5q30OFTOI+lBp+dgojJI8zRxJzR/A2ErexEs
BQ2h14QzITbr67aVagxcgIfMT1rli669jPERwye7NdVvugGAaUUcVO/JJ0gEdLT6ooCLdnMDGJuX
aiPJEVf9gLEcML/09onYx6m+nUVgjbzFpfMrNoXCxYljrLysSGv2poPo0o6HmJR7tR6gWfOlSVS8
lvrva6t8Az7cz+vryrOwc7FM8iDqVowXrRCrbnrMJcR1EUhR6UZWc+qXQXCUebENPfuwZAdotWim
v1zJxdSkul+xkln9Di7BCuO2QuIoXjwD7BGQVumZVdmnbafnSSIh3wXLiL1Ke8GtT69KP0uDZQA4
UKUI3D43YQ88dpTakf7FoADjJmW1qf6ZzKkNFEa773ED7P+mc8v23tkOuRTWCYpMGJqWHRQQyLZR
kbft18Cu7e91IgtqZ9wlxiANcFdAeoBGkcslHiQ516UE+6nprSspT5mGgVxLNH7HvXYBzMdAIgi4
iHhfX4qZlrRWM1vCmQCsi7Yb+syVMwtjkaM/pgEwV/TaI6WH0s91c+WqB7gVCqaLNvWPUvVZLIjW
1SiSPgUJ3mhTugVjNv0pEpgpVzsAThhgFIIdoeH+UjtV6dVcqwc0pxNSHexS1rxM65LAieR0169q
HyL9qR2WGv+psl+0qTEPA5LtglwUD+MDzVdotKWde2iTZ+6CfTumjoSE43Fc7uLMb8nkgjTR1Yyt
ZQXVGhiSdgJPVLN2flwmL6q+jfSThCRERams+3j77xf//HMYSwc1ttFi3gadpla6HYD5ss5PpSSy
LZ4jBAwmJtgB1oCRecbRg0m4nKYGUaborMByXpe5PVQWZoNNYDh28Y2lNm5TiUCU6bk4Cy9oMsds
AIBsHGRKwbGhMVs+z3GpRKDffpD7H1H5tLZP19dO8PssQyQa9kxzXarswbGyHw7wQx1TVFRjL0qs
DjqzcgCFq9DFV2QPqGafWsza4x/lAAYxvIx2M9irvEbH4++6Yuxb/i+pTOCKGiOXNAmama9zuLxF
d/oO3WnH6Ov6cl0Sc/b/EsSEqtiURhPuPXuY7S6Ucxuje2QIZ0cWTZcxFvj/gtCsRRFf0XvOrCNS
cOjqG9v/I+27ehzZdW5/UQGVw6tUwbGD7Q4zL4We6enKOdev/1b1vThjyz4W9tnABvZDD8wSRVEk
tbiYHOKUAqYfg76H1BlRd7nHry7dXtVfYYz6+lDLkT1DWGk+Zh/DgxCQpsLAFTsnmGdOx32OMprd
/bOjfLVEVpeROsmDUCWHTi1304yiD3BwYG3i0UQwt/G3HEm3cOODmWEBq156Ur8q9bD0DfM59eWn
GcmCX2q4MPTN1D632Y+I23N865xhuD0uZPRQoyORWVgUg0wN0xutZ2U4SuZmwvTG+1Z4U8ASBKuY
OY+6KxMEy2Lf6GActJ4ba6eaj3PAyyNvqQw3HArXmFKAznbGE3Vgyktrw/efi1amvvS4EJ1HTeYC
EAN8l1qJnIySvWW+9wj5nQz45f/Dxl/ukVRiYrVchcIzhi9nE9FT1e6i13p4LftpnQEOUNldd7QK
PES8ihEp1Iz4lqtVJY0Ljpe8PgyAjuP1Ad3vcMdgQLz8lKLok6IqR+EZvcJUqUcnw2w3K+b02bPV
KqwYYzDRHoiSOpqBEXBfikmFyqj8PA4O21/TIX7X9M3saUDSraPfqk+bklu4vvYoOqaDYUFIm7Aq
tjyGN+xcDbU0Ougt6qzwJdXs5U/pVxhJbpC7Ea/ecsMpg+EZ9+eCEsZURBZkZgjiOCJRig6FotEm
zDzVerN+a6GtSbST0s1shPsZTVz3z8YtsSDOAiwZyTLaFFloemwoBcg9+ujQIOewdRNPFZnVG46v
1MMhzqp8bVgDkvVyCNdJVEkvFjJJ9/5HXNsQAn8MsDeQqenLgILLzRX6DOOtmjk6lNFkUsyXxvFp
C2Fdaj6PmZdJnmBHGOuw0IXJwH1YV2zqRj8NvSTG+cE4Bg1xx018aHb3V3NtOZcimNUoneaneb+I
kIgpOG0HMmdwCJnP85xu02CFBnDnn0uE6wSfITL8hfTpUn99EGVmJKb5oQZ/VUBmi+TKLrDsoqO9
qhKd98p0a4Xn8hh/p2i5pCQa5Kko24ozCUtH1pw52SygvPQkH+4vjy1rfW/amTy2Md5PyzlKIsgT
JGq2H3pNtG4bonW8LVdZQXs8bUfrtirgf1QaPrfAuPKGxn03CV9GmxiIqsm4o0BDgK6KxYbP0pis
ScU+Mfz8oFct0Xb19NALH36wl7pTVmy78ndT/rIyYn6N0nNbmE7Z4s3iR1KJVBmjbVIUJA2yzVyL
nLNz4y5YPgybDw+Jli8WjN+B2iFC9xQ+LLOFYKebu+yH9KHQ0CDir+DYZKT2tP2wblwZs2o57uOG
JUA4UPLgpkGFgJ05FbcpgG96XBykzkKGbHdw/95YImhAQ2O6NzhHiynYLoZg6aDKWlI8QBq+s8Cz
Tcg7vEHVipAfQjU/JQfZRCCUvQRl4nEs7oabWHrFQSMDQlosbQkpzgQ1Td1OsZwWh6H9UNWBWP52
sHGyMufHF3AhXxGQTeap0ZBMF0A1bCtON8C1uaGJF5y7mOaHXUU+y3zA1ClipDeieqicclc8pGv1
WX+WN/E62Jjr+dn6GR6Gk+YBPmLX1Frz5lqw+bSJu+BCPmPumokh1xnqa4cczBt9c4yqCJR4Ngi0
8b8nzGkDhubRmtAM1/PG0n6zcl0cNUY2k0PXZZCP8OHqQab5GhBAIIbabb5qVwDXb8dV5AVr3UU3
Gbiw5WflKXELV17JXurxRhVfX47Ll6DsBXYncIiJbK/QUIkgWg6gBV3aq+WHKm+QNhFFXGuCpxSH
VnMHEIlxbE+GbbHLR4M4WqkXpiT0Y1zaXqWX5VhFlXbQiPwFFk1MwtwHO4ydefJJ8ciDeVzvNEIN
RJIIcRDnqJhUeClOnEy96WRBP7ynj8FPNaddTPTHco9kbY5tkRPIXR0sQJEQKYIaFLiIpbXmUlqC
J8kkSBPrIFtO169TcIyrdCKCovHUeFMSmuCXuZhYHXuCmr5q6q5IrUO/6rf9W36s9vIPH90Y5ip5
jL3GCXf5H7XhiOVJZc5NMqV4FfEhdQq//Gdh+MKcJ9J6Rljz/P7ySxdmsmjybH3MKcm6OmjGBpos
a+DU3wIBbNiVTrpDLQJrTK3pVQ5/4jEC5rrq0CuT88qoV1kPkm2Mr/h+QUaDFJtz+yUez4C99A+d
BnC1sk1oEHgP+sv943BjmRdSltNy5oml1C+zYR78Q0bct39cCGGWwKSeZlcIogiw6qF7ACrQeDwN
T35HSoJqr3d/GdcJzCLKgCvXwAeF65pZR5WCRlUYFP8gPoso8/623Pzo/xDXMPw4ov6b9cSbvcWW
uUH9iUwC9LFg9wG7Gxg7LlXnT2KgdpoUHIVVsI16e9xaoJfeZO6xW4m/6r35ULxptmZzVrocYcYw
ddgDxjKB+UREGfRSrIZK4ByqYXjMVBf5SkMxuEABS7uC2QaVyxvmesMKQWuM8jIc5jLRlTlwVW1a
1ZBH4REzWzwjIwMw/49+RkQO/v0q9MDOIcxC5glsGhwXE/PqRZJHM/iSkDagaeuz6I/o0CZTy4OG
XhsK2HZNiDCWYvnClXSpvrrAvKqgCdMj3nZMT/9TiyR8C98E3Aa7yA3/aJ/jP8MTAGp6KZHZsFH2
A2Bpg/Qo/c5L0r9hLkaDNzvS854CrpwjI4gxSHUYq0AMsLQoICPRDgbGiCur++Z35S8YGWzgJPdG
KuGKOfZPloNA9P6vc3eHMTfQJJpVrODnw1Px0NDYNh4SfdW925mtCYgECV68OSKXL744T8yKGEff
o0c+aGaIHJxfw0sqU+Ajnh2z3fj08xlDZe+Lu4roGWnLHp75W0vsZ6NeFljB/FLiPwEhjmhv3ltP
Kg9Uf0uWBU8B5icZ7zYsRlKSO6uSGhl7VRBgvAQUWX5PHTVXS/8R7yn8Wo1ARUAIuAgAMbXY8S/h
qCTzECTD0RTC+LGLhwZvfgaPzuVaClwDyOTx2oVcBdnDpfqEAUPfJ8xQwBt7SkXz0W9O9/fn2r4h
AHkerhGEa1fzPFVtStNY6NQj6EOkFk95Ao3MH/dlXMeEgFKfC2GsPMtmtaqGUT2+Jx+wg+gQuulb
/qr/7j+St/uyrjOdb1mgI0ZnAraGdeA5ICSgcpvVY+uOyU/1Z94T5NSW8jvzn5JkrZUjSZPtgCkn
KHdLzwuzZv3a1GsLMP6ONLuUx9t47aWWxf/9IGYLB22W4imV1GP1mk1Ogek3sQp2EJBrKWvO2hfP
enm0IQoIFbxaLtVGtqqplHPXiBhXd9wO9N1Cz9hP1Zkx6SS0IzrSH83p4+NrIseO8Fp0rm7NReln
gpeTeXbKg0rPkzZUMI7oJdEBvos/gjWPvp1F4eBeORcCKuFLIaKaz4YxyxCyL4/l+pe/TjwLYB/L
A9mze1+V1zUiRhhzbaL4j8oswt1jX69E1IQejYMSEI+0G7SMkuCpf9B9W+Dp8fZJ+Y8ir2gw02K2
ZjGGIpNX5SRTFX3W0rOxF/aopTr3l7jY3X83Fjx2X6rTKqtUiuEVjnb1vO5fBU5t5TpcZDS4uLYz
mzCksUtaH3YvP2cVjWU7fJoyuwMVDjGcBqcys9FS8XueHJWb8y67w6wNt4AFhkO0N6CIxdhjqQgD
nnND7VjvwLSw9Xet4z/CTrxmy2MIvrVl57LYF4vYKrJK13z1KHrjLrbJ7yeN1k6xG5/u7xfLfbPY
/4UgxiQbtIioQmTAVR/rk6u0pN2KP9SnfNvYnW0CH1q/AI1QEuGpCf55nHIpm4np+mpUMO/DUo91
6ARb/+mJzJ7wU/PmL4UGIeEKvOFQLtbKGCdIl4MkqaFUjcyu6PQry6vRUMzR6I3b9UIKY6JZWUxZ
NQrqcaDxOn+q9kFFgO2HQhXav4Sb7q3hhJM3LoMLicxNCOhonYNSWjuaXkF2o8M501cLApkAckFM
PVJRFpGURa1nZ05N2hFwTRUcRGial8o3kBJxVHZ1xSwSDAmImAUJif8uJURWmi2poXEs38Uvw41j
HGahIZObIgZ3EjvkhchXloDJ6ZilgYQMBQqMdmSWVEeFlkWKFJxAsiOd0BqNsUY43BiaYsSuWQPk
oIFm+tBbIc8ZXznIRTKCPCBPUSE22NaeUImCfs7G4GQUaxMpboWYdeg+OQq9Sm+/paAmDFYr5Lds
HOn7QYhxF1ifVoWuEjk12lrbBpgDT23mtW4kdupJbeDdF3tLq2glwmMkigig8mO2UWnzssWg7eCE
2bl01vd4MKMlZqMVoSfFv5V0Jvfl3dDl8iAPhn8sVAGr4qXZ1IoS1sokhyfZE51gA7wq7w37hh4R
ZInyQjwGfmz20S8TxsiKejU8hWt1M+7Grb5udqoL0N/q/lKuL7aFmv1MEqM7X6kmI1G18FS7Ahif
wO+8qfb1KqGlgwaW52gtbTBVjQcKuA5/GLGMS0ww2rUbZogdNuFTtFJp/iQ9/4gfqrXpchHPPG0y
njEPu1kQCj08JQ+nAKPMjhgS7cb7alXwtLlo6+KqZpbFeMRKFgM/8bEsYWV6hgsOt0/N0TaSI67C
veDe37sr98sIY8xwyEwlTHMsK3p4lN7yj8L91+tZPuHMBev9aOHgKuEJ3VW7dqdvgtW4ArXUo/Bc
rWNOj+N1TIAF4ZkM6Jol7b2yelT8Cz3R6+hUOLMr09lObTCzbXU7Wc9UoTjQduSiVW/1el+R108Z
aHAAjheTwhcmMox/u1wmYN+64QOM/X0IwBKMZ5T0y/DULY8RmyuJ2TN1lOog7SGptfv1THy3dN4U
p9kWnLvzGjzHLInZuXAoIn9elqQgdXr42T/9dk1b209ueAh+4FWMd5Ven7FLFTI3WznFM8DQkDfB
XwnUcDr03qCcyu1ivykINEaA6eroGmEB0VGaqRV44uMTapp4XbelB/NRctD2d1QP982CZdQygVYy
MaX4P6KYwLuIZiMF4iY+VU69S92KpvbP3s1ItsIkvNVQkulJfjQfq7X2TQ01Hcbfn+hS4I0z5X2H
vqjk7BTGGW72qsV3DJt0LeFktDvzGY9fIp2c3A2cwIvWg9u9J+v0NX6wPIW26Hc01lyjWqzz0r1d
KIQlyw3NykSUiQ8p7dZuyNxQ4dC+/f4BVvd97UWu7/hOzLsLr93cwtaIEhgmUsoYdMAcmSSTi17D
uLVT7wLcoOxCOm9nn5q2+Fjt2o8NjZ/LffUm8XgZeHKZE5SlOXpnMMHmFHyoG2krS3hMFjkmtlgQ
q9DztTGnZizDCDCr71ODrmPyS7f9Y+byLorFfV1JwRwRFBEx5wkR7aX9CHLUTg1m2JxybdfET5P2
6U+8yJZlVfs+LOgn+Y8Q5pItfamsuwlCRE/d+B5GxH8/yDduBHRF5/le49UraTM7hqe7hV24w4pX
MrpOGDDKamH0XZgXNVllLGWy2kABU3l60kHZOio9SRJ63yUs+8Fq8lwCYxNpF8dVLNfpqUez2FQ+
ZGZO+8kREowFPSgtbzT7jRsRM4ZBhr5YPtjD2eeiWDZijAVSk1OjPI8dbQUg7ZxgOAgKaKkkRwP+
wM/EddHJXg1+PRA6YUKtXaBjr9zpIdiWCve+Am6ZErIIzKHFd+GljjGlWs46HEUZKvbLzkaNdbYz
TOVwkr7+uC/puhQB77uQViA5w/xR+IBLqx1m0yz0ocxO3VfzIG0zugvW1W/pJd5LTxxRtwwH4Ffg
8/EuCH5rJgguk7gt26jKTnM6TzKdiqD8ow5dJNAOzTd/jLYtDEzcbecdunSa90keJ52mgT/sdakt
0JorWDGSnUZIfzea3lUe5/uWpbJmd/59jCoiPZ6CoGqzU1Jsx3zaWWBnCGe0SYuRLaefBe4EVcsx
HbWylZdwBApjeL7/CTc1pIMXGAhhcJuyMGFNjIQhm9PsVJraxgKLqtCAs/EfywAl7zITDkNzkEAy
11yZZV2AWnB2MsUSmNVYDqhV9BbHgm9FRuB8MRb8EJyWxr5CoFtCU7U5y0+13duzLSGiNde6rQKh
bm3w2r3SObCO63cxeEVM2MM0ILw4Y24DE17mUqYKYM7JT+AUXbgm0Wf95HyU3sp44gWYN/YJogz0
MgEdhQtz+ftZqKAZfVW2fgEAGH3i1Vhva+7sx5l1WP5o5FNd5ie/6YZHS6jld22K62eh7DoaLjtL
JLHXTbD4GiVssmwkzAoGLlaho466gNeamZQCkJwuUPDQakLO3l6/l2hg9gBAWMGjGVwUC0RsfWMK
StPoT2JJTYBLQvQY0Wp+roI/LTpbgYWyDkO/juXoiK4yUnWYWt2cgi6kEwYZ+bYiOJYCkEO1q3lM
XN/me3mI8W2oZOGpHEBEPIJdbo04i1WqC/VwEqpVFUhu6f/qRLjo+BCEaDeeV1PeOIlWkcxwIyFa
+z1AWxgGmFVEwDiM99F6b4UdMCtF6uqaE2arNPzqMHbWfDRBWIV/3dV70LVEPTDmc0lA2qZPLSlK
R0BVS8SLXvkuqODB21dlY4v+71wsnPAh+pP1Xp380uN3ayAN0PD3T/X1lamBh/gbLo5pkzLrW+FE
27iXtOGUAYpAcr3XHbFLRVeNo69GrcDDLJuffSfw6Hy/b3tG3yjzKug7QEkItT3mrpYicGq1ogkk
4Pjma+N6FN0iWBf5YSoOYvSkGCBhfrXG10hAvByS0pKc8lH5pa9lYZPtxGNs2LFp0vgBFEZlQDXp
MWwA41yrW9V0Nd2W9lMEDufx2Zic0omeZMvFwBlS1mTcF7rXR7RSXqw/smXfVyhLDbA4LQuQcJxx
dOWjBMUEjbnWDIZfC8NJTELge8FOoz6CLbzRqaF64bzvqhJDh23jWaP6VguOurGv6pEYsWc+ZJhP
n/CArsoSWLGqPv8ixrTHWh2TKfSHUx/lRHKHyk2qp8SiTdDS0sq8ScdkbRsvI8VOX+vhR//qh6QW
njSRZu270NsYceebKxjjfgqd2bDlbJ+D90KwJeCW/VWSVrAcOrXbwG5D3u1/9b4CdD3GAGMiBIY5
A7TF3DvJkJTjLI/JSSO2PznTiMzVOU5Ee+Jx8V5FT4wk5tEjkY1ILfMhOcW+oK1HjLWm9Tya9iCB
O+q+lVxlFosogKrQfWKBZIBtnK18s0+recYgLGIbk9tTYGRAqMjLka/um0WMBn+m4DrVwXd+6dQa
s4tTwK8hxgKgHhFSR2Wz5d1q3xnKhYFBDFwHtmkZegSKsUsxchpnSiE1xWkZlPkb3V5JTEox8hNP
qvRCo8VkoJUnbdXam9Ouq2mqppFJh2RKatJXIoBPwhyZJc0xgmiiuT9hEpmPaUCY89sKRuhFei5U
rhoqLaI5XwhDMqJvRyKK4svHqlQsGCjm2/Q006cmJWWHMSVUDJMBvrb2LZSlQn34SC0h9t1uzkOF
zrnQ/4wKsKPT0DJDHiPi9WUMlSgApqJaBQgb+ocvVSKqdT5klpSeRrddVw+K3XihG+GxLn74UFfp
SDqORV2HMYxEZq/1vuvnPkDs37rlbh8pm2yg0RpubsZ4BMH2D1yI8VXcu1yYmJu0kJ6B94HFBXZT
nZQKMFHINh5ad2hcAIwxMaxzm95p81d123yG6GdANHz/8FyX6SDYQHFJxghH8OirjHKl0vQnKcqy
U+MYRN3sQ6qvW2c6cVz5cgUxZn0hhtFoaoRT1mLs1amj2cuP4xcPU8ZdB3MHNhaa9YMSAnzP2LZk
96A4MaH/HNXIqIu5kUSjn8uyWdbhVCSGszHJQwhoBuVsyy17ON8W5p7RotlvrAzbAjiMiyW5bkDU
tUkCamxi8k/JmDB9G1aAjAdPgECgYAL55RHra9GsI2URZw9Ou5b/NDbpX2uiv33eX9hVjMQIYswt
HOd4GsooO72D7WQbkNjJXI6pXb+4LDKQusFVo7wOq75cDCIlPPRMBWS4j1Dbepfsjs/c6uzNHTqT
Il9Kic2qQmMZpKD4IBFXWqHJEyCTl5eSfnFS0ltKA4pg4SgGoQz4Qi9FjZKZpFIU5CchJO/FCKrx
OCCr1f2duXGNosaHLhcRT6cWgvdLIUVtKZWqdMiniP9TeczXPRFbjza8p48lxmA9wbmcRa9neVuH
AFgQcsh5n31i7UlwalOyOZq8XvBbSjuXw5h0kSqjYkWQ4z/LtKH6I55VHI6pXUWDsLRzGYw1Y5Bk
15V6m5+2vkbQ2vU58lgFr2tDjAjGrwmNgcJA10Bd6RqPsFRwhJ8KPXIajW7dsRcrWbR5tivi3Cpa
JGEl8VrfuPVu6VRcG/VBzckxfOGVUG/dBud6YwxaknrJmhosCg0JH0lE6BdnYxbF3zEydtBQipKh
XuvI39u1ascbzq/fig/OtcU2BJU5Zh9iCF1+0jeYVK05Onmo6epzogqp3u4fS54BsIVRo9aDvg6r
/DRRhJ1kGZ9R2dlOQrsMtzrIOZsWczZBbd33RV8v+4JAwJVjkriRK9gca+McTbZ0Ew/6KNQzjK21
xyMmi3s1jWze8JNrKODlyWErJEU6TsOUQHHVV+yq6z/Wdo3OTM1JjtNK3spIsF7vbxVvWUyMM8SC
FpQTBNrR4U+226x4S+IcG5Yat/BT0VdECHhXqbRSf6eU967Ak8C4gaGshG4WcTDN/XZ2R4KUm3f2
OfcMe5mFajCniYbNH0DRUXm1s0GiTjg35s0Y4K+HQRPdpT+bQN8kG02/WPJE+x0ImT8Hd7MyqbD+
vL/rHGcAtt1LUXUwq1mt4NDYIY2t553zIopkIOpbE5Kc8hpdbga65ytj7ulOaQJJFBbX5toa5j3Q
8iOz001JeSq8FeCcC2KcQSAHkh+U385gGShh0tqdbW1Vb8Hi3VKaUo4eFz39d5+NRp5LPQaNqRa1
shyfhPxUtrGt27uX5JF3iO7f2ejsvRTT+lU8tBP0h+Khum4wPHvFWch9L6qyg2MwsniUoxq2h0S1
PZpP4ZY61OR133MNYTnLZ1d2XjbtIIAD5CR+EdK4M6XgFyS8q+6+RzBUxiP0uSLlk44waqB47DQp
sMCPIY2oSvqPHPmp8dXtBC93eAndbbkLahH1KrQDMM40CeoxEIQQ3tup7X1DMJyb465vO6K/Ehj9
ZVo0iGKR5ifpWBwE2m4UPNfy+Np5y2DUJ1XaUIsggkBU/RMFeXelPN23Np4AJpQS9TFC1QQCspmk
JCfm7/jlvoT/Ymj/URQLyrA6dMxME0TsB9PW6fzgKLmzoRMPrbzo4toB/JXDOFLQzCOuypMcNQLx
NbbNx5fU4ZxNzp7rjPNcxveomBS4WLNFBDS5jc6m3HOE/JeQ7e9CGM8Zl702YSQ7XIxrehmQ0AJJ
vMaOH9IV73guH3xPZ4zTTIc6U7IWqWG824Ld2DUV0tMf8z6nK15V7Lbj/LsqxnFKVdsPsRbhbW/z
HhH9yFnKNfbnO177+/vMic+tJpLqDnsjNRuDSLItaUR6EB7wgkMytyZOCgzU4ZD8iagxEhnRFcch
3DZ0BSXkhVMOmF7GI8har5VhtzwpYlrUuJaIsQLkCBRilHfXLRZwtW1nkhi3gIbPLi01vMzKf6qA
1ijphMSyt+O+pCtOsH07tTuTxXgII8vTLOqxqgkNMKAb3n1QJ11tvl4VRCkyx/ZvJl5/hbGsBaiN
DSgHQ1i4Do+0cu+7opvO7uzXGQ9hVlbhw0Hkp9efc0gO2e/j/d+/6R5QCl1YF5YSPLMtFRDCIIFA
+GuPtp2tppc4I4is7gtZfuRq78+EMPtRllVdSiPiHNPDReq9oPvj30lQmOC3FtCMFAYIscP3mWBU
B9rYxRUnPLy50X9XwY6zBcnm/496D94zx2Jv7vLZTzNOWp4ioDkbKEh+HTwN1PfqirPPPAkKtugs
dCrb0krQ3wpXBoRd6xz9w79cAuOWfWDdgJSBgPSpp4PtcFPo277qTEmMNwZN2jCFBkwVXDuHXwV9
GmxxV1POOji2yj56pVYNvikVUqbn91/WByLMz391GFiXG1pCK3UyBISneZV4u8KtvfsSbl5bZ4pi
zvQ0tVmh4QnplK6DFxGjxzj31u3b/kwAc57NohSqdMmTVO+1tpWtGS4+AwNOOaeasxDWtRrqMMdJ
hWNRPWCE6ymnvMz8xmYDdKRhGA6gTyJwhZenIqt8JBStUiBsQWaOiTAuyQOeRd1S14WUZZnnZw9d
5VZZQ0rjKO4viawxKgFPNRMvvL9xxi/kLH8/kyMVVT6Ky2qQ/68XhU08272xIRogTgDSgztHl1gs
faIqGOqnawUycVdOAWodK86W36phXYhglAU+eBCuCBDh/+yc4fWxdJuX0hFt6ZUmnyHhnPYb19+F
NEZlVllIc1vqxend37tiRVWQaIC9ntZ/7h9JnhzmSNayObRps8gB0hzDmR+o/8BLvHgymFOJO0TQ
9B6am6ju+c+oNNpA0NekOt1fy4178FxnbKU5aY3BSBY5dt2ToucWE25URTQJWN8FHgpQHTuc1WoH
SRJm6Cp6HZyGmBjTTBTEi/zjf6uQdSGKUZkvDKBwkyFKQz+sgaTFDTE+GxYQOhMR33gFn5s79Hdl
3zfc2QFtYqVL4mVlGrFcgfYUg7C/ONfLbW9zJoSJGGU1GLtuhJCExOvt5MwPqJO8cGIhrhQmYpm0
1jJCEVIqR/X2ybaiwYv09TK9cQTxVMbELWM5J4BJfKus+5BW+tHJf37dt+drzBV4YIC/FtGyaS5M
9Oql3ywGaagHQ11SZH+fPJTraZM9+N7Jt6N9tAcUYvdjfJ12hQ0chHNf9vdvM6HxhWzmBgoAWhYx
XA7FjJCmn7Ud2Q0Ghth16GVOoK468IlX6Omvh01vAxCOiSW9QkVnoqANGX8U2UIXEm3RrKF+ZRvD
qTaKmxbErEm2N/fyJsGEtz9VQuqYZL9qBbNASPw+7PLADvxVF2RU2acZRhSuxA/f9DCjTX0zExqO
H8AeRvWpnb0+x6yMdauTPuC8i964fMFvoaHpHX0FQP4wMXuf52ABryVkv5JdbmeNvEQ2J1LhiWDO
Qm8gtVWsYamJy9TVdx9HXvvFraj0YhXMQVAEWZ/kVsxPRU3eK0emSkByDXp85nX53vJWF6KYs9Bh
RqCp11hN48TrMqXvIESsaZXS5d3FWGecu/GGn78QxxwLK5SlPsggbiv+ARRK+nHf9G+5kIvfZ0xf
NdW0nYEbPc2PeOU3gOsKaU5Wr8VKPtwXdSMwupDExBQVkAtKIEHS5Ml033jm79W/E8CEEWqi1bGi
z8sjkkh/6U81ZwE3vODFApjwYQQ6Ls9jHBWUhteqU6fkY/XF2W7eWVm+4exyqoZIHroEhhyh886d
OmdSVrx60/2NAHbwUgZmsdY6hs0ihfvaF55ql68+B49/X1Ng6L6UkChza/oidsJ/KUh/GixCC5ty
7ljeMpgz71c65thWWMa2R6H+ZfintGQLf8Z/HONVH04qNaNSiXhNKcg+IrF9wPRIXj8GbwnM4QaV
fh6MzYS6j4hHydTGZFxOb9+NXOFiFczx9oVcH6R0cR/RBmhhV+aBzzkORGdfncYkamTfhwRhK272
y6sJ2LRG9yWweR2w98+GLjLnW0SNfm4M7EhVEZPQAEiEasX174v1M7HAhcaYU14WhqYkLfbkHbmV
jFveoNXOeN1wQqr7fl1nKWfQiFYouYrFnNYt4SUhHE2xIS6sWrXiFD8u9rY7k+xPtG8rbjGZo6lv
yzjzVUWWqc0Qwh8OVHF/Lt2VOomeYl66y3Em30/uZ2J81Qg1v4CBacR1xSP9LByO070pASOmQPyh
Yk7DVa6jm+BK6BUcEgNoqmIm2jMZPjlR0Dczx5VhnUlhXHuTK3MUWDIOysogdpOuKlQfXIxrtcGZ
XRAfj9u9JwJUXCCwSB50b9WiIb97+3I+xMcNr4560/X8/RrWRBCLR4ogYs0JKX5W9g/gqzlavWmE
ZxKYS6CQiyKofEhoW2JR4Wk74Ljev/FverczEcwVgJbIMpdziHjFtumQUvjkvgTeIphoL8bjkKC2
sPG0tt2ImLtQJyXlmAbH/r5fUs4sPO3CSh4GCNFI2JMGmYf16KI5pjjdXwxPDnMZqJ3ZRFULdU30
Zz27FlojqKO93BfC0xgT5tWjGTU6duW0rXcusIl2/VpzylM822UugqgfxqQYIMJ4dPttvOJ5Np5Z
LUs8249GNwqrarAfaDfG4FzwCx/v64gngHEFVj7jXRv+/zQf37VD53Jx1Tdd89+D8Z1sn61Ajccw
yRaWetDvry3ynjyMBM+a6SZw76+EsxXf7YJngrpRQVuvAEH574I84qRHn5wz/j2H9Y7f/J5OfSai
EbpO7yTsduW0tuSKVMO7EibF4aE5QmdpX1Pj2anJ8ZMHhudYMjs6TlPDbumEXJQo2U1M3jYD0T7v
649zJFmacAxSKqeygox4PTjm62/JM7z5z7/zL98v4GcaHM3OKnMDQgaqFSDgsiX6o374l0KYc6/4
1ZSCfAXnvnqFA3vI1mi9ojx4zq1XZfQ4/ueuZnsO8ad26heDs0fLQ1NsT9ftqXpPXPXXVl3xxF1z
LixZwJk4xhXEjd8PfQPje+93ku5Eu/0JvYhPyYge43GjvFI6jjbWKSXOF3pI/8fKxtkHMK4i7oJU
Ax3AYoT7YAUqrKNJjoZt/i8Z218x7NOt2o9DHi6X9bvobadvkAr6CYtf9639dp3mTAwTE8yhkZeV
j90bcTUAB/f54dPc45ypW68X55vGcqSJcBaTEUJnwJIODmYY+Rj9CE5TUPPIe7S1wXvwGGS4K2MC
hciPDLTIQYF2m5MiJh+oo0XuCvNP/qUK1cvLKRzialIjqBBZafYSeW8fOTWeeBU1ju9j3+RSUfCN
TNK+Ib8jCda9wyNm4WqMcRhoqhwzbYSIfbZy3fgzb1yavt/X1s1loJ1xQdZg/jDbyIsZ4tVYFyYi
BfA6/yjWkqOvov/F8Z3JYE5omUS6IKWQgfFHGFNOpY36Pm15RdSbF8VfKVc3eqVpeLDWl9gt/qE8
A4e/gH0NzlpuZ/NnYpgDqpvgoDAQv53siYZPFsGIaCJt2ofV/X35RrRcXepncpjIHcMbzKAtICcp
PQzt/OmThXuMUAdsmuvNQ3PaxmvBNTcNMZARlaDsRV81JwW/Xco9+wjmzBZgDdVL9KWebLnYBs+Y
IaQfcYe8hUTwMpt3l9w2+DNxzMmdQx8NrxMMZbuX0TNrS/0CkpE93rJuBn9ncpgwP8qKISsaY0nt
8DJB3ns72MxfX/d3kHOyvqfonMUUddanUSBCCNrQqtetPBBkRmhGuS9l8QH3zISN9Ecr9EHjDEgO
6IbIgGk0/1Osf6asZZ1n65jyLJyqfjFEnag2Wpw//90KGO8QyS3amwb8/vh/pH3XbuTIsu0PXQL0
5jVpqlhWpqSW9EJILYnee379XdQ+Z5pKcVfi9GCAGQx6poKZGRkRGWYtzIKcMmZbw3xRruwQ7bgx
Cj6OsYId+irTOm++Hbrma2SzMBHWJhsA9vCPKaUbr4JeRFaMw0LmvgbRPE8EXb/gfGP2/zM0i/be
3aB6uedjRSkBBLTZkuD2scWQMHcObgq34jcdqsIY29Eu10+KYWHpCXhO77O5DD2/wo177txdgBrg
qIHFUOnV5QFybO71Q5M5vY+YP6tgXw0Ynfax2cfuQ2wxrfiqBVjIoKzr2Icx1/eQsVc32YHfCdZA
Rsl8/bt3po75XWPG9PmBgQDwrDj0QXmNs3pMLoBefvRJCOQUuKbrh7P6zlwIomya2qVtXfLRLEgD
pQumA1ltxusKvhBBxSOgc56EZIrnNiQB0elo1+bHYMKXWwFhZZlXdW0hi7JrQzOMoNnCvnWxeQK2
H14QoWWwYoZ1j7MQQxk3Y9KnQosg5mmypsONem4Ptzkjzbe+b6DuxBQ/tBnEBd8taN1NIyghsrnV
oXPy1/4VcalZW2NOZEe0mCo3RyA/DN4fcdqs+wuDXUdgDOP4IsdjdnLGR2AVkpvJ9J4Em+Hh1ndv
IYmKhUojM7pIgSQetNjnwJJJQVIsiKUMq7q9kEPdVvCutpwE/siLBRIGDn6OY9T4V1eioUMD/CPz
iDpd5G97uYv7tIK6AVNSNee4Y043szvZ1/z1UhC1ZZnnDWrqNfM1jU8hSLO6ymoObwMpLfE3NKI+
lJfG/JuDWkqlNpDnGk+eRmygRKanFO/KBnDzHXJCLEHzD9G6txREBYyD0HHDmLb5RUNeMHmWzZrc
ZWSyq1OxY6QIV6/VUhYVLSYR72dNiTNrHERwoy3Mt8qprQLWgkVfsWaOlrIo66qMLZRQxbF1M2bu
FpMcuQXgfuu6DRdY2jH/+eLqarVkgN0bYgrUO2fsYaCbnsFZAZXvzMYGEZkPM8gEh2OJpYwtemQF
rTHq2UBNTuUC6tCSX2UbvcuNnZyGF+FRZZPcr13q5ZZSpjdO0L4cA9UQN2HKSfs42pqjOcZT/xqY
Pgplmm7yip3eMEeNmIpD2eOwkwZdqbDcCruMATaz2ANCBgiyxYYJRjEr4X+/ED84VqQ0UcVEnhXH
EWcU9YMjHFQzVWwy3rO0Zy2o+bOjgFz6rj14ZkdcgzEZKGnyLto++d1brevtbxlaOv/OtTVR1qTv
i75RE8gBCtFbagfOR2NnJxF0EsyYmrUkyp4YU1z4fQ5RkyOj/A+qIRS2M3Q9/lVws9w8ypoonCzy
QYmD0vSIKH3nSNLHKN8aKD5mvFUhrq4sX7w32tey6P7PyNVIooIwVf6CUgO+MaWRiRaGVVCPc8el
hoKQBE9qF3juZ+b1o1u/c//I+XKDC/uCcFvh/PZLTv3SO4Kdbf6ieRTImQDJAoa6DhxIaimcLnNN
og2zEmLwcT4w7qi8slkM15QQnK8aCvW8iJkwynz4vcHVPuBuAVXAm04G1bhRNg+x8359x1aNxVIO
tR5FqMeg0yAHgPq/QbVLQnd0jI2AyrNvsRr9vw6AvloLafQBDaEsp54IaSAVJm/D/vf0uGNBJX2V
TK4JoezE5PVVGcw2qQdFXUqk33jLWepIAGRkne8my8HT9cZ3ZdkePqPtznBZpC2rNYrlMikLkoS8
mHY8vmDqdkq+f9jf+qeW8OTUu4i5dIbWr7m3pTTKiHhTG2vcBGkKIAeQxWifmtfrWrJ2r5YSKOMx
yOMAJYVH8V/RWNcFpuZeF/CTcxkWYimBCkA0ceQbpcYaKkucEW0mK0MTuEYUNyVPR/82NBPSOzey
bw0PtvW6y8xPlolce5cvP4EKTlpOMyZfmeMtgA3EyOKK5JMF786SQUUiWpiC0mWOs9pHt7Ab+9W3
WMtYTWou10FZjrLOmlFXvtRBA/vpBS3Etmd1aDV54PfGzfWDYy2IMh9Bwgt5OpsP6ezMYgZzRNXj
uoz5N67cZzrz3fi5V48NnCSyQOKrTFIwuIFegRFeMHScLmSL4ySGQwgpPdQO+M5TYJ4+/91CKLOQ
yUOtcxw2ywoR6ZLYnMwY7VKspsJVewDISF0FbiFIdKgzMaJCyPOOzy8vkjO58Y28vb4MYXWr/gig
X+AFBzLnsJywjiywHXWnmgMQICIi5qSCVz9llclkTZtNzA8lWMikjHokJX6klfC7AIU3c6JiUnsO
bVWrM3nHLM//do3UWYllXlRxik1E8C6bHLgRxYfEiU310pmvgc25/Dzd2m0YWrjuIYGvL4q4w5JE
K3vXFxLwNgXkHDadFT3XZsCT/LKLBmbxYy32BLrtP5KoHeVkGKNRgiRFhMY3jkKOQ25Nm1ZkzhKx
RFGb2WtqPgiBOHsoJ7Li42EHFH12CXb+mZ868mdFlCMEom+opxLOrI63yBWD+1km8m/BNvvJYekH
SxblEhHQZkWUYEmT0wF0PAqAJyeZ9fk2xHwKK0G0WtBenhXlHuteyVLAaGLOB/BLkp0ejApZgGYz
P0nQL7jPt6iVmcHm+kVfNbwLDaE8IiBZh5zvIFXSN3X9WLQ3erNRHvjkgW+dlCfXpa2WHpGrlFGo
Bfmr+hXXLaL3uNB4jo8lPFHOroNeu/54GNA69jfl2qUYai/BhFcA11CeH+YGaWUi7IsX9Y11j+fb
81MX/yyG2ru4AXq84GMxaOgrSfA0T4IePKI9Atrw+r6tn9IfSVRM0fINN9UGHj28ndofCTnM70dW
jMk8nDkQWBxOZRStX86HYyWHY2YBZB+eXrJZ12rdd/1ZDOW7Ak+TOTWAmOzGcgarteuH0uXvh9ee
RGZltYzc9fzVV06JLp5xCVgncg+3+GnKSHEq0NqZMQGmvmz2DykyOMwBdTrTTM/mcbF3Agfk0aCE
xs04eoLzFFrmYxua8VbaBo54QVu+290ltsdSwlXNWMilLDx6H2S1SCC3QjnjpXy4KW9ur+ve6v4t
JFCGvUALY6TUkLD3jpg8NGHXGSfEWgNl00eQ3qNWBgkgXkm3/mnwgA137uut3//N6C7y43/OibLp
Slb5Y8lDFqb3LOGOJ9nmljVqOFuX77oAHG8ZA+ICaK+0H+N2suw3SW7I7cVyWW52/rxrP/39uK8f
7M8Q7/tnUgerTO0Y+JPUAk6ldtJj75isaitrI6iD7YH/3PsyNuLt7obVlMr6beog1aFJ1VbDb6cm
kyps5X31fWto/+EbXAsk7fYiWXe1Bawe++DD+d6/3z9eP4OVgYHvkigfUsASct28RTFxAVnckz0M
xr1qEce8v8s2+xcL9822bMwd2ox2wK8q9DVloryKh3HKuOqgAEfnpX8IH3Q7NT+APH20uvNdYIH1
3TW34b1tttb99pRanuk7hvt+fQdY50g5HZDHRnxX4SOcOyRGGX7zp6v5vruUq2k7feRHHT8+kA/W
LV9Jqy1//MeInd4qSu37Snt5jG3ulG6Kt4QAwD16sDgWidr1a0/P2v2bDQdn6XdPJQreVCnivOE3
jKNkfSV13Uuu9rywhC7/61+eJS+8aze1kuHNpgrA0ayuzusKqNKYjSPHp2E/4qsVQggjK76Sp/yu
I9T1zuK0CY1ZRwB9f1cbtpg/3CZ3jYOUsnV4P7QADR33B+mxUUztGLwFA4kOEQuH/6t7/r9f9B9D
db3gjZo+3zFwWpsSiUG86BzmvHZNsm3pPD2MZLO1P/+lOlA3e9S0rON4bOxATMZPSyxVoy72UKDr
M1bx23iUxSWJb/PNzj4fRnJnWrctOWxfzff7dm9urBnYbSdFVsmKYxmfQOW5r9/Jn4xL+jc9+QrN
FwoeBgJmOSasZ//SEpS3I8s5em5FRGJ/gALgujRQ7V0NI9Qv07YQ14vGpPUJ1LIkrmUQd7C4t5i8
x6iX1luOuJWDmcKU5CWRZSs+HdEdo7ic7QbO3h2R3hZ9Ir2dldNTk5mtuL8MQPQHbW5qHxXC+6S0
/cLeTtt281RvzjpvS7/VWwGUIBsZXL4b4yCBUo8EOgnBPznsSsBaEP0o3AEShPgBelITt01Ic6N+
CmihdIG9gP9gssL9ALJOsH9tksOvTylCfV4/VZZwX2dWdNN54O+4yw5FY+ePmpObDT6X+62/KtFX
O0SUkX4jOaAXrc384CG5lG4EkH0cb/IZLO3jyLuNsymcD4MoGG91US4z+V1pH3sIDePtYEUtCtpI
aShvvD3th3NJuvuzbgcmEtkgI1PNwCqcSCdPbknANA1vlpvDGQ28DtcQ11E20FQjNfEcNYEZLJHX
w2YLIIg7bRPatmYjI300bv19kaGMcavvUhu4nr1ToG6evCkg0ZvIaA2CaXxoe9GVG6KkKPeebgIr
H4irhnPTlLpHgu62AcNm71nvCkYzdFL25uGVf0s3u1/l/lRayuNZ7OyO3INBLbNSgD1JLmfdervi
QbsoBQHcKvCMwRtkcwiNN0AbFlDXUE9db41b3nbb3UP+ltamsgksU28BGhM62gm+z25MrQCMF4ba
0J8BHQGTQDwhe+e5drG974kEQNzs8723xPP2/aH/pUiEBDtL3Y2ufodpC3CAB1tSfag92exUKP/E
keZokgyRhynDdP0GS9NFk4hTgbci+tBMw41O6HM5E/u+IoldWrEFmK8ONMe/OrMDldMutj5bARhQ
24q4O+loTren0OGJcFc9BLCAFwS+OI/udHLxPzs9KQZsGjJXHb7F8k3s/lZ9PyloCzJ1/Ch2gjOf
Ait7mzYOoNkz/Ktg71PigG7pF4dK/7tn52898K0TdObKpLfCwjYS+7T9ZSYf8uac70+tiZUCTUJD
PXgTghzlUmyMG0HYJ6S14ocPeLkRmn/wDkCOLY7vmBIlckHe+a1I6u2kObtNssvJnfHuZyT4DK3x
yXMetBtwVxcPLWquuxzzxhYuGk8GG/n6LZE2O5fLLM+HVgZ2a2ZHVLs3pvL+GpuAjpXuZsyfXWvV
tUm2CcHW/kYmlHNPSUPGc71P7ComZOvaJRDiDQsD074t3nCId+JzQbaj6WFvPmGrAEZKmv3D+1N6
fkyd4TY4Rq9WNjjTlsdlaJPjTsX6rxs0lin+Hnj8u9+aZS1M4yDlYtQVsMTW3fb6L/985n638dSj
IvBroQJz1RxoGCS2lZMCdPKesNjGRZYcKuYAzlLO1QnkPDlAjSLkeObMl+PFt3GlyRaMMo97myf3
j1sWiBwjkvqqKSy2zo/rUkjnKA1Je1aUxvL49JSHpg9Fz81h2uO+c5zAukSol2fk1wWG1rkjW9tV
NrvHgJjAw34fzZ1vsdoCvsi+roRRdF+AJ4tJ2QxY35NlHe/ez+dtSZ7hQp19TlIbnWKOA5j23ATZ
umeBTwcgVz6xJhSBzM/N7WDa9/ZO3t/jCpCb0Lr7hFFydx/bjxOPm/hLIsdjAFez1e3revc1Lnfl
u+l6A2d0NabS4e0F5+xZR/do9fjUF0fZ1giPMJGTOhI5gKwtP7MqlYyb+RX3LFQimgTw7s7P29S0
Weom/yw5fLtQ9NCo2gfZUM5Bk3XxydGdd3pj2m8XlP4DAneUWa1lvYeIeUe8XWevpFgmXIhKECIy
clhfWOXXNvm7Dfp/UqEmXCziYwAub7lPd7/8W9l92hwttzT1m4bY241J7vFPjAegfKraNj7Q3Gzv
wScILIAtS1sZl5HOtHOBpqvdfOiAjXu8rlCr4aOBNKcEXkj0hcvUWsVg9NMmBT8oArNKgLnvn/Qt
ZuE4q96zTnnNmi1lUfZYCdA/A9yuDlYztLvtb4/cz2fJWNHPVL4CVt4/K6Js8+iFaTyoCmBszGN8
95aayStatpkw1ytzzt/lULbZSPQ6NxTI0RDY9vaL9FaB9wCQnhnQmTn0HYPQkdgPn5VzfYGsXaRS
PW0doZKVfO0ib/svGnzPvdYTVvMPSwz15AsiY5zCAsuzEo9IKfF+p1CKBDfw+nJWX7SYRgBdomh8
UZl999JKoMW5N+jd5ekoYEIF/qDacoisAzRBVIiWUssHM7rmJh/zGHnJuOxrmdOldEr/hUIqxrCc
pbd3d7Wb2e/Xl7eaWloKoJR+TOpKqCUIEFInHa1cs0XPfPZdvraNx9GzcHQsdpb/IhMgeJoIqnSN
drD85MXcaOBSHw1gsKi7CAnAxp5sM3v4q9X9kTRr0cIpcCCmbKUIq7O8x2iyagtBemy1Wx4HxjEy
MP/FVv0jjHZ+wEnOqi7EsgpLIT2I9QTiuTzGMYBTrgF6hVXhXHNK8wDV/2wj7fFieZj8VMDikudp
q5w2poiCU7Dz769v4mpmaSmHSuMJXlB7cmh0FzwY861sSZ3D2cUeJWNxn4KFKDl6iCvwftlFqBWq
p1IjLKOy0sgwW7M/a6XuQQCKizqYD3LEwzi2m61+EOz78u1fbyp1H7yI4zCCi0McQRSCJnnwhTgP
+ukvxpW/L4hyA5EolkY3fi1ohupKMU3eO6AQ2jBXNFtCOlxYbh3lCEJVl8dkwIpmUkQD+EAdZnAx
InSaR4Q8xEoR3mMhpsaYklkKSrmCjOcqwxDme+4An+9GtbiND4nCzXUFXXcFf3SDcgWRHGRc4Psg
rEZjfLxJACz7GjK7JsRZxa7tI2VLWkk3wCuDE5Nve2SOQGxqAiUVhZQCga1hek4IPMVNB+u5S46c
65/rLatviXGUdIE54epU9GT41tGsH9oWwBiqX1hqYHfe5/95TwHiCRpwEYEXkDypo0v7sahyDovt
nKcaSEgVOqzvWb51ZYIDY+YLKdTJqa0xTT6Ijy+PBgnMeCADYCl9AuZzNAMkduj49+MbU+rKQX6T
Sh2knCaSnMpQy875iinxVhVs5FycHZNeYOXAFqJ+DDTUnhj65Xz3UsJjAFCxReue1WoosYR8r9T+
P0FVS98Hkh2ayI199pw54a7ZynZ5a9xNt4k+z2mir8csEKjk28/qVtweYL0zsntALsiyMGdnAaLD
4rcGs5l4LQr9tgG078jTMcvmE8Ze87pZmgZ6Ft68w81Hsf9VoNOJqNuRcO7ooVpwXYXXfIYioOnN
kDEkAKZrSnam8H4cRbALo4mBJ+9weC2Y4eEK0TVUeCGEckxpH/Xoe4OQ0k5Pxkk+tw/+TnXLjWKH
tzEGF2efeMrs7X5Ayu+zRePJZ3bLIVVIRjSUs5IXK50137+H8l9GrAxlreF7Kuco2rxMNoPdnRo0
orBmaJn7S7mwlNOKVq0hyvLmfHMMoNeHe+OZ9WJaMe/fdpjyXzz6ChMlgJjjm7+70aEyPVHt67qy
eoUWp0iZO7Et+VIeIaO48Q6VLTu3eMMzQnnWOihjF6tC5PONB28Y3YT2b25T4Qn2Nz73225Rxg3j
CmJU8VhJadd2brc2mk3h3lM2a+xaGL8URTfuJr4wKHC8/QWDmETbS3sfpYVT7jQPxZG1rrWkxzdh
lJEzJvR8yhx2TzgLTzwMydHVUOURLAcTVS/ybjz6u8RSYU+s59Y1s1dlm5ucebAlmcC0ecQs3V1w
lJBvR7Lf9pzTbts9X9eitfTXt4+kLU7QiUUy74g+oCn7VyghyY+BTq138m4bqJtWIrlkheC8V0gk
nMORTIoZTGbFm0lqexGS5GgQHgs7Cqxo2lXFbV1u+OKe8ZnzZ1CRzLfPpGxWhJ1Um4brMIns7ZRf
/n74qvBsbH4PFNQtCMexQW/vJVAfQueRIXz9qqmahGZykMXr1EEOqjoqeYCDHM3+9Qk1mZ40KAxm
Vrjrj4mOOsZkFhOxw4t8hudq8acx6feGxSKr/3of/dgGEF2qCHN08QcnIC9yks+BPg+BcdQhUS6g
3Icq1Ufp3gzbECMbz6gx3EdE3mPax2INb6xbarTUa7IkAyuUpyx1JlWeEXR4VkmtGX+AXTF1cUnv
rev7vWp1FlIoI+3HhSpkPrabN6t3zoyfkZVngX+ue4KFEMpEJ8C9EfUIQhBJPKoYRgjxGuwvPLm9
vpiVbIgCCol/towy0y1f8pVcQA6AVe/EewkvwO11CetGbSGCstJTleppM6snnFp3/nhOtrnFiK2Z
20XZaEnBCGOVQcYIegBhW+y7Xf1uRhsW2PvqVfuzlq/vWGQ//KBDrPClYdDuweXuVKdDjur6jq2l
B5aH8qXnCylqEGkcF2I1gyM5KIYP5CU8jZhPTqwmJfpZdWZWZMNF8XIX4ra//0v5lNEVplqqEhn3
6PFFSE1hH14uiIBRxHZg529yt0AvmXRjoLEgOzKMGesOf6WElmtPg4jPdMguR/JyMQDqHZoeQd8+
Sy3nG/TDVi2OkjIWPO9rQEeGyX6yQvsIEgjpVD4hpFMs4FWyX+6zEb4mjrYaepNMaoUzLQry61l4
jMhecFASZi1r/p2fciRD4JHeV3+m94suEDsPDtMgmH/NeAc9A0CWzm8A/RSBHqa8YRIq/Zfb90cm
tZVxGbWpr0MmKmhZAFP1AJor57NnrG09GFA0SVaROJZRu8DaF7oRynyYtUXco5wAYBHv0YhNaY9e
ETw3dSfZms9znkJEd5aM7JnyWG3eres3Y/3xtfgC6hTlIPGbSQr6y9OQEeAI+rtub6BzYR6riwi/
z476CSCUoF3ONsxX9mqQsRBO+YTRkGRuiCF8aDGk7WbEO9iks21GMLPW1or+Z01VZLCeGoZMLTKM
glYKlKqH75HRqdCFsHVA0jCHDERsx3Ar70qiTFbzq41IfQGF4L4o4c75CEiR6q/4Hn/fFqyusVWv
u/goavEogWqTmnR4T4CwKYlN+fIAtP/6F+OAVxJsACEUJAy4CLIkfBHRLFQMRDNZmIA95DLuJlRY
n80HZgFu9YbqCI94XsW0Ac1z7oERYQi8YV5J9qS+7OXb5Ky6w92QkgxEvS+3rEbatTybgpF4CceJ
hK+sUQeaY35d4bykv4Sf8eNMOjtXXELz4Pz6fUJ10yfaUbid0HdzH2yKiDC2dI59aYsERFHU53RR
VSSJCjHGnM+HiE97hBgj5iuqS2wDsPLAg7l12NyzJpWF2QhcEze78MUJhrlQhHpc9sCaATFEeXIG
4Pd76L4yuY3CwkJbjXhFEaQKiqbhutDAPX5W9WWmQ18qa3CiS5OavmaqkJZsbfPw/DzhkZQ/85iI
fmds65oaLSVTUX/jTV4ednX/H0x8dFQd5owf+G/fRUckJTLfjFBx7QYuBVJRgT9KXs61WGrgkaN0
SIiSEN5pWMHPmpWDqhqSps1ao1Lq0sXTlFRAD0c3m04kcAGWmVnLt2kBAmP+ddAdlTNMjNqZAvpw
x7OXPKfcdtReo0AkXbHLBbQ3Zl1H1HwrBBjm5xkfuDLrp6DF+s8HUgpWi3koFfNtwlXSnHjnE//4
4QEy49k3+W1SsjE/5yX/UOmFRCq6VaOsk3QfOy8B9q7cJTWsci3NXYic96Sq7mk6GiiUBmaHty/w
KJiQtmvBiwibyBuqaiiqRn1AEHKSNkb4AAVglYc7A0MFg3nimFHSuqX6I0ifzfPi8up9NU7NrGOP
gHXHUNRTTGTbcLJ7AcDlOxmaYJ1exX1hthmJdsZNc2Tlfteq0zjef9ZKv6alTuxivsQn7Gcw887t
P8pj8SvbT5vUfcUUKbjtt3Zkb6ONd2IlWGfV+XHQsqpiulLQxB9ouFPiiUlSjEg1lXM2Gb1+zD6v
leFwqO9CBnWWsp4YopBDxrG5yWJzzjHuELhsHpCvJ2gt4yxWKnD9xvwRSZdxPaEs+rGfejRoKPsU
2Ym5Wda+AVp7cOQswS3fmAXxVaezEElZR8+Li9GL4GStmdOsvgVdNwDHMGoMrWGDwaxKUyQwpCqq
bMg6taf8lHSgKJHh0l0n5M3MAvaReu4PzUu0GxlJz9UXEmpI/yuMdjlemwI/pYawRw05SPRMCOBu
EoFKlLAiwdVq0lIUtYtqmMQAqhX7i7dp3oEeFZxEza1zB3+VdoAy9fCgbCak4/uWUYH8euf9uAqL
VVLexmiTUe1TiG4cjZwj0W4agv6h5LZBrxK6wllB0uojZrnW+YwXpifNyjQGWcmce40EpN5h4ICx
Rjg81P7GcyvqzOYn6ZqoUqFsjFzFmBrKHAACygRthvMbYjB/i9Y2sNn9NqsJGIQosjiXBhVFobRT
ilWOAwINrMogoRFYb7luInwVT2c1BQEy6drcaKwi1YBA2nllWJImqYQKLIh6q9peKzafEqcJv69v
gzSL/XHCGLnVZ4pkQ/xqhV1sOD/FXC708XBJ8GSTTaF9GsVdIpGh7YkR5I4OTJnkhQf6qoDJGv0u
mn63MSml2wSl0+RJeTUS9LQr5Vsi3IoZEcdfSGnbdXXMpc9ULM0Ej1DxLS5IzKMxnMSZqVabsXYB
1aCpjE6VVcMNgBxE2cCEMui15ErEa70UDRfwDUbqR3ef5cAkfY3vpYfru7Z+mH8k0QXrUhP8ShQh
KXINYH9jEsN/G4ddDCIsnN5LGGwiZHt7lyF27V2EqvX/LvBrHHFxWHO05gOZbMCoo4DeU9SvJXPX
MCtga5HOzJmMFiYD5KwaFVtFgzTxHHorLiFYTKdTfcPKEX+9NmitW0qgLoMucXmM8ZnhouXo4+Y8
oo72aFcZxkHC3XQYDNK52bmQTeVJDNwk2HgF5lrAzBKSdtgCm602RcniJfCK9kceeeYI2jqZY+Hq
/obbgQGyU0+JbrXF1mA+pdZiY9hEiZdkAZ2GCm0UpZ6P0wKOtLLSz2PHmapbgGzFNouP7sgO+9a0
eimOMolTJvcVJ/ezDZ5fbsdLBkgwzf411wt1+/MexQRmkmNNA5YyqRzP6ClDjbxcD9J05NfPQAPL
Qe6iuinAOw6xlVuI/bYKC5JnNfBciqWeyFnRpuE0QWwOIGvgQZwBoQBTROQe0b1szZERv+3R6Fvu
831lRcfcRvWfkV5as4hz0gW9kaoG7nBKN3Ol9VK95ue2m7fE0uzJfE02rHmL1RzWQgqdw84iPOL8
UupxlUvyduYISosmePoa0tzHh2ivlayE8moAuBRJxRF5IyaAiMLCRlv+mC6W82J1B9nyb7qNvI1/
BzbDWq3FY0t51D0ZuIxHhzPkHQuQK4WF+TGdYrB8o1A5v8/eWWWBtbe4AiQnQcDF5MHK/T12aLi4
SMcOIZnceYkVaHihDmGTmNwE7Mbra1vXkT+iqOdxP3q8KLQ6SkEb6alWSKlZGoa0OCD5is4kM6St
uhsFEIeyBuRoHa1l31fmN2roBTJWZiG0re/ynWfBvdyp+4jZN7u+iX9EUba/7UZO6COERSOoNgd3
LIlnoesGJYfMtup7zkUzDUtR1h62y+VRN44vpyFE4//8sOXN9uTbv1trQktRxmxrkWcdoB3PQhT9
CKrKvpY4CaKSFHrRmIIcWIlqCuhPnHZxaxVZYifvQ3rM89BsW6ux++kp0ifSA4Ms20ny0eit3kOG
cBfWruL7UGWzah2vNY2X1rgk+d5T7S753QRPdXE0gvcJACbZdoydABhjvp3j5VV5yqGXz3x9ioat
lzC4TFeD9vl1qUuirmtQme/aotStnhuRh7cz+gl80p4CTDGJjo+ptep22HxevwprY0WzE/xHHHXN
G37iM7WEuH5GHBvIUcXYHvowbckUHvmDLT6fKvAaVsQ8aKb9MJckSOrEFrqErn/JV3/1j8NdfAnl
KfM8z5R+RIh91DXrRf+Ibw0HSCh3WrE3Hz6b1/GA0UpWBwdTKuUrjaRturSAVMu/w8RvvZ0BJkU7
QDDzSaTIFDsgpARHjRHsrjvLxWrnm7wIBrtEqUoe8CCX8UECyhrnqjsuJLFuDki78U/5zQD4oefm
sfksR9/EcGvoGJdJ/hWd1ARtU1X0dn37V23i4nso84tyaRDXNfYBYKIZ2fCOjvpDwWLykOftvHbI
lC2sDV6tuwpiOiuezMzld1pL/BNKea+dPfMdKOcefQ13s/WaiGZqL+EmPYpPJ97ZPBuvQATboGnG
7D55p7dOz7wjmbcscNXVZ+z8xgPWvyoqqkppopekcZzx/hyodyjHAcva7pCD9pmQoExJlPaFHkhs
ihGSJsfCcwTTaPFNY8YO67m8aqMXK6K0TZNBWOlF4XBpK/LSucVeJnVIMHawZU3AMJdEKZI01m2h
JFiSeoxP7ak9Tidjg55KRGHkusp+mfufyvTnnChlqlQ1NaIKqyosTrE9jSed35FBdAUNY9b3Q7DN
SlLs0tQcKlJiEFx1Ab9e7fzI0XKH8THrW4yRMGQ+VTQQUR9jZIhsxDlDUByO+gQ0xfpOQKfO8UYb
Se586lu0L+HhvK+O/ZYVYazGasof2ZTbV6eW1+QSGzFUlv46tPvqppLNEuh5tnrJbxWnCRxZ7P5K
rCpqhiAKvMjTVakhVqWujhFHxfG29m+15j56T31pI6V21qG3+KAEv6XElJXC7W+vb/fqs2ohmlqx
XmRhJY+z2zJOHGjPgIUwWoayHwtLiBjrXJelihgL0mUeWe3vplrxka8YOpxs47Q7IPo3pHRT6/1v
FvRHCOX2ZcMDXUqFBYkzQAQG4dHfkDIWsn431T9CKGcft3muTrP1RYoOvm2IzeYsj5sm3Y3jQcsf
dJ9xRefL/uOGLgRSlnQyKuDctVhVaRfv0k4wJVb0uZZUgYn+53Dk74fTTIZYJQ0kKMQq79C6DRuK
kf9NzLjflBKA+EWU0Q4HWDNeVRVRo7YOs4PJGPdKdCg0ZMY6U086c3rUBomk6WSKk2Fe1wdq5/5H
HoDaBHAoSZD6fV1jPeiND+qhgxE/AHLeiaKdjupUqzMu0mz5Fyf0HzkSetF1EMLrikyZLT+sPV8f
jejAyZ8Bh5wLZsIakWMc06oUsLIYqo6WE16hTsmX477pmiw+5HVyVNoP4Nw6/vRxfcvmT/2xlIWQ
+SMWIdVYpmXZTkV8kAEEMpafPMBc5JsptbK+Ytyk+XuviZpPbyGK49JyqAesB4wDYDZv+ZwhgArH
/nMsi7VQx5LVcdiCCSo+qL30SwA+LsDe7KGSXQ0p2YCXXd0b7DDSqv/bhf0hl7Kr3pAbg59hYX7t
vTdaTJRweJ9Ubj/xUslQcbo08h9hCpSO1zQk8Wkdr4AdqPk6hHWNLQe3/GDy6k2WOnp3zvxXXUCF
YjpqWkAK9ejzT34KOAfu/5N2Zctx67r2i1RFaqReJfXgtuzYTpzBL6ok29ZMzePX3yXve266Gd5m
JSd5dFVDIEEQBBYWJn8ussN1y5Ga59mHCM7Xql19Mid8SJ1mPtWfdTv36lUhRGozQKs4toNsvfNb
gJDX1RSPME8ax4GDSY9JYSusRuo0zkQIu7es42JrI6wm7pL71rYCp+32iWP+U3a2YvOkS3YmSnj1
R01lTuOmTdq9kRqkoslr7ez+YlsAoULchHYsKubprdqkE5n6PGwJ95n22jLw6qiQonJFfgkR9r5w
+7IecN5Ctj5qUe6R8W5cHMVqSV3TmSbC7TGVC8bZuhCil65f1Yda+wT+cn8dK7+Kv/3NqgGjxICO
0oE2ufRNOhmXuG9hBFv9qWmfa8f02lxhadJVY7oF1BOS6JjCdylkTMtpTOohD50umjw83Mcjm6to
39e5Ck2gErX9/czXTlVBaVRh7SL+mQ8YWdo8Yhikwu9JDycDGSBDURE9vYKQpQUqMjKmPOxa53la
2Su4/BQ2IGZw/3V3qGsRYlGHuOLsxdJJbLPsljwsnXjw8mS8p2Z5y8siiPthn5b9Q49jqo/ZHZp9
/Wbc2TxOd12aBLkRh5MdKVJN0oU9+x5hD3Waj1Fiz5vOeKJMj531WuefrxujxCNZBDBawtBUAT5Y
4R5r+Qg9B9gJH4bjTFh2sPUaNeECr6KJqHLIYvJsW+ILcYIDrHW3GuMZ21jW0563cBfTD7qSZ0am
L7zFGILiJkePPYA/RolHSo3+DqrYZkmgaGEKHWEECgNja1yaqzajFZYvI0KdrPVIV3oW3ictWXeJ
jiQk+KDmP79XLgQK25jbCVncds3DXjcw1aFxUCCIOFNIkXiwCynCAekwBcvkmLAXLtUby8DzRq3D
ZMdene+uW4yYLv93D88WUPBfiDOGrK+wh8vwlNiPdYoJWMbdesythxxnxay8qL3rMS1oGBVO4P8R
bQC5a4DO1GXC3pmkYCTvDFxq9scct3Nc753UI/khp+mOWYtvVdEdA4Oerd8jAlSIl5xHLDHAYbph
GEB6CiE/B8Jz4bmeh+tYBnmPhDamJBZP15dXElhaeKlbwEc5NqxTuLdZXTCDsiEL07cSs4wfI/MW
fYxesYY6or3Sfr0uTuzD+Hc3f8l75zA6895NV8UtGccsTMr9xG+SMD8mj0MRDNMHwCe8Amx580un
f1qA26XVLjZf2+4fagGT6HMriDc+uh39oB1ADvdffplw8euuRfvcwkog473qnvEtOuAqS49J6H6s
P8WoVR/YI8UYDNcjGxLCs5IdIQ88Kv0jUOvf3JvrHyS5gtBKAcM30UzkQPql45idrHdHQATD2nyb
7ZeKKbZCeoJN/CN4ymLywGZ+ZzuhZQOMLyFZaM70Npk+pygrgOHPesMUsA/XVRGz6v/uOmApjo1T
ZOJGvZRV6zHt9RSvZQoYkPZlKgNqftZ7EDi2HVzvJ8xYDQrTCVkVg6Vwz+cPibVv2iHQEP7b9sv8
8DcfhNcteq5Nm5qW8EEpPjSZXXzQQE7ueLBrsHpi+sk+1l8G/lQUt40D1AILeH1IzWc9qIeX1Twm
RQbCykJxzqUbbbEtmURd17W2jTrbCIck+QrO9yyc7cq3rG9uqrh0pWf8TIBwC66tQbk7w5Ki7vPA
lsPUzDcGO1nNz9Zk32bjc4HRGtcXWOq7zkQKboVmsIN6hEhePJspMqwYslYYwXUhYv7qX7MCrGVL
OYIB4j3COls5+MyKZiWDlDqrdkW/2rscQ5v3GPuHu9bt+32U8tWLyZwHKfpyDyNNR8VFKF3cDV1g
IGWCLk3hmJb21ExJosGB1t+NL7CiHd6tnORAE68+cx6vqyyNJnCOXEB5NsiNfmkrIzGiuIyg8WJa
H+CtgnlZvG46WiM/5Q8z6VVJdalxngkUDkpEqqQ1ZuSDxv4uXvGAAET8ukrSBQQKyrCYYTNDBELn
aU2tnKV5aGi5lxXfy8Gnnc9/2Pku4iABs1SxvVwgINdbMg3tL8K9CuYvPJQMnH3HSuDHzTCb152Z
Fbu41PzMCkyyS8zYv66lCDH911bxPDJx+SHn5QinvOnRApTFSR4m/VQETUlT35lrOxiA4ziUA0BS
6IJaA61wDq3lZkfdWdqnxY1Thb3KTiYwFdRyQZuO62Xb8LMzY3C3T/MB3wGyXFxbvv7luqLiWLt3
Rc8FCPdKbGgTnSvsp30wgvJ7vJsO9Gt5dPbJzx7Ejp8qPwO8NQRb7pPlGwbIkfP77AaYwu5D8Ycz
oH/7FiF2dEjRFVmCb0FIYx9oRXbUeButaV+2j+3wQqMwKRTOVho0nusvbPS8jhqPQF8d3i2FV3+9
W9tgAd4CTaV4z8EtoMNKBbWSHVIKhB+e3sglAVN4uadT5PbmTArkLHLHS5o33f52fVPFDqD/Xchf
ErYzdWY1VasZdr4t5OAn6P4BlALTAkMjRQ9renR3xrGLvHRJFa5BIdYgwlHtFzK0rMuRiBu9zOTf
9WkH8p1h/Mar8WbuP+iFF8+fY/4cF523ErDX2AqHK99O3XaRdHfhMkT+CLPpcMUgjRHaff2aj7z2
nIXuiwy8Df38oXCKA8iNrCT1tRhFL/2kc/2oWPztChGyyxZFnMYMAzugi+07S1bMNahzkJOnyWee
lZ6dwTeuml/a+lEHLQPRZw+TXPwh0/az+Tf+8ly8YF3FSLAADFeA5aJLKKr9xmrQEkUTc8PHkjYw
HFWJTeqkzjQWzI1mmdXM9XapDt95CpYTJOJisijMS3YRYGoJmmx15phUDB9S3ldkoVEWxivY1Ql6
GYCpmb4a8QupwtJq9obZKnIs0pDFIDinyF/aCGsF95vn4L5JOgKP5HQIEb72sxvk2de0BAiMrz6e
stG0PpbjpLh/ZC7CQKBv2jAjzJEW5Dog/WgwgQCp4Nz22IyoVvVc3XypaKWmgwk/BCRnqFEJZ3Wc
6NLlGpxQ7d4ZgPiX6edhbrw5frt+HDb/eU2OGHAlep9oMZLzmC2J4muU+kZhIHDWB1wruGHxnshV
LEKysOtcNyHs6te6JaxGDnXN96z5PP/Dqpch0NvJK8buL3YK4YHhgO6DIW0krGPcYpzflLVwtdWb
FoE533q5voCyw4V3D/4zPDjAy3jpy915bjVnRRp9/Zh1d9ocB2nfKY6WiMV4vzAwANtlDE6TQJNL
ISAciGO3QPKiT3v9mEZsCZa06gPuAmLdaQY9LlOs7WaeAvY+FgMoPHvqt1ZjeTpr65dizB9zlwVV
HEV+4kxbtLS0u7lqmR91Wum7RWwoVl62MAiKEBPiqwEGFxYmR4t2lhINoVE/+3l3w5hnj7ZiZaRC
0IeGwg/OiPUOJT67STXXMsc0b4pwTb26xFP3xewfrm+w7KzjwsIZ1AliAhEymA4RYKdJWoQFMv50
fOOVCtUjOw94xcOTUGwxEdO4c9fVZkKgBHJFvoa3R9nFfmffwV0POmplk8JtShftTJ5gTSbH+5Uh
JRTG+mNbmvuxmnxlblqmFCJ/mC4KTCaS/5cmm1ijxXWnK8JMR7dxDpdC151F5p1L2v1QZUezU3HT
y3bqXKTgy6xR66psbIuwjr8jTx0QVilsWhq/nIsQjNolhdUDR1KEQzM6B7Th635KElAVNU184HjZ
+W3Vr4eaOBUQhzWSLwbMpUzQAdT0LggI/tw2zz/HuFzkYi20wbGgcYLXXs5AmqRCMMhudQdJMxN+
Z7vYN1s6O2AWm8zGqfoi7KtHXD8RAEB3dliFmuVHiolhMrNESMhc4qKLF62Rl6J6mwEbONZFaI23
uv5Ih8TTtefrCya7Vh00QKF2ACIq6goXdw7WiDai2/5Vrj9yzIQ0bgYKoinVGZOuGy4dwFkcFCtE
7ze0IHEeuVmEOCL+Oq8Hk7xk1kvCrVOUVEG7OLskVz3+peaJa4JsdZpt+q+gHjg9QWVLnSLUO7S+
T9ZjxSc/LUCSYXyaxnVnLF9KJ/edDHXSZAoit1E9nmTxBAZUAu+C55MLdo7LTcQ1NEZ0jTa9kxWI
wRnEfSvP/H5mp8XhOw3TdK5vqcTR2BgxS7e2BiBKmeDNVnOqKn0uUZHVwGVQ3Dp1MJoflhWTlouX
VHXdS/SzoRiOBKZjAxklvEcjPjTJVGBfEz3U8y98/tl+r6v7VVXak8lxNkAUeNlA8vHOjXd27nKe
OygD20U48VszCnPb+rB03bOFMT22Tr9fX0JZOgWBhQlCHkDwDHBFXO5a7qbMGTdpnVOCKm+kdVB3
4KTL28xFeRvYfbccT1Ph9D5GT9o+SczpkBetdrj+IZLjib4i0zZAr7mFOcJeNjVtCR3KMtTaxh/r
n+sQMESjg4ovQHI6wUaHSoCho7sTVaFLfXta5Xye6zJsTSQ5p97r2E1zY7g+XT3TfOWgpb2umHQ7
fwkU371T1fEmoZvAJkirHSrs6xfSn2ixuy5HVhuwYTVwcdTZSqTCHYizHo1thBXssiPHmKQ3sFua
QZ/4DJ1FTzFSDV/Ww/wGyLvlHwtMOVFES9IdPJMvXJB1lpZzakF+ZuPtQD5qdRpQd/T6bFUsqezc
YwozTr0JjVFWu9xDI6YTRsBZRVhFO41k+zxDj61lJ/upco88awCRdXXVQdkuVOG5ZOMSZMj1AW6H
OayXQvWNdZpFfRk66AS6nzvyjUY2wBNulLjeVFS1z+q83EcFs+6HeK0POpv585zzJHCzad1hNjse
39f3XHJv2qgigQeJAGhovB/uM1dhThHXWZSXIY/Hcr+WxeCnCRySM+oqOI/MjBGkvjs/QDlElFWb
122GMQxF6KyvdrucRnKaAjzmDqOmAqbI8Gu4Q0yM0wVzDSYfC5ZcUyOlY8rLkLbtdD8mTrSLCKHA
HibxDmxC6bHiFdulQAT4C52A+cAtsZunod4VU9vt6MTRX1CQ6XZeMSGKdE2lWHjpatjw0C7IHA3U
TS6NoTd4SZalLVF9rapDXtXGweKJu88ru9itlpk+mFHEb67vtuyAAei54ekc+Gsx9dD1qbH2QGOG
q4N2MMd4WJavrU0qj0Qq/TZjFo0ddzl4tgxTN1GyvdSPFmkaTxzGXrcny34sKtURlujiEJQqtlHG
KJqKXYnciFm/xtji2noa0yf0Ok8U0+vM4/Ulk+wTJnkgpCTIPDqwgks9+jRGIoUu2KcE9ylD8/Pq
WbPmLXp/08w/rwuTLJoDMB1BiGkalkMEs6W8dGM7oTiN/EPW35VcNeVeJgCseXhYw7vD026Lenbc
547nBc2gTVfVbJcbFFPsut45XFdDtjWgsUOP6vbmRZXlUkoOSh9rjCDlBUg6Fw3mmVeoejdl+3Iu
Q9DE5vXGlL5pArQQUlz5rgR/DnAAqrY/iYfcOPn+TxnhoC4w46UYIGhAycCYV5/Oz0hg/rk7uJAi
XEikG5cyqiBFGw5zfWpjz2Q3a+WnlaIQo1o3IXqJdLvRJhOCpuWwEt94q1+mJbBVp1NqaICyWMir
2EhLbH8/M7RxaQzD4qwMXROV+haPxB2qaLpi1WSGZsEDGDaq9QbKApdSunIeKpTrq5B00Xc3eogS
Zz/l7BgXtcKkJVYAWA6yqXgmGA4zBJPujTY1MNAL+1M3zm1rdmCwTszymJqxqnFCohQQCBCxof6R
lxLe5U3LZgyocMuQaaAAaZ7r8s3oMm9sFclH2YMPxd5tpI6LxigAqy5Xzyp57eS1XoZb3vFJMz8P
NmY+heDB9ybtlvmr4U/9g9YH172DLPHOAKSC82Z4oiCEvpSbzNEWXRhlSKr+uCT5zhyfXD7dTiA3
s+f4Lqqpz8idY2sKybKVBb4b4HW4PzDG6JeC48GNUMKCUW4v3N40vLj6NmNwq/58XUOpHBDmoVMR
iX5dfH/VWmvPDcUOxg3IJGav6k5De8dVeDyZTepYQvCgou3lt6sp7gDNroeUh4X+1kx37vxCE4W3
kIsAxsE1wW6IRoDLFRtWxKvEKXk4ay/ceUmAC5uKx+urJXEVTHfxgES3wYayEswwKWeWZHb1roaF
MmJX/s12nAkQPHhVk7m1s4aHrXsHhPe6ghqivVNWQ2S7vlWwcKYAQnHFULqOac0zo+ZhQ++A2TWc
AC+0SOWIZFKQQzBRtAJuAGC0yx3hZBlbTAbgIR1vMWraM/MfY/w1rb5e3xSpGKR5kYNHVhlYsUsx
2qKTthkGHgI9fCh3HWYCNHrvu43Cg79H/UKcyNAf+R9B787i7KJYnDxvtWqEhQ2uZ7B+B4H7Ik8f
ETR24+327kmnxiusT1kBdvk1tkPWuacVFPTjK3E//bHagPO8h8fAMSEQu1TbWmm99AkqZ5y/mOO3
yH7S7IfU+vPL5EKKcNnH9TBVlKOQXbjTyd1ZOXj9axWVhszNunhugksHmFWwdgj3CDrL9NQxUb0C
4qJaHIyYxlo2BBz+xckCsVmKMcYGV3TPSxwGhDK2eT6gokSqqKysaZOBYzBMySEBcW6mPdBecXFJ
bHMjlkWWglqYGC/Oj0S5FvPbhwUtXuYSjBNGEFTVPkfDVQQWlOv2sJm5YJ0XooTT5raApzcMohZy
Z2fjbYoW05bcIOfla/w16fgxprvrIjcTuyZy0/7sQEQGJ93cA/vP5ucm4NWt49heB0ZiutSKw6fS
TrD2pF0x08CBqBo92p+XpnrI7Fs+vLT2Q5N/i9xasZqyVKGLBDMqnbCMrYn/UjcciqhdKADxa/eY
Ed1rtQTTK5rdahrBkiSemXpT5esOHgxlw/68RHAhXDgPeKOWVK+xlzp/m3TqUePRHv65vnmymOpC
iHmpodMnVsLYpiHyZ1lgf9eo74CzlXgs8VziLRpokA+N5Si2cvtd0WrOV1YwVDyS42XiUI6OVTDW
QxDbjWL9Nq90TYRgmEu/RjGJgJfoEn86AIBog6+0u1EV+FWaCEbpUBs4sZjm4XTaz4pwRv7bG288
COSR4hRuNXRQdlXkYpWQo9VD1eUhu8uw+f/38yJ3ZdXZI422Sntxszybh/K1PLl+8REIlg/t7lRp
/rJzb7bRSteNTqGVK8TTWTl09WQik6j1bXffxVG3i6impJ7eMh2/7/8v7YTDW7pd0RYltANOHENW
tinylW9itL1qPrDMLW34XQvUBcjFiY3PoLfqaZxbyIzeoeCj3SYYQ9IFKP8j+6JYOpUo4SZGmcbg
7QBRk155hjv5ccIC2iLtrH/t+pt8eOKLKjOmkikYoUaWtu0ayKxQy26nPUBtXpvtu2U4cvd2IK+u
dvMXBvJrQcUcVqwnGpyyCS3pIe8PaNS9/vuydCtg0Ag08BDZqOWFZUzqqot4hO4cx/Dd8Km+zU/a
zvlRHTrvpwHCzSdyNDHV47pUWahxLlRYR8YnbRgdCG2DePekYuqWXcOYsoPUpQm0IfqgLx25nuLl
rJkuwIb6N1rdEUKOdvmMx0+R/XnVA++rX5KExYuchNIkA9bFaYIqnb0fDXyrWe6vr5bU6s6kCKuF
B9aIqyHaLqbZn6ban63btbuN82edY+5su+EsVEmt3x0Tcpko/Ft43+EtagmacT1OGQYmoTIIwMOe
0ulxaonKDCRBxSYFuVmiv+NsBPdnLwWYX4uiQHlstr1C22egBDKsgz5Sr4t/LiBc5XN6O36OLMW5
+j0QhWSk0d+TqYCwC2uK+NoeGAf2ZqQYTKyjYmJkQaIA3CiEvMO7zuJBu6tTxNNANpj63VQU29O1
M54jUyFG0gN7oYxY/CvmlBSrDmBP0ZBjFX/NhhqPy3yXA1ba9l/05pkia+LO4fIpKw8jd4B/oPVx
0WpF+5fUapDRQ02eoNfqtz44rTXstoTCdnlvoPhorc/Xj4JCgNj4ZpRuWzdFBRwHyCAj/pKp+j4l
Ty+s5UYOskE8t7L4pfPImTGUrYO11BMwQHbWvu4eOLkb+UO2DF7LT8VMvHhRMahu5+nyhobYDXeO
tDtuTtENL5a7RSAzxBY7PMHaf3TtoUzLXU9YoMQuSlfRRsIDkJHt+AnHbs4oz8d5E5Y4nqM94DGt
iGl/d/BQZyu+oFENT8p3orYzy88iS0/WBBLyxEYEvXgD+iCrSpWCUInZFD0TgwQaYJ6bmBIQq40w
oeN3izX8lTIbcpWBAhUpyEspWYv+6CFaUUMqu62lG+2UWqwIbyVN1iDPhclZW3YT0A/hiZMVKHua
JIcq92bpoenB7fBsvM+Gg6m/WJ3hx1HvJ0sOfhJMc1ClPaUu5Fy8sJI5gMdpVOJgMcwbdpz70v6o
p+mWy9UKjMYeA60GXcrwwjJr1+vN0QGNdAl2Uc9WUnr8fn1jJSgy9kgs2cBYCtc36yoWlSZOoHlo
2p9x2qKd/DVDZ7l60X+Piy9FCbfcHBeWljXQOmv5IcJokvh+SfN9NS1+mQYVKz06+fznn/uwc/0E
D1NHdj8uS1lsiVnHfK5G1d29/YDoS4CLQJcDoh/c4YJWTUsqQlagAwnBDjq7Jn2K4+fYPNqH+VnT
FKdD5rkMXYe/B9c2eFgEdYqV1NxcIC2Nx2RPa7BvRIu2QHCX39iDU4DGHQ36jlME19dRIVjE1jit
wS0MH8GJ2eodx3gKCvpztg5W/jEBCvS6sM3+f1vTX1qKLpO1ep3ZOYRN6T+svIsWxe/LQoWzVRTh
5FkBIGlXbvFIxTzLfI6t2MM4ZY9yRTApdzQ6gHpbqs8GEOrSmzlgr3HIPBbhgizi1L+VcX9fJ3fd
z0o76cZPzTjoRrQj4CYejRNm1VxfR+mmGVu0h9SxiazRpfQNtVcOAzy2gV7W+AbJFPrUBb3fTK/X
BUm9yJkgQc0x08w6t4D4bOfX0fTtMOO7DuPJ0IL+3wnaND67g7JymYe1h0bZt2SfLJiwlKIJRfFM
k110AGMgbYpCpuuwzTzPhOiNk9VGDW3m8gVt7Gl3x5O363pILRBFyw1SjwtIpGlgVTLXbqkj4scc
YQxX9FUhjnRHzgQIOowAy+SzDgH1DcVwkNhPfaKIP9/bY347pmcyhKtaI04xVwZkVCfbeza9/ASg
9unB3dXH19YrMLBx8Lpd6//D8br1feZ/NfbN7s08aoovkW7Y2YcIdk7WrMiMBR9iWDdZf0+mPWk+
Xt8wkS8dxoDb60yGYOKgvmqzroKMNtTRv3zb3ObfwQ351s0g68Moiv3oW61XP2kf2bEJBgUdgTgO
/TfxguEPOUtKukL8gAGgsHt/9coTSAnK2l9BhaqBaLbaAzEXe9nnetd6KQ5GG2AU8p4e+Pf1s/6j
/EF39EbHX66vjNTJAIKz0QAAwiByAQxlbmSDZsBZfzcCC5DHkB7tGyc9/ndihAWwMxLr4KtHkFuc
Ssybnt5aUMXwo9H8A1Tt33iAM52Ea3adW7ZGG7DcmmOvjzD8EKlcQ1GekVqtgy58C6Tx4FMSrNaM
3EJjA4Q4yTPa9jxb+9y14/76skkS7bDbMymC3dISbduZDrS6g71Jh2CIjoYZTta30XlB6bXpmQ9a
vByw1URVFJI6OZcwNCwCYA2qgUs/alQRT7UIW5bSYT7Eq2F6C2tpQMu24WCzNVQAYEnzLZRFCR6v
4ff7VvB6Jov7KeUMb3NzDYYGnUQYkQlWdcu4m+rBQ/Tptwj2rcc8RvEmB4rCVFiO9DScfYHgEylI
0mJtwBcQf7K+tDnOIz8UJ4A3nEwVDMrX95e2ggG5djLhJRHBJa3gKEle5/yjFoEDJPt83YZkIS6I
PjA6Et28eDGJp8GxgO3rszK0viaYY+gEnfOFp8uDFX/Q+36nN9r+ukBJQz6mmONWBHQcuB50tl1a
zqxb4EkqEgBQ3NY8dZNRer3RZ7t0HCfQieUl+KHsdY8nfnozLFWyQ/OednT7bvgw5TV43yvMAJz6
SPtUudF37pQDyuXIWFvNAp4G9JV6HMQOu7Ec0F/EB3bKk9YERml27xhN3VvAWOOb6zrJNmsb6oES
MyYD/cYUWcSV1gFCWoQa6/bIxnp1n/o9yXct+3MmE6yeaSHfgDcJXrn65eqNGL2e22B7DS1cTnq7
i8EhrRHFHklzNxsycuvyMcAIKVjF1hQYdQkcy/xzeEFvfXVAgXJGhAlO2U7hKqWL90uWyCtV9ZmJ
AQ04VUjM8+ZkVSeL3hBLldqTvVABkUVMhvccmtYFlYi52k684erXWI/8dVrioGbjN5Ovqe9W0/cs
H4o9bcEHbZYgpByX3XUbkaZozz7gNz3rsUdfCFDmdYA0DvpfPum++2X8AU5wbQrGv8nogNqImShG
YBfFXIvOGrOKCfQtMY298pe95ao0ki4pMNTgY0FbLYp+l7aYmnbdNZMGH9UGYHRbb/tyX5h3ifHI
vuSYUPDt+grKwt4Nsv0fccJtl81FCjw3XCKK9P+0xTONxkOs1zu7zIK+VwRlmzmI8S+63NDTA0YW
+zeSg7nv69Z1sFuG5q98r/0suvk+YzcWyz4ApfplrizFoZOqhzZZ1NuAbUI0ermaS+Q0Y5eMZZiX
fRA3t/aA9jK0gKD6l+SKm0wWnpgAHKHVCPQc5D2JdfYKaodcX2gODHzVtPtGq3ekck8VRqj9xY6d
iREMBOOcTVZicjjEoEOoSg4jeE6ALAr0aD2lK+sV8qRnbEMsbU2DzlayulxDkkTg+nTQJaRXn+f+
mIHAsuXt0YyBV8esKV4dULxKmq99ZypEy2KDc8lCbKAXCUqodlWGYxx0VoEJrYEVz4e+004wO99V
MczLdhB8bDqqwwiI9PfkxNkO0kLL9MZE6wTtHrmd+jy9SysVBbLMJM+FCMtpzwRTrCKYSeEck4p6
WVYFE4bR5IehVGH6pArh+jTRq4dOA7FbhdptZQ6JBcSvXZr+SBfurxroLx2LqNSSirLtd24IaCDS
vzlrR51hnGCWxogxR3RdgoqwGx2AfcWZ3gxc9CJoY9g6EPESQKH20h4rY7HXpY6A8mW1pw1zMCSf
CSjI8np3/aTJVILRQxfYAryWcSkIk4WSAZ1NZbjkpwqEuuQm/RtVziQIttAPvGeLAaB00t1V+W5s
/TK64arsvewYneux6Xlm1llOMGaVQo/U2mtrHkzjEzG95plFfMeG8dP1VZNuz5lO29/PpCVghB+c
DdCOp+C8W1MDjZKD48+1g4EUDh5U18VJlIMdUB3vabTRAER/Kc7OJotnJu6ULpm9ZT1N9g+QXOr9
iTf3Zf54XZhENyT9gd8Edg+pa5GEya2Gqp6GzSE1x6UL0Q+e2JE/quZrSQwPlRzc/sBXvnujS51y
tD/EHKiykKAb2mJ+M5wsTXVgJX7oQoiwcCguzJaxdQPkfDe0/jLegWqbN6BcUXhxmSDU2TCeeaPv
AyfJpTbGYq2Lm+O8onKYxOZOm19srfAG+wVoY4U1yDYIIFsAvlHcA2BaMHVdX0otw1S3Le6N8l1W
nUDwuI6KuFclRVg6p7Zy2q2QUtKTxUEr5OnNY6YKNiXgl61OgqZOjA/F4omVkkFrwJXS5jwsdRR1
jU+MIWM1mLj1nSp0OzM0ujcNgDOCWnZssrecmAcM3kRJI6G3BlcVAWSZEXDJAG8BcqGNdEG/3Mie
Lz030cCIetQumROPMcBItfaOVjHGqT6YhW+4wTB+jV3uRQV9vX723ulkBL8P8cDlAgeMfmxLcJam
1i9z3AHQzfP0UEenabpptNs20VDyGx9x6+zjbkF+pvPbeSC+xZ8n0mB6wN1sg1Th1tJeI2c/5Idp
uOfA9E70NBqvHEkNTb9N9UPZ3zAVz4+EIgd0DhvYAJ2RBJhiYcnakmhDsnaA7jtBkaJ2YsfHAgNo
0eCT+BioaHl1vOw0uvqONnr4qpF4VXqfT3d0xszU1Tngufph6lQv3m2tfltL3UA9H23ZoIravOqZ
kyazPeLNC5C2plfxbkaQfKjNpleUjSUnnxHk69HKbmyNHtvfz6TEs9kmbp0CkFacCIiNje94L7nO
g6oELukvB84fibPtHbPxbwuCBhp1ptWCbcH9mEynMfnp8G8cxDgVJt4UJGin9Xbu4g/u96x97cvX
JB0/Dnrr4e5zSH5Ea7riKSBxEFshBC3JAA+hrUv4ngmm4ABKvvHxY95OMbwNq35YM+dpqlVuXCYK
DI/oh0XJDLNPBe86RukaNdssgzLNA5bc6BjyXc2Z73IVakIuCQ8bNOxgS38jrTLXlJk1YP9fe/cw
Nfe1/XVRAZ9kVQMwdv4SIgR3KOFqfBoawPx1FhSR62vFD41x34qte2f+pztkFrIJy7hnRv8xibog
iY69Me5j5IOxnUCCaWH/50A6A9iKrRcKfd+4+4XtzDRmt/UKQODafqXRPp1Odv1tVrWvSc7khRTh
THJSWz16BNEScKiPCoPcvlA47wzt4Ihh7a19XWyRt+jYrX0EiG3fndAIWp4s97Zlt2/XXbQkboGb
Q/c3HonozhXz1wvolVDbBwEd6oBsrT1gubzo6S9k4DrE5DODAWktBOV2C6Q/5tUgR65/stawjNEF
rGonkFn61l36HxnCTbOQooyaFjKQ3AVg0vSzfI+zDvZLN7iujWzPt8lSIOvD5YDxHZceEo5irO0E
YNC0ujdT8I/HKvYdSXyMSfG/JAhWFbnA75clJCzrkcwAVLkYhHdC2wAaIyzVGEXpwqEtG3QtaGpF
H82lOsbcYuFGwITSJyvdLSaSqSfVlGKZKYNlAL+/ZbtB8HspA6ieVl8iyKBfHfajeXKG5yZGx6ci
apWu25kYIbXpcDw9nWFD2r1grh/6RyOwwZNPxHnqVFGCJC2GGAGDjzbcDTCfgrlVOo/ZyoHb5kX3
wTG7j25M7gsb9ReW2Z+oRg7o3UcDSzkrzqtkuy4EC9GyBmaQIq3hcfR4DjpTR36/88BB65mkVTgg
mY4IY/VtBgGg3GKmODZXJ9ZG8JuuiBlXeuNO/9QfMFSCPhuk8wtb318/WJKWCXBf/BIovjraLEcB
0UDDnd4bYTvM63HIKRolIox7yi2UPDq3Qb/BmpSnuGULpl1XmO6GuWjHdCSWz3pnygPN5WW2x59+
rnFqHEFQPt8ovnM7EoJnvvhO8ciAddVgMZhXWWmEifucNOlDFoFuN7pNXa9D0SYr42CYF49Zj9dl
y7Z/8zmwZKCxfpsLkaMlMdcTRE0WnoA9XbyR/mAEdVVbUzhtffPKv2mJQHNjUIdfcIXTFHHeOLWO
KMXowC3c7FjWe7PFArCkHo3u1ihvYwyhQzHQ79j/kHZdO44bS/uJBDCH226SovJopIk3xO7ODnNO
Ip/+/zj2f1bq4VHDPrCBXcCwil1dqSt8lS2jgIi6k5W/stBtPNMSiqWp0fyCvDHQyYeGRGbxKrc8
lZ974EzLjf7+ym+wnM1Q+4mXtxhESe2ufkOqjAzDoZNbZwF0XHSAvwRYLp1Vq7rby238cP86ZizO
tHwWbhqPPhlv81vDJo3FogxixFfJBBl21LyMLgoqdtiN68kW+ln/R3qM5CVFHy/GHnfShFsMFxG5
V1a+uSoa7ERH1W/xr8hNG0vRRjrZudvjhYvAuMQ6mAtsUrIwnhZyTTS9Jwts+1hI59avOb71q7H8
m9B9IZ5Mc/lw6LcUC1ixTB2wVUbtUe7tYswiRiEJ5GZdLTQsDu9RB3CH7KmKKjfpBSf0dGqU41M6
eCtPfEzHbSHLQEOODk3u5Kbjy8bz/Suf00AZ+ST4Z1QnsFTr9gsNrfT1KsT8jNR1aMxYYKJf0hun
kAZbG+WBM2c3Z4PB+on9iLHRfHJLLSj0VsqxJ2Eb57mtJDJ2eEHZMUwm+w9lrZK6ln6PmebeP+NM
UDjdOTqTJ6RG3MMt1abJAMOE1mAgJp0XekbGi6uPr/dpzPIR87rTYBea4tlMSS6UGMQvEXjq0Y+m
0aZRhgmjNOStZpijgxcAsOCmBhF0Cd6exUv96i/0WClaF+ZABNmnWetoPi+PNf0QK7rXhBh7uZBq
OfM1RKB10Dpp6Z8vxhGrSzqlWV4qz5Zrf3mfgzNRFcCs0DWFIfWp856RDXS15F3z1fbrPV18ZZcp
O6GjhaGvU4mHczdLC/CrKIUDYQmoZbdczIW+8xsRcxhGqADcvW/tHDilhblv4tDFyi4eUPFcBWvK
PvyHICOCldckQ6qhkTpMP8aFkwTKkyj8xKoGK2/pxT+OkWJ5UHPAEP8LrmqoPU44FNhewjxWssTs
6kuL2Sglw45aRaZDYKW8N8Rcz6yJZxeyOBi2A1Apc3fAYFbrSEGPZ6Wbvtstpn74uhwtfWwV1JWM
xTLTvGSTxaW/0bTyYkdGdwxE3zyFpaTuRIAicEzvnM5jae6Uh0UvFSZGbm+41rvALJMeTfI1hivM
T6M6XnxeSDl7rajTTVks/IFJt1sqZaNrXSuLaB1S+n2PTYT5RbfULl2LvoY/m6UUmla9UNZqe4yb
0bl/t/NsB4zONHgBa8pOk2ajnOmXXscLwU+w8s3Dsu1yCBNbKAK8GvuyozB9DVXizLOi9mJg2OmS
0UbDi7Vri8VWGLFT+P43zfIdzWtILmlIfrPPSSG95EmoTg1kLdbKRzoZh/e45cFbz+kvbtYQgTQ4
bflj9Ncws7rN+wlttC6tEV0fthAVJvHCNlqWbbqv0+P9Y80RRHYLcjTht8KT3160qQGluOswiFdH
2i7t30QBM887ZazWWhhzAvLp41nLe02LEarR1LzLOE1Y1cG0EVbyFrY/KDrHKc7KLhZC4g2Chz+e
y5OnuUqN5oqR9L4JnY3MsnCAVBPZQWB4DsDgsMJ16C+uKrSDLV/EzNaS0RRJlnnVdjBSbXmfuXOu
ZpqFwuIAlJtwn7dfIufVoHUYwN4qYwEA3g6dhj4QsZ3Ojy80kYMGuwvMcx82vF3yc84UYSCQrzAE
q+MVcks488tAiTxwupM/K2TqTWVXt5Fl/ItmZyS+TJBBUkL7tgKikOL6ong4IHqFEOQYSuyiQFBa
zeDzXvKzR0KKTUOPoQB4SMbeDx2cQF3As6ky+nqrZhfL2Pkbf+Ldz7E+c5qOLCl6kKa9VLD6t8xT
CsXr62lSIa0eMZ1PQqz3ktLhX9gTbGySAfkLyUCS+ZYKZsmBENuhuJojSt/hufDUyIHujqbvkftS
OMc5xIhIYktfvXiMikt5YPqqgcpqNJnzkuj5/pL8UoN/3viO9O0fMox2D2PWhYkBbEeUbqXw0+9V
YvLK7bNHmdL/qPpgwwA7coQO/7j5alw0q2PgFRbw9nQslAvSH/dZNisCf+iw70VU6bLKyOD+wrqa
NlgH2PpRxBzrMGcO8WRH/XbqjVRZeDoYpiKGI4E5FGVgJKWWB2G7f455fv0hMf33K1PYD4ts0WTo
viy8ZeYZliI9YIJQ+Bfd43gY/CHDyLKB+K+SKpwkQYuF+NSaq8r7ff8kPGYxpvRSVW3uY5RsKwYG
WZQl9QXduk9i/tL/nILRew8tKQulnDCxRR0gjlVgGZgyA2D8vzEwJoIbuFwNs47scg+0nZu+7oFQ
q8SOLP2QYwzGGJ/3TzN39YjMAWwGKEekPSaGXl19rgWZH/fohYI6mvp7rS4I5nysS9RwxHhiC+vV
J7gxPH5NtEiz5jLUisEbTSADaogMk2PY/cBgfY4VI8Hipbr4tnj5xyELGsABd4+OOfz7rRGhjNHe
ofdQzviC2Y7hYTRqIvho4pfiVV+9/VM2YmINwzZfWJVIHjFyF19KII1kaBSoM2y4/BzybdG/+wDJ
uk/me6QALGekKiZgYRG3xRjPRSKNo1QhQSUtQxvCbRe2SBOODn2/KRBBOI/5ByyvUVhIESHXU9Os
0CrSA9hDEyxDSJ2qK+DgBuAdaRQeBOuVB/f+0WbisQmnGhCOwGPVkTZm9EqV+6FPA+TggVkbhUtV
/pR7LyLoaqMLYN/ESkwuYU7jcdgK3j/WadBG4hFaDdZiXPtWC8JEQBYoQYkGznVVyMCH7i+YGeXp
wHdluyXD2FklDxvFKKbHKBLfUeo0SPZr4qNmOPd5ORnSW127pcMYWk0txWzE9PXW6FM7LtF32+96
uaGX4dwLvP2g3+3hRGxacwiBQezARFxiOUbRog8QcWWHJDmIdQP4Aw70HDt+bkyocxOy51RtmtJL
zAV5hVwjXeb1Z2OpYh7MRhtlm9E3iawjzAe99MSwDU7kxU7m/E0TK0eAz48GToNRthTNnHg4gmZP
9ZZ6nxhGCt5i+yH5kRWb1Ers0z+6tW/0GEYOgRB7XQB6jfqBtOxT8Y5VZd2T2ZQcQuy7+RslxugH
mI6Isy64nF9/+kh40gfFekvc3q1dHuw/I4nfKDH3ZmZhFBiR2Z8t9SXEDvFHj9acFhd2quMbDUar
EMzmSiP4l7PwGT8FDcmIYLUb31p83L8f1kJ9I8SoVRpVWKY8gG3h5yuQqZ0VkOMHSyIbjjWaPxFK
NNitMwkeO2Y3CALm0Lz8cp4WJvvuQacv6TkiHIvLZuf/Os8VGeY8newrTWSATKsCwo6qibMg+VI7
v8QfjZ2+1guibTHPTrrlYv2Jnv1yw1vtw7iab1/AuM1urCS/UvEFUQ7IuQupMfppkB8+j6HT2+XK
IH6jw/iWKPKLxiiLiaEBjRzvATHu6i059i6vpMM5EVv0FI04kr0alLBVfR/QR8+NV0Cv5NgmHhXm
rTbmSRS1FajIp+Cs0cgqLcEZPz85Aj/ZgTtsYy0g5g6iYoxBxvstH3KsZk9/m7Zhec7imNjFbs3D
B5w3TH8kkm0tydOi9rUUBDtHJ4d817j+Ul7vB2KuNuLq/ul4PJwOfxX5CrHQi60PWqaLsWgIn2pv
lVceKj+PCmMA1RAYC/qkytJu0RKT+EQ46TuD5BwRZ7zwl4SjLxro4hifmzzx7Wl6sallZYiHcyN0
MoCdvMrqwjBfdkVvcoJQttfvb1qAIcJQDzoY2UgtU8cuEYDtfNaJv+keigPQRCNLIfpStHOPeERz
ArIxsFHwnbfTZNY0Iqv9/7TZcSJs7VEUJQFtJzkEBy946Oz2RTAtw/Zy+76AzAYA17QYLVO1IazN
ArTafKOM74lHktAa2lViG54VCw8a2ibiVW1J0D5l+T8SZ6KPxkMGFLCMMCSf3m5jacDl9DExn2B0
HxUo2+S8lthWZ/ZS2TBuEKKkU1LQqyy8xl5De0GFlXrMNolHK/vNp5+5R3loH7Nx3dTLiIZGAEKh
SnkrtqUxpayTyQU97pwQS5boo0bCjkrW6fTJw4ifF54rakykEGJnKcJTUAP4/r6Iab30lx5ZjwMv
JJlCNdZwXh+L8axV7kexpmWXs4Vl45UtEYm47qdna3tu4+0kB/dIMYpfCICfCmuc6TXb6iTeKz/k
1DJIZ/MEhHemydJd2ctYCwNYGRDaOAHtXvRNuGreXcujaJL6F+7tin0sihuWmgIQeQAp/9kvSb1d
WBaXb3OG+ZoGo9xDHSRh0oPGc09fN/H+XbacwAqfVDstCD2dWvJ8X6O/FoLeuSmF0Wh0NmlJ28Gc
bA41je2fP0uy2jnvcmCfFSsa7HYLvJOTb7n0sqNuRo/q6oO3GJKncMp0y1e36KHZSPbE6RZ3hRP7
1F+hr4m6ru98uB0PlWY2Yr5mMuNjq7KSq3bEkQf6qpPkoFkamYBjdItXguVdJ2NIVC9phLIEpZhY
4V6x/JVBPmSO52MHIP4ykroGkJ0pO6Kwo8FGXyRJWYnQa+VHc0gku33rfmLWaYsH6KNMNNu1TvXh
RPtNQGJgnvQEfOUk0Oev8OojGOPSXCoxB7AoJNfaVdvgQXSc9kdJutXjS5pSn1dJng3KtCt6jIWJ
8w6IUBHoFdbzKyqstPy1p/TIO9f0M9/UA/3zSHiaABdheZsOQy0XqQreIrCw+1VAKC91O8+6KxoM
64o4CoccY1dnK/2R6nbnmrZmbcWndUs2uzyivOfvVyH23qEY3pmNWV2EEASF93edSOvYd3zy+Pg4
EmTv1unysDoHVomZ/XV5+nSP+c+jG9j0idqXz8726ZNLT0fYPp4gT+e891mMLU9iAwnsUoHTAOTb
Zljdt3RsF99favKHzV9++MrIJEGu6mmBn8eEh79UTuu1ezweORHvrMZfEWEMeNrpIvbpgIiVllSx
AJJCIZX3TzLZJ5ZP2KOLghgmHFEYY/gkVCJ6HLURoh88yrFoFbHEcXVTyPGNAhq1kamWseiMlXo/
jwsluqTDOesjB8sjqFoCqVpDEw7X481dui7pWACJ+QPMBjCyGGGU1ki6BS598y6gmRPNdzY9mtZn
gRSy5Q7L+7yb9XfX9BjmeYKc153s4YJeBxvFZbwMnvtdYq0eV486fbBf3nS4HpUm7rpZDiTNiOsf
XMP+4HzH1LX5jcXYlDrNpmLzGosFk8deqWVGP5xfX3PyOlqyVdPz6MZYWwwcM7Il9o+IYAnT8lTQ
YvnpW77Vkw1Hkr4eJne+gs2qA8ClrTUVX7H7KWvLkOgNSX8/ovzhmLbysFxS+yS8fFbv8S9aLSP7
EzuTsHDV/uBozdfE173vYNSmbYKuLTtkgl+tXU5KcojXAFlSCD5lIVCypBU5YXMD/vlMdj25dDaP
FTNPDQ2zKdikg9E3RP5sDNJjBWineE1/xooI9O6suy3AcSJSbMJtY5t43KBvyEW3NUfVvhuMW7KT
sl9ZJU+rurFXQVYlHi7AWG3RUGzzApGvFSW3DAYZ2CW4TKwBVtlOSBGjgrLXDv1ZW2Lblrf2M9sk
2Qlyl1CTmD8jLOCwFFpsM9PSANX1w/+V+aSqiVLuuueItxdhxhjffg+jhotmbID+HOEhGZtqZ+V6
aa7EVu0/C6FQgIgr6pecVGJZns2hM4BEJ+shEfpWComn5GgX7ZU04zkgdjgALmL6Kg1NczCs06aX
28tI9UjyMLjYn2WSk4UJIL4KAzF76VBb+8+MPnW7U7TLX+6bgu8hxi1RJvgVZIyoerrYn6Vl+VQ7
3uGEQNS9T2NOyr62YgIxf3KETA+5KRn9Ao2wk5QNdmwHlrrEFhvCE7OZ0Fr7a/vm33QYPU7SJqzL
AnRa2jjh8+hUL+I+XRWkoby0nPI9uXRLi7ksMR6wGTwHrX6dbc/Y+ngoaY4gHhBh8uoV5mO98YkK
+MQWq+UaS1tLqTXY+eNq6QdW9GO0FWekdrg17ciz9GO/HQharCzY3J3FzRB999m3H8tccnuJlWSA
fEOyklVp786GpdvSSiPrYulRjjmdk6jr22ZsSiWMaoLuoOm2J8+y+5FR7oEm7rIG5ZoG87TxonY0
Fwq4P90zsMRQ9m1cnS52i3VB/3lm+ZZ7TIqk1LFGt++/uJeTQ7PxHBvIL5wnzPeg55bIFKlcW+JS
y9GQACLlTlxSfcUbgpvXQR1785Cd1PFLt7+f+H3TA4agP0NS/d/2j896w3nM8ygwbGrry2KIL6Cg
Q8sjq3ANkiJu4JrJSVi/3/2fkzCcGlpNrxYGaoKqc3hNKAIYx3jrnlOH+zSa7MU9Skx06HuBWl2S
rxMdwmVkpRTxWEZ7l5uCmFfQP2diHFItCJFsYlPpubajc0nwFOqJctIILWi09K1ywxsmncn7TfL2
H4ps0hhbkQs1MsHF5/pY0t8j3acH3+KEF7OO9poKY5GjQIk7U0MdEkvcnZ+BJbx5W5E+hbirmOPI
uCdiLHKoZYHgTbeVktZ2UA//2C+s1v13nJt2HSBcm2CZGGOqCQu/VqVwevu/+0f454KgrwrJb6L/
8xI/LumKFGNK++yil7H4RQq5IienwQu6tp3F3l/RbJnWtOR46nkXekWRMRO1BnjWIkM9N1pdrJ/x
7rIeaYCMzZH39Jq1FleEGGuhe3VWKzFy66X9igFgElsA6ljdjzsmS/BNf69osJZi0VVhZMYXdCu8
JtCmZM1hF+8QjIFQc7TueQVy2ptkNbodiVeoy/Fwd77md+4dgzEOojyq7aIFq7LXyhnoe3Da1bRD
lKBbKRHWAhVXWKlk5aRYjUT6UN50qhHFMRz7TWvxl9oaHuLVWl31PrnP4Ol8d76MTWq0ohbkZQlp
2SnrEWmNCcebt7PqK6FwjwhjQ8xL0zapAiLPXUZ27x5NELOogEXeGQ+eYl2oQAJ7v34kph0uhbOV
/U6WXKXn3PSXobtyz5Ueeklsfhkykwi7HaqW6MN339LV/onmgODSHnmR+QzJCVAYwzMTsMx3WKfk
UgMtue3Pr6OD8kLj1lZ+4kQdM9k/VPMQWCAgAKwPUDRww1fn0oFZEHpTExHWNjhI5jjdBr6ALpaJ
HZBPj37cFxgWSWN64wDaBcTQTjdtsGYus4wzZTFkkOVNrdEUT86dk5POQkDqY6zVEWlqZUvjMW2I
8Hif9BesHCNHN6SZoy6kLFQzBca0/MQoEpKNly1GvacveA12sOUlDcliXxL8JbB02jvSg3K60B/x
6bJXNpTm27W5miTPd5Kl/sCJnmYqyLecYdyKpHYVMEvBGYGWVMTTARBAe9XuI9I6J2Nv7729uuIV
/Gf6XSaqGLXGcADGHtipt0ytAeIcwoLJoAhQclTLnAQLxgBRo1OUr9cnrJNaLyxAAuHFxpOGmbDn
hjrjbdQUD+3KQ4VCWErLnWSLLqJ4+7IuiP6eLfOXnCfu0x2zMoDtvmgiQhQ8dejdinvsFV3rKTiu
Siog6rdLvBuIul6sJx/HezdIkw/7Rg1D0xP0Jhy5yhjuKmkvXayjsIQnl75xHNmR1jqJDtUmpNF+
sSxs2z1my4DY9G0ggA8n90V+Vrunqe2/P4A9LoLKPGimylaDt6eIyCFdYlkd1jWTPZDoMFtNUH39
FzEf+vJVTBFhaB2Ao4yKX0YtDQrZQI5TWmNWyHGQ2Ns/oKbs/7p/vJnSk3ZDidHoGo2zUThlU2P3
gk6cBC5wdEokMGWfhNQ/ZyR+GOlDaNuL94j6luSTlETU1c/iA7czYk60ro/N6K86CEOmdNVwVsUg
dS5K9qPsVP1ZiUuFqPVwWYq6vk0EEfjlZu05nZBWS6UoFNfr45FzB9L3/O4tZ5jAEfNqYeeXuAP5
FJmrBAN+HcFGj85pVStRHQ9pZmqQNqHFc2qZmMpzAHsgwLh1q/t3NGvwr9nCqHgryXrStjrqV6W1
2CoXmstLPXeVmGqWcFnvooAOw173V2GzSai0FOjwU5ctzlfMRII3ksJEm1UjYeBQNBGoQCItzeps
svWwUKOj2gaRxJFX5Jrz3denZiLPLK2UyMAgJhQvR2T08tYhm8871Ez0dXMoJvrMkLfF6wCHkiWC
uXlJLEjf2eGq1il2YaVpTJTxQTRfWvMj6hwtfAybsyBYZXNMVd5mi5kc+q3EMbYuxuCZmmST1o85
2aVkbOl7uI9Wu2wVraoP39btQrfClb5srYy8YV+hZRsptXh5jnnRRy0HI7jAeFO/zQN4jeCpoT+c
ny+v78buHR0M5o9kubcIouIpMg5Ryvg34nVFk9H9wov0TohAUziqMDDiaRe6ig24+4fAatwe17Ov
kJbipQ3mQmNFv6LLqPmiH/4Wax34anrtLkxXP+nZO6DQFCDQVg76Vzu0qjppTMtkY2SObJBKepLF
9SIicvqioX+7dsyeCONGL2pSNrsmXhUV9U/3WTSrgNNQMvb0mRMa3q3jrQUNFZYyHM6yo9AFNdd7
XraGR4HRhrGoUcfrg+GcupGFPcR7an7cP8OcOweK1H/OwIi4iNFXU6imMxD5J70seWI0azT+8/vo
/brlkRcJudQMOIE1gknFoSFv1Pt5/wxfAR0Tk2AIdCrgYsgX0E6MPU5K1GjwIBjO9VpaKrYKSo9A
KKS/NTQpdkduCDJzLTf0GMs7Ko2qSAvQM09TVh5Z8hq9udrKX/aOuQSSpCOgKeV8/5QzlhGgG1jQ
gEYbPDm+Ki1Xr5pYBLxrNaCg10rHbFGTxNwrlUjaxs185NkLzl6DmYu7IceIXln7udlEICdDDReG
TpTsiMIyjcScmOmLZ7a0CJ/vH3EutXZDlJFGXyy1AI03A9JQ+XO7bHcpnoi/6q38FKLz8z6xyY6w
QnPFzy+be8XPYdGkZhKjUBv41TnOA6saAvd/I8FEjUo7SFj9BBJpC4jz6meUrP4FAax/0jAEjbwn
i8tg6nntt5NMGDECUj0HSr11n8KkOt+4dEWB8QLGItTD0BuGs4+RgcDqOarL+/npkq4uIZGNVr7I
OEAI8Dcptkw42lDnKeycvopXh2DsQ71oC1+f7kFNMPXeZkTyABaamdTE4HPNWb0gzwrWFTXGOiRi
oodjKg7nzWb3VXpH7vuc/DrnlKzIr21nb+MteeutPc3s9anaZTTbfSB3zHHgPNYy3slbSJc8CvEZ
wtiRWv7VY79kU/Leg7zDMmaiTtRMKxNhOKNnHZVBv3cumsQRkq+tMPeEkDELkRlikw7eImhm3Dn9
Y4jNST4x9xcSnR4f5Rrvom1G1uQUZiQ9nD6Nx8+Nef7Y8Dpd5rLx6h85+oZapi8arMtNIa3CMXi4
rNLH7iC66YePZDkPIW2Wr0A0njoQgR/1xZIrxVDCtBUkCbfnVRkx5I+g5QZasw7ligSj2mpkhFo6
gARCKhTnd4dxdc6c82WDHOByaW97q0A/c4On/MlcfX5wbP2seF5RZzQ/wDCyGum4U7N6VcuXLLPT
ennfds0eENxDIhB9V9iadGtcLkOkXsIuHM8AK/8lRaHVmhfqX+qPthQaW4wB++xhw+t9orPnwkpL
DTmKaec8o3ZKiXa7MYzHc1XuvHhfNQ8ioPT+NxrMwdq8EcO8TsZzZPzM246Y0nrh89Y08g7CKJ1i
Jl4imBFMV9VRWV51hWiXCP/vH2U2dgNqNUa3gewDHA/p9pJGvRhbcczHr2raxlguiEgW1HMysljm
FjCNOATnEljTRrsvNBi8pFiUNCQmBt24FCMi3l2HdA62km2rs/T885AfHVJaW70ib9Vj+lCRYXXK
qHu8f+K5DM/NBzD+QVEvTZkm9XjevF5C4iOSexjs3c/CcVL6GNLSslurKGn2w15LVoVKVXhAcZaX
2/kqjn8zqld8YAS1VkZfkwFedX5+3hXb95r8HHLqk+WCLjFa6T/sJbTKxVaA5uYIzwKO+s/q5hV1
RoSNcbEAdHw1nrviqPinHusQhOLJUwtb6hDUeqLN4frE1XvHZcT5IpjeIDQ47gYtHIP9fjCdn/Xu
Qla/Q7q0I+SiK5qfTseFdeR5YnlWlf4clsUPUdu4TSVzor15NZbv0ce78jQinlqRpd3ZvfW2/nFa
9+7nWiD0rbPtp4jwiiKz/uQLDhK7mabF8rdq1ii9H6RDBn5Lv/PFY6Wc7/OX9/sTC678lR/2ygIr
n2GS0vfYeNJ40EJzvy9h5fpkKTBAxNZYqkiqxUujjWddy1/loHo188u/sNxArJhwZNDUB4ym2yP0
cTeOZSCMZ68MiTmsWvU5H6z7bJrrhwP//xCZznnFp1Ex6yhSR2id6mhUSDAOW53OL6lk+Q+N3Tvo
ymxTop85ZKdvZ6V/gr9EeV8xgbrAKLugR6mUt/D1fXRZRLQ30YVPfd9scuCnKaVHdKEAboaSG7FC
0j4ZoqU2mOYujEQs7m4u6OMkbVgkTpnk2Oh4/+ukycYzXwdwKqzGnDZwYNye+bpQ66sMDRUifMBC
ogEaupxyl+7OI+oKiycUYCOyNtcVqdau27rP7n3yc69ONGRjsw3w8/AXFrJENsI09aNRRAPzTsGa
YOAm2+vPI8fizbUhXJNh9weURlwZ6ohTlnZK0OGTvmP/4Ru/72ayZN+4+ec4rKp4ahIMaQ86CxdR
3e7w80LQhz0ubZg4cjq6PE8y58LROIKmjsmtAd2YURzZ98uhK1XxjCbSnASH1RImdSs49pqjod+d
hg7pwEwoevSxGEVglMcAeHUZthh+tZyaDG9bOvKCnpkQ/5YEY8c8Y8gufZUgxF+PG2Jv1/vTwBH3
GUG4pcEEAH4ZjgtAqGKGF3Xikq7IdrBsDqtmhPqWCKNTUoggIwAa53mzIMrbHg0F1ELDC8+3cRnG
OPKFgJZFxKJITe9kzAxljzyUBN6lM47bG5q8aKvp0uvj8HrSHjkmmfP7Xwe8ssgmFrSMY47fr/Gg
zAhtlieOfZnk/1Yhb67iSx6uKIRyh/6ADhRUMqEShDRwXfeDdxO8c0xG9oqKX4wpinO4iPiH+SN0
PnlzODOF19tjTMe8IhBEgOYe0SOMV7jq5kuwag2pGsjR5dzITGv9LSVGz9UoR1ZaAaXxsHtt6evr
e0DdQ05/HnZOgcGqCyZfD4jVOJE5T2fYPLJQ+FWtTsovvr4/dIRsbTsiTxzN/G6ep8NhJgIgb9MG
HUZhskhrQq/KMSCC1gwYZjwzyPh2X+RYFHjkh2+JMEozmqW0qMXsy1I+PR7OkXVxHx/9XdtYj9tj
PFpmQaYBGOR2OZQ5x1OYhH/QTZgEEigH2/YRHTDbuiSBEy4b1wBLxcctebHzFUaln9B1qr99+tiG
jREQmasPM0WzGx589c5cyWuxkHSzEsDoZ+PpeQeP4azIg063lf1i7ylPaP+LIfzPvbJjv7VRm36Q
gVxZosaBgtzmaHEUY17F/5BgNPCiaJgynNLjVkninL7QjEa8HXIzxe1btjHKZzbY/NdjA9l5ZzmO
81t6WD5s7WnkLqLPKad3hXtHjLu96IGuDwWYhsze6BwcEZe0rNzM3aJyU6AflI/39P0xdns+xvt2
QlL1BSop53HTOtQ835f//2Il/9wR43fVLsM+uLTGiV7j/Q4T4GcUaEngFnuL25Xy/U17exTGlMTo
tIukHNyzdhcgc0QORiAosU8h+s1Mi+cAZsrht+QYo5JHSu0JCiRjs0mJtcN1rVYPHV3+btxHRJdr
DHubGPfgObb/Ei/9h6XsqM0g1JhMWuCYqU/V9zVE0UDbWO1yhJGjXWyPT44FaypG5pEPzYmw0g6W
2/PaG6Sp4vM9FPhzFMZJD+kQVmYwybv16tQUva3IuGgWsW16KpaYnuU9OniHYkyGOgR9PJTlcNae
VLw1nVVKfyvWEiNxbxg/5rGQe1WM8ZA1sdFzFSKS5SSy/F39ugbSwfHIuaqZxsIbUWQRjcVALnx/
ogMxhM1ANQB9skub2q65wmZEXraK509VxmhEejmaQlLAl6Ro1/3yJeff5Bey5HhTUde3rA+OHfne
7XR7QsaOmIGihJoPijHZWf2uduBTDhaHCMdZs1sxIg8J2baAdLxa6Gg7kxUy/xivxhz3xrB5ejyT
eb09EmM/6riWetHAkTYg9w56gfNIfnvO0s7QLQi9/jx+fAicVRyz5l6SDCwlEYCT//V4vYoCMFJV
I76HpOgtyV89wonm5jX66vcZD1b0Q+ZhGdvUQPGMeYb398MKaT2FoCXIACtdl6fRk8Z+MyFXBBlR
vADBQUT6HyqGIhgQ46aHPXUMm7evflLVe3QYAUxUQPF3LRinuorVv3Akb/q/7/0647oKrUp1bMWa
2GYZPzAYvRXXMl275kNPuKHgrBG8YhkjeK0+1BqWNaCInSBtgFIhLzExb4/+UGCbCfzWX+R6hOMU
yCEdYNZ/T+YIyQPAu/Bs36xluKLFdBV08oBWSA8XYzrRoXBR8wzI8YMXXHD05itnd6U3TfL/1y+f
ANK6vH/9MzUQmIKrMzBuya+Frk2mYPl581d/63vsOudyuVoiHb8daW/Z+31qpY6LVx7vaDP5xlvq
jJfSjaFpJBMc3KCFeVwlImbSK4zCOw2l9U9AV7of7ulJ2HAHhDhSzw4spkmFFaXT4yhqaeK9NaTC
0ivJCWSO0eMI/Jclvro8M1tksZ/D0uoHY6Uia8qRwfm4/er+poNeEajEcRE3+cRBCxUNRLkHvK0a
lDN6i64Hl1e9mEmb394YYy6qLhP8OAa9BoCBO8f5y8hatkrX1r/KAlydjbEWqpkpemZMUB2YGdCp
uHyj6+OxebuvAvPvxT9k2GHFCujIRTyxMMReaYhCD/RITMRLOudFPoPrc8O7L/yOq7vqzfJvodtY
gq263vpQvj517xhq4nr42fD26kxMeHsJxVxMy0ksUvJckmbrqFtEFTrSwQDbsuPXNffZPf3kHUfC
Jp+HpPGAq47bQlaKWDW5bKqTiY1K0yZJzo1NF3+PFGM26lJqUzWCVuH1Mz1+fgNZDsGLTd3PzZGH
LzCfBLviJRNYCEY0SqqHg1moFeyc1EYD0eqxtpZva3s9kJOL58nm4/4R5+NcZKUAoKIYWGDL+Bap
u2hNIeL1KgPD8lCcziu8T6QVsXF9LoaEPz/7r4wfh+y8s/lDlpGbIpAXhSF9kX19PQCzhkqARSIm
VfdTUE8/0c1boNtccFGW4ZUWZ+oXk4L8oc44oxCt/IlUNSiO0WYbnd93K3KhoH/e73lIaf8lXPxD
i5GhCBsrfHUErc3zprGm/rCQOI/LBqUG2E4bgfd91s6nc64Ox4hR6SulUE2P5+nFCbMJSFzNWiL/
ddT2HFpc6WFCUzk1a4DGT15dWL5iwm83BcOe87K09z9sRMO25XJON/3id5X8w07GD3VGF0WXKfqG
JycpRAYNHMsf1dLlmrZ5O/OHEuOBylTAupkFTNtz80snMrRjtczcEZH+yxbVNao4gPDiHO+/uNk/
RBlXpAf138nU/yPtO3ubR5JufxEB5vC1GUSJkmxZDrK/EI8To0hKYv7197Te3THdw1FfzO5gsVgM
4FI1q09XPHVxayeI0adirskCk6+NbX9qy13kfD7z+sI41wHV9t9ve13HamtRX/bsOAfR3hj+Hbqp
L06/aDj6/cOz/l/9DHafmhwbx+ORxjJv1l3oLImKnLt9jah57WbKPHj/iGIgpk46EB/ENPh0POeO
uugPx4WXBG9IciIDA/3Wa9eXbHvvO+C88xNnlz/xUmjz2cG/bqPBztkD0o3j2aAPJO6+95gQ5GPI
uEL+gHu282/xj8IM0rSCISjGmRoseAowdln4CLDNLefF0HliGHwxlUjpzh3EmBmxYsyiHQZb+TiS
2skT/D86CIvxtQtZFiZ+xvJjsVi/rlaIi/auS5axFzofHy8YYzmgK9balWv7M0TQvFq5CJ+xd5YT
rs8nqCYfgIEoQQ8vaUiz2w4oDqslZp4FuA07DizNh2g/Z8/AUoKZzD6kSYcSA7i28CZ69s7nUXxR
xPln7DPYdWKGVJRmREPocXlyQkJ5Z2+rMZ+wmRwWAz9tJNfypYcaGUHycHdAxwrlMXzArBmpcVW3
rp3cg+Zzvwu4jMHzaY6/jpAty6aVhoXqNELcQOrFtlzxw15FNcen+4dQ8EcM4/Bk5iVLsXkJtwSZ
RPhY8FYXLeWKc8/2HhQRvBIOB9KxDu43upZDj8g3RcoteDvRwWw4WA/3OvicZPK9wp6Lfbq4/RV5
Jn+NDyb+f1P1aGq61gL1VdgRaQcc0DrEG87/KIhBnDoWq6GmYXW5CF/x3GPThL/nGsZtX9Fgi7Qp
1uqaSg/DeA4qMKJYW/E12ef27uob3tboGo/fuGJXhrvJ0bWCHCWaQK3jebOR8OQfwR+/yOzCR214
b/vKq8EzEM47xfZCZZrZSVaBQwxiNPbaFyd63PHg6bbXhFUrv20wwlaBOjtCrY2T+Eh93B0P36cX
LDpBSMGlIlYo2N06RAZF4lrpCqmAxfee8xZgenJz97h8SDZfj/ndA3qTBoV8fRFiX9BoDl4xax3s
s/3g+7yT5bjCBpukSy+ITgt69c5OcHi78x7v2yO+I1JMxjK3Oc4w79pdI4GJ7QxKMuYnqrbge1VM
Qh8snJQnmPMxOa8Am6fTkhQ7JGmVG7TEraNuzIqMuSPy7jZPDBMjpU34n4KL52k+CumW/UDsPyvU
8HH3eC4o5w5cQ+PJ0Y3Rf4Ek2KDSHd6DPu72xeY5nmwirq2R5bnouGXDwkFC6W6ZenXwAdSn4w68
jm8OYrHZuD6vtNHsYQnJ6gsD458cXXifhnE2tApbxU+0hu6giZs+J2giX7j0y6Dy9swRxrnM18Tu
5NPEfd7htYQu4CV4e0TeNFyvr2WO4PjOi7n+IXP11+PM0vIOlZUoFbXt5uiIGsHC9FTz836dW3vl
BFs/qYuifhgw9sZbL8o5UzY5V7SZJLYS1Ay6b/n1vP3m3NqZKedpzsFgk3JNk+RpQd3m458NetAz
e7H0NurCgyk+RAuUn8nWxThTR77RYMWxfq5wxgepBHRAny/QrnQPKFc8vnlOoG6kk9PZY+WGzc68
s4cXZ+d/7/NNWgK2gv8RHdm0Xd2k+miiU4LWf0CQDS8Z7R45/uHo+g9p1r9s6DqtNzHYc6FI/UWl
XzL5gzYyw5YP6FrjSOGZCxMEIapLSyytQ+9PaVe+TsrHgdc5zsFEhQlchtgwEzFD2wqi8mRlLHwe
SvHi/us7PjkpqbBSLbpAwmFz3Ir2G6mQkwI5+0JYckCEA4hsC1yjqHWjU1qRzsYWknVEssXD4n57
fkDlniOK+u83nI9rWmCiVJQ1WdfhOXl0nE4nI3rIyR9kMmOOk80xAJXJmeTCqamTERohmCxBcotg
ReXUdDjZNVAq//baFAEt+vmAJGlng+bGuYsxpUO+EE8TzJJu02sbwgUr8niE/fMhi4LteJaGUTrz
ajiTM5QjKTQiCsOW/+xl7qPufCFR46JqT7Ml/J7iWfd0Io+5TWEvxJe0wDfTSND71lP2ftso5oO+
iQDmLtUYkMgxZw5LxyyQ9/aOoA9Vx5yQ1y1qZbvg31nhRCDzRBeKkZlNSE+QLJeL0EPXFAnd4eG2
XrPXaiKFGunkO5nVsejLhLr1owPWOB5kzyY1Jn+e9eOjPI+xQh1XSd8li5xcSwIcIOXZGuujY7vH
f4KFQwDOLtoc/4VwfG2fbX+PzBBPp9ksw49OrJPejYoZdzQ7Hq/f8WmMs30OdDC6WI70euFV4mYh
fCKMeXY10Spk+f+EOZvcEz98h6fPLNxNRDBueq5nlpVcs5yqLT28IMuPAJXnnl/D3r+B6kSK+tvQ
mry9HBMFp5Y7b1it9NWDDIuApActPFHl3jZqrjAGDU5RNwyKCWHO4XBeH0nQ2So6Qz31VTTvTkv/
0ngcifTn31KPhYdTIYNUDxIz8OaXC4LsMEHBxNeWPGvnfS4GF7D/DK40behFER2DOmiJWmgoOa9R
LEFYai07jL8+39aOZ4QMSAhoHinKmt5i9UyEDLMn3JIT7/wYoFASq2otaoTFMtn0gWX36B/+ps5d
iv9yTH4+R/NjjKyr3oy9frIsSHveIK+PIwSjrPMAGiz8g8oT5VnAkoGGiChJ3z7K+RLtRDTzImdy
JqSDBUM5g7SU0pZiYTLpbGtf3UVkuP/ovHY1rpRNlMGF9v3b0uenFSbSWTjJTmV7pP2qwdvx6+Jp
sNCd6T7zyDPmExkTOQymqOMQyeWIA1ZICIL77bHDIqSVv094ydj5BM1EEoMriVxbXapS29zQ9kDw
yme4CyvU1bAuhHN6sx7bRBYDK+pROWpiDB/g7BwaF2UuPMw1wWIKjMmhBMSRxrl1f/PeywjLeCn0
O2h9fI/guC0fUAhB60BlB1x85rzUrCev6Voo1AOkNfbmRCJXWmDZEOfezZeyJgfIAIkBhZoTzZw3
K+yEJsO3EmhHEmF54hb7jL65PhRPKQZV+iYUxcSAvOsMde5Yb8L97a/E8wtZL37MFKoURHh3RxdJ
rpZ8oMXXJFukene+8nhbHMcmWH8erLKFqYRUISzLkbYF0R+4GRRqxTeeMnYopUm6Qa7poaHLjjx8
0VEEF93K7u7MeTR5ghiQKHXrYhgVBG2wTXiZcDh1eH+dAYYqVWTFpAnrQAe76WV5+0PwkPS6F2Pi
OOeyVRUXGX++sbuV0zt5TT7G1WlpBzwXfR51dERSqkWXjTOYnWjokDqliOHMr8axSwebHXjbL2cz
dMqPCOZLhIIul2YBEZ4UyPc5kbnwwlOC+RqXEfO+xxBeC1qeN5vmLXUU0Da8DKRYYCseuqGQL+J8
oXlH6UcpBq1NM+vOygCR8luOlc7re/d1Zfu3hczHHioWdIFbFjS67JyJNJqx1FYN9fuOZLA38MfQ
L1MTzD9hDhDPEMd/mAWAiTzGfZA65VjTUcfH8SPH4I6yAm7eVmn+RZ2IYOxNObfJqbVa+qnAKoA2
sjvMSiyRbUS+DQ9rxqtGzHtj2PajWIoF6mWWkQyksGo5UpLQxj6S5EJGn5KKUK/sLXbMJAg/VnvM
aCResVHSYMdrYJs1zYl4xvgHPSzaJob4u2gHFwVLvm4f6HwSZiKAsX0h1s1WCik/KYnXm9i+81Kn
eVqSB/ETnYD9Yo/hq/yJl4KZz2JOxDL2j8M2omHU+8feGcnxKVmgz/ZSw6vl6DdrkhM5+u/IrrB6
QTya2GP4/Gzgq5nOcHd6uX2EXF2YoIe2GNbGCboETgjeIrS/oOytvX5yxNAv8benb6IKNZUJqGNX
7jlW6Q7I00OC1S0P1x5GlKz2A08heoluSaKHOpGEclWXG0colLZgJqsvNvGyr2gRaUteaHUtFf2z
KJntzZI1Mz7pI8wvQFOo/pXJYL9Wk8U5Qva8jAn2uFDO79gTt5/Ozkgxmx1oHBOZd/z+OliZbdoq
kvpyGSQcrOPkFSFo8CtI8bDfc5fvcCxFFhn0qsDIklkhVj8GVRugcnYEdvjGcsexlFnvYqIQAxpd
mndCBm6wxzT3oiIilzYnKch826UqEklaJY6iB2F9eBLG+1rxOpPnf9w21b/zWih1PBYp/aob0a5e
L8k2B//IYCBHGLpGxYtb56ufE4UZNBlRMDxLFs5VTZamWBAps5uF/HF+bhRbVEmCjYmLlfzZB6Or
xQedF+fNeigT8QzIWJ0R6p0KWuXjd5KR5H4V8Z7y+XdvIoLBmAjLwY1LChvFXDHInrIATznBShtj
9Udx9w53KIunEgM2mVZEopHTL+h0f7DvmabHO6d3z8S3OcAm82QxcNNGWKFjJpD17NCtD6WLTTBO
ud28NaNt7km5XK8rt/H0O+0M8oLM4SUeOPKvt3YCd8lZB9X2BdZTOPX71sUzdPs+8hS8JiQmAprj
qeqsjD5Ch0O4WiYu8NuTlyjc0RSHU/qBv9I933a4qQ5qeTfglW3O6kF5nZT0Yjib6nPZk8fmKyJe
5YeqDYJtX3u8rel84PFjpmxrlpml6DDqr/JK0rkxtmRka90rkCbjSLr9sMtsDadKNOzQpRhH/bLB
xjrgdeV/5IR23G7/lFhG7nC82/m80UQ5BmXKUi8rNcE1L91n9bteVTlZcWe5bjt88jV7PLGV3Eou
jTrC4cMEvPCh2v3q2GJH9+3T4zwQVzydCOlbc6xSeru9h+/bf3m+xWFySAxwVE2Xnyq61ODsNIYz
JHb2YKiLc+i2J1I9Wxs0RTV+yWPD4xoegyHmSSiLtsaxxTGcPLIAXKH3C4k93tAM50ax9ZxGOfd9
Rr9P9ifdj3/828fHgSK2fKMUeqKIAz7MJlx4hnfkQC3HuNjeKtPITolKTwl9fxkK+6+gZrutAMey
ruHGxLK0QZCiqoQC4RLTH5fV7b/OicZAg/rbM5Xaph2Mjt6Ow6Zb0W7sel0k3iW3QSuJVtPd3rbd
1+3DotJ4gDMbsf8YNtthhaVEsqXVFHBWB3OHSKnqnE/eLOx8yD6RQs1vcn5q1WL86wgFwbUseW+U
4GABamWUT7D9xuZ2ENLzuvE+XF+uiThQhyRdktHzzJ1zTWyZ4ByRLUZhkutm8w6QQQZJiDCHJQAZ
mjPBRuvjvvLT5zHcx7yYjwfUbJtVJuj1uaHwdvYumxDJjvOCT0Qxm779+VJsmUaWyjBS6M6UAWuX
Xk6bU0vsHV8M58qyfVVFf5HNRkYs1q02um3eZ3aL+h3muQYHJxco99z+Vl48xDLYipki5kcVIg0f
GWOXYJrBtyPvk9e2xXsr2J4pSxNT6UKvVKc5JZbqbvef2icKarRO+D/GRGzblNYp4niqYX0ZClrJ
c4sdfa3TYrHYAI63MzHrlSt6t9Hq6oPcuF1XGtXJ7cqSrIzCHDIV7BNyHnLyUYOqCdRDnFeDA7ps
MaZsFFkVUqxYsmqShOTCA/V/iK/QRYJ9LaalslM+p6RtC9nC6hSwhTiFJzxkm1cbW+BW+8RzuPyL
82ULUHv+VxyD8o1Rmg32vdNCAp0o3GXBo7lUPxIsLrQcf5USf+/vOE/jP3ysH6GMd9dUomQd6WqS
8S7wlp5gjw9Ybf/NRXgafP/dKH7kMAh/GY6t0gr0LAOQc94tQwct45SR6ozdbeDR4wqkSYVbAqnP
MbHCGlSWVRxC4BntkHT+DQOalECTesp4V/CsYJze4Zj+vCPzoyUD9iJmkhrFhEk+BxDpbboOmzfv
w73siCDVt3engLdH9B9Q/0ck4wKexFMddyI+IAhmLsS8X1OqO5B8cTSbfzL/EsNGizEY9cYzDTye
8/VmsEcP+aJyMyR06TB3HJRjLFedJ9/OugiKJqcCXRHmeW/Fo/ony0jo/Skbl6MX79KxoWKUiXWh
0kVVmBuKAs3zMHruL8kKvQb7p22zVOAZ8Np75p3pn7Ok6k/UEyopVM0SVnI0nBDLqOOEoxUPudgw
0QixiNpoKZRg86pMDuoCld3nzlzoHtLpDueV4dkGgyGllUUdim8A4gCjfsnLbdO7vvU3bjIbG7ah
EhWZdoUo5yCvsFMbK0ffKeVWj4mTxK4xXr4+LtHbk4N+y8kXmPu8/RO458mASVWrVZL10LBaH7fv
hQMMuazXL2s8Bz6vrXY2xDcMEzsvTaw9ZZ39E5auylWVoj/0Av4y7FPwQGmCDPBtlWYdrIkU5pvl
faceOxkcmUJt55p7Kl0Nq8DSZVoFx5pjjrON6pquGHTnEXatsVz9YCI4xfpAp+UdYFT7XtqgLwP+
W9sv3blHe3LkNUHk6dvPCISnpsv5fHP3bSqeeXsK7WSizgXx2KhaojMr/rp9lrPVpKkAxjykMBlA
OY4KYLDx3r0vfVn7tKEXpc0Cxvj5LHi3Bc5m1KcCmXdGMo6F3h1RDwRPUaC6lZ/c+8HzbSFzFjKV
wTwsfV+rlphAxuHgOT34qdITJ2qeTV9MRLCE+ll97lKFfphgU+3Tl9MH+jOii/3JXZE89y5PBdEg
bYK4bSO1ZkLpGjCmEK5C5x4NQjlZU5/U113OwVFzYvFqKox6JhNhZt/0StJD2MXFuLbLez1mAxVD
0TTQ/0uob7PZEilqJNBOi7TNwcBEtlQTE8RrZ+iyEyqC0QuOPnOGMJXH6NPKaOPuEshTEpK+5CTe
FeBFvW1ss1doKoR5EyPp3PWtDCFn7xDAW2vct+I1ceXXi0WSZa0h6d9Bt28/FO10ceISQ1xfEfar
TX8AfeQmX62L6kTXhBEgkSG/snk/LQjCQGlBRtf3JU6LEvcbMvB76QQNhQ2oC2HuxgG3u/5Ik3cD
tOSg36yLb6gyasuSbiiySUP6iWaKLAnjqaPfD4odpP+AYLolwwsPM67h/99OcSKLuWgDBgyO4QWy
ngODeG/VveGndz1qcc4ZdG3OPnTRBLi3dQ88gXjUuHnk+YOd/ADGWLMME3SdhB/gHN5C8CAiwvDh
DRs8n2fukk8PlbFXPTqWyrGCnADcL9VLtL99H2bv3EQNxhrLTOjD/ow/nyNOEpeN4/pnLsfzXC5n
qgNjhE1cliDTkHBW6PZ6W5Jk0dqqs34pME1rN0RadhxHcTb1MZVIT3ViimNUlqewhESajjh4nuBe
PLLfc2egeJoxD3KfqJ2MPTGU4gnz3hak2Cv14fYnmn29psowj7BqDL2UI29NvRqMbGI9vUrkFw4w
zrqeUynMM9xV0hihgQBSKnQnjzCHo10EC/dp5UceDyro7fjb9YWPhqYp08SYECNMLwvMWWkKhNV0
iYYrofDpAxA5J0cN64YYNolohVaqipIKMbSf6dA7xlYl6C5Hbe5fHd+PRmwi8dLnWmiOBtXI2xQO
auFn+94mMVzqz/7/oy9/Hm0nAhkAimI5k7VIpuNdGCE7vCuO6uToPP3mqTbbtm5MJDEQdMzF1Moy
nCKuErIN8f0FrAYjWkiCexGVa+BrshcDyP3UXd5F5hgKm1cszepihicdFPtOeD8u1vuV/60tTZv3
+eh7cctSGIgCA72VjS3kBN3K8jAS8DLuJHunoWXxtk3OOyCT02SgKUnk7HKycJrPGfL0aLDzeswz
WvZisdjirn3vfNO+LZJrKgxKVXpd9qcMpuKcHe3a2Nd7iiMvi2fZWfFOchYSJ/oxaKXEcmTGNS6C
01IeA2VbHgQNKM9t8OZdbgZD1FE/FakJjBeRdGiXwjYPLh/b7w65yxN3Sw7vs6mMc9MKUpUee5zh
6U15wdyXqpDaJU/uooKDX4MKwzfVxQ6JdkDNiZshnn2mfw6V7f2u+lRNpDOkP19cLBaPtt6mWShH
gs1T4+5VfNk98zqP51+diUgGX0JQghYilgjT1jGA5sMrUPMbayCeuR+Sc8dVBl/yI2ZFTxcNR+tS
eteqJoKrvvift2/BXGg2QTFV/e0SoCVSKMMO9+6kLJJ6IWCecim+WPXmtphZfw392lg7hn2Omshc
bzjGpjnKJjqPF+PW54+Gzh/Wz99n7nJWi7Le6vj7J9cBfzRdltF4g4M51Nt6zDu4E0WYe5yAhKIN
LQhCk7vtZA/RKtqMoq035LzZofK/1R57Ttv+PwDVj3LMlTbac55KCmRqIN8moot1zihCf5hkFZ/I
5yeXVWDWJnQFZixKODeTOUwV65zbkFreGZ7pe3F3fNIwV1EjFVs/VXYEGmv+yCXV4W8vjW6ZJjr6
kXu7EqRNXFMZYwm1FWLLKMgUwP8tEM2PJVte9mcsyBlI5vm73JbFf/UGTMQy1zk+j62VyOkITxV3
TErtlyfbbwJf4QKzRu/rLQ2Z+6zU2MUjpxDl6G8lUbzCwfIR7wFDEi9fKLDeuy+vgyfZIXlarVbo
OD3Q0AYuDKpfn5/gcrO3r4ildgAazts7b1+TQ2AwIELCPzNL/LKN4mtAtC3WKIIuQ1py7g79O7dO
gPEmGhE0ayL9xlBtU25khURLu7K/lfsy0F2OsNl3cKIUgzid2uonOYdS8DwP2HqEZMJWwgHmNi89
PUuKiJVtf9kuc1/CMW5NfaCiwIJjLg4KdlJEmRuufcrs4/s2yG1roncY9MeoP/ULsVgK4x1NgHic
m5+ahdrJr2ERyogjLRexOvfgvI2B0niWfX3+4yc1ItyJpaureeujMuBUC0YtyQrE0Srt6MTe8mEZ
35mFjaxYkjo+QDG0TdmvwEoBM96v6Map3TPPI551BX60ZnOZYqfEUpbAtvAJOvftgg1h4VpZYLoe
9U26x+vz34VRE5HUeZ5A1nhJzSEfoHmYEe+0ElMiwAdZuAm2dfjaa8PtJuB8WYMBqyiMMW4jQGCg
LuB8SEfUXFZikGADFfgqPnnZpPl0wURBBrHUFPtCx5bKQ5t8uh/ufB9knhz04QC/wYBPViV9qRkQ
ggLqERSiKNNy888c6DUY4EGqXk6bOqLLigPP8jTRdvGQgfeVx4nBg1KDQZ1GwNspXKDNM/xR7FTp
SQQefjr0zjm2a5r5xr1jN2QfO6NFd29IOwc6O10bmEsC6iBjK21FUHdflt87lHJCW3e5nikHxw0G
YbSwuYjCGceZYVmHk+yUBzp3ifETuxDI/wbjBgMvqapHuNhU1pkEh41c2OJnhRI7VpgSzfl3MeGP
ybPJ2qooaqPI6CP9dllkT9EGBIx70Dd1RFjzsj3zbtZfz4bJ4EdSxMeqKwFZG2CW914g4i0CcJwm
ez/4lx7yRDMGPDCTO2QC2HVoE2N8NyKkxgnyBsd49m8ykNH3lmyWEYVhJ9v1BuoiaJB0kC/gbZ/g
SmJwo+lkU27OsH+MWF3TjOA/WqNYEHBxnp7MjZtmMuhhZFGmpGo8oqCE3hlQU1ESbvgtvJ4ZHt6a
DHjIRZULqQJbDw6XTUsKvyLgI5K588yzXRcTh4V18EO1LIpji7MbFnFJ4IwlruAalh2ui5pUg1Od
iU4ua3hLn0GcbK3Wvn2rr818t46UQRDBsMowHWAmSPZgRFS3lQD7lHMncUGjtgxPdgiyY69DY6ic
uJFt+nhRI/gSNN7hMyVxbYkBmUaSj5l+wq0fVp53sq0BC+PBrSwsUSHBVsXbys+nlH9uIrvBOBul
sVRE2BMSlBssjFqC4Xnz8GIS7C6zlp8cadRo2KM2VazB0BUT27ivAe3ESzk1staORg53UHHKjYJB
wYWf3BX2Z7r5RJjDkTZ3V6bSGBMekcQrWwvSMFVDCiexXwZ4J9wIdS4vORXDeNxjXrboSjlenQaB
ZOCD9Id3Xo1p1iymUhgrLeIiKTrt6v+gwT8BhxvI6VHN4hbIZxuwp5IYAxxOqZS1IfQ5ozxYj1j5
hrl2mzY6In74RsxiYd0o71vNRUgTodcfNbGMXCvCIdbotzo4rQj91jHlSUSA9MkzQp4o5qnTzLEA
xQpE0eTuwbGQvujI5aAeIe35Mz/8b1bIThwYErIXZ/rhwkW8V0aiH1HXpdWGlMffMdsdNT1E5sE7
gwU9Mi/QbFicMEIWeJgsNrH5Ar2OEdEs54QuelsMqHhjaaDFOLwmfbn8MrP+4PSHMO9hFsttXNOb
52ycuiaQjjXl+M83cgZIwH4+cxzQ2SYYUzUtRHeajm465nbER0FLhOoCpxoT1LDW/zItcb4l/d1/
x68fMczViKy6Ecy2AH5htgsD96DLe6LlHJ43xpHD3gZVGqXapFcQcUi0i7CuKAHZIcHB3VZo9vGd
nNv1Q06unRGjISBSoBDeXY8yLfV+Dx54ZPPom4O0QMDL8c7OcU5FUtSeiKw07LEyc4hEYzOobN42
indcaZtmKaISl+BddW7rONsVOxXI3AqlbQWz66iO+d0JNMr+blhwRPC+F/33E526QR3zpqmg02Fc
Zydi7VJ4S7Rv1PnkbRGS5h/Rv4yQHcPJVT0TxRa2/nwAZDk6OgJAb+SDeYGjFbXmG9Z+nVyfaKWZ
YqTLyYnGj45o38V2eSJnX300Vt9745Xuhf3/2AzL0455TQVN1sHjBKHj3TP2OdAUc+pUQbbOHsGr
wmt9nN3yNzUOBjiiukyKXKLWePDafRo6cPOwsgs14ZfP728ucf+8S/Lz7RgAES8RKtAqxFE+koMD
X9M37O6RCyCzPompyGBEt+BviYxBDpdjr59VE6lksJd1O83VVnYqe/mCG3/PajSRxAQkjZypkQml
cIDaS4oBKgxPCUvwFHCgaq7YpaEDVlINtLmZWFX5+47J8bGow1rFNVYXj9W79dC9nk9oGwqi99t2
P1dH/CWJcRD6sy4IhalBUnC4894f65cHy/36IIj0QWKf2x3RuJ7xzF3DJJUkSqal0+IK88FCMS5P
ZWSNjzpyNc8CKe1TZ5sg03VPztO+2lSL/8xyfvLAa87fQw0M5ACyoagiGgl/H2wyDEcpU0sRgOyF
q0e63pq8Ds72D7aAcLn9rhNNDKj8ksbAf1QV53zoG/Gaoi2xkgw3/I/lXch7RFLvATw2+XXn4Ouf
89b0MPJX2eBf8QOEWrc/81zoo8tQXAYLhWToVzOYwFvSalVTdLGI6lmwkd2TikI4vGoREv1va0kX
MXEkUjBhdP8lkfnItTgkfY/VHY/5PQrDhgG+VaSD0fM0vOzgVz/zEy0zvu4vicztHFohjcYwFWkp
cqM44SNlPkO6hbvceM6T+CWJ4vrkNIv8OILkN4MVtcjP3o2jI3+++HbjW4+feAdlSjBoo1uU90qp
Mw+GLkuyheowKJ5gwr8Fn0tZQZiXw6A00nstjHhcg07Hxap7g+CFTG1aHUVWBpMCp4X5aqIr4D1/
sRZ22ttd4GPZDSix7fi5erCPd3un5aUN51ref/1C5iO08bE7YyUWfmGzQmECqyo2sLfxvKhdcAXi
aGxim+ujSjS6a9N8ByNjy+t7n4PPXz+C+T6nTM2OsYhjAp21RjC8i5qEZ5KU627R8/6bkU++B/OA
p2lklWergLaIutu9/Hp8dJ++T++88H6u0vVLI+bp7sYRrl0MjZqV4/hWDeJxVGvD3SbQiEJiDDZW
XraxMFUAj3aBFc4b7CmBQQjPRubb3KrxXNDz6/cwb7uc4SXWW/qZHeddfR3fdQc8LGC7rEmLkUea
MwpCi5PAmYv5plLZphfhEsqXXKJSg82wTXbyCbSAsXOvLhfRukeaAJu5YncgWByB9r1L8Bk5Q9C8
86BtFmh+vjrb/ZIaUdxbJn7GgCIisiCLsx96PbasWli9xoFR6rDfsDCWca+LytzS85OI9xnXPUyd
9sFHYoI76DaPaROlmMhBbmL1LDRXQR7S4rlCpAhp8d4WMM6BgQ4bykUFd9fY9bBuKchAWgYyJrFs
KyhYksHNVqU9+hF5v/PiimhovdnmOSkdOKnVYr/qF/YWnE12k4AOiyIsDepRsjft7OXfFK9+WRsD
ZdWlHK1Yx50Dnh5QvcKMF3br8d8tDohcQX/ymhhpFoFlAicf7gapIscwImb4fXSi1IvLP11IotER
UoJ1GtZqUN84Bjbj0/7SkoGwsrLUVgxx/khGibaQeOqnmqBLdCw93r3hvF4qA2IYOMwLyaCf2qGL
Q90I0/prGs41frzgQSb93X+zK0XRRcuUZM1gG5+ERmgunYFTzQfPInm31cM/YmAY7r85v4kc5vyM
XgpxepDz7DlhSpAlEdE7TO2SI2gWCSaCmNPrlL6z4suZnh594LNV473GeA1ui5nrroV7+HNuDLIj
Y1hrYQgxjV073rBVghDkjmvyscTLUhC/3lwzF/mGmyyZtcQfyeyobaqaUds2kNxjLdrLV+hFnykZ
ezsHAHHXsM1euokwJhBodHBhSBaFO9m92AnerRAwg+VJe241fyY+nZ7o1VuZ3O+8amOsV4FeCtkE
EhrZNff1vOAlMHinx+C3ZoSaplaQItzBu3rFNDT6XdB+Yd+2j7mU1i9tWLy2zmCApfauG7Yjf4UO
+LTVClPKzVJw/E/a6pLc7XYcqbNP7uRzMVhsysUp7xJ6hq2d35nrxpMP9dapnr4F5zNecNdXz5Ug
fqnJuJBH8yidKwMCQUogOZdN05D9d/MOrOKuHZdmcXGiHAMhl0shmkeNysJSqrcT8ZYRycH1tufm
B+cIGH+pxYCIOKYYQjhCVOXUHt1ympxsDBZbRLczV3g4JsFon3ff45O/LxbfBm0d4rwCVMINXL7a
1+Q2YMtQbFnUfmgcWtr6xzOvA20uyJ8qef33ExEmWDiOpxoiGvu6ARjRtjBitP3bB3+m/cmjupl3
nZB3MhFZi5JkMlfimGnCpcOsyqO+Olek25Rf2eb49BH7qzpz9s0dYt6AFjQ5JznXEqvLE7nMpeiN
JpWqGnLjdXA4PyIhpayQyLD3aCLkXMCZlM0vUcx1EKP+nFwEiMpI/ihtUe7ff3Ku+CwiT7RhbkEW
RufKNCGicjZ37YvhYlRu7+cLXr5wPkSdCGLugHkSc61RB3gGZx+JySPJvlEVwtwe7SGU3bNJpIez
2zjZo+tWmEH3hF2HMJ888Xqa566CIuki1qehgITUDK7KxE4TIxZDTR9pMqrKbOVEHJ4TNJv3UWQZ
0ZiE/1FZKv1LlkUXsTbpbfMewtYN0dR7Xtjfuw5NKBgB5nzDOadrKo45WkUr02EoIS4jztvbSO4W
YJ/OyfbJ53YMzYagU1mMoyIMAh7xC1UNMfDmcPfoge56EfoqGE6QPOf6X7Nf6+co2eAzR+LX1PL/
O0rd7o9whhBpP0aL3gXF6ucu5uVSrrEdC5UTDdk4M1fCEbGBgfudEOU9G1eC5CbY1b4yg5W7wHjf
F1mHZLsilGVI11c7B6m8T/0BtGh/IrCTOJyvOwcC099DXZCJvcrmWThJ9MTFo3u+BIvFQwz+3o9X
e0Ar5Lddy96/GuLVpzIZt0YYlFTLLziD4HCIkSQmL9uV7IdbjvvEU42BcFMRjudTDjG4/Y2E1VZJ
v6vlP5Fgi+eFZaxvnyTPdlnGfkPRowgddrj5jxGhi9BcK7WXiwVBCzhCvcJOv4DhJy5Pz5ynocho
SJEkmgzWmdNsUYvE3pAQwYoAZmVyAOkcph3LnvQnG6UZnsHM+aRTccypHlu8TpcLxMGJatd9aqe+
vQsxxra8fZ7zV/NHLeYhDI2ybC/UMI2HPRoUMTF6++/PvrRTRZjnTw7zBIRbAhRxetmO99JCP6zU
d+y996M77nDXrI89Fcc8hVEt66lJoQZLcXPHqVR/8CLbHbzX03JVv/nc8fE5pkVcs58TZID7mHYm
RiSgIArVhYP1P9hBRCkjF/d0d4BNq+MdMd2G6C7vbOfCo6loBscHOYtkM4+lx+dhgecYyxuzjug8
0+eYCNumfi7Ni1JWONJ63zkgp0CDAQdCZiPniSIGVXQCj6dLVw0j1rzAgaFUlSA4t+kw5YO5BnkE
dvP92WNV8yf3283V/Kffju1OV9pk6EszwgE6jSvgyyFrt+C57XPF419SGOgoRlk7twUs5Nl5y1OC
Pc3RvUieRILeicih27F47i39i39//v6ySbZM2Jt9pZwtnGdzJhIJl+OR9mqggoCa6zfn482WDBTs
zUBdRUVnDUvVk45n/dRrR+mxGWxHfJJovWpb3tumx6Pvm+s21aeiGDBp61pudSuX6JPmiNEywdCk
29ytBsnltprNIvBELQZJTDmvsT+jgG0cnMw9+4rtgLeMExzMen0TIQx46F3fyZf/x9qXNcet69z+
IlVpHl6poWe33W47tl9UcQbN86xffxd9vhMrjE6zdvatVJ5c1UsgARAEgYUOII5ZEfGbvn3MvnAc
MD0p/tCFBQTjJHq1nNOkxvYM0IVt4F4bUtnmzniT7H2rc6lf1rX9E491F1UpyvVgYo/wnqYcpG15
X2Z2WZWuYDlhdhhntx9I7VmJA2J9uUTnphK7RXd/W+yP8PyG2KxLyXPMzFCQNL0eGhet7mUPr0I7
pruAPPsb9DiQ/P1ywWOyE3sa6KX0a/SCHrLd3q12ekG6HaJ8bk3OqsNerA0TBupZXnbaFEvX0iTJ
sJ1nG6mmifzUM86xzrMUg/E5VqXBVATsQi47oYW20m34sN0/7auScLn3qAbdWmomVtHSzsiiCUtN
8yKn0y4G2VlPNsfj637PZWlcq+Fb+gC2MSYS5gypXKCdxohg1mVsqy/+Fx6F3GpmQtEMBbkJcFvo
7LhzvQtapYsLmI0d3ClOtfF3yiXfjheVDt2tcanFexneT5TvCdGfbivv+nm4AGdsNop73VfzSkIU
A3rj01m3z4h2Ly1yW7U72vR1fuuol786Nj5hWZKNMpWqFtOwpKtWbvPtnT0GtnpAWQUdLvJXD8CL
Bf54sVyc+aMvtYovYYFRyHLqvYJg/JbVO8j/H7jkZ6saqqtIMoEfD0U7zHpqCsgn/Kmm54Ynu7qN
C+/lG8E4sf3jTxCl3t699QPxE41dxkj2yy6bGgnJJfooF+zHd9qimpQO6gg4WKsHyAKLiZyszCpn
TYFkp1McOPrgqjKKaCvvqX17TDAWZsM7sdbzIgtExofFtZ9rcw3pFNJ7uWwf96C3dUdXtvB443yf
H29LyNk6hXFkcV36xawM0tUbNvlW9R5FznRt7nYx7ivKkllIByDUgjPdt+CXTTBBZ3fgdQ2u++TF
yjF3rTyMVaXLsXIO0nSRi0ditEGiWp5Pjr4asi+QmDipbcBdoDWjhGTSi0NvqleJXKunwt6Zx81X
207O28fUfUT0yauzWfebC2g2bOq0IZGHFkIe3k5v3nWqCCYpEjvdhkSktfoPW57b4tkAE0TNSVb6
agtpsa6aZIsViZ7yA+3+f5xa8hjvu/fi/bZWrj48gBXivx6FnS4fSkaolBYwxQ1u6ChPG9zoZNW2
sLGbcp/a/CTaajz6icgm0TplyI1Qg5o+g7wntFEvP2+qXfNu8q6VHyb1x3m+QGJ8Slz/dz21AqwU
eOHwqHd+7l9RlXTKPeuiXX5crpgq2T2NWyFEgVCx0we8XvHut1RNb30I42rkolXrUaK6BFaH+px6
OSj9Xj42lVKcopaDs6scu2H5S4ygros0hoW2qNz33tqdRRqk7Q8DIg1vr7/jlY6DuHpTW6w143zS
uossZeyopUpnDLiePkrQ1Otcc2/ZCm85Gf8jN6ElmjOwKrf26FCIl/w42Sa4mQuCJjppAxK319F1
v2xUUAqhtwYDcfH0YznOgbfQPGVmHJQmq7oeBjCf/Eh17L2x9XMNg+XeGKlMt1SIcUcSSuAz34LM
ILJXN6BNBOta/KXEGZm79r/VV8YRtb4k5YoBsDi1TwfvvdLsstyYdw6qUmM7+huGbX3hhFQmrCko
d6MuQl0PiA5xr4uIZeOE3PrINt3W049w98Y6shMyy2ZStSKiJ8qzU+zDcxOj62u3O+dOZQsaaTc2
gsRDaocnMG6mp+/cqtiPCRu3voDxSkHmx7reTTimvdMBU19O58Z+j0iy31FSeDfd7ksie69Pj9yu
M04IojFuKMhGM+8DuKGTg3rc5gvvAFujWVnu48ffF6Gw30sY3Sr12MfeO6FWTfFKr3gaLNdyUTmF
W9vj8J7bdr/ZowR086237y/32aZDRepTCA4fMHRs5o14vutdTDxP7e3zOGxGzoV6NbOKMaw6vQ2h
kJ+tCoqa1hCqSaSeStiigTndjU6TOFrkCSkZdtbzvsa49cMDL7+0+ia9BGZMeOxDq5WCD2DxQSN5
RNDw8XISJ5Av7LtXsTqhtZ6XklyNCpeojC1XQWpJFciGrsgMvpxP2SUJbClDNZ3KMa3VsHCJxFhx
FrU6mJIokoU6d9XOW7vHWu4VVzoZr7fteLUOdAHGVgqBV7tTiwRgB7QgBZWXvIVn/ZqFTrezCwNn
TuVuMRIsc+7cO8Xe5+4Whq0bhHfu0Qda1pqX38FYsxji4l3UVOg6dIRLOhG73FMWo9vyrt6klziM
7UpBXo2ZNUNetJGdz5V9wdSrjWG7ZI+zjfZnxzbv6XjNXywxmStL1xZ9WM2Qbezsdy/GYwAKtvdc
jnSein4U4izcRqUm/6eih/ZR2byCcvDBtHknNQ1Abm0UEzRk8Rzo2CwsoHU+nRL0YqNiN7RoWet3
/psl3Y5baExcEPdFpYc+0PyaoLt+v+83X8v9A0f71sK85QYxHsWK+jZvA0m6yslOuOA9eg5tX+B1
fK81COlLGMaFaJ0l97lJde8ZpUlnlCbtLuT+iwtqJTAKHfiE1Ly9YjzJPEpxE6d0rw6t42ggfnhC
ffW58kIN9bfcrMpa7LqQjy3CGIc0RQc44MCiZHn5AS0SmDeD4ojbNrz6hKjr6HrSNVWWNDb2kGYt
lBQwGF6LeWvQNG5sz+9D6Dzt8YQfI/bgZnDWIuUlIuOdWqkQwkJSEDUeahQRCyhYwGUSmbCHB4Hz
oL2qiwvhWAdVhnPXDVRJsIpqbmtYxOfbC7jqjxYQjD+q9V7AtAFZugodqU7aFzDudHaEgbd/dZIt
gKh+LhxSPotpHPWQZbCd9L6w65rQPtoDl5VtLapf7g/jlNogNHo/wv4cep8gyt7fYbpzcn54pOxB
3JegVT1fiMU4JUER2ngUVJxVxrfyVcJAiExyEtFB8oTLm8jTPMY1hWHfqsaHOhy8t/NMKqgDXpBB
b8C9PfDEYtxTJRYWCA6wiKUDlqLZKTbGk7CHm+A9EFJr+cOpL9aPcUsiCKILs9VoxvDUX6XLXnae
6Ml7W8tXM08LpdCZmrCijGozygGDhLK6eTm9vZ13aMPAqNOjixfJJ/sQbm5D8jwTywDZJ0Leiwk0
AwyQpxpXWdkNay++O5QxwWXoXy6kzviKwaw7xRIB9/wiEHWH6gJUbNwWieOO2DKX0KjGVooBEcZk
+CGiasLuZZ5GrJ+MeDE2aE+1oVmMRwomDJJJwPiLG5W/wdm483Y/7iN7g4MR5Es2BpLy82erEecC
k3FOmOCotmGgw4rR/vXWH6c7ART/vNjvI+j6U9k/RWNc09iOclg1FAatm6D1m0npYbg2clW+zSuu
oc7gFhbjmLJ66M0Mt4cryPili0/23Evfujp8SsO4o0iuNSmsDOr6cDd5OVXuaQxB6quc1JfsXG5+
bvlRzLpz/8Rk/BJmHNXgr4dUSDe+1DJpQ2K46degJI/IV3POxnV/+wnG+KZZbvWwTSEgBTtFu9vW
tJom1n8pnS4yPmnshjhOFMhieO8opb5cdvmWZsNR91dgvpvNgVsNnxdwTNxSmurgzxrgBEQTL4Nb
PqaH+hlcLg4HaM2lG3gcpeTIKoo3Gb0QhzBPJ1RjoI3X8V/vMweJffQtclDWTqglCqMJI7oIkqwD
Cp4SLCT1VeIqLubhcaRZrSlc4jBKEKfVoEwVcD7myIBs5LpDPSz6fb9+xSB1XjHoanHqAo49qBJ5
Bg1/Bjhw7zhegHji6p0N0qGG5TQ9oFjBIGfaykAuzet0X2rk3p2ONYamoiV4m58eqi/gO7q91KtJ
luU3MZqTYSR0FTZ0Q0fndEWHPcE4WBQNwSODjPS7deTYnbrmu5aAzFmmjUai4I1dRvQhb5KJqG+I
DrKfeGEY3NOZRKdLYafedXe5gE5/tONn5Pg0GwztmYVCVldy3Zzc2Xg747H0rXmE5YcxZ1OpjYJc
F/iw5xplIBafb3DNvy0BmINoyruiG0u61N6psVORKJv/MBtKr7zTaDX9scRiTqPeGvNGpHaKolU0
DiIDkju7Kwhvxddv8RedFLsS7fbPlc8rQeOtIv374iqgtsOo9VTHFcyct+5S97a+rmYjl4IxDkjO
0rCZPnbp8PIWYvjzxXCP0NYYk+a5aYm1U9AwLEu2MI0O7AHMKhqtJE4jQpZr3e3B5yR7Ld00Mzma
BieIXY0ol1DMuvVi1045WmKuB3AMvr3lDlhtXGuTOehc5rhXnlTMEoJ6OBy1HFDi5vn0rl4Tj+NX
V0t1lsIw/nvWWrSdp0AoH3sXnQWUUIKjB+tHxOfWMK7bogT9RgAIh/oNDGzdoUCHXwO7erlYiMJW
tY1zqSqx1VN99rzpdA3PP8g3WuGEntWf03Ybb3jb8z9c8i/R2Aq2GRxAozh3OJVeTh44F+ELN/cI
kWnjHi/jsfq+s5SPcce+bPb6KEE+EGNci4eABPs0RHE9wVvgBuMW7ceyIj9BfC7c02rm7xxdXM1l
LvEZr0u7fOJZBv60QcUCnCKKVXEL4J29VB3YiHkJw/heQ2sNf26hLuh7aUhwaul7CUcn/4fT/dw4
xl2kJtgm4gqyIA2Cqdkk6UAqGZPMc8pNa+9/oo3u4WeE6QAcW1iL/pbCMb6jRKxedwVwoS7w8eZr
vxXfm3ceDG8NGb8xjf91vQfHfHixyKn72m7VFlVpMXYNzMMbWj3DkW3t9raUjXElmTSGqRxBNgw9
OGHYX0HCrzzBeOvH+BJd95OypIdlQdJ7FS8gH41rPO1YD3x+aQdL16zVddKZClQQeq55u/dkj66B
+Yhwz7Jh3uHlbm93B/UgH9AjwVlFjoQsfbOeawI8PlzKwZMOwd6yKy/yDqBa5OCsn/6fMjLeBE/F
cifNWMkDXjLHlgwCLaJwkMsCheZ71uI1nD+PcbUTY6EjLJHzbI2iaHWQjrKmofbog6gQs8/QjvHt
fnN8dUP3oxmj4V5UOCbBtrGKpTbhaZqu6zg73g6lhWDdeBTuaX0/GKu5r/G8fWQ8TDLMk1EoWF+U
ZmB+rLLFHPbGRpX/K53VEHio7MIM6tubyjuPWKrnVDZKZDcgJHqDQQOJs/b6YwPKnKOLlnzekq6i
mZJoaooq4Uarq0wAacWZ4CdUxNPsIUWEagNSOV+0zR4SouyWcKRbW9Il3h9L2ppqSi9AYMLbI3nY
kCtKw51JIZp9J3p7G42KFgpheDmctSgM3c+GrCk0uNSk3+WU0zLsJ8x0htJ63ZuBAvWSZ/Zr2rmE
YKxRi6tIUhoJ2uk45/fBe+Q459XgaAnAHt6zFchaCgDkvOglA2UZuD+j/8lFzwnmGXHw1jzoEo5R
DaHoq1aIsGRmTfoAteY/OACrNa5LBEYZOi0c0f4BBLwa4+XunWQ0AgKJ4G2l4+IwJzboyHq/64GD
m/0LmDND+7oxHhD6gL+AA0U/mY18liIxp3YYTSnSXB8iOXCMqSdtwJoHU+Jl1FavZksk5qju6irE
XNmZOidUC0oNKNrVlnr+kOzB7Ovw2e7XgoMlInNwm0Zf1EiqYLsqol4R0PFPNI6Zsjmboi3DRBsA
0dECPcSOiMaRsf6CGomHn8+394qj3+yrQl5WSmxEIxZwcsPIMyX+QOh1b/fL67AvCYWQNUXmY4+0
1hXr5yTeGCMJBbuO7EoCm6SROrJTjtfbgnEcEfu4UNSTlQ90EcHWEYOWar+1edMcVnN5C11gz400
Rzcy7IpmPF5edFsFTSVc0dGNrneYyszV9tWnjCUe4yrULknMnjoj50V6EX8WpN6dUamabdTBntFe
tN0XEnmqQvLw+J1rarxtZPyH1szqPEwU3Bkwu4kyNvL8xloot5SP9RtjNaWyCE1B60RzaWw6Vi27
v9tilCyqnDmaz3OIOuM7+smf5DSkGvJyGkHN6F1N57Ih4+bpOyecWU1OLAVjnEZT5phaq8DKwO6u
bJtv2uv329q+Go8uENicwdxjZAJmS0OYE85dZRsRNAc/XmjnCcoWULm3eRwwbPXAe9nluHo2cZBr
4zxLMRYx2jxwiyF57p3tmZWUPqnEDr/+7GjfDuEO+Wq8RvZXVbPTFHR3SPNwX9X+RzT4y1+x7Wxh
6puaEHycKciLYaQJiGDfA/cVnC1fXbvZ8U5mjgtmG2gVUI+PRkwjmvo+un/k8UnzvBTbxJZIRp2i
UIfqeYH4InGzbUNOJAqIEhC1B198lyAI4Fkzdx0Zh1EmyaiAEoKqJKZcz9vQoYO7v2LY8PYBlTv/
0pzZgU9iP2b6XMICEN+cPMm5Vpg3rGFS+A6u6jvPVXHOaHbGk68NWhXLH/ameae38HvwkNwn12IH
X/X/wRAYB1LqcpBVI4VzECS+nJ7FzYvlxZIdFMS/4EEswtTJ2y6FZ3xs8sCo/RkUsR/eGJkX73zZ
qNeNu99/NOhxmd44xwubLqjMSJlyAxIOKKp5OZ18PDMX7taK3Qfe/AtOaGAyd5Qqa9tZVT72zr8v
jkgP8N51Vl/mF+6YTQ/0ZoGSA3oNAls8LstgVH/F29Yjngt4Z8tqNnUJxdxQkqwqJzWHmaGmC8Rk
uJsjfRtgCOq9eSTk+Io5KZjWg1k9dDAQj0qI51zY4U+oJg4DWYKgIITwUqfebja2iwop3GBoZQXn
EvPBnHzjZsHmBXot7rVkAlxnI1GN1DgmRI8ELZb3G/LlmH9F3PU4fXlMH0rKzM/tOFslcVguNhOh
pJmhj4YB/ITkqMBRHT8iP3EJ4MjJCxhMJjYB60wkCAr1nXhbz9wQtfa89DRXRxmfMumCgSlLVEdx
xZi3yuYJlSMO9xDnhSbsPCcJqc5IqoBTey8oHsG985riJdp3LruWqA7B46rt2ttEsHnJCJ66WEzC
owfn6JwogH6hdTje+w5D0HAqjFs6WXYzPvjeRicjZqYc7Ts0PpDmIBy/pwPhZnzWno4WemMxLgec
dEmd9h96g3xWv0Mb0u5Kk0zgr3i909CLRNWV48A5V1W28klQpNKSC4CGu9Zxon39cw/S+tsgnJDd
YrzPaOpqrFCDcN6+bG//9Oo7zXLRmOuO1BpR4tNUj3cad+cANWgo1/JdDgzPhVlMnNILst9YGmCe
TxpSSucRl7hv90eQPKHC2OGsFy9/ZTEepPXnujbophxwifPeTsPlvLuga1XY3LX2uAHzEkcNuPbH
+JLJTPSk+siYoTu33s0O3rBRc0LKrYta495V7CcQDFBOMs7+Ueu64awtxsHMqjglYk11o3f6LzOU
fOBTZd4GMdiqJ1//r3SH9IgT0LvCusEKcbn/9mXybFt45R64q5EKunHh502ki9l8htmMHWhoBDiV
Fg+YDTlfwMK0wUWrJHQ8Nfjdnnnl7+s6usBksp7dNOS+H/vyNd+J8+ZuOr6Cl8EtnOZMw7HHR/D7
8Cq51+/HC0zGtKN0GBWrA6YT7k5lb89E/S7tC7D90mGDlCmToy+r/moByNi7P3RY9NmiIWCgEhkP
zz7G8Nm3UVYvrAsQxtrjQAGHlgwQ1Rbv/ctf3UIWP8+Yt1HoeWzq+HnKLuUkIKC5ju9TfKQMmU92
/URnatwWaJUEx1xAMvatDJkQtQog0Vubkm5++Wbb+cnYgYPFrkvvgauNVIY/7HoByNh1YnV1KEeB
gknt37c/n/+q4n4hEJvLMOapVsUIindAuNBgomhhb15lBynkrcNTh/Xw+VMYNoFRJ4GIAZCw5oQM
NgbdoGzpjHyrjiLhe8QlX78Cdk/nnPFK/Xk2zSY3QiFsFEEC8uEFdXC0rmh3T44meQ3QZMkjBlu/
jS/kZDwIevGaUROxaWChBeknZiFjCN+9ft20aIfDINPgnbu0q655Ack4kLpWQPgn6hDwgKb+c/+Y
Os0mdOSYSLixgp8koQ+IDspZ/urIWyAznqQ2CyXFO58MlqDn0ym8PyVbDyEn6nWczdHYHG3JljHD
dMtLC3Asw2CcS5AkepFkMMX3K03Atafbps7dRMa7qFFbpzk9ek4onfQ80CJs7gl9+sIYQ16ksh5+
LRaR8SuGmUVBPkBjDm/Ng2UX95hUyuMk+B9GgCgRbG6WKn7UqC1q9+YolmJFShRI9Ib74wyl3N3j
LN3HmHn0gNmMvFB8/dqjfiIyeyQ1YO+YKOIh3b31O7RBIfDqT/R1ipcGWA/2FljMftVRB96BFlho
E3HekJPyLvAs30AgmrpoHn/4zgm5VpnI0OfwazmZPfNVKQ8qPYZrdt67C3p6ss4JwMFWjRjBsiPy
jhzJ6H6NXvbbRzzb/wxJ+kCvHtv5PiE4ozj3WAr350nx+TnMSWENpSolDeR3ku00kGyXPTq8bM7/
0NNfIB9Gs1Chtsp9lBRD5iLZll+02iNbtKc+oxbitvVxhPlQ5QUOxmkb7VxAGO0dg//o6AiN47dW
27MX2/ehTwuIUq2DLMhCBfnusx7TTt69M5AtSOw4irKeyPhUlI+npgVSlubhXOZYNNQc4B/q93HH
kgbH4UUn69Hy5+6oUJEFUI+J8XFYAuggPIaPfgdu623w+BCJhDfBgSrTQtkMSQJbuAUObVFVZc3S
GN3P/HQU4yBMj2pxJ882hugKX2PBLTJ7uqoGJ1hlwsg/wBjNnsR6Lk0pSI9lLF6UyiJmW53koeFo
BEcm9ik4w0lmqgVk8nE1ncksEpiRn9pBTOrCBg/ObRXnSMW+Ble94GeiCKn0LiVpcyqlB93gqB71
r+w2gRbNhEpIuiqymfMOpA9DOGfpUYy34tfmzerQlTD9uC0ID4TZnrYZ1D5VAJIpPdGHi5Qltq4m
9mT9xQbpqiFZYIc3MLqDCasqiFP2aZEeh6wherIbTaL1PwZJ2xuC5pWZbKdZxsFcE07XDA2DEdGC
h0Ke301KqnVjnPsyPRox+nr8XWkGXtTHTqNz4o01dVgCMceXog/yIGdNesQEZzsR90X0XdQVjjSr
IDo473GdxpxkNhtvabNoaBREDkMs1o9W3ljB/rY6rGBI4O+XMR/WUNBJxOQBG8XsYrERs6Ohxl5e
7ScLZXuzxrGelX2RZEmVgCCCt/sjG7lwdfUQpZNmqdkxH4QHfSwcszFtQ3uNx81tcdQ/TQhABrhR
LENVVTax5/dmlwuGlR3bbqTiVEbJQaA7yxgphlCCsUi1VBODDBn7Mf22jodSyo5S85AMpW0GtZ1G
p8oKvEbjzLZa25xfWHTpflfncdKTPhaxOXlquUPstqrqlMM/V2UIhMUSLWBJCv2Ixd4EYK7u/VLJ
jo1utMdcKVJPqHvxqDZ94N3enVV5cAph6jdK7FSWNT7OxVyQ+zQ/RuKmbTOns3YRutP/OYiGBwB6
0imaxS5aZGqm0uZxfgyih7YC2y6daS4p/yxZQk85SVMNFSuny4b5wd62WDU1yPQQB1t+dIRm+y4l
u78QAjwLlqpKIqhqmZ3vraHuyqLIj3XoStrJyDdq8ReWD7f8C4Kx/NaI1SmJIcEwu+r8kqd7s/v5
F1LokoR+cM2UFJHxkgn42MVSAURUzrYgwrOoui1qHAVecy6ajmEDmPolWTr7IhTnEgKcHiiNpDtD
pBBBftC0VyOO/mbPLQxpRkmArGMI7++WgolbpdEEUn6cCtdS6ab0+dfbK7bmXbRPCDZiN/qmUtNE
zo9WcNHUp0bRNnOkExE0S4JQurfB1haOrpplIi6ULNYrp4ZZowLCyo9jlO9iNbZhj1KRO+Hccwx/
zS0vkRgf00lCOQednh8l8jpw7J0nBf37whIjPZvVsDTyoxa5gnpqQrfJTmPNWauVjcEga6gwZg+D
ze2D1W+BEku5aYWlkB7n9A0TkXdSvp3FaJulGoklznVqRaLfsBizESfdFEIBWMNenSKnFe3mmEo8
bV5DwTmmgc4Fo3UsjVm3Wm6EQujz7Ci2OS7CQhCRtvoGghLZMcTM56wfm6ChDpMeZb/gGKHmKQ4T
Qy8A99aEDWlQxZbVnhr4pK03anXVxu9aTZSJZLFnBkd1owtOMxwtJbDhRhxx2gq8FaBaxxzlv30S
ey0KijiLLaxA2B+6/DgP51Df3jaxFcUHhIEYDu3l6HuQf1fOOa0VazbL7ChPGNMUXKT66TbAugyf
AEyUXaS9NoQUwDAaEiu7vL4fLO/fYVAhF7pfGbUyNUKdHTvzsQ+eBtMnMLHbGGzy6f/041MQKugC
ROrUHtOvEYbImt7ZshS1j2ZjmY6ugf96LKr2rJRB4SW6FLqg0keJgSBKXqS2ya4drRSVrLJmd3mf
XG5/GG8HGTNB1sE0ErrApvmYT9+F/v3f/T5jF5HYTiomh2VHPZ1dS2sOXZhwyI1WdcSUDVk0MYxC
Y/tiZqFJ9E5ERDS2m/5RkPYPfyGCqUuUkRBMBBqzdf2YGIGQ4PelEB2D4X5seJa6ugkLBGYTeiXK
DX+KQFPa1XYWoTefd3FYXSNE8+J/rkFsFKzgeAp0kNofhfhrNO7F/K3JOb6AfuQf7mYBwQiBKlc9
n2pAdOClyUq7kz3xcTIbznm4tlaKqGAcI2bGWhLLiayKTR9XHS4oUfdVbN8aZeQArC3VAkBlYtPJ
7wZJjHCZs9RyIwzdKdNF0J4nP29rFQ+GiU8bPQniQQeM2hukNU4SCuMN5zYGZ63Y4dTToCrCOMsQ
JeiIZF5l8/ttgLU9VySww+KWYCIlwVh33nea2NO1Qof3VrLkH7pwVxrBTNqZ18K0KouMGzzyEjos
ndkWKVeNEDXbuMeVz2MPUgGN9y5Hz0NWgUE5+guB2RGh1KzRCCGMP1c/cyPBu+CwK6rmaqgvY3Ka
jZCHyJNJ/v1QqLN+7gyZypQmREyf0o537NBv/lMmxdJkTbVMky1x6bIY/KKDkR37IO2dWgp/WHLt
zEmjEAUjRVHwJJpOPGsvhTjtRN/0busH3f8/4cEDbyJjZeBO/LuA+VTO06iaGcLKEunLMNxXvbo3
8ud5UDe1OOacK8z6gn7iMa46mEvcn3Scsr32FJc/+p5zFKzqu/z5+/Tvi1O8kbu50AX8vif/VF9e
Ob++6hKw4MhWgK/K/GAzWfy61rWqgoxVdhwFTzMx5Fs8pAVP51a3hGYnREUVkSxndE4JcOEqjCA/
ZlP8XqVILQejqzfbFDWNvIwvW6HwEfUoGoabgJgNuXl2JIaUdMHQRsiIDGkfbnx1Ckg/BfN2Nqfe
ljTBt8VE0x/B24ZWBaWIvbipHso4fu1NoUUNw6zafRAEjmTF1jbx29S0qzKKbKsbeXe41cXXEcua
MmiQwTn0+9Zmell3VZvgntVrpPkRix1W5p+nPWQ0YIJnQEbqxrKYiHxMC9WosxyRRODb0oynVWCN
8fNto1tV0gUKc4+32k7JZBUoZeC0YBJR7+b6yfx2G2R9uf4jChin2DRULFnSlOI2fTTafWt50fDY
xhyIW3JQCMYfi3o8JAFdrSR3x3Kfq6eytLkpCZ4grD0gDyoEIVCq7n0qn/r6rqs3/26tmEuMFguK
MQxUEPkBbzmWtJ9n9y8gTAvahWcBkMgwa6XmRRGbYZ0ffdO/UyYtIoYghgT5L+c20OqmWLjsYdKv
qCLm/t1MAl+pZiHHdXJQa0/CcKQ8lAhIDTCkkhPWUzVlzw56dTcNlE3pyN//jiTGrSxKLXyH0ea2
EHjm4Jj+d2H6NpjxNsy+TobPkW3t9FgiMuaZmtMwl02WH01RIIn17FcFJ7bkycSYptmXQ50JQBCG
cVv395hjRlp9X5kyaWo0sLpJ/Hp7v9bc/Ye30QxLwhWGWcU0iMU8sWCno4j7C5nAd2U6+ZvqX2/j
rOkFkuzIsGNulvSHAipDMRtlBQWczW0Zn9NDN3tJwgFZ2yBkpWVMkFDBk8QeJ1OWxVk3q/Bsxg8l
Rl92/BdmhASYiUJAZDSsj5qxxQncdJIeGyUOxzHMs1cjrWrQkmfhMe67maMKbKX/x9moa6KCylU8
glkGowuG0vqtMMMraLMVkuIBU+a9II5cUT6WovQwpy2ptR+Zybtsrjk8CAeKKeTeMd6a/n0hYxUX
RtmEA+yqmtwyDm0r+hHP/zz7ruBBHi9vmKtu6my0boTxAIrKMTkaWqo/1mUwesqojPuy7X1ejLsS
tyPA1UUUEeG5Ak88vwsERtZuCMwpORaR71VhdFbC0evl1pmrzWjs/WJEqCEOpFWe5FG3Dat/0PuO
5CfTqkibSBmRrQhP0X53/sc28duHUXVerLQ+9K2YWH1ylCTrNbR6EpUV0aN4GxscX8nWj1Bl+g2K
2VTQeWFsT9clx6SbvFwkVbiP5qfOtIiinCVl65dHfUwdPXLHJMbxEzl/I6ql4mqG6jpYz++iFlov
pj4yJTirGzIFP+VExA1tJ/NqflaUF3J+4jAuGu+Fk9XoWnLMhsk/t0OW7bRoujY9RsvclmgVSZdR
nSbCQg2RQTK1WdCGck6OSpA7mvYWhjUpRt27jSKt+E0FK/YLhvECfaX7aSnLyVGfbcWwIhvZBjLn
vjdL/XvSq/ABlZu09akP1DuxGLym7L1+CC2SibNrBp0tDsbu9ketig7ThRu3cGSwE19qXZ8rY4BB
gcIelWO+n5CY8/S7cizB5YG4HrM+NJQoMzY7p0KBZi4JNiua0bbOayfVxie9rh4ysXvGaFmRo6Cr
gKZCgyP6UvdHu4o/VCFubskxEL6EheaIMylewRntJOPP26u36o4WSIwpKhpiY70C0jRdZZCkxhi6
hJnhuolk/+QJw/U23FpmWUFiD/+RFDHgdX83vTix4rCKheQ4xOKMuWRZ7GoliOtTRQzsdkx9DA9P
WkcK/REkYWm/w5iZaquWOVpzw+TdL9vRCWvMCr39XatKZClYCFNRNYvNypqDPPaaiM9q8j3emUk1
10TuHv8dCLvWU9eF0uwDhCAaVI+DZN8GWDFPFYGugYcxxAR/TAXIzbQvY8lIjvFUW446PXQ0kxaU
DyHeLN3bWHSjmIAXWCo8OQo8EGAzPjT3AT+W8G1arrzVdbsNu+b+NgTb2kHPCWAYCAYRReHQZO4J
cdH3opFjwdq52uVmRvwel26dWE1i5zJqfarnInmeM8zL0tNXeYjtYBwdAw8Qg1TY+YRnq5b3TSua
8ts3yb8rcCVreKgzQXRpJcrLHM3bFEUTagaSEIUM42MmYxyPhEai9q6uGyiz+DWWizcVvjJRI04w
seImfvsWxi+1Plq7xQB1cCgnVHd6nxpETKZyb3SlT9JZyLwxm4fN7V1Z3XhZBUU5kgKYwsNsSh6F
5dAO2JRKixu7DBvcPiRx/udeXUXZyC8UZpnFYCzNLrAQkoUbKz7rzS73n28LshbT/obBLN8QNVZq
lli+bHiKEFPJiL3E+qcZ/PRF066nxg4NZSuACfY28KqZyqZkaXSwrMw2jiSdXOcdqrCOqrjRs33Y
f22fxIYDsuZpId0nCrNPZYGBO+BCSY9CpMkowxhbN02j/0fadzXJjfNc/yJVKYu6paSO6skzHs+N
ylE5UFn69d/RbH273Wy9zbKf8t7Z2xBAEAARDtJdXbVK5sa9Mh8t066/JENS76tulO6Q3Uo9SWLY
6iQFiUOSpqNlEgSC8G9dgf77MO5os6aMiqFMMr/x+gdJ4M9Wr+cZ19yZml0zBTCCaNuUC9oYzJ3G
X7EIklZ0gJwTG/RUa2oCxenC0AtD4FRPvxsslLFJJPBLIkqcy5CL1o4KCY2187gJ1dO86+ddrf35
8+dCU5aPOIv82yYduiSEPo7dgYWVawZ7kqUCfVy1VXjAaejUQmmScKFj2jHkupee3TYJHKPbwFwm
zXc7OxTlt9vXa1W//qPEt2upeTvj8OHLFWs4zN1TEpt/Y5zOKHBXywyRt59UGCe3kO+U/qEUbbte
hHHlXM8IcFckzPskaRMISxkMWNdDDrCk3HpI5JclMAn1mmKL622prZ+PIZuWgUV2Cp9pN0slSKIJ
/a1znzfbuQnCxyYPtqEdYDhjiLe62iWvt0mu3lUDr2CUKGwELJwYS5hBKAReE0z/mtrHxkyoIYk6
EHk0qn+CiDMqnCxnkwCoejThSYbI10enTNyhyOioy7RSx4LOekOluXnuEIBinUhEh7ShaTFWtEce
184bTzMAgGhg8Xc9uhpaslrDLboAuZbu2VKAr3BbKisROUodS/lewwZEg0+O9mO/dAPhe+MqomYz
uUP0Q9MOmfzenkxL9BRePQMTsaKhIReBDXOXdz9uE7DSLfE4qU8y3NK27VSH6YMt6KMSEVr+/szI
9NYot3mJuAmtA45hPVotXhrhJBDe6t0/Y4czZZGK4CwzwU4q79BK3wliH34e5R9lwqHgBUxQev0c
Yj/jQmrQeZbU4IIVB4UVjlLs06Jz2hwlmJciNt2w9Z6tQvQeXGfL1tE2giZa1NsuhVdmedUg7kx9
VX3UrfBk9bbAKa9qHZJs/58Cl0DILGvELAJ8QGeXdNQsqsbyRxwepYpllET+qIsC6eV2X9m4M4qc
Q5iKIK6mZTQli6RdZUY57XvP6gpE9iHFXt6dOewTRXbnKPvSMFEG+LZEjauKkK5mcmqB39os9mqb
70om8Kqrrvtf/gy+IFQnDUK/EfxhkwbGncMHEuv3rW5SIFG4t02GiBnOxHVRN9rpIsoY9ZqT6Nkq
+nUupOqkVp6zEaJiBwA/3P7y9QuFcQpTU1E8QY3kUrP7WCqHOcWnl6xz6qTf9qXpRtO8L2blPS41
wCwF7XNtd89RHflRJ+rqX2XORmsOxrGwyJXPa5NBsiRlGYxppqyhKsZVngpWj99vs7nWcIn8Nboj
VOB8gkvO+tlqlGtZUmQ+Mp/OjGr5iH1ps4FXY6g6ZXVEC107JVQ/6MNL3M5e2subIIt2GMqkaOja
TArb14myGVnsD5H57fbnrQnh/Os4q1m1RZ7EI75ObjIaNoRW6dttCmsBDV7zso0BWoJAjzNgWmdp
acUwC5Rn+7BuvCRmyAtOVN4hOsB7vt8VeuLeprkW0ZzT5ExaapKilKxF5uG3pNedMAVQafUSQJxp
8/s2rVU9VjDrgoYIW4Wb4C5Jr2d1YikInyztLUcDYc7sfRmOX9PecObCPOm9p9ShN0bGR5yWouCN
B0H79Evn5JcTPvNLpEyinIRT5mOOTLdIukXpHuNqbNsz+dS2T6EUuaOJxt36yFAhKoaopzWSB24X
uVFXb9DEubERe83B7OiFaKHjmu9XlsEMQpbGY76Io0TtEOUGhKNMmzK+y1/SRhBdrL7lsX1StcAd
QacIV+nFRLtWlzZeuyXLnCyInL55UozSyUP5qSHAbw0CjwB3V+oFEcdaMQNl2P8ocxZMybDQo1dl
GN9hpnEz0Wi4K9pfY/WLjb80baZygQ4zdpQQViqB7jUi4/J/8I7pPtnCHARq3ZeHL6shKXugJ/qd
XDkWeyxJsTTkOv00O7OKnnU7P4TtsY57gfVevWHIAOnYqo4+Nz4v3ubG0PfhAKEHqp8bmItpNKcr
a2qRZsti0RDjqhqdkeOUHA0cWY0FLYgYwqd0YFsperSFcyUinjhLPce1qZR6h7SJVlPG7FOtfFPy
Q25XeyXNvdtmY5UYZrAwUoi8s86j/5JyYJiSg+6ote3Eg1djj2sif1RI5M2xwAeJaHHSA0I4Keol
HxQXXtLgPdd8nyTa4fVj6qwS3Iq14Ec5Y4yTYpWO8CkLsSjvN5J1AMLZBu2+Toa7cFuE65b3jBTn
vLS4l0NZUpFYML/ndXlM1WNgSF6YlM5kfUfo2ifolWd+VfWCCG9VH3WsYdHR5aleDbjOklmbdgGj
q5DIaYffdcycoRIQWfWceJ2pKEvrNuqVl5ebZHaptB0kqURkS8JDk+Ru2sOYB5u2f0EqkbaKLMjV
rJ7eGc1Flc68iYXuMhMLFTLfrve5+lHomLLW8i123j3dPrxVQhAdegos1MI/LdsZIQy9kaJvGVx0
Nk7bcup7hEHV7DZyaNO2KwVvjtUDI8gO/lN+5uEuozasWTvAD2VhThX1tY9raoqSg5+xHP+wUdC8
iphWR0x7NZkmY2V3W8EqDnbmtqTp9oGFcqxRKU7eEdqY2WudyCWdfyRNtq3QTtErmyhPd3PolhMR
lbZWZWzDQakY/YaMucOsWznrOhtaWnd3rMlnSsqO6vrsaQmCgNvnuSZgVcF8DRDHZDyPOWUNjaAE
EpeOKAgdpyDV96+98MYvhoqX7zkRjiFdldsmHg1M/0eVWxeHHD1dt9lYM5XnFLjIURmSQW0jEydY
Zo7a/VT6LRa+0xZ1XhXDf7eJrZ2PqhMZm19Rd0Qr7eVlm2y8tEOEb2g+KR1WJIdqnPZNdKd1uA23
Sa0ej6EYmkYsdDhf4XaghQRBAMn81EycWnWLBt1VohFAEREuEs6tdsojE8Iz7Neib2gce1me/Y+c
cM5MD5TBijULuBb9gUiKYxYnqRbdnFVFOxMXdzJFimGgqoa45MEhO5YLeFi06EqP0ehu4tgRtxkc
D3OXJIY9Y7KwN9kL0qtOPaevXacfRlXeNmX1I0TfxG0FWFVs9GrLBp7aMjrsLnWtV3sp1fAW9eOY
+YaJ1hptH1eoHKLTGUnO28RWxWeifVixUFmHO7kkVml6wJo2xXC+3MIXy9awJYlWCXzVqrphTQxw
DvF8l3md7nOtiKQxx9xgahdOojLd0c1OgT8eiu1thlZvqkkwnw5nhWltLmM1Solt1DJGFO1B31T6
Wx2Fm7FLqZXc3Sa0ztO/hAwuoG/RsWoFJcbcKizbrPvRs4fXtDMF5yNgh0ebYG2DN9PMct+wAjrk
5HtNHqKMebkZerf5WdMETV4wb5BfNK4G6NOpzBrdDHM/bGd0XJnYEPEDkwkihVvTbh2uHSEZUi0y
L7as1/SuM+F9hqk/ThJcbBVWv6JOedJrVMbz4Pk2W2sChMXW7GXUHV3GnIKTIQ9DrIzPfVbXTkF+
JSqyJ1KzKYbH24RWa7nnlDhTkVsYQxjkJvcTAO046hShY9pujMcG0EmbUCapU011u9fDtMcchv2r
M4PQ6TRZAvaO7ScSM50m18K/uA/nX8VZEylO4n4ccR8q7c0iPxX5G8p5US6CJ1u7DcRAMIEIG6MZ
Ose8OhR5hOZE2JG08sz2sHiToRVhCq1ZY0BUoE8XfV5LD/eltTIzQrD5AgOBatmElACPrCs/rJYd
GlXykg456VgRXIs1/cGdwLSAQdAKpXGZg9oI2wJ1xByDlLNGo/5B1YijdNj0OHYiMymipV6yh4ay
lhjLuBi6bd6L2OuyxA2REAiC2b2trGu3EGk+TOWjYUdV+KYdRE6lLE1G7mvq6CeG4gdAtwKc3TbL
zE2VpYIemLX3EXrJCHp3LQ0d3ZxR1pVar/IWTdBTDigtszPvmvFd6+xjZBw1tADh/zrYoymw0Dya
22fCDX1sqon5JwuwI9zd16PMHKUIY7ZGhKxS1D4GcXNfIEmQE22rGcjYzoWTl8lJZsPRnAMaD81f
mB/bRkc2UmqKbPPmTp2SeFItzOHaEzsMzPqSJ5pTpf3OYqLq0Kr2IHONpmUcLVq+LrUHOpmWioHp
hmKe/NEe7iw0B/aTcSLC2HuFFKoxwAsiaM7Hs547z6ItsPpuQqM5Kd6w9d6pu9FlhYV+gdfberpK
CC9BBEKA+MIU2yVPqlIZBbNwgkw5GcR4KPLfxXSQTOvPH52GjEkDAIkoQGLmZ1CMhqRIi2GKQpfk
fYi2xlxusFpKYItXjOQFFc6WMH2MGtJjcqJC2iqxHmMDi5bKvwhZL6hwVkSb26iKlimAvpfue/Rk
mtKzKrVLgbBoYzewWuf2Ia3dM1BcYH3sTx/AnVI1DYMRV8sEj2V2NDMzx04fTeNtMuHRK6/EQvIy
7CmTv4SAmcOAzv72B6zJFcqBlD7y1rjvnOaXdiH1QynjnusjrfLfeGj8DfgPcNv/o8E9NxsTlRG1
A41cryhK4xrRqZF/+wtGUOPXkQWAz+H7O+IsQy2yAphNov62CqQi6sfEFjVbrN0pVQaACUFpHCVy
TlrdzOSelVnpz7FebrvJrGiQa78qmd0DUasWeJpVaoqsAOUAFUSQu7zBXaKPhp0SzIaE875WWxoy
9txpkVsUItDv5cO5t5oB6BCYWnTHYEKUU3zZAGhjrIelH9mvdUDnfJ+YR2vYaYkgKF/TNxV+DNka
pJBsfhSFyWpVmYFU+CYrvSJoD8gPn9Jee/pzbTgnw5mLMTFtFGTT0m9mvJS22LFpD4J5kuVmXons
jBNOZCoA6LFOLCn9oc+o0v/uGPsrWQG9jKBTBi/ART/OsoddE8ml1YEJk72BgGm/yv3v23JaiS6W
WfB/SXAKbY0tmWNMwvoKBpBpPPU1tdsZ7QleGo9Ha9RdiVVHKTffbtNdi/iR88WMkILSioHU0CVv
2MQWtq1lAGSjrLWtXeXVtoq1jsZBi2VzMoHpRaC1HUfVeBs0CyPIleWkQEr1SGLpe5Q+E0euJoBW
3v6wtTuHUWwLXd+YdESzOfdd9RANNrK2vsqmrWFbeIzMm0k7lbMoL7bW/Y0FsMDAW8I6uOjlqpwd
76j0DR4EuApKYuwnwjZzutcY8azBdkjryCilDrG9A9KPEz7YrbEJrMGdyvhhIKOj1s+mLmqWWlNp
ABNYmAABPACyqZdfVE9AjwjjsvQLZjBKaj10Ij3oBT5vzQScU+EuTj0Matlr0LlxbGrYz9pw1AhI
kCSYqs3t01x1r/CvGCLUdIIRO06/gXyuxspclEgG/baw5nJAm1kVL0XKQQaC0bFSdqN6nAo0etvW
3mTjX5hw9OaRBfIMgyafI/lnZ1yFeWLmRV2idHmY1EP+0VQVFdzhNXniXWfhKYLhJZ3Pc2AnBVZp
dQyn1khunG3nOnCjUfAMERHhDs0Yc0BHWGCkRHsb4i+CJfeqCFxvlQiSDXBFgO3EG+RS/2w5aLTM
GkEkekROwGH1qeiHvzgS9MOgCRTVJsiLszz2kM8lQp4KA/lNSa0MOzWSX6qBicTsb8IFdEiZOmZY
NYKCwSU/TQIYurZllZ/UzTYppO+T+kPJ4yMu7209X3Hf8BC6hmuFKprF70qcEjkG7lJbAiWnDahd
SRupDQ/EwtMiGVwj/3Kb3Mo5XZBb7MiZVlttkCMP1pQ+6SYalN+wVYmaJftzO4GJ3M9CE0Fgx7fP
BmPO5CiQodfoCS7aZhvuYiMVePG19gaTYIZxOR8dE5MLr2e8BHIEjR6rym8ksh1s/SEKX6suPpkY
X52byi3Lb2ildYqkpk2AFa+F5KSZaKPAiuFFOQ0osp8oomjwuPwIDFIUWdw1lU/Kal/W9aEQQe+u
aAgG/JATR2vnYo24q4WqRZd1SVb5dWNQFtxF+jYMC6rlEQ1GkWtbYQfJaoQVqJNpFuEHQCwzLIiV
TRVSI4o2u9B+9mFEEZ5st/VwjSlU1Q2cHYhc9XQPehfM86TCXtgt9u8ytdibQ5Fs+kJXaFBhzo/M
kS5QyxXmEIujwgTuAJzN777LUfcbeoC0+UZWeencYTFpov7F6DtEp+OolvFIjX+WtQp2n9qjXWEC
wybbtpLSQxzZ0kEvx0ZwA1aEuJySqS7DNJbB4+QWtdwhqYt6SYx/sBmNXjvorIupOZvapihim1pl
qwmSBmtCBEFk0SwUh4CneqnwY2t3Uh4UzM+C+psULS3qdrC9rR0rVgpN9xh4R6YOk488HGIcGHI9
Rjrzo+ZEAL1R29hGiPGPP6eCHBn5bLBElxR3dVMjSIrSSmpfA3quNb+iJFxL3v9Gg7u8STiqjZak
tZ+VmrNlmP9TUkEbxtqBoHMAr1pES7bJZ8DaflIbMsQ1vGKyI3P9K0/+Zogb0FOYCUObHM6Ef2Rq
rWLUnVbVmGQ2t6EluQoLva4LdreltejO5cMMTMhLllvH0wKAxpe6VZR1MwPJE490M/Rr/cNUalrn
Le1jEeCmiNJytc58R5tUGbx7VGL04tlKvuYBZuzM+1T6epuh67MBQ7ADOBo81q7Opkkss520Ht79
uzLRVvQkF/08l2aogOsUdoiIfCm1XMNyi9QU3BERBS7k0pkZh1EHBgavwSLg29K5vuZ4qgDvHuEV
nA7Qci8PAQ0LU1uZ+Pw62Fp2Qdv2jUQCG7lKA7laZA00KBbfxS2zAonh0MIJ1I8kfgN0say+3mZj
TUawIf+S4ANstW5CNprQWjLRon8DAN1tAtfKChQqGNzlWsBh8tcCu2mjKdOV0k+bsaaRKXd+rVSo
yldV4ozSMAv85GdIcXkPLwlyt6MaB4wlAYrGr3uHTNuqcpvXnnl1uJEOcXFSeoEiiBjk9DgsCn2U
Ua/0zTLQHKKzYD/m0tdCRmOqVue1wGIuSnvNHlAgMMNtIcRfDvTs8ueBFBWdNoM9SRvcosWolY44
QBlqT+1/Mq11R6WUaDANAvt27bAXuaLBRUZ4ZWB8/JJwH8yxpQV4JaFtJ682eRG62AkQNJETp4+3
dWaNx6V+sGCqY4CKRzvH6FjSFSoCLNuq/Rzod1Z5CLC7geQbNUhoSSxqioK664uA6UJACsFLwGmb
/B72Mi01BDly42var3aB2Ba0Uq+I7+L3OfEVamINqYbfH8YYiYe7gCbhfRnTlAiEt6KPcHQQGyIQ
9IrxUBALRKetzWqDoP7nkN1BFwzM5OXCRNIqQwsZgGsjzuF3n+R5Y1jzGDR+ZBq7ygIuyksnlc7M
+kNmCOqCi3A4pYcLByEECngr8W3o5YTXsyrHLXxrTEvA2ugRXhNfb2vdKhHsIVnyngvWCxdS1aU0
hwRL1vwQ8iqTt77bZM3bbRormk3IGQ0upJIUYEp1YdYCUEZ2SJYcGJpbR6yJmGLZi6pf2pDSsVVj
wYtlVbmJhZAXsRZuFqd8da8H5jTlLdBHnoricRhEOeNVpcNrVsPPI5PHb1/KSIlhurJpfZk9ZGOA
HM3owiKNqurdFuAKJ6gPWyjLLplC7YqTgsnaNIydHwPCwdMG1u+bNrZFTmTx3pzCoa8Gb1ZUvtEB
xXutVmqjwO70zp+K2cns7K2MyKlXlM2QttTMh6epy5/0uTgY8dZMDwp5M/uP25xeqwrartDes6DR
4t3HG3r4R1Q2Ta0HdkpQeBE6CzaJpCIrrA4BrdU086IQpXmsNtkb45Tvb1O/PlBQR+LQwFIL5JL4
291WCAtbRnofA3dOb880k7dw77QyBU+yazNySYjzZ0pPiiAMrN5Pk12RbYZqM2C0JzxJpuhMl/t7
eaaotMNxodoIrGIE6ZcOrImDmjRmP/jtkLAUIN4ZO8haQbwCwLlOPAPB0rbzwEH3eU2rMVQ2ktyU
29tyvTYy+AhM0+DBi9cI6oaXHxEruZm00GA/nwN3DIEgkYxUqnXBhV85PuRl0d2Di4KiIZ+AHoOg
mIwBcIxk8JKHJlxGJf2oKgRkrnV0ebsDABRbI/D4MZbPOAtGGtROMiutgSpoMPlYad18iiTMOml9
9q21gMptTnKz07PpGY3omiAg4bdHIlELmFZM5wBiDk3hFs9kNfczGUtL8Q0AF006lmHNL1V2yn4O
iZse7flpwrJRuXeCbmOkh/YJP7Sdgpf+d6E/p8FeNmNHhMF2LXeyjDEDZRFzicj8LwI7E0iuFgYm
iiPVj8em8qZarq1Hu0h65hiRUWIwr0JFR2ASVwaVAK4HIJ9lYAJHzZeH+07N+jabsc7I6qmG0bPc
7jDeSChATanObLfMLG+aE682/9wco2iLnSEYPUQiDFN6l/yGSpKVTaYovpZL2IKXmobfxC17uX1p
VqSKZiB0cuH5AGxTPlfEsrpH/3sIqRaxspd7s5ZoiXE82ml4aA+AIhAYpetbCh+GeBBNZAv2KJ8H
Y8k8EquaVB/TlSog+0xgaX3PaqPOT8lYxkSgyStvFlS/7E+8MFT4r8p/ZY26RlI2ii+bbs4c3cI2
N1ppLuDzseDNvssxhjP+sYW/pMmFInISGPVASuUTDKMaHjq3NJgDDPLbZ7diIoASC61ELx5QSoh6
qSEpw6MCmT7Ft3K9r53ZaJXcycq6wLslS1npoF8Xe0NI1c5uGM0YQcslQDfe/ohrJ4PY+5/hEWBA
XOE6Y3EZkUapx0dIirpFjom4IzDPNkpSW3tjjjdDp8eCa7lGc4nBAcqG/AmqcZeMAyh/HgGvp/jj
RPzJjE4TKoC01Owaqz5kP7QTAZNrkka3Bgp+FtrnAHF3STCTtEZvATLoF8XwI4owrAi0STVHiyVg
J3dFkjpS2VCW1gLtXbks8AK4/vCuaIPh+3UVrAOv4xE2D12CkkfGof1WqrnttEnTTwInvmIJAOAB
J475H/TI8ujodp4j0MQ2A2A8hU9tjzH2lHmdCSwixCa3deY60oRXQ/0UaRfMEVyB5qaDVNU9AOGw
CUCPvjGz7jeqVMsC4a1TQaIYTZ2493xfXmjE5azAAvnoq45pPlXdLq0GUaf42hHh9Y4fglqgMLiI
9cwtDUNbDpmVaD7J8tmXte63HoWtw9BJKbAq65SWUWG03qI0styKM0oVblqapJnmB5nxfRyM58lo
76Q++HX7cFbJwOsj+ECIDsy0SzIoR6N8muUaGm1UAPiMob1dsiW7ismzIAm3uLDLsBF7FoEDDCwX
rBG7Uu85kg2pCU0VmPDZAY1Rjsa+sFp28v5Bk6Qt/vtj1lCRg9VQMLVk6TxrzLLUqEMjvt+NX4s5
ozaG21QRbMy12qEKDY1DByZylxbh5CfrWWwAINwEiLKOEfVq+pqYYyowSKtE0HGFQsuyyoBwBqmM
a+jzGIKI3nSyy1iJst9AKhL/DSGAg+OSG6gm8SMxdpdWZWEwcwHXZI5a5Ih7wrlof/7pyeD4US/F
qhOYdcz9XSqdPNd6giWfJhaiNrnsNbbVs10/IQSiXcGU5OnPyUHvZNTiUBnBw/qSXNcGNTDdIsvP
rLqjvdU/6xHZmX8O1YG+m3+Cj2VaVOPIzB0bAEIdW34kMX+hAhC2P07f2OjDRGYN23rQlMDD+9hZ
bpaZFFp+38aveLQEqPJZP1lGRJN41+5hIQTU2s8kJYz2pcj0BOXfgKQWioofTSq9lFhxlOubWBEl
CNYIGahnwzPo2DbFb0ith04OqggQzmZpO+EAhN4QY+0ykJ1Fx3Ob0tWqzwEtmnIn43gAm+Wp7YdG
KnfogIZJRL71OmBBoPIvT1gAeSm8qGU2HqSgpAUnpazvgMVUSc2dEjI8UgXZ0HWuYBSwag9w3fxb
fGC4xjOD/NQkjpwiVKNNXcUPZV4Wx4I0gou7YojQXIY+C3SZos2H56wDcHuXywOihgiVeSop4ZuF
Tucft+/rKpWlUobeEURg/NR1nKpGUKhMBTJRUjFaaGq9VRD8/bHrA0z8Z9s2xIfYktNxViltWOUA
iG+tLHMTG2M7mSRrDjOV0fsLjjACAugVzIGg1/5SI8pYVYqhaRHZ6XHvACO4B/6HRQQVjVW5fS5/
hnmAAV/+/ixkAOzuTEjUA+oiye0nTFgmG7OIiHublyvtBnIvjDYG2CwZCUS+w1IaAMQXAvTI7/KQ
1oH+hIVxbqPBnVv6s1Y2AtF9dkmfhQ2oIkAHMCeGJCJy8CihXnJVjUDgixNsvndP79jlRifnffBK
+iF7H/lrdgxfHitnoI6T3X11nhNB29ynzG5R55Rk6EgeyE0M6u775mOzf5npSPdbSj16cF4nOuCP
QMD8gP4Vx1zo11thM1sLzc55Mw+N7t4dDrhsD8efO9Gjkgd+uqK1BG1nOlNOHUvSKtJejsfJOW0k
utnstz3dep7mHJ53Ata4EPCKGncPBjawKbFBzY0Cqjy2b7vfIo74llGehsZVH5BjwzCcvHAEVMTD
aSlZv1RH9AYWOhUYXyEtztIbJZ6mowJab6eNCXgwZ/eM6uiLqLufT9Bd8cSFFlMbmJX5eUrvk2Nu
Tx/f6Qt9+PL16+B+cxzRKQnZWpL6Z0qB8SZMyKeL0iubkpKfCXViN3Pcx9uW5PMNc+Ny8TuFOzvK
CrlJQef9VO0/vkt0j6k/uqeWt6WEfkvoa0QrZ6KPu0fB0XFW7B+JIt4wMJyxNJ9xLBponNM0vdRe
Utp486N7FPw+l0O4+n3OFpvYz5EDsk17wYz84CDKaKn8c9oL7hOfsbwiwxlH7DJG9mlh4+2U7qzT
nbcLnJ+3T2ndHJ2JijOBPYmDJrXBSk7bDYzEaRPT/khiN31JTtG2ckdB0lBIkTOAYxoGYZEXy+Go
29Z9tynay0eHOrvd8U3A3XIQVzp4xh1nAOMOu81TO9de6k3tLic1+nXmvj7vHn8fRZJcJHWLFmf+
yBzmg65Dkh3ouJvINX0P1/dRxJRA+fgAStVlfdZN8JSgZ+Pl+fdAw+8CsXE1IF7x+H5UoyqsocpB
4u2kO+y1pxnavclGaM0Fx/Npqs5MkZoyLKgKQWfaHt/N7Ud+kEZa3O12TCQ0Pnd8xRJnEmxS52Vg
4HROpwT1OQ9RxUAZXK60uS28daf7n87xtasskBiQdkCJee/u/WYz0qfi+COj3uth5xzfyp2A3uKG
bujd5307EyLAkrH/pIIQNZrTd/e02T89Wc5DSx/8r7vMIY7w2BaHdIsiZzNSNo9tgLTSS/xmStvR
8Xa7R/sl/4JKA/0fmeOMRZmFYYKxg8VYGPTdouBuv33SKXOp5xxgMQRei1/DeKUnnMVgZRBPkgmC
QMf/OJ7uN/uWznfND2f3+/HxLySJPAxieaTOlhceP57bBzbKC3qLcGZBYNpYVH+MmNurB/Q6kC+3
Zfn5Drk8tktiXDwzoL+hV1KGW318fx9dt9nut1v70cF9gyAFxK5d8CUxLqixpZ4BD20hNjlAm/IB
bR25e+rdAdb/4AjJXRvfS3Lc9WaNXvfzAHLYDde6k6MeGAWgkWudfPQRYaW8F1DHvc2jiOZi3c4u
XqgXU5rEtfaCYkJeeCXa2gf5GYXE22Q+C7S3zo0LA6IizrMRu2kRSOFlhPmz2GumzaHwnne7WRKG
vdfG/1KU3O1WEslWhg5sHd9PskmLb7KPi3abp2sfdkmDu9ZF3cfhgAa9Fza4m/fI0R9k4Fg7zm0q
n6b2luS4yzzVY4nVsWBlcI4yBhS9MqS5M93rndMpCDhESr9o2S16XAhgkaQ1pQb0XO3+VL+kEp1P
u8dHoZUSaB7/CppmVO9q9fOI8l/1q0jhFrHcYIPP4FYIMWaT4XTSib5DCXCBETn9eO9d3cujJ9Hq
bYGp4FOrkm2r2CUJbk5v8bdoMzwUIqMuOBeNsw59mDZopgVD0+P7MXnRB9eUNtlbhcTCUaDZK+Ht
hWrzzx7JiK18JqD1dnIleqLBvnfwxHoe6KPonAQ3lU8PWpHamiSA4NBUkLS0e4hAx327fYk+hwtu
aQNnD6K81NuSgMrb6b17+5g8m87VoXNrc3k4PnuOSb9mlN5JX4+no3R/OroOu3d2A925/6u/5Ach
zLgE8tq4KH5s0m77CzO5CKx2rlC0Io3hLEcqZ6SbJzjmwcmpOyR7y8G4cWFS13EFxyiwhRpnNDol
CZs27LUXgx7dqqcog/9In0WmSXDJ9EWXzpzV3ACbYRgWtTToySVbm3583L/Q7RYbrSIq0BnRJdC5
UKOogygF5IL28j6GnkFr37VpiAEfz3jso9PO/XlbR0WGXueijUYtazXC3PLLyb2P2MF3nMJyXOXB
djtRAu+zoHTjPvA9fzJTGzlbJAmnEnwg5C7p5n5Pn7bhPt77Ff0q9JZC9vTLw7O6oA3ZAPZcmOP7
E81Pw94Rhr4iFeHijLBhJGhnUOmc4ZBPFEmvNqdUejW2sJTZVkhQYL/4enszTTZg06Al8/0beWSh
u+uEqaCVh9+FPeZ7IeqobINhaJaA/t2dkfEa3WB7SiPvtgqKhMcZjBl7I9rBXqxkTudjIfj1lVTQ
JReckcirqJb7Hlzkb6VJySGunIbsdbR5b+yvtsiHCQ6GB3cqmmYC2OCnzHpXfrM36s9Opequ2SXO
bbGJVJufj09IhglLDaTcE4Jbxd3Ip2bDvsKTiZKCK9n+CxnyIDTdVMco9IOUecKtNQGmgT/36W5q
6D48yM81dqdvGa7vb+FzSGQ0+No7K8xGmyr4Ew1ljtNG9SJnH+NFlJ8sz952PXVU+up0TuUWJ4Ex
FvgXHulTLdIuzRdXlrWePjsv0rLW2phFryHhSXLmQwkQknY16EzLRYtcPL+yDXKWCLEEHH2O5t8w
wXwBW2nmKdfGSnup3LcTuru7J+Nu/kCyLXQRZglzR4JgwFju/pnvVHs0xbHlAXY8bk7Vd0KfFyqa
INch5IozIRhMyHPZAJnBeXu37jeu6g2dh2LU7Hm71hDdvOXnbgmRMym1Wk6puTyZ3wwF8f1xrqi8
HRwMRnlofnNoQnc7yyUisovrv0GWxxgKMz3HOOsiTABAV4HjyDR1f4cbUQi3bpAxso/WVNQB+Epm
Wo5JPaQTguPOAaih9Kg3jiioWuflPxpcmNPbSjdhvcRivI7jFw8pDvpbVEf5P9I2/xHhYhtG8nqc
AxB5dz8ip3H2ubN/oHf/j7Tv6m0d6bL9RQSYw2sVk7IlS7bsF8I+PmbOmb9+Fn0vpiWaI05/0+hu
dAC0WWHv2nEtl9J1Ytn/Yfzyj7hRGW4uuxK2GL/q4QVsdtddvKOlTp+RRlzYutEY/L4F/0iZeDSy
nAhgTsaiXjKWYDJ3yUKMm/Lo9yfGqKl4NeQK/H5IXnaCzu33iMHsrwUxP10Ej8TI95uVp03ndN3P
BSg/NHPY7Ez8ca306kujyT73SbulvY3XTDXpd3BZeDzn3+l/dnFimHoldkQwugtn82Cibm2gOXnB
FfgpwD9a4cQo+Ukue6I0rvCKB3rQETScV6sn1zLIG/b0ef2t6d8Ll2MK+4EkLF5qDGGNIz0/3AP3
28qEYgv8qQEhkUeCbbiP3ti/4qFeJQaoipznwOZW/34n0V8DfNdxuh44HJNldlKsuU4zsOfeKQdA
hgvumxtW4MALMhY1vsHnt6mq9bav8cDJR5fqHj7Sv2wAG5c99kph+B79miDhm2h6ESWcxDA8e87K
YxC5REgMNX19vNJRsSbnObZbYFoL/R0jdcr91iq+07NpmfPnLjzLnEx8QGQ8lvCTdvgtYuxZ+n99
bJNlqFKHWZu84OHWh+QarZC1f3cLeohQY3T3hxW3OTHUSuztq0xaPSNYKW/W23K7Ny6N9bxwmWYX
DPglgNyPE7lTnL4QGFNSUmf8WfSQMhByXSqXxojmXm6JxSQdpmwAMI2ZpftNjWK0YruVC++uoldA
qnhEU0ibkbAlSNSu7dbuAl3eL1H5zhhRzKSPsEKCoACpbfKCuyrvinXBQ6wokLSxmw4D/Ise+ngj
JscJhANgWGGsFPw+v3h2uiZy81SDBTjk782rs2XW629AD0pP+uOLM6f2d5Imj0Iote6QeZBUmBuF
BGfNCDk91O1NTcCIbD6WNhcOACUSFJc4NnRtTcnX0igX4SDAsoUkJLs8MRqeDC4SIwK6ZE4NFQk4
fIc9s+tk0lgXlLj0has5l9lHxwo7TtCMo8HTA+xBGF6IDgOXec3vPzu78olvw0FXWCteUd9MqD4c
libUZxpAwB6JEW7g2gHmA3Np97c1kNhq6NlYPAvFKtDsupUpC9wBGpwyS5O3dU9rMDAuobfOBeLY
azSm4a6ibXLaJse2GFlRHE47IzFuNBt+la88wr8el2w5PxPwjB3I4+Qrhu3QYn+/vpgJ5KTLBQjS
+57q+Qc79hcULxE5yCuXDIQh8UeDfxJ2nEdfQeKU68KaJT2xMTLPPS29oTM1RYyb3HzQxDwEnJZU
EcNr59Jw97vI9NclfXdthij7KCLNPjBSjxylBXUaf3Wit3dSJ9bBaT1HctFAf458op1ASqrbz/Zj
HZrxsW9EAMDqfqe5GpgOEWCzzn2jJx7g7TbdRlz50oKbNWdf7+RMbqxaa2XJuZCzCVa10Wu0aU1t
L5LyTI0o0TFrQNZgXHq8uMfXSGYnz1hQibFbY/rgDJmDgVnBhtVT56PqKCikz49lLVyRXzgpiRtK
Yp7J453l1+2HoLclCcyYSjLZrwVqyNdUX0zTPr4hMjuxt14bMcEQY1v1YsUYHd0n1F24hDPKCNxi
zAJgnFcCCN4U54kpSyZKW0c7C7pAEgsww50+WAN1L8yhWjWvklVeAkSeElGknQvW3MQMQ+qiQLca
Ttl7RIqKhNHZlayl4ZjfqwfeCgs8XQxlslj85FKxVefGGBxwzkOuyyX6hONVKmoAi3VoHUWmsoSz
8/s+QR6ALjFYNE69ypNYoUtYYKbmoXO+ssb57FFULq5Lj7U8Htm90t8Lmdg+GS2fWlZAyMv18Nc0
NyrdINdlcjrXENDMWjtT3+x0Ewlrfbdzbe/w9LZeG97+Y7/fC+v4CdH4EcBsZL32TbpeP9OPpeTN
Tznv0SeO53ITYLr+4MqOhE/UY/Ly+akhe97oKbm2u5ycrf0aTVPDes3RwbDRKgCQU7Kga6Pi/voA
DNqA9RsjUcr01R18V+ILUDKiGjiYoDmS7MFu37KeRHZ6YN6Welhmj+QfcdOER4z553AoNOcsqhkN
5KuUL8yNzJhHHPqNhMlNdgFnk7YNJBRmsvJL8p4T1sjXOdWot3ffMtK9FJRfsP0zsS+Go+B2wvEU
EUxMR1b9PFO7JE3E82bsS8iJSA8+MU/EQt/RFtfpgo6Zpcsz01wFHwK+6DgrhbGsabOTW0ZOUPqt
eEZQweloKEV7Tq47h/1HS1KjNhT4cs8fjy/MT8l2cmHuhE40F232DidWEFro0JqSmKDj+OvoK3N3
3Xxp+tdXauttY+cp1GadUHqUgWidkeO/fwbvFz9RblBNNUyV4ztEJILMdB3p/tE9Ok8r0l8TQ34V
P5nz46XP2Mi7lU90lWdVqQ/yWgS7OHnPBCKvABC15AXP6OOdkImj4gZ8GaUShOja4V3+e8I0X2eh
iHZ8vJbfzsrd7k17rbwyUbqCb8SzanmH05OwZr4eC1i6nFNM1N7PFIfVIGE4sO8VEkGCjokCzBOI
+rZbt9eI0Eu7YM1mJiiwLBBYY8IJJA8Yhbw3p2EfA5En6rF7O26cYXCNc7k7E4a6pNucLIVaVKLP
7KYnfkK+j8JqYdGz23ojf5JpY8QOlF5SNypHjAbEsYpj5vQM52W3CunTKzEysr88e2vPQNZ84Uxn
kqP3q5+oJjy0xA9AlXZurv6HvIZmdjYaLmHUjafXbbra7yXqLbUhzJm+uz2fKCJiffzvcc9DtH/r
5kGyzyuZwezISTEMNJWsv/vPccddXV+sYs1qy81+T1RS6EsZ6QzIRjuGi1LgS/S8IsPRMOKnD3Eb
IAVNtf+kH+J+nyc6ClKWRhmAOI8Qxkz0M4yfJaIF801Zus8zMTEkIQUHDhZkVDDBe3+fZc0PEhck
mucG6vPJbVZWRLYDpQbqEb7ek6Xuo5/8xS/rfiNwkhFLfVepuAECN/ruHaVA3KGTqp9k3UKLKT/6
rBQJiMVqz6xpvRE70dsU7Qpo7odY9JfsMpMTV9Ge334p580xeh+HnpYKInOO193OTjRVGeJU0TpI
rOlGN0Mb/Nx295pS7fQX3UNWhUrTx+VS7ELssrY6SgdlpRqRIe4XDP68+twsfaK0YLeUOC/Gh4To
eNmZzQpQWBgMsfztdiusM7JOdXQWsf+LOuycq3S3BxPNzQH4zkkhROfGC/rZMFeRWkUPh5e1j4vz
VzMe/52wiaqKjtB0TcmO6wyemuRcp1RSSMEaoXyQw4VwdSZ7dq84ExXlGYFJs2yUNtAmgR1kn9/W
Jdocj2NVVH9s9pc2cgoDB5wexgV9F7Rmh/BCJQ0qbJjoGed5WrQ8PpY2MyJ1t7bpjLxagIxJKGD0
1F2+JnRPiIVpIgyz/YGOJoavKwvP2kzDxb3EiRlKvTD0wwoSJRSQ3k0rXNmP17Rk6NSJ3SmHKlaj
FhIy3ZRs0AftDWO/RrgDz2cp2Tn/Tv6jcurE2viCVAhSguNqdHVdEp7q5x//4EnVLcaK7NhkdEZf
gl+ed05uxE5MjqfFAc+FEBuTzW6HYRL4Q+ZK1Qn5Q7atjlBvbbvml700jLNkYtSJiYmAbB31KQS/
XDdwSUyTg4VJL4xBrD9bA1Hl+pnRExrRgC7d1fHcHrwnU5ypoIrKVmwhOiXek0w5gokFPCZbtEka
HwZ9RqrvqP4HIeCtqZligca9GiCXDaHsOFKFsz3H9LSyHNPa8+iqWri6S0ucmJrACyNNrGFqNhu5
pQUKxGMl+j8Zj7hTwimgZSUVaugB8+/svXnP/JeMGirz1pLNcemi/rQ/Pji0KSpQp3GMzIYC7ou3
lQ7hvjV2u/ql2HL652qEniSnE97H7Z4nnbGXCdz5raFYb4AY9CmlX+Hn/22Hp2mzwG25oR71lTc4
guMkIbW2mNr1DPH0WNRMa9L9Jk/sUJVInNzV2GRoKEPYD3PVEUJ8iut66SzMaB6/l1Tkd936XuTE
GjXo94rYRELMkpnRAdA37Ar9DDZldE1vN8+RhUYe7Y3ZlktFiB9evUfnPDFIQeBKRVRhsSDF0EHi
RitGP5lITtZW7hD096JveawHoUsWerTRN8/2M317e4VrMtC3PVqMHu/+TKfs/VZMDBUQ8AsvY/EK
yLvc+GQQuaw4qzEosic1+XosbMkDnFZGVDYrvb7EvoffAGMxkHAzS3JY+RYXE/7P2ziuqGyRzNBt
+oF8MAzl4w8Yd/fR7k8cItkL66QPRDyqn3/CJZTFmQLT/VZOrFIppELrtjjbAGpL/mDKff9hPF7A
QrAAMMf76KQbKr9jB1g+yd2YOQmB+PnkUYyVMCgbMqStLQRh1SkgRq7ZLEkuC6oz7tCvHQQwg8wC
vAzgGdy9fNapXT8AJut5A1LAT/EPTXYLEmbj+RsJE8en6IUKPQGQEHpHsMM2td4zVGLIy+OdnHcg
b+RMzA7ArhRPGHAXWYr6o2E9vb5ydGy+hK+6FLDPX40bYRODE1egmhrDrXMFSuvsoH438QXMU6RL
jPLcb2o01C4Bo42K++ikJpZGU/smKUFoeva/ryWQcZl1vYRhPe9C3ixrYjwKLygdLlZRySVXpF4O
I37F6XJBo9NS7nHp3k3iJrarXLnssYEbP9GHjagPqq4veqlLd29iHxI+DADUq4zu4hWzRh1Los/O
ADyGr3+3tqa7+stiP+K8TAUZFbAUiOpPAeumHMEGGp4i0ZMws6VHBxhCPETf7QZBjP21WPAflef3
pfhvYdPBrUJqmLQNAwlRhb7TI2CP6iqhwK5YlDT7xALi8P8vazrDlas9x7uuLyG6wCCSRtKrvZRQ
mI84b2RMTEVfgF1L4p2fFMZ74xE0T1g8WduMHllL5mJp5ybmIh3AutM7kKXZO11AX5bJrzojftvX
S+2+wrzm/rN1E2OBlhDAZ/MMLCAOaSxNvR92tZGt9JKa59PpZGk0M7bW9q3e7oFisf7+PkZ0cc5k
PgK92d2JAek0x3OdAhdTM5NxitxZmfWK3yw1Ec50+OHZvJEzMSKhD976wHGhAJtGB4gVArQRpSPZ
IB+E2tGaPif0eNSXiNXnPZ8buROTwoGZ0xF6rO/lursqZr0bjvvLeH3oYnQ0Z73GNh/QeI181dOZ
vKZucsFpI+lcrlEOTYG3jPQI8+KvxCscLTibXxv98fM23pGpogNcFOiOPHKjYHi+f6ddNs+KIhak
syingHn3SbfUxjN6M1MJYGBAlyDqb8C+m1wPKXGdVGHHNZGMIwWhH9zfpTds1t25FTK5G03tRQyI
nSXMpxP9vfwI9yy9buLv3RXMUwJSPXq/temSYZkNSW7FTq6GKKaykw2j2F2le/44+F9i6tk5V6TU
LYBBGRVd41J+PT602SzJrdzJ+yOm9cC0fTwaTQXr/QFL+vv0tDUudDk7OHcpb4VN3FU2VauqiDPp
PNRUzfexsx4+vMjS9CVEillN+0fSL6e1KqXGAU8ItvOKXmjhNdyum8v38njmbJruVtDEO23iUPLq
UVCISpDe6Cby6SaGDJ8wxcCb0jKW0fiD/7MSoI/vXs0CUa3EejywkJjR2OVNv7+WUSgWN3Dy+ICb
rIlKBKwQU+hX1VJQ7lbQxpVtvJMbEF1fclh/hj4fLWzyBg0gpwRDLyQiV3/dSUhVXxmbzcmg6fIf
qtsvmR6Tfo2/rCMmbS+XtTHQ1yRCUzYFvM3S98w+9bcnO7E2gpB3TS/ge1B1MmMD3L+nxrCFdjEs
mDtR0PUAtwkVIDQYTE60AB5c3cUtBDEJ2WlXniGl6aI+8Lyk7HOO362kyaGKDaNqQQ1JwzPcZyai
CtHMBpYGbaAwp2Mim+AyLZiYOa2/lTo5WI3vY6XLO+kcaKQP9dhiK6TOhifUe0Y0LB7Z36+lesv4
m9PLBAhOFY3JEqjkp51ODVjcqqKXpPP1ygFuKUXDI+GIZ0qantl5oTvEkJCJPdLajh3d/uqthUUv
fcDkUMGrAjeRF6Uz+jGdD9Ai8efGZj3qxh9g70R/bYpJgj63BH9B8uwDdrv0ySEHRccwXYSlJ6We
v6BCy75pdLutkXqGq0EU65Wy6Iv0jsMScdtsgHsrenLSSMi6cuRBdPaHN7riLPIrGa3utYM+uFbn
39Q3TaOsswnRLR6tU8yULez63AVXxq5iHDrooqet/qyWYOGDpyARDVCvw+4lPblHLyKXS/vqoa75
9VjeDOCbhtjsH3mTBccx5jlqBfI2QQb/3OOorDfEwSBg9op2ZuS/e3O7bom2lZ5CdOt4Vo/RL1v4
DybbNLQc8qLIg2Vi9MLuXwW3ZcMRvE85R5hbYkXiKcfWlNbVWFvp7fbzeBQHgsadJT2b0e07uRP3
IS4Uz8F0m4JwvKWoOkjXHCOt588BunYSV+L5T0IMYz28r6udzay+lcVZsaUvmPgUOYDt+4THF7i2
9Iox5E/MtB5fruL6uinXX67Z2wuHPnfLx8kABXQBgJbGzM79XvcZcDVitImd2/DJP/M6Cjr9JjbH
NM6x3HiW9Pb4lv1gdUyM2Z3AyRL7KPHdqGFwy9DbDZIEjx463bfZxmAu8epj/ezsn9cG8V5+6kto
GkDLQKUHFijM6cKnjI/e5FNADg/wcRmzmcBNnXxKCXKNTmtL5qy6ZtjFRFTO6mfBWIX/JGFOicvW
rfCWDgqR2u84NcP6CL5nX+uIz2Yk4z/ybCcFBQlgAiMggdphsG2Bbp8cGpU23YqJasqr54LZe4OR
eyQC7efCEmZmAXB4/yzhpy5yk/3os3TkZyyYM/dcfgvVitc8Eq9qbedwRnZkVrlDm/r8eN/m3MQ7
oRM3sR9krlXjnDkzrF7AdzKDL4YzpM0Ad8akRD1QbseeLyx6WY5L3ZhzYfWd8MlbFHmx4kUaVpzU
aDZ+DiNWd59k4dSDTToHoxFz4pOFtPdMd/f9Lk9eoVxQc7FTM+Ys8TQvTUelHA/E+r/N5lMODOFv
XqzqPw75o0hkEGET84BbegwW7qo4Mc5DxGDyjceeCzwNePr3dBhLk5nRMQbGSFvybC8c8riPd8oB
rcBckgouExDs/YI2U2uVZUDx65xdlZq7dJ89i0ZgKgqJUC/cG7Qx0NFD48PCjf65sY/kTi5XkamB
5PGQW3Kr6rXYAOOerE4lFWwkUvTzjkVBLTKJVZrWOdFNy7UCuM+Bt3qODE1G82ZiRVR4erwbvxPQ
P7uBaRtsBMCZpmZSYtNOlh3eOecvmk/UMiTNJ4pPn3kM5uNnhq2JnC34Pr9v+kTmxDypTeUkniig
0Vr5I2y0o0TXlyXIq98lpXshvzKaKbBDMXnnnJEki208egq5bjK98Qz5KbQwbKM+KY4hgdMJsEAm
XmAU+b4BI8EP//qGj1+C1nqQXYFvEf9y/xJped9EfCJjuYKDgv/h8zACSgelnjiYsFl73cJN+519
nwic7C+bS4UXN5Jz7gq7qtBs3XzVO2U3GMV+H59hsk0f2UHeXpD728+6lzsltU6aLHGw4855E35v
ruE+JbEBHpvw3TFfQ39slkOXwRi9aE/H5+j4fFy4y7Oa/c9GKxMNU6M04oRSdc6pRNiSVCypDOYY
P8GrgcF+LOz3/Mi4WMyrgmJGk8GPNMlA1W6tVazoMeeNaDnH4CnZOkZPAgM9TVRcAyYcfaYdwTzy
gHmgt7gZ6/OY5Xr+fvwdv/2cyXdMfErQ+oC8kWMcwAlYYQ5eLYPf0lD3dd/8DowqJ98b2Xgs8/cg
7UTm5EarHsOBychlzjq4M3Sz25rRn7Pph+S82pH2XRTIh2za/Gbdvx5tOzKUj49e/7jAy13ybMer
PDWqIONDezGIARBPTF4Pzc3d0unh6WB25MVFEnA4NwfvGu9FGq5Vq921HFlHRolQUrS1dfUerAu6
zjmiL021zVq120+ZZCJ6oSsYp8anlJEtVa8dSyVh0z67HAFFYLtlVo8PgRuXNlm6BmhOxC7j2jHo
cG9WMrWthFaFlsNPqfewo0a3hloD6wEFoq/Hwn5FbCCYHl9LBVzZEDp1KGNWiVNNxiWTKtoDny7Z
MCpmofba+bGc34nOH0GYkATTO7jLp7OvlR/URa4EcEiIHp/q9yZEelU+SN8fvB4ZzcVGyl9ZBBP4
nUW6FzttGmxCJUXKE4wjGVJm2EsxINvclE047fTl8RLnDMfIKIaADH/j4YDcn1vYtVoapJDVjL0d
x8Y2Bbu9hO/n0V4QNPNkhDOexdf0gHoV2mo+oTbtpqZL/cVzT//dh0ycv1TNlTpN8CG5TMR9oK1l
x+Bppx5r5U9F45pk7QKvwe/s4bjPN2ufqGuY9Ww3hBD5stl1evZlmu/vu81mY2dAsysPCbRYpof+
77nMSX0x4jM3ZgXyNzzPyXKSdlaDUE4TJQF0TZhUuj8JjktDFGAk5hy5Rp0Bv2rDuoesAt+aWWuW
GlG52/tvWkfbxio18/E9+O17j3uBJwTpUjRNYP54Ij3TRK+uWxhRhTi7BDNKPnUDvTV5YPp+pRj2
I0sQ57MLhlgZQ7886Esn258ETBimtQJiHe7QYGvZNFnyAX6Vd/HzYNDEmkBPCNCB6Z5mjtv1de1d
eHWPJgMaByshPGbMVRYBfpuYDI0NGXAAjvuSCG/qRhgoNrjP1hK/kQJj0JwFb3NW3zBPrgiYLAck
wY/JuYkkwahXpD56Oi4Dc/SqVZcfxfbSda8lsnsZVVPK5y98XxGhvDa8HgyK0QxkeAnaD0WhDWaU
FTfVhYFk0V+mpb7m0yE1W3mnCDoI7Aq/WvIXR89hathHvjKw14ngO5m20rhK5oDfq3Evgqk44EKI
rqICh7FKyFATEYyLgpEUVu7SHiFa/BS5Cy7Fj0M6/QAAKkigYQOb5S8mQqVq4zLKJe8SJ6jhPalA
4NfhxyWr9qMS9fZjAPK0Xr4M2Y7L36oMQBkykOWVzzSlaF0J8kCXzBgoBaZa0VoYc5uikTIfwym/
gFeQcwkrn0SN+EbTG6xkxIoJ/hvOcraaSjWzC1fyazbQYe+vagd04YQDBerak00HE+pfDhIR52rn
UBe19pgIDKl93ftoXT1wvh6r6Ky50gRNVNHSNN7qiW/llbUjsY7sXZiAeoecBFeeqmuPRroJRHgK
BdIN9CMm5Okg6pEd6kZ2Wofmh/Jhg5dSr0zNbt3F9M7MIwn2ZhYoJmPMBiyTieGOeU9U3F6Ejg07
LiP+QLOnWmGJVLh2nu+anR9TJiLps5rqCWNLznPRkeZUybQWl7Trt0nBt8CMgbZSQxZ/6gb3qHIl
Qx/4lwqTydmq5/ToAyec/5UCsw87koXnwqU8pzPSevSDWlIGDelRUnB9g49MZqVJNAkNrnltmSXv
8LcxQoIZf0CX4LegGn1vYuMMRNFpG/sXb8VcPTN1nsrAZr9LhN57JycZhqpTEjJ/hr9x+B6wOy3A
sABr8/+6CVrDd4i4QhivHnl2J/5y2nVyUbWFf4n6J+0Z6iNt4wvKDHV/ZGofKD5m8VdGBn7QWdXK
n5Vm4d2dicwANIMKCzc+cyL74//c2ECfiYeC85jgkqPBoKHlQFOFpn9L5zU1mH7T5kAU2TakqPdw
V5ni1KVm7hqtStJP9xBKO4eB22eWwSE4VQWVFpIQv534+6+bPEtF55WDMH5dhXFdjwY+HiaY4GGn
pSeHJU2lP9brmQBZwYuAioAAkqcR2eX+XuTFUPfV4MWXgN9m4MP4YB2jDnRwYKc7xzFhYvwzW9ic
QLxLGtAhJ+5SB8PvBCdIwMBmBmAeFhUwbuoGOkkRsI0QJpfaSsB28+S8ocUL1lVvX+tVdGHdhWdl
RlHv5E11QQb/lxNAXsJ+a3ju0Dn5eFfHS3z/aowLEuG7w5OSwW12v6ldnHCKqyXJBeiVLsmQaP/8
X0ynjV7RIymTu8I5mKqU3SK5NOqqPnYbwaw22hrJarewU13cMPWC7ox3YSpQ0EDhiqINj2nWSVIB
/R4VIwheenGK78ozu+qlSbePd24mdASW6I2McdE36pn6glY7OWRkq2vFEzbYyGfGYjdFj6rUY1lz
pyQiuIK5VkC8rk32z9Fil6+aKr3Al6h7A9muBLjjpcG9MIuThHNndStromZZkweRNJTpRfnTFrA7
hN143jYMXpjqIF/LmpaNGaXG4wXO5FnheI7U8pj8x6v0g0Rxs5lBnQuJ5ivZxQPd3QAHQrmGyaph
zKyhnrBtSj0ODfZJ+M6jgSCfXYVnt7aZo6ttGend5wLCcyR3bRXtWC2RAp0H4XViK8q1Yl7qcjWU
hlquGh/ZlnUPzwQjej38xICm9bOzlCv9ffuQo8TjNaoV3OlpPJwlQuP5bZtfPF+XpPc02Yn1QiDy
2/pCBHIIyCDIPCLu0R292a8oKR3G0Yb8ArRv0nXPBdoM/BPbSna/So7y6fHxzIQ9KgDewLKIp5BX
kbm4F4duOKFn2TK/IBna1EThaLPyCsur9/Kq1IsTd5IwmK2FIfzNLzm3mCVlG+3QvULjA6DNGrJ3
8FemsBdBELcx53dYb4dmO0CiuUj/o3O4Jc3OKan2VNuZuPDi/Mb00u6FTqyI0rUsujchdNed+cun
+Rk8R4MebTggzqwrDHaYBlUsgJw8SysaNPbjTZ87Ym2MJqD34B2bKn1WNo7AtVV+kQY9c0jbqVbY
oatY0/Tkw6+oVLL0scQfJOZfuyzz2GkAgHDADbw/5kgTKieve3A06UJnpqgrJglHON5Qv/OXGlBF
OdGMhKEOq0eJwflmnZJWpMMJfTbE3/QyTVB5+8gD5HD5XodnFmHUqABpkEeLiA4uLZ+6v0lGO7SM
1KsM6Lc+rYdd59lFbMuffEkbxs4zI0Nssoic9Zt7AIHkCDqHhSkAaZteIq7jfXVopOLiCYStIhoV
r0FM3dwswp4K7bufWqzzonlm+NZLp07UxfZZ+IsikyQBtJ8mGhDcTEE1tNgOUN4p0XBdrBq0UfE6
i1AUpTDF1jrdUzY1p6eaif8oIZ/9+JB+hu8mh3S3ismt5PIoA6OnXFww0u5ruoKGI2UnAJVr2Jbf
wye6JVACcqzkbxoR921QV0Fgcorl9FRR7TKg4bDmWavXe1kPKrtNLG14itityBhpZhYO9U6ScEif
lHf/JGSGL7y6LRglUVjuDfcg/qkcQ0m34Eh0XjtmU1iCvJa1o4Kg7m8eWEWsM/5LqFlleAg5c2Bs
JzR5iRb7FDF3tu+DzAibnIoeGSwMSnj4FW/NSCSQqQDx2zI32MLkGtq3T95n7em5xiOVgz+fWvS+
etLCdv6e7ZxcivE9vLGkflUKcqGKxYVfB6sdcz3UVpyTCLk0i9UB3ukRGa4tGf5mNDIQvRqJVVi+
uVT+l8Zjmx6rjKEBeJcAQuF+ooGb78gbxgMwmVpchEP7rfxJ9/m+WnkmBxAI9xxvzQRcM4eeDma4
d4myk6xgz5IN0vOXiLxSoF2CkogFBxlmDVn6EqKLz5Ys3vQPwUL0OJOCVLnbL50ERn2RCmHJKMWF
VUqalN/juLb8nJwkC6camt6SvN/ez728Sc48zzpBKFzsDHcozBL1GoGgsg1YEFX3TGflmNxePER2
ZNULFnimTHMneVqOFBJWjmEzcDeO4Yu7aaTT8CbuWpWWJZHrt6Ffwe9I9SBcpxKuBv/8WNX5mVfv
dqeFiaq3oezg+mOnNZunvks7JJ3RDXR1oQnEN1GT04VVukmo9ObQcp0a6UZYjc0pj7/jf7ibMsBk
MQwGYL7JCUiohLZxPH7HJv+QjyXtNoleDCYvI/rcQF3Yke8xWmUJqb/Z1+ypy/UciZZ99cUGVPuj
2HEcE2mdW2ljBCFxCFMSLacMkI1qc7w14aE9M5zVDluHVnqsN3uXJ/VncGxgRNah7igLa5px33G2
ioCeAnRTjFzL93rPtX2kxYpfXvpW9zo4j98jrbiaRHbNb1k2p0HO7AvlX0fNkAofCjkFEJgjt3Av
VWWbWPIlB3dZNJyI1C9d5xHl3du4zbO8hOg6U20apSlIU6sImpUf23drU0QeLTlMUF48ZHfKv17F
m3K1K9JXNAaJmT0Ef6TGJ5Vg+WAsqGkS8Qsexazq3nzAJBcXeLXXsmlYXsRwFaFJFG73qgpXarnp
FqzETNrvfq0TqyQPSeEJKtbKrnfMITgPJvtxAHSQTGO7GkfZkPGrxrF9+loDyideIVYjEU1oZXxk
JDe/o5UN5gQ8VdQ1l6KqmYjg7iAmCoSJQaGPxfHjwhWX2XEgErk7PdbS34BReMkUpBcREGA25ZeW
yomMtGfl/tzooHzLpXMk2dIhDoG/qlzkfpPXFpOZCpCEGHRM7PIKeVqj6t464CL2FusfHn/QTMZm
/CAFMR0+BxWbMdN3e/1UN+obGaev4AmvvX1ntvD74DVV4ABltgMofCSWqhqaeAjjPEVU+orWyVID
59wdRGgJVEagbsKTngTP6FaWs1yqcAeB2V/npuO9DOkfp0SDgdMtxClzsjBHqyjKSBcsTnOXeRaG
bSt71QX92NUfODIMMtxIFqL+gMz3wvaOFmrqMahjZyqaVBQ4tZMY0FPKpkuHvLoI7Ublruo3A8xh
RQH4DwldS5BKqrpGXoZrPlxIr8zFg9yt6Ilec3IWZ36SVZfiD/cZCgIVel2UaFqpAI/yaUlqUU+f
Zcnq9qXo0wRdBmmxUZcC7ZkSMDrCbrZgovRp0qYgNS6rC5iFV//F2XXtOI4syy8iQFN0rzSSKFFt
pZ6efiHGdNOzaIvm62+wz8U5UokQsYu1wGKVLJeVlRkZcUpeVbi5n/r21UCy+FF35JUjtuhQL+1x
55iRMixFCfYCcQ+xwVQ+VtCYLRNUXJ7b3jM6W0otUbJ1ttNPJlvxpouRlykpM+7++wLhVtxUpoAK
bdeeuxwFlfJQEpdUdjAcy1Z1azOxGwltAJUVaKeVvTb/Mr/XLi1zCz4WnSY1aDE6J01vdQWCYj23
88kNRVQCP9PGmdpfRfUnH1+b7iCbXjj+yFt7+Hn/M24ZYOZSICJkBT5FFJXvgOnCo6RSNKiZjgkY
EQQ/gQWdOHJhV8cxscxz+fFlPDyrqOHEG8k+q15+MNzE7axmp3ry2hGYR3wzIyizEWSCZ9bK+XRe
fEqUxp1SUbh0ln6MR1a5SDMac2Zk7CGmOf0S6CElnh7Z8bv0aPQOLXf3J+M7+rv5ArCOIkFg4HbX
uTWRZ9l1ucmbs/ROXfWpR0KwlTOLiK4YH/BOAcSp2QIv3Ayb8QBukW2QoSSffLZ4be3rGnWw+B2C
u8cotNXB1uMt4IOsf77/lUseETm9/34kd0LLoJLNRMU01dQaKzvG7ZofqhJl2tBG1Hjf2G1r1bw/
UKBHc4qI7crnfVUph75pU+MKtEGQpVnehH4BPDSd8T09jV7kIvW3Uq9aPBkXJrl90OlFCvaqpjm3
KbKJeLhGwUOROIm+8hhYKCBej21+LFxsuLpLKLTHv8dmgmqk9Du0xSkOsvYu+iI8MJf6CojOMrcA
pfT9eV1cxBnR+93SDmLIa9NZkTG97FhzNvbSYx9mdj3BStI9ZvrKBTpfxjd7+sISFx9LU1+aWQRL
bQEi+b4Q1E3YVD/uD2ehjDNP5f/Gw61ZqCQSIyBTOyOldhZ+a19JtSuA4VB8rbBE6kXHJlhJJi5E
gOCqJ5KkSaYqQ5fjegq7Pg6JzlTQU7eRm8A3puVPVVnZI98PUm76rqxwLqELBiMGSVZz7vejTdzu
s5q5sEun21Vu62RP4UH5PSApJ9nihtkx/q7Yvcdc0RvQBzs8pK9rCPmFrYNdA0LfuVpmoAfvetxm
rSJzmwjNOet/xDqkttkzQ1tqvFHwhu7Z8G+m+cIct3/6OMqqSQiac1V8dhTiKsbvMo1XjsPiWhI0
BM3LqUFn5XpMiMCTqYU077kz7TT4yhV0U6RrgOAlI5Jh4GYRJST4eZmwUho6YUyS7hwGbkigmNuC
7HytrWxxwwD2g3YulF9kg79DhFojAiLF7lw7mTc4kkM+I3CQTmhLrdEm6RpebOee8Zh6eDJGL2AZ
B72hrTwCWuGSnezU1tf9s7mA/AHEH3l+EakGVHn5PJjZB4ZZUdqdpcKqttVZ+i12TuiadrNpkePS
bSSl0XBMRNB4OKp/QOOVviH2gaExbLCqQ7Z20S/t4MsP4lZbTyezK0jRnXXpJdZsmh2Efh+nsWMk
VkhCC3A0pDM2uWHJSr+f3uWtBrGNN21ccY1LFwAEjEy0xaEAot08ZAZpqA3G6u58yFFoB3eYxx6n
nf4yPo7ohkZyPXNzi/lOuZeO9co1vuCXr2zPu/Xi8gmUymCpiFUZUFSfpGM70JW7eyGekiGZNAPd
oF6i65xPHifSlPnUdWclB9BsOLblIeh2WfNEgs3KFpudwKWXNGccDnoYUeMAig//cj2YmEmG3pGw
P4e9074DzgRI1hbAigLkj0c0co5+CDYaw+6dHQqL943f5J1QfyDo2wAyCShSQ+dRq9NAyVRmFTvR
xHufcMTa38EjyL57n67cBvzG/bakoUoIURbkgAj/WMm6gGaJ3J26zJL7fF/24jFKoCQWtc/J6AE5
uzKx/Cb5j0EQNM6wGTTvcbePFoty0tZGdxJk5IPRN8hIs+LfF03MuHGU3oHJ4UE5kBLPitSM2SnL
UemVIzS//EPn/j0INB8CfqSaKIRzs6aZkVDkcc1O0qRtBPOpUlIrDKuVcdyUHWYzgJBgaeY+R9FU
rvdgp3USm2YztaNta9/YGntj378Z+3AnOYUjuLobQ9Om8iTb3FKvfOi8aCdbPfzdyobkL5r5S4CW
IyJBWQys39yApcloJgRL7IRCS7zDi8oAHYGVC5BLOkTiTvRl6nW/6aFB9eOfmzZM5GUgYoHEDL6D
mwQxS4zaTIeThkpC7I5HCnX45KF7Scmr2pxI5zH5qMlPauEmD2DaW7HPuxyMHFI6sCsruMShXcSZ
N8uoSmg1nOI4sisBuEfjjGpUQ7xGX3m5KvN6Xvuc2ZaCxg7gOIAP5dbb6InQh2EHW7po4Wo1k2fC
jgTFOgE9zfDnqH7pLHcSvOA0fZuTyGbt36BxNaW2xvpH1OzT8q1vDhl63ZVDKm1p4QaJVba2Ju0B
w32V2r1GXSkF2rEia3fPrcu8/nxupdQ66IVax1S1uiejB1ayUPELX1LzK0stU7Ey084+/s3ukACq
JQBTYINyGzOOSJBGERtOqeG0za5xle5QHtheJm75g0qvI3iSTI+lD+rPDujAf2MdKjN4XCMSMfnA
Fb3+rS5O7XDq6hcydHaN/uMxsHCcrQCwR0Wy5HJXGDXyMJ6QuBK1af8mGcPKd8wTe71vTPRC40qE
l0C0Sbg9qgExg4flIJ7EMhXsUiY5Ys2xWHEC8+vjygoQHABag/FfRJ8IqpDXJ0EIU6XUBUM8JdOG
uHlUOvHQWJHwcn9Sb3p1cdqu7HA3L7ZRkMYo0Z+GR/OV1lazH7zGRjn4FPiGYNWhxfa57//svfEQ
7WNpxbffHPhv8zouXgCp5pTp9TCZzqCsR2Fe9cPhWDcA2EooJkozHHdy74/1pnj4PVaCGBbeVSXA
b14bGzttwFsExqTyVEk7vdo1hZsrUGFKrLjR7XYqdxEklJu8PCZd9yuuml9Qv7KTcVutOfnF9QVq
UtOwjfCM546SMqUFleZvGWpQFw/ZdkqOtfCUKqujvgk6MMUARyqajC47OHduiie1IiibxtKp/0KI
SMbn4kQK2xBe8hd5ru9HeMPUoxN2j2BUINJbE4KklfaH6Z8iG+fpRzcSADQyEhbgFLiefpalWTel
mXQa84PZCaD/Zzpw7u2fpH6S+zU81k1mcjaH2TXQGAKtAe3mKqNjkQ6BLoJsEJwo1tvhfWZ6e/RO
HgM9tf+jcwD4tl4jNFLunt/ub7Wl1b20zc15rjSyGUY4vdnw0DVv9aEC8L+dtvet3GD0vodoqIC2
IcCb60zXM9oledy3eiGdjhjbO3CvW7x1IHFnbai9BeH/dpuCJdo7SVbqThYY7c6Kiz9/zZ33o/W1
SiN083j9zwchjgKzD1aaR0gxPUiySgvEk8NAq0zt08fx4/39mNqT3W36beVkD/X2sHt9fXh4BuPW
j/vzcVN8mM3DX0KZ1DQgf3jTOdsDkDykjXTSG7c55wM8s1bbCnLwSVFB8lCxZESRz2z6mevF3nxa
MT+vKu+zdaDycDGCsO2GhysfWYjwspZOCtKaGSDe9a6OMmCWnk32MfQ5mpXPg6y6rQrBwtRR+lOV
z2po9z9j9hw3X4FWKBk+TiEAB1xvCh2tSWlEBukkaxuauVWPyvav8k1ON6w/xwho7pv7Lsvz9gDH
hytDGyUqepwnqzvVaMpUkk4afUglKKFup8HEjfwAjfi2RxfApO6UzBmCjRk4TXlO3ghU77R0O2gn
Jbe00NdUe4AAUTK5IrOhEZfXv4Hvyjw6HKemsMbcLdfE/27qRvNWQYCJxYJDwhtevp6lcWjB7lHj
6CBeiN6nQ4zCGNlJYNl6/QIb4v05WtgYOqqBwCbPCsA3JCrAvqWZAF3ak/IOdDp4qD/v//7Ckl/9
PrcEkxZWhRK34FH/ixSIin5djx0Mdbu7b2bhsr40w8ckJsorCRsxjA+8Q5zR6VbO78o08eCaXB/D
qhLw+5ITOOZR+nn/82+KdVjzq+/n1rxVRyZqDL8/c0Tq+Kt/IHvmWVFs0xVbCxfAlSnucWEqfamX
JkwFx9+xqx6T5/tjWZuqOUi9yP6UcaAq4/z78le0Qb1+tddmzcD83y8MxGPadeq8pVILPWnW5Bto
OXI6H733XzP3wDoz3Mom/qZtvbA4BVHRA79GIEHUQOnNtB4lC68wAET+AE/njpvhYfe1BqRaCI6u
1mne8hdG0aao1HmOYULAQrOFXzvj5e/9lVq6lOBjkGJCihCvJv6dmQpakw6zgNZRPBavkk33zOqe
EgjJHfqVytfCAb0yxe2KJI4HnRQj5Nx+pgfdJbElH9bIVtdscBvDZMhYRApsiJXd2Fb00K1N2HxB
cReKgRcWHgXofsG7nDs7UaaLrZBJ89YDqs4GcGALmtrRWrNz84Ke28gu7HCzBTUImQi4Rk8hStfk
lxd6yjZ9Aoz2YY3pYf6leyPi5kxIy6AuYowIjPzBynN0cT0uRsHFgHgmqTRN8Nt5YwEf2/urOaG1
eeLOCKFqXTazptIJ2q4vgI+TjYLeguJl7TAueICrBZkP68Vh1ABtr6cIhg7hy+Z3aitu76wERwvn
/crE/AkXJkIVHQuJAH5/bX8MD4HD3N4TV67JBd9/aYMHWSVgSNUS0CGe4pdum72Zzpo056IBhNig
G0KMrfNhrp6EcgBwFcIJS3JCgJ/ve6y1n+eeydAtKinJ8fPNV/JEt9MIefT7FpaiL+DP/jcC7iY2
AkluAziAuWmfWthVL4P1uTe3r7tsZcHXBsM5E32kBRuQ7Tw56rjpO5ueVoayeDogMovqI3pCbhI1
WZpHrJPAaQ8eV2rF1mfjyKvabgu38ZwA/68RbknaYqxY1sNI5JSu+Y9TibMjvPh1bjVEvVKrscOv
U7yUZXsDyh0VQlVrUfBNkR/x15Udbi3CJGZpU4Dj3YEy8PNb4akbaSf1q4TIi37kYjycY+8npYfT
wnjm2CWHKvyp3Dory77odi9scC4d6yHSOMFY3t6Qmgf6A/EK9Lzb0JL95+fnNbjqDb6Pn7t5n184
LlOL22DA7X6Kd95Rf7HPr9BJOrw/OP756/7QFl3kxcg4d0+nsu7j1ERo+ZxtiOdP4HFbG87a7HGe
nkQpTYwWo0m8xor9/dfz/TEshfpXW43z8yNakyGli+U5HsKHwjudXlpwPlgrZpY3mgkCNNBDysDi
Xy/KlBpF3arqrE5aoEPyE80xZ7rGtLdkRFKROcMlD2Y5HmHHwDSSGDQCua5tbEdXwssITABWvRJH
LDnKSzP8oSnRZTZ2UEUwtvEOb/VtuAI+XtpXlwa4ExM0oS60EwwACfNVneX3P8l+XDuWS9740gh3
TALat+MgwoiYQZOxsZRn6mmP0j50mh39F/f8pS3uoCQV+I60AbbkreQHO+qthfPLS4I6oI56GNAX
nNcH9xGYnQdofEwmekkt4iUTYqKVk7K0vUB+oSKDiAyO+d2id+FYWo0laR0oCl5A74pT/ygOyMbY
pY2cKLzYAdKob//GInIuBvDnSMLzOf9JDMeWQlrhFFv0aIV7OmyHPXuwd0AfPqvOX2HT2cPj2mrd
6GDMHhRsPf81y22NkQZJICSGAj0KRxWt5LVA+xsY7pyvZ3C8fX2h+xB/NDsD+FQVvGZr0e13NpZ/
BVx+ALdfROiiMp3iAzDT0wZX4Ntb66RH3bWenl5epIfXr8iN3K/d3/vzLc/X943dGaaCdt2584Q7
2QUL+lwsk/k6hGX0V+ZnDby5JeiZ9w+2K2G5g1OCmh1wxNbqqJdec99Alf+3zh17lclx0sqw/vYG
64eNlNqBp3nh9ucerXKv4L2NnWK7BnJbjDUuzXKrDWULqdUamA1ADWb8LfYQLZ1VXO7P7eLhuZha
bkmHuCRiWMOKqDmPMxPpYOEZKUUrQexiDuFyNNx9qTdtJ2QMdpo9eBGpdexfuqOaOcBXPf9d8aFk
6XK+NMbdammbtoKawRg5zomyPrOUXfBkvvwGy9hH7yY/Agfh+tz1PWDE7JBrT1SaeZhLOy4h5NRa
wlPxCRrQ0Hn92p9/nVFqWLl41TlUvNnTqMGiFIwCj6pxrrENek1Njf4/Id77e+bpSFLplrGdOUGH
3bwUJ88jT6MEGLpop7lr/fmTgrAcUsD1rnRbQC4bJ3ENbP/97u/XnNAKN4X9VW6/vv6u+rxl54Pk
P2ANKlAdPBBHkcOMjjmSQI0rP5f+AEGcE91Gm+hH7W2abWOFXvCn2Cr2Pn4Ex6JDHbRte/c36w0W
+9sDXnwEt4uSIafplOEjlMfMV9DQmr3mx/RsHitYCzfRoXpao1ecfcvNOgGogMojOt7wRLqOkKpe
r5WympDSLVlpz+RQNgKpcuUYLoZ7iqSIiMEgSQVKwGszZW9QNPJVUI96RwOsN3k9AUTDAcDKXdl5
i4H4pSnOsci9oGi5TskJMLXJU38UXmRL1db8+NITADFlC1Q7X8YmdLQV+qOl+OnSMOdrmAFSVmUq
yan2Yxenz9bQNLDm0G7BcNCKwiUlA6BmisBDcW+0ukli4I/06VQ2laWOP5L2dUy2FVG3P4YM8GSp
tkixVrJaGBpahlAFBwgP/+Thu8VAxoS1TDwdTNVttsEfUAfRxzWW7oWb6MoK59cy0pZMxrvtlKhf
4S+hsxmUXqZNNvwd/7agrNCj1SrT7dWL0z73o4C5WFVlnTtxac4yXcFz9FRCciTIlI05vTUR6u1o
uQsLu2T1KwDXDbED9RzJm5Xzfjvga+vcgMu26oaKSf1JZM6EDoiqVTYBja2SeGVLbE3f1al8AC3T
it3bCwR2DRV0ZgoYGUXCBRx9NnbGaFBAk8ZNxvaC3lgTnYDcLF2SPkTjV21ukhAUYsNBVaHbYeov
gPNuW2oH7G/brdxnC6EAPgdEgHNXMbCs33fJRYRLwlDWU7MeTvqfhjxP9XM17ajwwb40BuqFV9yh
3W6NInLBTVwb5eYgJoh7JQJ4liC2riE1bt1ZbPArHQKVyW4c34UWVEGeQfvf1BmTx14CNaEQW1Px
ayTHtjivrMl8IV474uvv4TykWLE+xu4fTlPljMVBT3ExUlcr0PD5HEpPoyUn1FnFSn3HlrdmQVQD
CgWkmPj2yynraSWxfjiJezm0dfKiN8M2lNVtU34kxk9F31Ra/pBk4OV/NdGTONBj2Xjp5CnsqGR2
Xj0NUm+10UkZtxp5NOJqJbSax33vA7l1YhHa2hoRKMCkV95LU4i2cRcdhEKeVk7jTTMw0LHYhv+b
Cm4F9HSMBFB6DqewfkuDVx2cz8iCohc/LTeCdtLRQDg6CsBPmIJ8X1e2HByF5iWRnuvsVZI3Yvhz
ZU8seScdUD40TaAYjqa161tTjafSUEJpOJlZbAxukZepHZKU/DJHY9oUavXZAh/+WKtV4IrScBAS
ICVRxv7VZ0a+koSc55lfB53MPXPYJgD5cZ4yMYWhSJppOGVpgdVWC+IZ0NdZ8QW3F41KLq1wHhGN
YVmsZBix+p70WxYceskSFYBbfwn9+8rsLu2sC1t8GUBLaiUXGthKBV/Ifxr55xR8aB9y4ceKHaLh
Okp3yQMdXuXxAVgrdWWoC28GjBUJI4RFUDBBh+b16kaxUSlToQ4nB1RU0uTkzLXM2lK95DhaxNi8
3R/vwjPz2h53kgqt0GMcgeFEtln7CookBje3QTxdbAHj3/a78Tf+2sUQqRmhjpNtnbUy2wIU5foT
uA3NMB9ao8rDyRB/ZsZjK1YW0v8uTXYQZOiTgw5hyF6KH7u0dWr6U2t/jZApmgoP+RFQ2EKq6ZNW
rpZvyHBoSzTjTy9TsU0b9cEQgl1j9HYpPDVt5bVA+Pakt8eVAu7C/sSliTQMAIqojnz3719cVXWX
V2QUqh4IIsFVs9wa1GITPJEq2HZx+qAXZGWXLmzSK4PzB10YNFClSRKt60/JKD0MUuNVOeSburXY
dT5XF6cbjUxQxph7pkAVCTHL74W7MEOiJmpqWrd+lm3UavcxplvMJzrdiBv/w4rPty10JAMVB5Qh
mga4TaBCSnYYg7bzU1GwMsm0zcK0saThuHJ1cC5rNoToBoAvUAzP+VnugAVDg7YzSe78tmNvoTHm
G9MUlBUj5sLUgdVagzHM3EwscL1C3UwYEnbN5NcqFZitKWOGvqKCkd9ZkJWtoyZCoTwMkPHMDgm6
015MJTLMbcq0TD/SgKJRzagVY7KICfFGxJqD9ldpS7V0A1WPPww1kU40ECUQiQ1mC1aOpiMPSt+n
nVMJUvWS1wX619uSmm90iJQvOtLqj9rK0yNaBdJTkcr1c9aOgpuFAfSLiK6Ur0wemGJ1Cs2oU05d
/5KMXf6IrkNwtia6KXQuU/rqj1zQ9Hc+BvEpCaKssNSipM9BOpHMLidVOyqlWEXuyEAjYld1HL1H
qYwjHTDgRECU0Y8beWqYuQXqNQNVMqNpfCK0iKilZOZ4rEktkE0Uy8IeqDvltxYkIljJaauIYFyO
s2eWC1PxUMQCZKYmcQxbN0LJABwkeS+cQjFO3yed0Y9eb3QvEavxHVFOmlmszEHRrIwC8IUxhpg7
TU4ZqHnR3BO7GeT4XsNKZiK6z9HW6uSqVCV22xaIvLOobXKr6mTtDK7WoXObIqGAsKM39lcUUzXd
dcOIhqCgA8t2XQpQc2OdFjdOqNZ67aZVYgYWCNP6n3ER0snrMHmapbIe0k7jEOZr8GzCOaR5j6OR
fZbWhR49+FXnEOLi4MZyEjVyP/Q+uNCLwZZGRhsUUrQ+2oiT2WdOgJjgpaspCADzzIxfW9rqsdvk
CkSvWUexFlJlMsjzjFL+KygzQAP1FHyxMjSQALyWwN+KWVGJ5silZjA3A6F2apdanAPHmurt0Uh1
5IXjERedHSj6zFSGWPMI4srcrcup+tMFU105pjS1n0IZFqlTMCMOwRAXqKor1K10yqKu2WpN333W
VOqEndRlebcBWUc9bFuz7hB2ZdlQWEBq6y9D04uiI4xqCKGEYRopfqoJp9ICIaYO4oy6NsaVl/18
hDnviAZCVJDmHjjQR3KOJBlZGRXa2Pu9Vtptv9WUaMOqTyFbayrgY4J5OUF1hKS7BJpUovBpKENA
MbwTw8E3klB6mQRtsEyz0TYggRMR/1WA3XdDm1hVYSCRBv4zpwt0YUP1sULbsgkuY1Ila00/C34U
nCGzahIiPzzQuKBsUIZUa0k++AoqULaiQ6oz07Sv++EJ9ybFyJF9wvSi1RtthmDju97IQ9c1tIvJ
5Gu6uoHksR3p7b5rNGQ4x09Ica+47SVzc/8UrgjN1GW+V2WaNEboFIo+RQ/AYxcQSGOV2MF5PbIn
mk+6rcSD6N4f4+0+wkU0lyKRbUCTIX9VZEaj980gTH5cJqardl2+w63b7RGyU4ei8W3loc8FD99z
CmJ7DQxkADjcCFCyZqBY1Ej0oyTW7TAk5dFkAgPSggkryZtbPzTfsWAYgaNGR5zIBZd6jyR8LSei
L6rB6Kla8UtujX47xKBYIcE0PRSa1NqZJFSb+3O6cGRmuQN0feOenytkc5LlwgOKAvQIqaxM/jBU
tlnJrmiwXd+Zz2B/sEcCXtvhxFog3BUvpuhfiSdI7JXBGuCTrx7Nkz1TbKOaDGQPajncd+Bd2Zis
LSQfMhyizSiCLEvvNQZZnAJUJ1AIhfhGrdnwlxCCmGJkWxOGJui4S/G/DKGV9+yzinVid1JbHPJO
FI6iOE3ntm9AtBDltYOCY+YV9WDuiioqXwE6aa2xGINNkSfVgxHS9vX+5N6efIxppnpTTIQ2aDPm
5raM5bKRO9FXhvGhlKsfbamQf75JNewdE9OGFASKqdc2yjGuITE1Df4Utu1RhnKcg/0c/9blztzd
H87teQC6E/k+CRhvZE6/28UvtkqusJhGSin7NK2IZartuGvyKbfJ0A4r52HJFHLdSJiDJw83Bj9z
hUaTASGEj4Sp1ttNsEV7wf3R3AaemLK5YorO/7mjgnPLOjGjOZ+h+LUYVwe5bdCWzVTtpUB3ywFh
ATD8nQbS20ELbXMa2SrucI4trq/F+QPQAjv/CcYyLuFdm1mtKqhM+9KwUdN+tAITui7pb4EQxxzd
BuRVZALPk9hvWEjtYvTuTwCfOMSRwwdAjgGFCxQwTJ27M4zcUMxcm2eA5E43hC6kq+1MrPY6md4k
8VxJlVfoip8IxqPYNxaLmxWPvrDMiL+QooF9HQ6Ac3tVB/sjk+D2aM7OtUToPtEzg4DSJkAm/v54
FxZ8jg7QEjsfF+U7pXmxfXtFT9qEtKKfi0pNEahPUPdjhGz0tOnfeiEO3EZm6abQUUNWJqQP79u/
vb7Qfq8oiCNmaSx0klyfVCMahAC7SQS3uGQe1DFmLnZ5g8BWyz6KQviH3fjz8srfxF0SYAgGWFqu
7QWSIE6VqYp+XCTaTpeKYh8GRrYxQpk9ZWmQPwhBj5wj1au1ItI8FG5ro5QD0gGCYsvMDXxtWs4C
ozcYhprJkR1Q83lMxjc6U/p2PboRzeeIRqcmAYcEWcvO396kWFqUWPConC80/iYF6U00GGD58yux
mIMC5Nx/0sQnWmqhZcGOm+39VeUrSvM0Xxmc9/jFtlLiAH1DHQyaVW8J1c/USDeNkj9CL9UCAeM+
juJ9UUE6o9elFdsLxweMU8h9YZwIHcTZw1yYRrOhEmlCJftabuSOnIYSKsEsx65W0xVTt1cZmTOL
YFmYoTTIPVybGtGwjvaYQvY3kDhaCSb51PE8hZc/zt9hcYnOVbz7ZX+gFE9xqxi6vVFoxynI/opx
89Ci/VhIK6+s4pd+ilz5d9+zH4nZgA1OcIMU/X4iWimSL7kCZXSvPd1f4oWDi8waNJaghICUiMJ5
KWPU9DIZWtlXFfTIa9SOq4+k6O0UlGb3Lc0unzs3V5a4vdRNYR4UPSzpkVsKoPQC1CDKDuf7VtbG
w51OADs1iH/2sp+mzBHZsdXaTaB6pbmmHbdoCHUBeHiUXSEmcb1ptLIymyGoZb9ozIe+/kjacmP0
Kvqf/1le8XsD4QKFgg/Yi5Bf5MKFtiJD0o2G7Hf5p6p+5iaqPwNz4shVlN6d2hWigKXDgPclHnSA
aKCBg/OsZqCDWIuEiq8mbbEL9fyMYGKNjX/heoauFgYF7hHQD0IE8Hr2JHTWSGGWSr7SBKHdG13v
NZkUTlatyZ1FY3VyNWik7WpjVlSCjrk7IhYFWbTZnk2is5U5vh00atezOwcoBZcnH8y2kUBYVKei
3zTyZLFmaraoNqfO/b1569KgQw4VFTzxoPsAFtXrQaepjit0GCQ/Z4k3acGxbTsv1FbCy9tLAlEs
/KUCpRakJniqq3bMhVSMJslPZVAYQtu8KlUk9KYDhAd/gUDwWVljC749CqiPQxsTehZQU4ETvR5X
TszeZChU+aQopmcJWgtOWgTa3tC6yRd6bY3Ma2G1AMNREN0B7IBRckdPxIWgtEiM+iQFq0oNoZPH
MUO1ZsVh3ZoBdhNRNNDmADdgxa6HlQl1yqJmIH5EckAKByRcaJcbKxfE7aaAlZneFi5kZhfiTsKk
50UwtArxjSGofLzsQNGFmPK5apo1vOitB8YGgzWk4TR0tPFBU5NLU5xkieoLZZts1TLHhSIW4i7P
ZGULFMf4Fgnd2uW6NL65eRbXIFLh4K27nkV08Qd5QVvVj2uCBuaoSxIITiMNTCzS0FD9F4uGrAZ6
2OcGNLw9rs3RYuzKqa9Uf8or1IXY1G26pl3jZloa1KxXhJcinvPApV5bMcuUTRVafHw9LFBpejRT
EA0l8oq/WFovPK7BcYNNLss850VOQEQrt7nmx0YMLQ9GMk/LlH5nBDTamS0y9uARC91/6qQAHkJE
APlihJhoxr8eGiXawMyOqH6qlcwxoghAj7QvrVEy2xVTC+HlbAusrxjdzOTDLZYyqmlNAlP1K0PP
tjQfhQMIqbSdJtWd3+l16BXI/+5GQVNs0svJIR9GaRU2NZ+w68AEgr4iGPsI8owgCeROYDywUGRB
ofmmWCBoH/YtCV1S/NQyEFhKFpVAdK6hvGAp+au+GtMvbKWZow3cZeASQVpg/u8XcW5Zm2IYTKLq
R6mOPvomGhwSQRwQoXG5Mt+LpvAURkEPPM94QlybCgdBF7rO0HxDA7/FQVWaoX9KxjiTwZvEBuWf
wQIQuEBVCflqVLCh8avzcLQ8y6KKQA/EFygE0etMbz7LIRBXgvfbQc1WcG+rKOghmuACvmbSBHhX
UfPl2qh/ycxUNpmCmpQVp80aHOn2RviPTpQMCiO4UF5vgOrA1mYCaFrNNupB+as0PXRQIQtNVi6F
RUNgl0HFFYR6IEK5XimpMtSiYVgpXKPFWxbo+U4UxHKFjJEnEJpXaOYSxv77BlgZHBK3SVCUoVoc
+Gpo0nezzE0LnP/CY93XbN/1qngIh0naF4MwugnkHzZpIubbJs+7l0rKPJIkmS2mAdTNE1S5DYGR
DxEI5B9JOZaPetRrDqvb9K+O+t+Km19YdYjZojMbSwH+QV6WVO9rvMzjJvD1PAxsGiLbqeXqq5qt
dqXcPvdxOL9lPYFYxrOfi4c7fUCZVJUDv8X1BfkmMYreNdzVYAYuhPhPRbXqBBXjCiJPGosg+Jr2
9I2lqrQ2ZB4CPK8WQkcEqtgRqFvztRaayaCxTCLDD4wkccpEHE61EJmtY4Tppkr0YMck0J+lOQKu
GgRjbjsGD3Fu1o991KfHLDXeSJ0ohwyOf+UVubAcCF9Q6UabPDYsL3woSh0z2y40fKPTxpMWonRI
87B8npALWTkat5ciHlsQW4WINqBG6KO9PhptNyehijI99mZua/kfBW17dYd2c0iZ/lPtOUy5ieZ/
MIXpeCFDF2D+mAvnPCph06lUz4/UeNAAwJEm0MmtPLj+j7Tr2o0cB7ZfJEA5vCp0stqxxxNeCHuC
chYlSl9/Dz0Xu91s3Ra8dwezC6wBl0gWixVOnbreO14RQPIOSW7YKTFXi6Wg+JVhqgAAP+BPYcov
HWSGnhkhpXT7ab/y09GRj/IhupFwb0BlIphKLXNKLY6q/EjwmD7kWcIzo7Hl5cRID7g6w+a2PP58
XzysHC1iYOobdhDekiW4frFsFRVt+upYFrL+MiEL4g86BSFFPAJP1RuAkPSzr8Sa86zKrFyRzm2k
KB2OO9LAsA8oHgirpQ3ptbYfquOQRfoxLcFJVquMbbu4/51JcfJQxXLrxU6mvNxe9pWGYtk6HF0O
zkOG3xIshkYLLZoLpzoCwOvMrqZFGKYnERJhnACIf9immPv2d1qz6bO3EIJhoPDsIgpDWUYQnGA2
zVAqcX2kcwkwCDzKAOqUuHY+9iuv7rXrxmWBTBlIYVhgYIMub0ZqlOBW1EC2ZjQj8cu2dsKewU1T
KkV5nGM5/mOj5+VAegaAqBUl6qPisHJ3e6dFpC58CnwFH4qCGh8feCncz9GOYsAN6vo4K635okvA
lsgG4wgDC0O3VQzDS8ep3Mjg2n0pDGqMbgK+v6ep6nN3djLzgG4Za9MT512N5nIzO2AqMVuM5Mv6
+u32t15d849PRUEAdRGOZRN83ToZDKdO2vqYkVQPcsyGL+Flb+vS1t5vS7pyHiAJdhjFRkB3URLn
L9qZ0UJVJlNMCVDU2VESvzEH0EzLrPBuS+HX5/J6wbcD3h/0KOj6QOnsUkpid6RJzAZBuEH6zG+G
UkVytjWLp76T09Ezy95g+9syr/cQJCyghOMOLE84CLYfsfiU41abYaPP0fxSNhnmPZUAATUPNasw
Uu+z4nRUbWVoFu7zNfueQbVx7mluh9lIgYayUFS1jyBnlw03keOo+zSYgmPEcKP4oEy8YmIWqtbb
rpEm2wojNcMIQiLb6bApwaEbrXjm1/sI3ixOdAZSJQ6rFy4vVGZuszKxQwYcnoeOpzhxgefKXkYS
G2v87tfqeClMeAWQW4uNEuxqIQX8xkVEBaphltqftvYI3YC0A5YJ4Bjg8y/V0e6qeC4GyQqTZlC3
2txiwjq0aHATHT0b44gBK6bRo4281cxsBQN0bfDhhiIXhcIMBzp8NJCdXbiOpFM7GrETzjbzayCT
E5ageN+d5kHZNtLptlYu7CdQwWAoxNwD9MmLWcSon6oxhYcY0iafLHcy5FzyetvMnBV34UpLQECH
GAdsxkBK8pTR5ZbqdqMgBqmrUDazXWLhvVapIgWOulbWWhMkvNRmY2ukNCrMwTQHTKD5U41PVp2s
vBVX24bVIEKUDdC+Imv/0YZ2dkiETF2cEFYB1dOnm7SqTqVMi5Xc66KQDzQUUtrgFuA/PxPSxlIu
ERsTPemQAG1oRDS5l6OyLFeM76Ic0EjjbNCbp4q8oIaTI2Xk2FXIooTsxwITsVD2XSPvFvUarzp0
Gm4MMFdoBRJLcHFf2Jwh0LgzJ69G7y+lqUvSoLWmLYs+adohCyg6C3AFPjoB7TWXOzeak2XUgP3d
5fKj3TOv8a2+92/fHJHzH2AECDF5Pc5BAgQoj0shUz7xHzvmXaRFuS/HaRRolUOCWbfK1wFx0aGZ
nOhbj4D1MANHt420OfFsrdO/ytSMnkzW5ttytDGhNgUsy2CW5LFC/1lVjoYZlqkemSteg+jE8i9G
9xMi9I/RGGKciyCPpPZc4otfrTrYGFslGI7D99v7Ina48n1Bphu+iYXkPZwpYV9qbZ5au8jtOwDw
Co/oZYU+aEfyUJJpt6jaMb+cWsw8YY3tpzbA7GaHViCpN8sIeUFKDpVqNwGxqvje6jpytKSkOvVy
1T87Axt2kCzv5zkmqd92kez3veJQ15yo0QW6BSS2GyuA3q6YL9FBwaLAJGoB/gVcJpKnglUBDLqY
2Wzad3o+ITrcKmq3l+iPDEmO29u3JkhwQmt5Avais+y7Yb4D/ACzjzW3SB6y4fU/yMFbijQhUtso
PF5q76yWfZ/okGMZkyvNZuCUyY9abwI2W5vbohZuPmLEf0UJpn8yaSUXsW3f9Q59JIX5ajWbfjr2
huyq6rhiNNeECQclWaArVMHoeZdhWZF/lNrnXb/GWrN0SA5eRZB+IFxArupy89ScJtoAeDYY3+fS
G7Wi3HdVa+/sid7r1qSsnJVooLnyAaJhgbeCdzaLAwnkQYuJUkHc2DrMzcySopMnKVc07/riogDB
Ed6Khf5UUMwIKpEh8ZU6VhOHo5rUmAdmRATzq+J++NpFIGjGCO1RfevGjhvUKY+Zxzq0sXkyU/vJ
yyqHnqgtl7HfRqDTd5Fc1yLNnapM11wtmub3Wo2r01ipqRrM6L6SPbOZZxIUlZLXd1QvtN+9WieF
5KsT+sc3YFXC3O7bqnhlAU0FxTG03sMucQincLsKTWezkRrSHQD3zZfBcs0dRgJKKcaxrezmVUwL
rwC+LiYX8HYNC4mLSx2pOzMtbZtGIXhl+01z37jlO+9ELx7qtZfoSj+AukVzrYqkGcLwK9y0MtGE
WAqLQicFeGawn4C/3+kt5h7LpeT2yo+hwbglLUWNrPg643+luPM6HYJJWgNZXl2/y0+xhFUXSNwo
VTJGYS8dCgwYVmmzzUFFPWL+nlRub5/msjC0KxpAc2M6hiBs7KvJiPspCpP8a6JJwTD9GeJTjjFA
A/t2W5ToVeI0LZmXsCycJu/BuTxNqc804MbnKFTSxlfJgaErYYpXiJGuzAraw5H/wBuDSJg7l5dC
HKMaVLmykrAt7CMlr0TJtmMMNm+6EmNc4YiwHEjCWtAHDwNmC1ZycBxCYsysCnVFujOsagw0RBx9
o1UvY4MO24xVLMgVI9qYkZI9stjuNlNso3cutoct2mfUJ3kEvrxS4GQ3etQ9Ejj4D7TUnqsBXdxA
Eo+rYx8WtsdBhR6Fbe5ywyW+3B6doNMjGZM0jNEoo++VKGTGHpXf4tE5KJlvvHW/CPE35Kn8jW++
ff78d58nKCAQshFLwwjjcMS8qlmSuFNQogBuBtk3r6vC+QlcJ066ZSMmW90WdgVouZR2xR8+JcCa
NxqkNemvOGr2ST356qxvYWY2loO+oeluwOSN8muRP+XWvLLWRfEoE/OWUSwbmZnLjW7QrNNOspGG
SjG4elMBPUZQyDQGF41FbiMzvA3Go2F8j9qvtNP9OAWU7vYWLFxt5/wThKtQKVlmZIaJ/Z7eovTV
mnqXSP7Qy572WUgU32wcKbAZqPjxgP9ytTGzdBDdYbVk2o3NH0bANDz8KNCUqEZfjIyuPEHXWgwK
L+wsrwXAffgg3TmL6sZS6/NWpXGoJOFgm15rg/YI4G2jeL+9hQsvECSpCIQAvwKmXgxQbJJEago3
Ohw2Btgcm2PuNl5sYuZgt6Kw19YR+TM+nATgFrytYv52lGrZrnQtRm5L5a0RGFH0pVgTInK7IM0J
KbDCPCuDdJ1YnE2VbkYtMUrCMWAhOZjes6kHkS/5rZ+uvCxLh3Quiqvn2SGlednTIYeopvotSV70
VDp3fbsSjl11lPAFAfkLTjcVjpcmVp/MdOqSquySUN02z9o3OUDvnNtam6fmPWecO+nLbY1YOqZz
eYLbmjWToaYU8iql8/Laz2MUoaa1ROe1qbxclXCfMmPqMFQSUpI5SIIN0E5K0D45v1cHH127PQDC
I9aERbaQyhW9cMmKNIuYRoKmka+WVjzKUbWtrPjZbrNNPTteUnZeq39zIhB72H37ME/SnwZtoxJd
yQYtGEyEUYgOEV8DoIDlX6pLA1+6tooiDa0H5cF8tX+Z/s/Kl3eYqIs/tw9xSTXPZfFDPlPNmU21
w4FXYVceahWdR9Z721B3ZGuEbUvagvsMDwFRByJe7kufCcqTJm5ye0xDU0q9EjMmqQGar3TF57kq
RPNLgJ4GpP5B+cDDj0sxHBgQld2chig9P6WP5gG4zQIjaTCfI8QAbb/KMPhhR1cs1tIu8jFDwP2j
AIDk56XUWK+keNb1NIxk6mL8l4vuZBeJmkFfcbUWrRZH/vExJCCkEp1UC8G8AjVNwm/GBqwD8934
iLbGoNtrwZo/vKiH57KEV7OeU6bkEmSNYKF13B+d+xVeAhhCe29ceaCXLt+5KMEh7lqwGCJPnIRd
YAT/6ZcDQoXaMrA4eL0uT0dWBjWOCJoRurQHpVwxutwx8z9/kYCb/UeIsAJEh4o5sxbuJEbTm3X/
UGuVmzlPUbvGlL+4V8jnWw7CNKTfBGVTwf7jOBlNw9QqQPkkpQ+yBHK828tZfO4Bw4JTgSl2SOgL
UlhT1W2b475O6sC2bazgmXRmw28B4kWhwv45SZqM6qmRB33JnICMztoEzWuvDT4ywH5gdsBVRgxz
eW66SpiJSiLsYGLEvuTYdy2axoNY1v5MXW34TEdscXvZS1bKgfVAKy9ILYGpuRRJZr1lJOMXOXW2
yNjMOwS/mZeCYnplgxdMBrwbAB6A7EPTtFgQN2uZNmMZZaFi/Kmwf3AJtKz1eMfrp5d0IUg4yCim
tNZTKQ0NNQ+AIz+Q0QjBXxHcFrPwTvNYE30qoPzhvYqXOxehp34okiwLk9FpgpqU0ehOs/Nuppjy
irIk5tGDnt3tS3uMfLUeV8FQC0d38QHC0c1S0iK4qbKwU+RvqiRvqWw85JO0I7I5uszW71NT+9pE
zW7iQwRR7ASSMm1ABpWCX5nlBeYMA6Ps396Wpa9Cog1mBwVvNNkKX1VWQOWBiyEL4xbzTlga5POz
VRsracolZULhDfVn5PaQJBJi2SbVYgo0G197d2yat1h7UNRk5yBR8/nlYEAhUlHAaMJgC1cyQR4q
kZ0cy9HaQNHRx2u9d82nizuYjnEuRTTYVLNG0hVZSAMTaIi4/KJ0vys0Q3+5vRquk5dhOJ8shSGd
DlC2QFIJqxm1wUnHds5DSXVKrx3qCiHpGNwWsqQB50KExUxGX+tRJedhnINlWS3d/3C/LaTrkApD
szbcn8uLV0QtBqwbNZ6D7puav6bqrk3/3F7CknqhJoUYE4RF4DsQ4helKQiYHxqIiO4L8syyPSW+
WexvS1k6DcBh8dgAXoARWsJGNZQYLTNgETVwxf9Gl1nnGQYaklcM71KcBIjsv3KEl7rt6koalTgL
628gBXOl2CWYQE4G4spR77WNvCVFfsjrxp2nMLfi+1LRV+7r0ut68Q3CoVVdTmtLxjcgCVb+QunK
/G1/r+9a24/BHPV0e2MX3lE+zoP3GwM5j/zcpYYgKkw6Y0yzsJLCKSkeWI5Rst1uzMALXa+1Ty2o
OxKoSBWYyIujYioIo22iR1aqZJhhP7u9+SfCpLXcMlYu1YJGos0GOFpU/5FBEwmtBqmJR9JOOEP7
Xca4YCnagDUGh7iGbF1cDpLB6OACdu1qCl0a2bTpmIpnmrauWkXePB+mcg39uKD6vJLKO5R4w6Mm
XLCxKZMutSyYVduENkae3LX/Ycdw9KheA8WjA2d/qQT52KVR35lZ2LQ/k/lpGEALCIrOrH25rWxL
J4PmOfQ3Q9XguAlPESbUYIqj4WAp8IO1MQarT+Rp+RbMWisXeeloYCg4ihMBH3gsLldkRBom99Io
Dw1MCKf6VweUOlb6+ciOmwqO6OWMJCLaPRuagRRDByFm4kZ24EQPSnxs8jWcyYL7hFISx3TxYhKw
tsJi0F/CugJyuoy4SZIFbZvsM7PBPORwqKJDTO0DWiJW3N2lEA/y0OMCtcCLftVHVtB2mkcFj1Oo
PqF3gLrytnywQYPi019DBnDeyqHx6y88uRcCBfWo5RStVhkXeFKD3Je+zEEZaCsvyZIQjlMDLg5B
Elr/LjczM2a5KIYpD2flMWOu5ak1kH+bX3r99bayL9lxA68i8odA/CPfK9yqFBM0AGLUcrStuEVg
Y3bVBmOyrdf5N+ZNTms1i6W7dS5N0PhSrhsJeVMo4xABX/6uRyB/lTtvPTnKf5N4TOeSuME6y9bM
VaTEhqRjB+ndbOU79gNPYzkGvelVmTdkd0m66WqfNodsc3tLFx6rix3lt/5Mcm1qWsEcFf1NxzoO
WdD96qhrv///hAi3bYjmOYksHBvrtj/St+z7DI7g59sylswTmpUROsP5B25FlCG3MXWmvAi7Pv1V
oQ2nm9HXZHb+/0+M8HRIncziSSqKsO6MXVnG+zmfflh6uuY2LS0HLiAH1oIJCtnJy3MB6I1o5ZwV
4YhOZZei0WaTjREvNBhr2bSl1xDvB+BOnAYRrvmlKEBHAIVSyiJ0tNT0FAKiFNNaKwkt3CWA7xGR
AVGKxJDoQbCodZxxho1AbtmLDXT8d6qH0ijQce7tE/oIfYXLZAIVCcQFivco0gjX1rIbO6c2y8OU
HmgXu0Z/r+Zfm2pLa8AvfsrDYUrei+gNpedGMbypX3MvFtfK2XaQzOGEN4JnnZK20tgIda/knYWg
rU42I0m8aM1Z+tDpq5WipgL3DxA2dE9enlzcgYoRf4sQVIkb3Zv99+KACWwuiGm9MjC8DOWV/7K5
ZyIFZZmzaMr0MSlQ9Rg28mEM5CBx4959VA7NnoEido0Ad+EimLKFDm8HwRAwH4JpVJTKcAYZppHk
xbYCcReqU1L8eHtZC1YQRCo6Z3nj5yVSBFGzRgdIT/IQ0yTRxLudc8VrtaeevErdSsp84bGEWwuK
DR2dKCBkEgxuD5r0xshw20qw1LhDEaXg7kuLbTHpbF9TxJMFujGPCXoxV85uaSf5KHXefcATCoJJ
QbJGVQv8E1p6OAy/aZgOnweQoPEMyHXU+GFKwHB2qZDaQKo6juI4pP17DUC+bKApkh4KNLE6KETf
PrSF9SAjC+AIQHC80Uy45yAb60xpnpJwjmuvbA5dpLvttBLMLdxleIdwoQHlRTgu5mVByVmomaGj
HqY/FTP1ZeOP6aCm8Xn0CO/4+leOoBaJFcMx1FEOs4xnk1g+ld7S6hnw7hXruKDpsPGou3HTCB0U
HEJbMVgLltkkBEFpYCNg8BNDQWlegfNZZD/moVZWjmlxB/+RCPTwpU7onaLV6EBIwtrKPR3hv5o+
lw0mhmO2139QiDNJojnM67RUSoKSYkcApRplLNB8Y9RaCVIWFe9MjmADHdowzu2XhEWDCp6W+kaB
MHKNvGOptgZPBvkZHQBCZOiEy4RWNpIZdpmGM9ImfWPfK0Cv0izZYLa2l8VFMJQTYH1gVUWHSGf+
cWrgPwn7xSL2pZ3WHJ8FxcHXAMiIBh+AGMVjzMbOkMcUeS/Ua7vpCbyX36buCT0QD/3qvIEFG3kh
SzjIIYoymiuQlcldkOtvWtl6rWztJOUI1gMf4aB3W3OWBCJ6RiX/Iy0g0itQJ0UDsQmBrTR7mAcZ
lOBWADIK8Xrjxk7uO838aWXV+IsNMBSHeWBbL68FCH4IUwq8A1Jte1WcuX3/ztbqK9fr4kLAA8f5
f4F0F4QMnZXNFLn2sKrJJneM+1T7kpj6XczYQ1z0oGWxdrd38vq2o1EAjwzqwTBosMuXy2qJpDsA
gxchWr7dAY8Ze4zs05B+2qhcihGuoE6dvJdoVYToR1D6wKL3c31vriHt1hYjvDBJTfq4LWu81WaQ
50biJh2ylEWTu63z+/a+XV8vLIgXp1ABtFBqFhakOlJup/JYAFX0QJL6ta9at2YdlgUwbmyuuAJL
egHiAiTh+TxCtDlcnhKRqYRiA7zxOAU6IEGCTWKvjd57Tdv/QffUemLnymZyy4GyGzxi3vIoUuVJ
kdUzea5pqOdp63eAefqg5ap2GmVrnEALouB/gAcC2AcEAWKoYQGfVU2xMoRZQjD7jOXfGEYtb2bL
oNvbh8Yt8IX/DbcA0ApOGMIbo2ThMW2JqUpNMwwhyrK+ZNV+nK+kVvhvuCFBxFcUJDe7tsZacFsl
l1KZBpDYbuYy63cAAKaeJLfqRjc6x2cZU77cXuB1woqvEG4Caq8Az2L8zqWixHallHBkh3D4qatP
urdXLMw4K4ETBU2m13rdynqvFPNDHlIhiNtQIBK7puyiMrPGxnpZ51W/YyCqQD1PfQzWuL2wq+sm
yBHWNTQkRgOpCjlsExmNa6mnyG+1e3W1sL+ojda/KxKumkb1VCUOVgSNb17BIrtPfjsYXNcGiffl
j+xnm5UzW1sa//lZRieKkhjTsSDwOP98jH0MTV15LK+sIt87UH0je4rKM56wSwHw+qNubLB3888q
8WavUv3g9umsSRCMYVUja1lwLejMuxwcpqQzwGMKOuSft+VcpwqEpQgGHr3gVG0MDdcreU47P2kf
dd3tdyEZ3Bqc/a/RV6ZtMwOzTP+fggXfrjaaaM4jCDYeVKfG3OlxEzfe13GjyTvj8L19q92VPV3U
w7NT4z8/U4u5bzIlVnBqvfyaaUc9es21FRKZNRGCqlckkack1bGb2uPA3kf7WGk/VjaORwtXBvFs
GYJ2A/s4FwVXPjjAPkjEnNjTv9Wdm/noMCu3RF0xFEsmHsyHaG+HC464VlgTKNFTDUSrQygnzJUJ
HmNtbezh0radixCW1MVozk6jZAxV5o578y5ZeezXlsBt7tnJY/xCCRlYQp/+UPuHdHheOZM1AcIz
GGuK1DV6PIYEGYx6j+aDJr7X3sbTcLTv5bsvyUPq5U+3ha5smsjnnvcR4LdWNIZ52fiV0ngVMI7l
2sCbRSlg7wChIc/Y2PznZ1tXJ2AyyEscDWGe6gJM0K7Y0qX3DpRV/wgQ1AuUPGPe9dkYlr+A//BS
49QV22EI2mSL6OP2li1aOwRvmARio2AIqpnL1cRlTlTwEo3hpPyQOef4BlkuN3YxM9n29B84pJXV
LXkv/wjkHdeCwCFjfWtxgV6teXLiWe89OF9GTJNBlm1FzZe38n9XB2FXzxLNRjutRiRDpz+O67I/
byto0AVtAK0Sol/0dMA9Fn10m1ojuuKgc3X7VKaYR3Kc0tPtM1pYxIUI4UGqqrq2MpCahqryvcp/
4bo21UMHNoFHpVq5tly1BEt6IYrf6jPdVmlNJRtDXcIi75AsedPs7wzjQpS1GHRZDgrGKOd+DLS4
lMON2zhouENQAWe0vdJGMhCzYHRnTQMWPB+s6F9JgqHjfBrKZOEy9VXqZZjQo5dSkGmeRJhrruze
gs0DQ7SNrAym4jrAA12uKpIndbLrfAROnrqlPrsjMmi3dWFx4zCt5yOMBjuiYHwMRZv7rIZCj/Kh
aKINCBhd3dzprNjdFrS0b0h6oyqNThrU9gVNsBtmjHpOGSgEqJuwfV5/tcvvPEen0M/790ixo8TP
h0VwLMnltuVVOiaJVjFg7YdTJ7mlEtSNB8xK9ml4E2j5ziUJi8IczGiU9Y6FGG8AXistjT3almuB
9HVFmosBXAF/UX2EY3y5IJBHRZaRYCRor3l1KAek2srSjpnunG+bfbXW5rtkH87FCWo32phZLDEc
Vaxld+YvSY38ZPqqRoGibIFU/iQ5DOK9i8UJpzUht+mwDIszhtQvKtktMIad+re1b3ULhZNqGRud
SesZaBvv0aBmepbjDfdycYw7VxoCaSV7+xH/i4bvfA+FezUSxRxHA3tYBcOm89KH6ot13/jE7V0F
YPjY/QVu2qOzcsnEdC4Afbz4icuM1DCK1OJ1Jr1pUhpb7IRZAbJHtvxPu8coX/w39li7Yeo2Pqxs
rnC1/woFbuuD1BR5f0E968lBI54qsRMDFkr366pB1j+a9MQdQfzrE2uaQRGGzubbZ/oBbzrb4yu5
gp6yJupNPTPZqVMRvoGivBw3Bh4AnTyiCpDp2WaUvir1NhqO1NmPEfiiHDdRXXM0/Nj8VmSAhhqj
l2B2anlXrXyd2NXx9+sslPtAomjCqxf8ktzGKKV5wFG0euqaya+8vkcCJ7dRmtiD0sYaJbc9kNUs
s0iy+VcuJ2rhuSLgOgVPP5d0dCpGOA0jHjapCZ4QcFKYZHJru/SJM7kRuEi0PJDIXYugUDnW9Qlh
qQK2gJkmbjFrdxbG25uPU3WoQcR7+9CWtgVuLpBJyJuBU0J80wZzLE1S2/TUsvtiLFC3foauMj3x
sqHE6LdTVLvjFK4NtF/QUfTxaKCPQ+8DWGbEXbGaEjOvpOE0y6+dUm1nc9tVzYaVRaCNn/NI+QlA
FniuwGiBVi+xmuw4BfDwuj2cdPZQ67E7jK+ZtDFVpF3v0FChP69sqRCu/pXHQYbAPICmTGTDHHSp
NGZFG05TRqsXxiI1qCEXfcC6J6OXJNByjCVJcJgvajRah7ws16aXC0/G309A6h/dl8j1Xo3xrvU8
V9vEGU7Pdqwihai7MjrtpF/53Hr5WuvlR1FKuPjAiQK4Ahsng3lQMOb57FCpLMzxlJlTeT/rhvSc
W72EWXRZZIJso68OjELjtbqd/KgHOW+J4nA5OTRIplkNpdnGyDxTm7yJgJMJ/k+9oVZqe7Rv6B1N
7C+ZGmu+pU6mN1sgiB5IXXqNA2OGwaV9oLX2W6t09VaisbKRRoxy1KdedynYkza6PCHX11EN9sbQ
mnnlZVlSZNha8EUgyQ3Up6DILJabKCkyxL15+RV03U+69G6NT0Nz32lfVhSLG9CrfQYYE/9g0uyV
YuV2P4LFoxpPOgkcfY/xk3tHwfSkuHbr8c8AjjpAhr5O3egVlgTo6VqtVcSefKgVupOhUlgwx9pc
Oj71QKPZ4jNuG31DmL2lTbzhYz3rygdX3l0778vkUKDca+o/ZfpSUfDhNiaIRb6VafR4ezeWVBzT
dnVMHlTAVPPx9J6FMkY5G4Nu1ONJIj8a+nNyHrLabU3Xqu5XPTAhpv27blQWUAYFuhew28t1g5uq
GOMSo3bVPn0HVs/NLBNksMmD+XOQag9TXam6AhkRs/BXMoW9jlqm1pU6YJ4wkX5q9jYl26rGExod
qrzbAgPhT5RtEow9IOXsq/0qpEqIfP/3A/4daCykKea6B/mh0o+nQr/T031DQyM/ZvQBE1j7IGFe
hVaOtr5TUpjQ2S+P8xpnz+LbdD5SWchdSCMGRzkpvmCSup2SNb6M8KQ294nEXAzvQtjKp1zFm9Rw
C2N7W73+j/3/Z/lisokw1RonHWfe55ujaXp1gLSj/S2Yv7x0uxXnZFGXYT3/0reiweRSvyTSItvY
QZZVfG/kXZ+9lADLTc8aeXVWRC1vKudz07g0NP1dykriiKmJ3I6nsfw9JkcTBMAEYUzpoxcISYGK
bP5U/Z//sploawENMOccv/Iyqr6U+wHKTGHjbXCXbAyMGq8xZtaTHHcwdjbt97Tfxb9vC/5ggL0y
mWeChWgGU3rsvDJGKPEMTrNnMAB+mWXU3WvYCtiLmE9trVJXTjDCK8L0gf04Huve3jlwgsY+9TCM
cZ/qp7h5bOQXlVCwym4R9ANy4VJ1cDN9Z3+S5+vvvTv7ZOE17ZqxZ7TCXoGoJd/bSDVE466X1hrA
lrYG+QWQB3KqQrhFwv2O2VjRGTMATqlzNDZxUFJP62q3eCXG1oww2dfP0WQNQtf8vfvitCepBIp8
Ji4Y8x5V6VixF7M6yop2aFGEf2TzdtR2rF/r4Vy4GgAyyOioAHU1vHbhK9HWGSu1xHdjW8wHRp4M
bY8B0P6kPzTGGmfcsjDwvYPFFa+KCGonycwyqTBwD0vwyu4ibQThu2tmP2U0NJdDuuKY8m8XlBNr
+1ecYN+Av1XAkK2PJ8dtQ7LdWJN7W/1X1iNWklNmGBizLI+nOu+8RjaDqXyLDtHWmNEwNK7xfXPF
vLGcD8tz9iI3Uj3q3YTl3BnusLJVYgDPb8X5Xomuh15rfYbJ6XiC0xcChJBqddu81/dl1Pit3vtd
/yD1rtXvbdwUwmQkFXRAGtqHlrQHNemP2bSWqxOTGP/7TWhaAkQKjR1ibyNobdUIzUDQTbl6dCxS
38dTzodn96rl2eOUfR8U4zecYOtgpF2LKem0/CSK9e83oOkMHwAoIUbsXJrzQa+pE2tQ2bp5itVn
FBUxENmMIk9XV9J4Sy8iZ8r4R5Tg6qYNq5xWM3E7GuuhKXf9twaJoSnpQlk6JD9bw0+PBKQWZG32
9aJiwcP+iKKR5RcsopYR0raKBMG0sl3JGTGhlaX9mootODw8PPxHDP/5mf52rKzTySbjSZ52djJt
hu6u8ljduvR7RLctfaB39uyC5yWfQOdXvikrG/zRCXR1gc4+QDjLvlbSNjdidsr3bDOcMNUgcbOA
bjuvf3wwNtrmh+TO/jGV3cm/H/Jd72EIugdvu9o93TYcy9dN19G6C4JZ4HcELyEiU0GRVkfiKr9n
mM6MYrwMesbWz9tvabo14fR1+nPzre96V5s9Mt879Ln3KPl++0M+sLZXe3L2IYLr3WRVNRdJhfTJ
w1C537D/ynNX7HoLnO/bAvMUc5zIs5V6A+I7dQRu8llpN/3sdRn1+2YDOoXsIUa7X/lJbp6/Nw/p
PQRCwMogjSGoS5oiF50k7KQN1bfEaX5N/V1cvN1e/0J4iUQzMONg6gYRr1iKtrV+MpQU51AyRXKr
EnS0RE58sy2DivSgD1wDUi3eNV5RAQYVD65410qkfseCpuwE5oT0oHVz9jbFabnSnLt41c6kCHvH
HI3kltJg7zKqhxjVGt3VWhxvKqN3Xm7v4MeElisNAs8EnB0Hg51FvgmbymWb9NhC+FPDpt9MB3Wr
btGB/EXaxNv6G7Rlw3766V4+dME0PVTbKPya7aeN84Nuon0d0I2yHTfln/jNsLyO7vHvIXhJNrm3
5hAsOecOAtp/vlWwACC7RGm1hgVI1RjT7V2mIHomR4xSyVTVtZsdiZ7743/JWF2IFSw7AblBYvZQ
Zak+JvKPirwM2t4uHwzgYYrHWoGVuX0oi+d/tk7uuJyZ2iqzlSy2c3ayhmQ6VIy1QUWHdm/ayVoL
61LSAotDqocPvcM9FRbXgje3iJKWnapgPPQbdVs+Kr7003zhpwu28dDclNtud3uBi/f2TKiwwEFi
HOJdwn5KI7nDoKXEq9tKD9suNty40oAyzkBmelvo8gt9JlVwKAtQk9lljKWqYxWwndHPwHg+tDuM
qWrLI2hkVILsZyAVa1Zj+Tz/2WMxqFQoPE2CEt9JNvoHFXHDVAW2NK4Yw//jevwrRnwMcgzgon3N
TraDdPhj5tjeIB8S4qrWr+j7UMaupbxIa77nUgof6XGVE/OhD9UQkbMFUTOFgpPslMi7qHA8C7nF
PsGI0MSHMd4bbPZ6sgFOc9uWkQ8ohq8rj1353eneGmsvvUXSH5XdgcDKM/W1kGWpxHTxcYJ6K/9D
2pftRo4ky34RAe7La3DLVcqUklrqhZBKKpLBfV++/hpr7plWRvIk0fdigOkGGpBnBCPcPdzNzSqu
y2IJVyn17YC6dXtu6EWXrbHfpsBIm5BsBlV5vKetThrwxRj/vgB6ZZ856VxkQNWXw6cvssCMwA18
iDW7KSpTK9YaoYvvJcRd0GOgnYLqxbXX4KSs6+QKUcOX38Rxo7bvKgfqEvf+LfpfPvc/Zph001eD
bJq7yBfKOTJm3tEykPXnJn3ENIRdYvIDKY+InrluJThrCg6EDtxOjvwj1TZ8/jhwBUmivRB3phgJ
K3d8bQ+YyBlxcqmLXTNcQLhlynFoZr6jcPm5ReJ9fx+WHeeP7WaC0eDnGvTrW0SFOHdodIiNh7Kk
74VxMugmC4r9xL9L01PK72iz8dvWAongjtMPpbGG3F1aNGa/ETBmhb8bkdRID5tByUe4F60cPuSo
m+3IgzUUqnDo0lRZ2+X50LI5w0+DzEmrG0OmYakMl+ChVk8S3xCwiraRE+W7VFwrqy/FCrTgeDDk
zpRzLJ2DPjaSOOQ+bvBHkH/W4ZYH93Jbam7/ef+LLhlCLxrFHtHAfCU7fuJzCrQLin68DGVpTQWc
GNd6RdVvpjx61OU1b73QBwPcA0VNqJrNsj2MZxhjvM/9Di3EKdfcuPX6IYX2VWfq7U4y9kYh7KTo
j5H9yxHBv3n5T7NMEAyERoqVUBsvEegWoFFfvsVrA/RLx+OHCbaXPCnDmGccpO66+q3vHqtqgIyZ
EyUy0eNLFa9F16XvhqqpgG495mExUM34vcgvJS7nxksToowT49mnncV2o/ftJkRH7d8eEkwxg0cL
/g9NYQiYXRsL9GqgYQhxQXncjJXTiR/Sr1wkWrwSN27v9LUd9orpMU2iAHY4Y9dovybtrcBg3dP9
xdy+Zq6NMK686RLo2lERub8slqYo+/yOy0feuW9l4eEOM9Ck4iHNiGoqW96GhtzId8AMX5RBMAf9
E9nPIILg0544KwCgZeq2+ZsYfXHjS6rstfFrRAWhCDlLQXe9lOkmbH6H0bcMCMC4y/RiI8pbMbcC
RJq+7cHdv7Itt+f3+vcyew/YbKRo/QSPk5/G6dxsaqtTCTD9arACn1yzxHyAFIAOzA3AUqVtQ30b
K6UdB68YUDJ5ygPVsAJeWsCgYGUIECiHYdAOI6/XpxeL4sJ4MLCyODlKXbipC7vqngdpIGXfPmeg
XtGdvuZJH08E4Asq8yYmD0nkuw2/bTtTyD5oBnK3Hi2lrbg28XubJ6tw8+h/gFBJRxuV+Xl9B87J
oRZH9EEE39arciRxAbLWLqbfK2dy4X7NIUUDJQGIdm9IgqRc0GvAYcSLXCFED6aAoZfc1sZnQ3mC
eEhRPnZqSGLuuQoUjIMRJT8X3LkBHCf6Q5U9DenvVP/SMAAEKeT2Ddp+XBs4ebNyQFZ+Jiu6EAgF
XJgvi5dOjkUH/J52o5XRDgXX+BSOzRou/u+A+HVkR/wDEGTmhURQYrVuwGeVpDFAfZd9TlBOK8mj
an5+fsrm5+nw+vr6/v7+8PCx81BiI396kphf//qzwD7qOBh0mus67ExcEapqD85L5RIegEcgqjs4
CgBp6TFwI7fZS67vSE+pO23UrWDnj6rNuxolyY56qxzIt/F5FnfSZjJraBjcTPdGRqCrCaSkLgoa
+MRpIOETgCmIe683qn1/2QulcoxdI56AzmHGTPJziPvx4BdCqkVVq6kXfhe+G860AUPGQ2arIFxe
sTSHd/YDz9wl4OoDeP+mLDfyEpXG1lAvOXkcTdAsm2+PAfmWSWmdDu+7kPTk5b7JvxiPG5OYFwEh
x5y/sQxPGjDiBYid1Yu1P1any6PzyzlaiTmaRkQ+ne0jZkjJxSFwK0/1abPZmJudbbuEYvHWeb8S
VxcehNjqH7+GyX/CCW1zPi/Ui0YiO++s2gPgLbrQjWmWh2GXoJq0W4MArRmVmHoxTjT0PQdsAR6c
L+av8bNMbOlVOkwP0IjqXhoI9D4Hzyv7PoepO/vOAh35iOIJHpbYd+to/To+Oo+PmeU8hiZHfpXk
c950J4V+F8m31YOFfX+mxPwQSf64OSunlmxWDgIr0oHUc956sGzglWLMRGPXp7zKEjUYh1q9+Mf2
6ehUhyRyDq+iY9guBiBM4fsMHOSfcaetwfgWD/0Pw7OX/XG9IKmC8rAIw5NgiWZ+NJ6rzi1jvP+d
Rnq7v+0LVSasEmw7fwdEZcxGXBsbwIWQR3yDG5aS6dAZXj+BCeE0BEf/VYtM+hRCymlla29TYEBo
oZcDeh3grSHqcm0TrK5cHw2YKi/wRRXbK9x8s7Ks29h8bWJOZX7sYRZBoLb3fe3Cu/IOwFSbOpHN
mR15fUU3bSNvVqEYaxaZmwogQislAaddBquzejPYcA/VPvaEJ9HKHRzQTXb0V9zj364Ec2fAiglA
pAHlVgyfM0dUFcpRDJIaqwTheLcPTcMuzc/QAvmzmRC0/53cychT6Za70q2PQEM48x6kbkB45ymx
og21BnJS3IpQm55BOUxiMv/6Fv9WuJGVEM58BczP7PfKNjly28YMHN8MtyVw1s+co6+saPFk/FgQ
cxrVtEojTqu0i1U4wdnLH9cGmv42CJgtA3JbB9cd2BZnoc/rg6GhTd+knaZdGks2pb1/4p4KhzrY
MXvaxL9Ca9oEu9oVXmunIvo+d8J9SBq3cWN8RP9JxD6AKXnjP/TrcXXBBaJXg9cLMIgLc+9U76JM
TyL9At0uu7V/VVvNmQ6iTYJLEpn+6/07slAaAzbihznmjsBcmkwZ1S+tjUFdQNgdzUYdiBj2R25F
DnVDGzk10az7dtkpttmxXtllbkrg16FcSVim6uq7Zps/RGQgHeapX8tt53YPvn3f4II//YtKNqAA
AHoGdohtqqBvTJNBv/gutaRNs8eHdfhNueJz1sww9WwJCkyomsIM0sDNsA3Ohks3ham931/NQjcX
QhcAWf/PcphnRwLlXK3se/3ylm07EjrxGcjRp+CoHia3hdyAhhCJoua7sGZ4/sPs1QGNF+SoMVMC
8ktmgSpS+TxRRv3SHMqd+qHuEquyZUtzx+f4t3K6v8z58LHGwGOP6oUMbKzG0pDw1C+FvguNi1Ta
kUzgodBECwCjXxM7WMpmUX3+xxKzn0EjhVAWo8bFCO3eVELgPw+1ZMXts2r3gimupHSzC7tdmAqp
ANCswG3Px+hHZKox4tFMaWZcsgN9Vp9Fa00/annn/muA7fZDlU0Y/dmAeuQ2QFA/BQfekVcO+/Ku
4aEB4SEFlGts+R6gFEPr1NK4yEf+o9yJX9UfsELZ4pO48qZctIQsAYAhDLZBL43x2G3qy63W9MYF
PALlE/2tQYvKQTMTVLnTh7Zy7Bad009rTI2jidUuUvzWQHluhothmCQ/B2fhWO21Bz42q1/Q8YM4
+toLfyHwzanQfxfJRHKKSU5fFGDWeMSA97P8JXy3a1SySw7qpw0muBp5oQlR3BlIaMOO9B/Kg/5Y
/cmdZoVFYKHXAF36eUYGr1EM6LCwAyHyIWmTZv7FimuSnHpvK55Gy1TM+iDYu+gx8e77ioVCEQwC
VCagFoNpS5aSL+G7jNMbGOR3GindEE9SZd8ifoboCoO0m4hOCgyAZEL90Wz3/ecqHcTi3v74Bcze
Qs01gDIQfkFlYfDpTDQ7dKTP2lW3rw+iBZaD98Sj7ppS3a0vAQ5ibp4BUwIKG5l5qI16lQpgxfEv
Gj85vrgtK2E3/eGa3rm/wUt2IEKNvQXt3Mw3f+2zKrWs67aouQtvFDvkob/LKdA24L7q7EIc+JUE
Yf5rVx5SRnEBUuUodgmg5WGHrEYphmZCEYuXhIMTjvsqs3JQ3dui1Eor+aZ8891Qhgd3F9pRkCKa
EbTXKxNDwGPGSVIu3PQglDu+2Ot0WxhEw8SWz736/lcEWQh65AEzCZ6n4aTkRBE9ZGmmJrnDFx98
tBvNfy4Sc/IEdLDxz+/qI883hv7cVyaP2aBgPw6Qb/IdP7Da2moA8lehQwNitJS0r5AWbzpbLZGY
p+iBeUO8l4IVhM5NSMAqEUKRV84qcTcxR4bWRZrNL8os1H27rEeoRmooI1JMkNtJRMtNKBaBXbaj
v3Jylizr8kyjDkEPMMfOJ+tHtJOVATRpXKVe1IHDgOsAsu5AEottPWCTI8VIXa2Os7NijGuN/qVP
O0/yoDCLVAnNFiZu9FxVBqCjVwG/AU5CIJwPwYJ4p2SeJJDimIZOm+/AOq3S4xTsqP6YGbFZCke+
N3lhE3LmBObZT2PcT5NTVyRQT0ILNGbxSww2sW5L4L2tHS5/Sf5E5TFtfMw6um3yHqRmp4Dlz9T3
4lu2U+Qzr09OBLX13qn0g4R/u385b/P4vycY9E4KSn8YwmMWqsoggGwmlOOgC3rC+6kC9hgke21Z
BJuibkarghy6FVdSty2V+twkKkiLxvI5UNPWEgVfNxXDt/o0+5POK4T4Rm42UqpFRJRSiZQgBiNd
pg3b+7/7FgAyY+0MINOQz2IJbD4phWKvToGeeFKtJ1twnaUPIqduwwRk8REA7N0A+THJHxyjwF1D
Slw4Skr/rVIw3BU006H5isfgXElmnVuXAyhPq8m/FBS8+I2QnymurFz1EBpHQwdfMlabU6i9RMKK
97ktvsC0jpc7eJuhMMCzuaDsq1LJV3zgpbnr96a06QWn492+sSKvb3aAYyr+t7w6jTQfiGsHC7NY
MzRI8A6GeMj1pVTjXOLjOgs82hq6zXNoF/U+79tj3oVuHQlQOO3qegORd3knhlznYK6EtHQqLB1S
2LbRl81aOnnztoBcPZhgFQhlQmwBWf/1T5K7BiTWtA68KpZRaaO1qfKxYs7Kw04l5aPTAlJoxSDR
dI2AnyAwVWdOE1G61UdxDaFwWyTArwFzN9rqUAGB62DiXUD5qADXQOAJz3popvFx/MODoWgyMXhJ
8c6Srb63s8iW/EdBtuvAATQnl0vCp49J/ls8iJiTLjYpxIsSQtEd+xo7V6G7XLE1Ya9IlmG8aF4g
mxq3to9zesp82rlYidkcxGmwBM/x7oe/TRUw3edpjxP14qskDPDelQ7pucV8vGyQunnL++9xTyc3
Vdf4MP9WaG9s4/WJDhX+H0jXa9uj1Isgii8CT9Qf4Dx8K3gaOUDjSFjsWt0Uu00snxrF4X1LtKqP
5Mw/9S+yPQ6WQveCqdmySKSTckl1q/etjrMNkJmvOZ3bgI9P++NHsgGpLRUtLPPAA2+c8cjV7iDZ
krYLjgr6hs2jYMt7iHS/ScFGO3Pw+pUlmLyy8pn+NoaYrQKDAG7hDGKd8RvXWyVhgrJvFT3w6j62
8/NYvmSgfg1cPzdV/7vhDl3hlu17NlEiyYdw/F3xliq4GnBBg0KEzEWNobMhNgeZYsIXdtJZMudO
I0YTHpLEpv4JqgNyZXPxpjWIkNjKWfpCh9R/Np4auq1qTE2huMt9y+o5xKh+Kxzb3dS8awYZoJkZ
baPneIS2RbZrlDUM518O6XuLZ+oIMpd2cgrVG0891qozchjoHZ6i4Gh0ZryL6GsJrfZNGr9ipAlB
G0Ps79mJ5ptYsabwEDSOqryKgzV+qcE24J5kIMPznTZaLTy2UT+qfkKk6gnehmSDh3HtcZ4eMaP+
pKkOyMG1X7681Tovibdl9giUIRS+y/Ggao48HbNinwBXGpGO2wa6WaBxnL9klVVodjnsKzfSzsUb
hlTuR8KFCI5GkwqAPlI01FYUpiA+anUT8JwaeE3sqKUJbHwZbEEr3lkAayVEjFy9Mcdj3mBczcb4
W21mmOfaqbqpjkd5jSh4KSxd/RwmPiQZlGH62g+88ZjKGI916tjq0UQPeZKHL81oyrIt87Gli2u0
Ewu388oy477aRBymVOYCj8tImiYgfClMo9aIojqgmKmylGAye2X3b5/8yI2R/cPZz2Sq4Om5vowY
g5bkqgpCr+EfOEQeOg3HMNBJXQBPkc18cXZcjwSj1DsBSXOn4zqG49bQV/m9bt5Z+CXSf4aj5voa
O5qc0kIs5VYKvVxXerCVRcaD0oqDW3aaYPZjnR1qLdEvudCfgoZv9pkRDFaejmBHCgXxLVdbwxz5
JLbEUsi/Cs5fg3rfPu3xC6HyCMp2EWxg4CG73ivMI2lRWoeR1/rSpoqoZWiVCSh7rblF7YRtZ9fc
NqMdZLmeKPeSVAejcmINcOXP+3fmtkmJZjcoiJAW4sPpmso4crWQpVFN89hT3RiQJuFVc8YjnFUs
m6K/FZUNKobv8aOypd59y7cAodkypFElRFhAGBUmV+mAxRBrI0w8tXzIDKcK9pq6yeOT5nuS+ptq
x7QmPsYt+IdGtWu9tjKffyvEy4DJ+jCbdQlyAE3feh7I6sQ39SLawRSE1RpTUr5CHZwq4coD8Ka8
xPzkOW34kRYIciJzyLtiT1RTyRvghhza1zVQPAn0GCqamfKQhyuxduE0owmHTARiBSjistUJLgPG
N+KrxKsAiTjUayQw81FjwsjVn2fCSCT2FXDq+PPC+KCNL/2XJu2Kh0431wr7f3tC15ZQhcC8DsBI
qH2jxnS9e1qV+rkUxok3JtMuoEd53AmVdvTbQ+mVk2z3+XsxbjoTuYXFyf7l/nm7LYCivAOECzhP
oOAmQOb62nwqcnLrh37oVYJViYT2JB4x8el0yTGrKEkrl1+bXbk9L9cmmcuVjDrnC50RerMyQyy2
JJEEDGC9T5PyzaHIdH+F8wKY/UVxV0PPC6Q64BZjLtSQ5gMo+7TIk8I+scJ2qgmf8ybXa7F539Jt
Ux97CY09IPsMCV6Dzezzsg4GQaPUy7P9qJ6DbgI9DmbNxG9UdJQPEDcmmV06AiX9QdUfjcaZjuCx
IW1NMnEfr3VwhduAhxopZHVmdy/MKnDX31ZrCkpFLqFewx37mYZBNFPuSTn7DjeRItumjzpakiOp
T5JnqKdq2AQFynzQ6MpWtua2r4StkeRZbVyB+OHNc7zgh7TKwSnlVfJXUVy66lxzJymFvk5oBxFR
fQz1U08ZLAm9YnnnQ/sM6aXYipD5s+9/pqXjNzsM4C/R+0Gwud6VOC+HXoBYgddKEtIho83cSqIN
cLn5tKFamVhIEtbeL0tGQWIE7ht8C0QWxqgS16GQhlHsJaGub+Su5rd9+y403R4opAlPPGqsVG4W
KiB/+RPw5aHWjKUy12wsfagWjNjVSf4tj9tRE0BOj/eGXJP0eUAyXke20Nr6Gix46cIp4LfBCD4/
V8eYNEvs24LiEU49Te2mowAmkDjFrEtTTSu+a44r7M3WQNQkoMACckJ22EZqe37U9DBGgQNaMlC5
oP1KkFlyzlAo/8fE/Fl/hDYfvhlT/jT2wloggh6TdkLe/iUBuvDCZ++jRCDQU8cHOpBhpTW1dGJ+
mmaSITWQDKRDZezphaI9aNnAmTQRAEkqNDx3tVwHPVOauv/+bmh44WN2SQXikc3ApjAUJt6oY68Z
KQZmL75UWqEUmHQocB/TtSN6G2VnpRkZCY8CnBAiObO9eReHU441YlxVcPJeFyFJPZS7SZieoCA9
U9prsRUgV90IbQFkGMWorhy2kdVwFagQ9CmzY2DsnbZWvzQ6SqCA4qJ9OomrI+1zwL85bGg3odCN
8S6DZa5qQIxRpJOAz5HuWwVlV4zqEV16qCGuNe0wmsrXbrzKazO7BdYqtggE05CDQuWD8eB8royS
PCqxZ6S1BU5jiEg/Q4MkzS6odUuV0+KFPuj7mrcw88sHa1nQUgDBDN3cGzVAqsGyzTS8LxaTWCQe
n3fRkct1jFDrSXKicujF4PN+zCbIYSm6n5pj0b//67OI+gX6bkBoQqr7b47+4+4pUhAXQ9EkXgsB
znHcS4rVl7YMsZvi131Lt6PjOII/TTGukhsyiOlIdeKJR8xcbt+0xGl8+7V9i0wQCNiJgyHMXRGb
GnTT0kcKMaRN8KiudqNvc1ogfnU4M+j6zerAzJWHtqk0xVGSeihP11YuCmDmiqHX++8D4JUZxkGX
ep6ktI9TL50oppR34GQKxT3YY4a1WufCO+pqRWxyK5ZByLc6TEnPojvlRHvV36FEq0MOw2xslMAi
Z+gJel/PK1/0tuQLw7N+DjKxWZaWyd9BaE67KipSD3AzGwX3j9Grj9T5po81cailA1zSW/VJ3UNJ
c9wjfqwlXwvB6eoHzD/w5+kd1QgwxSz1Kj4zyKgaiR3EY+bcX+dCNeV6nUxeEcg5kPtFnnqFpfqn
trdAsSZC+hSckQ4nbuqLWO3UbLNidSE2XS1uXvyPxal6XUH6AYvTHr+q3ylBbyq25LfBRCV4W5nS
zrTHz/N9owuxAjbBCQwKNzz4/hZaftjkAzEAh0GTelyMFyUoRD8RNEDp33axGXUR57a9OJhylq8B
Sv8mSowTxnMcmBoAy1BTZUW00cEJ0ChqEy8Bi90jbYZCQCgO5NbkIUcCJk6+QTGxb8dYNNuOyvll
rsO9BHw8NmRI8ko5FHne5GY0xulLGNDuK+aMuvvqwgHMZaQKpGYLjZhiMqWu5cDUYehViKmSEkSs
RoFpB5NK4UBN6JepGQRJJpCMRFBOV83QyJWvQU5CyRniXM5RbzQUW0iG8FMaoiCy2oFW8RGSyUNm
5pmKcCErTdZb97/N4j2fGcIQwhEd0XG6PhBi3ilKWZSJhzJDw3WWXhMhAHeCfwZbb39Q0M3WzTgC
VVRvYvgXY6/3f4C4EKmgZfXPD2DuuyzzGYV0EF7RdNMqPPClbQQR4HhXQ/daMmPQtv4GxePg6MCe
om/igD1Y2XOtU7jNn4p7C1+w10nz1ATYd+x6+lyqR7Ri/h9+JnDQ4BgFPzfKO4yH7zEVOxZ0SkAt
9h198Bt64EIZzLaVE7VW1ztqRTqd4AVllkFrVsob5z+kgGl3plEl5oDMPd76vo0eJg5FFW+7YVtF
SAdIqRF+jW3+lvcLYVFGbx0AYEA58Wy7/qotqufcNAiJl4+bUt23ZUzi0EHxUMKgM5W+2z6yGxT+
OyqQLn4bwdPt7yLoVMSYDUJ3s9zq0osxmmqPUbfXkT6NwD6kVlVypF/ryC+5Bzyw8MrHY39+113/
Vi6son6kRuKh5d9ZQasWVpmOPjGw5TZ6rSpJkjTfVBW3Rp218N6ZYYQgVZqndaADcm0ZCjR+Gasy
dknlg009SDVQCOP0oKRlsRK5lxIEdCUh0IDUHIRmTL5caGWgVFMEby8JMkih29GmRv6CHtCOj8u1
XspicEHGC71kAPjxP+ZScUg+oxYkLx6fYgZKMBzakgacWc1FHR00C6LXeLLGcC2mzc6C9bc/zTKh
09fDyKdlm3qlStTypCnHlt/rDi4oF++LwR2rlVfPLcQLBx0MuCg7oyMLdBnzCQelrIUQwmbe2KFA
AdgRNIU+RSDZa9KKr+iU6KcQqRK1udHqalNzeIRZIP4NEEJPf4Rx58srP2nJnwFMA65YDbgatK+v
DxVfClzUchwSp9DodiBzBa6kUZ5FrlaOkPsN90JeBibPpZHZAs678vZcqh1IcFEGXmXom4NI69p8
rPkhiMHjzIN0C1Hpmzai9SdvOG0nSW42NG4SnCu9tqM1QazFVBxGRXlmy0dhkvGQspACYtTBcq+Q
oTzXfGYZkE/wqR13qVnxuVmrr11zwKA/CVJHUWu4RjwUCxsz+JOALl8IKUOQjj0M0YueWLxvgqLv
vhtfuIbQuUR+jrohClrsNeTGRqFCKmQeNIFNTtoGdQfCjKOxBr5ZaB4B3oTnuDHXLlUgSK4/Q1m2
ql7EUuYlh+qZ26akNiExRJ6ehKffFRHXiB6XCoZX9phT109Z11Qh7OXkGDryn3mi4+l7ejjFB5W8
FlCO9mpoyq1G74Ubf2WXCTRZJtT6RMXM637jkRDL+yz8yDRXyQvwaUDrptKJrxxB4MUPzzW39/Fz
CiuJ7QFzRe0+L+w8WYGZLty/q180H4Ef2SY3yaqPN2nmoYM+jxAUVsenOPUDEcLvelhlElm0Bxwb
D/JKTHyy1EPjmERaXcDeOGC2coNKLNnmbvg84JsDdm/yxCyO8wiN3ZWmuemJ9ZXu/Zq83D/Zf2EU
jO+dc5P//g7m+qUd5pFDAydgD44SYhAJ3WICrlecu+/23a2tQwa8a0F23nP/eT6v1WaX6sRX9pkw
XmedVArlvO8EWFcQFFYHPGly6g673MfyQ7wYI+scfN5f91Ib5KddlpYoGltQUERYd2uOCsEEPl7g
ZuLb4eRa0va+sYXX05UtNqxCID3RQ6xR1/YdKGJpc/LHlyH4XkXNLNUvr0wxoTTVYzkfJSxLekwx
e4MyDcaGu33d491LKvmB/uqBXzz6a+XuZc/1zzliuy5KECCpCHGjR2GTl6TNTf7Iv/DTLv4GbGeC
9Dw4WXK7fBbVlWLOonP+YZnxYTg+fZ9M2F1eOqsCcHbUGSDPtZocL/qsuc4NBligKliqjapXOVkN
APhUuP0MiFScVMAkBGjktxzUWbW58RM71Yf4yit4KeqOQR9QvEzRQTSqNQrw+cjcXtt/fgzjrrJW
SMJBwHemxbEL7QHvGs6EdAFm5BOAevapxa0VzZZP8T8m5//+w0POL2Iwz2CfJeUgUKcBaar8BtCx
sMozspDa4xD/Y4nxSaI4VdTIcJaczMLMI9RRHs3J39y/lEvNO3BYAhU+N++AM2O2sOeTQogLOfNe
nJzQx9Cqj9D0a1Ji7ma3A4qTTb95NsHzu9YcW0DoIMz/MM1spcFpUPbQZqdrOe03WnIYKc2cmbF8
m22yyTT/JMf8sy/swIlr07q/8OWg/8M6s71q2/dx1mDh1e/aLiISKgiqF1N64a0ddBcq59yTM6rw
1hqX+bKTQAMfIFGUdm7IzCOJC9Oox3MmkX6DWnuQckstEeQmjME/6fpLDdLFJsHU1BZeqkpAr0pX
Ls4C3AIiwBg0AjxKRPedxcppctKPGV+l3tARqrtA4jT1MbAB7ML1NcfvNHZGavGxO8lbw42PYAku
zcyVHVXfZgfhe0ptVNmaPY022dqU2pInAzUBik5wZ+g4MMeip0En9jGfeobQYIQ0R/2iHDOYpgVo
QJo19OLCO1aGKgfuGaSfdVAEX1/osRLkEvTFKAsP42aCsCEBcOmMCXb3/oFjUh00fyGAMS8HJFao
qLGhoRKAIq2bajiM5T7yK7BloyBcvlclkfwvPXHkNlzJ1+eN+uEdZ4saRvAMPGUBg8bT8nplU1nF
SZv1UOGyymNBPnZrg79zTLlngLlCtaR2HBcNw6GXjrkSkmrNOy3s2dUKmLRIQueFl1usQI0Hu4+p
2RYEFByxIpFE1JAXFUGx4heY48Bu2t+M6Yd/H8DFE7ccTAollPmUIx7AUG5Z+TJsgnJjhcmFxiDx
UeGEhhigsI70JjnN50HZjW+N7aMkn7/eP3psevt/zeFhDclOdLVYjcsG/N+p3EPcqzfDU+92W4hc
Epkobu0ormxFaBXULhhGDw/TAME2DgPZKSbsv+7/DDbbZH6GwT6vKRySXkDa/BDTbTcGZJJUs8TM
TteqJIa7CVqioRjMqy/3Dc/n8Pac/s/y0dK7vghjwldx0GH5yba49Lb/3h6KJ34lkrJu/WZ1TNIJ
liE6pQa09fQaOhGW0BKxj2Y9919l+yZFuc0DZpwbn3KskBHlTnR9+3itVLZ8fP9ZKvN09kFXDdZ/
LPVyMteYNFeOEcqj1/vo51kFqnf88UCUCQclY9ToLTU8Nlgq5cwa79VJs/z0qQxtcH1NmVNDeKck
CeD60Plu3a508s7fynFhTpOLEZ7GeKgh0HL/cy/7PVSL0UWdlcwYj44hjW5sDFzhlndrYDnBPWCg
wW77gv3/Z4hxsJVK9QpsgbjFTs+R7a7drKmA/S+H6p+1MC6WGyBwE4e4Mg1oSyhureBoRLDCjw68
nmcLCuDm/TUtX1LUBNGBllCyZ9s+uhC0sk/54RAJwOlCgqRqKpJ03y1QSxo4BfwH2jhttIbbYaL+
f27PD7OMq5/AC6OkIfZy4J+NICfJayD7hAvWbuniBfmvnZsSX2ioOl/JsCMZH3riJieuc0cPM7Xz
CQ7fu+BXbRWdRKZGxD8jJL7393cxpAHnC5wc6tn8TWu4UAKKYTF4iYjH4Bpn98UfCNE4E1QZxKhz
uMHj/O19m8vh5odRxgEmbd8ABQijUG4+6xygsiEGFfMdAD2Ksg/AOCm+yFqy5XFfwwyv/3xlQJ99
Zvzn88K9o0irYQiIxZEIEDDrxUmA61fSzJWaSyvFduPXv4TSkfnObrVxW/YlWghWCP7GDLpJsfDc
YWJQDPNtHEA665dmHNvE36XBSnhgy743P24+Mz9ifl9BfhBkj/BrquIofmo1xslvXWmw/OrYY0ue
hHFb+P9SueU/ZmdCRDhlZGps8SVL89Sf+tmsH5hT4DaSmaTBseKMj2lQbF3n/mV9+8Yicw6kMRSr
qYVF5ZnbXPyTsBt24qm0jG20knIsO64fi2OjYRolYTnAVJ3agnPxLdVS3AcbErBu8nBYoyNZ9lo/
zDFxLyujjAL7Pxw4wRonU5gs9cD94VKrOGfmWtmSRezf7CMTCEPdiCNwTgyHIlO209RughIwc5Eo
BxUML+GxlgX8pxcJZfsMla4AyploWk4IR5X0/5KvzkPAYI4zoMPNfFIVcnN5EYj4Ka0rdkdFvBTS
yrG5TZ9UjJNCmUpH1QfTnIxrzutikIJcGA9vwAfZ/4e0K+1tW2ezv0iA9uUrKcl2bMfZk+aL0DYt
JVEiJYpaf/0c9cVgEieIMTO4C3pv0VDcHj7bOQcW8ZJj8dkmYgC0qyDXj1+g6eDj/VvmzinmBgME
TDwYinZgYkTernCTtpXQkf5hN8MFX/TLOa3CeLDBQEieB8AZ6Ej1gnrlwXkZ0cRYUmh33PRrj9P3
pvcfyPKj74kpvRvobH9sU0NfccZAuN021b+QSne285MTW6S4CpIpKXZd+kcl0Mtr0RMRRzfjr3v/
/7KDaHL3UNDGY/Kv4vnOwAEV40+ewgLbPmVUUXdvxJc6fz4/4JgoZERXQDx+3jl5SZS1nfArfz7U
Ic0gexO2iVXG3UXW7S937t04Z3ePQ0dxUa43H8oH0ydCbYyaqGdl3va2vOALnaMvcc8/zunsYTCs
qmi0GcyHKeUkTHQKgqsNJ+NVSOdrsoBnLVr/oioBRRDlmwb27UqQK0VXiqfsogf+2Xn5+D1nnm3L
I8mtOsT3IFSqyjTzO8g5Xpj114OAZxUOA5hGzhuo22moHDZiEN9NNdoZ5gW7qC+YrS8M9jqV/xnl
zHeO0P/a+AZGcctnEdyNG1GnLnygynkdWRIFNXUm78LMPgcGgND6eAZWTXJ0TZzdRTcPZwhSYcyA
p2X0eyw3gb5uIhoBkf/9tf/ikKKMjMuGeMg2Ucn8aNFmq3adpmunQ8aJesjAT7rPTuoquvl+mC+2
CjyD/sqNjrgeyvEfh9FWOEe848uhKU2sWX9qosNStMn3o3zhHyFphR6n9Y3BIOcPQN9oPY1LuRwC
eZJ36tBgVnWzdXqCXtgJqglg+a/wXxeG/bxdK70GWFhwCC3/U9tHAIcx4AKzC48GOYmdTs1EJguC
ICP506dOTmdw31xKan3euo+jrr//zlYC/raMjYdRO9ejttwL9I5N1HMeWFlSXWwvTHJ1TD6+Dx+H
Ozsp7oqN8jSGW3ia5UdXgYRJPQzjVXbHq00fGInrJMZKNZ5D03P49f8b/vwEMe6jFU/Xy0H/Dh9H
H0EBuh1SCGepDUvBqlLAAb9UJbuwr+cMw7oFAEoKsRxE0VDXfGn95/nFRC5oHP9+P72vR4IWMDLc
6JEKz+yl2/UVXgsDx6S/L41HM3vN1V8n+yMv0UB9EWFhG1cBe1RscFj/KUC/OzVhNPRFM+fLoeyD
uC2LhLcFwYNrIJHYDWkraZNVwN8fZsu4bV4H3V0g9rY+v7/rF0CbzfbWRv1zWMhSoWN91tVyyHcy
QeJc5ls0bKoku8/voquM3oPc+zb/w5+/X+LPvts67Ar8Au4FpCNnS2zXpjYjhvM7o2vJR9/Qxlog
CkI0KhhtcGXffT/cF+/Gx/HWLX+30Hbd61qFsEWzeTSW++6npMifAslfhKRZdsiXXHg0vl5YLCgk
GtDv9om8GDwptQwaCSLXFKwdCWoh6Lxd/9q5JCNvJZoU2IXX8Usb9G7IM6MQ9s7UsbFZDia19mAD
vPJ2AbmUiThv/8JZwVL+zyjnlMQqYHzIF4zSJ+Jk04eF5HTZnu5+DeQHA0UD4nRabUBbGTv0gvv9
5WF9N/TZSxwAUK25CROgl5YWLnotFgVmnBMg4BfOy+cn8uMk7bPzEvna8iRGcsFaa7PYr5fYW1Ju
PsjqBdxiTe6B/35jm4w2jbVDpEDnbqf7C4Z29Uo/mfl3E16fgXfHVnUi7KYIhyjKfhTRLz5duBdf
Wrp3P38d/93PDxdA+fK8Xfeybu7C7KlyTnYbc/dS7PtFJgfwLOA08A+ovBF3fhxJKC/rKoVTM6Xg
NXpathNptnpbxUF6EsS5sigMQQqSJiDEni+O/tVz+X70s3UcWd8NRonR/SsvRfWA1hS6Ike1DZKC
ThQfQDOqYvdYgljX3SPFTi6kss4Lx/+uDVomVz8SQasfnVkgcPBZknVYap12iXFCbzUK1F6MIvLO
npGbRduvDghSznaVQhRX0ovJjq/MA0gbgS2F0hNaMM4WAeWvuRvyYTnIJ91TfqcexI39MxhicT0+
23tA3qG/B4He/Xi6RFbgf7kB78Y+O2iBV4XCNfvl0CYtmdHrrnbqZtplf0F3e4u0ixujX27D6M8f
DX3yEAX19A2Mt8nj5vrxMSQFjehdRX4y+mPz0JEd+L6Igf6+5OeB0Sk5XKtrO/Wo3tw/jnv/7pJP
+ZXdeb9yq7V4d036pQpsWWPlIC1w0Pv6AEWaCwZnPf/nNx1t0ajsg9QVAeSZ/9h0opqrboHtZtXR
k3kN3q8u3BqmWaHDdjGO9QjgsyO6gUofLDOBbHe16kuUh5iTfv8xX1kdAEQRgaCLEhCrs8dZm4M1
t4W9HIr2d5CfRHXBun62OpgkqIfRDITubPPc56jQyJq5uRcetEvRLNkfBNjzv5/CeWscrhvQLzZY
SlfEPq7+2RwKu3OrYCyzQ/jYPpmggEQrLK3SiZqpvZtjn4CKskrG5++H/cLMYVgQYALXYVmrcMHH
k+Ll4L/sbJUd0iZPlue6Jbvhl/sAlwpK0ZuGzDv3GTgX8C6BT8i4mS5Edl88zhjfh2eFCw4zc96X
Y9TMGXsw4B32UUX9K/vJuOav4m0i9i56jY5jLB/aGw025G7rUefGvL7UnvPZyICOA3oUbmiurSLn
rZno1MuyxvazA6vBSgMhkPnGM26QIENCc7QvhJj/0pQfb83H0c5ujaUbC5ieIEOFWhLjVPw0yMol
ZW/GxEuLO1CepnzjxxNBWpA83PkxIzfXz+jOvbZofTPupsSM7XTYmGgKWBKoMcXfn4fPNwmC50id
gegAneloTP54HKJ84YHkLDvkoiUuUPuXFIfOsUT/zvn7Ec4OHNg5q0xPRnRwN0bqvXQb+dgk3ePw
HD2qa3kvNtZNfik7+YU3/XFaZ495VgPpDdWA7NDd6f0CcvIlEZQTQS+1VXxhKZAOAS8hWOCgmXv+
aIZjk9dTiPhnskHb2V7XicNvXYvD0n+/UV9d3MiEiC0Gwz7Z/9z5dyY+k3rUQW4ZhxrUXMf8Ztg5
++peHhuTuDtzl23z6/ngPbp7dsqujcMl+tjziaKiuLIrAEcerc1V5xzbVu0PU9s4xsFAio4Vb6IZ
SAWhWuV0VLYXJvvVYHACkKXDXJHKPjszmTnbvlxKdtTdTtzgddnWDP1zAuj15QKfyLk5WOf1fqiz
k6JnpYCI5uzoZNkO0o4gqmiNtO2QqGMQdiyRJTDZpRDlPLg8H/TM0Zlm1oCfCvNTD6ewjIujv+Ow
tjiiv74/NZ+cuv+MhA4woH7AHXLeBYZUpCOgN4bzAEXfg02btIrLWO2R0q3gtEBkOFFEpvUpurmk
hPvpEp6Pve7yuxPrd71b9kC9HCKIcPXswV8247hlx2I3NX/ZAmLV4u376X65rnDfga5APQcMBB9H
nKWdBZ2BdbX0xvbidjKJ+VJKRoLsbt4Fxf/WZf43QxhNVLxhQ/GsfBxP8tGuFo7DsxTVfTXJuB0E
sTqGtNrOeczre7t4ZNkK6W/lqaxuq6ChHWQLViY54OyaPzZ6I79fgk9+xdk3nTMpVdakoFGDNYhy
ggTjKbvqj/xxHmEl+EEeAPy57ner2jMxLi3HV3cJBCwo18FBWnOqH5cj16Poc96AHxFtw8fyd/Oc
/WhO/SagDPpDi5N2OTEOzuOcGrtLQkTnXbd4vTDyu8HP9t4awUgcNhi8hRxGnUx7fap/+lRSfiwO
Xk7hnM/7ITHvr42bAYjFS+wX5y44xndtdAKsXBsR/OMzF1y6MI899MyPTGzq/tTlt1N2Y1uX4ImX
hjlzGx0xzlbbY5ju73C10AvW8Nwd+DcJ8D+Do2JlLPgXJb27sqZnFQIOEgxvOPzICrVjPb+Q0PuX
fnnvEq1jOB7ofFFCAIXdOQwxh9gP4uwhP4KPddOk4dUS11fd0dsejcR/644SyN2rKF6OzS2IkE8Z
sjTbLcoNKFJVxwg1/f/9hfnwPWcvQCVC4LJAZnzs1NMQvqIOSCR4IkHc9yNsH+cuxuFR0M5Wb92B
92QA4XD96CG38/13fHF5PnzG2ZsQRkVgFDaWpQL3dAQIR+TcugakJa4cvim9C6N9qt9iFzwUWCBZ
tUqlIez/eFdVnQN9KqfimEsopXFqPWtB5pmAyBoSGktNoNOWuKcpQcLh77w347wlEhAluv1+2p+K
MP/5EKR3wUOL9Ms/v+fdkRuDanZyfyyO0XRve0Q41yODhjSa9fMtPyH5efQuhQD/UIdnR9CDCwU6
/BXvgZzPx8lbE7rXp2guwL53CNJ2ApNFqoKr0k2L20lsnSh1WxAwQEnnjaU1ycMD4iEZXtiDT8n1
dervP2O9je+mbkCQcGT+Uhwd9nO0OtqgXzTrTvVNBsa/ad83D3YTNxDLAzeB4T1/v/BfvJVAOK89
1ABJoMZ2Zi8nlYOQhQXlkfvPITibMzAoWxnhrxKygwVEKkVzkUrqk1+HvgSYFkDPbWRoP8HiIO/V
Nrxqp2NNJBIkIG6mHfGpnQw3Pl1e8L9ff938mGPQaNOFPCvCYwgqIX/SoI9hgbfy558s10IXiobi
bU+ieERgRGMTzv2exQ0SZWBjgzDV92t1nmxFqBwiVEfdE4kpH0zxHzdqaSLe92iBPQ7NQ2EwApFz
L79wET6Z3nUMePgrLQWozM6RslWeDyyTw3Tsg4aMYDDlgGd/Pw3rHI4LIMy/3J4ZARrtYB5nm95r
Y6yiPJ+PM3097od4S19UvPwGp8oWWU+b/prIc0Fea6zgi5uQEyA6kKVAXy89PZxADkzI7vVh9xtS
QvHzqsJ0f3vrkPjqMNAff2tyNaYu8ckNUkMIYCu6XZtqrq0NfqnivwP9+bdPOLQvKzrSv/7JBfTQ
wX++DamHP0tVeh+SiYaE7ypyjSSbd0KKfnNwNs9j/EOQx0NFkp5+vyafrsHZipy5cKEy0Yk6M6zI
ZukePCM2f08CR9MEUc8uEhfyAc66wB8sz8fhzuuSxiDH3g0w3P74ejRpzMmTJLvj2+tuc3eMj6ed
SvD3Ibm6+rk5/FGbl0sonX/i2999wVlsVRdTWY8WvsB/1bE6+HT3ekr/pOlNEiew+eQ+GcjGJxuS
bJPrA33aHhJCbsgV2fyMQ3rpSH5lEZBs/u8DeS7b68+uy4IFX8NJm7wE9CI/8YX9PRc8GHK/KKMR
A2govKBfAY/c3/6P8dvvE6CNBQ79bkm6vXuqilsgoc1YvLjs0r27NMszQ9+FIYjyW3yEbG5MNOei
19legaIEPjrExPM3I9tL8JQADM3Q+4PSMRfAwF9y7i59xpmLKoYsY8LFZ6RPApf6+HKSxKR7To6g
NKIPBJeP4gy8pOmdxvt/2CQ3V5vD/bND6f7xFjfw7dL2f36JoSsAPQOUG5BYBj+C/dGyZsMQzU0B
dtLaRn/MruseOyni9rUQz5AWkF0Z1+YBxDdiPo4ZNTt023fAdBEAEaKyurBPzvrun90NKLmuogLo
PATD89ndCIygHD1jqY4vBqQNY9D47EVsXFenKRYh8aCACNWP2NqobbjDAukNaJ0zGMsY5O9xm/4t
j/pRXGr7/2KNgN+CZAUy3eA7hXLzxzVCPkJ0lsgBYBQSTcxgijjiMeJx1mTmJrIzndgeazfWPOkE
tIz6tyvsaAdi7vqaB1UVV7PIUxHaQCFGc70ZO2kczcBnyVKYl9Ain19KfKsLBOCaXkW26uykT7a7
BNIuu2Mjf/QO1MXr+3K6RGzw2Yiug2CnVjZnH6HKxwVpgyhvhwiD+GvW9gGEEgvYmELiXyLMA0nG
5yOB+gLOhO+g8RXP59n7MElbto4ypgd4NeD2qdCit0Cfp4A8ds+sn8wdyt9LPlUmRChcQK8NQ/+Z
Z+grbwBNyiA6PNfioEaQBscFFJhelWit63k2ir+y4v4qwDxGCI0dYHyrBu74GMnstCDV96TE2ICo
bvRAvzOoAV2UgzIGtnVQVNmMhs2mjdUv4iEHa6BHSz+foL+SVWi08aAvupkXnCWSTdKwdpU3VM/t
MIaggnfUBEzm6Oq3dirDJyXb3Nk14F/uKfhLwdJtB9XyZLZd14Ehr63l3By8pgNDFwGro1n+zZ0g
Y8D4hRlU3dBi2o1LKl1PyF3RR/WcFjwcbWBs+778NfeGB2fOcZSOS29Y4EkUM0ilfKaXWZGZOwUo
khrugmDKz/02rrqi9K5dGcp610UCgDirKUAVKZCVRG0AXX0WovcexPcBVhLs/S0P6429+H2xxUeg
8cZgUr9phnOD/mRXAm+adVAsqEw0w0EoUXjgN/L1swyzCdfZ04W/d0cDdP41SGN2wPFPd23FFUCz
0msOeeXrIR4aq7udapM9L2Wtfym3tk0qwSl9tEseafQvLeF9G9hRuylNUxqkml09xtY8eLEnOSjN
WNOV0I9oQg72zX5UfyZw3VmxF0hVxZBHa/E0OXNZpnPh8AxRn+ntGl3bf1ro7Rgb4QoDlWdhgKVH
htOSimDd6MnpA4+EVa1zMP8Zmm2ggVI/ZIEJJFKvPaDFfW76m0AoK4oBROkW0qH6AnozHpQibR1m
HatuZacfFW9OQuTVPf6UrAgDfUKR1qrJNFnmSt3KrLDK/QI5TkysyfWmGJvMotIw7XkbtJHej5M5
W6CGstgf7svC2DkSjKu7Qmm7SyWAJyWZpem9lVIFEM8ZZRUltuFUDlET0P3KAS0MzQcvm7Y9JMN7
otrOtOLI5flvWYf978gZgEcqjU6DgsCbgKaRItRPRmcNgBv7CzaNMd2blPm2AstHuAx1UjUgiY59
d4iQqHa5euTcDkwoFUXQgTDqrnBiFflsIP1QZEAGjX17O06O/eJ1rbspczP/6wEpCXYeNXubpswt
i3qyE8/erDpcgwLbkjaulnnsBGBOB3+o1c9XI1TPjWMAeGx47AxA1xJLFBJJDG9xbYpizPBzGlX0
MGWmfztiKW97U0ebCjs1U5DiT28DCEKhH1ggS04tc0E5rpDaeVrconysDdDqM8/PM2JPEdJZ/cCw
BjLDWSPB1PvPZj0G2FXIf/4BPEIgTFIgNmVlgduv8QBy4mjAidDArzvokGVgtANBTxNVJOgqCdjQ
NPInq+eaU6Sr1a9JTNPOMuq5AE+Pl+9FkEdt0oQDi+gKV9uOJYRKyAhEDoP8eYaILPDAysZmI7Ov
bT2Cpq0WIoR0blbniQn5Obzv0jOOc2kh9QBW4faxaby6PwyhXWGheGGsglJ2/VbpsQUxUt/jG4vF
r0KqvdoqwFxT2FBoliZIyzREER/Q19GiHJIBOgCuWQ+RGngbvDdPZSNoV8Y8wnx9v0YrYqasxwDg
xTlGAsL/pQINr2/pJHR7crPgD6Kop5/N2PKchsXseFt3LsP2WEUFKpJB2YC6bQS1znrGYBQiW6sr
IwMGhXDhw1xpu/JEsgSL6WxLoDR/9dAwCwD7ykwvcayWFQe0v3ag+ZozVG4QDY5kNB1uQS5jxh4M
YzT6iWWVswfVrWhElOwuuqEmOEVffEtLF8oAvRxIpGYzSsTEbJBvFl1425cCHmbJWb8Tfl4+5XUb
GJugF/VzJBxD7cKok5vFnPpmA0pCaZEyWwyeVrKOwmOeR0V5C5EjZsdGV4PMHWWYcT/1rFyzQwBy
AbjvV8duaaW/WSZD30cNN66REObV/Qg+K1Dgmb200CforjpcDgPIDjb/BeXocSaOtehfXR9EOkGC
oPg5oSn1fpZl5xB7CL1bEATrloYiUA+LrlATcZrJ8ygwxQ7QS0FtDpsQLuOSVFGPfHLBpr7euW7W
gV0qZI3YGEXlA/rPWvmgOMruW8vvDX/TeXN2miy8M9TnAyZtuHXwa+pEy0+L1w6a1hUQBvemp1Cr
cJ2sbY5T14THxofSFwxRgOttKrTMUdVlFkQzRo/Ne6gn5lDQNi2oYnWzI0QimI5QSs/w9dTC+Wyo
j/4lLGNZViD0nKAyDj8DCnOQbvaWfZ23EORwlRuCpd/WrKGWjRwyzR3V/UAbdHAnizH/gYhtLPE8
W2DF9qJiUoduzNp+y2tjuuVo0SzTtjDhAVVeJFHTWWYjMc0eCjFglhuhBJCHNq43D72dzXQD9TC7
NKMnAEUWg4QMUkyxJ1Q/kNDQyyvzTCxChoUGC6Exuj+doTEcKoD9hxhoU9tpLpDFJZllZtPOaxXE
eFAcLAr45/3M7pGEj3hc9x3YIYccjFuwSNKvrtjMWXA7FBFOUVObgaZDYw4wEWtvdgxz7qHFyQxy
AaweDjfNoq55CplvQlagmww0SFdMlxtXg9YjMZlifyePT01Sl15wQjvRmjdxgpHH1WhUmnT+2OKC
FugVizOkQlVsjNLuoXUeGCa0yR2MsulZi24H24BDMymV6yvshXky/HLO9p3V1/kWoioG20xZNPib
wZL6IShCUdIhazozbf2at3tWFMbeyFjzJkqvupu9ATpVOq/QVLDkwAAl3SIdBzlF6Xa7aHHd+iCN
eeVGYAKEmiABQOJTOvZgpVAcGG4rVw/sXjq8Vaew6XL24GltP9ZahqB5R+Ws2/vanoeFqBmUZsDY
tWbxJPRkIpfrZigywfuAudFTO48Qe4KPSme9aLR16KZ/luDL/7sMVSNAjuTa47ZhPsdLpvLGTjPd
VvD04IGij6d2hhwxsvSHtOdWAYEnsN8mMmjDBsBjPXpbZoMU+G4RkZ3HYdMKRGoc7DX32ZRZLDbn
DGoFZiDHmJlZ5R6CIVjKeOn6hm2WXEn0f4LqM9ohnEEIbE18ED8NFgXsPsMdqolhoCksHvtwNOFl
cfhQcBbCYJzvJZeDfS3wVTIegsl51jgdr3bmW02aLfjXmGtW38oCASaJ0Mz74ljGlFMHcJq7zmDL
b0+bYZ5A0rC+rVE3vJJDiEhlKCp+zzKvBPNtX5t3zhSiBLy+t3AtKzt8Qzohf0WZa57v6oyHLBU1
ayGR2ysvT81cLA3NeyuHQkQjWUkLMYADRRqdeYQY3fTbrYYwJGPRtREk6ooMrXY+7AoOfgT6eQhR
uvhdm9VvOUQ12rSWvfpbVzJ7bIPB6pIWprGiTuGFkO0OgdZDrUmxIsnqwMnJsNQo8s5iAJOecsyO
FmXArkv0GlmgH2jtG7whfkV4OIsfcp7ngXTRgJBiLkbco4kvUI+oGVaZhGORR4g+qmH+Y+mgvLV4
tgDqp+vfEazaKgw6wDBCDhRvPLyM6NkWno/33/BFD2CBMx+jossRuZjOSqpS4jVodB7d9lNQPzWT
lW24sFHPMSJvwxczfGYgpD8MhhhuoXKYZbRyM+jlOYOyXqPcRN4m79sS26FDNzZLz+VbCAwG2FDZ
+/kmYGark7ztJ3Fl92YzJIUHnUIymQv4R1Dld924c7Uar7FE8MGLUCGpXoFrELWmtjGumIewOPEm
3j5ldo8UeB7C1SdLBR0OYuQT0HSdtsMp0ROPgoQrmSO4a8GwBmckc4vY66UpY4QyC2iN+gVlIqTT
geGqgrzJqVEGUftnHgOsudOxHGywZVGXm6GMOg2zhefniOBLqo0qvXrnMVXwrWMMrh3bpmq62wCd
mTUuJt6sauMyYyhjoL2HFCJPTkWFCS4dObhIpJhs9TRsp4J7Zk4QPUWkhDCaSCuEsizeTv+lF8J7
dnSJoKNxR8hWG2HZIsbSw3ht9Cqqyehz7qECgEY7dPsPk6KzhPomkaxZEg+WGlrnCuV2aEl5Aq7e
CK0UAkqefs884K1rRBpIbrmjPNh9UUfwrKzwqi36CX2SPtpsyRIazUK4GU0oNRbBC7MLcNN1Yu7R
djvNELbwXBGdwCHkNqRqmY+yVO9xn7hdzaGXWq28tKiLzL8zFlQmcYaoKuNc+4ME1qMRt5Jz480M
+wAZtmioQfSpVSUoGBjB3z3gPEl4qQUY+Tzl3nbVqMPE7VTQkdZgEyOqtoOjkUdeQWcXZRICyDaq
I60u4ImOaGL/q1C4AQuEO7j7Fr8HvcfBq05AmCForx1e/xnA9nNt8ZyJJGwUrmTpi7CgFbwmRquC
OwGkEAIPCIpS4Js8d5hvTDMvVWraMDSwKG3wgJOX3w9jHiJTZ+bMiK2oAr15JWx1mibJVFItwCOD
fA0LgJ8hx5uauWaZsJYXiKCGEOJSi80ravqNGKk/9uK691FaYFYJ6l84bgtDKDsNYMofRhMytkAi
PGunKu+gLOEjy1TAHTYlh5xlvWrlQKHRbKFwhtsA3UbXwmLVdsP/lLWyoB3vMZjBfAijOYn8Jf89
991yp4vRnWMnQ4IDf6Qs91hZBSZny5fXtYfAFaseGPezXbk/LelIMzFV6QNlaXHHj210HDBiQS/y
CdZ6qmPOSq63WZDPfhwisPsRVplrQuLQr091sUx+EhlV/mNGsIqkUO9pj7QN3CHwVVfhCbBcAT6C
aobVtZVRRHej1zty4xY8B8Go75l9MvZeAYlJmOBtjToq+uqVrCxiuyH7YbnuIK4QTEgrhvFB1rII
DUSraKtcoOeRVa1MgtliVsIcn2+bsZyDBCR2+e+2GuobiWx0vrVb7rTbtu7a5r6JQBcG/5EXnEZD
E8FjbuuaQbpNqCIN80W7cSh5Pey0VasXMIOHeBk7D5zkdQ2W8fUJDYi7mA2iYIhh55TVbmNtl2pq
+QZy2NpJrRz+bliA/ZlKUMYseDwcCyLrhmWdfFbCck/C7E7KtiSca27YuPcQTANnozTs/CCVpfq9
p3rEigAIojqC9tgIvj7S91t/1NlMR66m1VLawMg2uQta8FzXTkN8HEEk2qcyw3LZbjPEXT65IVUF
4oAYmeEn/LhpA6gN8k058/rnJZRyorpVEsGYgULlqTbMDlkYjWQUiSZgO64cz5oKeFRahTEEXwIg
unASbGopl1mQcAEqgQRBCTkPhsi5hYXqbLH3SzszY2mO1bUT1VFDEBzB2i2mcB06OswtqRMwdLvz
jskgyeTCwbBSixbdmdDesWD6CicZrZIv92KU8CXFCmkhs5MZLe0qHxUE5NdRtg8RnvwxF2n8WFpP
W6kP71rj0eSuA61wYNuJ8HsdnZqcRRlS/Tw4NYqNEZKEExjphoxjGhASAx+JVMwOt5Xj1a+R1S5P
tmHPwHsMxvTXrpcJsYzTIyJxXXCyh9mc3UWtgRM/2hzvX+AwPOM9+gmejTIcEF94HCmwCGmrFjdZ
zGkTwkSTCPQ3sHoLUJYp4ukGrWGV2/nHHvRekAOYqwAaOXYBG9tz7GhSlQZEcvI56Ds6lpMZ0jID
+wfNJ1//cDoBMsi8ZMolCK+R7MnHfvkZjr3zJmbHR/ZGePb90M4dhCI7+EYg9XVxmWWQSwfqCpLj
DY2c+vfA/UhQf/XwkRpUNQx4x5y1GUP2gmptAQtQRRXs2FggeMrq2TAQdw0B8D02l6dsnMMlCc2p
YTH0dRznZE3ZpCmHOfhTNTwyyeCa8iiVcJAeLGT3bFteBVJkc9HHMGxlEc8SKRpS5OAuPkac+/nW
D4bOSu15dOy0NAZUg3NeC1wyK3OGFJWeEUwknqPBCmIrk8XGYDnldoBtv4m8sjJiu/BBtewYQVDQ
dvFkcfJmoyz2o1MKRjrLAn+KGiHwBfW2sHDp3Pb6t5Nrq4m9xqzDJLLRDkobqy5CMMi69q8QMFfs
zcLbAboEyrWTxWGdooOyx+dwCIbrGorNeAWgLtFTm7Xq1eiNCN5r13vgqhcVNG1FXkLZbLQa/2X0
1jTkhD7InYwMOe4aaeYtbWbLkYkhem8bBVk5xzVAARYRrLa2QY8AJImiqi42Yq7rkKDwA8bBkRnh
dasNaIC1ObwqSYYJpiGGxKYDdOiMB9uYkZ/pmaru2ppXSBiP0g82pQZ3LS3hWIVkmMNJIdkvnSmd
TbOQ0FLBlaBWzUyklmvUVdOoVUDlt4jLciiegpUTHOoGj9HKWc90Vrm779w2UFvG1tCi5ROuWIYn
Aq3uyGeiWy6olaZWOwVt3Av7vyg6syVHcSwMPxERYodbYzud+1qZlXlD1NasEiAEEjx9f3k1MdPd
0y4bpHP+1X21PGVDsfZ9x9A7Zg24Z16PR7sG7Q0YtPSQynghIAxfItUEHTcgY1Y03lKEBJTjwEof
qA+wml7Sar/oJAxmWlqdsCDfcrgz9SL4CPGCnIAICcJ59qH5k9UZZ2C1iXdAnW47+kS+MjApLJ+M
MhPJijlmS0NzJVMbSJHJ/vObnKoBb1hncRWMKVdruyH0PxLhIdSFQUQOhc8z+mfl52Iq2KI6vUq3
sK1/LqEufzGRbXVRt66h4HacxmC+DM5vGnBdIb2b1leTPe8r/3GAR4KBy8JlCsj2AZv6TrvJgIW2
ZUuPaPszfY7VnLx2k9/d2KpPMBmP0RRT0IpD9r1aXTc+e/1a+eJgd9EEh6zNqT9yHfLpybltg7Ba
SnqnQVUK8JUwPoh+WPej7kqCm1MQ4p9b45iQhqG1L1Uiy59xvcd/prLd1c9OMWY+zVwh8VvApb1d
72Xn1098SkcWp5hjrjZS6oJbEZdB+WUHvfODqWm880cr10LlfTUUvF8r0WZhOpGVSU7Ip8Y2xcMQ
qextshlmgVKskuFEuFK9bmNnOdakJEua0WirMlv0ZpBEJ2RzAgxfiiwaHm3k5uG6CszgE3M1JJN6
7TfP57cY16R57Nq29Y4xYy6/tB6al74fGjRYbEvr3161JgMfhzBgzYdRl8mdDhVtWWW9C3kuy9rL
C+49S7bIssbVcmNaLw04sFXtHT2mVXtDOIj/A3Dc3E8pC9xVxxRBY59e2/h+263+XfWZ3rCDq8g8
hL0gIyGsNwl4zbbI6p0PGRw9/0/yWnbrOl1M4lx/XObUrTcrXBXH9He6BJObv9zLWW/j+7wlfQPy
MCSYdwHg8X3OY3Tp3SLkxawD6uSDt6ianu/AgsPL0PP4O8clY5EkMKGmqmnnR1tWT3wy8SYt0Z6d
IO0jk7Gl6jrcvz9ZxI9WdTXLEAxHkt6C2M3zqaSKfjtWXfbdHA2oSuUWLWN+0Zk1GV80S1J/ajIO
0iP9VOV0Jgm+Kq+wh4Q/opQxhe8ta7xjY/rtq6bVlyFyGctyPe1IyKhYtmvfXpt8jtSt87MlOdYt
jZHHpDOy+bA7Z+J1WzLflIB8m1/7YOChif+FIhGI6nY/uTZVZJJDPoTZJyZf/6f05nH725gqLf8A
1bn0mfs1ZAsh2BRhopZMSbVPqVo0DCkEVtMzxiqgGmb72rvMUTSAdOl6IMa3BNuCEUCruDnQMR3l
+4WjSotiz2nW+U+vwy5vvbiW9lyPqXqcG39q7stks4IRpoOxiarFh9+oddAXzTSq/aVjHHn3Wua8
YkuS/g0mHUKHeOJh827yJl+zj7EPiEOadkaKnXSs/nrb+X2KMRNyPFazGNKrRNohfsyt3xAoMnbz
b78JE2S5m+27w0ilXXLJCPF+TO3cJodtNv4paWndLoNGBaexZPI7sZ3JWz0lE1RfmbfxIaLj9G9Q
dyK9X4dp4c8wgocxqyYuKTh35vomDFetX+IhcDAdgxS4LNuOmbfqZAQy7TIJ0Gmymo0kwFqxKrlf
B1PWvtXfie6n3kvQgC4r3TLTMmwvK0N2c42uAZRBcUUmh3EcWIzqUgTvfKXZE4uGu++MTb7WnJ/s
MET1epU2e5kd0kTOn3ucm/Ag457Jq56SsOJZSCeU+mNjwEmtTp594EwJbJCkWD+mKXMHsICNCg+b
eG8dyLt3QMpZcuormjbg9iq26HzcKGeBzIg0n2bAkpJyVfMaTcF2Sjm03+w2ql8aFO+pXQ3jmCf0
UETUtl43PRDUadxY+Aq/M3ymJur1RJPmKv5T0g/NIRon/2dfe8OvKui85TCuTr5EzFnRcWH3dqc5
IG7WEkFCsx3NkR9Lr5jYxkzFp73eJvpLv+dMaIyke6+Tnd1cJjWMTxLU5XvXU4zRqG+83rB/nxzK
h4aRdmrtsXZrY49r1ycUWEeRfs0hooGqTLMhJwRPUcVcj/nPrUZeed2zAzzsOAlfq2aFxSv9iZ6y
0q7bY+9pkGh/q9dfVZky9ddNj3rDB0C7mVXbJWfrq/a6nC1h2LikdoIqQDT5HdnneUa9KL/ABMXM
Na1Mnuxkyt9rvywfiH0giDIocVi2co/evJZLnsVpGd9DvkiKDyRX+8HTkgaSWDXBr2SZs4e5n0aI
DH+ausLLzMpRGwb63eSifPYjQhgys+dvW1Z2AoZnJXndbzR4f7/0AHeu8fUz3ra4PXE8MpzIqoo/
lsDWzdWU0nFQR7FoDho66s5ZRRWd123USbvcQNIMUbvqImEQvHZ5JIfDDknzt0qhQg5goPJHUvkK
PAzs8IU8CGVP6P/nvOiGTZBt54NzF3HPLM0qsZb80vUW3qTkvrWHyTXrn1oQSl1wN4PX+rGd7IVR
co3A6mG1CyzzEu5sjFx7HudSPE3lJNKDdcBdRTY4ft8lEtZc6ZFuqoNpMAY5G0gY5bV3P7q1bP+z
Yz6polImhUxqTfKmPDWE5LSFwzvEP+3suWUVLtTcZ8MVf+rgoaqjBkbcNvlVGzI4QEWUuJ9l07zo
aQ/m66kzPFQRTV8DuyLRb7zk23AZp5bidPqIutd6mndJ2Wzu1CleSIoqRLhlf/Y2xH22yNK+oBXo
niQf83GpYssTMX+TG+zG5ufgmeEOfKD6u631zAbJ8PbLTOF+L7sAJCfbkhvpfxtYVpPHr2Fdx9g2
VJ/8p9we5Ke1XRL16kIYN57BbbxeDI+VFlHwwYrxjZyvKUKztVLD7bTU/QzuFsyMRSK4rvutTE9z
GG/I0ZKu/pX3zjzT0cgf1bA0b2dgSlcWzobulxcppc7bosefCCYYfrIqbpIj06VHUD6wwI0NNnI1
LRc4gdqioSyqk5sdzy2T72tah/v0ie50oa5Jw57Lq9BDSFvI1JvOnqv0dLvMOVxzEm7fT1k7rTu4
QlBHF2iLoIYwF1JeL+NK555LHLU1tfH24NL2ufxoedUiAFsdh7+BZI3/A2dtqD8ZMSuEFpYoHyBm
/sm97VpXcHD7n+DwKrkybm7EqR+s4QvULvHYpvhXg+mnKMyWxSe+AR20iZ/EmjZMhU05TjfxzkB7
DCjG/UwU5Pix5IwSJ9V3EcIJCH705CwhzYX1rLRF5myZn/fdEM8UdaBUV3nr9xMms20Cq0jt8C/L
4aEA4FrznrKbZTztCV/kinqxK3ghzJ8+y6REIb7jacoX6/k3EyO+PodyAQs/yHZSP1QFV/Mn4y+n
t2MjvKbQI2W4J7oLswVWopLhcadG0WsOGwxIetQ7/4d3nGlRfjuWc0slHjA650mZPsVbEv23TJso
TybzRx8mv0m/MrpdgCTEIiCFIeTPSdx69tLWmEXQRLOXomgS5CBvc7TSMKvNAHJAq683n2LrOGSd
B0p5xqOczCceO8ABKOsIMd2+KVz1q8eLqjZPPoVD1zSPczwAkSaAKGghIoQ2N4yvESlhzVCS2tpE
yIhKrlxZ9HHUqCLUwcYAO2Xxq/Dznaa1cWOjRMzRefe9TCfLzpfXIGqh6Ppz2Fms8luE7gjyM1Ud
eGHm/+gC/5vu6AnauXabLdPDkK2Jz7mdx6bo65wdaGGwzw5eClJqc6jeAlQ++8177MyhHRcDMenM
XB2JKsm2H0GnufEzaY13Qj81tje6EW12qPcadmxFSJGc1oTlteBATResUtUWHglPZ9VdtlYOx04G
oXus7OxD9Gpouv3kBXO7n5ZRbvWT01VCtNEMEfUUh6j/as7TNV2eLKCaPap42OubYVxl96gTUYur
NeoDe51rC2ov51Z4T3vrXH1pkj5P2Tqdus/moTIkanv52v4Ax+tW9p1RDy+h3hqxQfxEY/Pml3GX
X2dDCvey9F4c8w2DNn9U9ehPV8qXQPX5LuxbyJaWHGoqJb4TeOu5P7ott9tVXg4pMF7rYUEfvNH9
RTAGKkaVdrqegfRT/dmJneDjNfSW5ex7pRqOasg2V3i7plXGRgOqvI3PwS079dMFwpUpCeM9q8FK
diu3krKlu0VzZ2hNyRLAojpewSIE+BOwpbQqLxaaJLKCqcNiQZIBFjlpdhx9mdHj+FLJGpie69Xu
J7+LsUxMTf4tKhI22a66KTOfrDjVc+oqyJAgbeagmBExTMAeJG+dTKfWew3Jv5+lN1UV+QmMEz9V
Vw7gV0ktvTM/LRo41UP9Ug04VuY42nHIkVQEe35Gm1ZOd3lL7/iBBjTbnho38AhJEzoYhZVZkUVY
pnwTSOOWd97tcXpev5lYUvijcPqx5M1G/1IaN/vVUrNFHV2bB/uRoyWk3c/1cn3U+AbuJ5rIzIcf
7OtI4FIy8aatXLxFOTWkx1b+TJbtWBFOmh9KGhCbVykhaYoywl9AXjb8LrhWvZf3mxoiGKM07bA8
ujpR14glXXSjZnS2JzDrxp3HJccMCvDt/DPTaZacwHEUHoOu28vrran0owePNVw2/Czt65KDZ72L
bKyDG8W1U/9dVJqZW3/Dt3xoUxG7y2a75M4fUlNfVaWTe6HqzSemNEGLcl+6HpM2skrCqpZ9B6Cr
vWxn5YZXaH54Ig3nuwCJWv5gci9bPqMx5NbwosoGNzszDomvZaR1ofnDyuNubAsjiWZkIRiq97mx
ujLN7tCKpPnV4qAYL31v8g64NGGSK8zMu3MFGTwvh1AGkX8mx7LdTlMYlznPmknRZMRzVN+ozPJs
WiRW7moaRKL++ZPYG9RaIVI3M+a5hBabB+f9yKJOxqd28cr2CqGG645evPrjIydy/zRKnytw8NPR
PvX88fKL0q4v3xXtpOuLIOCdj85VVd53tmS0dXKt/vgexuw7v0s5lRNgau8WApGegh7IFyXmWPvt
X+uSgNaHeQj1qXJDBIEKFF9etw3YAKKN3UFKcWi7/rQ72/tnwbls3jxYHfPN3ED5MWtmqBLBqcv6
eqEV9g9ghFXeAd1NuB2V3srksELj9dcLZACEci51cPZU7tlzLGIy2LegzaqbxBtMcBXTNf6WqrIh
v6fjY1/Frg4w7PDofJBGN7vTgu28hyjhyh4OwDFgu6heWDTYkBd8Vqk3LkfIceT43moSro6cixp9
mg6+1SRzai7esHj6lpcdLUO2y6j7rXp2scMWTH58svkaJMdoXWKQIj8YE3LTnGpvkyFdb/OpZf3b
jEcuk4n2yNH52VJrJGTkNWdv69CMhPEQRUUwx0h+uSG5UsW4sRLokjl66iBirwbEx+4gGXj0QayZ
8Y5o60i9XsoA+V0D7gOTgUYLi00O+3lq1ZS0n91gxJeKpnUCddDlfkR6AdukbZp+QhJHVLRlg//K
bkTI0Ta1EQdgO0/NA7yJtFdOwfZctyr8fpeNcLz7rXTJwSyJ44rWEarcqdOaItZdCMPShgX8xqu8
gIdgj8G3g7hr98MYfe9WegnCjURVtSXXAQoVcfH2oYWVlRXDmBfF4ff0MLOH4r+O86MqUU6wAvYZ
eUTLXtGzOs7zf3KgsrFK2jY5SeiV531IwGvyRQl8wGW6v3NyYDWa2EGfwxw+9GoqZ/fDejUO/3xQ
8wuY/viYZ1NTsv7M22tDooe9aial93PPYr8jKJzCf6oN6vgA0MNU0/jhFsGa7gn8YmJ9BEZ5Zv6L
vXmLLlWy+PzhCf3owIe2huCONPZ+waOYBuHdmLzMG2RbseStlkWpTMBPW4n1npCMlfgVphP/4m95
Tlih2Ta6YZ2pP0STB59sZuPDKhF5Hxabi65YER37F+0v8V8viNoR5XgidSHomK+OUK8zpsK0ne5J
Oa5ckdVtU/GUDuZHihZwuKQbMqHfGsR7QR2Y8tgiIJfNDRBFNBF9KVdxWNyQISyreOZPyMasYfoL
eOA6PQmQhTlx/9K132nQpMLYO5tqRVjh6tnfrxCTibuVt6c7qjy2jK/8FpBPccjgqucmuCIBNEcd
oDIZnFQIunZcEO1yz0Th1lxKMegB6KEz6koNDeF/vK5Yq9PEtMA5WS2u9zDzsLanYb+S15DFt0Lk
SBX1SBMJdwGXFiIDV1fnZGmzoFgDBg5esFmNJyMCFIkugcNlvfqWECbB4vCmDVyYEAvW36juKHnA
y3Vj2WEuEu4yy3Z9qBGMK8A45gjSsFqiMDTosj0xFrcXL8/98R4WPX/LkQD0pzRaPITys0ziYvH6
PbxuUaS6G8gD3gZvR1h9ojiJicCGk0LK2gIJFUlTTagNx9T9yBJ2owKIkxJmm/TQ+N2c6+akExn5
hdhXAdEnl+lFt/TGHuI0U582iUdUtdtaJpdgyfjM2s0Poemyf/HQeq+octKntdTIDcYZwd8NHwbs
y7VB3xdjYldE51NGmBMrwPbHpFOsfjo9ivGQqi2YD13SVvETfEVYk6QnPRnAtFSRH1z30HQ8dvDL
PmJ8lMYnLeZ4/1FnYLcH0KeGTGoTEnPaRePSn+dkjx98fp28YP2olhM5bOl9O2fGHb6VNb8AyGVf
yH1q5iJUQ/VStprBXvKQ3UCb8BqEMavlWTXz/FpT2EMDzAa1eGVMBey7zaL8mVRqz85Mont5lOUI
QqdnXvYi3VUn7lUabpdwnyuUt5tRTNyNAWbmS+i8n2m6axbQrsFAs9owKr8MvNDlu1AiRrbB07xd
xULOqP515149LzJbsWYgH1/KhJq1ZZwI4yPT1vNJ4udQBtHotmdZbgrFV6LpokhHPCbn0A+0u5Gc
dm+wMtkfHaN1vO6zefmaUFTUxymOeNEC1Mb20uhUYpdO5219HqgscndBvc31RxrZ2p75mhUnogm9
93We0uTUVhzJxdSb2N3YoSp1itIjCu8szo4VaZYOsTs2cZofABP29Zx2ZZ6c16YbvtGZLv9KRz/7
rZbAjWiCVfjmST3/jCaPRlcKmbb2pJJy2Yql2bPneezaGrUku/G5T1rfw8xekTeFnGOErFVZF5YP
yDOb+WjWjNgyJpB4eoVbScjbG7DXFKlNiJcX4wi8bTYpvpZorZ/auQ79wxRuII59z9b2EOT7qI9j
1Ti0MdabSBpXJguO396PCSDD6ffAqgC/SL2Vb9aWcKi6bpqK24Ez7cSCLG9lajLut6gCjGbEwpLh
BtF/KDGav9h+Onc/dBroJrXrkp08HQz1dcOv8M/EY9d9RQKDCNAUh9BxXSygRag1t2k+0rd9nOOq
NqeknqvuFz9gjVCbRXU5OuzwJOFyMctjEkbdr5Gb8lFY4b5Q5HZxke0xaqbJX+O52GeR/FpcOMVn
wyHasB8mk/fD774dcxDRXNhqKPPtd4ih4bEbUZ791rp13vWMRlocUe81021LxuD+ulcQm0WTtIAL
cL7AwqfWdbK/BlQu579MRJE4myxxwU3nnBofPV9rjji32+9tykKWxFqHProHv+zCW7PFc3lELrgk
ZOWYNXqJRxcR8dFyHlxQwCYUcVS2QZk3Bmt9pffZduc6mqf+Es+VTG9WbmvvGqgYOpQmZFh5Gv2M
f+SirMW5CmLY8ortDOgjq8xLM+cs7SKOpndbj8l2GJMM/tdHQfWa5Kbxj9yLPQGqARZ3hBY15KiR
2cQ5vyfjw7h5KMsTmKj1jCDb51OXGyJ5Gjkccrs95NCAGl/V1aS9IbrjcUyrkzOs80Xlg4cfJiwX
0RVH4r4UEi+td8mFj6bPoBHj6+3GpaiE9b4IdJhee2308pzPfRidBivK38mM/qTp4748WlXWfysX
leGhMmHT3Lt088BlsGfVdwHxyL8BOPLf65CyCXdOxNlLz9IvEJ6gb+uuOsgzBMfwhstrueIhPPW1
nJlE49jxLu5pKc5zYzYq92LEwJxTorYI2cNpO/d2zso7IUrm48BmwfhEVUrdHBc9f6v52iSds6/I
Y23gIe23DzuYzr/yfW0IwS/H3L9bkx0SyKl9C+/LCDnM2U+DnZmD0L41HU8Ky8W0oPfpkbsBhin3
PZA3Wzwibxj8EVggilOSHuHo+Dd5SI6VzCPv3vdBZyveXj/GkgwtPb5JCEh1luACezHNZcDZkMvu
b8PzVhcZ3PP4ruO0IUwAWwQbiGht+Ctu17V/UxOsZlHT1AKZHjOKWbvq3yNE2L98ixQmwoBgwxfP
baqqD6OX9SAY46bfutaInBncC7zh1oiu41jqq/FDY3qDN1rF8LmPbn3TYlvCl9xVVEHBW6qfgZZL
VKzSWHGIqUNOftIsMKIdbdDzHoLaSR663U6giC2zVFBYF2/ZOcwIwsCok+7D2W2zuw0izfaDUG2v
Hy0glX/Kckew0SI92/yJxh3M2GSD6emiggGUp9lm+/tW59mTxKmkGZeDNr0XIJWSUvPSVHdrwN5/
QsfVdPeR0Kp6dqHaQ830lDcSLQPT1YaEcnDZ84bIef0BNe5/zgJy6ESGh9efaoPahaO5Trlc94R0
rEot5IYoP67fSJvr1svqo7OG4XFOPoZl8O24wXln2f/oyjiVvcdNUfZ1+wdqXYDsIRtY8qdEExb3
2mcERhY8fdwpCKyzTzO38q1LoXfw0kgJIsv66p/nLk94gsraBAVSWHM32JTldR4i+YAC+tta7ebA
HgJ/iz91Knb5BAHK8OQIWq6OqT/LLyCrkJsLGhL1zxIPeCd8MPc1aWn/jvcmwTWhviXOovFtdoci
AZatX9IZfRQ7WA/j3HQ5d/EI+1/G/NX/QH6r6joBShrOTYJYiUkDqT0nl/GnI8ZPX96X9Lv6p4aB
FxlM1q/IInsRSvtYMTA21zZt9+VKCKW/2pE1/pjs4bay9vtrc0jbevrnYpd81WIaORqU3xbtmnVP
Q2mznz5mkK/UazVSxMrHYuin2Rwf1TJgD9X+0H1pu3j+bRP7OCUQszfrKajy+bqzJqaXG7VcfBca
2yw/Wx0v5YHXNqXTAx5VH9OkQeO8RB763zEPSeRvVR9Chk8u+2Cqpig3wZZAylNZYUpD848iMi83
xy+ULqX7dm1s9YGvnhmLzst4KrB/G8GMHtMzO87St5/LHIIM9nJw1SWLxgjPaP5tu4NHYp4vPNij
GhfkJgPMcZl+jvUa3gNWmAV4tTd/lMtSHDcxIChoE0aa/R8zknt38GzLuRpHptFzlaKgVQdWKXsM
kron5Y31jt076tyC5aukfmKeBhUcy1pjtFBRLV+HPKlHxCMy0YVZ24nYfn/1BhQbpXrGvcnDlger
uGFOL7Oj8Kb6lYaDyLvdA+nrY+uWcnuYQfoYffWYR8ccfL9i7EpmeeClQN6htW8+qNKak2JJIftK
ompWyLnMfZTNUtuP3e3g0DpImgVx1/djaqsu+gdaw+/QYsAsL4ImX0ZvXmt+JbeHQQFvGPNLRiut
IhHarGM6RR5ZG/Yb3yj37/FoqkKcunMOoYmkvhG3W5NjbQ9kE71N1TTR35gFSHGSqpqB0yrPWygk
WpY3OF+FKqfHhQD035TlMQ20vaUepgUb5Zt8ZDnvHhNTYioCiBpkEaOaXU5UxAtcl/O3Szr2BGxu
g98zOsBoBrdAI8vX2vmrPbi13e4lO1/DpVeW7kqt36JNCGjx7ARfysNqICuuYdTWkZDAWf1BPj+y
pcexeuALbB0gHepWGJAm1Gc/7wYohjXysRghbMQlMez6afaWsT9W/cDC7+V8iFMc6exXGC4YDkBC
0aHLKFgYvyvCZ2nu3PF88zrICWHCt7jTepLtUWRKYOJFJliAauYfSZonv5VoB/47gPaH6YW4Y4tt
9mKAcHqvSsbkIrL7gHlgKbvnGRubf8jQLQL1gs0dEJQDr3ApofodwZr/cPpO1RktPaZBfhIXnl1T
Ov8Qh/3G+17lRIEzIS3pfbML81Q13vZUB74SRxRMcrpKZO7+kxOelEMbG6jDjA31BxTG+AMTEtdU
FvZdfPFndPi3GtLyj+xKfAt7F67xqU7q7oVY1ZWNfwqXh3iEof9WAizwHfMkXyOn++BEShrayWp3
7U1JTxuePCXIdUnGOGX398NSKY7gZszvOYM95F9lHCD4gVVvxq8IRRIJOPh85vZXgyYSySJPhLzx
I2+yRx3HOdaRir6FZyFYw5+iSWX6hrNr/Y/UgWi6Y7la6qtJxurD0YIWo/Bqh/mtHaPBOzeqzx4a
4Enu1kbww/IHQVa3CpARogRCVAhjG8HlsaWa6NbHFTlheOpdZE9SAWS+7zKunqyD07sD6RQvnch6
fdvmCaC2CcewebDpHOvbUoXf0uwl9+tT75jYsSJ1+x88xFBH7DYMM6x+cM5wxNVnNjMv8XeU8X9h
Cqx78ESP3SDjn+nBwpAdXvRus7xQfVA+Ei7VLKfV5fOz9WgLv44hiv2fpS7Dt8i086898u2EUGkZ
60PUj6ypaBVyk6KdkJ1XH5Yup4cwTZH7XGvRi/0WP8yQPWOw3l5D1aGFcO202OP3MGZu5jGtHT9j
j9EPvwdEmuvbzDu2o56QUDY2LE+BkFwWKKnKC0zB+sMEKvwAeWnpDVpMS7D6nGRZUdWV/tqzLETm
vYpNHLB9NL/0npvPXHUeL6CLMKQ45Kd/AyYkGMQZGKdAIO3WD+t1Cyzewql4hgQKo7vZd+zCuIrM
XY/9FZNcXnEcsbh3x3wbXHSoMoloegWHGLgTdtjBJYwEvgnSMZNzJJjtn3Nr8/wpxTeEzi+11YsH
aLg+usTmhDOErDMK0N1DcoulsySWylPoaSQ2VVOIadDhJQprVGgde0R63OD08mKKqvlNdfGKg27B
KATpm5anNQpFdD3Nw0gaQA29NWpvnq9W2eNmrZelP/q6SRJO71JN6PPpE2TcEp/juguoaDUO4K1t
KC8+cO+3kU3LE2hEPPP+uF0Waxuwuy1RUF9sz2FxgyG+ROHedJ79ybQjiV2C8WoeOrQz5h+rmyJE
oy8JBzoAkfYp93q9PYz4CN5tYJDPKsMscQiDwE6vW5RHKPp2VKV83Czu35s8XZprsr3Wv12NRemA
VmnifBjT8DNW3vbQiY2HcGiGsTuv0zL+cK2Tr2nT78AQdtq+Fi7rvysKleTbKrU8qbrxxiMZ3VuA
vl+g600zF7/G5YaKMNZZ+NHX4/dRsKWlLLDdqZ7fg1GvsCPqykMzGZJ0TIQi7JjzOdPDxln0HpM1
gdhKN9W7KeuueQ2RckH9c672r1Pg6h+dzNyGWtEsT4DDeuRR3LHTLJXI1gt8EDh8XBkZn4WPYfcw
gj/+SzfmzOMc7u2D2Uo8uvtSz4hdMMe99WTQlah0A6JbqBrdsNlsTf9l9jGrDoP1EKxyNf4SvN76
iIxUfaXA76RP4UZcj9g5CDJQVqQF7LT9ICFui3Ajtu0jef055XuZ8MSVYcS8RxZRfyBEQlMfj3tL
vCrRHR+YvFZ9JqK4mq5KBE8VUvG5m37t3OPMYKILX9kts7qQoULdL5pZPyM7cc0NkqWK/zmxTl0n
hMsMd3svl8u0a81TAqPU8OxGCVJoeIEPkvv5CdLZrA/dPkRfOkB2ekjB8wjR1fZ/0s5rN3Yk2dpP
RIDe3BZZVionadsbYlt67/n056MOcLpE1S/+03PT3cBgFJXMzMgwa62g0i1YUHrAEukApqgMVy8q
ifkvuB5JvU3cUvqLekchr3tmPw27gfY8UzNbb9qNRg7A2KMhNTY0+MRRgy6S5/R6i1zOFNuI8gH5
dBYgnIxyzD5TFJOnxl+XfsHppqeemEC0KdOaREtV0JQrQ/WDX3iARlpBC+utxwHZCjh5cmgdKBfD
9wcMm0RPKroALcvMqACWTW0SJlpRdzRUgFm4vBwV0aAgpFoFUYzDaWOt0j+16LL5PyCueP421dvw
EeSUYlFTRNmIQwssI6dI2e8oqBS0qv0GTQUtBD9p63LITK1BFQ3ZHnOjgx2gpdbvCVx1bGkiiNux
MjuNgL0YyoeplPwjkBnaCDrBUD5FmmxROu9hi50zqauKJ5pVsMwScxI3EIJIKk+xktbRujFS7Wsd
egOiw0RnZ5fGE7E8mKevuTRAa2nldPR2rRAMKSOOB1Jkq41aGgCZF6dUiybYBkV4DgJXoYDkKLYl
8b5RDNIprUbvjHJP+NhIOkzsFQ6ujJ4TiHvWSTe6VCJKq0O437aoioIknpBiIY3YZGGhuaYNVkWr
fo4J8/hKh4oteNlVYqpG12+Y94r4yxVAvlRIF3NoYFhtJV8OElg9MAIT78ka0FgoHkwFVDCZIvmW
4q11OPWaAUUFfniwZ5qfKTC3WZNigTi19Isfeq6PIhkggCcnCtocanqqG+4mcBmfkzpZKcvIkoYm
0TcKUK2Y/s0rrwCUSdO6645CZqnWMyj10VzLWdcReYkBQgpKVhvuqlGk4Y+Cgkt2GF0CDjoMap6+
dIGb5AcfT0hCz/SJ7xbiTeKloqk/8bVx8uZvoU067yIbg0XjxpQjC4XKPoibfSTQ59+mSsf850lM
hGJL5yXej3HQy2Q/5J2v7GrqnN7R6mRRP6D6h8+Uq9FPnE4Mjf655k4ziDg1dB12BpoIn4tGDseH
yow09wjHCMaVTIIKj4uWKIgIidtfyyuweBCzVim3SyNuhUSypvJRCk8UTyDv9BH924OAxGa/EhGB
4faMqBSgYxSDy/Fqa+DP0klvV2Te3VTcK5iH2SUpaDhLki6I+EZg65teGiETW3QJAF+En7S21H/I
0Gh4L/LOepLyMWWgsUyZc6C/CF0oTkIiG96dlETccrVVZLjDRXU1tT3Tn+IN40aqnyrFZASnxx0/
tULbInnAdlsHQSutX71feD8jPsC49kGGixQaqOysm1KvfiV+R/jYqQHFTyOhieQqHX8zcMcO7pwq
j9/y0RPcnRzlQrmjh9d/blOj26S6LlfbunL79pT2JborJqCC59aiuAd2Ai7wrndzeKdoAHWcFSNC
/bTlBJ7GjBf2wTfA/oCbxDsgGxS6a7rd5W5MxrpYZ3WRPQ3D63unSP2nQqETB4rep5UJhSbVbR+7
hu13ltRTHdci2CZFo/Y7N4v8L8iOBGQNTWI9QmhF86RT42wdq5JmrIBbAFMNNNDoK4q2TbbDvef4
LLVF/mf0/SvFLqlckbZToqtEMrCpcCUp6wou5jN9fPrTShEL58H3KdaWXgJ53W2t5m/X6TXpKRco
X4eAKkjVqRFnFAZhpp08SKIu0g+Z1Ox7aigP5liDmu6Z0c4AVUR85IdGyU1w1l4FgEKkP1twoZI+
XPtKXrE0z63HR9mgAAo9vXRbu6uoR6/kVhpJSCrkhy9xqfTB1qxMfyJqFYX4KLcwC2gaCNTt8rJv
e0dMyLhs8l8RAMUQAsYysgpKidcitUBbLlx5laxkjhx53R9gN+R+LohTRDJ9o1G3WWV4UEl4r7cZ
0qLjGnUw7ckvUE1w0O5or2Jn0uduXJfECYAe5ywG8PapdguVjrFVVY6hUmUGOyeWVyRgAupZqDWU
jwZCY5+HrOvdU8bU2S+mOJROJMtN+21Q6HtTQR+skLiXpj33m2YthFkEQQE4lq21oqEjpjYyoUi8
SCGlyDXAE0CuCiIDoC5IzSQ4m6X2JZ/SHsfV0AnmF+t5srfU0f1Uiga8Z7q32rORi4MDubw9F20Z
b0aQrh5Aer3+DY0fAA8MESrv6PSRbIwUfMU1Wbx4RnDGmhjLNEtXVCAjOOuQuKW1AM8J8Q6AyIAI
AU5AL81Huu1yUsZfoqSL3QczjoUekHcsOkmoIxhgSSb/beUaKmed1o3HgqT9VwbPALK60IVP/lhq
MmQ66DErIMiNQrMScPEmlGjzc86s6iETJVdm8olVpk+56lFHScW0+ptKbf4zozTMLyhTkySdisHw
s9WS0qAOW/TnhNJWtwpSV7H+6KJA80ihQb/1pMhifNMg1c/ISOj5qvXNhKyoztMEuEChHHq1pHtS
pZrv7TO9MkfHovmUr81GZq6OCez+QZqkhtZD5rdnHGsbrWkxAUiTcAfCdprcppzypBm6B6gAMCY6
NEikfRHAEbNIqgECilX1s8H3N48NPVH3klVCoJGnjLIj0gaIV0A7UY6DbegL4U5PGshggWr4P6AM
hECCK6urz77X6xXb04P3CqtG39Q5tNwzQu9ydxRbt6dVAqMliDaAGUwObhdBDZRgAf8KqAH/QEen
+YkkYBWtCShaA6EgC84j/y1nRwNug7Ana2ll+MF1Fq8L+k8ZmhAwaShKBC1wI5dYSrAtZoxFmzIm
ceJmBfQD7aBUBNnRY9d0D3g5lDw1RZiQRIjroUfTjl1zgZyPkDkHPzcRNfFGwH+1rQVqo5y9SkjB
scAoDjoeNR9yRmlLOOvkiRrQCEeT0WPapqstL9tZWgRBkTZbo2xGtDnVh6Gj3TZVgmW+Ds+vQ2o6
+nYQS/XvrimUS6Kiax3bVkOV5zgwaBAxqlQXXVymN9TFA0ibRP0qISlB+1cThO5KicovPwOX9D24
7UAJVCcE8wIkRqYxSG0QZZX0c2C0+q8YRwMERKFHYYytSqen0xF/BNdmxE5XgkMHDk7LdZPkUe3u
4w4M5Ra1nrLaWh0BCw8iQA7LFsMyygE76xaKmn0ZNocsTWAl+22pHPveEz2LKrUvKT/HVC0f5ZTq
/lcDVJd0qUEhinY5DrX5FOZ14T5akCWpXuSCgE46aM1uW0C8Fb5KatVmzPPlrz3HBvX+nVWUtPGh
v8hg8KCJR2riyK5XXGuhTuV9Q23BRIRJlp9DOfCQghdlgusi6oD3CBMlspC8WjwIAG2ifQ9r29vg
kIEE1KVEmmmVNWoDiWH638kw+2qLbmZzaWWjqNZBpzctQOVa8PaQiz3RzttsgNUFDUESHkyq9+h2
uZbvXt0ol3+FueAV+9wschNsukUaAsdX/45PqZEYqunTIejkmW1EtcFQTPpmFcCY4ms28gLmEOkS
Pzr4fijW302RgJviAFT4dRYMhXLS0Kfzd1kICIEJFQhIrTQqeUwIjkMv+oJWS+dNKF1NfMqKKs/O
DAFmxkSpqFV1qawC0NvInol7mEIeQbssaErxoja5Tne6qah6tF0Y9E5S+WpyoW7e9wdFB/wjtIoO
F8BQMxc6W9OqhIq91h1RnR5/q2arBQBz6/Dnx0rL0nuFaxklQ7Akmijz/sozddWoTSQT/FN9BDnc
BM9ynKwTkHgYBOIkrkbBe/HGeNNk0t7c1bbNTi3IL0v35ElNGZCRyHQQxoTMfkKhp0beW/wExtoN
6F17a7REHCAhx2TPxArb2yyOF5jUWd9qyrJqRWbCEkNC4CvOFFEFltXGhtccu7gY1m3JCJQSIBat
4I75gjAJwFMwonMb9UWzEXTjWwppbS+2vnz2ICm4Cxq37+ZHSLIFppSB94aIhupcylxrENTxs6w5
0v9Yt8MuTP5Y3leUuhY2+73W8GQHtXc+NvI/5uxLj53UyLCTmqN57euXzB76vXHUhHVtG9JLkB5L
R/G2CYoMdsY4x3OyNIvkzk6/sT8TzaUC4svILEBC/UFKndeMNNXWEPqG39qx2wAu39E68aWNby18
YOnuyqliWozHlln7fOVGwCw+sW4YwJLbY3MaEc4g2/HELSIEFi+llsMp+EveSd15nU/A43o/KH/l
TtjkWbRw5N9/Bypwojht9zRq+nUU/M2MgbKG6NkiXnakvXP2ig09tGNYPH2823eNSExv4HwbujQ/
VDRplT6GwnCU1OQKou9BaZ5C9flfGCFXpQ9AaCbPZ49HqafUuuq2R9RsP1u69Af6+tX0lQWV7Pla
uBbEIBACDYvCombO7qsuWJVoajlySsGXUnqSjU9msWBifkIwIYngSnRJ0ggapdnQNSlvLUaLy+EZ
NGper0sIpfqujHcAKz7+ZPPLPjc0O4rE0FptEpadw/xaR0+R+1e2fpbN+WMrd77Ym+XMrlrA0IIx
LqXwXJU/5eC3aZ3HpSldS19spvis+VFMs5IvFqt21ZwVHq9hDQxcLxf8xtJaZrufC73r94ESno3g
k6udXPW3mi0MeljalOkn3NxI1Nh61Wr5XJ170bwTmyKGT0P1H96W+dbP5rv4rQLNSsQKYoJ2LGUI
/nxV9et/t/PTtt0sJYAtQPClhWcFGkok/DEBzbNJHxuZPvntA/q/KyGyVCRR5ubMVgJAIBdyUQ/P
kxzZis7ZQayh4n5s5O6mmHTjNR5FHYDb25WQyYFqZiLK2c/PJqKyIaqjUvC77PIFQ++eh2k5soaD
UQwqKYoyuy1Gm0qiP0TxOagfKW8E1SNE+3UAdHDMvw0aZTsaXQhlbkb57BpfIxS+lcS0e1ozPrBL
Cz2wj5c+V1Of/6DZ3errUUWjlx/kj/I6Rgct0GR6vZ5TCjmkOqapfPnY4L1vffsFZneMGRiuXlEV
OrfWVv6RIjGZmDQ2F7/0tGfzg3NrZ3bRRqOgagr26xwhZJqAXIZrBzwI3Tdri66eBfky6jcGDIiP
1/d6IueGTcXg1VMkwN7zE9uYkSTCDonPViqcoU4CprugsgcfAAU/4Tl6Mn6SKraPyUF/TNBtog6+
NGjk3jc2VZOm3BTsqfrsG4eKrzUDsL1z7vjN2hcYpgK3X0uXljq9IO+Wqkm6DM9Akw1l9o0HyXTB
G9bxuaifqPmukE2LydKkb+7KuKoblLVA8cX2wgeeD/UwZEY3Ec7oIgGWLuszlxCB8SqpMA0XmWlN
IolshS4EE5rD9knvXqTsgcpgSMWmMbam/LMv4su0FyBgBnTC8h2Vxo3WJgu/6t0bNftRM2dYB8HQ
o/02XBqol0P/EiCFYKEx1lC+kLLNx5/gnVOcjBFbKyjsWDLDM976qxwZUC1x+QKG90TpZ1WWf/5z
Azp/f5oNhRLTPFOiZgnGSMuHS0cbT1HQ6ha+fWzhNcx5c3ZYw62J2RqEttdMUvPhQjy00s1HX/3N
mk9qtO7Q76YvvkcEpC2shX36f9glEzMMjQDMmt0Nir6IIKbtcInSU5t/QxfRESbynnUWTPSQfvYN
upNL493eXUgWy2c0GBHIpBNC2LcbVkFoKWjqjxcBVek6gSDBnQS6clT9hTt5zxKzsSWyTWZkMDnk
rSWzcN2y8wrxonoy2X1pu+EeAXGQUgsjrJcMzb+jlfaR6sXipUFf4ATNVKBeiYQuFzfe14NlOh8f
mLv2DJkC/WsyY87e6IHiAhlxL17kKlrF9bNF/IRCfpHsP7bz7kGU9alGoMqyztGX5dlWaR7gJIAv
IhR441xr0bYuXryiRFtJpT8jX9pMfP7Yovzed2DSILahKkHSMXdoCez2Su0G8WJkCKzGqvCzcnXz
UzLS60kQ/nrQVCU7VPTtDmo1Sr/lth82em2Z6BWH1SkJ6WmNElzhleuFyUNfA3BHxk07oCWyaur8
ew3ZBXK2Vu9apClWNb0PW+iEU2Jq4R5xT/8bJHN/4abd+5AKBBiUsTjxsjY7iaBpMrgnsniRuuf0
W4i6pWSPrVOXp3zhKN650+S2iEVSZ8EdSvNJrJT/hKzKLa4X8uFRLm1yXV8H40ExeztHX6eHntON
6DuNw/rjvXu/dZMbYai5iZM0COzeXresimSmd/TjxdCFDfoH6H8ImzY5+ADYKuX7x8ZepyG+9Zlv
rc0+KUR/iZevHS/lL5Dp9bfxt/QsHqxNuHEddS/vWw8pxJX1I3n0XpqX/FBuPv4Br/Nu3v0AmfSb
vFXT9NcJczchvyog3gMadbx0B+9JtQESqyvhpD3pzrjNP5+CS8JwV2tf7cIjkKwF4++iDZnVq4qp
WZbGP+TJQ9wYjxBGAiJsjBevQr4JWtWDrzOaIUy+SgnNXwSfEYmrf2bwpaGLObUyfv03v8Ci0Mq5
lhWKBG9/QS9rwOFRHrlUlcDlKj9Tt927vdOF2h66+nfI0oDxdTNaNcS1Hxu/d9KIeJi9rUmTPOvM
LzWBN4YVbf+LklYv5qEybCtNn5Pxr5lv/ytLr6fw5jv7tN3hrOivZzpbqTDnacgfkjHeCx3kJjP9
/LG99559KhsRq1Po1HgeZ/uaKuCerMgTL6zw0OjuBjVoVCHyJ7NdsHTXUVD+hfXLY8zjPzNF0dkf
VTHBJ50LPYP58SusXhgMF8JzE9x8VcTiusiMJf90d4U3ZmfnBpFBJYlKzApGtSnbbVCXtqDnxzh0
X1xXBlS+9r3qyFxwxKIddL4aoTsEVrTOqc6XS/PHp6h8fol5bahQGhrybPrsJPVy1mYItYqXtIuD
rdX2f5k61MGYRybg4529d2bJgDTRkphnpM1PUiKnGnBW1q3SgItGlJp3ICfz7pMGh/ljU6+lzPmq
bm3Nql1j2eeFGkfipdMaqF4Ml7HpP+9UIf0EquLUyYpgh2r/OBblla7WQzKqz0k8PoboWdlITYfr
KgENraGzvzIslERSSYHHJZ499KL9sb56gYSQoVCOTkYFEYULGjOu9Ns3ta0MvtEuZHettx2obLla
cPzvmieMZDZ4RHXAvjLVT2u2OKMIA/CnJUGJrCFtrNSnJmq+iNoY2kmcMu1JSX+iibzPCvU7zcFj
YPqHuMxkeMTKDmD2uPC2v09A+D0KLwDFUqYIW7NgjNCTCrjbiJeaWGLVaXJoA65VF6zcua4mAYJm
AmQg3aNW+dbf5o3F2K1IkC7ZCmnXQ7fNunV4BhAcFhtk7z4+Qe8v6Vtjs2S2hMkvKIonX8wSAkUu
PybGaWTGGtBtcfexqfsLY3aATl9IEWVr5hAUxCCVHEbPBWJIp29Cx/jun5DigjD/qf9XC9MUS5ZF
gmdLnC0MRPQYNFSkuRnko+gp+kiogjSAi/Pxst47Fr4gISye3KLjNY/4kBWKR33A0NhUqLbIxbit
mW219TLFW4jS75rSRQ6hhWyKLk/B580bJUhDkjckQJeSBvhfOGOB7QVd+ksP9F8fL+q9D2NRUzoA
1k+2RHO+VShTa5aHpRREBpgNpHYO+gWBT8aZxQutAWkK4N46MYxZpmZauimRiMxccxSrUcXkEvmS
0z2C6Avi4xPzpXaq8VIb3xNQBEHwGeojmqu7CHKn4i/MZ39/scGK6mQhuGuTFuHsrKQ+FMKiY1aI
OYBlJ8RJnFRM9H9xUMjiDJVQRgK8ObOCvJlEa7qTLwT1ItAYFUChnNry08dbd+9G35qZvfZqCQuf
2c3yJYtxggchuKLrChjsYyvS+7iUbzaFMKyIcz/v8ebVmAsucnSXUPkzAI4UopcaSdU02UXxHxBL
KzVhvDog7+vHhu/dgVu7s6845NTfFWOQLx4NXDVRH4xuJ+X15mMrknznTN6amX1FRc+Vbkwk+ZJm
yBmYrsIgRhBtVUn1f4KFMtSjbvdkQeUJPe/ggPhkcoyMKHgc0CVY+DWTsdkFYWa9paq8PTwL+uw2
qnUK17/zjMsAdIdaA5kvKjsrrzSUNSrEzfrjxU/3bWbOMsjNLZ4fdnZuzqWNokcqAoBt+F1BWJxa
me31VznnxNZQe7zmwS+qhTv43qglwrLXVFOnvEeawY+68W1waVp4bJFxCQppJ6Sr8TlWLt0gPUbh
k6kfLH3B3p0dRqZCtQgFFRJZ3vW3BhU37AFVdtZFlpp1gQJIFVyLaI+WO3J05apogZ00n1RFsg1I
vziPha98J68FpWzCyZw8H3HpdARvVmzBoTFDdfCvSfNDs85wVldquJXAxEW93bQ7v0eBkU/OoAMh
uQJgHIejAW0KQagC8bBGTxhN+dvSioWa070vY5hkJZaimDo57+zsZ1CngfJI7iWCcwOWSqyIHw8g
01uQ8T6jVSkMwTb+qm+CpXnN79Aq00OALrg0ZdrEU/Np7e2o1EBvPe/aNfLnvNznkV03GwqMCOEf
jaZfW4izlgIiVNa4zZKjFlwkYecF1cKVu/MoAeAgiCc5I2QhEn27O9BvYElJkXeFNOko2mdxpKpS
Pme/ZLAbRxC8YubZaO04Xf7N8Bae3/dVpLfGZw99nmp1i2CGd41Sc1MMKJ2jtGCp39F9t3Ngf5K7
NPZ3Ou1v7zwfG719hfdJtFR9dhuCQQQWqyneFQknmIcBsDakJK0dSilLfZo7N30KLrh2QAtVY96n
YYTXOBiD4V31I8KSarBP+5PRWatYj9ZZ8U0wFy7akr3Z0tSQcSpMa/OueTM1o5CUSR8bZvVB53eQ
Ef3Yd74vayoAT8AaUawh3ybKfXtuAPPJOuIn4XUcTt4uVveDd1TDvy0bGIUvjUqXHWn8fDPo3inu
KCHbUv8rdNBmEmxZ2FrCQ4UgsouGapELdtFtoQr6aJrHYbCUaLzb87c/VZnlM0xVRKI/asJr9tn/
xoabl+JP8Qm5uH18AI32yQWrvvB53kVaM5MzL98xOpYBhl14rbpvCjO9mz8ff/53L+Xs7898KuJy
RqW7/H21RWnELGyYwkXwo22+/ed2TFmnyqvzPirzkNVsyzodxiG81t0XtaxOZo5LSvThGnidsLBP
72Jx1mSq3BcCR95lcbZNaaF1tRC5rMlI0q3YZzHyowU58Jhnu2po2j3Ez4Uo632upgAHItrAHeCN
KdG/PcbiQGKKgNx4bGzGmay7LadzD/khWIStvbueWKK4qkwJNQWaeVicaDAVg9YTj1SsnX4vnGD/
bsRdsPCqvT8Zb83MHrXBMvwkFBh63Rx6J9oBXpWX8tv3h3syYdHUAFUxxU9vv5kVGIkoqIF4rPdU
px3YS6vK+eVd7AM6U4+//9MT+MbYvDNEvZLReSOfLdr5jmXLj9L+YwPvj91bA7OrGk/x0SC+7ku3
Rm/mEfjAwp7I7z3QWxuz61qIFrpInS8ejWeIIQmsFgg4T/0jn++Lew5sl5V1TnCh6H3qfllXd9Xt
IaFsjMdm4ZK9e3FfT+H/7Z2pvN27mum/RdKF4rFaW/QVLNs6BI6xsN73SdPMynSCbkK+DnpNhdAo
J8Tp1qjWbUxH/bWSV9SyFtZz/1b9s57Zo4faWdK0IeuBgPYQOoJtXOWd4CyZuesnbs68ObtWyBdD
N07ZwWoNmsehIIifSH+026XjKC3t0MwjIYyBonCLJfdq7Zr1dIkhmFyjT/mDdZL3il1s5C+M/7Ic
ZeHRWroJs2iMOfaIp8lYlm3fzh+Utbf8HZdWN/MdY9FGBYQu8ThurE3S75SfhN92+qCuJBu5Uls/
WRcEW63G8RbXd/9YUtEkIAPMStTy9lgWaagGmh9PxxIpwkPsyPvCAUeyYfzTgld5n1xMV+DG1syt
yLLLLEKGNRynTRzW0c7YuU6683fKOnPi9cc+7K5/uTE28y+pZirjxJw67p92Sy/k9P99EzHPFjLz
GCVFq0IBCnBsOYnBOuHcd06/tsnLneDLx+u4f8103QA9QhGATtjbHUIQJxGEtBDBkEc7JFvW+UN0
yY+uHS74jUVLMxelCqjR+wqWpgtWrVwHAbBDenDtpVu1aGnmoiTEjsViWlO3bvfVKlgTDzrqY7nN
FgCud33hzceb+aicuTSxN+STj+od1Z6eS+MAueu//XRzD5U2Q2ZqLAhJxH2/D516Jf21UfR6+i9P
w8whIQhiSaHCgsoNQg6ramWdIluyGTC1sKSlLzfzSg1z71M3YkUNr2IMaYQY0K6v4sKC7jq/fzZo
3lhxc6FRdIv19M70+Mp7mvj2kue548VBBRKwSzg5etmz3QGqT3sUhjNGfDvEyPCY/Itr+sbGbGPG
kFmwjfl6pBEaclb1apXthf3Sq3vne70xM9uW3GIEFkSTaVsY3muLPH7Mo1jY+/ftN4B2Nx9Mn70K
HiIIwRgwxLtYwd+360dGjTohvjpAfhwySWybSyaV9z71jcnZ48CYLlWVGxamnPXr5FcFO0VJftU4
onP4u+QX7r17tIMtshtqHqDGZt9RQhwwzFpjevf6ff4tf+i5RcaPwGFw38LS3lf7pq/5j6052rpj
/KiR16+2klOLcvNThzeqKEcwR+xRfnbPkp39llfxQXxwnxad7eS2Z6/VG/OzL8uUvhJy5Kv5ya3H
DvDR19tcbJjQYPvkeQtOavqL7ywCdgSpyfcFGsz/fhPrypIuxWj08XGDFQTzh3ytrnqbqe82wsYL
Hv7uWSVbBRdKAVFTtdlDX1eU3+sqko5JAsvan4Twrxop2Nexu2reoUquMggl5YUpuasOzrch6Evr
vZNgTgnz//2E6WzfrFfyiyBCYFbiOZPt2LFO6U8Y1t03d0df1TZPwqNrZz9FccHuK4Vw/p1v7c4e
7LHXBDQxsFuthTPK4qUTOKY9PnYn3tVH+XNgJ0hoM7jOcc/1D0SpnGqpgXfnmaBxZunkvbRC31VD
EH/h24P1JLfWGO/r+C/BU/A0eVmmLW2SR+a2MXXMf0pP5SpylhzV3at1Y37+fAhVTMGN6aNH/1E7
186xfFQP9WOw22yk05b5vD+Y6PZ35Oil24Uzfu9WaZauQvGE3MC/Z3uudZksDhV7fm3W2q46+rz5
7m5yI/JKfljOE15rcu92+8bizGWJejt4SlBLR8T1GFW87mzjudtOIU26q+xhTWJJwQbZqod+322n
RNbdjbaFoPsvZivCgN8s50fynVAYqMv/fQZt9lKEQgC5eOQzWDvtbF7p7l+bw7hhFgzBFpPq05/V
L6bRb3ObuRYk9AWJxcJO3In03/yEmX/r3CBEHI2f0Duxw2wCJzu6F3k/2uEuPTKb2hZelgKKe6nM
G5szp0O6VukCI7LZhjxfRTvlNdGGNO8AV+merd3CGqfP+MHez5EGRqlonWKW0vG78uATl/ccsty2
nEVDS/s5cyk14+KTWGRhCtcpO1W2YCMKa6OO0jmM094vrGvhFmmzRKBEjcUdp3V16ymvdwkykkPL
8pKLi7/w/lUS+mbnZhkBeZZRJuG0c1yWKQ3tHyvbeEp3gwM2fSmKXjwos9Bzmg+jCi6H039sneTE
WKPX3escxIgO+dKDsPQ5Z06pryepeAMX0fAQtXtoakxic2oHsaq1vHd3Lk5AuGqE2LltcHgYE06t
a3FX7z4KN05h5qlMDx2DUmdXGcr7WhdCZspuz5OzUh30ru3qMvkByxEWi3nK9NZ+cFPmoavO1EIr
mW6meXUPxQlXuGbK5sn7UjvApPnqZ8p8ZyBvO4vJsqv2EH/WS2e0GVffroxD48Sn+MTw1n9ZA7w9
e/rMUzEp3bS0lsOQrT9X64oa52WrXcXV0rN4N7oFNWxJOnwPwurZIYdlH4VN1ElH/Tj+Ml49BgOL
18wI2S0Wcu8Fe7e2Zie8FJpOr5A/eS0DSs/9ptu2+9aZ/H+68y71ytjGp+lZDLnQaMasPnYh05F+
v9//LHV25BEPbxhvgPnmgBCmTeGYRy9cArQuLXJ2okNdcQP03fFTNpG7nZ6D6+QWmV1w/leZ0M0H
nT+p+HoJkXls0XWnrtq+uE47vZ5sn7xS/12yB8wSygIQWcBls1MZKzEFpkH639saPprH0aG6umbz
9i33wdz464+37G7URsioo8egImqpz/Ys6QwvSRnqeGRw4t/ekT8r9f6lcKRt8SgMa/SWdvkx2/jH
jERT2GpLMeu9zcQ7IQ1hyCjzzT9wM6CDlDBP7WhxM0xOKLhXG7Eshyh9KTu593Df2pp93KIxxbhG
fOo4bMnYj5bdP9Wr9PD/kQdN92x+EW4tzUISVAH7Sg1ZlXFGLf5H+2LsQh5U87H+W/5IT8VGpQng
2sPTx5v5HrYxkfJuvuYs+cHPoJrbskIGg16zU0tMqj24TvnXOHi28kdc1SiNLNi8u4Pg6CZUFCM9
507edV0pKrVG5p0TVu05O3hrdnELT1p8+DcOxrqxNdtBCQmZoBhrTstuaoYGf6o9gPaFIPbei3lr
ZLZ5raaVUoQi4eudn1wnYf1WI8D7+MMtmZntlVZW3TQGZvpuEbX39oAc/AoU98IFv/v+3C5nilNu
EuJyyGUa1q1MY7c9V1flwVtnVKrarfolWODLLy1pFkHWcicbIwO8X3vIjNWuHGYlc9qXdmhxTbM3
NeCNM2nHy7ypU7zvrSe33NvuSjoWXz7epnv1cThW/5zv2ZsaMTEzkzwWVTqQbU7B2qe94O8I3v7L
AzHzxFk6orQ0HW70+h+nmtTk91nUkhucduGdc7pZ0Oz9zDKp0qeJkrzS05sW7dQfw2lKUlFTdJDW
d8Zsa/3+776iMctNldaV6srH6NRyFSnMJPZ4QMLPdhf80SsNbLY8pFpEhVK1yVyAOWbaSJBAjtVB
pk3YnaIdYIZHxflVgwLoHLjhPz5x0dbF87PnXK9Ln/ZOAPTG9mwLK5Q1E4gR8vHha36R19HDuEKU
225tDGs28rXrZBNvl77t5Ck+WvFsQ2ujUHK5Z8XjI21fBHMp3jP75jG59CedIFN5WdjMOzW222XO
Kz0VynayFrNMY3WUHO8h35z3l3V+qi6fdr8Xvukdn/LG1szlhyP4ZzVkcc1apZIVUKUNV81OW7h8
9+KgN3ZmXt/q+wBBXtb0FfXwb6ItAAsY9/s/AH1X377JG+Q2Ge7HcV2Cqql3dk96BfnoBkj/Ocyz
CqJatvqCj6k2p6QoP0VxtF3YsDtvtCyBXlJhK8B2U6ffcPMGBOB+JGWopiv/v22X6Jg/1KepS78I
rri/nn9szR4BJL4VdJYnW/ZrCdZfoX09RXZT6YmerGMJi0nWvQMJVnUCSlvg/cTZ+ppgKJtGKuVj
qFdQINeC+M1I/urGoujEPUOyCDQW1KQyyaq9/ZBN0kSJFKryUd22ZPJ0MSmu7Z9Ax67lDbVGR+QJ
X9i8e07l1uZscVqkMgImxqZ0dq/JU/M53YtrxXlhYpJdrtPP8Sl5qU/Kutt9bPjeRt7anW0kqUgm
MGpIPiIzysSGTaX9+djAvXAVXtA/X3P2jDMyxjPUCAsCYoyTILLhuPmD6DKbJVun7alqt2X+s0mF
fa59MQunZATwEv78nn+5/Q2z5x0FTSmtYRgcRds9RA8/o7W3Fo/T+4R6J260c2hjMHYTtMnSzb+H
pXmz/tlz0coNk+RaRT4yMHYdndq98ihBaW5X7SpeISI8OPpGWZc27u5l4dMvHarZm6FKuQyJYHqp
fh5/oky7ennabi80Bvrtc7da6kLd647crvTV+944oCTjIDFchtTL1rej87NYnb/Hzh5NFB5HnZe5
nPLph271+7/9yK8/7ca0XyNNLQ18ZKY50acVVuP+/LK9TFWQHwxQonh7XSobLJyp10L9jUm1lI2e
9unkbjtMhhuURam2L2UQ7wWdECJFbWPSAIBqpMyVDo1SCBgUpU3nh1ES4WP7P6R915LruLLlFzGC
3ryCRl4qGZZ7YZSl955ffxer70xLEEeMc6ZN7Iiu3TsJIJGZSLOWdbAOPvn5KczCBFfTh6v/zujN
6AbpWONaJOUmhQpA6L6L3UStFu0V6TpHmqdaFyd5memzFa1JE3S1QMrcghGtqr0cC/Q8ZKSt3cX9
uxr8K/slrRkjMx6vbk7c+POrc+NFRvFjH+KkMCUDuxfTYEbCnzd/tH+UUdWaALQTzv9qo6iLpm+m
Os5rvAHRstB/QUQ0I3PyqmOKVQPfmojhAsrCMUixADdA5nfJqxuD2MLIXtB2mwsmKIQf79+k3l9J
ouxZWKetJuSQJICcZtBlCTkPHz7xq/7251zxpCe+kkUZMFYuigKowPBOgH/fnlrgNc+8Zmf2jX6y
lKU7iBjp5Hfg1MSwTx8SoARpxAWm55yRmtk4GrhT8t1IUjxlfM/6MSl3YITIeiK4er8EGeXjQ5p6
0MJsqLKmAZiTuxtsFiIAE6dSIOziwLEab4uJIq1JLGdIwQr3rfl7la0MIYutGblTz5RruZTqy2Wb
aLEKuWWOurgM+G5XzzHVbqn4GynrA0hmZlR/quTDoy+WxXgZJuiA5Hd7oyWQ62Rc6Am7tjfjZQtP
IyJqKr/Aby0C+mCnvc2J/EMcvbrhmA8E+hnmaSRJwlgNxqxvRQp9mIqNXCW2jLrOJ3jhUuYJ8y4A
oGGfAU6WE/anzIAk34KkaB2uCs9iCmuAEf3qugVmYZTAiBxziAFHv3Z98Cytwxd+K54wFwsWdwfV
xl83NofQ8Nrjf3ZCd59OWQpwlISwt3Viq7LRdjHGXsA1SSLgrSMG2TDBKslJumwPc5nZP/SUuz1T
xhlWAVMOd9AufgguJVfhE9uRdQXI+uQSwnI0xhOQ43SAVfWLCnzvJP/2F6U98tSAObLCi/oLWNLl
1hdXtTTzZKKL6f/sxdUn0doqK57XdPikyjJ6UzT7H2slPy0SOKCv7Fdcwt3FFmaCFhjTOj0+B2H0
M4+2g1Ihj6sUL+eGxA5W8jH8eBV/D/5J2cireOvrxcYNFpX5i+yavo7PviWt9hgMPaCxAv/d4o25
rB6dbfvbCg3pFAygY/b1DpWKZdK+6vM4tUWgR+YrkGQB5h6kivFr03Dsc+WD5NIQgCuO5zHvJ+d6
iNlnoLPHr6mgRa7+eHcow//P16i4yhgQR+BOB1e9h5+BtyC168obLLZME7C5x19lxUrnpmDnJqxH
nafOAiDGgL4RBeQAMZt+e521TgFBeKmkNsawxZXqc7yVsTlnKAwYj4QczIhREYkz2ke/DMZFAqoc
T0y0SYpA8aayHnzPhVxWV6nNR4YskSIwcSWLdCmcCnS2LLj+JBr5rpA3ArdU0PRQoKIwF8XS4eU/
H4GikAjsU0UA+M/t0oXe63kpq1ObWcrcjgenr0jybQ4Ew55g19ENuCpFMwHxUG0BQzP7UlaPj3pK
82BEMcIDsEWU4WiEK9FzecWT8tT+xLss1+P39AImecv/nJEzoVOQM6KviqDHZWkQtCzhhYH1sFIH
zRVYaDlccg8c7tCmPASDLHwVKN04CeioDKkLVx8GU3oOgdSSS//pPODftqN9iwMCwogVdLdoEFxG
rpjg7AurStf2+swYa3HrEVTFvp9n0mv0gO0/0hQgu7ACKwPibrRFVzFv0Xh+50p9aodk8Em4KzYF
qEISXdqDeLUmSmJlDJlzy1Ql7h+hMCfAygZuN2aMb4WCtIDhavBn2i2btQaT9wrha05cZmDZI0ya
9ERpQJ4Veeql1VxnMTTsXN3qD6WDuti4XDhsTcQ03x0cfcPlgYObj29wHPal813mO+kETTASEBYC
XKBIAdAuRm17YYah/aoaUNsbTiKBqN0JJQ0Un04ThkaIoVawynWRC3bwvq6DLUbCytBIwjR4rdnB
ewXLKCbJWa9sMVmu+Bwch5JyW7eNWI1ofOs9OxkvPRdJ2aBLT2FEW2iSbG78dsqhYUIS1JJAMcSA
Md0kh6gPlN7ayLSKjkDZBBWa0gBOKCQgh9GZ/JN/w+cwa14g6VObgx+I0+XP9jW3ZEdXOR0wY0Rm
q7lgdMLVAWYA34PRbgzs0dDqPDgji9rjXHukr1HQMRfyaBeUlUUH+q21i1mOFjxmUWcOwv7xpf97
99wqACYdJaC6o10SgMh/5u9K8/PaFdUQ1My28frem8kKtfZqxZD3lLxjI8ihxBBVrqcoAKorOH1C
9LPxezzqa4y/GdstbCGKThF50/XlEX8te3I+J/o508FHjp6e9Xqtn5czN+feUOHWCOgmQXcnvp12
fsBTjHMQ0TsXLn8D7Ropq1XoPXndjP+5d3q3Yqiw2XNSCcT2jHNBgsp0o30J8A1A72DWdSOABf3x
QdDjh7AGt9IoE+SmObxPCGlua/R6tlIIWlZ+s+1ut7PA37D6+eo10q07nWyH3/Bprgdh4mbcyqes
EddURQukJ+diyAt0Se+sz1IHZw9ZiU9PL6yVERlRFYiCdKDlzwQz4x9N6+D1eVKRnsqHqhKOosH4
J2a/XHgIwUP6eH/vr9jt8sbDvtJzkMG4McyKc/EiO69z4lczN4lOavxzgJIwAtEgyQBcklsJDAjB
2kFImUu8dJ5+Ft26We8BBfmNOvBGMvoZfaHe5f8rDaE5xI1sBtSesbnsNkJRMxeATpGuWo2sZT34
N/PPSn5ppZkswOQJwTaNvkoBgQR/uzaHL8SB6RtIk9CvXy5i5VlAI/XjI5oIdDQW4FgwgrjcLGLb
Wyn9gMq5mjDMJTVDM16oW5Wsf130y85lGqYMCPZFRIc4wB/w2roVJKPtTSk7h7l0bmx12TooBVKW
u7z6z+NmrOhKELVvQimmYFWFIC1p8YBD84HIgoJVIT77FYH0fmYDpyzWtTjKYpVlLZZOoTGXDegX
MdPBH9FnSfDI/uJ0MzH1tbyZeS1PXSvEpYCsQdAEaC5qJwshF6JBxAIjrTFl8MxJeLw/XtWE7iEK
5JBOwFQWIlNKRBaVFQhoY9eO5OKl8IstCF9r4vmx+VjOxI1CBRK0I1gO3h1/WZQrC6EqQRs0Q+na
SZmuATlzcKTwVUv8TyHvSR43FsezM9dqIvzSbmRSB9aJnecJauraO+sAlHqM6eOXDrnrFVmsCJyt
vl46+wgP2/NMyPs340MZ3RvRlLniCkkuqxaiX19Z/Vk2n1sdVIlLiRiWtdJMfMInEs0uQdKhAHXa
RjRkjD7p1eLYknK5yQzjd/n4ACa09+aLRkW4OgCFEbRAqnLX9n1tKQ+g6ZbYbd5xRlxUelnyM5s/
KQ5GZnxagY5JpvQq4DLV4WPXtUPwEfOmX0tAs1qG1SZL45mLOeVcUZnlRAFDvgIgB6ml8U1YVp2o
una9zlW9dLGhAklUgsHMQ/WUGJKjlw4Y7uFgXUxROkR0LgB+/WjzgqRvTjnzPXRGcPQeN99DeQ8Q
3QKYmuFdGzPW3OsuQFOBBca53wD9Nroz4xmpvO6dMMr1gpxWChswwtvlsMhPzZblNh8SsknSrv9P
IZv+kYW0LqafgOGB1OOtDjFdxcZ5GHn2Jia7gXCc2X9/b54jJKi+26UwB+w4FbVx3JW80ahc6Wzg
eFLDosPbboNVU20AFhhuvMZSQFbMEt9ZIkngD0CBj4zIEwxB3DT+gWNfY23FVxv0ACHFzayVxAS5
tNEl29BRZuKev1ckfc+vv5BK3fReNDhsE3g2po1BD2hhShcYqwTh5be71vfcOz/OBlfmz+VwsE5b
Br3R+vlovO42y7P46R98I9GXjvmtGC1pyXKus2z6avy7g3TvayIo2SB6oWfz0ibgSfVSgjsVE9iy
HihroDqn6x7wwHyx4o3o2Mu7/FJypPuoTkyi98ox854eW6GJrBPuxtUHUXYBCRLfb0scqQSiAOeN
YzhT0paCkxltpdlSaqXAWxWQgGILoF2vy8wANa32U6g7kLyTyJktVUz4WJAJAIUVD3VeBFD9rY4B
/qbLAQHp2ayurkWzXAwv/JOvs6+tERuOgxFGdubGTrnCa4mUW+oTXosrL/VspVjKud6XmLdO+nfk
5725ROb0doOpTQAVxAjzR92gGmneRuqx3bloCQAuiA3xXOw9TApqZruPSGIo3qFkURFYDGBcJhEm
yC4zRz7u4N0dkeSRQQ20cQgJb3e4Hkm7QZ+JI68Wg1ygc0ZYB+5Hi9IMjyRvEqxiNVzwjgKi9VKX
nBnHNxX4or4LCECAnQlwRZTVkhoZ7M4J5PcLieS/4HYPCEiXOV0PrRm/T7eb/FlIbDYSPoDpB6we
pd7NAE7ZPOk9G1Oqlls+g2w7djyjYY+8vwnkkSpa98GEyb/lGXEZg1V0SXme2fCpmO76IyiVHjJt
hHgbPLtWzrWqa+qSQ59/R9TU6I+hd+z70uBSH5BoVr/i8cSXC37GB/61PNCHjs5IkD3AXQAIjfqG
MBu4aKjwDZlPrDgyuIq8YSxzn+xt246t0EDDP/mFyTv+N4sf08lAHgYRJj193ZWSWrmsDIunx6YC
cCYGIyKLxjQ/JP07/ZRm8seTPgpBzv+VR524Xypi3kmQV6/RBlpckqfQrLbKMt3JhvdRLIX9sGYW
e/AlgG9q7ZH6E1NY+tyRT90xlN6B64L3qgRY2ds7VrhFzcdR6YP99AzKaP+oFCZo0Xh3rWj7ONy6
38xamOOgmoxyr6VS3s/3JCDuNZDqCbr1+r7zvupFqZfEGv3gK17myarXFfTEyL75JBOZ9D4qant7
D0YsUhD73L9s6hnNm7KuKibDwaQAxbtD5dPACazFiuPZfrbwqktRbxL+TcEYZZeSuV0fLTWt5KNR
QW5P4UDZQAWeIG3Mhkhgkd5rTZ+4637nExXcrnueKGBY+298JwzLyLSKSQhgqN4eslagdVMIGd9O
a9eUxC9XIQJvZh1QQTSrlp/YVPcxGp7+VkD328aBAe5rXRb1uFhE2tzjexRGrR27C045UUVN9Q4C
DbWwPPddPrC1aiFHS449ts4ikGYCrIlnBMatJYWDgBGik9KwTggEAVTTgd1Ua0bQK8EIzd57Uofv
x2Zj/HOo1QiA9xOhNIgEEN/ebi0v1qpaSUxkh3VmoE8X+KxErFf+rhCWPu8S9AcbjyVO7J+AyqKI
ISxAJ+BpdivR5xrZCzstgp06VOvemh3UmVDOGwGUBS7KoHeSGgLS/bBJDP4n24CVAPEeOnK1S/vJ
WP/NgpDpRiSF1ngaDjNPEAJUIuSJPWnKF0nZJ8M6SD4eS+EnNGJsjJVh24FAcMdvxcVxwZd5ENsY
qUwLUhkKCS7VttkCxnSLN/VATg3JzKcEeCxJYlbPHNLk55mYYiJovPkI6uJ7mZi4TY2PANm6KWIO
KXU/H69zQj1QKETfHYvYVICFuVWPlq8Vri3z0OY6OO5h5QNLtM2P7owWTiwETkNErAIAU1CdUHpf
JE6U9SkWUjTxs8JW6JIpisx8vJapCOxGCrUYYBiJngi2cDvSDk2zFraOH+ngtYm4XZ++CsOi7MBd
OBeL3VcAUeK+WhvlE+sCJMRD5sWI7EPlLA2/5XAM8n3iXrgS76FV0M7EAhNGBBGuCCMCcEh0mFAZ
1iL10eQUhrHdSqSuQhKEp757Kyqr49Fy5x3n3uN3OgKDCEGA80XSGC8X6vAahQcjn5wmtt8HwJaN
MtSOFyAY8vUo5GcU5e7aUbKoIxTVIu64IExsrlSMAJR2HmvFaJ72QQ9Us1+PFeZOKyEMQfSYlgSA
ExZ3q/xpovSl4qNJCCxDmtt8NkX5/VgCDSODwevRRqH7AR32qF3QpcpsRKzhuCaxn9Fd4aEm1Ly+
cgBZkyz3id9smDllvIvJMTGA64U+CxC5gYeVOishA8UJ6A8y1MBhsDAwzQDMyyU/MualBwBlIBh+
vML7pz8lkToxFOPlLmSEzN5k3eYTzAqLBn20P4HVENCE6ceafC/18MtI5277xOmNST84NeDxsSId
+qe+44eB6+c2XjfGu7YBCI9jEZc3PqqFFhiz7dd31w4LRUcFsNXhSCU8Nm61xfVTWXW6NrfFRYpi
t+lZYLEYQpL9dDNJzbvYkpI0utzrfFSsIc2oQFLtf0eyca5Zcu77mZs2t5xxe6+ESAHDJ80oJCZi
ryfiUtaIrTrGzENpTgztwmQm5AuHy+3cHFt2AySiNTP0CPcmXXzfeqyM9y0g484BZR1FBnSFAjH3
dlGIEyXQxso51F9+V9+t+F0r9/UK6KEYBYiaORW8i30gTkS9n8W4sAjsf2pxcuWVVSYWhV1FeH9s
/I88tUrReJETgqE8OZ6dDrpPtIwSR8Jj9IKiEVSmVIN1xKwEInRho7rWkwGvPbDdgIrmoCBrhfZ8
8YLhvNRQHL2JzhVzin6GuYjyPu9MfQOlOY0PDrMS3Fs25hDqEXLbyGJSeTrQLdbrTprR03EPb0Jm
Shq1x5miNE6udYVdWEA/38wBek5Z6JsdpSwmW3qqkMplYef+CveaGDtLzQlbvnWhsRSelMss+98Y
cj9aEaWkGCsL+dStCzvRdpK8aF4ZHtoTxMfcWWslemfJXCpwVm2oGCVQMimsBKiNkO44xhhi9KC+
iCY6o4OvDOMqGHYHfH3M5zpovsCMwIS68IZWGWn2ytxFSzjOcbZt5B5EJlSifG7VhmhDZOLS5txT
DGglNSEKtx4cvQLgYHsczLkaO022OLpggELgDQTmIdz9v1zalaFDDN/XfuiUdle8huiJs6MXCSnJ
eNXyJNirRNklG9CNDWvVEpAoemyRxrOkzhr0SrBHIG4TgexO3RWWbYQg0rTSzurXoNYbQ27OcUZU
cUbOhMsAiRgesCi7AwePxsZDx1+scmlc2UFwGoSlYrvFDorUEq+bwbkQxgtBLwmvSdRlNFRnwBaK
n1/tJ3IiOXj1hMpmzRo5mE/0GSmWu/btyy4oMJv8seaRfQEuC2C6Fu4h0XXzdC5+NphGxdzZ3Gjf
VPwBfhfkosChBrARuodiyHtNclq5sqNa98CbacW5mWz9jdL94mSXgHpcDNomrFbSsOQ90iLfzhji
Xv2NXotwxiHcpyOha9cfQ11td/CDpi3UCk61+cYIHgDz0OtKAMGMMAwVD0JC9KV5pkJaYLlt5lI3
ozbRRyPx0AEEmuCPYamj4cpMbpisr+1CBl+SowmDHmeggn6s0/yE25PR7ohX8dhuiADvVgOKNhac
GjhldjEUBNw6/HNUrEYKRFLGZgDAy6UH0COFuIMptoscHdUlmNMD0nyo7YunbgJxU9d66r09/q6/
rPft8jl0NWNSfnxi4lfKVeAxH9RKzHd2wRH55IBJedEUpvAFgKAleO4Gd+GJpM/0Nt8OvNGmJicc
ogCs9kslMdpwg47wetFzRlZ+OwaImEUNjJamM3yH/KA//taJPbz9VmoP4yhMQ85lO7skO2glEgzv
qBqMnQPjoL1vXpJNtpf0c6QjkvieEX4flN0Kp9QUWUZfTfOhw5P1PdJ3vYmcZQiyhM8xeXrZaeT9
xSdvH9KC0219//IxI/++HXskLBs5DfA4Gp9fVFKK0cQuUXOpQ5gGfP7QHJYx2g/DwkgAxe8aEmkx
ne7oM2LvDdetVOp2xIJWqaKkdXbV7XsJ8VlUgoNyGXNznUnC/T28lURFaTw4HEW/xPqsmFgH473X
O6s2B2MgFdovTH2LLPUnwAxJvMDgM2atC6KzGx3Wmszlqe8HUqi9Hr/1ylxrSdzJOed0dvycbIUX
EQDcw/IUQZQHe5TrFRTO/dYCYhxRNgCexIxnooe04H9vN4O6lQOHtiOuxge4+TdXbRKPVOI2rEXC
J29hkI2NnwDTJjMqfm+jIHUcCRspswHISyVJGN8FkCbHYNmE+7K889P7ivmqVoElk+zjQ1DQDesc
nL1AogXrkhHPceYD7j0yPgAUo0hHwu3DIt3uu+T6Gj+obm9DfB+RHaZZL+HaJacf8XtxWkXnRTLo
mNn9FPffy1+A2M4V5e/Ht8aNR2sSeHoxYILWq9svYJgoEJ047u3nzeth528+wVyzP6BU5ZNTtlks
Fnvz3JP1+qNc7e11ZHoETb/H5fPjjRiPlzbK119BHT8XVXzq8BH2AdiBxYtShgTYajPHPXXhcJw4
8REVAn3ht0tF60GmFGXW2/5gOqViRpxmPl7G1HFeS6CudFE6qewVeW+XMcDapIgIAi5uuHA5xZBC
PDf7WX7h+9hxLN//uyjq/Lg+6IBOnPZ2ZjzvdigWpGTTH19fd++efrjkuwtcvJFw+qkjq4GsnJVL
LsJmFesLQkzTTjliewCDRPvq0/IckLWZ7NcBsX8T/dt4vDlTllUYec1ElDXuM4QiMxZoY1y2Nh5p
bI/B8J5hHjhWZ455Ug5arPF2QLssmMVujzlwhiGIxzuVIRc+pj5VBFesjAaK6vfxiqa0diysY44G
jV6gSryVlDlC1vRa2Nv4TS2RJEwNynxLGmRA/78E3QHQtNi7aLykWvzm8JuKtQXu9bGIyV37dy13
rMdtXoLkNehB4AzMZHcb42HAhS9uNlerm9k0usG4qSVXgzft7VoEs3yc4B4mIPLMQ2/1eEVT1/3q
dDTqMkpV2jO9AkFOizeVhjp/Wv0X5wLmSIS4MJ3oZqb8R63yYspGRW83YW1wEZpH3b0UzKRrafDl
P994LYVyEq0C9tY8gRSkirbx+Dh53R1Y82A9ZcuGnLrN6QTEpcZ8+xB58sESA/MZj7fyr15G2+fr
T6BMJ3onGgcUr6OVed2kRNFgZnaWdTjBVS2G/ZNwTMj2A1Qq5yX6KCJ9xnRMHSXS72CGxHAg+huo
K93zGB/80/+6Q5N4mhA1fH+8wimtvJYwWvarAKjMAtkNOiywDNGz4Bmy+5xxcx16/4+T/HcdtMGQ
Yl4pI0jxg2VMnnfp2J1wWJ0kZMTtU/v0JZIWsUcDeARAk+jjXmIGY8Y+ziz1LxS7WqrSBpgfV/ER
1WgftR/JjlzrP99NFPHw9sMUJYAYqHvBNV1eK26Pe4ER7jKRLCdXV7k21y8+8ZJGsRA9PcB5QloD
gyW3pxaFgSjUfDOg3wWI0dDJboUJdGMV7ogJ4jBXL9bKR6Yv54bLJrKbN4Lp6hpo0BIZZJmDLZDC
W8gffrgp39mnvCEOBuXEpfaUfj7e0qnQAkEiuGrhPlHToxSU5YqgEtJysGM0MfWJKaIpIKhPeCe/
h8FM9mbcNvq2Qw4G+jGHyuKRfLutSQ9+nLLlB1vtE1JH55rLjEwg7CsTHDUhW8f53MzO5GPvWiR1
kkGVpGlcCgMee5se6NhoF9Ld5TtgnyzXJnGtJ+h7mOsZmnx1IOsGFFiQj2K2erwqV1eh5ZMwUBt1
sIfQ0iIr71jShakRCy8+Q1p2W9cmRlZXj09yov7AIWT4V+roiq+kurXWJVruDHYDegSZJI2JJmJF
1Jv6l9O1+AncssABiF8dfvlY8uS5XgmmzGgRNTnLZxDMa0/+mgPrR/jGpm+esCjW8RxgyVRger1K
SolSxQF1fTIKc48tyNSlnyxdRN1xrreERt3+c49jZx8LK6AghqT8fIjpWjcWpMHe7Up9YyGLtGwu
uc2YC0wx6r7FGjanf/WW+XGMYSLqZbb4Dcx6c5xxUpMLBqqviEFmXNS/l9bVsXK5I/itpg02MvWC
alVLwdPBnjxXWZk8xCsx9L6WaS1qPcQk2a459DlpYQgSoHyo2nMF6o/HKjOZgpIBmIzOIATUgAS4
Vday5kAInHmszZHVijFPrnk5fL5LGBo9fK5WpxWpSstlZvuS7z2+gmY2lMyQo0MZlWYey+s6qeuK
aWx24G1GynRJmLNywr0jHGVgrBTQCggUWUpx0sL18qIOWhsRDTyxrGuf3AaemCSH1U+y/HoBHTj6
59ZlRc5L2yHe8mO9bMlRMdyXmV2+j75vP4XaZXQYZErkhq39LBDhAAQQwll4wKGFKF6MFG/savHy
hhm5fXk4H/O5PtX7PiZcxeudoOygygAxtw8hXrVf+18AAOgHjlijcMR38vbrRTwAFXK/r/SeeO/A
bPp+vP7p0/73JCiLOIRiKYcVTiLrX+LqkCsztfIJLb5dIGX5qraNFFfEAjMDyObWqyXqwzh9Vbnk
yUxQ5tmu9eXyWzVnSS1GJbr1pbeSqeuq1myrFGnUIrAsSRWzeJEammvEWqhHQHNRyqUWLTzuUEhP
UbKJs9lp47kPoDzrUKns0IbYW4G8hvt3FGM84yIsVysiGguTtdbZ+gyLOBdlTsRmNwunY0DFG7qQ
G+VuGoRmVmJE1uXnFLwASn6te+aSeVpiWPaxHk0k92+FUk+lmFGCmE8htNWlmgCy7X332Zwv4fGS
rlerhWS+REheJwBhekNwSGpuLMG3ZBZZbcIp3X4I9WDqpTZJ/T/bkpvjdW7N9/fqopFmTNDsZP0S
GKdFsiHxdvuWSuYeNpycx7EbwOXOeP252/0Xj1w5Jl6r8zRNoPzM8vkVoBc5YitZt1ZAQAYI/elH
Mbemgil/AETZ66NmHGdu9+wHjNf/6gPqrunj2MOpjDB6MRmjO/gPbIJPAIm4yJZPjKK/mOYaOxDt
jt5i5gV975lvD4Myb32vSnHDQL6H8UKn3aiZzQHfxEn0IJ95R/4hOz6473+z41drDVSt7rTRlOZm
jJLeTjQPK/CfPJnceq/zcCTGnNLPbi9l3IQyy+o6g0h0JUgWZ6y8s0uaMS7Au/KEdqftNjZguNeY
6H/5Pgrf8mlurn8ijXy7xZSZU0KHAVnteNsBarAZGxXQrcCuiy0OeoSF7jahruhPLy8gdQCEhCn0
xATDXgIUu4ygRR1Hv1zOHDsNjY3I8PajKNMXJnHuFs34UeD4OSDXCN+O9Odp8UVg+Pwn2HygYn8L
q8dW6O/Z8EAH/nTkSgcGzWPicJQLCL1dTIxqu7MUzNo6xunUnbaEOUIV0GWHd+nMVZvR9D+jfCXZ
AbyOE7KQLOT5Cvkqq8/SjV+5ehAOVtrw5uOVTrRN3Oww3e5WFGXqxRnkFcZr/rETtogHyaK1UKJ7
whLPrmXMHOrEm+1WJB21aR7PhBFEZoazcxaS5a+dpXhwNv2c3ZyJD//U62ozo/j/eLBxVmu3a7ZD
Sg6HBFC5LnG2iyek3BKZAIn4DDWa5X6YO0rKaFUaUAu18UbJ8aIqFw4m7mOQGA4rJpzNo4y385HC
UvFXqDpZVmiQ1S+MwCevcFE5sVB+wkJXpydF/1LPbynsmGH/HgFvsJlRW2HyAxSgEoECZuTFpA5V
7aMyCBJESSKg5GukNnPdOoW7k3rxWx3UTavwuPKsaiOcULVIcXV8S0+Oo7NaqsPYszfbyDnRMgI9
u/okymnlrq8WVYBP6o9iCCCUHUw5WSkD+kcd64vskaI763gLzGzF5LFfiaWOHaOBcR4LOApgVBmy
nqlvsZ/pTr6IOf3x5f3roro79StR1KmniqRFjQa/AaTgY/M1Po5ZBP+8/plgChRHj3+5zaWAFqxw
q/d73kDxN0UFEFO6VvG8fRHQxssCLKghP0VFTvzqpbbegr20NgESZBwxJgCs663cz23SuPePvpzy
eHzk8Z0oxq1dO/y+Dlmb4YS5+vxETXxUAHTzooWJHWukt1FL7iS5r6lj2ISMlDJGLMhGObj9ijns
0ZGGqQ4TMyzLBMWzjfu5zGfHx+51QWV5VpMVATnUcWD19guGnC8bpULBsmYjI6iqVe0whc468Z5X
FZKwSmQ8VgluXNPtxt5IpAtNedJwbeAlvW0wPAl/ggA80uLmyBhQxhlR99b1VhS1vT1wqsLBw+Ja
nV1Ih81G1Tc7YGEhZvGMfOZW3b+vIQxFUliYMf9Fd9hxTVoVTYd1OZ7u5wTzrsbMbZronhxFyKgD
4bSAZUjlvP0S0379gEIs4DXGofv3d3cJWIKBvPQHtSZ7/Tgk1uM9nLBR6JwHiBgw5TFfiHHLWwXR
ULPrgsodsIfg5ETD2OfhNCxlo7TQ55uuiG4HZkt+g1le4QkvjG56EYMRgAkaQW6pG+iEeFEwtdTb
Qb3uWzNTZEAT7csKLV0Af1WqLwA2kCSbSyre+4lbsePPr1xyw/Me7+cQi8ypiT+dQZC5DVydmQnh
7rEUpFtB1NUL8kJpPEyr289IsiXGAfmQcHMBWB5m/rRNqX+Wi4MPGj0O2caR1fiw2pr8BsR9dk+q
hZ1a8rJZrNfNAnRA50rHP+vUOrOEJT1mb+caWabUGxBHSJeNU8YAH7ndFrkKhiiTvMHm+nOyyXNb
862w9WZUfOKhgU25EjOa5avd58Qy14oW6sav62MuYorjKyIL09yPharfc2Tqy8panpcfoREtHqv6
lClEPhCmWFRR7lEpTefzLM5iIRls13H1Sjs4AvrRgg0jxBiHVGeETTwcRmpdjefwhABSokS93jUn
QBUyRV0g2TKbDCB5UAEGj4eTon+iRvei4hRB57hD9qRYzPVCjapF2+Br4dRh8k5ZFHWEBK8bLeXn
TEawoyDLy/+WMFtFjgCkmgWemLL71zKpk200T2vcGAvmth1GeLOloug+AxDkQiA9qqEvuXJ8fKBT
FgQDSDKI8NClgacIFehwbRI1QsQ1tvICkw9c49TKRUPUdo3txCv49MfyJnb1RhwV7NQFeK3cjm1s
cR0YmIkD8CYX60z55HoLp5pB1ZjQ1hth48+vLooYDVIVlVibqCuM1SdGXrzmh8qdqdNN7iEig7GT
FyVbDCbfytGaSga+ftXaHRtFT7IU7tQ2zYnn9JJZ5wWzaoOYIyJgrOPa0xaS2M+ReHGjZlDaiosC
Invgq40dtZQbR4cqCJoFrbH9zmCDhZSNSJbMOn7hT+ln/im0JP58fJLyRORwI5JadezLXNY4ECmy
i6x4qz8Z7lP09czfsAnhcsMPic+tvO6NxTF3hpTt8uSYAcw2WXTaLnKe4/5QoZ1SAvDtT6iBJTRZ
qyDU7HepcxLxf2uRKSMqweFJx/4d0AVyZ3mDEac6oNx9dRElixoc6+dhLaAqWX0HgM5dJ6yeVy9e
9CVLX0l7kmtdaFdSWeqxs5Uzs1NW/joPGmCcVDrQXeV+jtllwglgW2CsMNSE2T4a+73patRICpRM
xGwznEtOZ6xaPIT9OFKVeuu6A5qzKagAaH9KMIL90s31ok0455sPoIwIEg99JCQ+0h6tIfbkf0j7
st3IkWXJLyLANRh85ZY7M7WkpNILIakk7ktwJ79+jDoz3ZlMThL33G6gqtEC5IzNw8Pd3Cz56f0f
lKiTZlWThZ0/018AXgXIaI7NIQi6fvfIxQmT+LwSK1xGZ5HZip5D4DiH7JkdHhu7sNNVvNlR3/Dt
YZecXXuIkVaUDNdO8IR9Ut9/NaXBg8Et3BtzMeDVV02cTJx3HLRX8FWgt3xTXP0A2OwIn+WsNw5E
fWWwq/2VkZ8XfOmMuwGnDk8JOMsVAknMazeQkJyAUzjuzulAsEV5I4U0eIqUMkPbXvh2//jNHHhJ
UNENi6LcSBYwCcFQgKVx1rLurFZc8NLgdarLpHMXdvNM+YBKAgVHHwgvwSIy7VVRtMwXXQqYvgqp
l0KQ7Riq8p1vgqopb/RCPQ8or6JK7yLCTcxAAiiiNeJWNeT+iRTbsgR3XcGtc98SJPv+DNzyf4Lb
TYWCLFB/uMAAcrme75B6Qh8NancO0QXV2UWyl5Vcf2D+twguDBQrwSiMt3RpupzB2Mrj9fsfMPM0
vf6ASYjQJGEAhwzoePIChi/7vbXeTO8z0h9+1qisrMHryjxD/NPwetLv8H+WcnAzJx0sACNgehSx
Rc/39QSIrMFjq8BzqgB2HdkitzUhTGkfB50/kmO7D07lJtyuF0Y9c4VfWZ3svKodwOckAri0q+wY
iAk9cpguQQPo+TFZfVf6vrX3X6oBWGu72XaHs7HwAXOv46sPmJwzzAXCU3l8HeMeEGxQ+jRm9yF6
gGg9mfcHOzfDKHzLIA1AOz1IMa9nuM94jng9jwgU/WcKChXdSzo8D8m61zYqXTpsMzeqhF47AImh
5IE9PfHcBKFCWnbCcPYTQ3qrPyLAKJB8O+nE/Hp9dRoL7bGgTvx+KiKMdGlal6yPP7/w5arPMdqq
sF6xAzg44TclNP7omjvovWQwhDIgdonWqm+Izz5zliShZ/A4YGYChpqMh2pUPbi2H0cRifKqB7RK
tdnBF3Tq/QAIsPPxko3dvacch2btQdCPt/7Hi3xleDrwolXB19ThPRWuRWHrEV2ke1Vu9Ew0/Gzh
9TYTHqCTBoIjAKWiM12b3E0ay2uOFnhWVNK++ZS1n6J71tSFESkzV5EsjmkBqiqgDJm+0xheiEKl
4XaQ9JcegojKW/iX/HR7wQblvaHYTH8f7MbkoYhDV+2HAI2rFaANg5F/4JZm+8ba/0Gbw9Za7ffW
R78RLNmHqu7rYOz/bLc/SwqmM8dMllUw8osgd4ArmzhSNW34NszE/hznD6Cr1JipRei0qaA6g6D5
/mrPlIWgJ3JhbLLPCjS18moAY7vDkXzEJujWz7r6WK2/VisLXdEgkOTAuS6+tosOe8Z1Xpme7LRG
k2pAMIX+LK4YwqJA/7R3f18OJbrI4hdttf3gNsqCB5vzllc2JxuuLfPUrRTYTHT2oupv4eYgOPlL
uOA+5h7rMhDYkDsCZRKAShM7sVyV3NBgWjMkwFIzMwjeHKCU5jd4wJaIv1y7suhbYrIjt1FPf5Vn
0F48L2n6zJTCsLoXnzG5Exs3dHu/xWeAMF4Aj69TYXLF7fBmyUfu3Hyi17JD8x44XzdPAvoJlYXt
Ne6eyUMMEHT8S9BiAbqByRLLbplhFnDy+uy7DJ2SPt7fvr9g2lsDeFyI6M6+RaAO4YBiald2Z8A5
3qHdaA57+YVugd0ngBPE0D7zVoUVbVhhqqvzE0ojmvkzigSAXI07NWhgrCAhBJVHfekUzw/93y+b
3Mt4AjM+6aruHKh8uYs8hToKjZ/uj3+cvzvD/8V2X9xSVatVkpAXMOKKf0TRq19YiugSXUvp4b6l
2eGg3Q1Qd9Cw3+RWvR6NCzXDRPuh/8Qoeu2lpQt/ycToFy8GIyml0oRu3Z1f6t5IIACBJT3m9i8m
aJ9s0H5IJOPP9gk16vtjmz2tysXgpmsldtwg/Fp+E7cHe5TizFaPwQqBu8lM6w+E5/T1j7aJUVVZ
yqzNLuG/tqfpcpJKtGF1050boqxb/oXXPnkyWPdHOHfPXgxQnURufMV14CfCZvSy78o11e5VCOzQ
T8z/wgxaTkZqEXQQTumPuxIEPo3Udec89wxafXqS3eRPJZ7e9+3MPXYQL/xraLJVkiECj4rYd2cq
lFaSoltbcQsdOyjTUzRu+wAOR9AkFELxRwpVIwfzXtOgPOUqss3UbuOJ8ovWJQs7eLR6cxovvmqy
jSQFYHiNx1IOKGI+iyWNbD8uAJSsgD/xfRY99I38WXBUWoASzgU4ioKqB3oI0bepjCfr4uQkkAZx
FQ5d0WVePbRiYDH20A8vSirueG0p4z4Di0d1B60GIl7AaA+dJqK7lMOrnyEv65YAywQmKfRUA2Jc
L6GkN/yVK7T2bePXCkwuoOvofghk5iUwHy7kM2fv8pEYY6yf4Y6dnhxFaTQI1wAFzH4S780VZDOW
rKw5hNKHKtthBxEdqOoM2tvC5hvT+tNlHknMxqIalVG/u55t3xcbyCN7PMAevJEhTXzgnFxPTu6r
v5BDmculgsYSeTMCiQNgECZhRNp3jZeKyXA2hVcBpCafqxrF7lQvX+sFHzgTjOEGhRAPioQK4uSJ
JSkiQ+GmqGWEmwpSm2YJBBzUj+PHpZcNiKNv5w/oaXS8KmBhkJFov56/OirlKsoR9GtQLDlo3eAS
q6yQDLZBbyxQPWaV6BtscOXOjkWV+2Sd7L71WddwK56mHdG98WGoRz6OhJFJvgIa2YZw2Xcn+VX0
XKdQN0SPBJU9nfcAfjcgoB2ljyrxSoCOCoY8RBBnebynlRoQi+SylllZguztX+i+u7wNSTmOIsFK
s8CgssL3ZiE3fHrs/EQZdcfQsWyNLaWpndZAsuoiJHk5S4MohKR7Ud8HZtd6Idm0Q6s9SEkTS8dM
zbp4J/eZ6B0KPyg4k/icK+lQvc751ZChjrIDsYIYHpO0Uoo3NVOb7NSEQaFtGNfm3MrLwSxvlI3c
CEY9tLFsa10sCbss7/tiKybEHWsIoksOkKFnaE5pXUmw07j0nuED/e4p6YO4PPiK4qtGARJySNop
DISzWRGEeOVpMkjPNSIH1amrQoD2q47LJKeP3aox5CHv0ZrRJ5DAC1wuAhOPGPO1pbii5K+FgnYB
aJ0YH50zOW7SL0VJgGSHfrYcBJ+Ij3sQS0VuxvkO6gNy/kCSVpPXagdi/geV1T56yvpC4nSxEllm
xaUa95j6ogsGg7ZJlrynYKwiVoCEQflVUdErvuSyTjywVw0ll67rTNbarcdxSvgCRhs/tHx0wcbP
WRSKEdOLEp10UDRIQuI0jaoEZ8gveGhjQw0ITfRa1OWo9xSNhqS859UqFLFLkgqPXtbWgxnjv1ml
M6XGn7mWpudIE6LcanOv8XZlgcTIT+wJQdxuyyZWfIera6L8wa/JAY9I1LZ5r6SqqqBhl2rP8RD3
vd5B0VC0WJ3EmekyEDJbYpJp+CItVDunKjioLdd9KJKVl8VBuK9FzYdOmCi7kbJHgoYLdm7h8umB
i5EQW8GBUPxSdJjvpEGuOT1pmqyz+iBLIaWeuSXEVssiUyKDMvQDg/6qTPvi2YPEoRRCOUVr06c8
z9Vhn6oMgiOx2MWcIXNoj1pLaSRCqFjFJAl6jmRFC43arPI2FURWU7B1p6lg1VwhJTuW8Skmz28r
BZKpiGoEtL5VEe10NEtqnN6UbcI2SdIK7AQGglgFvLdnfb92A67knxTaATIzaKSg716rquHnkBW5
svJ6jpQofJCgsRo31npDFIPGtwXiRRKWSupkZyBgSSJBUbOt4PcEpBU5pN1XcVnEKRhbmKB9cWkC
QQTeqz3FHKD39q0hxePbkLL0/KNf5D7nCEUqRFaceKyyOBp0mS0EIp8XesNz8WB6aEahP22achbo
WobXDtQ+HlSP2u574ZKZudJBl4yKL7jS0Asy5X6ShybCLZwN56CCOnWo7ZrwzPMbNTijRqlryqFL
3xv6zKJP4HF05gc/XZebmvsdJOB51X4WPmfmzvsP85UEBjcUvCfXQ5EMKYAmY6nbs7lKh2idsEI6
meqCYlK2um9t/GWTCxZVdST/UDPC6KdN0qkmuBx4V/lzSmhiSxx9UWhgp3wdmiHfL2kizzw7cOVB
xgpRCxg9lElsLBVjAN6gibEPFWamVeBZwM38uT+kuZIkQhSUDwCIAVXLL9jwIkSTqpqGvI/2xZhD
gzme43XuCDWmr0JyXnlWBjRiVDoeXpUVe6DU0Aozo9Qki/2pc7EzHK4IajGsqHaDCULZ24siAeFb
4pAXb8wZ11u12GV2OGzQTwTUP9ca2j4q9H6ppD/30BobY0c9VfDn4MF+ffWrcRyTkNX8ufE+OvEp
i1+DCmLQlS4PH0kA9YP25JfR1o/kpypoNiHnrtjIs/ZWo1CVVAYN1gxot+qD+ZmpeD/KgOz+Elpe
nNl+EAFDR6uAQAjwrOuPHAYSi5GMDKh8OLyh0Pq+c0Ex9NXZbq7Hr8NjBrYfB6UMaBECqf2ysFFm
Thpksv+xPo2Oeg9iHPDNw7krt/Vjq+qJ+spzdic9BCUA88WShsxM2zDYorEkI2G6NOaKroebZrSB
hDBBON/pvRoanadZbuBafeTw8Niyf0CNb8s/J6IlAtlyf7iTsBPJTfBBypCBwKMFzGxTUr0SmCa5
DiPpgCwnjXVeNlNFD/72z+G5CxdsTR8M/zGG9xl4VxF+glXveqRZUNK4TnPpUP+Awm/drDlHcrqX
6DmyAQz7Lwb2jy0wml3bapt6UFothei5omMPCc8EoeGz9zcz6ed9S5ObYjIqrOS1Jc6DZovawhKl
htLYoGH8yRkucPu+md8b58Ir39gRr+1EckHEaLTD6fwheKfhKBMC/szGiE79ujiXn+oG25Wc79ud
3SEXEznJhpcF79JBSqRDkxhhkFpM+k4gEorWfX/PhYg4Xv939iZvaR+wktyNMUxwpyOnwOe2WujR
KXwsttzpf2dqfChd3Al8oMWsC7EfuafoEQxLlgtO9uee15cYh5fmcHLEXa7hBa/KfsdEX4RXEA4H
ATo+BM8QpIWNP0mCYJtAJQCk1L/6C4hbJhvfb4coBu2xdugqig4PXo/j3BLzYwyIKwfxeI8tbcxx
B1xvTBDm4jkOXoDxjfx77C+mMWJhTgGmdQ+KDxHgorKYSzepAKbCvjZTnDtAaaKi0bkwgqLwqYaq
TM/JS0ROk1ftOO6rr5gcj5wLay8bEvegit99tMpSdIwuxEVLJiZHgRNBg8PhPXaoZdEO4w1ePK28
1DU1awSZJFBwIyoCJ8D1phQ0rUek17iH0iv1Jj9VbF9rC7X62/0IWBj+AeekjFTA1DnKSs9B/Gbw
HRptlTfhmEsWH/4ttWOM3pWyWEjLTQI8rMy1tYmD7DPIzQGw4zue5GlGnaSCzpVyYdw/zFOcDcxQ
VKoJpAJAbY+k1M3G95MwV4PQqYZ0k2RPgYxCrZHFOh44Zpi/4EGsQ9HC0ga9GDatBEgcVOPBeX4M
m9wKSWO5/RKX27hY10fj+psmQ2dizlURUhFOKGtblj5Jrbbx4ocmXdr903r17+ih/QmaAfBXA4Mz
2TZxPdK4oaXXoUFlMvU1TyHajEY6zze1Bx5hpRjo3bemLLjQKXvNaBeSsAAJgCwPGPeb6H0IILSS
1bFTgzMTZQMLxcvUDG1v5VmCyVmlSU1Aq/RilaCGCtjqikBbqbLPwl+6kJCc4r9uvmXiAgYtrMDc
0cROLOqNf0JnVlChtVdq9LTeNcKnEKVG+ldSViFVDQptgL7SuXgNOJ7IvVUQfn8PEpPWO46zWqYr
4WucPiW+KYSh7h0LZobs2Ct6/C4VmwgPef5VW9RwvT0rYPtHqwCEKSFRfvM4CIeoF1lBYofF2V/w
8iIw6p7uH5RbB3NtYrIn/Ry0J1Wsxo4HZGTWbDpiIn9138bcdrwax2QpZLXxQJIJI2jjgObSUOl8
aHXpWjoMlqYYdaWLuQXF+/tml4Y2cdBSEyi92MMq5BQjflcGligupPpnglg4GcTpYyFuTJ9O3Azf
ep7ilmXmcAWzS/UkFE9yVBstIKJpb8bKRgOXcVtGK79eMH0baF5bniyc23a1NGRV5iT06V3KCovG
xrh92yVttGnaezxIV2OcrF6JV2uae3Xm5JGtCqZHLRYCh6C3dFUder31F0KI2ZFBhZVSNMuMruT6
zsulJAm1KsPI5D9chWSPikxk/gfZOj0QlwKkGZ8MWot/jU08Jd/JSSAkOQZXN0YYHqX6Q81WBRjU
7m/G6cPuP7OoAnsLCSUUEaYuWQ3ZUEQ11stvmVEKG+JvEbSrAOpz4UFwnzpyAnTKHw/hgiecX0CK
dIcInVfgWMYg8SIk04a0FjKOZY47bAqfMyFsw+tFhp7Rs8qfCnffhQsXwbQqNY4WGAOwO6POiVBs
mqECO2feUp/kTvAx2OnpkzPakwwhQYvC74s7o17HZ3VZy+M23L02O26ti5HyZUCRplVzp68/5O+k
AUjKjRFfWCWH1tw1aS33SwxXMj20xz7Szg01uu6PCrVq4ln3F3yaXbmZgsmsV52H1DqRcodb84Zk
h3Z0FsFu3e2gWxEbVQh1k8FAiscqQOzQjukdHpqeVvYqLyr83kZ419My/vxiWoY+B1Awx2qEmwHc
rcBjCHpipGu0Zr5pB7YP1z/oUeRO1BI292dhdkFQBh25tNFZzk8mIRQZ5dU0zZ0sz4xeweu094yo
s0NxLXqQlEST/39hkIz6dmjtR1/OxGDbV56PV3nulMobKO4Nvj2Ermei0lBmAP0s4Wxn3AfYp/HW
gR45EsTTbnqmDpzb12LuJL3vRG664lymZ3gb19pSRDteJZPoUZHhEEfBA+Roblo9JT4RgiJgI0GL
a0YrJGf0s3cUF6AlczHcpZ1p5OwRyReGEHYaO36ungfw7Qt6eOQsZjYQ/uYsBHMH5OlN1+6Mj173
nnyLrhNA6qEV+aRtlnQuZoIgfI8GjVJFoiqQBNeblydpCOeVMKfIQyPLQqMtF6Z2zgIePpAAgouU
bjTaxLwOO0VKmVMGibDrVOpboYoC6P2dOW3F/HUIQFWO6mijptJU5UXL8kYoWMWcfCMaIyw5WvOW
bCm7Tt97BlkPVvyYG+d2xEbFxlIH//wg/7U+uegyjUP9XaxhnZYFUBq5cBL9oF/wejN5qVFR718z
k9WSlTYp6gKDFLfpM/cWrPG84yFmDwp4eU/tAFq2fxber7MjE5GlxXHHsfhlUb/wbkXaQEoU5U4n
GsDdlOxQP1xwKtN6wX+W7sLEJCRRPIXRKuqYo63FbfgFSjX3DzELq9wLlrsj0EhdamGavUHBrvjP
qCbrNZSCHGQlRuVvlC/pDRP6EprFZ7oLNqgSa9vwkdq+NWoj3t+mc9EC0r8AUyD/SxCqTFYw8MKg
9DWcfyXNdKk0kCxyTR5aWKvUOwh4JdCQLRzA/49NMD4r6B2lwjTkU1Ko50RIPzsVhMlFyz7FIDfd
LhFOzc8pQZSO8aHYMq0lxB2646W+ZaBrJ6toHduchUjId41yL0FopN5Jf0fu/J9wMa0/vjWmzhtu
+/9Z/p2Ayz0K8rREGGBZOXZmAUoj5RH4g+NgfGhmvVMX1nDcjlfWZPALQk8YCjmIwJD/u3aZSp7V
eQlqGwddOplRqH69JpDVtgq8xMz722XKmwYt2WtbkwvXdwUtTL2IOUn3nIR/v/t3HyrZJlftes3T
qXwsE8/IH1yQolS6Uh3Dd/zdfxbdtjl7m7K3Y09c2k5L45/EO21RewKj+CYivYEOWFA3vvDE+X/Y
4Bu8r0ebJlqF4OhDd2ePKpehCgu+/vZdeDUrSN5dr4CkSZ0qSviCqv1x1677k0AbjR0HqTXLwYaG
dja8CGyJXH5c16t1H7MuKFCi1xOhCPDqE6s5jzodqWsHKA0rJw+NsBXV1IihJVx5f+8v/M0cQ6dM
xbUswklAGWFKvxioUs0YIYXDkvgtjzw7zaFEUdcv982Mbm4yJBS4QbMBVV08Bn/vm4uDk3ZKq8SQ
YXfK3rMy6SlA+2ibHdp+qflhbjyXhib+NioxtUkNQ0DtPIdZbtBEOwxytjBtM+PB/Tgmx0aWCYgj
Xy+RKpc5wDgBxpM7OWREqX9WczvTlmgQZrYCNgLiDAS5SB9PvbgQyGA+bvvC6V/kWJeN4sRkq9bs
+6szM2lXViaHPydtQzN5KByVT40yPAXWgJzxfRu3Z0nBngaxKNKJPKTZp2pEYNjJgRMIS0cgHBpw
GyaBdVMoGhPvGjMLFWJEpRsZeRMxQxM9pnclF1lNFS1hE+bmlOCAoXNl/INM3AqfNEWbKxJzeLXR
Y0Ve8cFXJKeGq0KcXltK4t56VowbVwYYhtB2BCjgZKuEadiKMfUKZ8j/DN5XxkQgfUxJRKENvTFS
m625/BRn/rnLbe29rbxVBRI3wfH5tSICJFYbRK2BugT50VHrQBBwf12mPHbIZYzfh/QkOHxRZJpu
5aiImpRvKXPqQltXaWqQL18aBS3ehW1YGtFzruq+tOb4bRwFNpU2eXcofXVFUc2WDwU0WeOX+58k
3zoL9DYgVQoKCtBEUfH6cNX1EFUdVRHj9uyVaYFRRfJCsDmz41UR8CjUSiQNGmWTPYC+Jr9LW1Y5
uTCYYrDt0JIVkQUnMbPR0LVMQWMBWaPxDF+PI6hLlQ1RWTlZtBWGH6ZpZhhqhugPuirFC9nZGY90
ZWxyhuPME0hKispRCmqI9dHPv5r8OyALQI7x10wcOdYE15Iko76DG+p6TKiwdE3hZ7VDqk8OuDKq
oQnGg8SbeBD5s4JSzP29cPvcwmMAbCBII0qoSGBDXBuUWi+XZNLWjk9XUhWi/uAlplK+VZWoS5pT
boDcClSr/8qe+V20yZ5BF6BFW+xUh+xKeX3/c273jYzkGwJP6I0IQKmOW/fiHouTuOdiOaidJD1V
5Jsm+1DNFk7knA2kF6GIhS4+1PIm29+Xs5gDA0rtFEBXBpDMy5Bnav6neWcMYcx3YBHHvvppK2Se
8qQM67x2BrvC+wA0fmBNBDPo0nP5dr9c2xkHezFhaPxWgEyGHdoje8ZbNFyFyaoZoNWycKRvvcZo
CWcaz1bAUH430oUlX2rlHMWi2qkl4huV0B1FMLMurM3McJDKFniEy+AKA1f29XBK5nkDIPyNk5p2
ZCDVrMsLad5xP18fMMheXFiYrH5NmBYCTtw4gLiAHA/ibxtqPyzly6eN5fD6UEse+/p5cZTsmzrA
QNWyopbCxonl5NA+kxYRfLXRCjQNBufEfxjq/I3vkk1futsYMpxgYOxkuySyAe1579kHUBed+PEh
Sw2JPWVBtidDbKO7iHMf7x+5mXXFl6oIUEUg3G4aTWlfC3icsMZxacltqrgJrKbsv+8bmQL4/u98
/GtlsrB5UXRF3peNkwyH2oMAshH7uJ/lD/8kJ52hHL0WfaJadur49CX/IT6QfZYnxgv+ZWawv1pG
ENMASkD4pT2+2MRNRtycpmXvAKSsa00NMv37A53SLYwDhQX4VESUIPaa4rWaVGr5PGl6JCTQcS69
RY/hc/3S7asTCExWxIxB6BmcqG/6g1VuRP0vse5/wXjiJxtc4RE0A4CLMBANR9dHiPOjNuJKsXdK
KD2QxDeEbBeXlXnfyu11iGGiQVJG7w6u3t+o7GIiSZwl2dC5vSOk3ZqAvkEBY0SavopLCblbiAIm
VMRYRlgHZJjlcUkvLLVVSviqLAanNwaz20i7/MkDD3BntGZq9Tv0+p484ydcDU/3Rzg3j5d2x59f
2A0SSNXzHBucN/O09PIed/t0jS5/9zi7F79bFsNKRE/H4Gi6vPpsdhVY5hTjIbIXuRdvMiqT2ZvE
SH2hciBGgKXe+ExWoZkd6EbepOthVb6V5ke57lecTRxkpaECWZiulS2cuJkDgbAcra6oNqABCw7m
eqwDHdSUtZnodH0bGUDa6y73GvKBLn8rvAVBEhQvDdUFYfVjJr4UpZ0Vvh2l7TFwweqOJGVOhnWT
7SFvLy4pnN1eN8BgjYp9qE7gmfn7prpYh8IHBZLoCQDiAyhvZAPasQaR+Ou4y0GNIifE5ghfowwv
kdX93TVvGTEyeARAjDbNQag0Q4YWyUunAMakBfYipYnOdytvk5VvAbSg75u79XsAuEgUHh4BD26j
SZRHVT7khjCUnaAgB4XLbVDOLEQ8M5Ek+C54pNMQkCO7LU22mtCrCWqKmuxUvpWfQhdV281AdbpK
vmMn2eeOyOmRqLf7IjEl2a4g4yecBDswBaNZzCTe+qfrj5nsutCFEmfkUtnpH3jQA5CdABIqRGGB
EXSbsl5TCBc/Dy8QTuurtWhr9eb+hN8mUSGnBFgVqlBo8uMRXF9v+4yytge7g+wwmQPg05CEB3S/
qOk5D0Wd1NvYP4j1NqJbRdDVgRo0tkPlMwR6+vP+l9xWqn6/BFcvFFWQrp5mjTmFqYwMaGVUv2hs
SmAZqh4j78gZwUkJjglYQbhVwg5sJ279reyED+RYbOPH4VtwLVEXXwV1DeiVtpaoAUKeYeEiuY3H
wH2kUBTBNVzKIOG8nqeoKMUsD/F1ffVVg4iy0h4S6edHhpIz4/Asf70/G7c1CszGpb3JSeDA4daS
BPa6ZqVu272jgbD//OE8/V0YmDRetNdOHpbA7IM5hzLqDcrLS+JRFilSHOkI2V2KXolTN9jeI5rO
FBv9p/GqpXrbPQLfV2S6t2MvmmCLh+bP8K42B84eZEus7EF9UMg65Tojh8Azs7lVIC9JW9xedddf
OgkZqqioGpUkCkAyjU4Y1NmHrSIvgR1uLz1YQTYE0G64CTShXq+06Audp5at4ri9ERWDrsl4RTwG
6Ovq/EKXfV2W0UwSRfZSRHQLKhnXHDEumLaEsfl3YllDi3WfcI3iBOxL2XGjjKeZlmYDyst+XQXH
HqDwmn8cgoUhz87rhd2JD1B6V6iVslLg+V6K4DnFiuf/1dpREfeqSsegc5IwKKqW66NsUJw6qJxB
jdYNrVaS0i28/kbnfbOZL8xM4ncUC32idZ3iKLGyUtqYGGqffxVIysZak1hBXOcLV9bMDTleVMiZ
Y+1EJLavt4uQMBe6srzixPmfqAD3vl1GyiOaxvWWC9Z+x1n3PcPcCKGThObJkR0VQsLX9jISqdLg
EcVpu1SXvVdFbFeh+5SigbErkoXBjSs/nc4RcIsUHIJnyLVeG0sCdImCOFVxwPhIdG4Af1CWpuqC
C5rJjQLU+ku7jXIhXneTK9mvOQWNxaLsENB8pRR8ytFjEr/ISoCuFYtgo3SWBqk2qwUDvwqWqM8o
tZk2dlOjeU2T/oQAW1Vgf6wTazGhMBswECrQEb02dtNMJkGpg6EWIyI7aRhvK0Z1yCebHNYXDRo+
EXX0/xoKmN9c182M4QMyAugAHenbJenZ09a58qpBX/sJYtpNvY+DpdTYzOlFXKiqYGwAOBrfeL1G
YYHWOwA/CSjKn6TiMRQ3cbCQjJg1oaDygGzfiEKe7PE27RK0sQrEkYdj6z0NQAy29Pn+vp7Zaipq
Kf/YmMyy5oG9Dw1rxMmH9qsTqi8uKxeOzi2cAQ4WzbojvfrYkzjFbBT9UEktRbADzkZdkQwRusRF
uXZNsHt+uCZA5LXyGJygvmv2/LlcatGbPboX5idD7GSkNuEYEMZ3aCStfPBoByFjZukF0CNXCFAk
Wi8tDHpmXgkw+hDKUwEzAoL8enuAN1Nt1R7XuyuW5QqpwBBcndA+vL96v51sU08BPS9ESHhvowFh
4njVHK0rUSshqn7GW8iyZP1RM/aPnm6/a7r9tQr0A29Ai9pWHc40LGu/fbW+9Y/9x/mp3oEf+68P
Zv0nsID9Wa8f1uu355+HJ3AdmjvTc952W9fYPSyBy+aW4/KTJwcnp21TlT3OdTVURhee1X7Xqsxu
hKMAYMv9+ZmN5y6NTe52N/GGkvay7EhoRsiLLaChonqWU1v45Jgty1ZylrZ0H+Y7F+Tx943PHN9R
9e6ftRm3yMXzcdToLsMUayPFf2SkedvCROf9fRu/eqT3NsDER3gun+dVp8rODvyQnT2yDIH0DdRR
IshZ1VGDyoqsTqcmVIE8cBFsyz0SCZBJN5eSCXOhOlXBu4a2BeTOp6c8kmtJiiPcyF7/nnXrZoxo
PL0ajkG54xW7SJcaLeeOGKpH4OLCPYnQcbL3WUUZN/I8OMzldQXNZv5CteX3FTadXKSz4bsEvMXw
WrteQWAvUgDeYuLY0GQ0Ns+D/k1MWf9SLdX4ds3vU2Awk+hWCLzL01rdxG8viQ6Vj8e/Sy2Do4+6
9yUTH0b7ThaHZhyrsusdV2rxVn0HZGRhO/0u0j07k5AAnBJ+n6oYcaL3W3COvmnQOvgsdU0v9m+f
9vOGmt+/ujymZpy+2jcIS+m5jlQ8mPzsj5F6LLIfdhlkP19qY4nqbu5AgaRTgGAKCLCRkr5ejoH5
NA3yGnwXYBmp+20jrbOkWTi1szN9YWQyA5xSFZA+KonTwVdQYFFB31KDBTX7uH9yZ3fvhZ3JBVGq
yKtXFQZTex0Ew9QSLTUs6hciyfkpQ3/+eBGht2L8igsfxBc01YamIw64j/Ck2jf9WgAnyf2hzMXi
GpYECHUVGSRZvDYCMpPG89OUOD0FuPQF3Rv5We3QU4s0zpI+8+zyXNiaOHSRB99VESbE8bTd8MWH
Zs4KQyiXnhdzzgwks7/Fedzev7oVF/MmNHVbEJ8hLAIBeShtypI3ep+ZXfeAsLND2VXTHu/P4sy9
iHVCIgDXuAakxmR3UzBJe3ksEUdT+n5HBZ9ZVSCshpwcSuTTwB4ULFic2YIQuIWmtwwahxF5fb1u
Wi9DRISDU5EKcDGF/4ez89qRG0u69RMRoDe3JNOVyTIqlVS6IeSa3ns+/flYB5i/kkUk0Y3GCD0j
YCK3YewwK9aiFtbVL9cXtXJcFyYW9RQjzGVILvAnUqzaCgBolQLTtE/TLZ2blYtuMJlBuiTO/7EW
Fz2ZQr+JJQyV5R8wNEEJUfWwMXW5ZWP++w+XYmpEwzcqbDTxD9bSGkdp2ACOr+4XZV9VoySkEbxd
mrD0sUuakes9JNALddP4ousUQ1QBXrKYgZfrp7N25RiLI43R4PAgybq0JvtZitR5r58FOQ92XZDD
sz2Zse3VAUNmaRgc2jz4dd3mu2b74om5SJwWJYm28IJWSkmcBkit7w3bsF+jw2vl9shVloh/lM6D
byOWeXh+fHx7NN1ne0Tn7k5C587pbRnWwt7eil1WN+JDMrfYiFQAfpkkuMnSal6acDCd2GyRk6Bl
hQi03WmFal/fBl1mbz9tw4fEa3HSjSJWLZV8RipuxpvXekdO7TTsCNk0/8R29R2lpvbmO8r3e0K7
l7+5I8zbBamqzfBC7jz/PT1zKU46A0Ghg0oMwo8e/FT860wPCmkUL/O3zkGkSLSPmvv0XzZNVyiI
QD8BGGV5V7taHYcxN8iANV/dy34CsVOafy9G/SS3cvqgMzPlbuzayqZRM0WGCeAfdGSLTSP6jKXe
SIyzZnwdkxNxfY52lpzH//7ZZNzfmHXOmeuHbvzyw0jHduwrKTR4nBlhEDMld5OO7ntfm/3GRVi7
ev9nimbppakk06pS0wSS/Lr6EqndqzrI34xQamyIyTUnQNV1f30Tl/pCNKHnERCQNCC83muelyb9
xMRmmBrn7w3SvRVpwivlHDdxIrIHpr2c5KG24UnZN665653v8g6Var060gy4/kvWHCohA4rnVH0/
DzZlmlYOiVoZZ0u4EfQnUfxr8aJft7G6v8BSdEa4iU+Wog2CEWtj5+fGuQymyKEH9oiyOwUHjZqy
8jhFh+vmVpeE3g4971klasl0DXBpkkOvMc4Qs9ka82i5+bOZvl43Iq89E3RNqZMzCAOAcOGvjDFQ
hXBsjXOFvk7Q3/bwV/Eajf8MzaOY2J25t0yGI8XHUqdCpx7gzku822yq7ewYCs9DF9v0OexB8O3R
6+/9oLA95LXaR3ELevx5KmG+bHxEwE4B/H3icumHpqqrZjTOXpACFVf2QXPbk774J7lxNcnRGc9w
atn6D+dgcAjqPOtFv3HewQ9vddUrJqwdinGWerSgDaN5EuBKO3gU8jY6m++diaUn/2hqvoEXppgT
ECJMtU63H/hHo1k+wqxPEs6IEiiy5+w0IMhs8b498LgNduz4ULBPzC4m9qN/+Ovv7LuQXbADywlu
np5ax/oPsYsB7ANEJ9gjcVlLpICeaQkMIudw0l942l/0yigdb5DFje/tPWj4tB2EsAikgB5FrO9y
O4IpKSBVtPDRvFTJKbY7V9qPu9p+oI11lNyH0P7b2b8T+y4/FdCtQRJB11fa4etsFn79S3mPmq/9
mkW+IM3k0YXPr0n00VZb14J184/QH7Tm4GW3enqOgtpRdCpRFvM5SBwBv0cIpT6N+U7tZfhehz0k
S+gdAcsWbi3lBG7ZLfTbsT4q0a0ZkSTGTtPEUPV+l4KbdAjtNn6o230tQNJLTufopi2eQ/TF1LR2
ex3ZBf+kFaOjd1uLZWevrXURAwsR3NzTYOAVOoYNocxldPP6dq75HVrF9KvnTIXK1uXZ1nFc8I37
5tkYHpsJ9szwxVTgImw3nqi1OgRDW9Crz+AhABiLb4qmhR8GGcdW8d3k9nc4mVyD2IienM2rBC2G
xeyf7nCZnpGO2P39bdq/f6u2/q5t0Owc8fcc/oy2uXuKXfJr242crQbKSt6LKgt6FrNujq7oi/yp
K+XGUILIPCv+T3H8mQ21nfo/y+ynpZU71Uw3XsvPZBy40o/2FlFJVA6l0hTYM8xfon/vKfsS6bq6
PxsBr3ZR2mLppL2tJq51G0Yw3sHvlp0CgkJ9fGrkGB6awUmknTIqXEDk2UHdUwtMv9Slm0hvo+RM
qP6lgl2Uz0n3anZfYs/WpvgYC1uTFWsvGAhOE1wNE+50e+d39IPTNNukE/KuMSFRAQdXyfs2nb6o
ZCFN8iVSHmTvHo0fP/rdpP9oykvUn8bfE+w9Gq9U9CaGozMUNqxydiVD9t/XtiT/ad7SL8OW0sbq
+zUf8DxtAnhliTkd2j73Sy01z8nJHN48n1ofXbGTeuzQW1fPw0ZTeK1ibXy0t3SfRqxbQYm9DnbV
KU+/adY3sQ0c/UHLHd96KkyeFFgcpnCnx0+KBAH4tBGSLjUW3gPEj79h6TQDGBXmsYnz4D2IgeNl
X2Amt0OkaSTXsg6MqcjqE6GWoxj7KYUbddgZ4k8xrJ6rACkoz5Y2x4vnu730bTSY4XCiWwNievGe
N2IgVmHM3e+5qGelpACT/y4KBx6/xD+W0YajW5mXmQEB9HpJM1BOlBffWomqhpD7hXlGQEKpd9qj
Bkju7A9vpdOktT1BVJKfrjvXtY7nR5vLZj1F7sLT/ZxtB6oN19A+cIajsINlyH407W8ZDg3eNhgT
vTMT42660cT/zDCDf/mw5mU5YNTLOqhn+9qwb2r9tisGIKIdAnuuXh+CsXaa+gFu3TS7VWW3zrcm
WGen/vmM/7fn75CZDz6hHfyo0Xrsl1ZxowjfTcUxxJOoMOgZBBt3fPU+EaKjKkZ7juL+pf+J1EAb
Ta/isx4lG5orx6rdhNA5Mm4F/VFWSife6tWsu5IPNhfvc6IUMLOCMD4ryk499AYS12wuHWsgGrbe
fCu+St4/1+/UWjoCSIA8FuojBjgWyzS1qIRstjfPoSa6TfZdBDaUxy/XjayeG6VS6I1RkQONcbmX
Y9VKal6ZxjmKUieUj16fuIa3a9TaEba0ON9T/E+XhDsCyToFMtLzS2O60AGsr3EEjKm70Sk6iSip
80Havq3SpPHtF4uAIYCuiibY5Ar2L5pQR/3uMb/r3bcZzOXZ6enua2//SZyMmBMWF5oY8v7rn+u7
snrDSDqpkLAxnxL7QNDlOutx5FqQnU2PGzzGt3Hrki7t43H4EVclrO/frxtdC0lQMgEODW4V6Mgi
bhKlvKUdjVGzVuwsJmy6Sw+tBUdcTvAkbeShq7frg7XFWZRNFUelxoXWcYmF/EuV/4ykldeXtBYq
gJKiaAHFL2Dvd7f1wS2MVhpnshDg+oXXtK3tRP/V1ae2f/H970lzTBq7BYEohrxG91F2TqXjoMEx
K+aAVn5F1v04Mxq08GWNxa5Sim+N3xyq8FCYh6I/Xv+tq5/4jOeDZ0yiMLZU2/WlqSkLoTPPkr8L
tF2eH9LntnI0igEBcGbpud56qdZO/KPFxcNopKofRcH8hYfk1/4kvPlZvMu9hrms31Xcf+95na+v
csvk4pK1Xt5GyYjJMY53k0os3rwMyUPOZLGf9DtV0Dam67YMzn//4QakLG+qu2E2eOPdpHV4F3t/
Sv8ZqQM3C7vj9eWtfbizwCA+hufhU89Ma2Wlrqi6nFNkPoTqVjKPvWDrIA8hvTW/t8JGrLFaj2Nq
emY+mwft3kPCD8vrqz6jjw+2TAasYd4MZDr+sXhU9rD92T/UXWnrN3N1XLJfYgiPOvuldiaDdHWX
JRtHO9+WhXc1KStZLJuZVEhWLnda8rsRuW5qulzkneH/kov62BimnRNiX9/llUfjwtLiTBOhSODH
wFLi/WjEyp7zF8ls3SSmoiVsHOnqslRUTpm44x1c7rDfBT6awIFxpg1CMBHtVRmREz13JHGrnvsO
ufm0he9DKSAhaK7NTvPDacZFN/llGRozDiKMToD3J+Ok578ntxPe4mEXB4Ubf0XPoPk1SndhPTpw
NwDMaE/K8DLqBzne6o2teSXUCAFhUf8hg1mihMrYqjIhpeCb9ijVTl8r6Vk1d4H+oxDSk5E/Kn7+
qijf/sMBfzAqL/aBfoA+ZBjtYohqh7+gDd0m/9sy20EnbeM2zSHGp03nbaD1x+NHtffSmCgoehai
S3EWw1R2kgTUn5CUWzwdq9fog5XF19FOYSJ2U0ERTboZU3pCdHA6Jtd7lLDHrdb9WgoClwvth1m8
EnTmInbrFQj8eMUoXX1vRPfXhAa2B1FOdGc++6/JBtZldWlsHd8IyS4c5pcbOElllGRRTSk+ejMb
nLj6q66/ycIWvGLtoOBmh6gfRA3FwWWsaISJ0qWjcR7Ml3A6m81G1LXmVmZU7HtoiF77Yh2V0XkN
Ew3GGf5kWyvfBogbrOy1RDin135ev+Gzi1peOmZj5u1ifObTGHup9FEUMZrGFOdukis7l78kE32T
p5qS85ZnXiuJAWL8nzV90Siih5HIYJ6Nc1abJyW/F3PYoKI31Oel7GcAEZbnVBqeLUhuoyRwi0qC
l2e6GZJqh5y5PcXfhhq19fpkBq/GkNqe9eD1T0GO/IgjwFA/UJgOb2O0RsTTPLo71TdwRZzgJzc7
Ptxnxnph9LAzgWmP7A7i6Xa0hfTZ8ENbHt3rO7vyBF+sdVFnhK7ZCyGsMM61HDz3zcHUBQcYO9NP
t4zp9KdG2moTrd1LhC2ZzaTciB9Z7G5vJRWCUZxlil5AlIn3plCcri9q7RMzeVfJxEi0xWUnyvLa
doRa0jjHuaraXSJbjqEwvC+mFFcK3zc2Hj1ldhCf7qdFsxR1AMg5l7gcQwzitG0843z/XbNdUBeA
Al/nqvz3H/e/IvcXmtb2d/70bdrIzlyLV/nnoCdO9/X60lfGNJlxYc6JvIRmMVzcl+4lCHomxGV+
ijrslBYBCDfVb+PgqLcncTp1Q+z056aGnftGBHY1BYTw+wrEyGg3W5Qbax4CH0cqQWlZJsy7/Cmx
qkxBj+rT2a9HWx/eVO8ZGhI77h+raIs9931dyyOwcA9M+hDfWcu2S2wZY87VosxA14DaYXkMgsNk
HEcWFw0BA488hrEb0/Hv7GHif5RtP3rR+peNA5ijjms/ZHEAlhkqvmSW5lkoj3oTHoVyp7Pw8TmH
htY6UO/Ion88xanIr/7CejJutdTXqku8Zf+3FYvHs5QGtL1GtiJIfuTGvq7bUxdCbKftDc3u+qd5
SGX6WySxneanYQtLvzx18GlQ4fIg8L5RQFzOmUaJGFE9z8vzCIUxEnu2OfmO1od7NXlRtii8l87k
3RhNkrm8hOLPsljph1CkhYIEcRWAiCdJyLKDbzbWhpNcW9KMhCOipfsAhOfyIufUIT3DggWpUByK
M0dzlA5l5N939dde3IxGPq9JmRNaAM0zzz0DA5fWWDKKWsBkznSWScIFyzZvxhYJtOZBO6Qozv3w
UNqiRpwaPyJr6/Z8XivqJviPWWeHP5fMH6LY56OuRMU56Urb8H/QhHIUZKt16HzCLXqGlaVeGFtE
8G2cMzRVxMUZ2Tqq3rRzi42E9tNIBJNL1JXBd5nw9XGCCxPglpvU6MyYwWtrn99It+qp/Ksdaxgn
6A1DX2zTSyy33NF8Rh+dwP+3ipwELJ3zaM0iOIpNvafVglVJTHZDLTkxbOtR7d2lRvF03eEs/c3S
1CJ4bal+ze4wpkxXRyFFr+c42Uq1tmzM5/gh0xKqSICML0zOWZ/ps7JDmNxrYYrEVN40r9fXs3IB
ObD/27rFgaVm0qfQvMdndNTsKT+VCRfQvBUVZo/MDRDglq3Fp1aBZ8hCg2MSn3J9rw2vyM7mppOk
m82t+cCvXYj5l3zYQW2Y9CJKsaRHx3xyhoBgeSa6G5XgSxBUbiF8SaO7PmH8yAMIK5n7/7CrhOuk
powFKcsxaKvx2gCSDC5kj46AX32L6n4vjoGd+B4x59fr1pZR5XwnFZnvbZ7KgAFjUXJojBFFPTFG
zKCkUHjfFgcV3QTtKMT3Xv2kin+um/s0WLq0N/+eD7trJDKDpRr2YtBU4i5zH55/F/a0g+Z3o4T0
KVdcmFoGNfJUJ1YVJwkvDtqIt2kAEoi67wiH8t6vClpYDM8KlV0MW6CDtcvKKAv8CPMBwj16uci4
Gk0FMSO4RgcBkWlfPc+yjVX2O94iM1p1mh9NLb6LIC4NtcoxNUzfwHKhb23Lcrf3crrdxzweDwp0
lFNvCzIgY7pTobfX68GuaetcP9lPNZ737f6w6MV3E3jq1Gp6juc5led+17mCBCyh37XP2UPwIL/5
9/1js5tQ/0ICg/mIbHDKrfGX1dv84TcsbrOpxqVPqT85q/533o/pu+GdmQNvX9LfYrbxXm3ZWtxk
L4ljqzeL5Gz4hwywWACWRtiXpZ3+0Y291m2Vcz7Fze8brEEjxQgdY7DLihXxm+xJBhooE5Pue0YC
B+EXoth2Oh2l6Vlo/yg33XQf6jQEUneqdmO7172tj2rOBJbeEVoSyhTQVvAbFlloTcd5jHR2OC0d
WYF0Pv2eynbq2eWfabD9f12mmxdNxQJEyeyl+JouP6VKEOLUaJKUmeaKxr4mWuTkWSSFjeNHndQC
HjLKxja6Nv8njVAMthNRTDK7BMr1H547aneEjXSRIF5YfGp1NAyNWHLBNbXei+lR5psek9s0fxiS
LWLotWf8o63Fx1SKke4bHMxZK578GjXJR2EL/bas1LzvLJNcsjpHHRzp5c7Gil60LVLuZwvhdpqU
Ze67gWnaY+1Ww5sZaRsOYs0eU7Xs38ye94kNTW9Edcq6MkEs4t6fi5J/df3kd7ej/qO3jted0eoz
wyi8ocwjasD4FwltGIRmPqLlevbq1zFCidPuJMuOugFiOclG8DDzdUcotZ08/R71Dc+wtlKkKWby
GGDSKCRc7myuVFkYdHF6FgCKpGlwL/j71KDY1saOYO5ouV1f7Zo9g6QdmBlhA/IYl/YqX1HCQRrS
cxWKN5pwK1XzBPizr7pGZjlN226VC9Zcn8FoLd8BW4vE9qVBNelQnk7VlEe8gAii8Z7+jgH//urX
L77S/IeLAyHSLNqCL/hEDDgY7WQi8J3i9zx0t23kgO0EnJaGanSXfckD7/H6fn4iIOXsEJWgSc2Y
k0V1ZnF7DFSepQq96fM0hU+6xxs2K2SXX5X2tlFeOqt/SkzvvldsSFt34gj0587vHv1UvC8mhgtK
dIfD30J40367/sM+gZDefxgdVL4gtC+MZc/G8gvQaF6SM2AfncJOu62a8pdiFX+07Ghqgd1z4TQw
cGotHkpBdioS0cD2A8JX4Ah7r9IdsZoehejQbNEcf6LvmX8biDB6vPy6GVx+eSkUHXyxjpb42dD/
QnP2MMmRbVL5hf/GF56zKHarJ32K3bZjIMM7qiY8VjB2C91pQpJ02mw6zfYWLxU05fBEkRlT03pv
oX+INKO0Uj2h91NY+jxHU2HbUI3sPuwj2S38L9cPZiXgu7C1cNcVfLW6N6lzLOAK7QG9Z6dk4+vE
TQ194wneWtfi40v9MDFrc1afUoKdgryV/EUQm33Wb2Srnzpk7wcKvg/xCvwKwezlgUbUjODcwo1V
vXzIYqbUxBTgtgXaKhadNhbdIFH2kxe4RroFn1l5//j0qI8iHswEy5KoFqm/MUq7MD37IAXy0DjF
Y/XVosB+/dw+FeDmNc4YCoj/mJrGv1yuUUJp0ai9Oj0rYXRf1cNODPu71v/SGr8S33Ib3Z501e29
8OjX/U9V/ZpYWwivlcoK/F9wXtGL1SE2WyQLZVsp0+Rl6TkTpdBph6BxxgYx++srXXHZhFEyI0mz
Hgl0uZcL7cI6F+OGhQaT/keUyi/12NymzQtCZm44iveaL78pmba/bnXtrvIK8hLSZFU/jUPJRaep
ZVKm59zPHKNRT3Bl2ki22bU/bjjttRvDRYVvVWSN6NpdLlDOFE6ob1hgLUq22VpIMKAwtpM8MLzX
V7Vq6v1poKVGzWjx3tZ0S/QwaGdT2W7wKciPdX0XUin4T4bmY5vnyYjULtdE+lo2odGn51BRbb/5
GvaG28T/klFl/gQgBYI+VkWHnULipRFFUIM0t4geBLk3d50h/+mrXAR7p291sNZuOp32ebxKhSBm
SU7gpXmB6C5hQ4X0+GQ+5eGwsWErt5wOBpyXoFThRlt2d7SuM62hzLNzNaEUy+BB00iOB2/uoRDG
xjsFgkKCjLKSFbkCY/UHXidxC5O+cj0oP8MuxQiXCUvN4lMrlWisgqbLzlEMpIBSZmtbdG+u38G1
UABeYeA44HBNpg8W3jnNk8DUS7TXEJP8Zu26eYAEPovz12+7kYHI1xbxry3Y2Xt8sXhTPxpdllSs
wkzVKMVoXFduaTklTamR6w8/ThWdGssZOteKdp56LGL4u24EYSsxWol1IXmiRcXkFDM7y83tclSH
VSXOznEl6nsjDLxdVaiDnfY64wVKsa8Y4tlPSrFVbV97KmCoRmADaiOgLEt+6jQccnSNBuIbQyx+
lmLTg2AZVEcU8/4UNuZ8o6ToUIwh2Ny01J3eknsnlKL0KdMlwUmUrN5wr2ubAXyFLhotWmZCZvf7
IcQZmLBKCniTz6UQm7dVbkm7mmDoRi5K8cYvLX9X9cXoamogPl+/fmt3HMgCoCg6OZzH/PcfLIvB
2KWpifyaoE17r+iOWeSMpXi4bmUlrKJVBMkodbSZQHvhmkQrmIZmQrCx9XZl+VPujt967Z/NGuia
GZD5wNdwtFRWFm5WzNOB17FiG4uYU0wi4sVBPPWT8pB3kwZsQNlCeq04qpnMjOI5MQeuYvH1Tmkw
pFmcF8i4KDdS9iARWaGWep8rkqslx+4gbgp3rH28H20uifKzgkGZpitnm19M/z4Uf3Tmc5uIp5RS
XKI8qGgr1PLjFKpumr1Ufn4otorrKy/A3C9D4oAUZtaeuLw2luQJVT51yCiWkyMMP+p8K2idnevC
QzFkB+aaUSzijeUbIyZiH8NXWZzL+ChFO9Fy+4JMcdd1r33yKo2t7ScvSbzrNyYeVyKdd5JMvPHs
+5c8LN2oD56nkDK2iVzvUrX5qcSt4sRGKNppYW5xPK/dnxkDJVl8e0hhLjZSFOK8TccxJ7BqJ7CQ
oYjmoZcHT1JH06ezTiXAjVPVRaUdS4K4EWut+B0iVeI6dWb+o5pzeYw51WwjCgU6jxbjR3XgxPdR
nOwrBVBoNrvijc1duTYMvREHMWxErLwEoijeGHdKUdF8bL9JiPpG/b+v2FBSZR6a8W9IaI1FRBcl
eip3E59jpKjV0R+LwM61YXysYW86W7nMYIkg+wez9I2NvtaKI53LU9ApwXvLH4tgoVcG5uerqTgD
z6BIZTV3XTseo+k/9G/xNboMvMxkfEdZZKggb1qpH9GNGqfBCXwdhczddWe9VnND7wMgC32kuSW9
eI06oPW5bCEE6GfCDXi5Lx1kZqXhMlJi+13+HCDeasdgPvqZuLBJ9k36bxUXiGUZxYQacF4iT/Ti
J8Cg5lttiOCiF4f0zl7q9u/1Ra7dxI8GFtvY1XBza1qComN2O4jfhtyzrxtY61rBg8+nbbCPBDmL
jFQrhEBJPQ4qS/ZZd6hOlueqbl5DuaylrlTa5lbTZOX5MwilCKeoeskEOJdfc8ZkXRSOPkJrHuIL
gXhvpLceIzGKO+T766tb2z5ornH8DG6hAbhwW+lUiGaR1yjFGkDx4FkRHT8JNz7mtfUQm0ggCZhk
gr/7cj26GMt5XajlWS0qp51kV8yh9a8joKL90xAHGznH/H+3eHHI2yXy21m+AnjzpbmqjwZz7HKE
txI6Xv5wY7TqQcFD28HGwtZ8BXtH4jTXlj/1Xqgki2Q1cXVm5o9hWqt86OM2h2p645KvbSDvpzhD
dcihrIVPmpKxHepWrQjukn0vBGepOIxGT2+/eBa3OpgrVwKaC1IYOF1BE7yXFT9EknpRBXGEiPtZ
9/LXyRrAXJUbc/5rJoiywOmgx0KBfPFcxWkPj37JBa/qLrEzw4t2XZts9TdW7gHKiHhxhWoSkcfi
2lke/i+RQFPJlXnbGYCtp+Gk66nbhYfrX9GKJYJVIDLgn987HJc3TqDJytxc3pzTxnTV8E+Tv4qR
apfCxvDj532bJ8pIMcGHUZta4sNkIS0ytUPCXJ9E82HQzP6HX1LTvL6az6EMVuhpgiShEodfuFyN
GMpRL/mEMlnQ3al9lrly50mu4jfWyYsaHyFtswAYWAs7sxm3lA0/7yWulpgUuC8OA/6XS+tD1RQ5
L2Z+rnuo1Osk0p5Uz0hcLx+GG20wgo3Vrvj32bdTUwXeQRlzGSgOciNZgVoU51lHSrInoZHuajEy
7UQSjLuhzqKHqSYUMKvU82AC8fTvelcA3M56rdhf3/rPHzqHi8fnF3GROIbLxYd62ge6RxYXSuMr
lMt3iviW6Pu2Lh3D2HLLKwk01nRoYAwwjxJh8qW1po6DvpIJzWMcdOrWdVG+4WE0pvMB/j4NzEoF
OyErNcsFUK1+B5qsyne92cuB08dVbndKJ6A/NExGsfHqrt0CCmBUUWalZmrOlz+thpDbCEuxOEMN
M/pPTfRUhU7Vb8R6a9uN0DaAKQjGyGYX2x1VvhZ1qUesV9f6cfRz76B5IZD0ONJgcQ6/CFG5pbq9
ujLqoXzCFhu/TPq6UcwiNSKcaNAIEQUhdXItvTHKqHBKvf55/T59zgvm4itteuIvAnVlccJS2mh5
JmMM9nh7boJYERI0ozN6IONja0eZe+PxXXMehOu6yaZS9VtmBjnhMzEATreOv8jij0LaBcaNwnTr
Ta3+ifQtH//5BWaBH8wtTrBva0tk1A98S9Q8GpVwHPQ3oERbml5rF0Wf2VVp585Tq7Nj/vAmqpAe
lkZGvsNfH/rE39fDeD905AdychbpZ18/tlVzvPekV/j5TzW1dhDCthi5/WYsHcLAh4PHav9OCowa
4++g2EIKrbpA0q0Z+awRsOuLgFOCHbFSVak4V3dx/E/ryvvKdOPfdWuj4iJ9/Xp9dWtnRid37q3Q
yYVG8HIz47gVanjZCgCeg23UusN0qA3P48Ymrn1os2axRorFpOTy7ge+V1pGi6y2l6hOVouFO2r+
G/D1L4Kqv15f0goUiNkFZqhn/dU5Bpg/xA8XRKoNLxBiGWPUYVHiPQZ9vh9kZxLtUHEmjRSv2Mvj
q2F9ESGZ7DWCt/5BNO7HcH/9p6zdHbwKXIkgHWZCq8tfkjVDriQlWp0lYkMQ94W3dfVi+EdN3DC0
+nx8tLS4NbGWeLkXoMEZV7ZuOC3Dn8lvaPmzwD7lve21dli70ybvx+z6L8N7tnoeQ4UxgBhyifoJ
mykuCB/K8yTqjkTRN2Q+MKn6E6yrdoL+CN3rr1GRfJ2KrarECriP9gEicySyM8B8WcyqUjXTk2gq
Ife1ZZKLLHSr8r6p3lJDtfPoPpGeNfmnWExAMG7jPHLbVHgc2628Y+WMCYy4aQxMUl1fvltymJT0
iNj5dNThrUoduedLVdyN0GjlQ8WJAx9gFMaYgReXV8nIjSkJPAHZV0aOGlCCoXybBOnL9Qu78p1e
WFm4gzEvIaNLEb+NkuRG1x1GhWxqL7sm27iwq8uhDMGG0ccm4LlcTu/noaaFZXU2u3YnmslNW8in
Rhn+XF/PqhkDGQ4J0sBZlObSjND65eBNrCcRFMutKI46cZk0h4DawoaLW3ls5zzgf6bme/LB6whi
oXV+zHBF0HEB4nst8p0gEr6EjQBNKeOlcQnvlbfV1FtfId1JhCVm3vHFRoad4VWKFlVniyA1OYa/
va0cdPVOADKkgzJPSS5RAJqXE3aXwZzwRjZjFbuc6FeNrF2cb6Twa5bo40pYIUwiS7zcwras63GM
qursA6cIE91V4pspC/dl8/f6tVhBb5DsEkSAx7HApixDWquWZGHw++os5VL7FOdjtZeKcfqVaTJU
DwUjToWk3nahMe0nUb5pwlza+J7X3MaM2XxHNYAJWtzMSJ/aSur5BUacuHoa2/nw4gv7UFD35RY5
2tod+WhrcTV1IfXatOn42A4dIrgPRvfr+n6uHRz9Lok8kc4FoeblwQl5YXhejCB5Fn/1k4Oa/wCQ
6W2Rh8zOZ/HYULnkkVEhIQVEtViGn2hFXysSytzNIS8OivJ2fRUrAboEbpfigQKpAmXay1XoVi3o
TUyQoghB+hCwzrdUyG/EiP9WmqG5S5pEtMu81Dfuwtr5UBwhUJ+FYVjbpWG/q4VB75n+StpdYb1p
wZNZbzQl1rzTRxOLT6vqkjYLNJH4IKHrAWE/IoSHIhufVavZieJjIu7k8nB9P9eu+FyKI5dDgxoX
fLmstp4FOEHTnPmCOq1zO/VHCQ1Z1zpq5W9UY1a/aCYmCWJJd4CDLL4nsfNDqTP16lwV8k8hFKU9
tD++U6la6TLGJO0lJW6cPPUzZFxAubVJb20keGvrZUodAAd5Mo3nxU+w0s4fIp/KYFPfFKF1RwLz
xQ/Dg+RLD42+UbZbuzOQ3FDvRNWYq7P45CKaJVUXotEVSMmO1yZlBMaTNt60te/6o5FF0OHXGWhZ
OWjOTcgQNZqo1qPQ28X0H/w+hL60Pvm0QagszAieaQVeWxCwW4N4L0upw7z/TR1ZqgvD+Nbg9tqi
oCQBzQMKRv3EWOI1GaMeA2V2rkFpV1HX2I1U9W6ilUdPb7aUbVcOamZzwm+9412WVX0xMuhlJ159
rpqGu6ebEIWleQxsLhA2/MhaFkCT3kI2k0uhk2xdfnGS4sVWULUN/I5FwbTFP1kEmjv0VcUdh8lC
QEcf9uYkqMekFZV9LafZQx8Y2T5IAxPwa9FtnOzK4mk0QEEA3oetXuqhlKE51sYQ1bxywM5801a6
1tWVDUez9vHToIFQc66skIksKlSWPJRtUAXtWT9Y5Y1n7sLytjFqGmunPM/3shHy5Z+ue7eVa4RN
qL7J08m8zMWlrQ0jYjo4ac8QH5j0mM9J/nPjPFd2j7oiHD+EldhYxgiZlw64mbp7DylRvCokxY5a
0fn3C/loZeGm68QvlWqqunM/2cX42jZuLj32dMqvm1lbDPHjjCclK+eULu+mPERe0mRhf9bzP31w
EyC71vy+bmLlSCgb06abbxuZ0sInVpKXi/QW+lkUPAq/FmCpvVjeWVm7u27oE4MzNQzK4aBvKM3P
Cdki6q5HcegDoe7PcMlNN6Go/BmD4q4qv1EcHwNXgTXHSpi2oVSduHl6bKXI0dUBAuAvRfSoWm+d
77Tyc9b+wm9r/VOa7KTCzbMIkTq79pw0/l6p5yJyRXEXjkz8H/Tuqx7q8HlSNfmuPKrafR8kO1Oc
bpvx5frq1rYReCDtJssCwrkEz4UpCmWTJ8ESG0ZuZrklozy19jXUw437vVbrmquveH68FqHAIuIa
R5ifdaPtSc8SSvy948m3Xak8+2H+2BT/SJ5/P8AYmpuKbYbxhteYL9winATRQOkXxhxegqVjHiZx
GOJY+X+cnceO3Ejarq+IAL3ZkkxTVWKVTMluCHVLTe+D9urPwzqLX8lMJKEZNEaNXigygmE+85rx
eT5F6cNoGug7e6k5uu0uP/w6sjQMFGxof1G5c+joXe79ZMinSU4dKugDEBueGvGU+kn8b6P8V0v/
3f96+tW0DHSWQZ7x9Whab6NkbbBAbSYqKbwxuRPX/7QnVnB9knFvAJqF4Qh1NqKYy9m0S2NGXbEW
svNW9am/uaOe5HAoxp0Y5zpoZSB1dfKl6cCh3ixb2i0mcWNKaSU3hSvHHchl+yQnJtzNwlty+Xl8
GbJ8J5S8sYAUlNCJBNbPVbVtCoSTlXfLTL6r6E2Qt+YPxSl37o8bGx8kCJknnCRWETDG5RJOcmeb
WUK02k/L4ueLYnmVhQGGiJFibkTqDXrS+llLk0uN7c6fEM0N7XmPQHhrqm9YXEOln811dvkz+jqv
7UqmClNlygHN5oMe/nN/N974hDTK36RT2PsACC9HoOcSDnFHdayua7dItIJWx0CNrA2DWleEH9n6
f6EKHFTeYw5cH2+yAHpq68Soi5jr3P+sxwyGQYnQap+TKD8b1GTMOIhW3FsWvdP0T/eneX1lAtuT
waNQmqOotd2pqg6YGmrt8DyDi3yotVL3VTtO/ViI+cHSqj3N/BuTYzlBRwKPJOrZGjGpfVwpxVAx
XiXOwM2+1qHau1KHmoY+D496ph/vT/D6BmOCfwy42SltNhdRrTbDMxLrZxWOF9ZWFsCshR2aheoJ
9tnp/oibJSVOAD5HLkwujuTFVYKj6JE2TnZXBU2qWC4IwvIBn2Db05V0ecqFsdfr3txqb+NRRF79
CIkc4IFc7pdYGW0jlKs6sGAE6vRdE3oDjfXj/qy2OLC3YVZvNQw8Vyz2Nk+19M7O6TkyTFqxhJyc
RyXsc1ekaFMv1qj9K+Y8+ziMEWIl82w9hYo++Wo5jo9zEhY7N+xmH62/BpzRanNCgoKj1yaIdWpa
nYmqdoGkz91RWZLPpZW+mgZiLU5UII8btuPO3XdjnXluARTQTGOdt8WOsuiiJdG0LtDYwZCVpfhR
jPH4pEMD2NlCWxrA2/R4ASkwrzbhJEaX31SvCq2vF1UEUqxk1nE2nBDYbg/h1ckSifwgMeESGV3b
fo2rbLAPklKXvVtpUvRvaGTGt74bpA9ZjwiRW/RLG7qmvZSai4RI1R7aFgcoFHlLOXZhJNc7JZtt
H+vt169K9zi1YiBNseTy18MY5Hlq7C5olbzGwipKm3NkLYVfVRb2Ed2AyKgIo/LY9WZ1yqRJ/gla
UuAJ0jfSUWrS8ljKUv+YJk73RQ9r9CTrsN35nNvc6+1Xri0YgO60QK6KV1m2xHNcWl1goQOCUEba
fuikCFzZlC9eZOdYzHd97hkmTiWKMCU3sktl50O/nZo/Yjl+xJpfUwp5Y92SlV0uVTWHtRVRRwuW
MLMVv1BDI/LVaVkJxaGFw8ZSJd0XznfYH2Nwiv2xBVYq3HKeon9G3CHBpo2iITJThubFLvBRag0j
fUTEpYxotdgzYmfYLuLdEcdm+U8yT4PwyrzEKiEcIu3VgEWEZIcWLsshn/qwc3tlkl/vXx7XRweD
FKQFECLBhwlk8+Us22SZzWycRVCpClrFbadAYybjGAxnt0K+ht7bFeVdIT7mBqZxslnRvlnzW1lm
LPSz/TDKVc0TXRrD4whtv4rC8PNkVaAvpXg+t1rPQVCX77kGweX+pNeBtj+E2wLBFxxbyfE3PySq
2qSWDPZXZU3OAQGu19DMs3M5JlSJkCIz087/+xGpZcONRUCKt3xza1idbrSZvojAXOrKXQXZfLHo
uIH0ZnRgn40nUHTi4f6gm0DpbQdTINFIDkyUI7YljGSIbHhXigjKIWk/0HFMkEEqK99q+vlANNid
eiXW0dSfsVdYzPJ/GR5WAOd45bNuQRUykktF3/O5zdpsPd0oxu9l2CB07+i/sqIrHkwcBb1saJFO
N809oMq2l7vOnk4MsRov4gpk3ySChkyn3A6lITDlLvmUmx3GBbq8uI09maekKZODNiXzYeqr3ouI
3o+daCSPMOcj2qChJxq1IXseo6/WIPYae5vQ5+23keQDYAXthxDj5tTJ/QSrSxnrIIooWtgCAsig
Wx7ZieI21Pw+2PTg3iNOrHn3t8SN407bcs3lEG0hENjsfNpQ9UBXsQ2GtMSru406eKKOZPbyKdQ5
+Dtb4DrggkqE+jw1NOrhfIrL22Wx+nhMoaAEFdiJD7kOXUzHa8uzjRpiCD4+ydf781v/ws3JhqHB
zQitF3LRNo9MojROl8RpA0lNl6O0bjzK5nuNtpvTWutOlGko+W7J0vR7RhBsURf0U4g8t1AGrc08
Kl619D4J84VIT8IeednJIm8MS7feZMzVnuIqzDGTBfjgOjl1/qEYINjAjRcSuj+R2EmxbuxPwihj
3Z0gFam2Xn43q1aclmyyCxrR+iI3PMsUB3MG7wDUq7aqE6YC7v0vdyOKJSihwkD/Bn4bxZPLMeux
LbOh74eAm8n5Ghn518nMq0OdF4YfG9l8cCYNUVDCVjdLJVSzTWeVjdSN2p2G0Dze/zk3NpIBGIx7
iz9WmNHlr5lQmQ27chkCmMD6x3iKlmM+dHuF/Bs3NFVFxJwVNCH1K6Hgmt5EkyTqEGR68dI74TGz
ZH+WUDNCZrZFgszSXkc93onQb+wjqkaQnAGHstrbi3lSlrK0xnYI2qgf3BgsjyKKH3IXnxv9fH8Z
b4TLsCpWnTPss3hrt5qJRUUW3oXGEMiKSD5podSb50JKB8dLRZi+mGlffsxCu3bcWOOe9mVs7HC3
aZvilxbp2XFEe9rNeMZeojqZ3lM3/97gQXsmxu0e2kxS3g9abOzckrcWaPX3XquwhAfbrm0EtKyf
6mgMBISa0XAGACvDT21qaq9u89P9Jbpx1ih+QmiAyUAHentH1uaoFSij805N7eDN7YJhXZ7/EpH6
Ix6E39XgOXWxF/fdGhVJKZis1LYNMv7L/Z32Zm/1dTIGrWl86op3S/PvkJ+ykDhEHAw53iGU3djo
3Flrye2NLLhNCu0xraVJVGPQDeZ5iiykSL+UaX6ss4OjlafyVzjOexfKOoXNW0CPg5xQh+i1usNe
ThG7ergbcj4G1monXBez/TDk5nCMeDlOQpeHU6cn1TlK5swvDPsbcaY4KNQ63cKJTzjz7FHIb2yr
9RHkmlv/uQLeK5GFc1fRjcFIHecJPVVxmqlVn1DNVx+kfNkj/9waDwFY8CCcP97EdQ/8Ua5a+kmR
ep75QNEXvwJg73LyfkZa9Y1YVPz9mQEYSTRDSW7FrG02VCEcYS5pOwV9lH5vKOE4y3+1MX+OzGYH
1b21qFqjJ2pvwFnpX5HxbwUbUx6hVHaSPphNdX5Ff/Nzv/qxNUPty+myPEVq7vhxq1mvUFwqLx+7
9iWSlgx/sCSJXScx0gIflvK32Zv4fk6TU3/qmNgxpILrxmmoummVTSfUVtTjSNVh58S/9UwvdyZv
HP29lZTAVLbxQ1dJlt122RikupUiViD1+QOpg/0pipBQH4b0HBWi/ZAndnSOLSk5KCqA9dEsyXSx
zD3WMXZUM20WX9BIObVN6hx7xxDnaihR8c4UcdQlPB7l3P6IrZTkx05PngMJziu4hfyszh+TYQC4
Oog9CY0bXwejALovNtEXUI0t/HeCCua0hRiDJutrH0xS8ikduug1oV13GMehLdy40z7DSp49sWjj
sbTm6aDObeoP/bgc+hlk6dQN4rEd4/DR5oLyWnpjJ8eIzFM5G6FbykkOXa6RD2lf6Tsb+frl5/eD
GqDfTYLN9Xh5alpZzfrQMMYgXOoQ5qtUo+qEY8f9W//6bDIKASSPPtei89Z2/+Ns2tDR5azkLtCF
JPwyU5Z3kVqNx9ySMZmcenVnVtf3PeV4sDFrjZBwZkstUsxO65YlngK81FSMxa3xHYJXmLrH2nCw
sir2hbCr5zE39mQbb42MOhVVFBDoQNM2kVQ2IHMc1txC3VSHp0SNPqcLEq/jYKAYLavzOyG0U91N
e/Xs6yeHhou2coup3ahwxS+/o1n0JqZj7RIM4kQE5qMoNH0wTAwFpNNce92eatqaOm0ONeMhbfJW
iERc/3I8i6bSXKbJEoz1eFKTxNWUHJfVD42ie0u5pwxyc3YwCLCSIUThlbscbe7XBTf6JUAYovdb
pwEC4kgaJ91wXAVrCwnspT83a9XJNJed3XRj91JIh8O0ZteUETdznajNgGNkbUf1OE8PaRwM7Q/7
fxqELAuWOIJUWwSgqLW8KmcUNltF/OiUwk/yH6P5Ox72FKlvfDlmg68XGwYFuq3uFpw3Sxnlbglg
CsXti5w+G/1nOZs9FMXun/obSc4KEWUyrP4K7VUvP1s8hZIp584cRC25iwZU+ZDEfpp5HUUI3RNf
hcjdVgVTafg7Q6/nbLM/TXq3oMnZNSvF8HLoMMTpVI2WJaDTOniU6cTo8QbZR3aL8eRMcYMMfkJx
zogLf7bQVoqbIdlJPbZdSt5uIkBw/bQHUFC50v/K9b6dOotfUaq+9jV8pfLhm67q264HuPn+lG99
1z/HWm/6P+7YqOtju9EZq08WHwuWhaqO8mjksccbs/Nlb9xypMmUiahtch62kpCLMqnTVOlyQN3l
HQ0AeySuM/hTQyRQfFPrdieivq7krK5+QEXWQbnYN8EdtfepyppZCRIjf5DIGl6Lqk9cHEP3cJ7X
y8hIOLGa9CLRvdni6k28q7tuDJWgQ/pW/WA3vwbzURZ0s3CWv//Fbk2Ky5qaIVEdrZzNpNRWay0n
T9SgtEfxVLY2SBYbu/a+FtL3+0NdP/MaDOi3p5A2g7KV1BCN0lqRMWtBOpT1gW5P702LvTeh64sS
iBq1dZAo66HfEkomqywLeZTVoB/0T2pcneTWcRNj8dpcP92f0PWLwFBcKVC8yLJAEm92e1qY5pxY
aoAA23tN9hX5XbPIx2iWT2g0nFqqNhDld0pS1x9sRTuS2pFkAcjdenEjGTVmjhg0JO9DJFBpZkjY
WQzoZu7sjC0OkYuDkVb1XB4CQuEttKZslyhPC6ZXm0IJjEH8GAQ8wL4062NRRe8VvQZWJKH7NFhK
5GdKs7hcP7G7LM1Lk4i/1FZ7+z0E8AY9TiIbKoGXy02pbxi1UNaCOivdtvithV/uf88bBey3Nska
Q7PEwCkuR7CNqMVxUNGCTpfT1FV6rUMQJURlXJ+5v+RObb8kTTKWPnkGeY1mtDkgZMB3wusSqZ8O
Yy8myYtVo4q9HE8bDGZ7UewcpBvdOqRwyWcglONpAtX68nc6zRTX6WRqgVV3uptnuXXqs3Z4qiKn
8Wc4IJ6xsOs1Lew9pbH/6aV+3tmGN44Z+mRsQdpLa0tn87aNRmb1Y9vrQWr/1PpVietcOsWxCNWd
W/fGIUNKaXUbhVm9ah9eznUOtWhO+05Ht38G2jJ0YMwsyXTbOq9Ohlynh7qZ8qOUi/g0TNquGvj1
rUW2QFkWCZs17truiUiq01YZJj2A6/SkY5CVyun7WXTnSU6eogztA+1BT34mSkIfAcVuQ/Hr4v2w
9P79zXnj3AM7IywjnIEltAWnWKEx9VQe9IDrGnKJUriYwDzBQX+9P86tD0sWtnJyFQOo5yZecpDQ
bFO1NgIHwWynW04zpiHjEKFpvzPSzRn9MdLm+lST1q4iuzKCrG0B031NiuSxk3/en871U0o+CVeb
Dgw9GCLby+3T1jVNZDEZAYrmiW+M0+hN1EjQ6EGOoIccNyt9+z98KtRfQEwb4IqvQLJ6GXbEibYR
TCPl3XG2gH7YuX6sRZMf70/vxtei90KnkcQW/ua25ZbHmtnxf3oQ1fV70wFPF8vvjPZXgxb3/ZGu
wy2KejBEAb3QWSStvFzIuU5ip2oaI8gN81GyHmst8WMZFXrlH639Xao7E7tR1FiLiMCVoNyiJrDF
nAG5G+pezEZQGIvc+wORg8qWV+aT0i9T601N7DxFiPd+s4sS4XNBU/JkSSWs/1lvEBMaldl4bhQn
kd3BHLLFyw1tNYCCSYiAlyHiX7paxED4rXysXCla5HezZdWmq6VW8s/9xbuRhTAbInCmRAxO8fly
9bRQMXstUY0Ahya1SVwrnN1cyk41/Glb9lIF0xX5pQdfP4+Ty8x3vt6NLGC9q6kXMjr/si0W6hrR
11rYCawo9fQq/Djm0OO6r1qcPouvlvxY9KMrxDGP1T0M363nioro6kCqMnvgdZeTn5oMwB2iUoE6
/UwWwwM3+CPr3oPOplUIYV0DVq1ONcz1vw/QyKooAINVJ57eosGKbKUtGI0ZhANQm3CKhkNcCOlc
Dg6GEipW0XZrK9i01BN663S7Dvc/+40bzqRkSmi4YrCBtlxOvEH1mPhqIBZFAdmPpir3DQDEXpNo
3U7m9TaXy2STJ4pxMHmCmHwF9QjjxdDmmGgtXdIDird+6nxvkvAlA7KJwdscd1A9e3eMhqPZvkb6
Kkt+nstzbTzX0e98Pjlx4irIlHcUURBepZhytATyFtrD/UW5tR3WKgZ1SmDUiD1ttkOIvBn/NdcC
XfkeNonfdM4vOpG+rb5baw59PRzbSTt32Z6W6A0s1tphfOMqYyHAUl1+j3CpJDslcCKijc6qFp3C
8MxX+2bXkxfmwMLeyU1+1jPjZGnCD/tznIhzWE7H1ojPeWx+vL8S12/T+nOINHnV+VFv4egf2XIC
sbWI89mE5nAYbV96flbnr9WedcLNUThL1D9odl1XV61sMWKUZAPZiCqvXhDtz9JWP5C8kquA+qUS
Yv/1076KLQPCXC3quMO3tTItteswTBD77JbxFHZh7aeqWrjFMKfn+4t4HR+uklfE6vhd6qSwmyii
lWvTbIVuEkU4Xp1ryNp03lhUz8ukHe2oJ+8ziS7E+/vDXj+8DKtBCFijX0745mjXsRGDZDPNQCpf
5/Z9PP2bR9Rb917dm7P7Y5jNu6FKZT7LkW0GWlodqfP/VsCraGX/ko76c0gkis6hP0o7hK+9yW1O
KAe3LHpCgIB3NTtPVmA92nst8RvbkgVE/Z6YFZrDtqU0xH3bWCZ6sE27Fm5iM3qKp7p5yPOy8HFh
FQe7Rnbz/le7vpDXr/Z/g26+mkAZ3oozFC4HiIw+bSLK8UP1LWpCcbg/0o1bjqGgbpA3UwO8KheX
IpyNMWNfls7PBKsSyzlzM3lqLp9L9SlrH4f4HNd7++XmBP8YVb284Zp6MACxMyqXOaBhYt3BjfZQ
Mes1efnUrFNbqc58Oe7wzSrW+APHUWGYdDZ8ZTnvWlzdnsT//f2bTW/WOoilgb+fFM/NxWukfDHD
PUWgvUE2e1zN266U+vVkTYrfWqYbpsa7Wv/rVIClAo9HjxYjUntbyYuc1ETLzuHydaLo0FE99Pqi
/EX1bzje33A3PwrRBgEm246U9fLLR0M9NaoUW0FqAKw0lbTxasAa/8MoyDKu3UaKD/D3L0exG7nN
VhGiYCyV6sEe4btRrUl3jul1roEKLg17Iv8VxqhtNlhmLgCNQ2EHpVwgu140spc7uY0bmNM9otKz
uGPV/JOjlLMTJt8aGMgoXdT1QXa2VQ2cTOZZkic7CMcFrzOzMI/QEQsft+vlMKVWflaE2p2MrKwO
9z/f1luO6tbKLoNHR0hAaLTVO9K0EQS6NNqBUb8u8pdYxMciGc9LgZxj8mMCkZspZ92QDoPxOKx1
HRqkMOXdVJ9dp6vOEIweMdc+JXLyaHUrqHG3z7y+2ptzj+fNW8hGbRVRvcuPHxV5WluJxLkXefob
9Zf6tZfkkMAtbF50Sa88u9EynzKKfqrNhWIoxiLoeMYeaoeSb8daf2yU0XihDyp7barbn1NnhA5p
mo3fK9I/U7FkHxNZGnd27Y1XFE4I0pskP6RB1uZWrPtat/OZW9FaFC+dDV8u/Wr4GssPS/WvaN4r
xvf7X/PGYSQiIQSiWQc5Y4sDnpPZqeewRIzKkPqDkls/QgGo7v4gN0AN5OIcdaiCKONz9C+/h9UM
FUKzoRnkcxNUzqGwnijkiyIu3GxxIyc+LvM/Zvi7TGO3iF8iiEaheIrMZ422m1KOx8QenzrSoRYb
7ENrv/b2uVHfVR180UMW01AdzHYnbnozztpsIhYFFAnQQ1iBW310Sae1EXIrBvKiVOztvA0/KWbr
vCbCFIU3ZZp8UntrKDBs0znguho7Edjgcv6v1xOYlw19vuWI0lkCrCFuqu9h6ySRa6mhjEq4lZeg
nEeUpGIrU4WvFqgtxUYh/p0WY8EUbcwSzVeyRf83BcAR+6qWlLLXEYd3yJiGA4S9SvT5QTIQVfXr
OO0LcKbpagVUzs4Po+ks2zWkogkQPKgzAL0hAgRqbiD7IWp1yWkIz90jMWP4EetE5ZseZyEliE6l
flEZmdJzl4WS5fa5kqUeiqrOKbdH/Wu0aO3oOpPRfhZxIaduO3Tl1xxLGeFGXRWRtBhOD8E2qjMf
7CaAjlCVIk9yEh7Hrpi73p9HpPQezcEiv2xbirQHo6/M5IQYlFk/dKLrf8iDpKgHCTEc/WQac4Mp
t2V9N6OhKI8sURh5Vl8u4xnrWUtz80U16gNSrOUnuadVtHPfboNAmBAYsqB2wBO5ku42OzjpLEcs
nUSlLJHrU6Wgh6rUU+o71RA+JaMqDmEs/23k+f8HBWlKNQYLZmuTMcitksjVkJjBnJ37L3al+0t1
ULqjSP42/19HQl6Y15K7HWLNZnqtHENR02qSBEdzw9j84jT9A4WWvwzXaS9z15CIQEZdCcqbR7lI
ar2WC5n6isQJMHw1RPNrPGnaHqfiqoq0jsSZ5X4muYNau7lI87IOl2EQRjCnv6aue9HS5jQO75Ky
cMVgvEy2dpLLDyJzfmbjnmLk9hJn7FV1GKY3e4WZbsY2GmeRlpBQKpxX6a/0SOvSLUvj0UpbV4Ez
qSCa1+9EIusX+vO22g662SsaAKgsh3kXaPHPOP8s4T2X/G1Sso7B7mdZ0fHkXzZj5I7ZZaDrzKBv
UjcWqd9C0ogwfNl5LrbPN+MguQQ+k7oCSfkWCdH3caiorWIHSlXap7yzYV4Dx/bgeSlHtReqH+Vm
5CHD0YEvsZdvndnVR3twvmWW2j/NxagEc0jokbfI9M6G0ALJxBtREln6oA8o3YdGaR5DJd5TFN66
FUJrRJOKFitKc2gZsPcuX7pkwZ1Q79IwSPLI1bKldGOp+DxE8lEO34X2qdGfnNby5FUtJJTejXN7
KOsZ1Frv1YVvSJ+sMTq0keK2gCxSe+/3XZV3qadSd0MjkZ8GCGjLBBdtFskUqMNAUX7HfMS0OSrd
h+ygN5FfygseNVSXNB4LpXtXtXtfdhttrKODnsOUZ62EGFuDBVVgvqN1eRgUcMjcKpFkNw7NnZDm
5hwRwKQYv57BK9V+SYmtGnlfHu6x+U+z6OCn6jn8LYWeJgVJ2L0a0Xg0IuWIADDGtXvw6W2+xiSx
AtGwCaPUgzD4JieIK5VuCrFhYOulG8nFUYaZ3UECuX9K9obZXNmaGcaRPcxSoKLYIYyTVP9SEmtn
kKviwDqZlQyAIwHpIVHc5X7uclwcstCRgtbOTuo4uAjfmiP9fON7OyDSnaMeYtfCy+d8Dw50fY2i
jEYfh8wKnD0k5suhi1RIMDrS6DlU0MizfEm3zoxumO9DBVs+jCwWzfgn14ZPUi/eY4H674jWsNCJ
eaZHtTSpCL9Pcs+eP95f+Ktodl0TPjHRMn+QL2/WJKbmnJlNET0P3QE9D5w0PA1BnqY65saDBXkc
3k1Ufixw+UazX6DFqFYfV0MfHNF8pTgrwFz79HNaHRznY98e1bQ81NM5TQcKu62X1I92p+8Yy91a
TJ5cWgXrWl5JgoDvSrVQrfnN0nEGIM1I9JL6BHnF1PJsmaWrbZhJMI/vr9b1u0TgL6/SNYQV9IO3
ixWnugElOnp2EvV5tEZ3Rp0BV8RDVsQPfzvUW+MUQTSVmjnwncsNkytWpOR4/T43oW37wkqPna4s
h6j8AXPieH+sNw2Vy/d2HQxYIIEG8JYtawFUlSZJJJrYyqeLcM0sanM37GCveaqaKpOb9XTWNdQ4
J1eSiHX02MnfW5IK3yBenPmpatB/kRdbPWoDFAhXGZTxl9Pm0ZeiqLqdw3T9FVA2wbSQiAQFNyoW
m6WhcqEU+pLjqgUsgf7eOSrDR3p9K/dy53xcb7XLsTYldUvN6wZSE9boc74y2MPRr+bZd5AiOJax
/S2V9OUYy1nyEMlpd77/XW5O1CG2BE9Me2Ybpzchu5/KRf4spe/k6GhW7/I28Z1+r4t1I8AE0bsW
yxRIG6D61h/yR0uEanZbOEVaPJObeX2EBHD7udb/o/BwWOj05oM7xqemlHyjsnai6OtX1MBu4o0u
s+bUW5lnzZ7y0BGY6fLLxCf0gJWnwsi0D/dXclthQqEIAX72OHao6A1vWUANUhu2NeE4awxh8jjR
ofOA19YAiiY1YXKy9rmgjojzfduGO6fr1tir1DLXBdZBdCQvFxdxabmcJAxSQ/SqRpzD9CbzYgmd
GpSuMlX7UGv1t7+fLmBiylrsndV76nLIRulVyek1TG5xY04W9qx2stJvrPMx6wRU5C/3x7tOKMGs
0HGFwMN1hT7/5Xi2OlelNhk4zQ4Q3yl7jHEk+XU1jeX7dqpS9eRk9tKeQRtl9q/7Y9/aQKsAFtaz
7F4qiJdji7nKm65bMPEu4BEus6B7quml//ejrCBUKEZcCFAmLkdRsUUDkyRjTC7KgqtYVl6cWpl3
ypE3oj2wKwBr4SoCOudpuxwmKka5yERYPNNZdC0j9sQIdWo4y3AI4ng6SkZ0EKYbF/YnKeyD3N4L
xG7E/HB/APcSU6+SxdvdKlu0GBxjxhkWmoYrm6k4NlbxLFvFT9XowyOiS7GbVRbX0SRCr9SXn1Yj
zmkrz8cQ94lTKfJXxMEKLyN3dFeMohcJtT9YWqEfE1qvf/9Qgo6hBE9dAbT3lsPYLG2ZZEjsPAtH
OiIM9TIRkHTt+3ZXzPnWW4A2PscYShvQzM0eaGQncxp9XZr2aCqP3Sk6JONjCqvvgK3t/f1269IA
77Pyg9GXAcdwuRHSLiT/zTDo1as+PRpqg/EZvFkfl9LpfTSMykttTUhAZfnOcbp1lMnyOcxoCKko
NF4ObPWaU5oFx0nOfztO5gICKghCxscy2nM7fnMR3YQdjgOOlzSTHPxKOMFEPRPYusSCYvn3IRtQ
slEjRT4bkVO8iyHu+4OA1yYXUntwConrGiVeH+BZekrNtjpqWuG8I0NJPZDHmmeNyeDnUSt9KKII
1r3S2efZEZbfdbHxFBlNdqKP+xI1tXTQ07I+jakWPcraCC5fNMNv3Y5n0uoq9/DsbJBq1dqHWe1I
0CvLPlLeC+FQZuL8P3xp4DLQ0FFgIaq5XPAhB9hKbRF/R2n5TdLyGsuhqyjZkcPk6V3kzTLg3vtj
3gosULhD9tOgL3vlSlNIdqi2U1s+Ixnw1CqIJErv9LgMLPH9/kDXu4mrjIuZHBkyIxv5cnKZEImE
vRA23URPeMkXSu4LbpFssV6KYXm9P9r1AeV1Ry4WshClKuR/LkcLF3Jhx6zLZ838d7DOK1WoaN12
/E+P8idA6x+xWb8/4hVeDpQT3SO4jasnKCHaZoLRJJJRVjBUMWIc1MAuz6JyMylxfglUkRa3gmdL
gqk5beVRK4FMMOLm9qLFU/VVzirjs4pK0exaQ730rlWZWu/WcqY9LKJUv1d9WH9yYqP5GQEnGfw0
1xLhFqUZ/4fqAzo59ydz62PBDwB68wZa2b5xQ1Q2gOPG8lkSELlq2aUoDlhtfs3s0TP6dG+8W5+L
zJOGH8vH/zZXzRRHXUa6WIGoMB9mCNpBVM7HHH/aOJTPjpbB9Sx35nh9r8KAAhyKHhueE5y3yy0y
DyZe5HNUPpvohtXOsTR/NHb1CDahi+ODQwHg/preCK0ZcKWeQ2BZEZyb0Nou1MQCpo2luywJGhKI
BHwrQOk/RmMdfob0Yg9eoWX2pxjIuUmgllPCnYYKjbjYmAA+3/89N+ePogeHA/4XHIPL+S9L7pDc
NeWz2meZp6e0CuNywJBxyEr6iE71IdKR+MJO19kZeb3HLi97FmK1yuHaoWi2HbmnVSLLGYfTnnR/
MCUvy05aLP91aYBlJtqnG8XS8aZczi9UJhwGw7l8HpUzkgpunn4c6PeM1eJZ8gg5JDtQitlB5a/3
ynZqxPYQeuBrrFv5clDVyYZcnhfunRGxEv2FjN6//9luLR56hSsJEno79djLEZoycsLIWe3nUYqo
CACzIN/t/986/9oK2QZlAD5wm1fHVqhoBG7lc4SHcgbRopE+TuGnEDhStHy8P6HrF2iVSUC4aGVS
kMdvAl0RTY02TxpLpuWHZdCJcntPK5eDOnR7soHrN99+HkBhSHGRQ67ncLN4ydyKeDW0z6TqKYw+
yfVnWXf1CB8Ywpqfs/2jc/ak3W5tCSBq6/OA0Atg2Msx4R53QCIxGKedGR47y1j8FIWQ4/1VvFHR
pJiJIiJHCu0DAvfLYeYBjqGmdtWzEte4s9A6fh+XjRfOr+UZM3m/tg0324sebm1GyJ0cYRgoPLWb
K23QRGYtKiRq3Xqqi9fceGzlvZLErXvqzzE2bwPFnHKIBwzou3RGvfZhqWHEo0mOhpwGq3FnN97a
+X+Otv6aP+ofaOW2ltZG2KIZ+aHPVK+0alerv6SdOBvanlXLrb0BxgbEEGrbvA2bwyyPfZpKA0me
YYAYSQUxHvLue13DGycMkhwKwg4BCpi6zZzySWnEUmb1c2SW5aFbLK0B/96rp3kqknOJRtXOIt6Y
FnMiRYZlCIFly8tbnDSvy7yvn7E0iY8RzW8XyZ+/tJumJ0UPDQzxmjPYQBk2B2uy7SSdbfxY9EkN
X4YevSa7lix/52Dd2BEroR4mP/I4jLQZRgLZnuF0sLqyUEkeX+spfpfJr3o7kuXW73O65UKbH9Y/
EeI6aEicxNjf4GDhVsVwpP3gh7G+Uyt7Q5Nd3GSUGinpUPTjR8GH33xTks/B6Jjz82D10/d8zpLU
q1Pozv4469VZNFoiez2tjNTXkkzyh9QwT7oGj87/f6Sd527kSrKtn4gAvflLllHJFFsttf1DSN0S
vfd8+vtRg3tGxSoU0efsGcwWIIyCmRmZGRmxYi2pTUvNRkreeIkBSLw0o4eyiF82so0XVrUzRqP6
CKdYRaNCZQVbD7kiY6s2QT84ZUUrsz1qZUOXBMzBf4VWVv2dQEe57lCs7d+i1hyGXaJ7ffs1z/Sm
v6mKKlbsEhKj2jZ6Sw63vtHN6cvMi/nRH3VAFQXMuysrNx95Z3NEno0UPU5/JvYlx1bRW0WgE8WW
ykFPi4MnpmTq6148ZEAbHWNqjNEOg6CW7bqCiKSzxFmYsA/vTUQJVkhczgNAbu25JQncDeg6cien
ZwvqT7xDgd4cWabGzhPlkKfNRrH2UqLAYevfwmC9m+j48uPoceq9lYDo7LD+ME/Gi6clsNgl23GY
JZLZGol+7Gt/l5W6xBsldAIvD1ci3bMTezZExmDWA6VauCQXKMuojbqp0I+5mYGIgXgmqXhBpHbV
0Hnf3Pfeyh5dMbjkbrNKSwHrletH2j3sFlJPC2LguthImmob8ZtgfV/xrDkmWXgWFzowbHDnXLbL
UlloGkHTi+w+0OHdlpMqv1NC9X1qae6gowDxxzCf1Oe6pG2hy5R8V/S9vhdm5aDrX3JpTYFus6ic
hdhZuBRy3WqH7haIskratNZelbZk7FbW87IR4DosKkHtMrQgQEt1mCX1YwO6saYqSx2fc39lu65Z
WbxHUot0je9lWKlvGzKbRrZXtZUA8NxRcH2y4RQ3yXXw4+kOhOUVgodcVY4efaM0BMrSjRcfIDhz
lOS7FJorfvlRljn1E3YaPSaUUubdsEx6BCKKP5UWqUdCqNQBDDxBTz1q4jYNH+X4y6j+EuXvInlq
Uc2chpxV1Y07lLAffJUeomTtxrw0/E+fs3wSNbo/KH7N5yjKverB9anfN9b3Rt4N0V2frRRaziNS
oFUEHUAfZhkMZvt0svH9ODI0wUBCXNTvhzgzbL8AE+kRze2AnFZHOfW5C7hSHjutGJ0S1fTd9f1x
FonwDWg4QXRCKRBWu0VSRlaCGHioYRwT7kfKXZs4/fnvFigDcAeDn4MHbJ7zTwGjOfNZWVNtHgtR
UJ2Yzb4Rk2JNXebCypGiAGNKPgaipuWRWud1myOWy5Ha9jtBeQMFfC+ED+oB4cwNz/R/PlbIiFBG
AWwCPE9ZEvt0IcKvnRAzbaZ4q8nk0TP0XtVcX1O0Pd/0lPp4uPC/wGcB0p7OHkLOhSSjbIDicHeX
1U0IpiB8lDxrZSeehcA0AHy2s9z4ck21QsRO3E+2CR1KHH4Hkbwt1vS3L1zysyVgMlQg+OmjrvPJ
H0Jc3OxmNqKMQ2FntrVii76f2C2A5I2XeMKhaybvBmZi6M28Qdi1baZx/GTm9rpjnpEp8JxWkeHj
faEpcxC+CFxF2CYFw/cQzB0Fu0e2LU2/B/I2S9Vnj57Tcm9Mm7IY3EjLnopheKZIOKNek7hc+ZKz
7N7cHsZlOYceHILLzgjdL4HF1rJ15I1CUVnK6kOZGP3NqGTxlsC7owPVk3Zl4xsHb5Slw/WJuGSe
bnDof1kRhTTDqY8FellEVoZ5obfgVfXrTWEQBmaRgRa9dZhgHNcztG+1lWGfPRw+sGAcgSQ2Z9Tc
4vyrq1zUIqhLju1LGdugZry7QbXTlYzTxdExp//fyuLaDNn8oT9bER9Fp/vSfusihxrJW7lWo5m3
4uIuA9r2X0PzUfvJsWH7adR0wpCS26QKvydv15fpfLooDPAMJoEBLBh+n9O/H3Ex0/OhtUd1dL3w
p0ZSMpzezOzgaSuPp/MpU8nPwW8DXA9GpiVY0BuFGBqxajhOFpy6QouYyuAI3g9SrGWvkvsUHAi0
V8Kb8xMIozPaDL08ROSXnS1jrwS95svDUdK+gnEj+oDq/0umjyvB2oVp5C0826KsA1Hj/PtPy1S3
IrJagTEcS1owofyxWzOjVx98vvQkheVKQPVxiJx6hUpui0QnCU+K1MuaOxxaXkyZYjx2G07TX2Zp
DyZnuFOqdqvase5ATmPvf317an9Ue+E2+Q0Uv9mHu2Cwi7fhrXgsbjNn7eV37qp8FI4ENwp5vrO0
SuGLbe310XikS+m+B9ZRCKhTZWt865emmtwlTT0qlZKz99xgRpVAWXI81jUt7P2XIADAn9kNBNz/
zh8wv/c/G1vcYK1JFwbqLePRmALc0xHzamOJ/oOSpO+Z+lLV951Q3OfFTSiseNSl2STomIk0Zsji
spdYFES18+JmPAb6ITSEQxbbOjCkf979ACr+a2Sx+6csp5FYLMcj2du9oYZ20o937b0fbCdhbd0u
bEUQ4/yXfNjc/L0I2QaaGy0jrqajEgHUDX8pteyI4quhrAQdFyJgyDOIAhAeAbIFVuR0L1YG+y7T
2+koVGDijL35U2xoatvkxPhwjG+zZCVuO0eNwKr92eLirot7OYYoBItGO+1MNf/afplgZHPIR6G9
POT3g1ncZIMtdyuWPx6Bi4NgptgHNgj/7vkjkYacNhTlfjr+/PkQ2ruHx7vc/u2GtmvZqV3aof0w
bAjx7cApHX97iLfx/IMd7F5fS7u2JZuGqe2Xrz/un/Ofjml321+e/S2wR1u2qz0P6H2wJa9thxvZ
frxhu22MzdPW/rq/v799f7wL7Pe/79c98qPJ8dqIFjdrZZmDUfeMSLNz293d3XU7eTtuAT071g6N
lDuwLq619e71jfW7vodyU3NCt3l0bnr7Fri+faPYK5f95fX9NMuLSziKq0HX/fmbXC9Lt1WxT0ll
7cjt6/FL9Qg2r56+roUY8x9dTATyRurc2QqZwFn8BvV8P5YSOnFRRE48FLZxEa9cyR97bmkDSgqa
mcHm0dqyGBi9pmLsabl4lOzceUVZiP8g7uck9o9vL4Et2kf168r6XjgGaA/8r8n53Pt0U6ah2k29
hUlV+aU78U2yERxq6s7zz9lhf0PGYde79KfCFB+dd/OoHADt2fq2hbtR3EHSoec2d4u8+9WvEaue
KfFw2p982+K0l8YoDg2JbxMTZasJxVFMzcdx7sbuv0MLt5GF1vGMftMGLxYUadZNXYKY0e4qWNOm
ftcaAqDnkOAaCK91hKDIBtJiU/J2ZM7WMNS3RdetRDjnbjILfnEZ8mwEvvfxMvo0n5UHu29cltNR
F6Z0Z4ZwMZiDEt5cX7bzVTu1srgo8tTSKWOwAzrkIO8N5C+2KHqxbrIpHCxP7VdeD+cvb1YCcDkC
WArNO0tQGckdtQOwKB7z6Nbo2i9dfpOlh9p8LesHdfRWkibnoemHwiWNsvO1gUjCqU+CSa3GKvKl
I5TIdXNvFZ2dFiipb0a5czJJ2Rr13+vzeSFHRaO3gnwolAJAAZb8HemkJo0U65jcD5atTqkd1ZIT
5z/qt6DxbQiLsju9vTWnneIhm0D+TyO68dJ8ZWEvvJznjnMasEjXz4SiiyNA0VqTBIMmHbN7wbyZ
VInKBWI14x+0COgXbrKnUs+2krG9PgHnUdxslkAReB1VzGUNM0paLrXWlI4RcjlefBcLvxvErEM3
FH5et3TuSqeWFqF5V8iNFA0GM91Edvsi+s+y+D0r401w68Fjet3YheBjtgaGByJFEnDi/DWftqPY
GQ2s74yrHreTa7HtYdjxNIRZIwnOVA/isL8+58N1s5fGyHxRyafGrpJ/OLUaWjDVaWomH02DDlhr
FzRfDDSKPacNXwRxZUIvjRGfBaQw66fAKLQ4wisxjKfIzOVjSn9C32/C2lZpOSjNbUrIUT4IXWwn
iI5dH+P5ETSzI8wcT2SQFWKd0zEWTaCPU5TIx1J8AJXbxvU2G5/9tl8JvC/MJXbm4RE6Ul5fXAKl
B8ir1Cv5OBS1Y+YvAQqOUVgAUeRmtLRbRGquD+zCtTOP7L8WF6uXZEM3aUbN6uWxHScIpeR21v0E
gSQoTjmU+07YqLWFmqphkxK1hcCiEWiT82Mz/Km18s6z9k1q9yUqV7hZHRr7zNf3iWw4mkIHU7C7
/sUXPQBMLMfFTMOJ152uRR6lcqu3pXwshF3kkWaJqk22A74vlfDAlrZnQIqwxnx86agipEctj6zL
XH5ZHFXBKBXAfzr8LtD+ourmDFa4FZVNQTJB/MsrH8WFym4NCP1T6+b6kM+v2ZmnAm+njkg7yLLZ
WNKqfmqrVub1YmoQLtX5bvKSeGViL1xECOQRycMYBzuQtbiI+qqczDTw8IQoe/KG6VhOipOH7UbQ
M4gkRJZToWxQrxzGl2Z25usmdwlOlOVcrKceVH0lUFI45t0fiFx7LIzCJtFsheeDaYeZrbzVgry5
PqcXzc7sXB/bDGjVIqoIulIu6kqgUEMH01jtamHcDHpKAHPQpZ9FXHzThZ0c3kPOuRLSX1rOz5YX
r4ychpPYiH3tmA9lBVtCXzugA6eVI+vScnINwKuCJh5KwotpVZJQySIv0I6RB1QhhuageR/Lg4CU
hN912/6xjIz9ypzOr9vTkJ6QCdwJ72xiWeBPp1tTnDTK6WzZo1/b4rYZn2RYesto3+ffxMTY9VNs
S1+u2zyfTF7ZJncdOe+ZnXcxmSOcEQLKN9MxkSNl27ahfqgFo1oJCS9ZAbRDrDRTY57twDFQJyUP
iukoTzyExhAhPSj21+S4zm8Z6iGAM2dVMjozlxjcwZrkxItj6ehFiv4716xxJ3UmF6nmBZUNUCla
2QTzZXm6XoSAH4yp/wkGF1t+lhateOkRnoC8oXnDawL6TuGHFPKyWXsszA53agwlAJPQms5yHHJZ
YQqyAfApmpjHKhVtYyQRMPDUj75q/ttk3inRijOeT+apuYX/D6XQpxZQc1CTkaMlo4NrOrX2rfp3
jMepoXkjfoq6ZIpZauOLBoi4/E9SJPdBGE12K9uyEdiCcScI2kxJ3bqq96tH3O26/8/389msziUW
GD14qywJggyz0K2YiPCYQiPwd/QP+q8ieYsho7xu53wHkKybm8roQqfHa+mbSR0GpYBG7HGq/NeU
vhuuBC9duQvO/REjdLzOLOjAdz6ClU9TKaFUOph5ah6tJA0dsMKMifI1LUdN/78ZzydTi7hHTzNT
LyC4oiJtZrahFtk2HOC4/l/M2icrCyfs/Snq8pEBmV66a5oJOd01+rlLDvB5zhbuh3xAnXU+C5Ma
m0woMicFXNAaz6aewPcUfbs+oEu76pO1ZYVxphnKddqTqGkk9c5qvXbjT83TaPn3cTVOK/5wodaA
Q1AGh66DTOMZja061VXYKaV5HMdsI8O76DX1Q21JWzEyN1N3azXtHm3Vgyq3jngbj4kdttJeytvf
VuT9LL7GnfFmxZ6tTHtF4plA9TGIJTdVdHv0NgZUanjBfqS3J1ftLu4I3r5en7AL4ersyDIpLu5g
Lo9FnDFVIUT2IPSOQ65t8lA5hHW6iwNuQ3nTDBvVO7T1U9wIyYrrfUAuT08G0yAvQwWUYI5X7sLD
qyTSR6iXlGMzVnBR/YisG/ry0/wpLV5EaIV87VEN/srFe9Y0D73ytbOeuviHYSZ3naDt6r9TfCuj
5N7e+CatqpH45/rEnB8o4POgJyZQ4PqmmnR6bNbCjHcXCuXYwXe7oUBPwioS14BpF6afdg+THmru
45m/fxEf+KUg0CUY6sdSKeysRnZ5yzvK+I4SbvXcu1lQrRzI5zuEIhx8dia0LxC6f/S9fTrDrJxW
M9+rwGd1iFMIZvmjSMnsiPEvobS6lVDyvHmfngDCdWg6KPszi4sDRm1jKL1CHcBjLG/LbAJWIGd7
UGe8GS35FeRmhOi6SU6wSw6pxw5qmnivUYjzwoMiFwrMMkl1q0rdeDtW2uv1Nb6QaaJlATkekoNA
d4nRThfZbCW6+bzAOPqmdNcL+n3VeE9QTti59V3maYEq/Eav2xuvTnYwJafqvabc1pK5lTpXXoOu
f8SCpzti/pq5VRn4/QxROv2aXhh6y/PAuMjfB0IQE+6IXxb07Q7Nrlr7Gv6Resf6YrQ312fh7ISG
vBFMGPPNPQynzuKEbvVYrmEzs45Tl23H4GeeQgCUfzGmZwi4r5s6d/dTW8vzuQRDSi0IWwr0ft+9
98od8k29CeR9adpr/U2zc53M52yMnjGwBsBegJyczicdHGqaRQ3GFH1b50/ocNgCsu8JhZ3851r2
/mxjLazNv/+0sRSp8wvOeeuY6e/NWNu0lsLJ8GvWIb4+iWdRCIaQWKWpeGYOwG9PDUmVPgqJFXjH
RB/tkgtbDn5b7RoP26XhzJkkLDBzmDm1ovd+hPpF6B0NeRNbG/oA0uDOLFbCnIsOATQXSNcHC/ey
36BieH1iYGYC6vA43TSV7adORD2tSxz/6d9njiwZ6C7g6UA6Fp4uRq0aFULk8YCp4CPaSNmrkq6c
KWf3Bmmxuf0ExlPCUF5kp/Mm03yii4UvHDU9rTe9lgu20svp4fpIPlgSFr5NLzzIFBl2KUBEi+Vp
okSN2yARjt636ov0rEpU3Jz2bfLtcdzd6l+1bksnMsz6K3bPntAyLBXkeaQPKDUUJ6fDozOrEjJF
FI5idR8BLxg1za7j3whwd01mq95GLkD/SSsuf35E8do0Oah5tNLFseSHR1lPCLVC8V367O1u+ms1
td21r4b0E7G0FVvnpwZFDvKoHBhMLr5yOsIy6qJYyKbA7bO3IZSezfZBjNsNUEAIJdVNv6bOfN6m
O9siw8T/GxQ+7YenBtsqqKsJ2TBX5XxK65fWiUUX1Tc6wKB2me4b7U8PLWbbfqVVC1lcWleE5g5y
tn0412J+IvxkFBCpW2yYisrEGqPRhckHc0nSZA7WeBkvXG0aJ92zwj50Te8+LnySTtpOqN8K7yeS
qSvnwRnnLREXWVP8Cm4Bts+y967TqG97CIm4WfcUZb+8/ts03o9QVnt6ve0lPPpvKdghLxU64bM/
WeXKEIKqP7pCgZtrEm0FGZxmbu7w1+Dg5zubaBC/n8mAuTHUhWOIDe1eY6pErhSC1a4zstHJ4Fkr
O+xMtYEZwMU5RKgegG9f5o+n0SN5Cg2Lq8ls5qbZJGJ8mN+bBWyGvvClyctDW4gb44c35DY5FzkA
/gLIN/URAEp+iCm4bl4iY7Edo13zgSQfIKDSNmm4ti/nA/P0FALMPKuI0Ds8k3Qt4icgo54RjGLs
toFTZ09qXu3KWVFCf23l/sZLEZxaOfguOCPgX56sFHMofS4bK4JMlpLJMGO3sm6D6llqv4T+bVPf
0xGwcg6cIxuopcz/gJRERpdA4nRfwmdeQjPtZW6Qdzsw23YYj3bFSHtZswu/ckk34IbeJh6/S172
UA7dPw+WuYV1gbIOkHFaWE6/oA1jo+i9UjsKguWEI0iPGv43KglysjdX4DLnEwtx8FxDoolrfhcs
ltLXx7iSzZB7K9OaXZgKIF0GTb73cok2MrVWXbVdlSi5bBSaUiKAmcpx8TyYkmBKQzMWjmEhIUii
Br3pZJYvbaeEtgNxrGunoZfq+/VL7PyEB4EHHABcB9v5bIdJud5JhTwI5IrManKyItR0h4e+WXHC
57Vn16NnUZEMxVrcAjZL13SAL7gWFRMarkg3AkFG0uh0YclkparUT3yB5we5PSRw0IA6Du4z0u1O
l7FRuyTNNgKEwnaWxjCV6dUNoay81xro467Px3lAaYL+RLwBsCSlveUjrQ/CLDNMMXEDcZC2mSAP
DjapuhftWvxwwRTpVXpzqewDy1g2nGU9IIwqsGK3HhRlE8/A1qGiz64cxjVGxXO2IMYErxYobxQJ
OFRn5/sUkOcCCNewjVK3AGjS0NBmljWUu5XT3enEKpwb8vCNfXzPIdKNm6wybpok3Rf1ztByu6qG
3ZiWrzUty/LKXjt/6c2qPMQW0AQS+p7NuKR0SRA0aeqKnoUcN1e9tO/GdOMVNOH8lqrWMbSdgnZi
s2+MuyQV/nnFoQk0515YNKg4XxabndNVbeTcSF1PvFUzlT2XbNK1csvZ5qa7BXZZyHPMWWf9I/T/
NP++2rIHkN8irlFvA1V22vrRgg+n1VyqurvrPnz+kFhYWwxJU4W29Uc/dyezO5hlb4veoRg23yII
YmHO0Y6yshYpngfhs03C8PmBxCIaC5uEY3VnDVXu1tDk2IHU5dtIzh5pcn2p1LHecVmFd1EXwnHf
puNGGWsQO4YBhbVo5ZvCi4SXIBPWasGX5p18OzxgMPCB2lrcW36njM3YjblLNQovCg061JvOoOEi
+h30Sbmd1HUOUZnNdBIJMBU8R2CdJWFGkL4wWpmRXve1nrtZj0SUVqvywVdpVC/71CeVVfs3pu9z
ewmCsNHj1LvTM+FXLhnloS8b833FGeaQ9OxrSKPM+Cg4cJePV9Hse7ot5dzVnowb5S4qSCvZnT28
K7DJ2+Ehb2waP9dQvOc123kSGLxOOo9y30c27JPHFyJU9Uap5u4w5TelpNv+YzUWm7qrbQsxyFi/
bS3k1DZI5l0f8MUln99HkNWIaH4t7hMrHGFVmfzCFdvmW92O0dYroeCQtUndR5lowCQ7Za/XbZ4d
5QwW/kd2OIlQ86x5VxOotQrTlLshKWQ6wCJETotWcCraz7bXTZ1F3rMpirYg3oj9eIScnuT6NNbE
WlLhGt5vRf6mW9+u//2zgGDx9xf7WBICTc8itXBlY+N9jxqUNOyqdLJkj6NcNzXvg4Vn0po3dx/x
yqQwt1ipBL32yEuMwo3fi0PxJY5tc1O2TvscqP9HS/P6fXLGXkKhLLGUwtUs1zAPebdpYmeov45P
graRmpXz94IHnoxr3pGfrIXypPfJPC41edLCraQ9Bi9++ryagLiwVHPXIRESN/r871M7JVJ2sWaO
LJW+GSEp7t9LIibRf4IM1YmHcnN9uS543om5edifhmVawkgQiLkJTdvouV2DB1xyB5BwQFPgTCAI
U07/viWYZhaS+ncTubKF+lkfb2Pv3SsPUunoKFR3EMFcH9F57EFag+c8L0zSe3DML0zCFdk1foyz
g5uciocQUSBIne5JNv/1nuExyc1DBP3BWrfRpZlEvwnOT1J9MHIuzMokLel2xEHM7C4Q/K2KnN71
ka1ZmH//aa3qQISpzsQC7YzCNo19yM5GkvjXrVxywP+wEAEsJnpbnBVES0BFFKzAdik9J+pBqWlQ
vInGfduu7KnZl5dnBUVzHYZ74idSUqcD0qNktOIwL11f3wVw9CePcprZg7HS6HJp3j6bWaxMB91e
XtezGRyhyW4D+eb6lF0yQN8XbS0QOKGkPU/pp4UZGn0sePCUrmnWjpQ+ZOux/jwVi6liB4HbMHlF
guBZHAsJcq8aearKNdpbxFho9NIP/SYmxFeMnRh+keSbbnSG7XBj1d/CQN3KdhTbvVO1G03aUVZJ
1zq+LizeyRctT44sKtN6MChwCM2NGIuzL9pZ8N6J/1wPIE8G5wPDh9iCptKF3/tCTqAnGbU77CLz
W9LfF2s1wwuH+4mFxVUSpW0DcTYWlH50xO5dN+9C4lkp8hHPebzuLPPfWqwknbE8yylRQsq4FL0a
RD0pi7Ro3BZKb4dcY8C7IUpukgi0xb+bwilpIYXpiHLoIqzo9Y7IMagbd+olR5UfpIjEw7i/buSC
H8CDMUfi4APYxAvnx+5oTkbTuCn03HEKFU8cvxj5eFv2xUoUeJ5WmDOm1iykRLaKPOribIr6miMW
2Q4XqbA7qd6PBs6vPinGk0HfY6pGuxgick9Qb2pB3wfJGpv0+VghNyA7TwciQEnINU83ugo5Nuor
Ze3yIWBc3xL52RM2g7Im4nvuI7ybQbt+cMHi8gt/RLYkjNCcrl1JQLsjy6EEl/dCvpYBPD/qaR5h
QGT/Zq33Jd1wg7SFnHVT42ZqZPfScx4d9MkZFQQ1xox+0sN1T7lgjgwYPatg1PlnWYcdGkVpwEM0
BNT6d6Hd0UfS1Y7YPlfOVIprpdjzPQ0p4H+tnVViByC0QSQ1bvnuP6KCYAS7b12yhvK48Cw/NbNw
SQkKbERWxsbVsz9jREuucVeVvyTkNr1NGBJqeKrdRH+vz+QFP1TQJSGXxb/YE4uzt8/rwRJStXHV
PTRGX9v7NZjRedjGqD4ZWGxq6EKtNo4wAGOZozuSrW+Ufb4Jd9fHccHPT8zMn/Hp4vTipEordJnd
EJletbubc1FesXJAXXCEGdfMSxk2GFrQF2ORkrQoxtxr3KSAuwOmm54EqJeBmH/0jGLldL+wMrMq
DaqXYFBI/yyMNR15XjPsW3eMsr8TZE8R8LlqkjZav/YmvhDowsT20fkFwGjOTpzOXjOKeq/6cusG
B/9YHLo/4i0q1/vmNr5v3r2f3co8XnL1E3uLU0lMPWGIRKl1m11zIPJ4Vg/Fll65A8S6/+wXJ5bm
Wf7kF1IvRkWjiFhSv1l++TpZ8e/B/3c8CtkjAGHkyElwkatdmGk1PckJY1q3jx68yNUU/6nStoJw
q1fveg9vkE/J0ZJuoimF1j7/mvk318f50S1zGgzwBfAGwIoLbwk4gdOBTqIH+Xabt65lJjAQ272o
2IF/J+c7T/syTZspyZzKsMcA9u0vDTm4wrpfQ7DOLnntGxaHiSzn3jgNXcstQKq2uW+V5N5s6pu6
Kuk4mX5N4pogz4VtDw2ETjINVA4XweLMzFu57mkobF15vAnGt6wI7CLfrUztfBefDeuTkcXjostg
8DfjoXWT/q4zwGJKzqDBRCN+VYZ94h8q/Uf4dN3mvFpnJoHn4lMAws6C9FyOUj2FBBe3DR0FfVDk
BbMfnrZWXrloB0JfSCzJRgIK5js+bY9Jt4I00ZXWDSPrpUfE0QyE1zT6Mapr9FUXzxgAEf9janHG
tJOR9OCrW7fYERY0m8a0i2qX57u2t4NkQ8tN1WyGX2viKxciPTaGrsxtMEBa0ZRZDLGLpEksGKIV
5fdh/NC02baELYRSzgY8zbafKIfzDVLnwfQ2fBOz2r2+mPPIzhbz0xcs/Eeoh0oPkW91k676EsnN
Ny1YW8eL++CTicU6tpFp9RmQKhe1h20tBbbV3av6yjg+AvBrA1ksYdqWI3SUWFFuwt811Pp/XwPJ
plMZhvvSTgEi3XU3Celjsqg/KcnXN8Vb/poNjk6LLyqb1IAHJ3pbxaGsTfDiOlG8IMz9Ftca5WzT
SVujX5vfy94LZydtYyB/UY449SIJckIDFT2k42VbjelvH4JNdfgjD7u2s6OX+CB/ve40F3fmJ4Pz
7z/tzFCBainU5zHdJodhJzq9svKmO6/6zZfWJxOL47rtQxFVZmu+MtTnpHwIffhmHBQai+aW1P1B
S/TbLHRUeo3oPzrGpnbv6zQVD/VBLKjrq52tCnQUo5Rp9iuZlgth48m3LaKfpCSe602GX26LpiQ9
8ag/SvE3ehLtQf8yVvLKi+LiMQHal5SLAWBFEhe+HdRxWyuC37lt81UcAcZY4YMXzggt+WEavmYk
7idygKlY7ytNvBmCYo1x5NKKEz8Aa6UDhKBl8STUIZ4bdXnqXaGvbMXf13JvK9UfdU0b5tJZMYuD
IVBDa5K2xBFmNfxDsSX1RCmkWUitv07luBJ2XYoEUL+EdgaapplE8NR7FZRcKtmIBrecym0k3hvy
dmi+DIO3KYbtmpTzJV+h8ZVWTh5plNQW52tqtYIn6+ngCnHn9EG01+h55UQvm+yuiwy7hKJeHDfX
9+elt8Bno4sTtxIowydpPPBaewvinWGAqfqp5wcebtcNfdQ5FqcuQSUyaTOaEOjnwjP7Djr/XMeS
kftOFdZOZlY3rdg805K+8eJXNfuVNXYZ1m5IOym64Htd+lWEL7nQ/dZDcz/BIKdX2XaQEqdQvF2J
pFv71JRI+4jpWmR/wYnBiJMMAIljGGcvCUkLAlSFWItUvGnzjf4TTU1/2Fpj4qTJa7NN/4T0lb9B
mDd4f4LS7lYSO/NkLCfrs/3FOQ0B91ADOsMXIvlQGsKTOfw71wEIabjAeChxTpDYXhzNRhVKiVaW
gztxCSDp+ttUjrrWPKS5G0ymXdMZlrfvwOW3xqStTfDszMsBwkg/F6yBa5ONO91ZSau1KlwOo5u0
Vu/I5ngjIjlLd7biPQth9yoqMGf5jbAPS7ncBiKK3K0RbYZJ6leeHBf2uAajFJNB1p08/2IaOoFX
T5NGfIkq/irzN9FqvyDl7PQCPXK/RWutQeLCuQXakSo9tRHSPsvXN+zLmto33UjpsXAkf7hRi21n
9M4QJPYUwMrq3wLtG4uXVP1RlZZbvbS+d5tEa7Rp560QDBm4N9oKc1XyTPDEzGoz8etpdJvMjSCi
awNbVu6Mbm8a27HZdYa1LyDAgv78MPfJiuFOhBhXess0f8XbL91atJmCG6GGjnaWuDj6OlM2/FYc
R7fO79qC2KrYWJ09Abw8yt3WeJjMn4a/RvdzyQWp21A9IJ4HMrDYY54wjTBSphPaVcV2QGo5aBHp
QWJqolQAuNIkwSjbsT/ZBXL0nmGtJeQurAANGDNJHJKnrMAyj6+H+VAZmjK5ZfQDUtX7+oUpuisj
q3TKHpoqr3AE0SlGm3aZSrjxWziq/L9dlv0N4tfrx/P5gQPlIfljKFdZB5prT/ejqYxoasri5LYD
cFq9nA6wdaxVBM9P1VMji0hNijMtQHticpPmNoc2qqDCtV1l4r5kBaw6ZAzwt3BpL660oOs1pWoq
0dUi38kN2U5S+z3pnv99wmiKZt3ACHNfLyI7M0JwVRNK0dXH8a6XjdBWoEe6buNCgolWcm5N3pv0
bVnLfSFUQCjpnhTdoL31hhtk3kLhoYmOCWpLE5GbYvlOoK41EF/yBRT9qFADpJvz4ae+IBcRKkEe
VhHiHO1+GuOtAVB8JW6/tEww1EIgQbfYTBZ5aiWIDS3hZBLdnL9fxd4e+N4TCugvRRBur8/jxQF9
MrUY0GRlidgkmuhK6rTtxge0FFYGs2Zh/v2nZ46JYLRSlioWxBFoYZnblpKsxPbnFwc5lA+gPJUr
fG4RWAdRKBuVloozJiZGTlAsH3JpWhnIBUTTbOU/Dc90Qy6jgjDv0rYw2D1ZB0+exZuotZVbeZPd
Ng/Z72LF3Pm8kfdSSWlA/ATiZ4nzMYK6kxiU7PqIQjTVPkHG+fran88af5o4g4wmaAtgqKcrY9WC
UEd1orjiBFYvqbY9HX4p+KzrZs69mUiKB9dc8OYGWxYghooUbd5MqjsWsNaIh4bupkm7DeM1PO0F
Q5wF9BvNFGc8SxZnqCGkctfHkupmTbmL9PBL4ZnvSk0vSZP+uD6mC4vDIw4lOvhpaVRZVkt5v2Up
mi2Gy01pB+LvgoP0uoUL3gaADUw05UNqvygZnK5OM6paNjW56Rrg9NL7phwfa0/i1O4tu47ajCYQ
4UULexAXw4OFeNHKB5zPJugUTiDaXeazaFmBC2mDHCY1tNygfmhbEWmRB70ihReu4H9X7Cxrb8PY
+XXQBZYrBJHjhZHdgfWVrUOXvF6f0fNodh4Q6qPMJuX0ZXQ5jKJcjV1suYX1MMq3JApsD7bfNnuR
fOlA6/rX6/bO+31n95gf4DRp0CNmLFYw17UshrRGcLXg/3H2ZU1y4ky0v0gR7Msr1N6LoRePPS+E
xx6zCZAEiOXX36OOuHe6KG4R/mL8NB1RibZUKjPPOR3Ido1Tq1+0ZoiEpwV9JUOQy4CDC6jyJ3+O
0f4ftOQXG0wEMmBkQQtt/udh3fUHqaX45Ip9rzNcqnnkixFzGpBvdhecky5M3+qLfBJP5HB/AlYm
HN1cYLVBFR56HMsJN0FurorjWeQ2ZDeTH2VvngTh+zyZAOdCC95mK/fNXoIhIBqVODpKxyhTXw/Q
s4c0MVKulEZe/QnqLSRFylm65PcAqfn7o1u3pXwankbYUMa1rU70osq8wXnuPXu65G377rWQKhRc
uIfCNunGZCrndfUqVOQvAAmgVx5xMV4D1+YEgypvJ2xQ8csd66Fn4BylkK+Wk3x1ZLll7SbhorDC
ChOC0iTaWbWFK00Zs7oWfDbPvfvNcf+SPH2wRdC5HLzsSF1ZXmj1WxN6O0LYRGyFE4r6GtbxeoRU
JA3SMSDHEHIGCS/vIsSWRyETJJ7pZIe2D5DZ/TW8PaJqnDgUCmCG2tLSjw9lrbO+7LxnLsA/DZun
xnXaY5Nq+gm9HQ9mnxSPWUm6Y9nU3xukHEJQu7HAzmbntfE5NCnbCN1IyZfEmemOy03KrZtL2kKp
D3eZWndwBS5bZtyB+Dl4erzngnRAA4PmK+0r0BRUrxtTYd5sMBgCBToiW7grfzkVFdEl1FdTyAA8
Ybxf5+4IsmwJKd/uHZCYIH81f09n5BStbivjcXOZYoiKywwPXCCFwchwvfCt8K1M9gwKAAUdDroA
cBGoP28jRrwFKMAMntIID/FuwHQuwh3bT1kiqOU/u5pw/p7SHneNnln+N9eY2394V8FJT0Pqf5vB
UMGDPsnLNCDwNewwTgM4TPo8c+kpmxt5rIQ3bImIrE0D1HsgKA6hEqQD1d8/eWcvbbWqV7pSYJCd
HyG81QSZMQ3HjXVeMePgBgQuAU3DKHQspsFpwEPRGglA5m7HHmYE/36gixJ9NRCxDZzZaY6lO3l7
qxzsZ91Eq3TtsDTshqrfE69w96w3KFSeyy0+xRufg8ZOxcKtsouKA23h4Vo+slIryupLZRg0tvJM
P6YJ7eIk1dswy4F1BDIIvJgen4DLAjPG/Ym5OWgf5iG1qkQu0X68nP4MBNk9ywBDcit/V0st35dz
kiOpyf+4HdKBt/EQOdoo/hrQpble6YnnFKRhXhZBmWb4RSsE+DLXxWlqqQb4TNb/uD+028cyDKrJ
VbAB9WxdvMhLp7Z7mqd55LQ/rfFtgLgzSCsP+TszoBaX8UNCQmJtMZbd3JDQWobLwiYDGgMedrHT
0gwqcrz08qg2LXEyuJEexNxZ+9JpWZBP9ZYExk28sbC3uJEHyNkxPNsxSveBDy8QRS0BArGRow0r
KLrdn9Nbyh5YQ1SDpmdgO8BusPRaXZfRFpnoaAihTHfy93QndyDF3Xk7ugP3JhjUSXgYUBT9bvys
ol4P7TocttqilZWrsADRh4p3EM4ClQsZ+uutRHQoX/YASEeVjaRcDW3gQoImxbL/AT/pP2WWehtx
yMqiIqRzFbJHAQmXx8ToLYvwntLIzB/1GVrhc/Q+tePG7K7t2CszC2eg89aCzFFFodqQHoEKc+v0
QU/zY1PumzQJKarfvemdmO5tPLtvvBAm9PP4FlEIZMno6JakjDSo2tvjQ0G/8BGcexFqUAEUAZyC
7e/vpLUl/GxxsZEGUnYWDieNxPRMfLGDkmn6RNhBQOT+vqWVtUNGGxL2SOm7eLwuJtUlkKA0cqOK
LIGEusyPVf7VrIbn2Wh39y2trB8uGdB1KiIhxFhLkgpPFH43G2UTTY0LljM7xDzmYwh9saIqIK8U
1kAT2QVAcRuG1Ya/PhDoYkaf1gfxCOKmxfoNosmNwZ1B2dN2f/MxnOYADOyufzCyfVeddcoDoR31
nJ6cTd692/m9tr1YSZ92I2SsdNgeXzMQCtL6VPVpOP21McabdiUgfvCAVRvVRsVwyR1dF03nFSVv
IqJHrQ3i1zY9jslj4T8gY4ycKJgSIpv8vG/14yF+O7P/WVUn51N8Mk356NZN00QSDq58F6/2P2Vc
fJEP1g7Mr2FzRFf1Y3PQHgDd/TI9sudiT49zpL0YL9OxO9jnraN66++vpuFjD376oEqlDrq+bSK9
IzsCXh57tMJKnHUNKi+zCCFx+v3+HNw6h2uLixtNZGORajMmXrZxqsHNz091e+D5Lh+eIY4IqMXx
vsGboARRGnpRcIhUwh40INdz3lWslohYmgjcQKHUyS71jFNVb8gErVnB5YH/cKchE6ieBp8m0m+5
5/NmZpGZBIiyyN+b/Tu32SwVbmK/QqES6Sy0MF6bSNKxxnM94xFJwJ6EIoTcDVBzDUyzNfcdx/9r
x1LbNSN0X6k5Vn8B71OFbeqy8/0ZXTmjqGiCxAJY749H1fWH1FOSI2qxWZRbA95rSmr1AiwJaNe3
CCtWZhXZAdSPbQQdeEsv1q5hKNQiLceipp+CWhsjgT60AsCR+wNSM7c4lng7oVMY9zFSHkuMiG9V
pT3LikdeTeWBZxrIn/t5S8B8ZecDcIqiLHjrkBNcWmmzmZcin3iEsvXBToYLqCri4oHk03edeD8m
Oh95unHabmufCDI+G1Uf9WlfZkM69Y3X8mgizbksvnKBrJi4VEQGtRgD1+7RCH4eWVgT8p6KPLo/
s2sLCJAttixqCuhxXxwLabhjVkmdR0lnH/qxC6Xs9x1pNu7KVTMqx4LUOIpWyxsrmZHT8pnFo4yg
oMvRZ0c67zAx59f94ay4S3Qu/2dncTt5WW4P6Hfgke2eDS4Ahn/Ta9CgPzb0C3D5G+1d6teW29JT
VHMKnAq822Lt0r6vyswWIhrbuoutpnC+9k3ph6gaQgurMdi+0Istkrs1N4OmCTw4FFLwlj7KpUi1
cqsSkV1kJ63D4eaBrf9EbrU0X8DOhfdVP9dHQre4K1cmFxzaKKuiQQmVT3sxuTpaFDwGVqRothuI
OHpvknvNbqzL2AagNe88N/QJKqH3l/T27KvigAGjeIcgh6K21qcDUqIJoaKkbaPJFeiY0Gn2tXWc
Ir5vZSWYUxqtCOhsZCeQyl14sppXGskrC4OrpvLUZpNzsbmf70xip6Di0dqXhg/j14L0wG87PTmU
eP+eNj5C3a3XGwofgfwQVPPAq4/K2PVYndLrSqr7bWQKbgQQXkfOTfg/dBAPn+cJnY2uVPwhiV2F
De2bPU2Fj2xs8ccATpVCQnYSr2nUZtCydf0dTQv6dyRN2qhHJmKP5pHuNBcV37j411b2s5VFpCE9
gaJVjuQiuGqHPd4sIF2b2m5/f1JvD6kaCy5eJbgGooaFlQRo7javMKd6zx/MLilA5eT8LIzsmKap
HWZOv9Hic+vrYBCEGDCJjm2cl+vJM3hemcSHQVubIKye6T8NPWkAWRfuhle9vefxIHZQDDTQuKS6
Ea4tIcPpAsIouqgVv+T41YTKZ/Uukg2fujKBV1bUa+TTAayR+R1N3nQRUndQ/QBDYZBBJxksh5UR
1FYJWEgNsaf7q7bcGwhHUBRGaQn3Mbjnlxm8SQDx5/e2iNA3M0DMkIMymGbWxkP4xpcuzSzGZnSs
nkfuoaHda8EFBTIkiHIP/yZQMDXa2M3+nab2DKRL84d7ZGl3ce3OAxspUsUi8p2vQ3Hspvex+Hp/
BpWv+OxLPkyoOUQkilLD0qGlFirDtE3byC3/Nloo36OdFELwe8BZwPoNdI1lBxCN3li3DznrpVl4
DjSrKI4DpLyvdwufK8FYMsFdW4fiS/5ufHfe8id5SR7r326YXhpkjKzADdszTS/FuOFSlnvVADAD
bgsVciSLVFnn2voEqcMkSVBWyWlg/6yH7Fx4zo7r9s6x/I3Q6abzfGls4a0ZzYysSvUu8imSSAcN
TAHQEawnwM4kFK2CmZTTZRzhnU5WPbrOnhh1m4VdL8ARart2kh8T3ZcKvc4Mekp463ohLXOg45wc
auE7JlttPhkORZ+PyZyWhnyW8+/7+2TpRDAKNIBipdDViKrIkjUL78rU6egsI3OSxZGg/HMsp+wB
IKTilEyi3rrjVpZIHWxctUjmoYNhceRy1gxmRekQARloPOVVR97bqXLPTj5k+4TIFu6FzUgsaq0M
zZKRHWMmeHydQoZ43hlhMxungjHkGgkxzgWMIfSqNhE3ywQE5kURMjpA2SPKgiu/3kopmawR1MVD
VPSJHzhG82D7ov1OZ108UrMwgxFpwj13mvwM0I5+ERD92GiMvD3CqvtLldfR/oVbduHf66E2WdMY
Q5QP1nBB2ueZgErhmyVYt8/J2Hzp8+TdTc1nfVtK76MUeX2QVQkJnh/ZdLxql83v1Jgo6ujmGBWp
wb8ImowH2zAnlI+yOUSMoh1KE5DAXify0Z+h9OtUMjuhzZvtq5QNPwpa1M9lZxphMRDQc1J7QAID
Kmrm2LpBOUA7kmYcfpYJ9wIlOg7WJlk+g/5wCDvfSgI8iEAy2yR26GjTi5PP/kFqMj0R6byKhssQ
gM89QXwYDFUHZae6bjaenSvXA6qxoO8FdbOK8ZcNeHVaCppp+Rhl/j99Y+zSCUqw2VdIU5280ojG
BN1YxgGB4Cu+8P6xXDkmV6YXNwSKxNB4mSDpWxv2s10mr8LRv41++dzKS0mQcr9v7ib+VdsdpXeF
e0dFHNz019u9ZeC+GzU6RnpRQOnL2hUg9UWHbEgNM2hIF5pdcyYMbSupddiwfXvZX9te7HOrlr0r
3HqMpDtBsYsDmDMbO0mPPflRJW5o+MluqsHfYbXlccgPruaFaJk26Vbr49qkf7xuwEYLZMkydPML
bZZ8FFjvog+AQtUQB0hg+qb2NzouNoKPtVHjisLHIgOAovRixt3Jb81WzjhgBUHtMbH1ky188ef7
CDSPKkdj4v0ErMz1unpmVvle4Y2RU9mxzCD7awEg+MvyQf3yvrGOK9OHIpyFpk74K/hO9fdPkWLj
ph2KSM4U5R0/5ZkdCO8rn84WgDnTQALdny9263+pocuXoe6MsU5+FjTuqXV/1mj8rgU93v+kZSwO
342HKpIOKGIhMbec42kUic14PkdpYuF12o8tWHPRfpxPuIjvm7pdTtUvCTwFBo/Le/k69qGZadZz
NUcQkR2CHMH/PmnMenffykrQgasI7gjcN2iURxJgMcfSrkmaCz0qU9ntKc27M9OsJmCeNRyHiRjx
hMI9SKHT9JBy090BE+/uwK7r7Ww5y6NOE/exqPzh4CVCf6wgvnl0tcENM9FDkTHTezP2QeS7EfCu
xIVIlMC12Ej1AmWx5NaQjE6e9AozmtJqh4yFtc92vf/b6gOHHWzQr01hEUC3DzQY+Q4Ei/W3WZ07
EbCtZOKKq7v+FLWSn7Yp6uIusSt8inNxwvqQ7SLxowjyA98KdVQoc32FQusDcTSaMkD6eUOPYvpD
OehmbUa4/oJqzy/6rjj8NC/JQx2Wr/c3xspOhy28+OBKQXW7hDPMfaOljg5bHeL7mn2FSKnwt9qX
bmPFD/ES1VKL7YfmoOuZA0WqzNqiMiNRvoO/71BM7Z4OEGnMtqZOuaWbqUM4Z0O4XBUFFpZy0+Re
5zRmRL875OTu+XEqjrU4IKdGLnMTDidbD6otsumVM4w8KCiuUSBA98yS1LIYcmzSfLYjYTuXiU9W
aNulv//jlYIfVoqaqkvHWzKem8aQW2MpvKjTpdi5ZUeDSYjHucu3FO1X9gT23YeiDSiPEMleL5dl
SGqMqeFFhU3yne3m3c7qrWrnN6C1uT+olZkD4lRDwz6o3gAnW1xmmtl2VVa4XkS45UDKxPCggDlu
aaitDkj5clBQooNuacUlrdmxkXhR1ZriLBGF5rhF+uKvDpIm8f0R3dhC3Ku0WdBvgDQKyhvXk+eS
lFGWUz9qDa2JyyRtzAMxIMgeCIDzNqlEb82hWQY1XRP0xWpTLGKgHPA3j7kuQaxPAx9yOX7yt2sO
kMs9Dn0VmOUcTfxgAaftCB6kIjnif+0lQVky3ehWvllL7H+cO9yXQAShi3ixlvrg23kraRpPDWgv
IHn1u5zTLZGBFSNgHQcpMV6AwBss03Ieh6Q78b0s/rLf8B1bv7zY9RrxdVz7+GVEHOHWNXbjAVUb
zKfPVn7r093hdn1TAdeYxVP+FzzJ2ba+kG8l+LNbcMpRCFRbZ7t8Y9lznU6hIZ5SQ3sYnVB4/kbQ
vPYhgBpgu+Blgu7jxfbU9KptCzjjuLOKU5ZTgGhExwCNdeugzLdQ9ivWkIfDPzwEUY5fgqpIohMK
ZoYi5nIOcDDRVCh3Wgba9v39U7dqCFItiMJxgaBH7Xp+4XNZ2YukiD2PPMzzcPKr+Z/CK0M33WRD
UFN0dceYH2I3qCuYYDDDS/fall1RywPItojzIotG9r2aj5p87elRjv/YCBQ1Jyh0yD4ByjEjZ4Zu
UZQIAgH19eJfh9Do/shvyBngbZCAwVriFkcx3F8Mva56fWo1WcYTgr9j3ha1Gfj+wAI2ZBe/8OuX
cYRyt+Eja13oDbDHdpmdB2kPD5jKLEztdhMIfXMN49rQ0a+s4ImK+1d5rc/b3WcQGh6tMk4G+gYB
0C+l1+8nTQbGWyPM0GyONcrKiB6lp2XgWp8DuvVMug3XFIseElQaak4o/eqLiBeiBDTroAoWN84D
nrDPRRnz8phZ58Y9twa2IUGfi1YG95djxR/jDYgMFfDJyGV+1G0/jRxMXKmHrEoZI34OcqUUwH73
2VZf1Iqvwg2NcAN1EAQDy7HJLNWEjVbJONe9MeS1hmen9Mju/lhuWsCxtVxFWQ5qWygqo/X5ehlZ
4VqJ7Q00TowKytkHYSN9n3Xn2j6apAbZ0BRSCcaMZgz0Lt8J70HSX+i23Ak0hFnkqUrKjXN+U/f+
+CRw3iG2U1lHa7GqTmYzO+nQBEsz+uon3lk24qc9HOza/8mZDKckCch0msx/Ie3ZldPh/pSsTTzC
WEVkrUrSS+QZIUPtyCar4npEH7A+QkTJTsHBe9/KijcDP4VqD4PoIZKIiyNdFFY96FVXxRXErUye
n6f5ba6KV1L9T+NB7wlA7GiARebueoUlapcysxxMZ91AOvrcpePGJlo7EMhBgm4DxTSMZXGt5vo8
mEaeV7EAciBsB+dnMvbgHSf1FmZv7cSj+RIYN0weboJl3FpStB/1nNXxdNRA5DI4h3I6jU6c5C+9
EZHpjWt/ftpBh4cmFgwP3UhLsmI0v85Vhfb4uJSGDc1OSQKfmGfNeL+/IW4yujjlkKHGlQ0ZEt1Y
bgjmN+nUWEUdW+ZbBybhUENC0X/vwFgoXoTBN4a1csNdmVsElYko3JlOdR1rdgN2j8mUu551/+YT
SPGp9MXF9FLy53seNpEEQQ0GqrnWwqYjWz3RZ9gs9H/nnh5si4X2HOd/3AqtonMo4+FcIViAhNTS
qSVJRSza1nGah13hH/RpP74DblYji6DhEXx/5T64kRbRAszhH5Rr8J73FtWepPYKyNVUTVzQOX00
cyvfJ10pI6Otx502e+1xSLVx16WoIgpmWAcuDCN0iQOlkbQcDxaS12FjQy5NELM9QLrKBNDe8sOx
YM6Zj6OmVCKynTE4dlBkRfOgVa1+8pMBlHcp9L5qp+sPAv7qkPvjtGdsKs+iYMVjy3M7kEAPvFN9
dsMEk4L+zwFOPM3ql5Lr9CiqMQ1kj2Ij4d0uJUZ2QWqbXQykt7+0s4Agi9v3x/tTplz4csZMFN0h
/KIhXeArH/zpChUGbhv8sYknq6qOZqLXB8T8Y2i7SDGPFdUPUrji3af91r6/Tdxjb1gaSloIkBVY
drE3stk328rCu60HbYOlh1I3jt58HvJ4tI+lKHZcU9cdOwDufL4/6hWfjxsF4BbQXuIpd3PXEm/2
eFc08eB5gE99lTmLXeWTN87Zmiv5bGdxgRp2bzTQYW/ihB/M8r3+olkkcJNvnqIMl/90W6zha77k
s73F/u+Ab0/RfNPEIv/bky8DiOr9S0mRecTuuT+FK1cNUj9oplSiCapl83rjNG6ZopvIr2Nu5NZZ
ejkqLx40lwfa/Xvf0uokgjEWOSZQad+ozyWyamhdYVCWfGxGO/RQKHeKDPR6P5Hm/gtdY+1WJtRY
Gx3S8UBAIeYDTfpi4YgvEXhKAgeZ7XR2TvMs8MSP3HobjD6wabFPq5NnlwevCZsk2w0IuIvAPuFV
GpTkkvYhomwj33X+46TRiyOh9WajvcR7uz81N1ycyr8izYLwH2uBSuDCkXeZ52eFD4fHdgqsG6KB
tBEhAu10r53bb8C3QPktEwGAvq/3Ta+tymfLxvX6u/3s5YldNnHdeSGbnUPLyt2M2g/xhgNL+F7j
2VfA4DZO1NoOByRNMceiiAG867VZj1d6ZhasiT3AIlpZhVn9O/d/OvSt8F/uj3DNNX4ytQw/e9bU
QhiYW1uYAlcD+Ol0Ojx5Dho9zdkQe7BjQE2cVltMshtjXKZdRtScatI28Mlj/To7fTDpj4yz3Zh/
o+Wv+4NcXUYTjl+92pT41/V8lmbdz44UTZwlecD4lwYI8PKL5hV7w8+fB/qkia30zJpJB2uHDj40
OEO78tokXloGc/qSxTP48UGdxk+1XVWBbnIrpNk4PfjSTgNU6skxG+fx1GVZc+A+VDAGcwY7qZP/
mge/37Xc6k6eLumpTpg8GbjiEz2rdvcnaO2qAAUTyjhoUsA9aV5/rfS1BAlF3FLJ6EuA8Krq7FHg
gtOGpKBmFFsNzmueRz23wPEDACZgsAt73szoTCoWj4fzGP4p8l75i8+/vji1M6WjmSf4ddNrD/rw
WlbfqX1OEhDxgG/y2Dc/pJfumAekSnx/Hj8AWctIAwInkLND5z2ktBfvrJ7V/oRDxOJuZvukfABZ
02tn+qGVe3tu9K99+Qt0Oc54GcULp33gRzN9mGwa4qmMaH94yLQjKaEGN1xAiQ7K7UtaBBXZ4rxZ
e/TiF5H8RlUDpY0lW0Bmja3vayO+U6bymIkRT3AKoBBExOawEAa9ZLiFgtEY+amz7enZKKbqmJu9
v0NxzthaMbXeN9OGowkEk8p1L1tcrJ7rfUkYiy2W7rl+anmQpOfavdQknF9Md4Ie4XP5c2Ox1GLc
WAVIwkA9EPQi5mKfIF81dbNXs1jL9QPa3BtQRqS/aMYCL7X/FWysQj56f5f1oazHgHjp0zAM4cBm
3MXkWwqSNIunJ0Z+tybElDapXNZcCKDh6IDA2xMUaYvPY9C5crSxZ/HAhr8RN/ohaUHmYHlVdzYY
iEnM0kOzliTWnvRNu5GX+Lj9l7ODlUAlBTRcion7+ox2Xl8Tr+YMPKEzCDz5WCEDWHhp/93H6+Nx
4E6isCUztCKxu09SclCX+dJsz11RGCyY3JQ9aFab/sXqHkV3bCj5OBoWG1QtC2zelVl+v7+iq9H2
R0s4XBnAE0tWA6fQUs4sDfvImC6NPZ4dngRFjSB0SPfVq+k8ZEk4CysEmdTGnb2WK0CoD44sxGMg
f18ScengsGvK0cB8fSsfaODhPxOV5K0Ewf9njP/ZWVxmXTmWbuHDjlP9dpOnzFO6Gi+UfZ+FF6Kb
YO87ge61z/5W3H3rtHFKFCm6IqrB9C58G6ctr90KxyVHcyAYcNzsV7WJKdgysrgZvJH6yCbDdxtx
OjeBfGuTp3TwAinYrihOFX03v7v2Y4noD21duwYhIdm4u9XVfL3x8VZD0w26VYBGuVlIbvPE6qYB
l5NFD2Yl36S2RaG1slnwLoMKATJyqMjjcF8fLtB6a3IUFY/1KQtLoFBoYwUAdpzz6jFLQbfnTiHX
vjbJxthuo65ru+rvn17CWlYO6HaEXcd5mMVl1I+Wfyzc0Nxq41pbR+ToVEunCXjosmGtakyP1GnN
49b28ZLJ+iQktsmBTk03e6dv/TgGhUsX7hAJGIjbXQ9KjKQHYa3gcQ1J1byznhhE2l2FrUtxXXF2
YgV5MBKQyfp1tOFxVGS03Cwg0ATlENgKVU/RtW2ezBMfAdWKfTSvAuePa9/VMgedgEXgAyE58qnZ
tQ5oc4u2pft6zEXoTUN7bloBrmBIagf3v+g2oMdkwP1YKFagx2WZcEjg7exp0Hhs1sYrelVfHFlj
/t2fjT2da6s+ueOW51MX0XIOVH4NRsGqi8NzPQe2IcEcMTQ8lm2xdzNIMjjsPA0xktoGn3YDAl2U
RcIS/Lr1BGHOZN4Y89pmA6BLJU0VgsxafIDZA72BWhA2m9MjzqMOGPAdRA6Q6dsa622kDFKHT6bU
p3w6QEVXNXOpQ6FENvPf41ggVPidDvR3yvTL7IpQmMNj7vihZk3BWFYPrbTCNHMRv2jHyT6NbKsP
a23sKNvoqEyhDnJDktiX3OelS3kMIpNAo1qAuqhk9cYMrw0bDK0qlwrNbLwQroddWhSCDci8xE4i
jy0zglbz/2UWO4E7YH9/A6/5RmTM0FCmFtQCRPbalsU1Mx97X8ReQvZcY6EmvZh2Ihgr5MpmSd6a
hoC2mZdPTna4b3zF96MT3NdwfICYQf/StW3UABoXNI0CnWdvjfNzcjcilJV5RMYFsCoDrXm4QtXf
P20fZmj1qM29iIFnJgb6K+Yngz6lW+1DK5viyszCI2ZW3zNbhxnxzdxZUf92f5ZWfx4d6egrQGIM
1eLrUYh2Mvu5n0VMAYnR6H4CUTjktv4HIwg9kVtHvRcsg9dGWs3NKUMPbDxbIuQZBHtQEB/+FGCm
IClodvl/Vhabjfepp089rIidFfz5ofn828sai5bLDooDWIWikgeXklAzf3Pjh5f9L5vqvzH4y5gp
1XJOB9iZu7OXgEYpFYFfHFm55WdXOgPUbKHnDmIC8PXLRDqp+2IoGgNHk6IXAVQ2pkQ2vwpygoag
wAdvMlhu6yOiz+xdSu94f0esHp5P1hfbjuZ1OXDIlcZQxQlNEwk/B5TEEjh90ELfN6WWfXGlAfCA
ex0AHiRwlo+ferTypGlpi83naAeTE3okhgRHNpo/6KAzMDMamlKRr54ctJft71tfO18mmJHQD4Lr
FBJZ11sf3VeN3gCiE0/iBciXA5VFME/NhpWVJIACPaLB6kPkCP1512aIXre94bA25rkOMCKXh8Y0
DlDRerCN/uCn5JFVJxAWnX2n3xWzebBtcro/0o+X/c1Eg3kTeouALaOadf0NhgtyKd0TbQw27+/M
e7LRZa8RbT/5NIDYY4/0B6vJzh6MwHDbOuA6fySzecpEepD2m55tpUZW5x4PHISsoO1CG8z1B2WJ
4zUjGK5jALdmOw8k4MzZvJHwUKO6GfUnI4uZT5sJyExdtjEh83FyeOBNz6b44aUvugbWlI2F3hqS
imE/XTpeVhiEooMuJh0DWLIvg8mJK6PZOjRr51O9Df/v1C3DMKqRArF4G3dJYNVvvjcHnfGt3nRD
6va6nT0ATSFUBc7WZbwvNWZlPYDQMV5J0Boy9ml2BgFT0OrWfrI3Jm99UP8ZW2zQvGrsyk5hrHZ+
+/731HtHDdlEKvf+QVhzOKp0DLYMdK46y2038gZBwzh1Mcf7SKt/SvubROPeMB618s1IH8rm232D
t6dftTvinYnOF6R9veVzPjflbNiQcEXUzsN8qHetzQMOGATa3X3tVD4WPT/aZR7Y6Hv5U2gyeHxV
e4jC3qGXy1gChr0pTfOyQW6L+u8I6ArRBa00/nROgZsBjTxAbwgnQTu5WLq0m2xtdhwkLPqX8Zye
e+fgJkedPJhU7rKtPtKbU7awtogkaEn6ctJshq65WE/6cLDygBtb7c23xTBlBi8QhWDA6i0ve7f2
kyLxPRZzgjyMOzg8pC6/jKlGArzBrGgwC0Aa8NA8VV7dHA1ikL1He/Mgpu4BtyUPkOIZdpmqfd/f
UqszgN4u9epHd9wyYvNBz1lmMmFxFlrlLzG/OVs8cDcnXw3+k4XFHE+0gOZaAQttjvckqw8m/CW1
A6i+PpnpxnBuM23X1pbxW8/tVPQtrFEGQCjItK2iCyENFpaN96Q1MhDILnZFFsA7cFc/3Z/Nm6fI
wvriIiLdMNNudllskwTklM6chLnLtor36gxc+VJYQSMVSjFwPTZorhZ3A4IcTyYYo1cdZ3Yq7JMk
wDGeKxTi3I3zuGpLB7wPmQkdJGyLe0ibC6fJCoLMpTtBJJiHY/LkycdW0068Kd7Q0r/1bF1dQgQW
EIByEOjcgMBNNhW9P5Y8tkGjAeD5L1e88kHfsxL6nzvh6vt2GjpVc9uDvCK+v4K3L1k1uZAZwj0F
5lu0YVxPbj2BWKwSWMLMgqZJ8xuYh11jdW+Z3cRjQZ6ka13Au/PizFv0nje31odlhXMCZhipzEUE
OTdNpdtlyuOOa8cOtFnkh2j9IwjpzvfHuHbm0VSjQ2ELUm6gfL0eYpEJsBEJpF40CkXzlHtmmHkC
bRKoJm6cx9sDgdMMMAyY7pRYybIeIvtJWl6j85jOdA5HlzuIY7otLeQtK4tN2tTEll3u8Hg0dgkJ
ON/dn7CVLYmE6AcFIR6dqFMuThyh1MGN6vI4e2v7ImhGLxjoEdTvU2aGTnIY+cGrnin5et/ujdog
qlyQv0SUr1jBwNWx8J1jZ7mF3uZ4PQkDvTIZAm17RIiWa4wcQfZioBrtFID9l8NuAH0JsLZQQwIw
AvGIpO9o3AUlYyrYi2ll417U2tsMeurTBJXUcNCG6lARfuCJhjjM0l4aK82eysk1QbJEBzDFWPKQ
Cw9UnS4RGxtDffm1D1MjwwFHwRWcaksc0zxz6Zk0Q9LGFPtCZHuAWw4NqMgjZBx7KFsHRi/396dz
bZugVO47oFpFEXX5brEBPyi9iiEFAiXDUGrgCehmjW+8E254T9WigV8d2B90guCNpD7jU+hOatGA
cqgRsWE/pBn9a5zaEH3SirQeiaRjx4qdQ3wQnQ07DUrNaTo/ZzPgixCN8vKfplNhFQFPa0KGzG9J
v7ABHAEoMTP+7f583Doc9aEAnkILAnH58q4szYqh6F6JuCpf5/EhfU+AmNM3YPC31z+MIDpRHLCg
uVxCw9FIMM6+h+yckUS8mx+LXIZ9Zl2Qfd752Qbnwf8h7cp2I8eV7BcJ0L68UluutmVbLtsvQq3a
911fP0e+M7cymUIS3dPVQBsotEMkg2Qw4sQ5tycbjK38fCC1EVRIalxPfREYYGRJG6TqNECO0nrH
JwHCLJbyw6YZlAzRGL0WguhCSdRh64gt33gdCIispdRjFH8kfgfWAxbp8ub04U2LOjtQkEjeXY+o
kUDhNMlC47XiITZ4EGbtIvR4ZeG3sGNM3taWRPUHfB5oK0dRhjrk4riuwwQ8WV4fc7/yVWEBr+iR
8A1AFwKy5nz1ja9ZMM9NoygEoT0ImGb0cl2Pr1zKEM0HyA9pvRsEYJMdYgLatdKUEM/kmpv2v+47
/W0vMbYn7rz/tajSbyh+4UuRK1Q4pCvsM876JpmyMzupNZDAKs3JBI2/3bjSi24GjANoazEvTVPu
GYxqV+ULh8XkAu5FMervkdBZVVPnRMvHAtQXks4odm2ahMAEMkY4ihA2Xs9vo9Vhkay5mjrdy3aG
w7UT0C3hhjmzCXH9VfSRDvZPkC2DlGZ11mtTUEIRUEJEgmSePmME3mYiO2KqWoKyj3TFqflno2Ep
2txw1q+HLRQRVtZRnC8INq6NVmGL7GcctZ4iWOVn7Zf+7CePwZ4zNRvctu8iZ2ks3sqtewSwRryE
EYRDLYWyqUdiJwll3XpAYAB401nCP6VR/RoVjkxwxyCNjtal61HlTVgWsjC1CEKfk+JzancZuhaM
yEaPth2FhSlHrITTbaCPiQQjGEpFSKCJNJOPzqWJPDcScmihctDek7J3hecMbMugiHnD85Fx/7PM
rX9/cUm2YdZrQSC3Ht/OJICmy1CDBCktvjfSWRCPFXIa9/f9pkGUWVEKRPvEDXoqC0uN6yuhRYVK
WZxQT6G9DUlzNy2KfGeMU2eXHWpkATT7GOfq1m2B2G1N2qDOiof29VD1RkrAOahiZtt+DRWj1gm1
JLfKsMus+4Pc8sy1HWolBEFZl36tDVE9zU0Qd142l7XdjWJBtBC3xn0rW3HDpZX1Ky7WThIWIeWN
pPPULCBxothy9ByGvlw3jDXbNIRLdsV5gSCWrryp3aAYXdB3XsPXpshFljT4sfCtM1iGNuYN4rLG
2soFlDq4v65HFFdGk3ZaNHhiniw2n/bFgxaEKQPIseEICLLwcoeE54oTpg7IIQvGKBwg2IBz3gce
yFsi6GIqkXt/eTbMIEG3tqeBlged7tRrKM8Ko5EqrfOGuCAosRPMmiQMjLXZuFiAzkXTKeTR4Ax0
c+fAy8FsxHnvRSqk3Lm+SMxqbP8MAD46OdoDT9WotoxDY3NkSKIheltTVXRXfZrkolBzEWzGP7ro
UcofuJjx5NpwOVwiqPOC8BE8I/o67AvfBqlsO+kAv3ktj6JYNiqixVVAdvaQHLRawNMY07jheRIA
H3iIozIL8lnKJwAlMmYxUnqvaI3amTt1AX8RCFLvu8TWYmEPgZgYtVPUsCmXUIJFC9R07JExAv1W
0JzKRTGlZ6GuHD0rnu8b23oto30LRxo2EtLE9FXSVgMfhbEyekYuTA9RlyuWwTWihz5JZcfhpWlG
tQHOzpoTnYyPxcMgqoPTpODIuv8lW8NGfQq9xwh+Vlam68Ws5QQ1by0ZPaFTC1fmgFhvhMlSu+JV
VNPHGe7N8NCNDD3gdsjLoQkb3V6gu702abRV2xoyN3jqEuPuBFrVaoQ4dowq7VD3rMqHvit4C7EF
94D7pjrmoYFkAo92Dl7jWDrnG9H11ddQVw+HNM80jOrgTR1fWVIZdPagGpwJWqfCmlIpPvSVhA67
vu0PwhCyUEYbdy4QRggmgFteqTgp80bdxWWe56NX4KLVGv1Ta89drppL92epl10U8CwB+c0BX1ik
DnK0SBqQv4bFLIJI1fBR+2nQ7NYeJ1Duaac5+nbfwzaOC6Rg0ReNfB2qvvSFW6IXoAjUcvIWEO0W
3mhMJJiRlWFJrW+cfDKyZ2g4Rjv9bTecpA2KAsWIyUtAXN5Dmw4VukMhvN8fzYYVlHVldBUpaAgC
C+e18+rA4DWZOM5eo2gniUMXcChnNte1LBabjVMPty2Eb4GnRKsunerkxy5cwNu2eMmgcgcoYLRW
XYk1I/C6tbKCHgx4H25d/Jfai7U6zjVoYAePi0uANRsis6BltxMGC8DW4vGKphHkMq4nrI5CLgwD
uFs717ZRo2dB0xITyr6sY2V9GV6/rVZDiIEAMUBsx1OGUoSlgzB1o8fPZ06KTnUJysQleV6LfiKp
lo8i+h2MP/uRRaB96+CoWK3vEB2KYLgQqbeOHGeiHGTt5E1QrbcHIKB6S5AYl+DWNK59PiqS0lgw
hdq1UjhEAhpeJ6+Za2hnd2gvLs1O/3PfuzfcAaB8FEwgtgRmZVpUqh04KIVDtNzjw8eqSki//Lhv
4Pa4gyughwS/HeIxeGZce4MwDEmjFiHvNVo52lXCy8ihqNMTkH5Wka+yhJDosqdRyRk37pZhHVlN
vN6AwMPFc21YaxUhS5eYB+xfJ83sqBNkyjhz4s14AE4hY7Fib6wXasFYKXSqItNJ92bFepCO8hAt
Xj31hB93ajqQaXbvz+a6OymXR58RcoY4KNYuMGr3pkhR4UzIF6+cd3n7I5JkM4ViNl5QSskwteHk
qzIUwj6wooMqnMrLzFUxjZLRLOja0J0pG56XUbVGyPhp3LK/P6oNJ5QhUYn0MyYQLNVUSIJ8cKPH
/MB7Q54ZptbzkdU0NUsaeWOBUDlDAzP2LB71dHY90DJIphgT74X5aBaZt4S1qbH4tFZ3phYIaHhw
8cLnQQ9Ga0qnccN1ASfxXp3b8/LIpboJkSZoiruSBH7VPLBF/vv92dtYKFAAglkedGFgEqIXCrjw
IE0Vjvf6SYFQUpuD6TcZF5Kq9b5LDZ6xWBsuiPIqmNbAGgalEppKIhBqWa7VWvDyhwbaZLWmOYFw
1IFtmgoWB8eWLdDkiAqOQOQKaIBM2YtG1Qaq4CETH8eT1U6xGafRYyUex5f7s3jL6AIqDtAQQCZA
NlBmpZnqpFnokyZrRa/iZDeYzhEXgomvISooNCv+x9wSsNuDukVw5KI8Z0Ng81FhL2O17yPhoQoH
hw+Mb/c/auMMu/wmmmyzV9DWWk6V6KVVbC+xNQUOpx462c11v5c71oV6m6xc02vIriFpiNWluyen
SF9QcE15j1N3WZiTQHqNm8wCS5qWP6Scj/Ireiid+2Pc2Py4HiD3tWqq3ipWx2Ujj51WCF6XzxEZ
tWFCM2sgMU6zDU+6srJuoosnrJbLg7a0ieCt4yoVdHEJHeRgFjMUZyIlDL63LWtIqGMeRbx80MV5
bS1HyitK60HwWgE08ZUpBmc07E6dlbcMD9nY/Ou7SlqfVSvdynroXYxLVNKKD0JZ8OJGs5VkSKEk
kAzgPwectchY6ewNf0TqRMRpY6zAb7qUVCtjMSpzIHjG2FqBGj6ASSNRXoXhU+CgPjd6911j4+GI
+BH9RSAMRDUUEdf16MZGS7MiA55BREKtHl6X8o9UdGYhzHtFsaeSA+UqaKTTk5EapyFgcd9vlEXW
+BWJXFy2iJjpKyPRukzVwxr7L/81J+G3GSSMkDXZc516qDSJzIAkpY3kInJyEoH/3k6zGarDvi49
EA/6sROdqmf0gt+fllvGWhy7mJOV5woqP1j/62npMwg31RqSB2XXWFIGm/JTo3vC6GT6R5JENlL/
OgpV6e/eICHaKBpAtjN/ANd0y/8G9fkpQb9ZYLA+bAMnsn4YAL+AGRqgTqLWKwPmIAR8DPOFx8sM
3aUknK0kroim9XbY62SWQb2SzW7L1DzbOEY0hCrI86J8DrgIFa4I9ZjJnT6KXt9DmnbghhoodY5V
5djabmjOAl0TaFjWhtLrmR9HRSgAZRI9uX6bxsRS2gWpDMkJChaP2cYRsv5+QNSBE7s9i9skliJd
ykWvWCQrzUMLOBSQ8IQkBi1Opdv3XWrbGqJkXUTIjMfu9bjycJLARIKFyxNdc2oFz5oQbbHOBGpQ
MiFl8Ycbo+KfRxLQeQXFFgpVXyj8a6OxqqaRps0i4A5vSqFZgErbPXceu95VC1bWZwNviNsFT1KE
z+t7hyYJkZuo76AtL3oCt9glBB57sLuooWQv/GyB4sAM1Gqnxg9h/N2okkM//qqE3SiBHGQeGRt4
y4uQGAFpAN7faESlZntSR6FexEX09HlvtN/G4TXRXmaWLsSmFRkpCw1ANdw41CkhDLOhTR3oq/kk
exKG6Sw1eekqevcjMFQWjOQW/44zae1yAhke6hI37VuzmuRlihPLy1tkvhvXSB2gwx2lTQ8T376E
8XMx/KwMu+tlshi8LWadleUaftYsrWZ1bW6MHTsUPNFoYkZqgBaeW4pxKpIik70yd41pBH1PTpTp
FQxT9/fNbSMJEFyXhqhJDgNFKrIphSH5yI1AqISpNfcQXTemk1SkL7P+DMaRRtgXImSmluwtbzmG
ZtrGuwbt2gg0cC/jdUM/PBNtWCpADmVvKYLQjrty2AVJw5uljNaC+8PdOGQvTdHgGAh+x3ydTLKX
l/yJm7LXFPyG901srdzapwIkHqCceHdShwKo7as8lmWPLzrluRVR4s3HkttPUFN3ZHYVYMselhCZ
JLwK0WtK2SughKaM2D3eMBd2o3SWqvmVIlthxyh0bc3dpaH1Qy4iNaHn0wTnAeauBndLEZNR9+5P
3ZYjYKsDxYgTDg0F6xdcWND7JhsmsVU8FINqyIRrgFAzgEtb2xwFgL82qOmCeFOl8XmjwMBkz5UZ
tXuDS49C0Dozv69E4IqX6sHIrH56MpTh0DePVe+PvNOgAeb+cLdW7vJTqAnlV2LxHOgJ3JCZXYqt
uU5qDLEUg3Xrb04sLikE8tA9AE7uemJnpZ3xZsTEZhlYugpQNPliwsjLbp4kiF2QgkONBDwVlBFD
rWuQAWiKF+RdlpFUaBFnVgpSm1ozWGiynvajrg84YcTu1PGZtBcAgpUC9KiUvVaddDli9R1szjBu
Z7TKgkD4hj9XMQqpLIZA8abeLfrj0J4Un+m1LCPUZQhiuWCuwUbolSJUrJZjED1lQWL+u0W8GAyV
D4x7AO34wVC8Jq1InnzKIDQcOEZIs+kpF0aoTBbSaXmcQiEDnBauOEGx4xkCPPfdfuscQR32v4tC
7fKyD4swajAOzFUr/xx1FtZ8a0Gw4hAbM8A8ItD3SWAAZ8MbjepFxs9GWIAJ/VikHk/XP/cHsmEH
1ZSvMx68ljccJwG4rIZYLmAnArNUC7EhG/KMjV2mcX1GLxlrXFsZnjVlioIUej8B56M8QKvarkn4
WPVG/kNsoX2jPWjjsWiLhywKTRVctemsPsWqm6gkV7Sd3u0HX05BZ2QXLA7mzcEjybSGKBDHpfOE
vVwuSQFKNi/AEy4vn7kmsLTmwZhZzR8b7gJx3b+GqO3VN71eAeUBd1FDgvIr2Lb/efwBR0HmBkAi
pNvpOnqKKj6/BOs6ihOpEuTWATwLnv+Fs1wYobxeWUGlUVirXiOeZu2k5UdwqYz/uN0cXL8A1iBt
i9I4YCmUFRAYd3pQ9eq6fVGrJ9i/oBZn3FsbUABYWZ8iPMou6g2f5VB1kTIj4eHVWTKfRiXwOdCL
WUMNxJeWFTwo7g2wAOLJVO2FQdfddEnBBQ5gVurcn9WN4wqPSxGYFdw3K9r0+mKTANmdyyHTPMHw
NQW62qpTM6tlm0ZWdTrw0AC1R0dYczxOY611GvLuexBASeIxaJ/uj2NrN6Ef4L8m6HH0YZUKJUwY
EtJskfC9r977DK0pAgPHzjK0vqMvQqxIiCb0utSaJzUfaaRby+CHvTf0rFowyw4dDHCByut9Dzvt
fhmVlzycH6o4/j3wjKiUtTjU+0Up9GxoglKDx6PXdSJtpEN75s/95WEYoZ8N8ThmgVBWmpfwqDej
H3mID3lg3TeyTsl15QUJUFSB8QpCHQfufL00Wt8FajYbyE1C/tTGuSeaajpLdlMuhhmjqSKKw2gX
6R0rKXo7upVOBOhUMGYhfqeThIvUZb1RFpIH8V0zSh41FJ+ha/zPR4feVrAl46UCLk0qsJCSSdIC
uZE8ffyuASQ3ohwRn9Jg3432ULLAjLfpILwXcUOCMQDCMwhGr+eSb5t60MRJ8lBARTdmEttin7W2
HGtWBXGEpRsYQc2tv8Mgzlv8uz6oaRJNY5oa1KwEyRsnO+m9Bv0eRXYIDZbg9u1tuNpBRQnQBCTw
aI58KQThbonioNcABWXi1Qxus1Bg4fe3R/PXCrWpqnhU0NEhSiAOGojSumutYQrBjTUzjqMt10Mp
GIV7EP8hE0xd7lmb10kCsjNP5ngzB3lsXCokUBlWtofz1woVN4VTXSt5h+GgguaM6UMjQTJHaEit
Mt5ArOFQTs5FSHOUIHnw4H2kL56j+k3XPu9vpC0PUFcRCuRLcOPRzHrLvMRKJ2EjtcjaHJM8Hh5X
UiBGKW3rMELyAhSkyCwgRKAWpjT6MROXTvZ640UPHxU02T4bYE6qxOEl5KSaxOI0Md4eW5sW2ML1
pYaziKfxQ1Jd9ckApRkPRLi23vwGmd6Sg1J6mC3oXTv3p3HLJy6NUSeEHkxtllQcfEI8V/GHXO2j
xgwUhkNsDQk9DOujG5xcSGRen0Pc0HUL5GBlTxyTN2WyFwPqpidBjXYdKi/3R/SF2rm8QPCuR/UX
RyuwFSj40CiEDCrj5dQFi688Lj0JAluHLBrJXrLTsFveudpt3/Q9OjeOuW6q5/acyO40WRo2XAii
mEMH6szKfoucHGTzXr+7/3W0Q319HFBha7uKhqoPNRNhOfFaFg+8H9RqY44D0BGlkKqkqiKOiFNQ
kXTpeRJPXM2Ylxv+zNU07hwgJ9BviVoYtf2NpU6huTHyfpQQ0Vv05wnkON/nH9qhSV1DcGKQw/2Z
UJQwJUgxP8SvUcy4Hehz4esLgJZEcQdMU+iNvHYDWaybNI013s+UbETMlc9ErAXNrIIhYmyim96Z
1RbiYRSRgEhHZEw9AXil7qOpLXnfKslnTT7fe/uzfa/IoXLvr+hNHyttaR31RSzZ9iB8kPic93My
WApJSUnWn3obCMOd6hoE/apmTSTLiQdyKMiT4vYx6V9n68/9L9lc4csxU/MbZxqUEBR8yXv59RFn
gezdJ7KYrXU6JGbB1PxaL0B6q10apE6PqgvrrpD+Y7CzNGINA7Fqcx3fYIemaaJzl/Xq2nKiS5vU
DkraUJRCaDr6x7Pz44fx4B5Cy+TJy44RUd8k8uh1pW7/eNT6fqVB8Y+DYy3HypH3Zm4NZ8tjLBt9
la2GAA8BnHztU1VoiRUlySt9AG7GLxELmp9RYzfflue0JGpAzJlEvfUr+X3f5tYxtLJC4xgA3gil
pWufzZIApFntxPuOwpnCM7eYB09ksXOxjFArpYoDdmEGI9neINMJtJsDmGSIYd0fy00+aJ2/y8FQ
C5VB/HASBZypteyU37IPea+/oQElegR9jGZnx7IkWmxCPqDT7Ugj8r9xFBX6oiB7XHsR6RfLWKIl
JZ9HwbdygixuKpNaJnPm6O8Pvpmychtb3gIOWA2QFDRWoMh7vXRIL+s6utdnnysFkHYehZx37k/o
jQ7DOqGXJqgTrdagiLxw0uwvL0FK3tLvn45AnH1zHMjyDAArMc5gVyvIg73bAXBKfjHsrzcRfaxc
2qfOsTLlwFOAjj0f3EaNnRPr8zW2S1e3YjcdDyos43DZcThbAlv5xdLYYE0wtTd4YRrzTFdmv8qm
B10tdz3XsjRz1hHcGyG1NUBYqYpAxcy+GDpR29k8v9er2mmD+vX+XG4a+upNB6AVOD9qbyhNpMiL
lCy+EPkJVPO6P+XiyCyOii9mcno8qBqD1WhtTpfomDXO4ikv9WD23ySCe0B4n8335t16fxTI60Ry
UwjJ8/gRm7ZdETMi8/HFb59M1pG9dTVcfgW1cqAdzZMm4WZ/ZThRzpx6HFmUQlvzeWmCWrgsFvI6
L7BwkNAhKUiRpXEmTX9aRJaw5E16cd2FK9u6CBJ6deWxvd7oXYxH1FTEi5/slfd8JxzBSZX8yPd5
RTII7/247yibYfOFOZppVKlHPUpTTN7Qk948nqfImiynsPal6WrmyR4t2/8IHr/9RMBm299fPPAr
Mpz1BndEDZl+B495HObyEi2+OJ9rbSBR5fE6RB8WMvYCXuDfkcLnUlYy4QZSArOqJCCRgDsYSmc0
vWGi8nEfddzi94fWfp8cq5zdjLNBlm6+WMNIWESHX6E2tV2uDFKOusxgctBB4uZPtUIqgIG60SyH
EoQn1vSjBz+dnplNAabB4WcYApX2wAmP3CrTYIWqO8puE9tGjzSfASpfxot3NX3zaWuZAS1lgOpJ
1Nmvgm+m4/IOnyaQTx2ch9/blFFo2DSBV+A66xpKFpSJpgsSoxn6NWAGVciyM/zpLfPvu/NWVK7i
uPuvEeoOSYGC6lQRRhTSWKJZmkhVunBl1bScxalOxV45OaMK3Kgl4dp2O9zaL9GBPxbn2GG9+m4A
kF8ehmZS1K0AyUW/7/VeloRqEEOt4v1Qk38mPfJw7b4ZU5vL/sjBqzo6Cfe7jx1NGEmhWPenYiuQ
RY0Cegy4BwBDo7tZtbKYEmmpeX+cODL17zHhe96EhmuaHfoJqrXZSKJCcErIJ3HVW5YwsvpbARry
dCt9KODtQPdR7t5nC5jfIqxFkLz06ntVearbv+mhGUWO/Cq/SBNUJFoeYgFuC7o/qFr2j+jQYrwc
1vOS9mwwRazKe3h73hCbYIkqNc5U3odck8Q/1W+NYcX7NrLkxmr+aUZvXXBsoTXpgQQVdE2uF1zT
20Ues1DwBR2FR+wjSSZ9y4g8Ny6jKyPUDTHXtTglA4wYrTupb0lDwDGfD+8M/6Hh5NRY6DapdKhb
UeY4+M+smZrx0Q1veXKMIk9XztlkD2NJhP19mxs3OV7taCaRUIdEtpAaWTlpkFVeIsGXRNt4GELG
r5c3Z+7v76eH1AHUPfV8KfrIJIOzt+Xl2AOevhKdkFezAsrhC5SPAD1bvgtjk4O3HhknEg4QELAS
BOcTkY0BBIdyGMeGM85VZidKMGVkNPDisVNRU4+4UCGKzGcQ3CMzmK5AwdL1iCQhwAQlTV6voWJc
BR1UW/KRS39B9q//jAAYAMqtWXAv4CkPBnVo0w6SWSydIZpQzk4TAEdHoXAFZRg7Ewgn5LYWDi8Q
s6hy5ZEf2ryzcymT30qh0GVrRvdHizI48GRuNS9oLFEXJYN4es29N2MzTc79ldu6wy+XTqKOunYo
cyNHK4VvdcAUEW2Xu8heDouJroDCvW9s66VyZWx9SVzkXvhRmmtuSAS/OQmW05qDle0XJ97pvx3R
7B6XZ5F0D/NJd3grOvavCckYmc0bDPfX5rjwJCrX3YNXX1Xq1VP5J52zOfDdt4+KdKozu1qeQt6e
qp0OIdiscfj6HY221qAWlhx4c+Sk3WAX+pORsYhv19Pl5qi7+Kj1iXMxLRHENOtSxcGAYg/OH34x
s+CbSOrd/enfusgvdikdK8wtRKXmCmbCmSTSSYvswXAlPPHzlrFhb3Ss/jPNOsj3kYYHrxc1zQbk
0qAHhYVWiDKYMdJpx/ht2PdujnM1IfWJP8k7cBruskPijT8qM6vXVB8z+7R67+3M/v0OambTKipK
PsgFPx+s7qmDPNxRPxULsU29+XZ/djfD0hW4Aw8Hpwa6Q65XkY+yqZ/LQvD52VbdMNsJkEkVLMML
3w/Bz/axWsz8hbGkm5HKpVEqOAuWOp9ntRT8aI/gDKxu6jrFaAFoLf1x8JvKyViK15uHMdoyUPda
u9GM9e8vvFUMI0hwd5WAdIN4KMHt29riP2XI+fKfCxtUCBKGVZtXAmxwksl7amHzhV9aJToZZkZ0
u3l1rTUjaGCAf05Zb9OL0WDNCqUFJ4avZ26Q/VDUI18yCnnr7XfjhDqqx2jsRF8xPWFdCcHpCdxN
flnaaJdHPj8JT5VK+CcoTMUKY++xrFFTN0dhn0klrDWBO2lEfAzW92famS+szs7N8+RiXOuxdjF1
/NKloTjAkp5ZHSLh6KlO7GH4ASzS/a21dT6iq3NlnwJzMbr0rw2JzRxGHaInP/6ThsRRu5gIyUfJ
Q+Rd/Tf34aUtalAlUhJj0TeivzzyiCmMmHDCT2nUTAMqpo/NoWI9Z7cc8NLgup4Xs6j2saLNBgym
8gCtsZ2kvGe/78/flktcmKBzBfoiDCXI+0S/N+XcXk6fw7F40wUrYhR5N0+jS0NUMFGN0zCD9Fj0
lXrZc6EOhde3QAQQ//uCNavDh0l+6V/qqCdTrDL8fjOSuTROBRf6VILQqCxEPzIOSwCpIIAb4SCk
8Aozrhh7mjlU6oYLjKkF4ziG2kJfoTPLbB9WT1x7qE5x+bzwk5l1TtzvWlaD0uY1g/S1ujJZAlXx
FWNd+IvcynUuomHWzyFmwzmTZOkauDF2TfU4vUKlvNhPXWjrlQWmINVZWE00W5U6UAoAp4cqO9jX
6WYzsS25AHuU94fObLqXojJnC1LYtlQehMTl1VMr7yfZMp6MmPF+2kpbXpmmtgonzk3X4d3qKz+d
dKc4yx7bszlxZLEyx+HMAH3RoPU2g73mybsyItlBPIo8EfGHczlXPi3g+0T24P722roQ/84I0HbX
OzhR2nxEVpD3kbAlyHt5GiMlsLV/V6CnrAGms9Zjrw2EXF1NwdgIPvqiZ7eClHIFuJ0ZvgaExVq6
mX2ADhmaipCMQRcmdf7NpdJloTwhFrWEH4H10JkHpO69wGRJ9W0NCpcHyiLgJ4JAJbWBQA6XpeEo
CD5K/mOK5hmjtNBGYY9DutIQkLh7yiomJ9I6VfRdjBYNsGkBZwVYFxW8VIHGD3Ol4w2+y6FAA+Sv
3T4pbwHJn+z05VgeWbH9Vl4YIoDgTEXEZCDVTlkcQECwzKkh+Ck5Nqfz6GYaqR0ztOTn+264eTKg
DqNAfmoFkdGJOmgdpVFUB4Ifz58j95vT9mP4S233hV25DRAcoHXi7aYx449kPNYC45LeXM8L69Q4
ObmdjaBcravHvnTl73X4LdX3DWA4hh2wZCy3Xhja2oWL0A1vedCHX++JKW7xV3Ms+jNwuqaInhiD
1Mu7VNgQTyBtinSR3ZyLdJf/bGv7BdxBJfJmZbVT9gI4E8I/RYgK+/Jxfw023AtYCfT9rQKiIFOj
LsB2gZphqQuzv2YRlhpcWxDpvW9ia4de2aDuuX7OB1VEL7YP+jJn5HJH5uST2vpjv5uacxKeJ86K
oOVZlaNT1o9C8//+AmrrFs0s9kuKgmM523E7uA0oo7NWtidEZ5DH6ILwONQSAcUXacfJkY18X7cM
cMrmTAtIzKAaDjwZjaEGs0E79RM/+7M0fE4gI+eShLGYN+zZeIUA+/nXBhV36hrAs/WCmZ7d2U1O
0T7at/bnY0jwxwW28Bk5pr38qJKPwwsU7637C71VdoB5CPOhavy1r69dPOkVYcomVDbfz58/QlKa
nJm73S41XVRUfdy7ZCTtLnI9ln78xoV2aZjmyZ47FMgh3jX7/eK26oPWfx+L90xlvLxYVqi9ooNv
eRwaeBHUF6H5WPdPba7vlgQ5N77nnH81mcYKQEUpHlxB15NZRf83mb3ZWefzY+G0Lsg9yDPBbH7o
pN/Xzov3i9Wbv+WmePgBDmLg+oZwxbXZZOKVGYKaKOiqhzR8FlVWe83XQUfdaHgT/dcCHdwL0oSu
UxkWcjLOpn5W3QEYqsdXOGdGkjfjbJwnsyM/c3OC38aksER72kfmK6orv78R7tC5iimYSLKbnERG
Vhr/K/d77/uoZeayTgmLGN8HlBPyi8j6ZU7ilG55Dp6CfW669oOf2KnTuLkDKUBSmCPhnMJE0HHf
BbZu4quZolwg10cD9eZl8QH0kk20LHxCAPi8PMzJv3G2yzWhDkhVa4S2NqZ1TdakDCYdQ9b3EXi9
gYb4CFGqfEGUiC4oNzPvj/IrGLw336tHXrwPUpwmuaF+2f58hTwDqYFvi/ag9cZPWPSJPP3sncoe
SLf7ffoGKTryglSvCRlJqz0y4Rmb1xXqOOgOEMGdC6T59ffIcitJQbTMmIvmtUx3padbY/MgSy+5
IFixU4CfIp1NbX9/Hraeg6AO/GuXyowVqtLrXQa7opsD4dD+Dgxi5s6OcUoz7azH3MV8D/EojSEk
zhHfdQ5/sNDPY/oj+cUYztZpCSYU8EmiHIl3FzWcIZBiESyCPMwoPx8fX2t3D73WxFreygL3wC54
YLy2NrfLpUVqYEuIco8wwmJdPRVKB5SUOWZIJ+4VazhFZ0N5QL8oY5QbtSvwvSBJjdrn2hlO3bgc
L6uQgQcG7TxYSP19xqkbQj6Q9KnJ4t7YXLhLW9RLJ0ZeWBfTGc+2npzfRx2E+9pytmyFRdLwVUOh
t+TKHgfeGISEiFauXUSP5sCoRwHgVl43e7fWTuDmfBIO+d4lz2gPJE7rmH+Ksx6SzPWO0uub/PBm
WGWLo5C1qut2u/0W5CGhswFmH/puT9plKQQZoz4n76GnmcLB7FwQQJE/2PwMp/3ixbtnjDr7Rw00
02GzLudxcX58Op+9O7r6wYHrPj8b5kCy49Prb/ub/b02vzXu5GfmLrMNK3xhvzdvWIXWaA4JWB6d
5OAbAL/R9SqMk55mBodaQDfIxXFOc6sxMkigLYtqt4A0H6BaGVnGMpWPPBfisgpm7ZgWavkWqwW/
V1CacxN+0R6GMs7wv1WjKy2y9tjiHzSrhgbjBNuM/1b1WryNIYWOz77+YG6Jo2qB8DPyClbgajyR
RzPgrWRn4W409l754w9n7Y7Kvie6yQK9rDuNXjrICoCEcI1/b1CudVHp0VgiA98u9iL8kITXmXMi
gs54xp5nGVod9uL81BMwdAdI9vuD5n/KfQWeSK/ChFYCw9BmOH85JGo+E1UqMSSkUbSCWO9HxCM9
KsB284HmO8VGTkUBHPxJP1Ymx5FfuzfG2ba189bO67VmAll7ejnzZjDCLIf5qgmhuXdWpN9ykpI+
jk2Z+xNA1ojnTHmoUXEkbXUQQjuVl9f7H7HpU8gPoPkUZWugFqlDvSuqINPTTvCL0E2PCzG+f2sd
twvJk2vb4cfD4eBpHzh1IFF737KwcYEZ695DARtc7fApap1zTvofzr5sOXIkSfJXSuodPbgcx0pX
i6zjCMTJCAaDZPIFwhM3HIDj/vpV5NRMk2AIsdJSL5XFShr8Mjc3U1PVx8qYUFsJ3SPt0jnjgPmu
kGA6KceGLoR715bbRNIFaZdp0r9R3PeJkapQFJIuWyWETBZ9qD5ygOsLeqAoheSWaZfb3FLW9573
81CnkcyOzkRDj4eGARgguhm+jrTs4X+UShYveeea+VMZvNbdDsrqDYDNSmy38lJ9ZNq4PxmcHSEi
58TokWi7xK8S2+tSZWuGsLB+V44pHtpoKoc0o6rBIX0dVCaLgsZK2Mja/dA6oxWNdl4v8ZwsWZlt
T1VjvAgjWBm5FWxuolPiiY5CpVfZBAmkrXm4E72suxcLZ2G7XMtrT5kEpOhAAIZW9NldFWkhVGNa
eFsDfCaBcTalHcucLHGALyn7xq6gfNm/6xCNE6yUX9jLz5vmCuoKzkH6zTs2Ra1z/uaoUKWsHWv5
ou7lk/46QTESZyXpB/ERJIYeUAjc8Z3x+LPZK4CIr2Zn6zqqoZAbDGYhi6UNgS3nwNbtTdfovKql
BrqGC901bXxCFj6TWxF5DmKru/beTOyyWohOvvsIfIw88bCADxQpj9nJaYOOJ3jLygj/1hENt0tF
m+nvfz0oX3//7KAgha50aTNisKCK0vS1GoUWUosWGbd5dVY18PXxvRnb5bBm475ul/bY94P61f5s
spGEACPWND6wX7KH/sjJnZ/Yfnab+M/jc6Ld6J2lvzE6UMBYf17oK+HuV9uzo1XoQ6uUBGNPUws1
q5YXVGDH/qHkXgVpFkflC1ib6zsanFJQx0BnH+SJvrqMRq6HhJTItStJnQK0KbYgHtObFJ1reqep
ZwGqbxmFEh4EILo8JApNq0TTqFqKQBcmYdqGK8AA4v2YJUVBh7DrX5KxG56ZmI1vTA9A9vvzJH13
P5ijT188exKMAyjGTQ3ooAqCmyLXPGW8ZUm4JT2HcOuSzNGV3QCk+ATdneCe3/SiJKkuDIYOlUtE
HtRybcR3WeP+PKDvVxEILSbxP8A5QeMxx6Q0qdEp+dBO+JcMgMbUGkq+FsLE1ot7JbW7NLMYW0p/
fA90kOoCfhUcNujNhwb613XXzcZsGlD7X8akildhlj73bbgkPHslnoAVqDZOJOfQ4/n99vgUN+ad
mgV+FMoXjUdemW54RSN134CNKUl9t21Bbser0TYaN8oeq3TVZKcsLymJX5dwVVcKL/gUBZ3guD4g
3DMnWw940oB2PJMv/r64K63SJs462hRbbjsGHZ1cpcpCHHel/AyTE+gbMoboRJunA4TQGBqRoEw3
nBjlyAtnlmpLh946JDb5D2I3ZKDRBYvqowie5jmJIx5Muh6htfrSpLiFAGEs3sRn2cqsyDIk6oe0
edTwH2+7hyVi7yuvNlQiMbNAG8lo1prPbTRo0KdD4HEJGUUNa6CRB/aFrX6okbjd1s7mvVwDeX/B
s3Hh/TVt09ll8dny75vz0wZDL1yWBnKhXKQW1N7FSuxAiQfYpjOmth8ueJ6lccqz8EOQR9DtCRin
+FHY5UGx18Ems9CC599UjoqeHB/Jw3qVhLRcqqVdPUqf5vj3o+HTSGtjVDM/ge3i2NcUpGN2sFXQ
6GSJoWNBzrnZYn6t7OE/SPd8Wdx5pFwjeoeYEQzrhZ08q1Z6Q/odscQ7BBdpvBBcXLsBkVMC9SfS
gujQmStr5TUSa4bZA53Sb/vWak36FhC3MG3Ao7vweeRLcJhrDv6TwTnblDxK5hi2La5cAIsH2stU
Rgy7Q18x2XS7Z/9hk+L9sfRyX7I620lIcvd12cNqn+3E3OLNqtH+o5GhVx9MHXDy3xiihU5u6iRW
gLWR72tBXUOHza6lmBL5UirUENaZaDxJ+Qf33VR25dgTfK9bkuC6crkRkG9DLR63KEg4p59/2rZp
mLBCjHLl0ln9On1p1oGL+VyKm+TvbuCzlfkiFqxP0fQFK+o+o+pTb0OM8Kl8ZGuU8JeS91dawnHf
49E69RaDpnb+PPdDIcxCDcYI7d3HOnK1btMPaD+xToInocLtJLSwGXhO77QFD3TF3X0xPYvWej6S
hBGYTtB4A+qe6KhsIBzfvYRLQtzXLq8vpmYBQlxJYiooMLUF3ON00s9QgIaO5CsqmovwiyunAb0j
eFhB7hfowd84gk+bpJG1gJkKUy6VC6Uty82822jFbdF12C+sn/1zvHUt5v1ibvqcT+YGZfD1wcfQ
bLuy9/pj4PDc8nfiTXP2iE3uvPG8YPHq/gS9so6MOQFz4PTzTxabpojKrGgwwCCnreLIxj5+iU4g
tKDqsa1uxXHHc2bzxVvj6oYxkUWGEwDkQZ1tmCZGkqtLOvliP8qbEU+I2DqEtL90ZyR0TksLeQX8
NeWO4KFBNgVuJHX2dquNpBnCugDgI3MK0U5My28iOxVTR1YSJ0gNO/fTi5/tigIkrwWjoXKSdARH
IaiahouUbsNxkzLZ4syrAc4odols6+G5kyy1srQnJcSzzxbbtxT1jXS1sErXJmtiyAI9O5IL0Hv4
ukphATRzRxr5cm+PMm29dWK1ngjHhZdXWdn5rby1uY48LhhGfjZ9pbUOE/fJ9Py0dSUBkTnug+EE
mmi019W2f2ptk5KIKg9i5Ti/kBOz1Ij++rU6tHsvX+z0vXriEaSDJAwc8TLC9q/D7wP0XJkyrl6F
xsiuMMuXaG2hXfO0KF5w7cB/NjWbac2PgN8dYereth/VTRnQRKDSXkTw5HnqAgrlN6P1LEgEkzqQ
XZO+Ht46M2vIiulBleDaI4/8WbzXt73d3imHxLnTrdVOAqcGGARP1eV8Vi6XilLnIfd2FHnW8ylw
F5zPlezJl2+ZLbTeD/CpggGYNPpAwVHjEhXLrS5lEq5tZRl5TRWgPeigzpuxWlLqyWCMyqUmt7FJ
s3wVOD3CttyJksvPe/daVEw+25rFMoPQy/7ARDg3G00r5lm1xpfoIjiDu8ufDbrZeIX1YS1YvZYT
+2J15lJbVCF43MnKZUrND1Ta+Rtt095RzT46u11FZfd5HK3QIxZ/+3nA1zYvCD7wYtfATQGU7ddz
Evl1PjaJhleAYbVtQLtz3P362cS1XQLaPCQaZUBSyO/H7Kf7ohojKZI5BpcOAMuaFVWaXZxtwoVo
+0qv1/SkALvAJDKD7M9sN8p1YOiZgKF0aPMa7oMHdPYeOTrUW4/SbPeKDYrn6mtL3wXnReE0HFbS
wmxq16bz8zfMIkRO1DCQIkO5MMIEtBslPCWrXBnNB7MMy0udsOEugKDMuwZu/sZmjY9mblUI9X0f
jOjRM8u2zqBdPOQSOjfKQaEkQZRBtSIRX+RMBWCGtSj20LIUOFRMAyHEcY/9HG2xUpwihxSQ/DXV
1Cx1NT/TnUpoXka0ghyGsCla2lVj8ws4+WY9Sn0DvTlTIBdd5todK/L0KLMKehplLRellQ8gt7GU
XFMQUgBpFODfw+FXzPQKOUypKDxBzTha03UTQPAwNvYJUVKvSHWIWxZa8CYT1GKtRiXMSvM6l+iY
tfXGyGVhnRa5HtFUKvTWKuS0gVhInoqdk1fokqRtKwHSnIfVswhhJpFqXdf4Fvpok5cMU8XppCi7
JOl79cb499Jpc1B1F7XouISOxSW+Kw2Aj8nZHMA/xaiwDre+YwZuEC4ky66UAD5vWcSLX0/fYGh8
yFEKvYQ7zQrPN7EdnKSVZMk0ddIVWTiIV2pxMIfKLvqbcdq/IfnRKpqbce5jdzrhzm7d/T7xSgCG
GH0kN6CEemaFpZa2llqWwFb2wm1xfbSgMIQTR3YQrXpfR0vUyB+0PlMvamu3wmlkp+ReRQNPRcU1
9pSugMGF75v+MCxh1qbfPL80J/LEvy3Pb5CAyVkxkki9mI9yYSVUqVYy27F2xdvj6Wdvd9UDILYA
MT98KpRqvg4SvZoQsO9zFY/hR3PYNy2K+QtVheue7pMN9auNrBjkiIiwUbn7LejLQKIS2rfvvhvs
Wos6G+/84enre2PxbXp1cIAyqhKwzngyTj//5MoFZRQGKRjVyzaCmZ8nbgpcvq3Rp989i9gapHV1
Zfrdw8XZXEIA837+/dcP+CcDs8hJJ32smQUMGLHnr0IA/h5Zi1KbijKbXtBRObFGoybbdfVC0PY7
2vxpbLOrqdQzbMASppmz3z/duEBR0a4EDgf0a7tduT4cNjK1z3pMA3vpWrwWPU3w0/9Zs9mp64O4
iINQVKd2gP3w8YT3CFUdNO6sb9Ptqvh4+JXdHTYXIDtOnlLQ/+jQ/9v8HC0qSIWodDGG3j5Ku5vp
AeDbt7o13JxroBJX8cIuuupk8GBD3I/3KcDvs6nuR8YlKYJLTYBC3A8W9LdrZ7jbnAP7zV8iuLs2
t5+NzeYWijNxMA5EuexVJ9noVnrrSb8Wtu10B8z3DtYOHmUiXQf929czl7dJUPtNql72SB1uRdfy
Tm9es/Rmm9zSNysA3iC9NWlRifMIFOfCIDo8ZAR6zw/3paQ59Cboi7m9Wf9qnfDWqOyDpST00l4S
+/zzGK9FiADgodMIspYmvuDrEFO9yZSyldVLrL2Uw/PA7jLheVjSgb8CVMUb4pOZ2RgFBRI+Glfg
vR4nrxla7TEGkqmkL3cBDXEeVEp3wgl88zurBqk02Pwid6CCbdogM2pQDfh52Fd3DzAbQI1KkzzU
bPcUoVyK8qCrF/FJuEm7ldasoQKPzgZtoeZ+3ZAGuVoTz0Ys79f51eVSMpkRkkttG5qrvIi+l+dO
m3iF+fHzkJSr+wg1KUgNTCKlc7QfFKGFIstgijnc0alwHt1RsdL1096FGs4ZzbTvwVRHSSkkGj+c
nCZ34BbMjugWjmxwnV1+/p5rlQbUgUFTNInoASEzfe+nG8vPBFMKQmwte99Z+2rHKMrtVvWQbrMd
2YSa1VhLJ1a+dpN9tjm7ng2CrGoN6Wi4IAXZDx2OCAyj/dnFNqOrV7pz6tJyvImT8mTfLwz42gKg
GQiwEqCQAGuduQteqxMDAfytcC5S01XSRyO8VcDi0+dO6dtxX1hGuUL4JWB3LyXIr96xn63P7lg1
akemGsM09L1dHc0HXURLLjVi6wN0YN7CWL+Dd+EukA6c8LvIXc8zdCPYiSUh0tRLhjaVel2ugsrK
Q91O4hb92obdx3Ydvv5s9Opd/tnoLAZqoiHnBcJbxOz3j/4eECu6v+F0/d4dj8cHttsp1sHyPOt+
yV1c2Vbo5UftHvE7JOq12SlOytiPNZ6Ri/wB8pCuWzU2qGR6YfXzAK/EeF/MzE4MU4M0qfsCzoKM
xWqMDcypEMXW4Kv1UnAwebjZrQPINSJZiDWDbXT+ZA+0pCBjW5ILcpF0opC8XR1XVkVDegbOdOFo
TMfuizFcbrCGczGJByBD+dUVJKMI7UgSdBdoIQR22GBgTRc2zs/T972iMpmB+Az0FafrdN4n1hEj
J1VgtJf+JjlItuJle2TG38GmtYossn+oHdXmttmeFob3W13h2/g+GZ6dPRKROAfTTHcJtINfbYVz
vVaydRS6QJu29bMuv2WDFVraDs0wzE1C98V8TlUnw/PchE4Op5CtvS3taF9ehmadRA/gjUhlK92F
q8qnvEXXBLdRXBCc4I7dsNRqd+ZFih+MzArtLKBVetMXK1JaPAJbl1ectfJYgREfuriDQGMvfy7B
TcJNN5DxzlW9Au23mwjgzHiXSXYn25mVoH5IcyDviOF0CqAick2TQz911e/BTU/RsINCeC08gGUE
eQHVCffqS8wXW86no/TTVE4X6qdbw/QjFIoNvb0QNNrf89JSavDD7iRw7eFj9BMRHB46xu3PW+fb
Nf1756gyQKsTs5UxvzeScGj1aQElN7zRkavyA7rENLdkY+a9WobCe1XAxlZdoSut2MpLZ/qbU56N
YnYB9X0xGGWAYwb2bju/qQEjuE+wRWi59Z9/nrDvOJiZrdmW74YyJ6002aJo4iPMU1KHnA4+Lahk
lW63layzmS20EV6dQsBT8AaeWPjnyYRs0EpeiwmM1rxxGx8iboOU9A7r1lUGNFBf9/d5KC4xSX2v
9E2DRTEDPchwY8A5fd2UGYszPW+xdHH8JI7oI5PRpXLII2nC+aLapoAQsl9pb5G8K97Fm8qwwbNO
1WYhmPzms2efMZtz4BmHXMzjbqrE566AEnWFIftOhHpOeZPpivvzIv8umH47jJ/GPTuMMWGj2teY
b7V065ASEzXbKF5Xql2/QgZDH8GozsDIZmlHI3KydaJ77FV6bzs7xBPbEd8kIPzYw89ftbgas+Cd
h1HD9Cidth5LvaS5JZIVvgTFnQmBDqqum8cOui2YkpxyzU6EbTQsuIvvdTasBEShp1APSgaor37d
ELmc8SYrSHfh2jbSkCM+5kdTsWoGl/uL+DntPZLTdF0SkM2jlSOm5q0UPfSKOxjw7E6PphSCXG4H
YfSV0u01dU0WMTDXXOl0D078kgjC59n/AdUxVc41fGRFtU3cYwG1U66utXoV9Ks02iTkiZtHopwX
FujadQ9qgonBQtFFvHy+zo6CVyUXtLqHnMFOim752FsjZLuVMjrGylOviaDa2VSyK/mxI0AvTTOf
qmYBkTp/CqD5EITtBnroJDy+8Lyd7d1E8HVOGjQ/PaqrR+wQI6bGLzwsV2wF5bHGAops8KCgi2ZI
/xaoJ1vb54B5oHCPf36ekMk9fDpG3z5lNh8C4F5A2Y/iRQTcXEk6mogHgKz9bGHM8zfA3JA0XRCf
Lk8F1AhtIsBQBebBSHrr/aNRFhSccw6piFtnVrZVmhokNk9Dky94i5l3+mZ8FuQF0diqjIvipWZ3
7NnPzqO4iVovkmypdjVhIbk2uwq+WZs2/6ehSqJg1MKA5U1QzNHuIIAFHRFIKFY3WbLUc7E4r7Pj
7qem2DOC9sh8LToBd0vRyxurBxFObNXw/h5x+kXai9+rNd82wFuA8EDSwGHy+8H/eYhRNejQsAYz
LTDixgp6FW4MKUrQ5wMZKb0sMc9cHeVENQRXASUSQDC/TmkTi+AsBUT+EqsOSS1Se/HaVLxyOCKI
DNMPbq4q3LiS//rz8ZhXfn+vJa5XEWlDsMQAW/vV8JiUeuwPaAtTmtC/15qhW/UyKmosD2SqZOHw
NERtdi8YSryWRH3wmBx3VtGWzDaqtEIv/LhPpKxbcV1lpxRotZuRycyBg3guhph5P3/vteOMcjj6
jBSIXEFf/Ovn9pkYstTH50bcbXAnhtKK2YqxJHo2T5r9npYp3gCORBNltP1/tdO2Pu9Q1ABdZ2Wj
WmTFR3BoHrOT5sRv3aoG+7fgEGenu9GarDo7W4tuiYIZqEdPiW2uweWOqD1yhQVv9vu1Nt+Xn79r
vk+YJPuKgu/S5XctS73WrXnk9EjuBMGT3uExo+TW3z70v177/xO8s+N//37+r3/iz6+sGCooxdWz
P/7r/zaQD31Oo+f8D9pU78/NH+zjj3P9XEe8jl75P6df9r9/+V9f/4jf9bct+7l+/vIHJ6+jejg1
79Vw+86btP79Ffiq6f/8//3hH++/f8vdULz/9ecra/J6+m1BxPI///7R+u2vPyeo7399/vV//+zw
nOGv0fc0iJps/hfen3n915/aPyaRdeT2ABZEBgKT3r1P/13+B6qKiE7RzYDiHmrw2I45q+rwrz+J
9I8J/opGPHMSVgZh2p9/cNZMP1LNf0w7F2iWKVWFrIP65/981pe1+Pfa/JE32ZFFec3/+nPa8f/e
EdMVP/WNAkE9SWNN2f+vO1VU4z4tMw0tlWQQHb/LobfaPDSpuvXbqnblka8+zcvfH/DZ4G+I9DeL
aJGHxxDBvvCtg4oFrAMojdCmRBeVlDxHcIqxEN9xvznLZnMyiqagfqc8mA15FZXqNo6KlyErOa0E
xa0a8h4SsksgVYg3xSNThtThrRagNcZYKEEZv6XIPn8s4i/0g6MxA1rrWMQ5IKwZAmhN+r4Mrs5u
tJQshQikViaHMJpESLGmuaupYezVRi3fVWoynhI0w1dh1a0mCgsQjWo0DfIKkD8fKJW24lTpTYGi
t40fUiX8RaK8AM2rP1hcKZUnozFPlarYigb4PnwqIHvGTRAZtVMmiguaHrCG1rritE3QXvK8U2yi
Z4PN/MhDHjtuHT8YXnq5PvRoBqBCBq5jXUCnoSLlgiVXKJVxob+Vq0K1mkopV6PJY1rJfbDrili3
xQb6WZXOnrLRaOx2TKUWyDwptXONG3ZIYulU1kiDBn6guaacgzkpLxSvGdETX446oOGN6JhCfcC9
aLh+VoatnceD8u4nQvLOmRq7TSD0di2PPSWN4IiGUFqGHp05rgM3zPKHsFbNNdpFH0e1OBPEvyyQ
aov3abJJ1Ai1L0jFr8D3M+5EQHPXceffS33QUrFHt37ZY4JEM6hslDSEVVNFhSuykjtBK2zMtsR9
nIm3Y1t0Tja2IKESWmFvDuImjpP8wVSbeOUPygpraHolY81NIJahlbY52UeZus5CuO9IyI4pkh2A
UomNZOemEq6iKIZwRRYmq7iIVu3QKYldlyJZE9M3wE1p+urWGEApFoF/+1zKuewwn1dWGUI/JxYg
PCH7kAdDtginEOUkgHtjsJGtzVF+zs0qsyUGrekhNxGOy3nmSKlyJNArdpoaxO45B3kURDzZgQhF
QNuElQ4rihH/Rmo7TJtinw5tb+WG/xFrYfAW9OSZDzWSUW2axRaaKmuv0DJ2Gv0sRlZK6i1Bwy6N
DYnZpQ6ITSCpsV21YeASQ3/N9TF6lg3hvgtT5UbhUbIDrThfydC824ZS8KyPLH0sNS6ek6HqrRAd
MgkNiM9t6DKo+6pRBAcAKzxCSRyiW0Mv8k3lFwdT9IunEjxRXizpoDsxgszmmZ6shajIbZTRE0et
os6qCu0mjCXlro70GJNDIOBR5dA8K1l88P26cEEiQF70aEwdoRzQq9D0lav24ZGRtHZ0AtrJODNN
D/4vuJRif4vsf4xDGqRuVQ9eynzIk3cmLbSqs5GP4zYSQKkTQCS1qrLeMcrOv01VOTmQpiArOVfZ
QRDN8dcg692vZvTVUzpIldNVIXi6hzb0V3JUgN0FubycN9tKGyrwhw/dXjUHFYJ6kMtNZd1f1Q0o
HakCABI4pW4gJJlbRVo5Yo3GGh8CHhDQuqiD8qYqXN2ZeaevODMaB4CnkVM5rutTm/mKpQiFq1SG
CqbHSQq600uQO0vg7ePIONhJ05dvbS9A6aJStV++z++zoY68IcxRT4oKsOGQIoKMQ+ezezVvnkdU
4g9SYqieXmkP6CiIL2Wg8RNXGv+A2nGwhxuKoLbBJScJjNzhaAi4yWuwsVZskI8GlDmeBiGPVxH2
6qkoi2JXRBN2Kk5aS2dhafkaAYI+SoC4jXKAefziOe4yvmIxqz/8sJRoNOhgqVMLMCxEemN1cs0e
yyJ8GrIec9nUt/UgSqsQcLJtRlpoZAriTR10d4KsPvREvCdJk2lW5xfBPknL0EvUStYsOW6lW66I
/YaksrQmRsztFE7yXepzfSvhAHsFuOo6qhdSpVPwwZsAcMeBtM70EjuxbaKtXoc+dCSlKvUUvcC5
5lmLxA4vFU9EY9+qjAUJROF+EhHKhrK4KUoCzWqlL9ElAGXKX3pdSRHStI060jIMwaOS+7V4xwbW
Y2ar/EMtmsxD27HiiJKvxzs9kFa17tuGH6Vv6OCU7ag02FYtOub1ppqA0Uj39RciBcxVhAjpRNOc
smyphGQPFD43AakkC5VdoIxZQPaIz4uTD67HGzVNBy/oVWEd+JARoEEjv45RVPYOMRr/juuNZEHY
pZWg51J0B7/sw0098vwUxI3kYFuv0b0TJ1bCC4WKpBpcQWSjDd1AyABoSsscqMcTYOhGwYHUt3lk
lV9OMwbZjLiz88Ik6GEmILpC9dVtQzneJ4Xpf5RMbY+Vr3WmK+UyHXFqXBCQjS12PV6QsjqA1o4l
TVhQeUzNXeOHH53AzXtWcdMRcM8/163OtnKjgkOiFMZmK4dhUhygaA5K8zTObJ1JWWoDcJfdFLGv
vggDEoS+0o1er7Znucz9TTjozTYAotIponh0CrN5D7MgPXAoNTma3kkuB6FrpfPEidFPe+Sowbmc
ZA9VxRLaa4ifcRuw0BuiXLSCNC3svDfifSqKgT3krQY3MXQ51ENM8cQEuXaSXugBjjYMxOZFOa2h
0P8iDBw0BAz0DaqVZlbehHyMDknX1es28XcGbqA9ogN03PUkQzarxUXZ4I4DYX7anQs9K1yhjrrE
NtqRH3wzua0ztQfCXvZ3Qm0qDwpiD6sY8/yGGKXqDQ3xsjYB3iwGzHIqJoihxzrdACO/Iq0TVfI/
Gr3vKLI6bCvwsPIktaim195HxA0F/NkaA5llat5HHJsULlvou9DmzVBWGzEu2v42EquUWEYgAu6I
HKw31H0TWL4SpkBCgkNxHEMggLjW79USTf6y9iGnlSrREBLWbpr1x4FwdI6mEtftWgz2VSgVkPyR
TZtrbYucaww9lKTBrQZ9B1xJGjl0FSnttBGKxzHqfa8cGfO42vnbsPerXdD28UMgRKPLCwMgXFx/
26pFUpWWZtO7RlnFm7wXihc1jfxtl2j8Xeh9HwRvWcAcOWPdvgsGbaWQsLpVte5Ud2CuyfPg3HEp
X7ey0VmjKsorU8nBQe+jGkQ6ItpKIteeAffjNEFd2nrM4i2TBOXG6AzNMmpF3aGbmG9yc6hXI9GP
kS+ZVtozK1aN5J2opQ8BwkT09DD3EkOB8k4DzYygTk0LpJA4gNLA7AYaWxakUnOvjSPpAA7Dh6Ql
0S5U/dsxr/S7LiPcgnvJN2orv+WsYxuuoh+fZMp90bb1KWhHLw1hlonVWxXUNhsrtJm2XYIsWYIQ
PoxPutCqTlS0zakxGo6LbTSMA27S+L5tcHlyJWDwjmW5rQHjisUu2AFsqb37Ci/2vK/k+ygKzAej
9n1ECoNpjUFn9HYR59oxlPPu2CkD0sVtAF2tEc9xJB66pqV5FBdbYsacsih+1CsfAaTcpXjplxGV
lbQ6SEOAoFBA96Jes6MvZXcqF7glS7lI+zImK6UhG1kYonNSoIqWoiebyJVT60K6U5ThMeahRmvN
TNex1LQuqzRmmWLrkkI/w9NFVqZHpkN03GRtGH8UVTPaeOm9oQX5OfPru4EVpxHvsX2aGK+FpjwP
nRbeMTP0qRTI+8TI7goE2pssCh9TJPI1C19mR6aU2GJnRJYppIgmM2y+jvPAhfJKt44jv7QIMMZW
mpLGA0qduJAdyGwWy4mll31xM2bjuWK5AVRuPZGB9polBhLmSz1iJUFEOFT7IhWL20KWQ2vIcIMC
ZV+gEuC/CVoEMArvR6tFuDkYFcwOIXeIGMRAP2Pp43pI7UDxkXJCtf9OU5Nwl2i+sCIasrUoKJCg
bNci59keWrUZqLgZOnwaJPsVnqkIRg35KEagwY/VEJypdZtakIn2AkmHlFPRGW4aZOS264s3Bd3W
1B9qjqeTbtUioAs9MWur05RNm9biAcVCUN1no+Logf6kFwIH62rU36hZtIk7kH4HsQE2iUJtoKUu
VOFuQD8RmtXx6OIVsZJUQCeDDrQNg49kmmrrKuhbCzBuHsMILAlSLQc0jtN6w3u9MVwhSdlDzSE0
Dm25XdL3xptZs4cxzV/EEuzeSolHDlX0rKedLLYvoKJD7Ksr6RkIfFSiUkPGRu1J5eVFBaD50DDV
Akt6Yw9p3Q60VhVoQ5Kg8ZrS9MxG8Ia8YApA3U3e0Czu0EZS4Jk5+vVHAHJBBw1OcMcR0yJrrNFq
LrfCYFdc/FXyjy6AvHabGRBQKqL+V9e1JrDosvkqJCMaRCsG3TRESP+Pui9ZjhvHov0idoAzuHkL
MiclU5I12JK9YdiyDRIkOBMk+PXvpLtfW0KJyWjtXkRFLRRVRGK6AO49Qxh0qBebJpt2U14h8+46
953w+sip7bs2D36ULXko+pQdnQq7IZvxlOyV/5ClvD+gIGc+T6WX7Rs8yyfhfe4DCp6im30TgOjf
kHOk8wMkJQHEn/YARw1bIRyUxVG7QREUV/0K5qbmFYUNUMQtv9wEVvWzG2bxAD+DHKrxLtk7LL8t
sPk2OFnmsGrd/GoUQxK2GX5ZM0BhvuNfPfWlUEztSrO6xYPdum99GDLDkGgOxaTu3coXO8r97mtl
5XgpU7jBgWGQ7kmvzNDh5+fm5KJrwESF7Yz3En6f3JHxPEwUG7auW76xsl5g46ED25bxYy1yscMC
2nophw/0hCswmU6jVfBdh7d45Cf3gcrz67FMcGQFSBNDBOpz5RcHh/WY9MSbT9mM1+tMgh52Rew0
S8N5gDSW8QV37uEkbU9diVIkL/6EN7tHi+EIOcLNXOfdU5sPRz9vp7CuUmg2BpUN0sRMN4Y71kfu
8doCMaAmn7tM1rDTIMb1jBzHVS/Nbue3KA8Cj53+mm1Vv8x2y3ctb/4DLP6fkoKPlcA/b5N9b9OI
/+c6e2mrrvrdX/yv9r+qcxru/4s04pmusJxHPEePDNTH8lf3Jpd4/r/+nUwEg+1fMBRAihllTGTQ
zgpd/04ngh7wrwCIV2QZQb+EBgSS8f9JJ1rkX2dRcxTVXJgx4r/5m038F+zjUOfDlcpxUHCj/v+S
TXxb2jEsqCaixA+577dZxLE3knpwxXyavPHKGacXq0BAF6gXRLM5bl1VIBs0kx+vhuadVOLb3OXf
1s5Z/lfVFQr8MMuSQJ2gXYOHcPl1yqZnh5SPhud+x3m8Uq/S0NF/29Gy5URlKUvMZjqxCsq9qBMF
5t3U+uym4Ly/g8onVD0STuOqdPwvpVuCxNjINL0eRi5QK65Kcj8hgSpwVRdFH17u/Lnxv5nJvz9K
S9iy0lZj1qbqVNL2Oyhq1sYbxHy066CJLrfwtljytwUsltfDi3Aa+Hg0yZMJOYDGH0/tXOJKzdTX
xq787cca0YqASGXkI6GCXvk9OHRANZnigIra1liT9VzqhVbTdATv/Mxt5MkogvwnVD+nQ2txI/Jm
Ku5wtSIro6XREf8Ol1a59ZlocbbX4ymADPlnpwJMzK+SKmIKwIq06uSudpw+alpiHupGke8eXDR3
2KRuucmIMZyMIEufmqSnVsTkyHHBCTiBKo6V3So3scFDpk5+TBvZ3F0ee61M+d+ffA4hb2bYETbk
HHt54oVKvwe9Z0GNhpHHAWnCFLoQbZ+FE/XEs7JqCnJqwZGLyxqbr6zhpTHztAp/YrZz4hqVPBXw
AaEUlkR291IRdejFGNZFEw2N+2l0nqhV7wEQQN4CNtUcF2o5XI3uGJkmIHadczczsf2TVfJXhua8
i97ZXbqy7Tx0HI9ZrJoG5fa23w5Dv7JOFtajbjCRtgzSdAW+zOovdQDoFVirPLkJ2rUdtRAYdJpR
LVO/MSZMqlSfCNsRCAzUK7WbpVHRYo5F0tGzDEQEp/3i1NdAvVxeiEtjokUaR3Yga3r4bkqdiPu3
yK+HczdEXb1WkV365VqYQSk4qKzsPOrmHcHXZbKCa1sabS28eMOgTDqmNG6UwbfOkF8DZHyVN+X/
Zjz1d49qYUUElmTp4GUnZ2q7bSnxMHWEB5GhXq1g0xaOUVeLAm6RdXVj1348wCjdMZB+SLLgZ2WU
x9llV52nxMp2X5hmV9vtpKKklG1CY7zl93ishdwatn2eRpb/9fJCWpjmf5TpKpERn1sQhR2GQzGV
+6YSPz726XOnXl02SAP1QeX2NBZsGHY8J78gGuqtjMzS7z6vrlcfN6oA6a4aH0+Ihdx4SpF7VmRF
BmhhieqF1qIxM5HW/jmJbZ5Un997Lf+UqOb+8sAsfV7bvHIsTPAIEj9mmX/fZWoHnvAdzHt3H/u8
9XZo5MRsC8gnL65GhWpQEksDCQr4iWwuf39p6LUNbJERmdWawVF2AJsl/9w248ovX7gMu9rO5aSx
xnIuvTgtPXPjtskX6oxfWc5uutR6UJ1Nw5S2H9vEjraJDSRByrFO3FgZOaoTzN1nrH7pm+Keo1Sx
6eS80quFaKE7TnWzDBo7R0NVJeKGZDs5jH3IkuSqbaBVaSIfvrIpzjvrnTNYV6zpIOpQDCNaQpEF
tHWJZhLqzNBTqo6o963RnBcWgI4MNrMyH2mFZnqQrkMLb/SQ2vPKab/0cW1jA/LRpy1KZLFoDOdI
qqCNFOnGla8vjdC51VdhAx7nXdZk559Ov5fFd2e4ZvVXqVaC6dLXtY2N2qfVZWWGuFHdlf01jrnd
aE/QpZw2l7feQuRwtK0NFP9olVBgisvKSQ+JrH7l3BgwQOBgXG5hqQva5i6FwZCED7BYLQXhk/N9
C8+mKiRAOe6bxFqZh6VZ1nY6CUZbOtPoxz0wISG86ENeNd8vd2FhkGxtYxeySZlTN34sE0oPIONv
8e4O9lPtrGyzpQa0U9kSMxADHfNjYuTQuRXJpkEiFElhscIuXhgdHWyX1oExU2XAqtWCmXBBnE3u
jWsWtEsfP8/8qy3gWyZXVpV4sWkJAwodUJOijH/sXqp7EEhu1yYKjV7cdiPs54yvVQOAC+xi6lAa
7QfH/9yzVz1QNrNrp4KlOcmgvjJYXyVrvqMAUXzw+9o2VhUf2QBriTjrTwkQMRwyQ2SYD5eX58IO
0/XMkrLMKgHV07jLrqoMqKD+Vjj+xjDW5D6Wlqe+hftkrlI8QmMBAGFpt8GzyFn7UMh6jX+51IK2
ezlqqtQZMAFO2sFUxy6TTSUnC65sqGl9aJR0svLQKs67DJ2QyXe3M3atJcDCYNEM+PzlFhb2wR+6
w6tV1E41U44HOIULBMQXm1F7H3j5mlO4Bhz97yvkD1T/1eeZ3fcGxGgK4HsKKA+4vUh3iSyKbxSC
rzekn/wnWXjgRRtzASEkwLkED02/k48pt/ury338IzT6zo1A1yXrEijOJmVXnYyx49uCje0PsyfD
lZ0w0YSD4HCJKgqC+pTjwF+7dgrcGQJhd/a+APpjX+e9ilPHh1D9kLgoj81+jIJLg6JhppJPGWCW
R9ImqA8zI9lkaQJAicl84wSg8uqhvXAt1DHaZSCnNqC0PdlTy+ZQzT470/xmKkNZpoiQvhotFwix
Gj7dWWeLtde7xr75O4lapMnFxILGLYuT9OVmTOTz1HjHSibHgAbXsLvY5Ck/GvZ1j5/VVlBV6oBy
THNYKqMSklmfvFl6IXXT7GORSdeTRSIno7LPClTYTXnsnQZmj9w1bngAD8jLS8Y8R7n3loz1Nrqi
OoIatFEXJ9OtaXcTpKOcITkNJW1FWu9Q5kzxjYNPpRtPSbKXmSEJErVIxXVT6gDuV6uTaZH+58oP
ej/aQJ/87Q8SPpeVZZQqdkN3h8N8k23vP9GQht1VEqLl/RrzeSFtjTzi25bUkCdFnqElUYTBc/E1
P/ss00/+tnuxf3tZCAkRE1zSHysde39dA0fztjkTxaG0YmiOXvu38I7ecHijIJUZyvCF36gNYD+R
P0X2Nj1MKy/b94Pen3LG66OTB9yXsqpUDJzSg8vko+qdx5XuLM2TtnDMrMonC9fTGCKu914ktl00
hcBjwXjPjswt2bSrHlfvn6FQYn87cl4tUL4ZhYoBYLrta/+TA/hb6NF6a4xkTR18qT/aKRfg4TbM
QY7pacgnToy7NnOPriPXpMDe74StK2KnUKSWfVXnp9oxrBAv3nRjuwDBzIlVbIdqWMvna1ICf6OY
1hHR14aEc115Qio1/4ZgXx4J6YpjyTwzmsG2GTYo0LTAZ+fsoBBPdsh+sA2e+RCwkEp8SdxmOpZK
1b9lPhERKmKkU+gkuUlDIqT85MDXTYQMqm0x9BPGT/1kkriwKvO55L0ZDZCtGaI06NWHXiko272d
/85oAQj36BRzWN/U1bemRw18gF024EOXV/PC5FPtjg8sE1yNIaYd9+1VoToA60RoWA+XP37+mf8M
sRYqh28usGPpGV0xZSoe5NB/7fO6xCZpc/sWlnTgy8tq2sHm2L3i9jCHBbQ5VyLO+52yda15eNLb
Ja7i+akIbs08P6XVp8xvVvK6C8tZV0IaKEwtMkfkpxHaemFWq+rAaO5sSpyTcWuoesVL5/0QBpun
t4PHAJKcB17lJ9n2QHr4xba2IaR1eWaWCjx/BF5eXdv6IQ3oOJfVqQ6qQwLGlQ2guTP/dmG30Nq3
AUXO1wuBJbjc3tKgnWfqVXNDV3HgW0R18npgPiGG5FgPZd4jv3v3sQa0MyYY6tSfvRoN8GNKTj1g
alYRltitl7+/cGaCRfe2B+WYTT1M68tTbdH5x6xmugPWx950KSkPVZ2aVy2vyyd7dNWp5hnukFSW
xyq12s8es81NX0toNTStWDnhlkZUP4Uc5gyl65Qn3tJDocbbuiIv+eSehgzsusud1hg5/42ofy79
r6aN1k3jpkML7bZo2hS7Zs835c7Z+jtgeyMIwURJOF7JPZyjr8s9AFGby+3+4fz/M3D8w1EF1b8E
5Vhc5/uN2rq7H+Di75uIbavolwyfTqcbO/r++WEM0y0J29AKH37+XJPuWogdRAu5bVP1wBXz6tSM
fN+BJAOE7HhnWnJ3uW8L21qnLidTDdD0NPETK+v6u5WBH9RXg7MSNBZysEQLGryx7IyMCE6MXOfs
EdJgUe3c5fML7vOXf//CuiPnv79aEkVrE5MNaGEwoPVeusYUkt7ZDsS+o1a1Fp+WZkGLF1OQl4HZ
nIOsFFsJEQKw9fcB/VgI161sJ3CLSwtX4JM1Zxth/JQlg0OWsamNlffo0iBpwYJ0zCLd+YxIJ+Ai
/GxT2mxT+bdGcH95FpZWkbb7XVSdS5oN5SnIbPBFqivXX1McWfq0ducc00AiaqGsMrZefzLcfDvA
uWXlQrM0r9oVDTJaDTe9jJ9IWv+aZffUM3GVWNxaiVjvfx/CyG9XZ0uwPksCTZmJmddTZv3iiXkE
TurX5WHXBAj+X0C0dGUlX/klYwEu5P1m3sBSbgeyxFZedTfyFryAwwssz3em2PTf27CO+l/lHgJ3
EY+S7bqhxfvzY+lK5WbHCkNMeH44gBhlBDrIpP3IsgXvU1tVgta0pbUfHMcJPudQ4ABFJajvh/73
5eF79yGI72tLy/N4midDGRzBZoVmfzDY26LhBKpFWAClcosfRmu3V7MF0sFHFgSa1BZcwduxwglJ
j4zeONa103eRb7Hocn/e3eZQ5dNWW6U6sGAmSY8maZ9oW1+xNI2thn8WzrgCMXt3QaMJ7X7uMnOA
vvBMj3kio9FxYu7WXzqRroHFlrqgHRjKEq5lABh/DLrc98OaeOoJeZz2MTUzRaLeqdayDkstnf/+
6uCQWQ+STtZS5JF4CC4DAPBtiAvMxh8fL0/Hu4cfxuo8hq9a4EZ6JrPY9Dg5XegCJySIjGj3XHeg
dEA2/GOtnPflq1Zct5hyUZr0aJnVD4cW1x3oNbuAjM9DPlxLEN52lxtamnrtEHEnt4ZTBrNjWnG4
uxti27iNiKhBvn+sAW27gw9FUxuI7ljR+jEv9knjPvruSqRfmm5trzugK/g1wXTbqQN6kRWO9Dtz
T9JgK/OwNDzazh7MoJ940dGjz9wrwlQfqprD3zJ5ujw6Cx3QwS8z3PWQsMDwzwJGh1CQb65d5AjB
Jqq6vSBdsv1YO9oO9/NkDEaEPHCankeDw9YE0vVdtreNX5cbWBgoV9viIxLUaQcuGryx5IDkUfsS
MPeZ8zVY2dJAnf/+akMkzdBIxqzgiH+FVZpGhvwt2nRbzSsd+FMM+cdzAFq25569asFPPQjs5IrH
XlGBnO1Zzacsk3AaSi37gId+ffRG0MVnBx5Bm6TJYMZsuNk2G+wEPqizsW8N6u6BQnD3qZ97pyKh
9bVhdnC9s02AmGSDytfMmYE8OzMPCTglUdXM2XZujW6TOQ200yc1HATMwZ9wQlky6rvUXrmzL8yP
jmZQXEGtfpyzGKcjKNy0/Zpndru1lbG9vAAWJkjHMdR2JayWyDke0uIpkdNtkeTbuWegnZfOmr/P
QvB1tDkyDJbnc1rOsRfccGs85D5MoECzGW5V5u8vd+Tdqw9kLbTQKzgNvG7wrLjOQSHqz4I1cKT5
cvnj7z928XUt3laN20I6ogqOtuc3h9bu8k3uDKCkdL2rDkLl8j5RWfsZpCh+UsLFkuma+hPUYupf
oOyy3dzAySgcnExFHIgqsKrhxBB2BpSyiDmwwwieUr1rUFN4SXu/mFZuIQvrR0dxgeHS21Yy0mNr
B78rXyK96lfbyXNXboVL39fGxe4qFswymWLmQA9C+AoUY2nzg20bycdiua6k7DXePMHhhB4lhTl9
Dx9blrFnIwuGzeXJXViduhR2rkBlLcF+OFIeDAfllskNiO2fZQGl6oYhOJSV8D92rOrorlJyFDpn
HEzjfJ06P6q0DJWzVrNf6IiO5rJLVmd90vMYJDBwmlUaBvanZAriIvmWsrXNvLTRtDNJnnkissPh
jSmHaQfN45672cpcLKwnHdyTEIi7SNHNsXSMyJS/JtGFXvF4eaIXnhiOdu2YoVxnjm3JAXzqnW+k
KuS3ko7GZ1uCybuzRQIX8NIsG8jGqHxtUhYCrF6uFGOLIACbpWM9NlEx462PMAI9reomy7P7yx1b
mBJLu6zNLmiAGUEuvbV8EClrCYXkvP1YCNFLNAhLbZdYnnskAwpzKepLckyyLUCVH8ISETjdvj3C
TW8w7RqiHMc+kJtB1VderjZZ5n/sDNUz/tB1pgYo4GXMkF9WZY7iebl1h4993dF+fFFDPsHC0/hI
FQwm0p+FOQBQ9HB5Yhe2gw7jym3cY2VPcFH2pyNL/OciH65Imq7stoW1+cf47NXdidjVJPzC9Y+W
/zCUT6zokE9LIzGvqU4vLEwdxAUhDJGX0lSxPQ4EcihQTJXsg8vGPvfq1a8faZBCigXP99RLryaX
fhl9kmEDFx/JZhJ4Qbz9vqyTGQxcjI4BgjBJ73xQQ3P3d1Gt7Nql0T8P2qvf7/GybdqKzbGZnRIP
Ne7iYfZuS6Ncmd2F40CXEcw6T5SG2+ARVAJck0z+yehoGiEPdiNr5yERazKUS6tUCz+tSlHmNCp6
FFyQyM39vW0i/+vOa1irpWWkBW54fjTcRvksHkAzEDkKdh8Ck2COtd1rQQSCdzaeuQzEx6gL5qva
RITILH8FDLgwNjqGy0pZxhs2B8cUgeJRTCaEMWpPHaYCMkMfChI6iMvlvey5Og+/291Qq/9e8+J7
M66lGhaWkQ7iKsd0btMUg9/3NDjMow31B6OwwjTtpmNtDfkeOi0/LndlYUvoUK0iA+yK9ekcB+Wt
yUholSfqnmXO11JaS9Oh7ek+h3xAIM8RD2R9AdfbntJQQF7q8u9f+ry2pZO0bDxuTsj/9D54SEXY
uySi81p6aeHzenk56aX0k04OcYfcXOi6bokXxuhHqT+S/eUeLGw1vbKcgfYOQyizjFu8eAsHlJW1
H7/0ZS1cq8Bq5zygdcxkk4QQIuHRbKzF6qWPa/NayBHQ/oDALN5hIWs+G8PL5fFYuDP+Kfm+CtLQ
XIJEDQwvjj3pH+CJeTMF8pOfdjJkhdrYibAiE0Iplxtbml/tNZX4gmU1tBNAipnO0jRBBiEkYWxQ
L1rJvP25dr6TLvmjBfuqPybyPKZbeSoep57vPAGdtCzrEhA0reqhDXr3YCiPxyWgoHfQRbGP1ei1
u6Fmw4Z5LNj2SSl3IyxDe+hx1PTKQ0J4U8CIMoViS1pHokzLZ0QGazuUTES4GQEcK4vg8fIILcyz
XiEdEh4YtiObmEPeaNfUdrotHLHGslz6+jkEvhoco/CglWi7TUzlEKHA/Q3ies+Xf/jC1Oql0TGg
MiXcBngKGFjH6nfQ9fjp0Hrzsc9r698ELslxOt892pXsEdCgNFlxG4JHa0fwQmTWq/1u0arJkBRA
WPnUeuBzKKDZ+x5a9+nH3hl/0CivBr/3varvIHERK2K/GFBNO3aWa2zawum3lwfpfWALfF20mgxj
RWO43MFRdgbm8pJDcgd1ml0DcdioawLwlo2x2AYjdF6YqcytITL/Y7dJva6c9EYpm2lAaW7awlEj
6pynDt6PKvl6uXMLE3SWb3i9dtva7HNV900M7hv48FAMA3mshiB93dCdX+e7jzWj3fU80sg27Q33
mAN84RdhkrMNyU9ZtYY3Xtoo2l2vn2U2OEDJxW0CydbyBjdunq0d/0sbXLvuuRAX7Yo8T44Zkulq
6sChXmMEvn9QQDz07fjT0Z2qCmazmF8QPH02ZdFgejUPDcObD6obuygIkule9vm8AlV4vzdULzg3
RkIy2gbBEXKXySfiwafFzMdgJaS8f++jei35rBNjWB0Hzht49tqyN4n7APunqKZ1OM1rTvNLfdBu
BZBmbMhsu85xbgwvgsQMC73OWnmbL31ci4p22wneM3y8s+4A7f81G/Tn5W2wNDjnFl8Fq8DkA4Q1
swpakbZxgxzlAe9aEtlQdQ9xRbsTXrFyJ1jqg7avg0xkOK/nGrlzeQ0w5NVorJFklz6t7WW4/9pO
wOsqtjNKow7yfWHn55vLI/T+Pv63NvKrERrglpw2cAY75uBHgIgZuOraq8oO2uRG8ftyG+/HPMhj
v52FLsDTKqPYziaeVXbebDo1Qft5Cln++KEWdJCtl5dlBeiwGaeeEc0cTh+ZdaQwl/L5ypPnHB/+
eSEDaehtH1IkW2Z3mvxjCnXAiAEZhKA0QglM8T5yC3PfSPISzP2PpG9XOrUw7zr01lC9J02eiNiY
kzSIpqztwC0axYcYmsTWQ6HVj6h4I5l+HC1nk0gfsGm2TRK+Evben3VbD3t+26hghNHecSLdc294
Oz8rT0PHHmw6rBzW70+Krcc+DwY4SPz7yVFCRnIv7XzfWNkVIPdRVwKVYBp+u0v59CmxPwQtxJhp
cTA9qxrao50cmW9dm3zaV6iS8pas3Pvfn3LYzr9dZczIs8xrHdSB/H7bzcZXrw1WLh7vb3R4XL/9
tJO3wGqh4n6k9Em1M8TE5LYuVp6jSx/Xot9EjCZj8HiBlGGxG5X31W7YjuKKsPJgf5/pg3HXYiC1
OhNSFmhgsjPomg0+v4WuhbNxElNuAbEmtwnc5bZOUg1HQ9Yt5LKFsfcgWnkQgTtDN3Iim8uxZqmv
2s2nAinVJzXmCL71EPqs3ZCl6qYUUGj/WANauBQd8Weztv2jbBTEXQcFh3dXPHakXlllC9tGj5bj
kHHugbF4BDMbdXYk9qN+tG6qKtlVjnWnoJUHGXL1UJbBz8tdWrjSw+zg7eobLLcxoV57nj8z2WV9
t4Ww4S5tvBfuQNN6tvmXIenjKssep8pYuxud1/Y/g/ZZ9uzN8Z+YhGfCTL2jORTQq/RGKCJmbbG9
3Kn3Lxfwfnj79RTGtZAu76q4T4oDwElfPMd6NjnZiwA15HFSH2LfwGTivBJfndHQEqzsQhYIc27y
OyHJt0CJWz5YMTXsNQbRUmfOQ/iqjbyHzm9VBnVse3kF6pivXiwQZSLDUea3DNmEa6hDtk+XRw7W
NfjsezOjBQzeQCxeDCOL084ofvgjazOI08OFKRpZng5XvEg4sHJ2bRxH6TifbU90T0ZtuFcUV/aT
m5ni3qomDq+DfiwenEBAd3acZHaANv/4I+CUP8HPCnfgjLnsCZXQ8mSmwtk6htlYmx7+AnclDboI
KVJACt0a2LIBujLj1pc+iopT/iUrXlyrOnVkhoJ6bs7PdcIxr67ffqPQig3tbKpfzNnwKTTb56QN
ieLtF1bBVYAT1912KpWnoem6CqcR6V4yRfu9HFIWtTAF2/kNxMGTKaehZ3d0RxQznyynSzdNgKyV
Z2Up1IZhXQMl6HGKWtUYTxDMBjYGJlIb35/6q9Rw7xMBoSxhwGeNOqwcr9zUKM0z0anfzW3xs+Rz
EY7MMK6z1AWBikF6s7QyC4YGoCHxafrajRCSLyH9tDGQb8WfqLVLBlk/zsITcqtkbd9jSOdfrOTO
Vzv12ztItUjandm4LlN5BHEh52db8V+pZ7EynGvAmN1aIC08ewAEhKzNoRoCJeYvpeyqnVvO7dEB
WmY3S6ilhcRP289EGQ3kS4WBWacJSPNh1aHenuRQeM+cfoqK0R0gd164sD4y7PS2nHNI5eek808t
dIpDqXpw91MOJFCbNci1kqnLdjUdoSI+MjZ9B1MGCbIsp8khF0QcPSKtA1SgIVQ020l3GAIuPjuz
8J/cQTaHpvDgANZYjF7B4cc52Iq64CrkJSobTo1BMOwzp7aYO/XCJsgn1yhz7Qu3Sr/aecE+G2xI
oGTrOuCSKRUkkQU91jRqEmMM3cE1hm2dw2quMglEif0UcveGoarr1s/5DRGUbfM8KyIw3+SmB633
hwocvp0o1JjDFuqMVxyiaIccyqRFVI3Z/IkC0LxvK/iNOKMLC1LAse+5zY1D23tZs00l8ZzQKRis
OkRR9eaNm7OijzjsZx4u7+mlWKud0KgI1MoRQRcDXBJDf8i13JXn4cJFkmoHbpM0fE7Tto8Dy3gi
tfgFL5crms4HIczo8o/XLGr/AwpHiNXO3ERMvaocv4gZx6A1nWh+lBWIIwMypkdrGJDB52m1GVuz
TyLfrSW8Wsd2/GG5FfAbRhugpGkbjfU7dRh7hJcI4J4D76xqU/ie6YdUVGzN9mxhpP3zsf4qVM9B
q6A9RLvYs6SCiG8lowCyQJdH4v38iO1rB3VKxwD7Z+pisKIB6G6geZ6J23QeHgs32M8Q/o6kvZaM
WZhZXVG0HNVQZ8PcxdAiCw0Q0mkDR46bnq1JMyzc1XTHYSLsCiu8HY6UyEOTsAZ39W7LWWCuDNdS
D7SjGX5vmaeQpoxV6wMWDbxsEzUl9z77Xln9RpjO95fnZakn2vk8GT4z/CytY6StkHtx6Hc4RNxU
QbK5/P2ljmgHcmVCWQ0g6D6WQbeb5iJSHuTeO8SMlQ4srVotPvQW9G4F+NzoQO6Gydw/d0O+8tRc
GhwtQvjt7ENcwWniVPUPToJcGHMiIuXdx8ZGCw6tCgJDkcA8drkaohzHU+SqEpeO+lpa3VpRcmEG
dCZCRuGOQSDAH1ezd+UT6w74uU9Cdr9yS61E0oU50JkIU1dCiRHeKjHzx/akKMtu54k1K0to4Vnh
na+Wr+LSlHoibXzaAOK7l74XSv95CArIJjpwCpQ7u0h3jHx0tM6j+KqxfDZkICrIuxdzE43mLWoq
tJYwO1khbfxR7HjnhqozEZDvEfB6Jz3coJN9dpgeoEt2O16bB74xIj+S0RxZO3XydsWhPTa3cJzc
Dwdv620vr7mlqTr//VX/bKjxBsmMJQ27hjAzfjvBt8sfXlpm2kaXuKz0MGFroEg0PDIxZBtzSu6R
vYKzSbB2iiz9em2zT3M6lF1TkBjMl23bJ3eN419d/v0LB5Sn7fVpgHYDlESDo7BJlEBed0imMGVT
2DtfJ7jD5O2HtJuI7WnbngwU1gsU1KAZufvBhpC+V3aPycy+X+7Jwkzo7IRmNGqI0/lzXAFsosDU
dm5VB5aIFCu3moWwqEty5nZXEwHsFSTYWBTAACoCAwL688kKaGZhlnVWgtGgjJEKe479eri2WL61
cR2/PDbnmPHO7nO17e1w0TM7G8t4Mr9YDWykPKhnNlEwP87u/2hW+N9Ln85JUBMsYygMr46JVz/K
zAZurE3daxMWXb/MoEwf2zYp7swkCSI1BA3yTAbZdrz0t4p7+W3j8Daeg6Y5IV9OoqqaqArttGT7
efBkE45G7m5QT3wyoNm/ct94X6uJQM/9bVygVjHzhFWQrAAENnJlBi1nAz6sAdhFY5YASiz9yHUx
GS2h6sFJ7TyLagj8QO2nTtfApgvTo1doz+k+6EHN0zEXT6I5CTsIqfmpno+TsVZnXtgdOoTAgRPJ
oHq3jv3m+SwnSzKgHu2jAPz+8hJb2h3aSBrEqipDjObRdJAwmCfYR8E+gnww/a2b5irIVSUNwYWq
mtmVJ2FkRO1N0LHPlvEh9UD4VmpRNucwDq0AhoubZMwiry6uSnihCAYrwctDtBBrdcg9shMgEEIz
IZ4768Fohn4Dsb9nzL67AQnsXhXzJiXEWdnzS61p8Za6BRymGkCwKw7nQjYeYYsR+yOMpHpbIHuT
/K5NsjL5C6FLx+AnAQqDbtX1cVGUXzzaXzeT/Hl50BbWla6hmpvE6pKMD3HZVgRmleVPKzGjelJr
TIuFzaeTjQh1kPLyWwt80qcGVjWeeRVAmbKU+W6GX9DlXiwNkBaALTeBPryT13GTZTfmbB0Vb1YG
aOn3/1/OvqRJUhuM8q9MzJ0IQCBgIuZCkktl1r71ciG6uroBSSAkQAh+/bz0zKGNm8qY8sGOaNsk
aP2Wt5wH7o/QhrO2hiI1uEwsocXRCc4OjbLIv6AkLXdosQ2boXfLnx9/xwolCPbV//61PgrzMhw6
/2gNLAFqd4SqCCfXcCk1cKdUE8yAoBIHrpAzH8siNLtK6V/BGKhtHLhONhR6SDbQthwObeP6KqUD
qTe8N+QA9SFzE6Jc9z3pfH3je0hiP37plbNvSa8wbewVRYN9p0ybAcqVDpBOl8Wrbx8//oG1NboI
ohw2wROopQg9bHCYC/9rG/VvIGZNFyKPla28RNuHNhdOpDoYzKNBA9wZRPtswQXYCG0NOzFYdRVg
pGxq2Dxln/qiJQTf65uyqOvRPRY0vAEzaw+3kucYtlcfP/4fIOFfApIlBr+JXd0D0ukdm9o89rJ5
9nu7nQFJPcbeCNghRXUvZiG7UiWFm5Xfii+SjmyDZw+pQ0a97Rr4s338NivTt8TrO7yXqCwWkEUY
83dfVHeDyYuNndmFwVzZoUvIfsclcVDHAhmmnuAm90yVA6dGAyPC6xzB/Oc+YnEMSMbqyQ6le4KD
XarHewPXRF/vP/fw87H25xlTxDP0fTBCXqz9bTAZQCdjCBbA3+nSkljZpEvcfi+0hRAW5p7XySYQ
78a/mhue6fbCHj2/6t9WnP/vTyB56RsDy8dj3Z8FFDkoVqLvkwsDtDbFixMg7vswHOeEHglsp7sk
Sc/+1+iYpDDJykb2yTleXOmiY51HuEOOOXOc1ziE0a3tbX41lCE5fGqml8h9EAJYYorQHmPnOq6B
LyF77V9q9/+jpfWXSViC9nMYCjaDAjOmhD1qtaksaR6ZEwMuQ8u52XVNrN7kmNgpdQMR8E0RGwoG
tYYLLP4+ylfJI/9X3rk0m91S/44ajli2FQA3fvz5a53VpVxQS4dBuB0Jjmi5w5k7LtMo5kOKe3Sn
XTiDhwOIr0rYTDUwFIs+xygl/wHKwngn0KzMj3WbxJnrt8kRCwrCeszyC4tn9dMWJ4SBP5viQx8c
GXwynuCbB1dQGcV7OoVwK6SF3XA65PCy05GCGyFK8Mjif3w8riu7b0mnQBdLQbixDo5FA9NKH1r4
MDHsL0SfK+f3kj/RwG+Tj6qZ4FbePMKLsEF209yQyHv9+OVXjqalCq2dK9giuwb48PauYf5+8oqN
GvQ2zovt535hcb42Oujgh0SrUyL41zkC3rCSyc56nZtO+awvjNM/dIa/bb9F8Db3Q57DpdI7sl7D
89HJGhXuEZqiL3loSH2XD1f+8B2lG7jaTlsgkrOef59o+YWNKlXkO5K8C8nJ2pQtTmMWhLEPUIY9
Su7xb0ASkK0xud7ALru8gGZa+4nFkTz7LkAEkzcfk1YcIwde81ruLgpmrRz4S/amgjOuD1dZMAXa
PnXgvspJWsV3HaVAgPw/47+f9n8Vv+T9/52Z/9EM9b2sUC383/9z5ROWHE6ByL4VYyJOI+tts+k5
mgkwt2tUNkp1iaHy9x/5j/StP1ntBDaYAX+Aab2Mc7k1bZtnuavrzy28/+jdhtAo8OqGqlPji65M
TVlPb5LR4EXCJu5hsBYnvgNT93njQbvyHfjMmqdihvd0xnqJMmQ8F+gMQHUrKjYORB83bDhnE64w
J64ideE9/z4UbrzYHzI2pmjcQh8HCZGDHASRqAPmQZpLjdG/nyRuvFj28CXtdA+z4SPMTrZB8upp
uSHF3Zy8fnyOrH3AYs2XsxxwpcKq3FTXtQuuF/sZRJ/y5wB9eBF91Dby1DA2+giPnOa2dxy9YyDY
Zx+/+t9zHHfZhg11PHMBW9WjzXmKFKryHFz/XtpHuyDfgZ11Aa3195sI3jr/jgOTeBi62tbmKJNh
2lD4aZ0YaDUXVtDa08/HxR+Bckm1JgNL1HFAq+luKHDjMVNdyspWls9/+q+mFYWPvAT9V2fvOXra
FErdQJdFIZ1FtfTjmVhZRNH5z//4hm6CoZ2YJ7ieFuQgQzQv5yiHjZC2Pz/+gb93ttxocdvRCB4I
BESso/SLdjtVShRpQyDn2gAG88baEo7dqn3TY1TuSFuaSx2ItSW22N6kobTXdQENUtnFKRPDzwQK
0htYmJdpSMEvT1QDRLITf45Z5S7V48YckK+O9eFV4np5WkjkBu3oy0/1C4Dw+vc8BXUxC2EmdjSk
NmlSKnnVtmV8IRFYW8mL3W6MmzjdxOujjKpiq4DzuguToP5cnO0u27NB3JuoMCy6Itq+e3MAsEIT
3gtSP3qVMunI1FXejzdmTt5BRxsvLO2/39rusmMLUp9wEgsVbPgACQS8tOPQrL3zZ3sgEJn6eHmv
7J9l4xbxUg/r0pAdUdsq7yyrLCRJKkfewqqsujA7a79xPiH+2KNFq7zRpcCVlNWLzXeql2miLin7
rj18cQBIFMymnDhncEQx71uf9VlRBc2NpvySKuXK6qKLI4A3EDkPO+AjPRXfdAW9SiJyIbT8v9KW
/w1zXbrc5zqoZ97XybGBfpGT5romdyTXfE5NLYb7SBZ607KZbmafyn0B5wsCRl8Puyle9FkAr9Ex
1bWGplnV+99iV5HhZppbcP8GV2t18F1aP45gpLibyWf1e9l5UqdUSnVLfIhpAYYWAm1Xa33yoM+V
p6wYhzSciHvThWW0mVUCo/jcRY0pT5In2vTWpqr0gztYhaNpMrPu3s0HdjK1W8H2XUVH4sH0k3nw
5lA6fKh5Xm3qwbdf0ApLdtNIcB9XxHvuNdR73HlydzlAmPEmGMfymZVVcNNZHdxC0cTJiFfTp5FL
xFpJ8yOpivwt7CTMNV1PIeNz3f1MHe89sML5YoFX/EHbkO0qhwfjzgkdCAxTEz96vg7lbRNyFOqq
1g73vG29W9eBk2szJNbb9L0Deg2wipOf9nksrsMCl/GmkFBq3UKcib5UheNt8sjxkAsmhY+eQc8y
nMzdnltQKVJOBSewE8rbMy2RbKWW8jYsmX6coyQ4hq3Wd/nkm5ucQBI3Bz50M7ZTeGNsnDyUbk+v
kFTXp54TdpMPRfisXDfa5pzzswcC2U9J6H03iVfXEKGAwVzLQd1loRJXlZDdLmd587M2o7sdkkkc
ojisrjwI6u2NddU+mv3yQEAAeIsDRwGzHhZb4Skybu0UwIzAQCyUnJ0xwryXX0GMgpCZq01iU0uG
5NT1Y5gqp4czmw8RD/ynaGrEc3UfUyi4pc5MyIZRJQCQbc+G8H08JYdGNlh8dh52geicvUvIeCCY
u1TSPN/73YyYMjTiCqA6b8vVOF3rRA2nlhblrWkSdpBIHiBh2gaZK4kGRqxU42vc6OIqmXz7UGhI
eI85pTK1PkHBA17ANItF42dEyPLEa5RkpIEoZgVw7BbtMooeohvvwPCFHnGoRgQJZt6OAHf626lF
MYGGuGCdgXt3jiqgVu3o4iZxSwBlm7OXa1Hqa5t4qIyS3LtilRz1RnuAsZYzoeZcdel3lBq7C0FC
/9bVMNyC/WZ3artIX6lcJr8Szttb0D5HOGPGfV7ilh071Mht1w8b28o2ThvJmy5TcyHaNLSB2PlA
n6ZTQecvM/H9bS7d4Ml0RXDLWg/avjDxPHEwlMZjAlksuB93db9tqtK96qRfo/sLada2a4u935by
iU6i2td1424QVPLd6Bj25Hmx2Cc5Fakoi8cCmzAN5zjKKOfeaQa/N7V58ZtSGoE7Z5woC5EQZSIe
pttwgMeb4bMH/w81pHXPmsxqD/J6qO7fdxQooyuPDPGvigSFe2pbS+EF3cDCCK1DGPgkU5HZuUeD
Y8h9D+DK2bopw9z89KDUlsVwjUsHUIe2Fe/DE6TRht15a6EarRMIzVL4a7Vp0co3NKjqjTW2ulIk
0NvCpQrUWln+yqN+/MZcYAfKmclDHbTjL0s794bGwn+rO2e4kq5sNlQE9FDCZ/sOsN54MxHVZrry
kpuKlWxfJHG3m/NZgVSG6qXalL7tbyDH6KVj2PkH8E8SccdFDmV11boiJTYERjqQrXrzzzDBKwf/
qFMYNUBfp2DwH0ur0ec3fTJ1Eo1V0DLSyIv64EQi6Dt87t5ddiMNHGylEwHuQ8d+TN0mhgi8C6e8
oBbl/lPhw7IfiepbwMpeqhOXxQ5CS6c2mk6mDT+XoSylDyNSRAns8doTikEE6o7hHr4mIvv43VcS
lKXkYUh4iEM8b0+x+1xhXU05IBu2yrjzKQdKNMMXgQOZRKcjUagTKjrf+yS5ScL4ApxvLexZJOcQ
sXZdxqb8GHY03FoT95BrpJiGptt+aniWYCuQ7nPUcZocrEe7D1T+ZhQByI4PP3OhLxXZ10KrReBO
VUJYlQ+AHI/tfRzE4FTaCyO0Ej4vIVaBVyOMDWp10mYz3Wh/U7EMoXN0ya9m5dWXCKu+RltjbkNw
HNv6p+//Djh9+njkV+Z2ia0KjAvOiAH+rwH+Tw5sA4+K1HMuJXor636Jryrc2o9xs2BVCvLAu/kQ
VvUu76YfpC0uhLVrY7MIynU5OsMY5Ork9F/D6jlq3j4embXnnv/8j0xCTuD6oOiqTq2aH2xiX72+
ePz40WujsojDzQgqtNfk+qQJ3frxtSjrq0TctuN0YT+tzepix6IySP2ZY0wQJrP4uY72Nrz/+N3X
hmWRXGu4p4RAciqwJH436snPL+At18ZksTsl7qiucIB0G6MnFAR2LmzFZJ/v0ctLP/XmSywOLnjH
4aOnTgOS9tRA6RbUiUvQcPpPte8vydUSTKEHBYtMNeVXfW6cnV+I4tUKGR8GMrLd6AEp17W+3YZh
KcGQCln5wKQBjciPeLEJc78cdyppLKy18v7egVz1jgbSuzO0iL65XIsfZ27aDaha1fPcwnoJjq6I
uYwtb2qwtW8rO8ht2E7zHo2e+Wh8TW6qqENnjkDizU9nUEjLdBqM92uSTnsGGf6uq3F6a6Hlj3aG
qkTm2ngE+QSXS4kgO+6eXTpUKAhBTPwcZ8VDhHxXNFdzBQpYr4gvNu3s2duy9Fm8sYluMW3UzTc1
sfO2mSO9Tywpd/EcBI/G7xX0cXto6TCA+tImIMZJHYhrZo6FCkoBLeZOoHjtSGSYA3XsLWVz9DYT
Ya+n3LJdRNUEFdAZmEevsJDOdCiciOADy2+gWzB/0xEyO0j2tDRtTV0fStONAwAaIfkuBm/mKaj7
dicqhRQkqZib5q3obqO8yG/LqUr2bPLY41xMQ+bFPXfSJGLlTYe9WqSdqulNBNmb76OO4WfTi+jA
ylBnBQinb3NcGpD4Zm/nlZGHupkVzwDzT5k3F0kGZi05Iq0mPz3isFMCo98XCPzJTOmC8i0C2WAn
SiWQx/ZjMW29aK521gHSQkTtBF6X/FUhB/4xjQaZe+IGjzV120NYJiAfOH71jVEoQ/naiV7LiYxP
AShpPazfqyQL6wpxdWSgoYk/TZuGwx+sHsI9j4roKQSLGYFO1R7ixoJSN3pOnGS1Csofg+sm5/s3
/qr8roTHeEsrkTqmMbdBzpq9QMcl1XqMUwfmhrd5JfPD4Mnoqp3grZnZPERhVOSanPCazDvRIkS+
aLhTy00ro7HZRgWf3K2OeXPCxamPNAztg7XFsJ09Pu8400qlkK/TfSqToPvme0EB4Gyvky8RtpRJ
gZXir4lt6F2UaFy3IG5/Z4Dy/e7dnP2cULG8QxmQ1akf+e0LVY199mq3JRsXgHexC0G0vRtNFCDh
GXSbQs6xu0V1pDsO4XkFzMAz+y1J7gdJ3SzuLN0Y1rKd4JG3DXUF+HekCaAkcnTQn5/ag2tylTUB
E0dSB1ANlNQCzoLQ76hjqFMFnq52jdaQRESWliEUCVGbUPoQRX1/bbCvt9SzCllVaNF7nNm2TlS1
g8HkOcngettMPRJyPvjXjd8iiY7cca+tBi9AwVNsCnWfpC7vv/oiKCXSvcbLzHRuh7nwJnpgU8E2
VTT3D+e04h4n1QzRHm/KVM8IZBTt3GLlJhyuAaJv7iees0cajaFJMQDTPvYqV27KIlZXYvDHnc3n
7qbxOnGFjDB+LpH772rs2fciwJGDTGZIu5E6eK7tRWa6tn0p4yj8LhoTZEYyc1O7NAIyrj5TsvoC
AkwWDDyF/4GohzqeijLlhHRd6ju9PsA9dMrsAJ1ziFVMUAwP4lQFQX3kSswbCAQ5D2qIRbRBIh3v
eR/NP3x3FIexxsjnRARfdT3WbwUEtrcCB96eJ+78xMs8f3XniF0Zr9RpUyZhi2JDIK4rgLMf/DGZ
biuQNe9LWZmMw0fiYGH3d8xdTK9itLir3dIcoFTlbWt/cg4uVOe2xBb0LXZsn85m7n8IXs5pXhG3
SGelKBBpfXWIZMu2U+fKF4hujJkeiGabRsbFscZpvWsDlMS432CVuyOy18CZ6m1rm3zHYO/3UqP3
DQnx0EK+2xIB80E1IjSkbSp4jNQSFVuwfsONEW1xCFoU8Oo+eY49UFulU5wPdLc6uEGXX8koSO5j
IMjAjaeoXAG9JNROh1D28gIoWmiod8MEcZpuE0H5DUtcW2eBjYIdSNMalRZaAtLoYlrGIrgGrUg8
57krngcBOTzPbcKMJn71Eri92Ie04KcI4rs38NstHuqxqnZ1o5NuD/5i/cXpvN4AUj5BWaEJUJcI
hN7nkCH5eYZoo24XdBuitH+Aale+myW2gF83fCPqHBasHXTnXNiu7jG7CkSWCtqyHvE3wiCWFZU4
o47Azb0aOjglplGtoFM51gMqnWP0ygzOk4qdy/lNkEwpCzyA7YvEfBlbahFB5fFWSQgSAcpfbCQ8
ML60gTtuvaEDj7hw6H6kXfG1zid+7UVDue9zaR7bCp5vhZ3JYbS0z9y2Rz4e9dWmaPzu6KLkfnIC
H2pKkR9PWxrwYJfXybzhvAAUBBVVb6dq3W9MNYrjWFqyUVOU78fEh2axxNniJPOb19HiO8TW7RaG
sOEW/zJHux1EEuiXaawrHWdhNCTXHLHUnWvRvUI909HvpWjGQ1/o8BX3j3/Km5bMqWdwiuzQ4Xj2
HKu2Re62oHBbZkcISJfiHux9u5MwyblGlR1uLLmBcZ5yVP8D+yP4ynzPOYqpxrYOTPuoxs6/yqt6
huOJDyFBT09ZkpPpEe2TQ9mUYo9oyWDlqOAaeze4r6eE/uxR58skEs5txGV7QMHR3CWCqAPLzwxy
UrZ7O3XxlekBo9c1nH7L1vE3Oe+dWwSm3sEE7pzRznZ3Km7hxwyi7ZPivnrpK0+8DLZvICzd3pdC
oJIKaHaGq6Hau0HTna/14ZpNbN5ZLMlD0AUuqsK5ybwc17oOqg42kSr+phkugIyWtr4WXpPc9AbS
FtDzG3Z2cvp306GMhru9uuce2Mmzo1FaQ+38VUlZ/+Ao+qVtgoLapLwEvqKcPFA39B4ixuU9HX32
Cwx+uYtiEZ/6jj6GXLFtWwTVXsbw1ysm33siXuu850SKJ2PrcO/ykdidxklzm1QwD+uFZ9Mk8IYf
wxT7v6Mh9o/4YLuFMXV7VbI8eESxINkn8zS9BBCA2VPrB+8mbKZvkI31tnGv8x1aUU3aea1/Axol
/dnkPb8JTTO/FCjGFmisNeaJmaL60Zqm/41rHoaQkAsVP1jVtQ+molAfx+z6j5SDfZ+OsEUlaccL
lA7Bg+DwKeatINugqvmYFiZvUDiCPeIBF3aHupcXNLclcvXbXvMEwifOcD3xwN/CfcF5UdZz7kZo
VqkUZPoSpcCR1llNouEo53jIAleUEbTDaDxmA7QNXoDVlVjrsr3iqu6ysgvNPZoWZdq0CMH2leOi
6Cn8VzDlUXmw4BbGRMb7pJQQKemE99CA0nbTwJRy3wmCJc4kuYZosgLgLS5uK39ChwQ4hn3Ux+E9
93P+UlgRQHGParMtQJffJtoxGS5n8sMEJMINEiVxalEoPsAkPrkfe+CKuO8EKNdbOW0xfsl7XrLo
CXVre27H9NuQ+t41G+DGk1JEx3BLTdyvcdVDZFyMHiTlfP8q7oDUN6IvfUzeNG19+JDd8cqtdSp0
bNFbAVYauOwmc7wweAxH2BRtfZTT7yoY2N8m2nV3IVyEt5BPGbYyD4o7WYbVrUOdajezIXp3KiJT
lLItTXE4BHeudjIIXoi0riJ2HyHgvDVIy3917iSA+CxbPw1s0V+FE2rFNFSgsuctUHYFQr0HYSG6
1yiHP3ROAoWoElEVzvi+3RIz7UlE6N7Pm3hPgkk9oFwRPPtMOxvBw3nLgnbYTxpNJatqH4Y7oYOw
3YNh3NDa4B72li4AaQN9nEglwDUG1yvMApmwT0Gp3KWFgN9oFPhzvz2V8ALvpq/oDaZYTB/nqytJ
/BLcTkbPhWMogdRbDraePDb6HVC7j5+9km0vYewdCsCTY/HsHusQR/+GQDugyIaebz7+gZUywRLH
LiV4/YFJ1GkKnWNclneRvWTQsfbocxHuj8KM0q0b5NpBHTi5xbWPDORCLWztwefB+uPB89wFiXWg
H0dd5zjM4UtbVxeKSSsFwqV4fKUUWgsWYk7cCY62p19gq36NXgFM1SfyrHJ24RNW1gw5f9ofnxCD
bQL59VKfUKTJgCTYEHrL5O7jOV1bNIuyFeqzCXJDeP5ViDRHHygn55uU8WZ2L8E9115/UbeapIFR
Xnn2h2qQPxLI+fZc342uucRo+EfY+C9VGrIoXw0O5Y426FP0eVpvkUDxTZnVL/RbtOmRrGV0ulCW
XBusRT0rd7skAhFenUQHVGmbwiV8Fzo4jsTn7BrcJSK9csQYx1GhT3GIY1oPKZKW1PPnlF9ShFxZ
tUtUet9B1yZWqJjl0ThsJCmOTaUPUEEbMneMbBpVKOZ8vLZWZn6Jg65rTqJ2BO6BGSCfYJHZyA2/
ZIC89vDFxq7B82KTi/K8yp+aAF3isINc0OckahHK/nvPuV3sTJ5zxnCGIC5WX2gAfznAaj8emJVD
yV/saFlq5ggJPb0uHrYOgvQOMrsfP3pFjcZdGsU0bo4YHfXGK6iVoISCYjeIlpYbKBB5Jvwea0Ff
5yQf240Qur6d+6ZCxiimK00IrbZ5AHQEdK06xLSj825rNPFL4Nfg3we0RQnJpwsvurKXlp4zUMJz
LRcDOfYzXML4psLhMAFfQf3PdS//A1r2wSuYoEN2BBW1voYKl0xbYH+/qwqexR8P9so3LCHLdeHD
5HeQ4XGW4HCPVw30vLqIIAW5EIus/UD872WYu6HftZb4x8gDLJi/i+S+mFQqnAtjtLIQ/8HO/3G1
CBbFxVDZAJqRKGUwIg6Vqt8+HpyVDbq0mIfgjEQqMvhHVj52ctiMCSQKmgtHy9qLL/an6ToSOSOd
cXiZB3igPASodH383muPXmzOugb1qxhQSSvG+AvcYY6CX+JErz16cdmSgURgLfb+EXkzbJUjFNW0
9+Pj114bbv/fS6VTsOyC8gtywmFMYd6Vdh1WzefcW92lNrwhfYEsHwsFFfxERFmLUkVlnpr80oSu
vf7iai0DU3V28PwjSgVpTbHGvW/dJULOyp23lBwgSQFETT4ER4T1DE0KKL3NtXlOaHCUYfNbc+cS
eXVlhpfKAwWqE1MQn3kY+Q9gPDZ5fSn4XjkKllytOapQL0xC/wh0bb9Dy6g+JEiP7jyDLLSu8ppd
ONRWZmLJzgL3kUOyqPSOfhwnG8ipmw3xyq+Rk+w+tVLdxd6txrCpW1/5x7MKhY2f6Xxr5aX7b22Y
Frt3KNpoaCkI7l0LrURg05qvTNFUSfq5I3kpwg+DgShGyW4CVLhJsm7m2yYPd4htXzR6IJ+cg8Vm
llCERZ0Km/ksutgnM2Q63pM5v3DCrW2HRbyMWu7MlMCt4javk0JB69CwHfQqU3SQLnzA2jQstnMv
HBu7eeIfa0PQIy0yaB3v9PATCeonPiJK8Ne/z7sA5QoVJ5DqznvET8Vzwoq7UvxmkNRWUXDpfvzb
Zjj/yuIC7kgzGPDV0ANzOGLjACoiCUTujiWJ1AsUHf2HsobuZTpFvNoBCzRuHVai39Y0ZzJlkAAa
xnk03M8M4gEgwHhXUCAKgEWMu40+t7JSbIYA0DcjZmDDIoWyZK8yF8ilDTRF22sBNyORDmPbXcM2
TN4y4/FNLMPwEWVsuo1GyPgJvy9fEeAMqGfCJGRMFS/7q8Bynvk+/F5Sb/SHIzCyBiMkm+MQlfFw
QPsR9dihDg5QnuxfqZ/nF9Kkv62v86Cd//yPqMIrY1+h7QqRCcUBnOS7oenhJzB+lQAlaqMv1DvW
5ua89v78GQKLRzJ57Unrg0J1loHZABjphRX8t5P8/BGLUwq1PigkKojyhy1emjQ7K2n28QG49ujF
GUVma2OUsOFwUzzGYQhy6M+PH7w2Iov4oq8qnlNQCk4l/w5zpwxSSJC2+vK5hy/OJFWPZTFEwNLl
AVy7qmrbRs80vGSDvfbqizPJzHOCnrqYj705OTbJnOEVtOntx6/+VwWG82QujiM4LE9VFc/xVUV4
IzYM/iM76tZox0bwkQ55356SOkHhmMeIbCAjq9W29iCm5XddfzskfbJrywnmA6FTXTi/Vj54KaSt
CDD3ikF0Yi7m74Kzs4Clu3fQI76wgNd+YHF0+UB4ExngCHZ8uu2qJzB/srb79fGIrizhpTq2F7oQ
kjqHa3XUHBQhP8Ku/f25Ry+2Nay4dORXEF1JAFDJy3tvuDQiay99Hqk/DowYsigBpP9wZbigYMIq
+c5rbHJhPv9242GJxYtNPZi4M7w9h02RfAXY/4V0wR5S0iZl8IX5eGjWpnSxvwft0iYAHOg4+EHa
sRuwIKA2fYkKt3JsL/mauaBA48rAPU7qTczBtvV/5lqmE64Zp7owuWujtNjmDMjwMgaS6BhHTzr+
zrsEJut6E1bDBcjZ2kcsdnpOagJGjA/zIsXVjxDSxYeqcd08Y6xFrYXxwUOvJ7Jvn5qRJZGzn9sO
chjMPZKAnlwebrm0B8q/ffz0lQW7pG96DhD7cS2QFAUmbcLvXnDhwSsLaSmeGwBMDqvHzjtONox2
6Licws7el9q55DG49gPLTez4kFqvJUR8YnOApEABRE58V3ne7uORWZnmJW0zZLP0QWKDY66RNwbR
VKo88iQ7JHOEvUX0EnV/7XcWu7rpKU/KEnuih5XUtmzFTcSi/TxpkpaJc6TwMvv4g9YGbLG1p4GZ
hofQkZp7OKnUbpjvEieJtqGog/3nfmJxgZdM+nzO++IkxXh0ouCLMPn3in6GCYgDcMnQrJPRq8MS
0mvctEcU3jIwz14ARL5w9pHzay6r/OfnL3Y2usjSZSrH4ReAOFN0DuS2gFfcsr4Hw2MEOFCms7Ds
R9RZ74SsuH3xEB3DiU0Xe/DvqjpFxWjIWlhUtpvSSNQZAK4/WNkkScYDuLhuKrDbbpy6mIC/dEp0
K2qnv+MkcL9AAah8necQYvbVIHdkMOMDmMP+MfSAU2J+a7Ix+kfD3kzj+8cTtrL4lgh6PQrgSnOi
jrGeRFrW/Q1n8X2Y9Ds2mt8RKS/8zjki+MvILsVKe59EJUAm6gj7jG95DWiP0VelFfc11Iloa7+O
QXRhFldOtCWoHmBIAG/aXIPk5mcgRBWpJ+ZfHw/X2rMXAY83WoVDIdTHZB4ObIjdtPdm+rloaomp
n2oIUHtwKD6C3reF6P93K8adW8Fi9v//5WPPjxcH5jRBcZUBkX5S0SCfGFCZx8ENPtVexdPPp84f
kQ+fZtL4Q2RPTuOmFgytdv6URTcefZ6NPx5t41iBz0ftaQoeWsngcIAhOnw8KH+LFs6DsjgUOx6a
sfc94Kfnm5q/c3Ib6G8tuyCO8LftdX764jycR1eWCr6l6Ku+TzBD0SNLa+gxmBoov/L1409Y+5FF
wFOY3pRADdvTbATwhE4ax9dhUu+mQKe2vLDy18ZpcTSK7v9wdl27reNa9IsEUKLqq4ptWXacfpK8
CDkl6pUSVb7+Lucpw2tZgDHAAJMBRLPsTXJzlVKO6iSbAgOMMsv6A+Gjg6L+SQyy0ouFBsRjDmdE
A4IK6wcQJX+ctcJpUJBos/ovpDNuuRFhPsTTzjQ0TB07PgZh/afk/cGKR3fu1lwtL22w56+fJ+jH
Oh14BIudThuDnHM4t3A3VjbRmuCsfF6RYgo9f/08cD++zmNe1lGtjmfF7y8LlP5jdWQu96wv9mwG
1VO1ckz4flq61JAYyX0amzXGKYh9eCwM3nwwNrpTuiBO2vLWOIYnbV/8NTfNptyu6RdcSqznzgkh
3ihnOmOM2VfhJLRhQDU6QIG+XA+QxaETgjyH9DuRIvSoae15Q11YFvvEj3ysL3sKcse8Yes590II
9yIONRoOWAB4Undr9c1ia/fKy47L+LQQ5EBkU3Nkwxgwi6Z3Gaute0AIzSCnaejPvaZncOCj2Qaq
fOoxb/TcNUdQgOV4Ik810fqtCZz3IeNNsrMAx/hlZfXgFyQsDwBVn6UuZebIU0zv6nRI3DiPrM6u
E6NbK5pfFqxHB4QEotIyKnG4GQOAhX3zYXwLH4o7fW9uKxvGM86ZLHAy7rgNWrebvXfM1jfSnj3X
zppJ2ze66sK6FiUyIHCnnM1qxgCMDhfB6Uj2W+4D22yfnr1HP7F/55vyNNrbw/snUMgOFgexP+9H
G0PrQHTAjr1kI7mmt/bitZAvRPUMHQ5T5tCyMSDqJuaKbfEXWVmr719WlpUVUTYDr8YSIH3orrRj
3uhKtrarHIDmnX+dbSBzdJ5pK3bmxvY5AFYtAs8L8tIoC2mKlEDbSypibXDmTe9BZOqA8uOG4h9I
oDmDM+Gf1O9cKGzYhs08ze1tGCrZzJbt3E08MD123R5aMh/pnf4ntCD0YGtO7K09TXy/zl/6hUJ+
gwVOOyoVfmGLVSAfoqDcVLBMaD0oOXvJIdrWnm63doc2IxfA/+tJaGmyhQzXjRKwXGOP6UBkVVHt
mlGgyy/XP76QPkWFDt6rUBg5BxeKjqlxyvnv69/9lvy7NFZCRkvDXpFmkJAD/id6NTBj54VE3f4u
2YXbDyDm7ciDvZXTu+MX3Z9naj8coCB5ZCvns2/Q0KVfICQ+s4UmZWjiF2hoG6oMXraLncKLvG4X
HsID5Ibc1rOOZJPuSi/1JDf0cHr2u03vFL/WIvUb53XpVwjZazDAC8L2jlX9MAH+VZ/gdneYXRlZ
JMfq4YHlaY+Kr/j1rrQ/a6d04n13rE71np2UHeq/95q7MiUL5wDxftM0fEyZhAHBS86IBBY9GtjS
Guc8IjVMt2zrQ/oIAaS5k53JxvthID03u7XmL96RsceJnOKWl7g9lOcV4arOGwDEduKGjrmN/6b3
0Q68n+mOBtgBXwAEP7ED/1Q3hVtt9ABGpJ7sQdXalty1eblYdT//GuHINcJAzkzi81kFgM5T9wyr
8vmXfm+8RDggHdip/Md+y/fXR37pGCGyksGbsEKQnnHQPhlP5b30uzgaDmBnG22vHDDLKzpUSwcw
TUhQ2MGHXJfPi21fH8r75m7YVlvjEQP6hMKQF+80BxoUHqgx/rS93reFBKIJ2clKTW4NLWZ1iGWn
ak1HjvKVQ9FC4vs/p4G5qeKMYNTq3rI7tjWnGJoka8aQS+cKTchQxGhLcGKwibabEpVkyJY8aH6z
i+6KHQ2al8ZV/uTaBlJAG8vrfmdH1S6xlZfH+B9dqXR+494uJAfRh0BHVY2z85bHN9Cj9mvf3Ea7
fpu72T7xim3mMHdwRyz+3jeRpOrtsHZUX5o2IS3B+3EGBE3BwRYsy7f6fjhmL4o/nTIfEsDv+T55
Aijv+gpZWv0iD7oPeQi9EjoGOvyG+DM5pk86ztDmm7mrTiUUbm9biqIkCLibUUFD9CnSJpTUqUuh
G7nSh4VLpqgFMkypNJlQRgniw7jRt9pbtqO7aG8eEp9sGr/3NSc7rdm7Lix8URmEtX0pjxEGzApP
hvkuET9sft3YESFFjCZ0NONxxtHxoXickYG/8nf1RXlvILNpqwlY3lBvsaG4IfnSyrPHUneEFDFy
1aRSgSYb2DNPSRBaBYjCK+/5CwtZFW5oZWJA/0tFDUOCyA+IwnPercz50peF/MBkVkEWCQWelqme
FP+GbdYKTOdSTRN7j8jiaMZhiEIw8QLONbsvEySfPyR9qcc/KihJ5hoGYWk7EAkdeFmO61gh5xO1
ule83C03MPl6BCjBqw6Fn+4ACzkaPhwhvLWn8oVBE3ke8xiiaw0yGpufs/KFQy/p+sJdCECR3yHH
M5NohNlAcccOCXfAcHK6kLojnC6uN3EZniyjsvzfQgnRI6nTzwmkdee35DO6U/bJrtzIgXRneNKx
8qP7+LG9g2jhSpVvaYZEQwIugdEOVjfKSh9tAo0AW37WfhUP1Uv4HvUuro9es5n0bRgoh+hPv6Mr
Ebl0OhfpIVBj49B5QE8zu7C18DRuOheGZj51zwfkzBk2gxvf1V+ZX/j1J1QAHhW3dc4nh7VkvZAU
ROJIMZtlqVeYTwiwvbVQO4NBFVO4e30qvz9zYWcVTQxoHM1GBvmLoPEaT7MJruxsOxwZrout+/Ec
4+gNSv7vapsdTbcMGG7tuKbb7T94eQSlh3971n1+pCtLa6m3Qi6BnPHcznKPYrEyJraigeRsQqis
5sbmeoeX4k647MwDHG8rhhzbGonNx0Oc/bv+4aX6ERVOCnml6VCKxxLtHeZJJ9nVgnoz+tYmPeE1
2a1xhcJTLVZHeYQg/0nftUgp19teGDWRcAJ4Sw0GMCZx7GSb1Z+JptjNTUhPGW/V/w32rJsnvR2Q
qVB99aIUvMx5J8He+vpPX7pfiPwSqMtEaTXjt9OT9tY+q6/kmD+1QbjpXpO/xisYifLKKdK6XDf5
jvEf5V3oH1hxlqElwwIlfcycLq7tOvxlDg80wUscRB1lvrbbnmf9QlyJ3BOjgGCkQrAa3hTnQ7ZT
9/njmNm44B9/J/vN78reJPZj7KJSBIqkY211FHuJ/QVNCJydv4LXh9x5vT7CCyte5KnwYcxq3mNz
ywn90vTGo7q88umlCth3LPwY0kTS8vnsEBZUXvVFc2esILRoTy/1k/FofZR3zG82qUdc7WHcc09z
9GCNg7nUKyFRTMSMy6bBZGp1ZQ/gWFXDvJITlzYbkdUShil8yyGfE4QvkwMxzWOyT0+hHx4kC3VK
7kHI8gD6PS6HeedOj9enaSmGhfRRZgbgpRA+CwZyVNXnIv6Efub1T8sL3/7u6I9pqiG/IOXQy8T1
STrxgxYkD8WLeRj3zT3mZ5+cDLdZaWthXr6PDD+biqLG0FSMXT+CmAaF7864v96L8+HiQkSJNBdA
E8hIz+E7p7CwhBZaDKU+wOY1c3bAabjeyGUaoqyIhJc8rXnbGGhlPNHTtK99y54Rotwhp9YL/1xv
ZSETfc/Tj0FSIDkJQivmGjSAA+/ulAalNwJCdhfDl0z2yKTtiqRYGbilKTn//UdrDFuDDvOHc6g8
Qxy3oSvfXeqFcKMoOJkmsBrRC8C1tekunWZvGjS3YE95zByIoNrqGg9scV6EeKcDXi95OOJgAMms
pPTbqnGgvW7nKircCaqiYIYp6osR64emue+zNb/NpdARzgsD1M50niPD9eF9eKbsvkbmx/VVsHBS
/3a9+TEvpSnJimVgXtp+fqnDHNgTYz8NBej2+coULUy9yJmZID5Zj1Vn+FbKZ7dTSvaoyXRtYX0H
xYWQFIky2ZyHxSwVBvRdwS2ygYGPAdLp6caoZMidyh3ZGHmZb8EMqe8nSe23wAEwJ2WWuRuNf40C
HzhaVk1tTxo0kD1ummuybwvZQmTatGFvVW0N0+FKGiCr827N3LXmB8uqbQo5meszuLA4RJaNnoVl
xAvL9Fs+0FMMce4TTaGtZKbVWu5eauL89x+LRLfMrOsg2uxXMJv5HNKEbws1iU6UklsgZbhlEyE/
yPrMqnrMTT9HRRTG7NGxIu3faB5Wqq3fr/OXlomQKEITWAOOB0ufKlEfKGpswSkFytmzXk2gNSTm
30ROpo2pjpD16NPwWam6YZdzk+5oVMGSLGvrCRXFlGm+ErPIY2rIoN5CodktqTH+U842ROJ0E00g
VrC4Zq+FQqpnOa7KJ4hhxNi5U9AigU9/UICfc5lq1F6uR62vRHLnJhDm2xjM6iAPWiZeGs3SswL1
qYOpVMCSjH2Lqo+SJaPPqZXM9jw3eGEi0Z7BIHzPElP3iyQjv8ANGf/qSlb9NrJC0Z2eQHvGViIu
+41aMV8lMn0d+44+FxMMAQEQ1OpNBw9XcF9SxXDyARWUthwkN2raxDeUMrfx5jSQTdZCeNUmaabg
xAH5F5cVvXxkZQFN7rEz6u2sFnjCi6IeYlmN5VbQqFYcOc/nw2RU3QOsarrTXAyobY+kfbtl+cuW
kBtzK09LLW5NH1LLft7KbsXHY0NvgYeasizi/fNZh1dIZlo+pApn6LG0w3zkmQ5ZDKKBsKXDtMet
hjL2r/fmcq6UReRKPSWsyDr49ZYaB7C84EASjmseLpfDWBaBKwX8WvVSU5pAk56l4k6ennN95apx
+dMKEXbGAg5Zes/C0GcS3EmB+T50MejLI3Svrg/MUgPCNEMrBpo0eBjyR0gKOnkFlkOTK5HTNiVx
b2uC/DfLGV1kJHMeST4tUmdEzAzJAVahKyWxy3uBLLLMKOTbFTDNTB8mrs9YNrIjQZnMosbHVJuS
q+nV8/VuLCwhkWhWmpqK25Zl+XqZ39fAG0DZaWUnXzjDyyIfi0taqcq5avklZYUvn2WY4QYZg9Nf
ddgOQl2CdqThmpTZVlmEdlvmFehhKI9DI6COgNFUB1iFT6xLAm4iG1zv8uVDjGyd//5jfyoB1uRs
lAx0Wd5O+VbVW5ubmqMYK7vH0pgKGyDrqrQHWdnywe+5r4jkyNV0011Fts5N/vjt3FC0hMmj6Yea
DvGyCGpIMQgUK19fGhlh11Mg0UgiI0dcAv/jpPGgQ34BoBzCTlGD1+Pr4780PEL0Z1FehjyxDD+D
IBkcleCkPKw9SC30QGQ3dVUErIlUhT72HfOoE9l81cyG37VKTR6Nmazd7C4nGNk0/zsPtOoSICBM
8DP1edPCd0gZ+93Y3XTMlkWWU8eoxAujkPwGO68zgZb+zHVKfYV26Tsn0lpFYqkXQiSQUJlbCG+E
sNyQf5Wa+ZxkyR5CLF/XJ3ppMoQ4oOFcgPxGTJ+MAISMh1mOXLPZZ+PKNrL0fSEY2kyFH2+Yhb6l
hpUD6THVaaPw2GTt3VzUK40sjZEQE4YaxtWUxJC3nHS/gkSffWax2G3Te7eNkhAOaRbOmaIh1WfZ
UxpBL07eswKIhTWR7YWtxBT2wpoMcgY1Zclv1cl0TA6bBlqyY9eN8T6kiDywklYie2lChD0RvA4j
Gc4siFp7HRPoOkEHXoZjUjqs1DoWJkPEA1cz9FShctkFMtDwFTRWbVCQT9nIf12fi4WKuCziaRPd
GroIgupBU6XSjitq9ZpXVrHruGntDAjtPWWtnG90yPR8TdAaPinydNZegYo1rgVdfB9ixT9YkDhm
TgWluQMdyt4rOWc2bMOG+0q3pt6JrPOBgURDbm14Kvd+Vw/amrHUOQX9/9VFFilKkpxa3WzWUwDV
Xc3poU8YliWEVWtuy0XzQKfhbYjW9Iq+hTgutSbEIJGsMg9VBuJL1RuHs/DiM+5/GYQSoRXrQss6
gwtTD7Fs92ynbNM8HUa7g7SiMwx0LY8Z52C89CuEIIWvdaSaajmfxaWm0Waq3pi2GeJG7apQDQ3t
yaTZb6vKcdwcGlJ9aAPcWOMWOtasqelWaeFJBcHFyCaVrNrzCAPx0pi5rVMpc7KuN++gu5p8sqzI
P3K5y08wDe0++VxMtkGq9kDNJHmDlC3xYMZDW6eBW5WCWxjFYWdu2kCbxvIeYJr6Hmwiq7XTdi63
MNSVYWJUTq+wwZjvicUyePlUzCOk4syFiyJ120nqH9KhtVylrpVtRCL11wTALpotx13fMm2L0lwD
1UcJXtvGoLik0wpoINLuZSrgxGVr6TQdrCFjENawZnjnEADSojLbYldrHEWdShADcvUBV5fOm6hO
Y4cVJMvAGNBiBfKRJKncomKoXxoZZ/uZl0MQtzVoT3qpaLJdjrz9cz3+Fo4GIla6zxLGE867QIe6
rNtYCkTUhti8MXsImTDCmznExaEDAH/CP1I87iF2XtoZlsFt+U+EM1tcMesIV++gkd9bZFa5OFbh
Z1SucV4WUrkIVqYj5FWhvgB1sByXAICzNjpu0g5JjH1q0Hdw0Z5vmgcRhAyl/7NebWn6FkTew5h8
9FW4kmKX+nD++48TbKHRLi67Sg7KCFWNLq/cqKj9ROWnqcMltrfSzW19OG9SPxpKKgq95nNZPBqV
l5RWL0XcuNc/vbAN6ee///j0OJSgk3FUdpFWzmrxueyXpFYhiQpW6/UmFrZSTdhKxzjstNzq5SDX
igelHSB71JNX3tQPkmF+Xm9jIdr0899/dKOr4OANck0XwETO+JtiP33M82atnLn0dSEn14UE6cuo
G4NCI2/UKDw5vEkqVZZ14chUoQxN8YYiB1AmOlGe3EfGdK/zaOUatDS9Qp4oLJy+ywnGgjWTIaMC
SWx4fsUrt+KFif0/0iOqNFkLrVfIZN+l7L3O8X5q/EmTlQy68HkRCIxrw8zKmXWBoXaSPU3ttoT+
tq03EBFk1pqw1cLcinhf8MoGOs1YnQOsw/Lc3CTqWul1qQNCfqB6hgrojEUJAqridiZXPJgtDY5m
QY4+V2ELcn3xL+QhEbfb0jCxhtmSg6qKt1HWN96g1rltMlQq56xG8aFZK3ctdUlIF60iZzIU2RHL
UAn4l4HzasNybNhZfU5gDJYy93qXlmbl/Pcf8VyVlmpESYfjt9odIfS7m03l9fqnF0JCxOtWtDEh
j4GIS2lf7TI4WvhwE5yPEHS8RcgCtVMRs1u1WRjJ84Q1ZZKNpM6jHY3jH8bSZ6VBIeJ6P5aGSAjt
kcVYW4VFgrCdyJ2WE3UXQdr9tgkQ0bAW2Iq8T0u4QTZ6uGdqxryERmsclYXfLmJg4YVXm+rQ94EF
865G1Q49FJ+uD8tCMIgQ2Cpv0nxocE4dFVxUjHYXlYYDdxA4M4ClI68gkxfiQMS+pnCLNXmbQ2RW
Tv+RXEp8qYJPS2hRu0sqaWWKF5aqaI+HM2RYgh6CdQTHEznSS5vL8+hqKYyIro/Wwg3r/+zxcoqX
EdhOB6xO7D67hxKsklMfxpZOCifOoZRWColLAyZsoeDGJXOZUxLQ7q1iPV6S7mbtXYuslfeDpY4I
+2iM8wpqGRrBS7ECrGAqNVDtlndaZB742ZqotvgAD5Pb+JyyiI1NO6nK9cFqg0pOD6qs20YZPVyf
kqVJF45L/awOU4PrVNCNIJT0d+oYw570/aaPi8BXrYTZaUmR/KLhIKmJa5HCNoxmZTUt/HQR/Vqa
w0iTUjt7K807uK09oT4NQTHzNjCcLCJf+TQVSBSKHKid4ihT89Rl8bbHe+z1wVnISiLMtYop5JCr
voMIdvPea8ojrwAFv/7thbQkQlmhmzTrFPa6QW0msLl4xy1/Z8RPJZscqdFWGlka/3PHfuyauqrH
BSjgXTBJxnOZ6bIt1+lTh4W6kpCWRkiIYk1lpM8aNgVJX5yoVWzrWrvtBP/Nx/rx24vUnPIialF9
6YrXMUwPSpyv1D2XfrWwU0Lkmkqthu04h5ktwROm3nbe9WldSGsi7LTmcVgbbOqCBF7EsKJNRuqr
cz5A0GvKPVPNrJUNZ2FqRZCpCe8PC2ajJChgEuf0MevsVNYpHN0IWZncpSbOqfXHDOjaPJozzLqC
DETWREYV2mFG5V4fqAUIEfAG//06qpxNOlKUIws4l0ZSCe8wOM1EWv8rHOluStUvuEQ4Rsc9uZt/
Q3b3oK0aSy42fp6+H11jUmoy6JFj96n72ClD4EbsJiRITgaosnY6wdEGHP3cs0gqY33okLMZUf7a
hFXJ7y0tZK/Xh2FhKYrA1HCM4LA3oeobVp1dUvWAd9AVlP7Sp89//9FHTmvSmzigB4NOOZBZNblH
wVC58etC5FdlhUJbX3eBarxp/FWZ/l0fkKVFJ+zbNbxhDKvGd3WjPpgy2Y1pHeB3e9c/v3AsEMGk
UabqLJxw7Jv0N2UidoNyYxmlG6JAJtTKnJ5trze01A9h165TfaiLZiQBZJvu+4KqNoq9KVyoqzVt
j4VUI8JI5Uyx8pgWHYCEsPCWWlJv2qhPXS2HCUHB2ui2TCNiSE2Zx5E+AImRmvRjhJMVocVrnK+s
o6VeCGkAVBJsrj32WAYNTAd+iNJTpVMQiY0k3VpyFN22FYpI0krPNehAINBoOreQMUp6yZ0hrrPX
5oysnNQW9nQRSEp0AmT+jLWby7ETmfm+6yFZOKEs/6eybryIfSP3f4Q1nAnZGVLV4aQ5wYKNZO+Q
0lx7YFnqgRDVsDWEm1zPaKBO2Sep0z1s6XwlGzdRZGwmIBtuCo7vtPyjD5zMmRpDyjgA6epLn6sW
AgHTUSqnbGXrWiBvyqK4epFr4zjDgCrgadP/U9Wyda0yyzx4OoXbpqHMh3+n4VqRFD6HAOTjHSsn
n4BCwuXOZAXcRy26ud7ZhTwsAkv1TK0SFTkHVeH2pQNEw56NNYjLQpYREaVW3OqhBruwIJMUzU60
9n2uQIXU22p3048XMaWWXuWURQN+/NyDZTnzXxPpvq5/e2GxiaBQLTPygpJaC3rlva51eLdpLiV+
oc37vHi93sbSAJ3Tzo+VpnGdQPibK4EUPWaG6SiQ7+3pyuCcP3LhaU5UXScNwC+y1mEZ6+bJKLLH
qLQ+dYs8z3q6MkZLv1/YxKWqM0mlhTSoQsBWVKVITuDBtjALG+aVrLXUCyHmY92otGLS1QB+43aL
h8yphotxPTrJGqNzqRPCnm5aatyroawGat3I0M+GU16fh5EH5d/xtk2KCEf6OJo0FuG1NmiiEEEe
2cZgOHp349eFzdyipmrmSVEEcU0aaD2m8G5N85k/a5We8ZWcdXmUiIiLSxo8RsUQwQ2U8m6Ep3T3
rlsroJvLKYiISLi5HUEbk2MWGFpWOpNsSnsFohYrpZbLcUxELFyiJVKj9sjmSOSHJOL/KsJgIRi/
1Uz7W8mzdz2UL69TmMj+N5RVsBhameJCOOjlTsXZ0857yG/oPXWiRl3TNFtq5Tw7PxKGmUlGoljt
FERV+hSN6eM08TvKuodpVZd0qQkhpnEQh3SmXuAM2j0SnEHr8UT014T/uz5OS9MhxLOpAn+aVo0c
YONpvQkeriGsjZG9O1q8S3oi/2K0T1+uN3Yelv9PgcQSQjsxel0mFEHBdMA+prqod2wMn5sCdl7X
W1hau0JkR4RmEDxB+SsftF08GoAHdisL11r48UJYl4OWtlFG50AGOcKWNLwjhY1yLMvygCr3h4Zh
tC3g0uzeBMH9encWZkdE8ZUzbLd1mIMG6Er8YFr6uIWYhxz7vWl0H2WYFhJMtbPy63pzl+87RATz
aSwflU6dZtC0ePKpQTxjE6UF2cABVgodHcUzZ061ECfvkelrN5OFRSFi/IBBlWQzUngQq15YZnCS
9rV+LUCXPi6kAWmGfqFEQ1x7IiKDZwjTXSmOn+tuWqlMLzVw/vuPDCAxWGBYLQ/3PWfHkZDfjZlv
eklqV1bAwoIW1T1RO4ZvMayW9mwgD1WEl/s0kvvt9fle+vFC8Bt43YVo3mDtZelz7O7m9pWxmzZB
Imp7QpUkaSc+S3u1uBsYEDJTAu/2lUPI0u8Wohz4n7NuxRTuJ+u+mqAlzB4ZPAevD8rSiAtx3iuw
9unmRNqnpH4qCh1UAnNek99VFuRwiIjcw1W/DPFoAgJ+BLUouxh49aUnhfWY6RHJnLk109w20qLb
AbxGnb5Kf1Gezn8YjuqO3FENTBQ2uGGvdz5MO5s9KNialyZT9cngR4Tn2jlVAkORZ+aUHZyqQyYN
oVPkyezMem2Boxz37K5gTebicUv5PG8vTtilQ5A3IXOmrO9PKgzUUSkodcsp+tH66MsaRC9LTS0Q
CSSpcLgZwkd9THrNdMBAemusUYPXu9GNzww+qEeWsYI5CetY4o5WLP3TpUyD/Tig8Kc2lIAjqBQo
QntwgOqeFVkHpoqbmfYnTdOQIIPG8MhLjdkZWDk62kgMCOdOzS81kvqPIdVh5c2zUndpwm3I7sS+
EZYQBE9DZc+7HsoWOgGuDk67z6Ruv3I1qo5xjLxlynE8PeRJVoYusaL6NwSkRztPSWN3RaGiqcwc
dtCS7B70JGo3SliXj+E0zvjf3W+mjwy4tAGofDhS7DMSI6+knNybJuLy/JT7R9V0bVsiK9wluq5t
lESWvAhYWTfWMsXvgAV0ajrWDtfHxjEmxdjMjKqnKVL5F5HwIHHMW2TWEk4G3C5KrdkU8Au3VV72
HzDyLX+1Eh28VFbxgtHT0ang7uKOJC7ccUgofDOa5KhMSgzM5Ti40liwwcvCWE18s+65uoNWSl04
khTJrZsqLPsg2cQfKwBg3gc1IaOnMs3IN7IiWYXTwy/0gLvo7M+c6I07yZX+q0msmdkQeE93M48p
mFgIDtNMKCjDWgbTYDWSTXdUq+GtHKCy6EaaUXnAqfDcyRmVtzoz6THRU/OxHROYWY99zuwe74a7
lltFCycePQdBRZesGuwweP8SLa9mn/IhVz1D1uKggUzlxkhTB3g/ddclLbNnpAFcEwh/yaWZDq4R
K+Um16rwweonCDn0Wg+NxLAFCkTPWw/UpHITZhU/oyBNeAe2dRfuzSzXv1Drl94tsLFeqzRD4MRl
RTuP0bb2aajSbZVo+j2HX3tjm0VZHdO5kQ0PhpLzm8kg7mzM7fCKN101c+U2UVtnaNuy8yqqznBl
l7QN7hwwuQ81yS8ZyV/DbDRfoC822orM1U0XwgbWbKrpIaoktmtrPUUFoOdBbxilV9QkeS0qPE+a
ANW+hT2Tdn1ZSp6ZFs8oXsj+VFuM2SCz8I8mGvFziFW6U312jGEZ2ZO5SO8T+KPlW9BUNH0lZy4k
ZBEtrKcJHZEKmgAW5Oe5yFzTsIgD23LvelJeauD89x/brG6qdaInXRdEhvEemRwy1+ak2Wqz9sqz
oItDRI1dRY1Aa4Qm8n6G87Yd3w+v0ydAss0xeRkfpA/lzXwbnruH7hjeqY/XO7VwtP8G8f7oVNzo
lRonprmXm7mAXaAZAp+UzVJqt7rZgAw4R+71lhaGT6xnZk3CJi2ifVAlMnQiDaB6CiX/W0prhfiF
g6pIwIM1YZZagyLtYflpd3oHTLcOefnHGt4xpJ43N3VDZOLlJKu7bhi6oOj0eMPLkD2nIx+hjCqt
AW8vdcSwNFFdcE5yPa8pRipjqqOzM2bCsLMC2nzYUdR2WAmYS4eMczPnv/+Y+qHETlxkdRnAivld
MoqNRtZYXUufFg51YZ9npdQAe4OHol8dCzepvOZVfWkZnX+1cH+bSglACSvuA62c4eynRGSrU3ko
7Qqw2BsO1Oc2hLMd13VihBIpAqKCFCtZW7Ns76PiFnPR8+eF012tGFOcnC8EbKLb2VLcXu9frq/O
hYEXQU9wimgsq4iGwGzhthp3vHwxrWZNLP9SssAPF0FPtdYofcqyIdDayFGryusRaQlg7Qm/BRN2
buIcEz8WJQ4iIDUXcRFIQ+kZ3QQ2YIZ7+m2jI9zEIpC3einOiqCbnqiFq3J1C43u/LOFvaHH4blr
4qQH56H/F5aqNtrw0xjXsOwLi14EOU2DITNGTLwFaVVzHMYpew5ZFga81rOV0vBSE0LIsr4zOMWR
MoA5zC/CM3dAqNl9l8k3Dr4QuHiCztJJDvNgmLoDENXPZsX/3javQrxKVT+EEuxLUGiDJVZWOO1a
tlmKJyFUM0CmpbTBl6MCqrjRiPvjbTlGxDGBImLAfAlGd1kMPZ2pCkhrvRgR9a4PycJ0ikCmpKVG
OeQEK6ardxUJX2Dn7cZTtibauLBHiUAmWS2ZXvGUByEvcP7+l41kO1cQL09SMF/W/BeXeiEErF61
LXjvQx9IvL+DVgMgWfQ9a2/BliNqRUgTIUUBDJbKg1QGDypRdlm3Nyp+W0SJynuw1M7mOK+RE+qK
u7ncUuAT5YOU92sg1KXhEWIWvCRW0naOArlMPuNUD0qS/p7q6un6GlpI9yKgqe2m0OgqdACFlJPU
wqd00KUjVc29kXbP19tYCLBvOe8f+T7KwgKUR7xAx/SgSuUWahub619eWqFC6Ca9zBK83HTBKLMn
uLNtGpM/smjehtjMeTmu4eIu1WSxiERck0HVOhwkmQdcoV/xlIAn3Ha2QpNTy4zt0IE+Cqz/aLfm
/zi7luU4dS36RVRJPARMeXS7u/2M7cQ+Eyo5SUCABAIkQF9/V59RLpV2V3nm8kDQQtra2ns9qmvl
oQvffSupt/TB6MUFYPk9Dp505nheMUG6b8YV8Eq0/iv58vyzNgdxA5usZrbDCLjM3D3VdjTHchKL
yOJpKL54fMThoJ/AR+vPFy1IjyW9c86S1BQ0SLfjkKYFKC0QhGEByVvrll3iKM0ZVDFa+bAGg/pR
EqJhNeBZ9PCiiZ6dOCsYAUYi+GT83naDu1hb+P4tUH935xcKgkq7ll8+Xl8XPsK2GexGPI5UNKNm
7LjAKUUHNYVPBTrCHw//tzo45n+rDQT1mHhsLelOLpm+Vl58UkVxL4YQVgyBA9kjv/7pmvZaiffC
j9lqG44ri9naMHNCjWRNoo6+doWPa9NyrRd2YZ9vYWOW0BVNKjyA+0+hPIr6/eNpuvTi5+f9ET8C
b+GOUIE5WfeW1z91fTuuPz8e+kL4+29n/DE0DckQoXo5nMLa7fqEjg0KQSNxoJnj00DeFWK6pl9y
aXY2uVHpES9Yw9WcShCY1XJvnWtkgksjb1KjyNCgVBQj9/KfYPjXu3Z0Xhp3E11BYarI3GP1W7fP
K8PvPMM+AbDCyt/CxJy4aNo14ubU2qVKirj5Osh+H/AKQktqSj/+uBfWzRYjVgUm7A3o/seBrKlL
yUNclju3/IwY0Pk3bKInlbPoIbNVIyPV/AY86O5WaauvvPxfDVLOw2/yIu7FkpkBFTkqdHjjVLZK
RESguDA0yDRWMSbcFtpJnMiB4/rS0Ey7MDJuWRMm8ySbRHd2fp+Duc5URDnY2eBnJg70I5MQvbXM
1wC0xX4rrqRCF1bLFmdW8V75sR3MiYxd97Vu4hqSB/U1HakLG3ULMJMVH1BdKqdj3AZ9WkKs5uDM
dsqqEDrrQdOP+cdr5tJzNukWXWsuhgqHybzaJvHD9q7i8de16T1UuePlk0/ZxgLVLi1yUnMK+6cp
/CWqPuXq4PpX7h2XPsUmIIAPoyflYOmM/S9e/4hhLP/x7FwaeBMRfErmGOU9c4qCE5KA1MK9/uOR
L+zVLWZssXhj21sEhEi81gQ+WDUrv9RF8PXj8S+8+RYVZaVj/7sunXzyQA3AaPLanffSm5+f+McR
UsFOqwabYQZ5NVe4GUEdLhnEZ8hV5xRhsx6R9i26h14P9JiiHI2MxCNuhrLS52Zlsw4jGpawAsa7
N62XzM7dYq7hhi7soy30Ke6o46x27gBxixLirKmdVa7rL4u4dp5emvfNWgSjHSnyOM4nNnqJqW5p
3yTheiXl+Pty8bewJ1WStRimEcGMwsNnfSDTt49n/O83Fn8Lehq8VfWsxU1COeY4Vl1KBzcxUCBs
q8wCE/PxUy69/uZoigeUHjyGwgNMjJ/HekzdQTx9PPRfTZjC2N8iniJvmvt6hWQE7F1rP1EzRSNV
cj9bhpFlq4bmkJFTmAEQhVpBJKHoSXyXZU2pangx9vQmLrvx5MaBzWDSXuT9WV/GGfqzJKwd0JQd
h1SsOkA/XEb3QbB2TQLDV5oY3otd0VYRIiWd78O6j/eup3geitLPWhEjk+D0x8e/8+8L2N9iiEg9
erZiOM6CIBSprKrdNEUvQSXd1MP1/pMfahOpww6dpXNQPXbFcwA0lJrLKyP/FWx8/k6b/RE2HqyS
PBMfZ7SZfjZnY+60+TW+c0jO3TfvXpcWIuFXZuvCgtsCiFBJ76AsgYcNoksEfS7sFVbUhc+whQqh
dwweZtditdVHeEwlA2R7CqdNxHLN3uDvd3t/iwuKoDtUa9drT+FY/hwNuS00ULmOCzzGSPKybA6j
gl9FW1zZQJem6vxL/zgvhnb2TcexN/313VcHulwLuX8PiP7W+7dbvUHPAWJWH/Vx7rmjSXpvXA6i
h0PCpzbFFiWk5nZQfhU1J9HaowmEPU1qGX8HUavvUNH/DJsAS3drB1yYCiJmbOlOk6jzxcSH2h+/
fOoXxOfJ+2P2ZTwFXlSDqAAirpe08fg89uPLZOGJtvSHj59x4QtvNQOHNiIrmqywfAvqx2Asvjvu
Nc+A//qDW2jjeVdv8oF1xLFqmDKnJYrXdIDKQb4OrZMG4Wz8pPJZW5zxKV06UU/nk+3AkOA1LIgY
AAC5qOZqX4+jfmX+KG/DmtNEWEg3dRUn+QD3hifhBeqVBBACKqFctsOsqJ1e1yhDs7KHSpdb7njM
h9ey1ePRY+5IEwdYoiqtFip/+1q6z9BfMjuX0BCehDVbHmSxdrnRi5sDtwhhCVzyXPGNhE4h9qZl
YSZsR+6NpsMB7LBq50uveaJjSX6Lspy+zc1kHlyMsR9720Owxo1ukLcUSVx7wUMFgBEFByC4apL6
96qMv4WU9RTNNJdigwKBMe3LapleF1Wtme/jZkoL6O0O88Qg9huPMJL+eMlcCnObc0A7JXOLGFdt
KNg2iQu1nmYcbl27fC+1+dyyjDYHghmhg2I6pGQrrX9wWv1rS+/aaXMhrdmizXA6r6zrbXtSKzT9
hdO9SNucKhm+zHq680bzyQNzCwAAFh1a4uOqT/5SZjNqQl1EPpfzbbv+U185oeYAiEKZIZvoOymu
HI4XTpgtasWV8J2wrgM4AVujX6Cu8J3hQXsytg0fe+3xdKhXBwx0VmXaK93dx2vqwnmw1aUzPndZ
Az7AyendfB3FrgzdpJzHK0v2UoKxRbKYla2ME7Sfisl0Zdprx+SjYNHd4sf1zVTILusJ5bsy0vLe
ekX4IBl4Tq3LxRPMtMr7BhyS149/618tYhAXtwpRdTvEYRuE6Ld7UJYxgjZ3koo+9Rmdb1bps8xB
NM57DVHvvvXafOYOhBfmRaQe1cM/ZQfBJDEXzZVz5kIQ2fb/22Gidoatwmlo9Jj4E6oUjLk3XkOQ
8lcjOJ2R+ma68eeV3/+fGdNfDoYtyEcoqJQ3/rk73Q/VySm84Ba4Tg2BHaXsGyGjOagq1t9Ib4A0
ckP2PWpDXmSQFXJoNkMwPu2saHDBbL0w9/jUn0ihFczHRfGg44ZkhHjQHppb9d2tQnMH67sw59YP
5oQRv3oo6FzvHDcWP1ojWJ/O/hocmjN8vZxs/VBPq3Prq4ruHCdcHonuwsdVxuGPZZ30vlvEOqKL
40RZMHXre9XFw+PU8yAfVTd/LRjnr1U48590EdWdHEyUlqMie77aEoLWtAURO+7ts98D2c206l/Z
hD5xiVXxK+pcwD6rgTZf0OZY0hn2eUlvy/VE29B7AAbXS2AvBPU4Ruv7QJcsrXSpRNZrlNKkrJs9
qs8cENn+XgFQ+ZVLyAjOhIXvxpfoe/jdtOsm5kDLw7C9OcuehYpOb5YHAeSdI5oGigTpasIOYF8h
U9wCp3TkEEuk7Yrz0zP2bq5C51dYBO6+YqzInI5NtzMJCiB3MfdCKvAMqoikgohw70yl84OMQZUC
elJmbu3DqW8tK/drBKjebhZ1/xr2cHhaAwLSJwPwBwvfvQE4vUynJtAp7GurVw13hpzNYn1ERdAH
NojKx8aDanQdm27vdV6XDTMp8gGW9wl4i7pKPKcI0haI65P04t9Db+Z9UTQqY6wfbmUXz/vQhP4T
oCntmy11+bMVQLeJeiY1ZrVxrwSfCynWVkxq9jxvUFBLgVMq4bduoLy7oHD//XgzXQicW2wWpRN1
B42rX+x2D7jVxkkv+c6T0ec6Mf4WlRWSeVRGLPExlg9t+1B1v6L1c/elrW4UkaApT6sEL9p2WRCH
SQdQ/BLJbPa+fzw7l6be/f8MWoGUFzCCyGZXDWQQB1YbOyq4Ejcvzf0mETIcawuw++mkA5JFfpCU
PqDmyzXtkb/lWeDpb/UuB6clarRFdJwjc3Si+qWql3/WujjWVXdNNPJvP+H8jM1PmHrqVdRzoyOv
D3X3Jttf1pGfKJOex97kcGQtI2hBgLQIE7yDy6p8YcVugDblx9/2wvRs9S4XpWQVMrMCmVX+6Ali
dz8RDyIU9dtorjnR/TVxwI/Yil16nuVTEEIwFwyTOiuWbhd2wyvtum+elihFLg+snl88D8Awh+B4
kbJ6rIHIhG/YNa733/LV8ytsC2TVMipv8Ftg6Fy+r5xGZ20byocpgHBuhcb2nk7RZ6rm54edZ/uP
O6cOuVoHCW5N7UTmzgZgSJx/3MvH3+xv+/E8+nkZ/jG6YJWUWntAbtN3Mz5L9etz456f98e42pbC
Gae2OE4+c+8VI2W+xHz+RHJ6fuvNPRZ1v1o566BPUTyNNilAzEpG7RR3MClZnz/3CzaRymFwMI78
cjlBW7I7TKY3e8ey4efnRt9sc6eAvZRLsYqZDqbHGFecg1nK6ZOjbzb65KyrdKVbHNElQplOmHsI
GFbZx69+IUJtNSujFvSNKA5RxlkilJ1lwQ62JHNmo2C90lm49IhzXvzH6mn5XMy10xdHt0KSwmE6
wdes7K/QLy9s363hfOArJolmzWmxbpx4EgwVUVVhYnv5o7SgpXhX6fSXfshm887N6sVrteCEiIDj
ZYhINhfxtTv5pdHP//9jmpbW91oq2uYEdZl0Xvc9AGQy7K+0ZC+E822eQZpoJchp9Wmp/4mIhT3R
D+2qVMdPH6+jcyjY3jmwibfJhu0XVC+HeD4BBqeQbbD2FRhNFEg+Hv7S62/2L5Lk0F870O9qJdN6
GpMG8u8LnLWvbbJLs7/ZwsrlMSO9Lo5irt9dGR/CIXzxq/LXx+9/aXo2e7jH3JQjoA5Hb5jLW60I
6NQqvoKguPDuWxQ4dI5idyAQSJCKHEPmfOetf5RivCZWcmHytzhwoAC7xi4gVvL4W6hPOCwPTXXq
Tbn/eHIubOEtCJxVYNg0ZRUf+7aFO+dS31PqJ/FEUhcdHadzXj5+zoWPsNXA1HIBdT70wLdZmUiL
LnCfyOTyKzvs0lc4//+P/ascmLvJM3gVKUTWGpPV/S8m3j5+9Uuf4PyT/hgciMzGDevRPzmem5Dp
5wI4u6zeGgiqffyAczD+y/7d+r1PZcDq2EFsA72Pp6hGxF8k4yY10iucFKbW0yP4m+OU+ajQXnnm
pe+x2dSmC/2+USAyq2Ddx37/SPrPdFYQjrZylxpObLKCkha0WplNxwFV71lfcxq79N6bzdxVTT31
BbJ6Bz43q+7fXF1dOc0uDL2FiStdSd8qpzl1EOC/HRwew1alK67cCC8s0S1KvO3nmZhyjo4l+I8w
yEwnWSWzuXaXvbCPtyBx8ABVA4up6Oj23b89+7WIO05BX6UC8m7h54TLyFb00mFgUzYaT1EDxTFc
P8t+3lv1GTgaVs4WJF678D4m8XkjOM9uyTMUkJIYYjPmmo/Kha28xYmXIpAUNaDiyIcfDhTwdr3v
nOrZuR+FvQa/vPShNyl1qcqxAtwrOhLA9WdLbkbyrZ/F526eW6A4KK+LP5QORg+cxB/ySMVQdLoy
+KUdsDmIBR3BR4WZwxEqNipZ2/GH8aZfHwe5v1Xfz992s3ELYFxbOZvoCK6tSuBOlkYKMi1gDMKp
EeiDsLgtPBgMSfVJrYYtWnwGZ5aEAD6cllJn0Yr8fQy8jEXyilDZfwjDv8TtLTY8nPvG1tosp7pz
7H6wEW43nKtXWVuUcidUl+ESM+6mEWkHXKrbV1x3ISUZVwLVdxpnQzBDddVfR3pTe+2c69YdUhQt
4GP58Zxf+J5bYLkbLU5BQ9c/AQPyM2RENElR0+jnx6NfWOhbIHOrQIsqui4+VnOU0uUfbt4ce+XM
vTT2+f9/nLl8KUAaIyGcJuC8mywy/sH68NRhDj/37ucZ+2P81njc60ekIyEUXqf1a9O/NNMV2N+F
ULwFMxuziKZbkW+6VicQpNkt+gTaeTKufa6uMXAvfdrN+Q0dRxjMlgWS2li/NoScSNdcOQcvvf8m
CnjNBJ8YNI+Ozuh8M/H623VFSJJ1oPqW6qLJoeR/zZb3QkD+D3X7x3fotaF9O/f+qayrR3eCX1PJ
TiDIPtShuRLULjxii3GmiANLWROcjLqwMKCuCuANACynEKMq+DUOwYXvsQU5Q0AhqGBz5J8o83ft
IvbUXjsVLw19/k5/zNFAbVh5KBEcB90zeKtanks6/vjURtjChWNgD0eoneNEN2WGAsExFOzLYq+p
u12a/M0+c+ACMFAGiaFibR+dykmLAdcj1d2Ta0+4sFr/q27+MTsdcb1BetBrLiJ+qgtYR9Wzn1nI
7SfCk322GN+/spJo9F+t8C8hfytOKa0JPKAf0HapBjd3eRG8AIZGDnOh+r3btcPv0ZTDG/YP2jpA
n+yFxytIRzDANyRkM75JGgR5C4kRmURkcP5ZZMP38bJUX9RYe18NFAKg8TZPN3wtqseRReUtK4RO
Q8BZToMnyzvl++zgwRMhI11s7xsRrI/whuN7HK8S3UFD64TFXYle2CryqKX0l2pikbvuCl2TZoDx
UNzrdw05gjU1DseVVejmxWUGKsMG17PTWrMiCRZPPxZOxf+VhIfT7qxekFWgxB+nofJ3oXD57zkO
uq9qcrydlHz4FqMg8wjln+U4ApV8aLzKPjk0hFPGBHbLYTbc4QmHVeWBtMX80KA3clLNWPyMnbHc
xU1VZiIUy00ZmqhLrDMOLywOJp32zVw3O3TsDeQ0aHtaWuZlID4BP+yQ5Ql+R8U32y30h4PLft4U
E/8SQvSgT+qyEkBHAxOVKK6R0vAYuqg9aTyozLD5pCAiWycgT5WQk5mHVR/xq22RBpaSLqthy5VD
XmxO0EV3YO63kmfwpQAuZlER3IbjRI8mjNukCeEhqf2u9vKw79C4HLkadpxH4Q7bq5U7An+Ep853
Vy+H4e8kM9+FZgwtRjdKoYfSADpvzSvcpe3zDL5HFk4FxVoo1W7whd4B2Cx3fWfro6M6c+gCXh4X
zk0+u1Lmvuhg4rZMA2znXOjUmMncuL1VRyK74eBG2s3FMgVPENWe3nA70xNmQLg3a4hOmoVkzA2S
EZaA7wn9A6zWGFSzcfkSe36IReM63yQOs71cIncHZXEJw2vp79elClJHmChB73f5GUTVcCugGvSV
mai9I4NQGc4Q9QCfrvWt6IxMzYDWAZ09swPF6jszDMCvGBf3u07Js598AN+FSYlfIYqWjypaggxn
jb4d8Lidv6BFDrkiCfhTgTtB55sHSKLpHQy8OUznTPdMGTwbwlKtIvFR2r8rxy76Vi4QQwiGhj+K
xRkeusqlkBL3ilQ2i0LP3WlTeHPE+eTR6atv1m4nCwCkJYnavNQck060ycMKo8yFP6clvsSdJR69
ZSOddxrAYny6le38irW5R+QAJ4yguFdoPgEFRoFR8ir35qz98I8/jFHit7285RzOaBMkk26DwY+e
7FzwO9oXSzr6VfhGVjqnhDrkaXbFADwtgcpTDx/Up6Vv3RvWhfSGLFiZDTX2XhhUI5aSVT8slHn2
MLQr9k7kTvng+dNX6q3v8BDwDsFg6X5cR0hmT6ufuMQud04EqZ3Eo9DGgZpHexMWi/8WTdrmMJWv
adI5gwRoAMbaPbLntF5B/EjiNWAZXPJ+E+aKUzsO8U83rllSlmWb+jE8OnaCx+ZrW01fCwv7gtAv
d0EwNTcAEIO5aJw5+FqXc/nTNmWXctku67FlbDxqHTip79AOctWNfY6gHtincTwX6KN77aPr1/2X
Rjc/HeaaHanC7ovqtDhONvSATWOEp63R0Liv2i5XIvbuw6CFPpCngB6lQ/nu4a8j0o0Qoa42YbJK
+N8QS52khdFSVnbd+ywa5zCS2n6Fe7F4KTvTpeHSVu9QTTJeirZC9T1eXOvfjLVp7ksXAkFyLcHr
6Ie2ewagqz3E0QwwH53bF39GDTafWQCwzRLMJ5et43dPL1ObcliC3DMNPC02WfwrGCoHfsY1zaHu
g99L4PszCgGMhGmCdAkdtuNa0puZz17mMeKeInCRcwEXWPijnQm3C9gPQA4UYbnnou2HZJyacEjb
sOKp74/Vvi1Y/VCEAlY344CJpAXN3Z71EJyi9LiWC0+n2VNYvnH1UPpB9Gyt0z/PWqyvVHXRnkDg
7TaKliWDD2yIS/+07oMI/Jk0dgqTcMCpvtm6IhmDHdPejtZP5hEo2Gnt5Ks1PXwpB7x9W8DsniHo
JNaLg1ev9NQXsXZTzhWZfpTSQV1hbtryph2qp0lCknBwO70fegfHKPCoOhvsPCUB1U5+RpC+sdmr
Hmk/+XvYis7ZGPombRy4V5ZEizt0aqcduLrV7SqM+an6Tt5HztjveBfB0dKWkD3VtV+naLx4d45P
nYOBZ94NlgVWSBSIgyjddjdDii8XirA0GGad2BZxW+EzTWkwi2hHvYi8dkLMcOvoo+BJNywC2Tbu
nZ8jihp3Cjy7h2BWZzUs397zWZRfIRIQvXHS1tDQ6Zu7is1sH02Rl81LoY6aYoDZKoH4PejH2gzj
saIc3hwdDt6X0IF3uGaF/ySGEbiO0W2fV1LaOi2NJmMeq6r4JqOFHjsUqCHP1TR7T4j6WzuzFoE5
gELcysbHVocsjQHjgLi6NomKbL8fFe9fJWTXd3HUN1/9tf53lIFhmQnD9RZSJFMeKmNekElgyxeU
88MKO92DD70w8BDA3YxTWmroxQUIrfaLh2vWO1kkG/K2BScZ3IMvNuzvWx4n0MVJTYuw2Hh9sqxn
am9QVB59CIQsVO6aYdnVcSm/xmCIHl3hYGsNUtx4YaGGJBw4lFfEwll5N0LHb0g1MDxmNyI83hBw
0N00HnD6Wi07wHEbIp6JoDRrFvBtTd3S565xffh4ergXCBQjPAUStZFB6+TOWrAn21GSI2yRrKTz
/JtEY5/DqmNRDysQnImcmQWDqUCHOoiHn5ENlE1K0SzvNKILRBBp5fk42eqYZAOSnzflTP0rjQPo
C6nGBRhIG0CAsFpEsgB4Wqd09ct3BghX6vX0t2qJfV6NjIFhKHSkk6EhHpxJ5wASbOEQ9Imqu2jn
FO0CHFswQy/A0XuEQgiudZE5mM5hKYQA/T4BJwB5FO2d8j1w4uYkXVi2CqJmA53PsEuAW46dTDAP
IXENw0MVhnoPjSz7gFQsfvVDmImgTg2p71bPKcwLyE+IqjUw2lOwjTMKSmjw+qU5rM2bvV04UWnE
C1tlPccdIDE+tAoTPjjLY1Bys1sU3LCAZEI/Kapk3jDb7NaGd0ctWAN9Oq9sHlhUdScOkMKLD9By
nEDZ2rn3nLJb0ICqEe69yXFfRSfC3xqYwu8k1jh+Q+uPR26RLNcCDW1KVHtjptDN+imSj0s4t3uA
u/TLYNjwJGocIO3SeJmrfBsmQjEQNNq4slEyKWJfZimgAQhBt7ZNWmips6MooVuqsN9eRyXqrBxq
182BrBYPESOFl0km3IdQ+AyhiLWzl8MM3PnmSlsMqYQ35+8yhKastwzqHpAONNI4s/kcthpyirQW
qWJtBIapVMVvX61j2g9F8I+eBEw2l2XOpR96z1PkLvfNVLhVUq7Wh+Ze2Rc/RyC5gxvopgPM4btz
PD8B/jLJFNYp085h6qYGMxQcYmC288jn4z4qyubkMMmWlC0N2Vkex9Dnc93lcRQGwHNIvMDxebDZ
PGroQ8ZmtWk9W6pS6QkkM8vC5TPRJc+1surBLjMo85OFFl8CSu7yNIvJ7sDwQz0LHJj6DQpnDv4c
QLBx7DhgD5Amh9oOkia44O1AakCVpJ0XNxVKNccBZ6xIG6UR4fgySQYUadF9aQsCIU3gs8muQ552
kD7B9ZI35aEMVQFvHY0bjpmKg/KoY5K4dUi+UFccxqVechVIeQc7Qn7E9NJ0mWK6A4OiB/4FqMNh
6Yq9HplKRsqh4w1jY3U7UNqkSzyJmyoeAHBDRvrPDEWW4RCtzrBzBO+eVBS7+VhqdlsHOC8AeACY
D747jxAN0SwZeh2celLPDxHRdkiXsV5vuOKMoJENBUyHVUD7295LQ+qUucKx++q0E7vzvb4tQbvq
1L6Om2DncT3jbEcKkkjANNLBDWqobFTk6Lem3c9+PHwhpdP9Y5Fk33S27E6GmRYmZ1PTZm1dtAEM
bBrVZU1nqzSAS/p7GQzhm+ohEMp10NWAes2VhDsRrnWdR8kpLtvw32aWzQhd82ZMqxZCgsjtqtuI
D2XuCD2fsUm0j1NuJ/yjGctXwqy4tY4of0Gakux4U6h9awXd+0vrZk2o/Syw+Eioe1aPSw1oaj5D
43/HXQfKi6zje5hrB7fxKlrsm9aFwYQucets6bEkgeKp65nuFQhe9QOyQf67iHjwHe+/1Gkb9S5M
oaCu6oD9CK1GV3wbmpIYAPqJu1Od0plLZHzjN8H0xnrqHxzV25eBLFls7TonehgnDR24kC7FYayE
/NJ5yJOyUdTwOx85MXHqOkWfVaxed6ryLPRFG3p+qQ54P1zxDARC4l7caJdr9M2J+0YGFZ+AxZgj
ILHL7nYI5zE/y77M6TCVA3qvTs3fu1ZHzV6ZDrcYPve4dXlDVvVqyDn3AvhR1RGu77FJ45ATJK5a
fG35qL5HAhlp7q5NED6AnieGZ8C7WfVeoY1V5TUuzDwlQtmvwAm4J9HV7k1oY5XEULnYy6EMEEr8
BWWTZ9ZFRb5oN8h7X/Q862JJDwWggOCrYRIa+IPO/Q+0CmTiSj29BWHtZ1D+9A/IxMY+hfG7eqlN
PZVJ4KwqSEI0XF6hmhlUWakDD8WQLqZHyKpC6hKsXXYzGoGIUOI6upvi4l8XAtePyFWGBO62zM0W
p4Rcv+Lt4mdlcaNxP5CPULKd+9SCRiahsKrUnMcdhy1k0Tc8dVDS+lVAMmE36y5GYrsKuY9r2ybg
TIoE1MnxNSxEhd/mxgfPsfOPMorMHl5LTWowiV/ceCUvqgUAeJp8D0GIefIkUftJtICAfQKby/Fg
pkneQ8mjzodGNjugtJw3LcxyjJGjHVsIzt7CaMBvE0k6spvnqM60mPjNHDliH6qguesMRaUFdXQL
MVLf3/seZJPX2B4tsu0EBSB0CcvO3re4G2XejAQwaYEdvvGdVWA14l7UAK0lxZ2IBctZ2Q57x5lN
Uk2M7wDWXu4Wvc43WMBhSq3p8rgIxF3fyhJXgTDej/5gkhA32XfQH2vkcmuzcwXtH4s5nPB9bS1y
xOznrsRVyY2b+Tls1h53Fu3f+AX0ZIpminZSdNHDEBfuQbtFUUGR2AeevZ6WvBfhdIywhSdky1P8
fQ2wTRPV6+i2d4r4Rg5a39kICCg1Gf7CF2m/I31s32rHmFRIHOEZpBwo8hPTLve0daRFBo4yBteM
PYgGGiSOBkMH3vILTugJ9FCLi+mTlqP+FUMqKIJhIWyGARV3dGJwswaiOyZTCmcURGWFK9IYRjRH
IIYIbHtXUIPKl6yXzGkFilxKuRAR5iIvSAsRUgYYAxo7jX+CO7yXmTI2uwB8kf9xdiXNkeLc9hcR
IYEAacuQs9NzuewNUa4qM4hBgASCX/9O9qq/fOVyRO+6Hd0kmSDp3nPPAJDRK5/7NjQY9lUzGhXb
5d8Jb8p7rKY8kjMtT6FkedKtPmzTIKtN3UtbFoFcVtsIrIUsQbPpHkYEPBcYig3dFHvSzV9RQ5EU
nLnwMC62P4jKdjeD09pd3w7qDKPU+T6EM+O29133OISFOklPNu8wOxbQixG+pV7AmmiubLYFjhju
rW1dqNfr+ZUu3rINg+yidPK66mzESmDPRceHoBj950LCy6LOG6+IjSTsgEKQ7JUz4f7DqQe/HjDr
4CzBCbi6ewjqxYeb0FziwCdml/XhbKOqKsK4zTHaw0mBkOFGOcEvYSucnFnb4GBzu8FFmEVP+W5u
Mr5rlIW8Hm51Is20gj5gyHkFDCSUHb90dXqK0SGLtDDWni7RaFtez8uN6McaHPt5/RgHVmzXoqBn
niNhOApdaP4GxGQ+tMg7OyIeBZN3CVlGDvnqbGFzALlcPMLF/Q3IH/tNW1BuAabBjjmDidktJIOg
GsxjGEYQIIMRAFZ9/gYHj/JxUlT7d1KpyU18mg9BrILZfIS8rp6Ai4U3Nh/ZnHC3bG+lDu2mrKG/
aNeCwq5Y+XcTYu9wYEr1kUPX8cB76PFgZo0RKAUfI+UTH1LJ6j4l8yzjhQhy8lzFd7Zz+00HPv9G
lR1aIWph7xqInr9kYzkgYaHq7jJspCkHW2RnRgXyf8XCQzdO/Lxm1m6zwOv3Xtu3T66BrVI0YuDy
3S2Alzbo21OYcHs7HchhC40KORlOLCI1imCJCoFRM8dx/OEwN4OoYhkClYC/7d5lljc7YkpUbEuL
Dj6CFgU+xXB966O8cuihGMAjhiF0vWX4UW8sUvMg6W8L2J93iufnwREFrGrLcYOK0H3tW5VNST4K
Dz1cD5JBpdaH1WvgjMZ8D7NcBGG6W49UZbaFPFz+5KihDrxuQgYzWvD4oSwJinicg2Az+yDNVrZZ
f3R2kAir1cGwnSbf/ZbNVqWrcc0MlcnI4wCr/mGySHWY5pb8IC30hpfbiZ0VW03Ww1dZwOlsB+dq
eZPNwZQ4tBK/pHY+CIHacir08qyQYL9xBGzS22lxX4feV7eessub8Sogs1yM6TgV6rlDkZG2TS4T
UnQJDrGE9FTMO77MztaC3c9209y534I+gCN5mxsFl2hJgMdqGH1DJmOByPsYBzyHl9osd/L6gCKB
p91c18nsCLPRvnFiGqC1W2zZlRF67fXJFFpE0vHJO5lWsXdXWt+3ZhhOgC6QtLhMfINWTOxMhvpM
lQDTJc6xbdcYnlIEJh0KdHlzDPIN2/pF022nlb6vYRY+dE7Ncfrh28gcaB3Cjdd3EZr8RgNPO0ps
LU9kKJ3Y5E2AYy8z584ifGvEFDASq0Yl0CkYFqANWls+xUUAyJVWoXrFvLa6cTxs157Nbez1S3h0
kaGZ9lqWP1oY/qU1Bho3SjbY5yX4VHiCZbdEC+YpYwy8uE2nDOYIs6i9B2wM2WaFJAq1q9fe8CXz
UfWiDnx0YZNxWFE4bTvZrvsayp8YrRg6D1uNKLGBg3tL5m5Lo/3HHNP/BFUHjlWzlGmROTaPtBOK
GNOPHgqmonlb5VhFLtzg40XUTeyyFQVRPssUZlo0dtUFvu/ti7iIdEdBJK68NC+2K8bbpVH0CYHj
L9PgILZoyPOXWbsfFi4eUdVPjZ/A2BuKH8n8BBP4D29p51/azQHI2Rm+WbUwqZxlsaSwz1nxewCY
I9HKCJBeEY4bXgv+fe2a9UktRZPHlfElGjmvElEVwGKn8IIyQnRPCLkytsswBAwNm/d1P0nHnnLw
HR9YvmD5ay0f5FT0sM8nfG9QpaQ4xtobonl2Ww5D9wpz+hVZ8167HZClGDNT1smkcBL2k1qjBlVJ
G60o3jchDYNNsQD6Q8EpzxZloEiCMAdjMAudlA2e2CjpuvjXxewCZkWCSpSnYWDAwmgYb6Jh8b77
5Wzhg9eJk2RrkwYwaLof5qFF4FsnAbI4+U71WpxBiRhTAw1TIpG9lqBcNdtM9zjApzyE0V/G12+o
Cf1zUEn6YawUQFvhLziv/oJMmFy0MSH9Euf+/F7k6N8i2C/4z7Qgj8zyekyHVpoP4cAs3yVLvylD
qs7aBWJfBZV6YUsRHpbVLKnf8yYJxvHyeqE7saXKk7KRPB4IgSDOwRnF2rJ8qwP8d4tbs40siFdG
86DNXiwZVGIZhk/wGjKvZcnILneKaYORNBqlfFDFKZv94qSBg0YFh1Ql5PoVexCAgqzDT9go/VRL
4W8mgBW7HLLOe8hzPHyRizQRiSoU3hULENKtxRTgsm0r+O1mFXF/go1HvztjRm/hZE+3nQODkMxM
4aFYMagpm9A7uhXwaEyPkLLnwrPPLhhzVsX8vQ7UmqDSwVWnTm5aB4b1cDxWe9cNw7gBtg2NvJgT
MZU6tk7XJFnDza6geOttC4ggWlCHP3BHyS306tnRzt2M+Im1PXQSraRfzWKfMXiZLLqST0h5fMcI
pk1nhGOkQrMcMDwQU2cuydauEx6rreQQMVRWZ7yhNKlQiOyXWknIfILlkJnCQjjYrcmi0Z82WWXw
FrPpbsjbaYv6godY26xPYPlfVwkqK6Q7QgW6y4ZSHyaGaWt724JaHkZ5z5EvAeg/7tsZ0kPjt+GB
cm/c2hyaZIwsR/8OLOKygPtF54OgOY+/FID+W9+rhumxAMCaRyV33Vu7TFiYpFBqwyRtf1C2sCOX
mt66tS4PYxjwIJ6NxKSqrHQI/xHu1LgDjQMbIHBfl5GlE2ZnygDNLPK2if2GNl7UoT5JpfLpdy4g
jBTNynQ04DDatPPqJmE9AzAssCNOWaaCjdOqEQ76Tr0Bj75KSjvViUJ5+DKPqw+WUy+qH6XXdlPq
ENV4KQR9+ifULN2a1gWByK9yy0PgBcGb0rI95GFrf8IReRqjIG+Dm3DI6Z0oUFQCqaQ38CNheJ+L
KkKjf1OWYX4DrWR/M434vyOOwZmftNgjh4Rh2n2E7X6+bTWtm9TL23HnjSOqHcyoqv3gyCotR1ns
rVLr21gsxsZ1O/Tp3NH5x1SH84stAnue+5xtnDpwt5hMBfAlVNVNX0/DufHm5hiULnukNXNI0prZ
wAsHTQSWu9727ShOddUs93bVIvXzZdnSrggglegbAJZjIZEKotGfY3cCRKtc1P81YnTEXKRhvTD0
swQGX4XR0w/jICXFuq4kAMYs1oVgbfbGRuWlyHDKt6FXlZsq4Pq+of6UdsBL4tAs+QEAentPbE5j
gxirTY6Iuccwz+1TiAz2LaG8ulE/OXXMEwj4NoiK0R0gUVCe6s5mtMZEFV6/mCHSAt60wCK/+0uG
V8eE8hS6MsTtLtmGUnc5yUqieyNm8M8kmNQ7xt5IXXE9N3hFoaMZ7Fkrb0q0G+oirnIJqGOE5e0J
kLhfnYguOpCNVoMBMpun+6LvgRkEvheks6SyTstswtavoR3nnpmXHYcFwfes951NppDnspnmxjlZ
F+smoi1t3xBjZT7ampQreGR+9oLeRyagBNG9H/YF9DxDky6gBKAfWtmCoTPTNlacXybzSBHxGRoi
lKH2NhO4e+SdlH3kL9V6w0d//VUWjhN3cnLSiUK1F8MW2N7KxV0fKLHFG+ftul35at2IzbaOF+Tt
wB8rL825h/ruuHjFK19bubXCr38bM8oDICbzjLQXP9YeEtli3YXPnvbn76ps8X4s3fgxY909K8z4
vW0PCegOiTtZqmcZ3grEwtw0bADvBVGwH8QSCaVbrTZOifsDD0U6EXD6i/Rtrv08Gvs59NCnLzVF
l9qs5wGxwdh0cAompgRZZ1s7XoEAGBmiKMsIISk84xHz4nmNehIG5XRkkD5E0lL0rZ/6BdGbYsQA
RayhTjW6voNZoP6KZOWIX2ERNI+1hs4j0qPuH1YkZo9owRfFYzhUOdElsGenKeFxp2x910gfjXAD
COBnaKSiB70YAhJdP6YLOggMep3JayPkHmUGABbCoRF0jiNSVQ0GXqDniBhIVn6/MnS+5eQtJ41R
xKvk3H8Ke1bfoGjSD3W41Lt+kU2iW4wp+LiGAHcGd6s5+ukZz+euhYtBinO9jrnv5ff9ks134Tzf
BKr7XYwtPfe+3yewhMQkvKZyO6BTicjCmtR2eEsjWPnLxPdK+jFjyL9HnONwu+JgTHypmy3g4A4p
urM4LuWKJpsHfupYZLUHnj8C1wm6D6y26o42Yt70mT/fufNa7gHphHcuhh/xYKoi6fsO2IE7aGDk
xmYpJkbLbikhU5jRlH5jPKhvQaeEwXrml3cY8xQIwRww0TL42fppnZNhAQ1i9NrxNIwuu/e8nH2g
t+52qoELG1gpM9kyg6ivyHMz936mbrW5zKAn8DokBLAuehBMREPgtuDUxNSWdUocvJuVBgKFOEx1
QzvA4aYAppNAFJjt8E5Xxy4Y8k3v+cjCqWWN42w2A0r6NhwyN82LaDwD9SiGFhEwBn3xIcRAD/Ml
nLpTD8ycFZ49Y/xhojnX1StB9TrHk1837y2y8pY6U1vEBAZpV+EN+jtt7jNe2xVHUoayr0N+iWls
QJ1pWuJvQDI4VY7laB2/stP4hAV7nQ7MmsxrCjA3jgFgwwbqJfQIAO1r+fT3b/HJ9a/dHoeRot8U
/XIsERRWRE7DO7CnXP5RyEWkf/+MT9iL17bQywrqVzfBzmWS6IbuseP+/bqfyZevTaHRUkjKLdJK
+0ofKi3RhsL+6DIgLWuVVGV/sJUHAGjaeiCK0SLYDyDUOeoL4uRn3+vyZvyLdyjyccXm5oP93DwP
4aMCk/vvX+yzh3L5+78u3OQcXRvEOUdWY2LSR8b5FYDk//eLf/Lekis+JjAyqbGRQk28QK5Gh9jx
Jdbt4xx+QX7+7O69/7175eBgmPMyP06LREu5KycF+JL/x9t3//fqhmK4rTE8PsKj8chyN0vQlW78
ALNxQtr/6E5wbZq5CLoqkhf5EURH1Dpn4qldNl4itNcvto/PXp4rMUQuBmbwUGH46cJFl/1COGDy
9wf8xyujiLvIL/719gB3RZzhpMWBVM2282RK7PD890v/UaaGS1/+/q9Ld64GDSr3L91Qfwb78PeY
wxhisA1aYXcQ8cKnF2fNv1oHf3xV8XFXtGeqRszxslUfA/rq53cuRfRg9dANzhds3s9+qasFrNGV
CCcY2BETDn2T95040p7/FydGjru/WsVmmDsQAXtIaabqIA2/rQFo/f05fHbjl7//6znAHNYrMc0S
B3/lWVQhmakN/0vcweW2r5bvghbXrh7I8h0HyYR6827EtCclsrn7+83/cX/AB1yt4BrWPGzGTPyI
jMkz8hynGKrQ3yVhX7iH/VFmhOtfHcyDaH2bjbYB4XwpkjnrvNucXEqKgFNvGyIj5N5gjnDfrYrf
rN3cfpXS8tnrerWkg5yO0xpAUcIXA5mo65xnFB6xnC99MBu+CrT65+z/fwx0pHVfLfAxRyXGBMTS
ILhuC5BR3Lq/BaEONaV9t406UuY/Zp3Z9XQtk78/tH9s3f70oVdLP/do6zpe3R5FaL2zQwUqSfD6
1gTQP2AZnsOYHsyXTe0YHxFqokx8Nyw2o66yaHaZg+hGy3bVgDze2s+qzaRKcwsyo7/FpJtN6L8t
KAUFEKTICT31AfC+iny4iVW7Qo+wpgd6st64WiEdte70Tgk6nMuV2xu6Wnk3lpm3ZZqOp5Fr+1iO
JbqKQdcMwEkL+8USL3GK222eSmPcDlRvzoEcqBaFQYfB9ImE1XLPhlrEvrD5JrNBsBUZsjYijOfA
PeJDWX7LvP4Z9Gtn20jq/WyAru0w76y3ahjM3rDwwjTm7pFCoXGcsmBNem9eELBauedFmDqtnNHb
wkrRS+XKKtCDVozXheNjqjpre7Nk4FsX46WKrOvgrgrYtOl6+MYDO9MherdFdltpw2oT+ot3AuGU
fHVofLIory334PMJLlFb8ANY+Rd4kGZmH+gvLCg+2a6ubfcabwJFAOriQ4giHWLOvPhKw/zJWr92
1vMX31mriiFQUQ13KhtN4mfO0zrlY0xQyfa6SzWr9hRk7r+vg8++ytXO68uqJKOH0iyEI8LGNhCc
Q+7hflEUfPIU/p8DbuFVGAk54uBhQI2M2TTwH7ALf1E6fXLv/Oq4m0g+8X5esT8BbN6LBtStfmLB
7u+/zGf3fvn7v86kwSw1H3ycSRwWkwtGvR1gcQGc8b9d/uqHdxylQtLR9Qje7926WtCZCZzW3OD+
v13/6tibaO5h6I/bp0sbt1mW1N25rMLkv1396swjI3D5ymAFZBiE091YhhhOLV/8NPQf8fKfNuer
Iy+TK6lqt8sOq+r9GNCtuZ2nZSMwzz+GbTMhZJoF4Pw4XqIF+1k2qnmfG/z3jqnRtM+L98yGwkts
ccH2BESWKfh++aYt8xpcBVU+1wZjW4I0yBOGaGB9tvkS3AsPpNo+KMNbTAPHLSs03WZUq8QjxbLP
SQF6YjWUYKHhDHwiecY3aMTs/UD0j4I2pQF9aZrvaoYEdd6Z+lUE5XwANpwBfe/YoxXY3zouvA0G
W+jnQbO/DbFR5fGobX1kvOQgz5EQR6xpI+lNsB1nct0aR8N9cb1YXDr5kuqKOodgAjEBsKkAHGzZ
D0B40w+/qdtD69pLHrfuQITQwfeipMHz6Oj51hK9noMmXy8DAMQs5bpeN8Kl9TMdlD7PCwJq6rAx
EAlR+2LgYPh9ErQ7O3Be7xPwZavTIkr/YMqRAY4p6Q841o6vnLG1TbKB0JitbruF/5b/EGLkeXBc
Zs9T5mCfXOr3Zg3AyF+4i8DfuSt3wTjZb33g8BNBRgmmZRLUUpeC34JFVgLGY2CKKzhrIvivhsQF
kbylIjYqwdF6uujbjtr0FBR2DAQj61g/KkoX8ovAAmYxWfsLcgHn0auoOo5uyd4cX/fvtMjsBp5N
06lETkyEeGVyYtUIohCkT3vIVgD1UdCYhoI+l5kDS3DKWXGqQ4MNuOj6CB6g8slRyFTXyIImX77x
2FT+8MKHV6sViqtmoCNFAexbHzk+Rj+DpVY8rbCwAj9taNmOYJR9W65on1nb6wTSI8BxkJncyIwh
9Tov1y9Ot882vquyL5s0gzcbnONH5zQt5kyEc+roV6bonxSV136+E8xdPS6IOATmB2QJMYLDozo4
N/OXu8dlD/rTb3lV2dUBOOsAe/jBzvYQoLeImgbDrMH7gFRpilbXwjbVW6rIG/UjccWLFZWOy/Ar
55Y/1rOh4Nded4o7HplUVh5UIcUBgxgXJDeboxRS5XhwSvyTWzVBmSAqfvwVgIQDTdFaBfu/781/
+oUvH3/1/VXRwGquGPJD7x+RwhMxtUeGDwZy9Rfd2p9ekMsHXLWxfAbEbkSQ48fttvMwVqDEh89s
mdgXp8ufBLCXD7g62AXAIh9RzNUhlDPixq1vvqG3Lfc+OCZg7C5ed7SsrtYvVt+f6ojLx12d9Mjf
KyEknPKDY6db3112Fcg7f38Wn32Tq1M+C+jkV1VYHmpwX2/zBur5LCQbCd4CtD42hl70v5ky82vf
O1vnngt5RHnQyPxR46tb+/sV3MW/fxH6p1V1+ZEuf/9XOWQ0wrFRVJeHFXExel2fdQvLjjoEQ4VU
H4TKtKwgVISQ/g2xIKD+D2BYNNlXKU3/RL1dr+rL51+XBEWRsWKAs+nITKLUo+eAMc/MzmG/HLAU
MCcGleMHnwvQKTEknki7rSFbWzHIIOBcup53ZzA+7OfllJdk44UIvgfdsFibR2p2k1i/w83pC8Tw
sxfqagetpdOO0qcY/srhAylPMcQj739/Dp8s7muDPVpAM8hpXR4yTg+0FKeGjEmjgxeEv6R//4hP
3ln/av9AbEXY0x5POsTkW8pvips9PIJJdkfC/7jk/KstZHQQ6ZHDuvpA1+zoQmpVquGL2/8jio43
xb/aPdS0EpcOHD/RAKprAINajm2qgV6GvmaefGv0EyzToZFSoFGb1GHmGNRfoU2fPZ+rvWQhNed6
qeRBFmu/G1pQwJpgbjYqt90hK9v+i2/5ySt2bcCHaR1yLNwxPyC9+K4T5jAVEHr9/QW43Osfltq1
a5RwCs0G4clDuGJOWgQBhH/4QJBkdZ78t4+4esfyfhyKFmjIYWxcUIw8+55PyBfkX7k6gcDx2ZO4
Lqno0EmMs71Du9BiQ8y43GqgOruWCKioYE0AB3Piy+an4mM/7LDvT3vYaZBvSJqchgMoTn14Gel6
3/zQaXcdU86z5w4Fhr0QUlqXu7e+A4EE+AnZt7xd4YGFdtc/jbkr90MbZMADSfHN9+sV9MCh4yeP
L3DqGDBYBP2iX73YKepwOwCKQkQMaVXKhCrG2Ic3W6yYUSIZ21IgTadwSVxLQpNWBnUByYQLeqMC
4a0fXC/Wjg+TET+rox75Y7uMNCihwUjeNGwtuwixRguMzBc/38B9Te9aGAzsHWrqHV4G6A/8dozm
DH7j4JkNXtyNS31oFRA3F2jSdnSWcdMu8DVeZo/9hKYvPCpMy1/chYBOq9Ed/YT82tkhZbz/KTKI
YHKlRnB8MNDOCXNsDEfeLILWmUMq7UsnoWLMbmkWQCbSt91F0luVxa92RkwFSBGwfYgagKePXe8A
IRpBQDQ5jACWfJ1RziCoZ3Sh9azxe8mYMG5+zQytiMmhKAORnpZPTt2D2r8uv+d1gJMBcUf/wczj
nEIlrFikAq/YII4BjUUNvrYvxPI+DiX0vmqGOsJVRP/MwFl6ATF9eUP+CH1sYfr/wPyu3WQ0D7/b
2eg6CUkF0sWy8q0CeeRnUC6A4WirMZzulrm/FT3m73FekxlYs7YJXYyE0sbM4naVvQAhB7RRAuzO
xisYkGeI36gH6WRLkI17yS6pYSvxgYY1ePa9EX7pkGnu6WLnHzVV/CRqd/lGcaWULmL6DU2MSLsA
9F1GLpbD4eQ+e9kQIlMKxl1RVoj5mw5FcMRzQff2z4A8swLC+REgR+zYEePspqi8A4WwaI/f3t8C
IRUPPXDMDzjpw8We1UUDP/ug/blaz7kDudN5r4kRdw6UZPiqvZO/MeY22zFjiCaAJoSCgtGMw4U/
VP5QYzHAdVtx9o5kKj1vhB7pDcSg6HBAghZhgqzdFvb74NL429KfwtiR3gKNqFtO+9lv+YMG6Q//
sw8iS6tB1gBv5rxoH68HcrrUlrEFI/oGU/MC0+woh7YIcTWcIte4rzNcMwtBKvFteZKNOzzCJyE8
5bIegEyKAMJEFkiaCvhv1GCUOONLg8nihz8YcmEFKfDfloYjZxpCIpf20E+2ZF03RcWWQxhi0ZX5
PO2qlr5WYwvD56kBNdpv5++5C012VTOInjGahjOBau5GhkOJtDgjLO3zqOVrtumFbw/Igwxu3El4
B7A54O8/eQHclkZzRlaf3SPhDQkDUI14e8wdaErdWr13KLgiwCXTwxS23kk7DdpWWU03uFP+ipqt
25QLG89FDqIjaMgd6KoFkpinhHvY6ODycaCdBuUB1Fi9laqUQJ49o+NitJNIvGkWN3ADyBLcMri7
hD72CjhKnV0cTAT4q86ATAPjrdXNxfEE4oPZM+dBKyeFdMSkU0cWrEM7ZDtaIQoIYengoqdtZTDL
g2Jwz6V0d0YV3Qcy1dkLiGzrjncwhIqAEbhp5baQt4xVCMomvCieRx40uwA5dCAeQ0W8dWW/7s1i
mpMrJnDZ/L5KUa7CNxZmAdB3FHMS+Jq9WMSvxBRxCDEckxwWhRg5JXNe802vnfbAw9mcPAaZ1OJX
zg5qzOAVHodtH4WoIiLsvHIL4XO7RfKHDEHaHcFmIVD/zMppYJeg7MYzjvttdVR4N4mC/WADOHMb
BNhIuJSJaXy1FQ3uW59Wdw78T7aWT9kL0mGWl8xZwniYKzB0wZmNSzC6TivocseJ1XIH1ku+0TlR
aUZHBLuEHaKMyFJ+D7DsbyAMDQG9h+q0ipbAjBGaqjZg7m0BbSEOj0soUt/liW4Cchp6Jzy7aoJy
QQhJ7zVh+U6Hmp95GQJcWdZh77TA8tc5/K77Kfih0e/N0TSgb4rAypL33MyujQE6DEkwOW2Q4Kux
RI5zt68w1IDEPGR4mp7ZDCEGbbrNSggq/OlbPrHmoc8hIXJGK2C26CF0VlFKIqslnsfUtLADx+Tj
AaT34WfTQJQf9dD17kBn6t/bvnBupnnI926DjjmAQh8ELrcddvXKwiDCzp0jIDrszmHX+W/MrXxM
jmr5Dj1CeXCmGW+SZx3sUz7dw4ylSUlOmg38HwGSdiESxjHboTHikeCBABk6aEll9gs02oHtUFyZ
+zHjAooJFfzIO7fZ1RJSyKQaS/rbHYbmaQL77Iz0K0jpc8d7A8hmXhxeyqcx63wFASLyDaBcMDT1
Qc0Gr77zyLewxBwkYNyLe2cVL3U2QZxckmKek7IPq8OYe2KragltBty4NnbO4UI0le6FhOTvYQ5Q
bH2312+2dhhUIa1NXQQ+Rn5eg4jYgfna92DOtSSvUhzd/bvBEZmMetFgneocaqSxK7bWlUHkZX0G
JybYsToV7X/B58DZaOuVW1A8baRDrKep74rXkJIC+gYZPhctEoDtBNHoupDyDNOcClo0RuC2NL/k
gTXvGgYl0BfV0y8Yu/QXGp0v78AAIt/nAbYzzGAfopBswLDEm2AWAOeoKodoT41vnQvJji1cGPzB
s2A92SUH0Vcg46QZnO6kYc99C6MKgoUw9B1404hPzAzU3u0Al8eoQXT7Pfhh5UXYreHvJqsPD37q
x2aqp/MA4/xzvThevGpKM4CufTHvpZK+TITlfDk35bhuG79kPxwbDHegyMkNKZmfDnoI9/nCYIbi
59NOsmxB9RVMlyABC83r6ADeQXazmxAKGS882ZiooL02tYhGmDyAHwejkwPJBLJpyqy6h1oeMSxT
V9VdPPehuOmVtI9zAGTX8yDTDgft7NCgoPeSa9MkI6MYvea0dNcEHEr1fWISXgVyDKGGaade3Lba
xd4HUaGBGroooIzpSvJmGmGeM2ppPImhuyWFZYhRGn0HDjhlISHPymizhRk2chZNUxF07+5qLvEu
Mtj7HCx6xYrYMTAnqjM3WalXxbODuU6n5n5L8IXqeALTuwXlsO7sBgWR/+4Mtn/r1pLdY9xxMVdo
tYRtICLR70pelulEQMzP+0D8sL2of9usaJMC514R84WuGyTrLt/NKBbYBelSvYDyC+WfkvDti4xs
vCbSzPi3LXcFiX1Szt/bauaPhkDcx6nvPeRQOsEIJxjddMonEAph0w/eQshvhiWHt9hSjdMtDiqK
4mkOyZlNpdDp3EN5zLNBbGBBO93xelW/mSHQsUmq6G9tkFa+ZFOHvJrRONCwQY+I5+LJKubznMPm
yiNbtVJ18FYtX0BEa485uFyJLLjFPiwh6+qVbiKRU30pjd1jjarZ30FdZ5sozC7SjS6n9BamKHkL
QBxU987huUiZg0bWhdcWeLmF74Lmzz1n2w0wzJlnDd6KDPwlLQfOnjVek741h2LhZIcTTsAJCa8H
DmLJNqZqzFvdwygBaXredpjqFiTsfvgJkhBpU80lEsNUtsaAg9f3coXmLkKr2eHYV454EpMMF3ic
zO1r6ThQ/C7g7N9AV1LfaDCJn/+Ps/NYjhTbougXEYG9wDS9EnlbqglRUlXhvefr38oaqXlJEqFR
R6s7ILn+nnP22nEqhq1vKOojVnDxMSqruNmMYQu8o9EUY0VdW/+HYpLwVkOEuc3L/oBKdI/nUHcL
OCy+Y3OqyM9kQ4jMSESUW5pITan1fIjVhmQZGXhr1QwS+APTbY5qa1aOPVCf2xiqvjdHjh1BYctO
01fuRu8H87Vrm+E+tiL5PtD19iq2UUXCbaCoPimtu9PSeQPejsiiRA67p575OoshK6xixUscpDt0
V2pqYj9wcIqYbo3pyPhtUh9smNtR75u/qNRVqidTpNBePnxip+4dqaj1DpqXq2gl7fQh9vPuAJos
durKsncmEndk98qwCZGN/wo82XyouN0lKzmS2mvPptwCckiz7fuaCSlVGEOQkTAAn4SDPLYrLfL1
Yw/o6d7Us+QPiQ0uFWnkDSu5a4sdULkCPmEweBsp9asPvUMjAKmmCzY6qJINtvUVbNdYuZZySy7W
XlQySYGk9EByknEXAb76RAZyuidSv/cYGnJ6a2SJW1wHY2sdVHvMH3qhZwfSEegCRp0zEQLUpNi7
nRw7MqFV6h+yptnmyG8OOrzoYUPNfo0GDe5AiZXkBysColdFrV49iVIoWA7+Hyk3hrVoKPVOlYDj
O/kctJe9IQ9/stzTH/QkjcN9NwiFs3PPmWJdRGVy7eJi46G7SpJrPpLyKkMYTM04JvEJqQbPtFby
cQ72y6ua6b9WdLk6gM0x1iDkKEvo4nA4DqyGV4gOqaNR0PzfBi46H1Q/GDOKFogwKgnAEuDFimcZ
aAt6xeGkJ1TMX+YQpWuhUeUc8IMfhRGov0vbGB7rWPYOWaP5Tlv65g7lkHJrl9Vp05XqXRylQbMh
SUUoJOfPr5hWcjIGe3JP8Zn0TqmH99vLlBBIkoSam1S9y/+YQboph5GzAIuzpsGJCrJiE2gni7So
MaWPWpVLTrlD6tbEbvATA8MeMGBtbVTWkpZkI5aX/fgz6iqse9swD7YKqgR0K1rL5QaYCxsK6jAY
ioWod4qaN1dEM+VVHmCC59qZgELiJlctF61g1XTeQJVQyUls7GSxsa0EsqMZax9aryHSARidOsmg
1dsi4ALvdZqyIRiuOBpTfeeb1fADBYy+T7uTzlo0vkmCzxo3HuFOYByKlhTrKKyqu3zoqnv+c3Sv
ZSb4IpSAZAAjXeS/glHTUbwKpgqUwaOhRt5W1BW3fqOPsV8chgGFfpJtfbUxPgkPaMc8q7R4F2pl
uSljM7tO1BppIv6J4FOIzrgUQxNt6EW744RimWsqxNFUY7IIm01Nd1o/nNANjbobuyT6kXSKR3k9
ZzYZdsGroFob6UvjfWRDhHagrc1t23XDkUQmFznd0INNhUTlx9jBHnSJCm1cr09XTYBKelXIevdH
hx6yA17WGhBnsreO6uMjiEu9Xxlq6DlFA5JbLwdqtBNzeLMqgnTgTIbiHQBN/QMHtR4JV9cYN7kA
0gjEOmVHJ16Dtsg4yk1vXUtdLIgp6QC0UiLjjW1nH2kidRmBmQSZrqnW4avQ6mGrdgliMl/UEK6K
fsN1OkMuVnCW9KquZXp4wJpGo+lv0z5iVfc4b1HUnNKKGSAkxcyecPGM3kGBAUBoxwYujDlCkhL1
6KDLMRzK/ojZxkPwlueDu+mzqnzTRwtDp14W11zt83vBY34C0FDeRsMUh9qO1GtF8on0CKXS7JWE
/GNXeRaCuFYGkDlSCXV/Cm840uCfRpIecVAxqdda93Fp7Idq8J+MXPWedOuExerK8Qpid3LwuPzt
izpBU5aN0UZDgHMHgsMFYYf1bJ027Dh5J+9Ku4hvyQtbqHEQcBy6Max+akMX350OeRtFuBroT1tW
flcGFXpVNcqobXRui7ltbVWtB7pSc9BSMBznMherNBxbv1KFsC/CTN5QFS79gCYe76CwkLhHp5oB
as38J9Nni8lzEj6CL1xzi0m3lHgpm0FK7XENec9wRqIku1a4Yos8NqU4ooE4hjJ8hVACvlasGj60
qkR+cWvBiaunGm9Vwszbt42ibQcKx66kkV4xm0Z6lDnvZGA6av+WoZHJ6yJP0icp9CpOkZ0hPap9
V93ZEQ7CJpi4F9Tz0j5CinpdylA/czXIsTzkmrWSbd04kuj25FUW+f3PlGPwGtl7GpJD4ig8tq53
O7DP/yAv3v7OcCV+SikGJNJj0XNlk175gpm/Cl2XXxzpVZhgAi8p0SqX9PoBvXd5ywymYAS9x04R
QXEz+JF2pUdet0tbw4V42ElXpyshtQ8KkaG2twyWGPhyq6YC57QqyiFbq0KMez33va1cVRKRtNi+
r7XyhE8Iim5TC0X/1IXoAI8i03juglBs00xwzqvq9N6oQ3ETy5IdHuzS9HYq5VAEozkxMfXKG893
s3gjGwpIHCvMr9pYcx+MNgoc36ZtdpqV81WWmsqHQRp1ddMlrHhNa6Q3J+LjFpdEf5+jAmHWGO2w
ieTTicHK858asvCtrttVgwVzXoHcbZUrtJEFqrrI/BEKKb8pOoXbgKu5j2VcBc9KB7skN1X50I6t
f6WNeMhzSy0KohKDiPdab1tXwvDyKzsf5J1FjHCVsAheV3aNSrWPyg8C1hR6VSbAj17Ojlj24pfR
Jyn6N5H2UNtirvL5fsiV8kUr82Jf22p4bED0o6EWSvbOOl/cJWOrX8lV2zjkSDNHDWL9Vi7G5I44
kfsWyXV+AybEA1UWqRswoyE1h0nL1ge9wre4WEVuaryJzuc+DoIMgpesj3tL16S/6mDK207S+PfE
bKM/bGqI3zirxGR9wXbhWd0/QDuoX9XOQBrXMdyHuMtuhsgDREl0blfwP0Pl0ani0QlWGwZVgK5d
/rK5DDwFZmVuWKfMlR26wc6yPAk1fqZca4VkbwrKNN4kikKfCebo13mpG2umVaJv4j4L+11n9/7G
jKJU2xis6Td6aBMhFPIo7wk7xBal75L6qZdWo65hMep3Roul5D0696ZZywHH7cLS3Ge38Nq7vujL
Z7eFSXIVI8EWO/g1xo+wZtteQ1gfuW2CeP5sorq6h7FQymuNqqsIGrcdU9vUqc8N0WnoEKUbHlWN
CM0OY1bt1baDtudWLQNDBVoRAfAOei16ghUHwiEHgbDXR0kQosWtYy/1Kk4IMsecDRq+7iiNauFv
C72XUX8mkDpkhdKavkjyd6trq6c+jnugHUWU/gqhjVC9IIT2gMivO9RQV247gHtHl8XwT+9n0U8j
zhHu22n1AminMrcsyMjFSZIe7NBr1RUE2aWU1VxadJIAr3O1bUtAOhQz5U8JHgQkWaJ3sjDySTzO
iR1Z8eXk2Lki0FMCc5LqbpQKRUgqSVdoIqubcBx8jud9fG9LQfOoul38kElReoXnc3QtIC8eLr92
NmM2SVsPrVGSMPMSDMkUnEpGkNKaFvUbeRjqTdS0OuxvdySUG5UBdydqVfHPVNV9A1pzp4Jk2KtG
hNY9R4YPl1of9h63wmcwr8XtoKTVe4Y4b90HpbRXq+hvo9oq5zJfu86EZTpFWl/VxVi5a3Ybwgpp
BNcCiTXROK8J49+xWROHiAK3hxEZjIyHKuu3Ljhsi1K5okP2XurKDRGrAeYzF+uA6EYg/ZWixPsb
cdy598IKtGSBBPRowuuN9lVbjOw5BI3aTqY4NSGFBFMm23I+sa7bQNNv4kb9o2Za+2i0WELIQew+
tDl06xKG6yuYBfTTMIxf1FBJXrKsJ72kc6+R7DbZaw0RiyKQwoc6MLprtZK6vZ+VyOnkIfXWugXu
q08JgepR+87Vj9JDSzUoilbdhUKdmSE7dfJqfM9gwfHJ5+kZFFhL8TdBxjbZyzJkNShoGzIt6e7y
8FFOw/NM2njq6zWckAnsfvFR05BaQiIQ1e+yr/R17fpYJ3fF764muksBlqE7rl1wDmmJvzw1gFCf
Fn7Daaie+w2TuoJwjFyWSRWFLrJpCbOmlQwwPIvKA7kt7nNm/mo33TbGeVmrxPPlt87k4qdGYBWI
HvSnfUgxrFa+ySPJmSjT9IV2nclj65OKgs5QyIHosn+M7SJ0xrY2dshcujudlDEZs9Bdqj1XZt40
NVwahe65OfGfY52yBWFxfapgsC0VGJilt49ZxPiR2AhA2XAq7ahUvIl845OuLKGweBCvMjyd38Io
bO59v9UJQ5nfbeNT238pP/KrUIJjLmVHtXJ/EHNO3nCK7r7ZgZNSgaHwKLwPBFeU0ffIEBXiUVaT
ZqEGbG54TDYO04I1rdWZh0lrvAKRvC48b2GCz3XZ1JisVEw7k9s6O1oStb5W31qPsL6jD62Bs0RV
rGCN6gvOsAGo7QYSptmSWbK5H26CUB04B8f1faZKwV70oXVlSn6+UEU6t/ZMNpOGYyRm7k12zAn9
r/0yeIPqbYOWd5+MXpehOrfh/lvzTzuN5y9jozba0UuLhAa23VVQcHr/nl+3NXXvatsxjkF8U6Zi
wXRgD+t+jZaSPo8xuPvv/fjJwLZIeg0UqYordqD7VNKPMJgW3JxmBp42GdZqGNsCDk52xCqBqsnH
Tn67/Jtn+nbq2NVw7fTxfEuP1dh2n5hF61dFEesPmEQRgfa1pjlGFKC8X37bXDnS5DikGL3pwr7w
jiP3Dam91fnHaC942M3VNU5NvOoiUDkul/mxg9azUhtYohSUAwwbUlnsSbtgNUCUzxvWKof58MDx
AiIviRj1SiMXBEREC7uFsXCqfjqze/2rffwykL08T6rUjr2jTFB/bRKbrvv6NU6afWuKq8zydz2L
/sLLZjpx6iVmYseYQxWDSyMXh0ZSHl3rBOuNx9+GRSksGfGFRWpmW5l6iuERpSqJn3vHwR2Ocubt
5RCasvKh+gvjfO4Fpy/80mxSjk1mXLreEbYWpQ+w5Ny3XO2tfQD/2VHa1O8Wqu5mhuLUH2zMfLMg
0e8d1fTeK69VNHng+Rba6dzDLdmaypl8Pz6RrE18yjG5SQuQEB7WKveXJ9G5teD08NNLv7aRAkoH
enfptGp0Harhlmqjz+89erKCkXMVubBK82hrsDrM1yH9Rhnt6TdP1i+CuV4SFnrqKMCJrP628F4u
/+JzA+b04MmO3HetHOVhLEgbidekpJbFANQChrMlbULI/PJb5pp8sm4ZkMKCjNINB5r9WgSQGzrN
/JYPHp8w2V51u8f2HfqZU3nQWH1J+duE6fbyDz93/6R5phKNzNCsuJG80SngsIyw4nSCeABBrtNG
oz6j2TRqRUGr2F9+3cy4/6fQ/TI02zzSQ6kIiQDnN+SgV572N1oUVM49fLI22K5pSbKiD07BrTCW
TMo1KXDoloQ7M308VYKSpio7ObMShxK9XZ6S44dW1S4MoJlhOhWD6oMLy6fSjKNCnJxSnkH5a1Sv
Cripyw0/9/zJxA3hS6iJXGbOYN1mlKEgMY84PzbfW3KmmqZh0AXMOTKqSLkD7rzmb0NbAgbM/fTJ
DE4Mg2CVHmaOFpKYDo2qIaVDAs9qAmsXWPnCCnT2TnuaCpM5TJ1RH1IwjIQsLQoHqnfbrYIOKpke
WOm+I0+/pYiyc6RMVXdCV/BEURKEKaYkh5vLvTQ3xCYzvWnwjqiZkkfq+h5PZ/Yyq5+/9eipUCn2
W7WMRB06gL0IWgTdGi+KpfPFucMMTTeVIelN29tBZ9rkUykdwL0m08f7oH8XwxNmVujfi6VxPDPH
p3qkOOCUZCBDRBpSUm5MEdxaxnSCFCmZqcstNTPepoqkeOxiWR5U/WiTfwlkzE0Q74jqWUsfL79g
7htOf/+yCAaCyu80Y0uKdbEavLexDDYKV7jLT5/ri8lMh189KoVeZ05C5c3OGxQSrqlpHeJYL061
reho4c8GV3EVm78vv3Lugyabd9dAFsNkRBxzfdt5LpFYgv99t7n89LkPmsx/o4zcoXeFfpTi9GaQ
dQd/pVdSiztbDrfk+Ckarxpl4WVznzJZBILCkxBnCwNaLuCEoPNuUXRdK6EXfO/kJyZTHJ8rqsNM
vubEXuCUdi1X5THXvrmCTDVDfd0B1FYjjFUzeUspEaLf6HC5H2aaZqoVwi2oUzorLZyi1lZIhNfN
8GQbS/ehuadPNm+rSIOQEgBmHQJuxG2rMMWaJ1qIy8zM6alOyKzHOk9iQz8WJ/Pix8b+ozZHcoIL
c27u8aeP+jKjBwtwkWHz49XwKqn0B1F0q4FbnJw8f6/t9f++oFfqEvAMhsKl3OyFEK+UXZJMlasF
HenpOdPbKAu4MZnBGXhcHZsHhc2NyrfOJHt3cjb63o+fTOAsI207yBggm35Mvk8j+E18PSkWTwjK
3M+fzNpBohbCjqm8E6S012Y39reaVY/rbGSToFiPckyku44wMQkpRtV7gUsH0wjO4LVpJskddSPY
YChU+X5vQEzDqwO3mN7TO93JhsygfNn/7HMZHzTzFsWG982XnEbjl1FXJnEC2LEynCJxqceApfsY
kCBR0x/f67fJUgWAPvECNkBHllpqy393ERBF+ZvHumnCwsTbReZCg3dyAIIQXqnV1+ucrApKhoUG
mhkW0yyFpSeq8Dxbd2pkLwGm5vnSNjEz4fXJamWMwo/Kgh8vBLnO9yL6KLuPbCmXM/f0Scf2WdYm
kZxhVyY+9PIlU6vVWDxGxgKpZa5ZJqtVWqWWV7iucE7o+JWStCfnBG9hl5j77aeXfhmUKMyq2ldP
LdMllPJdS6G2aaxfhdEuLFUzG4U+WaqYzG2raSHHAIGzja5RCXPrYYh9ecyfOvDMQqir//35NDXI
jmKAg5RVd4WOVVAMkRmbLXsnC6qg3aZe2JJmjjXTcL5cdkIq1RLdvtKvqt5daeUzRWyrVk3WevCr
ksOFT5prsMk0Lkq8KTsWJMfIrEPRydbOrUGnN6DlL7fZzHiaakitKA77Ar2Xg+EElUZPfrCwAM10
hnZqui9jKR9izzeFKpzW8qsrO0N5lAzJsB3jIl7ZBo5IOKBHC18x0x/T+D9GzqNbG1npWONoYz8U
de9h2lHtnBctTqQhYIcWuOXBH337/nLDnf8+cwpDoxq7U4YYDGsVH5Qm3afoc/LyI0mapyg/XH7H
+c4xrUkbesYYoNtUCqesA+De6D7KMbW/d5j9x/T50kGN2giZ+yQyUUTWVSYOro3pgrF0Vj5L1+BY
Ms1qWJFWRp1k6o7JxKjjbFVSa099KUIu1EASzOQ7igbw4Vnk051vLmua7gixG4I9UOPPgU+2bVIN
/4FDzqovbuTwVas+Zes+Dd5knKE5f1XGY81l93JHnc3vnT52coiJqaNUMeoenFylrLNMXsVJUpkn
FOYO1JXDtBdSfdWXPkUY9Z/egnjst+JZ9r2rQDF2WKBslcJMvrdqTHMlek3xn6sXGNMHOq5eenqq
srsy02xh+Ztp6GlKosXktEckazg+Hn1urR28oXi53JJzj54M+QSHLMN3TeHIOd6MPYnQPFholZnd
TZ3s+12eU7eb1IoTwwQPKU6UymtK+AAaxQtv+JfJPLMDTfMOdZBQHMtS54S61t/4ZRXtAaJUjl+j
mZaHyF0PeSkdSvIHGVWLSgYWg8OfaEEUKh21iB4Cj02kI1+nqLcaDlrtUTFcDd1fG7DKZjTtYBvr
mHykliK/jn5SfwhFIh/UZbX3A5+/0VH7wH/XPNV4CJQmQRFWqN21QenezsP+7dZTcDMxSny/80SE
z24ohh46PW52C40w14OTPR6824gaZKgdyS6e/THAxFH/c3lwnE0CMs1U9b+bSq3Dd2oaSJNxVrS/
3VSXdh6y2UMvm9WnxxZw2w+IQdYDRbf3XaX07Yp4k3s/Dk2376rGXxpLxvmjxjQDqLSUsapmxuin
uAlbv+gVtscTnM+lgPXcC06t+2V1Rq5t6WlpGQ7FCGsPdmGK/1wtPV5uyPObFyqG/z69NirstNQB
YmcqaTdVlOvqqskG+z5rjfYlBkeJQy+l+wvL49zrJqcYCcZ/qKh27bhxjTOUhCFqGrIwi/4+tfxb
vSsWTsczGRHl9PcvreYNyIntKledqKGqi8qYBjOkmOLTEosQf421CU5XOpVqZtaC/ZQBFS1tAedX
F3NKf3XLUOCw58qO7lfoPXL1gOVnsMI04RPb84VijbmXTBoyDoEtdKjqnMh9ayJc7mIUNmgZv1NH
wfxSJqvviHhRj02ZOLmpvwaSiick9elyjg/QIg1yZmQrk2VYwk43rsIodwZ/eD1J8Y8UMYdrzV/E
N8+sQP826S+joGC7LTDaVh2U57exkf+u+7ZcWN3O9wDaxP+OMNewsb0Iks7Bm+AzKTN/hY+Ess4G
9Ucn5w+Xp+fcB0wmP3bi5NpMH2ca1bsLhmyH28LCVJybIZPVWWlGqXM1MQA98XYNlI5UmNf+0FMF
TBSlA8tA/lMTS80119mTBRv8vptBW9GcMs2utXS4r1P9A4+ipZPOXHdMFjI/hy9Se7nmuN5gr0aW
TfySk8zeWqd9NgY/WW8u98lpCvz/1m5ak2GbxqmflOUonDTB/6tV3Zva82/xw90Ghicoo/d/im6J
8H/+s8xpqtXEJBtNmJw6lJNo1bOlQ2iQXOLy8cLXzL1g8jVdX+WZYXDTz/N8pVbJPm1f7PYKJf/C
Tf/8CziM/HeeJELEFZjLwhnH2zS70Yfs0W/EQcGn/HJ/nObC//cHlZT/fYEs5DyX46BwhPsmzPus
W4oHn+9oVsH/PnigENXK9AyFaNbt0J5/GJI0rtzOuq6j5lMb859Cij6+9xGTbiBdpVco6HSnCcYb
3L9wsO2rw+Vn/6vbOddCp675sgziE5SroR8QpKOW/6lQe+ueMnHrPqyt/gX+mrFBXVD+pZoJPz9h
42XTF0gwolgKSJ4ItCGypOMYiqJ328WthyV3ku/USLVXsZ4Q88ML5SB12nBV5rr1oBro5YAFoTCp
C+tE95CQd1XNTYL6D/yAUBeW4FPj/P93wcL573elxZjLUWx0jhUQDmb6RcW9ZtfNO/SP7rbPXbJL
uOnsLzfj+RXMnNL0FUkvE2RrhZPb3iHuYHRQPcO17XtPP43ur32URF6qBSlbVZc8GIV7DDz7BqjG
+/ceP1nt86iwYqHUpH0I6FG1hjv9j6ReYg3ONc1kcU8onu884SH6K6i0N9zsTuv1T9OtkoXN6twi
Qj9PY8CS6UamQAR0DIoPgXlVilwHXdfGU5cgpOc+4fSGyQQckYpELrvEkWIAMF56Xt5GBuLKFDDT
wkecG66nV0yGa1vJlPIi3jqCVHAC89YS+J7qW1+yVoB2Lvfz3DtOn/dlGLmeYPzIhgZdrsEorI+i
bmOmcfQ4iCRbZ62OA3UrqQu1mHONNhm09VhmBrSmzClzSrHRjNutuJG6pYVrrtcngzZW015E8F6P
VoljpxtjZj4iLt7SV8N+yLJ4YWbPvWcyfCNBPZxXa+qxKQgaao37jD/hfeVLwbVM1cD3emZyQBEJ
IdC4r7QjQJgB1ZV/FULClGtz33TFmwn97fJ75vpkst+KuBnaZmy1o5c3fyjpXidR+Auh1q9vPX4a
JgY5rVNNzH03R2tu+bjb5jeB8vvyw89t5cyQaag49YuoKalsceS+PUaZf5A8d3P50TPNMs3lFZ0d
ZYZM88t+/S55MnLXaHx3q24pmTT3gsnstjCfdSsIU47WEuHBeLiqV6G5EGebe/jp71+mtYBzLkJD
6x3Fu1W76KZIdXwulm6sM4vGNAA8+Fy7hjHLHEjEzYFogPzYj3l2rUSVvsHn5cRGD/SlQsiZ2TYN
B4fUmUQ9nLPjaHe/K1W9VsMooCJMezdduLCXu3vuJZMprakwzwuzLwl8pju0rzZUzNhp7f7TICx8
+R1zo3Uyo7H5KOqqpVzOz+xbJWqf00BZKJCe6+/JJI6tyjAys4FF7YtVNAALShDsGE+Xf/jZiDzz
bBq2HUDIy6nSyo7kBy+FUKOjrjd7z5J/gzlel7ECSLTZunAWh3ipfmCmR6ZF5XYQhV5Zou4OjY9O
VdFIm6jWY4B7LwtfddoWpsfB01edhveXSYLVbBTrA8u4NKYuOFDQml2UFc+isJtbK2zLp3TEBF7O
NSwrbSE/o0BVcfVT5VdZSuP7ppeXCqHPXR1OP2WyGOBDWlYjwQen9vu1oZfbQHQYJXcgIMYbxf3T
2AvL2lyrThYGM0YUlGJCftTaMV0VkdgKrX5xh+7NNfP6e5NJPU2ALw1LvbIBe6rC+bIBEcVlQNh3
YQeJwcTkCD29hFHn5T6cGffqZMf3i1i1AoosHMVVu1UNw37QvHfVqL9xyj71y2RZgLVRqYWsKEBE
5HJlkjr/nabCW3swRj4vf8LMqvB/EVW3zoamSbVjmRW/gRo7uWw/Xn706UZ7boBPVgWpjMzGx5vi
iIUNOuvulD6T12Rg7szafVAyC3/D9o/WRveX3zezL0yDqCLRMHp1h9Hx2zdTVGhtejxh7nCf2Srm
2/feMblkG2kM2VaBut+Zw8ZtjHUIDFEVf4POxt642V1+y8y4moYaO9PI5DTolWOoj1eSl+Ip4ktv
tjta68sv+DeCzvTNNNTYa0aBF49RYr3Uw/2FGhWsw0pNX3zXH/P1gFBsBaKzAe1HTJLLderfYVOv
3fc4D+DGm5XRdjAK45jBPHFscAhPthAGpuVjlP40cZ69Ay4Vh2sxCP+Qkv5xmuEE9bz8+2dG7b9y
6i9TvFNTKTHaWj6GSniDJ/VGi5aMneYePRm1HfxEQ8iterQHgeFWpIS7yg+DhYLvmadPoz9WWCsw
GILc6X1bv6obs7u11MJdmAEzy+s0yKsneV5Wcl87WZ9cW0MC3xSXb89XnjWlyBfGzswn/KuH+9L2
bmsnXVVbuYOIo74dfF1QqBwu7RBzQ3+ypEZDr1RWr+UO6v0rz3KfSbgcvbF5uTxw/k2hcwN/sqSW
fUh6oO1larkzqHVxgmTdoGZZSc2/SukFOwnP5F1UNtkKYqJ2BXpBP+i9K+3tvvgd6YG78ewI/EPS
lg+GnWvPGaS+hRXz/D5sTHMxcpRFxknBf8zylsJBD1sPt3hOev0B3Qq2OSGk447T5+W2mGnqacDQ
ziSykuaQORCqrsHI/O6S/JCZ+cIlYGYwypPzDdCyFvmKKmNSIF976etgv1KedVDlJbfLud9/evGX
gah4WSFMBQC7BXPzl8hq9KJ9LY7YdJMov9xGcx9xeveXd7QBhuYAtSoHg3Rgzw+ycg3sbW82S7Np
ZtOaust6VRAHaix6UEXDoRFPBPBxc7BIKyUbs2333/uMyaxqKvzSJRXbtQAVF9c95chXQVSK26NZ
Dgt741x/TKaWESCZ6dy+csaqva808IrgoNIk2l3+hpl1Z2oxq4IFJnDaDMe2NTiGR06VLVk6zHXC
ZM0Hju37tlKljupFG5w1PkVlUfcjtX8SuETrRrdeLn/DzL4L+/2/42mQBCChwIM59LP+AcP0uOuv
mj0FLxwfP8Sz/iTuvHv5Gs+Kw1N8478EH5dffL5vjKkRbTU2UgsUJHOk5LmwAd1Z5cZaMiQ63zPG
1HY2UM0+MrOqceCovOOo864sanvnHj2Z441teqmnEWIpzfZuFMGjJZLv1CgSH59GyCktkkPFp5gA
q4Zk6yvKXzisOyZgs73c6OcXD8M+fdSXxSMsZZhbUtIdDXQqt6GrjY9yFA2bdBi1N/zghoUdee49
k9mN5ZWJL09ZYMYbOTawzXDIjzBidzAtF4IHc+NnMrflREtUeQjph7Ja60nyWmr5cxiqSxKrmX3Z
sCdT0O5tSI4Y3DqQQH64OuZu5l+MPHeBO94WSb/BLnnNgezYVX6xFsg3Tyw1E6Z8LedoLrtVGWDX
AJnvctfNjLtplSQOPgkmpn3ueFF3LIW2d8d+YVTMNOW0OFKJsfzIbE44LRVUqZHcy54EbU/7VsTT
mOZ7Pd0jN9eMjZPWabg2Fe0F0Cr+rcnSUDi/WBpTGTnWUrrauwmzfaAA7Jqg6sHWMED1/ZUuLcGw
5hrp9PcvU4dyMteKMwqmhrT5jUDSKbTxbqjjJenrXP9OpiYscBfOpsQ5PCx2WlzinPutAlLWlams
PCNqPhZj2TiU1nyyLjqJLb14sJzW+MhjsTo8aF79XKbKLkvKpeq1uQabTFDDw2ElT9BNWGO2NYGE
DhUeBvrSYW6uvSbBwzD0ksTlQufkqQFTz2zWkg0S7vJkm/vtk7nf9po2dgMWlEP4llK6I8xPtV2Y
yOeDEMZUa+5FUVBXgo0vyjsycEDzgw+2enkt7FH5rPTav5M70b1oBU4Ukq/2C+89W/LHKJiWQrSK
EY7+WOZOEWGeUd4F9a2woHSF3kqRlR2AwNsgj48ZQYM6w67me7E8Y2pMDMG6jtMuLxwsV8IVfkB5
sR7jdpv4gCvHlRd2C8GpmXVgKk0PTEuLfUhNTgU05MUzcYBoDUn7TJPKOI6hJ62VtKi+N0SmUnU8
TAtZa8zcGTtHT4O18Gq8e8aFzpoZgOZkNShUomrD6el1/xbq2doj2mYvHvEFa9b/XzmNqU69IX+t
ph5bG9uz8UtqTfkAu0H8tSn3xkco8Rc6ZO4rJktArMpC7RPWnU61t6mbAp0ItkbsLtznZpaAqVQd
mkttxkC1nVGqrgAI7iJNXcgfzD16sgBoXiloSS1xsCS9a9PsvcXR8PLaMjP/pxL0KFB64cesiw2l
ITvMnDeyClASQvW1N0oPRWtKe1yMDbC2+JtffudMR0yV6QYeG1EHJMA5+eis5LH5W4GtWzWttlRK
MjOkpop0NxlqbHiLxsmgxudFtovNm7rHjBxzqO99w+nNXzZgLfTJdw5KhzAASKKHvcxBGOPCw2fi
HFNDTGOEaBFpVeJI6c++winEaNY6lvdh+WKqxt5SF2bEzLgSk3ndxC3I1djmPYayHsr4yhLaQiDv
X/LpzKye2mFKgdbLdcrtwdabetMocri2fQ24ua2gDs/gzK7csOpvzMLUDoZduzscNPW3wi7rfWh1
YoXFy7AKKw+gkJKof2O8WmGco2LvIFs+uYGnvds4dj0MaVxfN3IJ86r4H2dX1hynzm1/EVUgJvEK
dLsHj7Fjx3mhMtwgiVEgJODX39V5ysdpTJUfjyunAQ1bW3uvoaqh5xxCFZkXAwwlkOIbPYpERkX5
FUXY/vHjyV+bn0Uk6ZuL/XzRwBO6KCeAhthe+j0cecx72IPSVTghJFmdzyWsS+NNPbu8GqcZ2iCg
CHWZv6tgaSia9ONPWTmlltR3KhHPq4wNZ9s5kbA7g1QQjx5N8/KubcjG6bSyzpYE+GmwggH+BwNM
F94V27ebTuUrb7+kv4fQ/xLGb4ezpRLX/j8/GgDFgMgf6nRbJ+vau18e/c9GB1M1g/caN2cRQWxM
UvsVltC7Tw3+kgEPFTOnHeFLd+4Gd4rNKGBXw6EE0htYS2SedwdjgpePH3XVlRPgR/sSjP/5DtPY
hpk298+Dgfgm72qAH6NJQcdxgCVri3T4Za4rnuaKW6kb1hk0zF2WjJpY+7aFm5Fph+L145chl4Nr
GRyoDfuu/32ZahiH4cLbOQ8W1Y96qviBWbmboe7C8hsRRexrG4Z6+uJCN7zbd7mn/BTldNKh6tRE
KeFhuYdxmICKMSwi3B1cTvTRghbNbxX10wyLtrl4jzwWKRC0ar5VCLu2GPDey5wuIuPgZiD1nP16
uK+r4EyEvXHGXzsULz+9mJ8sino/AFfobOoJ4G1IrFMNO6GNlXb9xemyjKph8uKbDshzMkAEUszw
3oA67carr1H97UWBhXOltMs0gjtgJiC3zLGCDTCdyh9FBkHiZuh/zn35Ug+F2Jus2/XBfIAYJnzH
5grpfiSfP15X18LBZY0v4rIsOcV9mLnnqm1++VydVVilRJkgkY38Kf3gM6CXy4MW170IQHqn71R3
hq/aGMO24RzCLN6awJKHzMvTx1+zNmeLrI9AKQvopkieMwLXLZJZD44ov3/mt8NlnTUfRZGXbuGc
VeUWuAWZRzVu0uWuvzgUtP93dxPYRcJMU4JERfW+C86FLG4+fu3rExz+p5JaArdUUuWeJ39WT32T
j09wG5VHy4XLVNdW+r4NimAjSq3syKVkH80NGhtFBaUCSFB4F1kgfT+ajS+5lndfIuBl7P4Jx42G
vL5zQYgHHFYEw5cQJpx14cUUanJtN8Gms43tOtpIKNc+ZbFBbd5EDJveOyPMQ2LPBbwb7tVkY9td
ova1aL7YdqXI2zCyystANbGh7QHCafEA4mE9hBvxa2Xi6WLDqVpbRlgZ+CbgRNJBHaKBnizLQOgL
pq/DFkR17TGLLTcWOuyglibPI4zf4HOTTG59HGCDALvGtt1I6FaGa1lyqeGXRY3FIDKgABcGcxoX
lb0/46LSWBvz7fwN7FfmZHllJ17khKGF474Vc5WMcB19UpAePxRylPDTGbLssRCQ4IHnqN38qOFp
/pxHeXAn7B7zp/0GbmQzSZTBP40jeCfczJ7RDH59cF70/pr2uQMp4Tphgyc/megUMWZuqUXYDvXv
8NBm/nDbhnWY1vDJPvBihrMV9wV9cWxe7+BJFcaiUnyXCfUNqQm5M2qAutDkhTc1n4O09UCerqMM
d3UKLMDAVPAECe4mAV61fmhGE94rATELQ+SEuQJpPw4gQH8QVpRD9SDzbmBrc2EEm2hOh7GFPlI7
Ty9jq/KbkOAiCGNec0Tm5R7h9+YBUoiq533RRxQWUlGUDHB2mhPPhutyBgGnczdVwV0wj9Nr7TpP
nuI/Yc12Nj2hNzAT6lO3y4fHIuhTlg/73EIjHG58/DTZAhZVIaxM4ohm0dEd/fa2JtDCTwdoaEH8
a3Z3KkAlyAvdLJ3HVnyZ0Mg72dirAvASC5/M7FD9ZBYo9U5e05eKAOuSVjp3DrYs4QIlM+Jh2KlM
JQtFqpVnx15UVI+wmAzGHXzLdJGyDunkxgJbCSjLmk3ROErbgg5I4PzpQLSVnf0x6/YB8cWnjr9w
CVNznGqSdlYDNClMUjRQfXDqzQ2y9v6LkGX1Ah6r8HE9jy5YfkblsP2G0Sn8AMLPdK4vCd0iZLm6
hsxemwFN7xU3sNUeEmVbcLOUGeRC9S0z1tZuX/uYRdRqoXAOTSB3OHuDHI8MNktP8FRyIZ5E57eP
D96VmLUsE+EOH5qoQQlaEmsCiDiogPfg/ftciemO2GGxERtXBB/DZW1I6aEv2x7EvyB021tRyg7m
ii37HVVj4+1cCuUFp4cR4g40CO+pse3ij+g98SacKCQbh81K/rKsHom6jnyI9aK5ZTqRNHLaVzil
k8+N5GWE/zn4aWBFE6puqNQK+F6r6nc/INEnnpuGI9vipqysiCXwsq48HrosoKeR/tbEjlX1Cu3M
jb2/NjyXh/7zBQGw5YE1o0EHI+/TEIgDZWJj5NeW2SIrqscxhD1X2Z7rYXgKRAYfOm2mWELgrpwc
65NTsMiGwtEN+DB5aG61dSKK/hvpm30Dcxu38fcfz/LKBASL+MINbIFcHzi2gAxQcih5nEFa667u
y3Gj3PwXB33lhF/WhToC8nNUzeQ82qKDRFGh2Gs5OiUuVCxsj8rkNax+5wLGx5k+6M6EBzw+f84z
1ySscdt78MSDG3iFzc8+mbrEjzrnIe9Jn0Z6oLDccvIXmk3woHJ7yz65IFfE1jzVx1xRkcEnpUV3
DqR1qJaGrtqCLq6kYP8p6di5Y1egG54Z+a1pAGcYFkPwLObWj37Yug6vrDP/8vB/ljDB+ZvPCrqx
DvzBdmM95g8AuIjftj36f5zajz5RYMUZsKyujbAYw7TAqM4X+usk9VNez4ePV9jfQuqV+V8W1eoh
0lZlzz0aWfLecRVzLjJ67J4RAo9NUczTobMLV6es4upNlc7wvUUKfVu6FmyGSe3ctv0AFzDS+8dR
sepOYlvvaANihV9J+EY7ZO4OLWWw5O6U98OfJYMDVe78kgOcPG2QsG8yUcPQlgdqgDMW/Dr7LHIO
vbbmPfiJ0H9vxungyUKAkMDaR2oz8WqXirxZcBXfZ0zRwxzl7a4uAv1qz3NzzNkYwv3Y8dOwY+Yw
wtDz6Clp7op8nA85lV4Cu0h+EhflXChNubDwsQzND5QyvfPDDjVjIG2mMukZae+rknpzWjTVII5R
wOrfcCeDBKECxQOVNvvVgXHWRlS8VhPGVC+x6F1bT+FQMXrqJvfM+gZGwCkMt1Inh3+4zOO+3lhT
K6HlP4h0Po6ZV7ThaQZh7wTApZPSYJjThpItFO7aIxYJBZnmS3XGTGcB4kV7rOc7bm9wDFcOj2XJ
U2WZ182ZNOc8F9Cz9Afnqw6naiNNWZkE//JB/+zrYDKT2xahfe6A9JmM/USK8lQW5osJ+Y0q6Z/J
njamYS2ELI4qCRdFphBvkSRUMbvw/1C4LelbyaabjR2Ol762wRfHVMdmOo4CQluWGe5BoYPZdqV3
ufEbuLjQzyk5hP7ipHJgUMfDnOizygQoAe8F38GC6HMn7dJJzW5aANSqNjvN3UvrqRheyhDOurOi
Px8P0dpqWixUZVnEwEw4OjEJW60GRjdOz9rdxz/+N5JemYClGuboNoJUHb9UqWeU5hsb8sma5D5q
GzxM4aKVP45GweG+LaJbwy52vi28HhMBO79d6/BiD3gy5O6zVx/VfOR4Q8wJrWNSSDfJiiBKJLOG
tJ0kbK59ytmOQBoo8WnGTyW87nbECtsnpoW583za7kZYZGajvi+Z8fdtE8DoDAaxFQT7J50GEKt7
dkiD5u0khUomw7OvUaPD995ynUfidMNtYcrxGPmOehtFlt8Kq/EMYNzFH0A5rZTQpo/Hceg5AnIv
71o4TEH20GMzki9rPMJycIIjStvCTKyYyI0S1HqYm6y1Nwb8KiYEMXTJCwfji7CaBNYJdYF91RYp
2re7jE83JYcXuf81zN6sgN96w0uPEgJuCBuxeyXnWLLFkSsDS9502cnY8k84y1SA2BF49RcB4wIv
3NJkXAkZS8b41BcigF+fPmdjsetKNy1g/9kEX8OmTj9esmtPWMS/voaD5FRCbsCzh3iGIa5Nf8Bz
OmHhRvheG6lF1LNyBxfNzrZONLMhHgQrB6c+cHqCJ5PFt7jVa1+xCHyAnSnXNPgKGT0blBAzNkHl
/1YpeyMsrYSNpaDowPzKj/IJxVfaQLkSrqUZi7bQWtcqu6hQLyXEmipkk6TOCHNndz9C6hHYgPGN
jLYPM+/sR+lbcVnN0y7Q8xY69NqAXR65mBWo+cO1dSSAO1iZjg0BWQk0fh43Ze2Dq5RtHHl/21zL
gHh5zmJiuAXvXcIVg4y9rs/S8SJgTIuZ3AYmz1HCNEGKGy3fD0CEw8Z+hPt3gwvFHixOnYASM36d
ShacnDmyUkjamUejreDN8RoLZqiSsu9uRofHuR9tN+ZeRn5kcId9nljtwRfat9p04oULYSaq0pYh
3+3KGubfjXJ2RRPJA2RoewcGZCp/kyzTp0jBFATgZY3gWgdHuAM7aTHLJuVksPbwkvVeiyAofmu3
gW1zYI7z4KU0tNI+J9V9qRR9ZHA1Td1MwLLQEeagGznvReG1aSlgPRsFkKCt5pKkJaC2d0Izb++N
pdzjIvvetzBt9koS3UEHaDzRgbIbUbvesRu7Oq1MDeFUpxkfBtkFccgM8LtwUocJuaufrUDDsQOm
Bykm9hfk+xvYgvMtM4VLNLgyjcvuFZQW5iKgNTgVpU5FfguP4iQSwSdiEBaJvTyT626MHCrkmYRV
cS8ZnDOEVexHp+Vn6JfrjUh0bQ+D+7nsYHEYo5atB+CiE/2K2F5QuXEYXN9MwbJ7VTa4W4hKoDow
iL3fYD/BMRQ28zeFURvx5/oEBMs2Vi8zqlqQ9M42G2PgnU9QFo0NNGg+PgWu//x/riKgm+ekBT77
ZEf+t4hPT9p333TebSkpXR+hcHkDgVujCyXskZ2DGrbZOTTegFGacR+DdO7u409YC6KLRUSbwc3L
PBygYWBSbpnpLnK9P15BX+EjdNfA/TUGN0GmqKx8puqHdbukx/ZuYLGMlPxM/P4ezYqnqdwC2Vxf
q+FSfg/O3FmdF8pAmdxAI/kJCowbU732y5dz+p8Lz+RnRRWgKHo2kXkKxqhKWGD6jZ2w9uOX+f/n
x5kl4FvR9+bsT+cGsWiqNlPr6xFoScRUNozirZCwswgkNGz5we/yW3QpNloHKxtgScG0ba9gUmKB
+vX0HfaR6SBRFgubTdrbtXvmZa0sDkIFIHRQw2T4TIPsi6urU2DoEE9WdMsp2424k+9HAFE25mHt
c8j/zoM9KdL3wmNYme3bnOc45slBMrJRSVqb5kWjgkDy3851x3DPBNi6Gjrkvq3sN+qUK8FiKRhn
OQ7qiJWPuajePW4l7lRA2T5K2RaYaGV0lpRh3hZD3aHGdW66Xw7zdiiz+uOW4aD7d/tfOywvS+Df
TVA0ype9l51sD1Slg+6j7FD4Q3ePABh09yN15Z/SWIN9NPMw5jHhuX/KRtl1KR9s68k10/gNfPUq
PKrca5+HSfFvEzrA303j2WeqyvwrelHBNyHzKq3VjCYrkZBUjJ25hi2s2xEgcRUUVUUTPI4yak/M
doPXFgfgvi/c/NG1RbPvM+YnWvfBzxwE4Xead0BL1hB7SVpcVr/Acdp9b6sBZsUC3EAIgldNcz8y
iM4TR4gD76omRQfX2nvQuz9zh4v30ifBzslZBxGKsYT8zdTrWw/Go4esabJzUWXTwTg4LOPKSHYr
RhN9sXslTmCltTdTb8gu6j3rT6GrEKcoZP1+iYnIB0ZLK4dYiK9uxtDvb6BlVR+72e53pZHhT6CN
s4eypbji+gPlqK3Q7KwdVT83lenObmMYiUNewUxX0rZ6gsGc3GdFln+FCC0o3Xnudw8zSoO7wJb+
nypqYCtqau8JhCV8flCzKA4vBrwBarN7xy+a06SbPHEl17+aYOifHT1kZseo3333JuLuZG+C6bYc
HFrf2pnsHmnL730v61LPoCVLx6C5JRffqKEIAVbTnkgrJd19GFjVHf5Wp5Ar8mBBKPmOKrQxRA6t
dCkhKU5rv74duDOJeEazPAnCLkxGqI3sCtjQv7qB7X9Fl9s/zB0DMU4HIubdoFCSz2x+Y9A7TgJr
MEnnO5hJBlFpDyqgR0D3fKCG0TNlLMhOGRfzbSPb7MUzU3ZoWzmfIEUJwep+nBIDtBlcj7SbUtFG
MAZunZ++P453VU69pIus6HmWU7T3i3l8gOon+WlqTX9FMzevYYPlAf0l/ssKczuZRl9NCS4CNGln
Mv220UfPrF4lEfHreSe5F91qD/9iVEfC4BVQmOi5gjMggOffwxaGToXO611XAI/cBf7ZL+UXknvQ
/GncBrCxVsf4WncPEeB+F1bC+aFKiamqSv3VhJLeaTvHoJZ1dxgHGp6EdASs+3S4C7lsYuI35sDC
oYs9UBr7mKItDovZuYTvYe6iIG0Z6E7nYO5FeGdewmsgmV2QYTqLOLfT2Lj33BoU8BBe8VA77XTr
Bq374NIMdTnYPMVVAJ2avZa2nXqVFf4eoEWWMOxKGVdo+gIcNpkTaaf5NdeYJtuz+0dYy0EkXPPs
LGD+mlheFt7PAG988eamv+kBAjt0QZHJWHPoc3HTR2nmRAM4EtGwB1PSTuoOI9jabZnOLWTGA/TQ
sAzsYA+hekgVQ7sOHMAWTGrIfYATPFdg0504fJ3cmxaC4mlUkCL1e/yvrEdL3KJY1Lyos6TmRbm3
uUtuQqj7pkEweSjFuPoHD0VTAJswl9/7XFTnoKihA0qr/kbaDXsLpqj9+VeiLupymUQQm/FgqgYQ
xL4tWivYg9wVxGwqaJZAi7J5gHcErGBgugH0E+RvoCrUYmySfuD2nATQHqhgTVTUT5qjl7YL/AIg
34gE4PzD0+e19HV1pyMba75DjeoLjIeCGyFq63kmHiB5E7FtKJEETiti3/f695J12XdrLMcT/NZn
sH1dOT8AHknHWDpQy8bW8HNAvoRCpPFKcWxxBzj4MzgS8dhOnTkBSw5CHPW1f28M4lPD5zk8lGHF
h4cWjIa4hnqYs+uBPf3BSpUncqYucv3Z0k6sOt02aSfaqsa1yCFtMshwApBd29DtHcMSWZzm9Z+P
U+m183GRIrqDB2CDbMaTdtyHLOfIU2r+PgZlu5GDXqsJXS58izSxom3G4fQESdihu43Afy2i4buV
Vc8OMi/s260Oy0qeskQwW2E59MpDYWXUHPibcJ8X3ZbA2EpCt8THovZgS0Hn8SQCGFhK4d5qC6aZ
XRAwlG/6ozX7D15mNkg316ckWCqdOgq1mmaUF+7bc5ah7Gs9lP6W7MP1hCtY0rZZM4Gc0rbN2S5k
84civTspD0KxXqN0XKGU/clL7GWa/kmMcjFMtlOVuIDnkKqi1ftQfB8q/fKZVQtFvP/99YA6VY4e
bX2uiL+Tpjd7B3JjMRqcWyqnV1HLlwrCIq1WkI9oVTE2Zz7q7MRIVyUB2pSvwIuh3Yz4c2sgeTAp
1GR4Lm/r0oUTzKzVripM/lDMBb+vB751R1ybtv9m4eGg0Us6M2k9yBCnnTML2Fmor5ZvPX48qORv
I+y/2WywpJFbXS8L3TgduLdD9QzofwjYncxAvTUo1s2VNrBgliiosXLopqQmJHqXY0ae3QIkzhjC
+sMPFTQBGv/BVN93Ne5wOe2rL/CusL3UKSb3RxVRimaMm81gnbedV8UdCPgJBRIxqXx0RmvYyZ+N
C9WIErTCLPGi2j/mtte/tb03qZQSVHbiIULjKEaDBWofrR/1O9RkBj+u3Kx+hF36+OQ7l8q2dLkV
k9LJU7CJxm9tBIrGzuoq+uaOZtq1Osh2tjtasUM760c5+/S7MzuDd2PJsnulLirAiROq6RnC2Sqd
RjGjrGjLXa1FeOhb7t1pXcITvM7bB7ic+4k1VtJPCID0I/oEyo92MzMyrjsYIaS0sdHRYUNnvTF7
tkTc1pa66f2mTLiXF02K9vqFaJrX2RM6GhmGPFBfAXVzXixJTWyTFlcIKh5VCF0dYg9RUqKx+9ut
gGrcw4/R7EPLaZ9Hz54eWmF3B3AnkTkBLwjOSHWHhje0ptWgTiiQRsfaL1HL4LyLKS5isa1aveeS
jkXczyFJ50FUj53nCzSPBSR4LQ6f6YywmBa+daf8TqadbZr3Qs9sP0+8e5jciu2H0Kn3RW/9KCRr
9iDCwbGM6bEQcTfLOmYh6ZOoLeEXGUW5iIOxdh+tGXt5QL/+W+F0VCS1w8NHB/hqnspupA9DRzw4
xoIFAskkQ8KkcVoMHJK4M+pu8h5tty6V1ljfQuCgFrHtIUAnkGsEMyWnxvk6WxU5+lmO+FZM6Dr+
bjh4tj0pBpagiIpquAgHD1SwOvs2AUsc00p5iUc9mViTXaZWGzm4pUS5jV6rF+H5ZjqUuCK8kD4y
h4KRcEeE15+6qHHOBDjVvaoKWMDwpny2p0Ds4UTNj1hVHrjfTX9griwTBqmGh9CMeRIArnPCtW6I
bVe2qe+34Z3nEXID1C+6ddzyHsaAZvV+wr8+K5LPCbF8oGJbF3lMDSOZwNhdoiGu9E1rgBaRPLU7
NUJb3B1y96nG/FaGkAdpsExjNfW1iUu7Dc45zv9bNmboOQEg+6tqtXcHFxB7lwPMc1f0XfDu+r44
TF0jTlGGDCim3ajuCUTV7qNJm3ofZhX/KZgd3hTIPV+t0PzxGlMA2BDhXtPBxYB4xtnX2Qj5WDWM
rxONyofGwRUkyc3cPFuQ8S92AGrjgmJQtj/44Abc83JSgLu7DfV3PQVwvKGOgja7q1J7kojEZZl9
HUSmb4RbEqh1actBIImc9jdIIwVP2sgrwLucJPzscFN7aeoGbRZByk4C/yqaF2Secwd4LcCqMTBZ
+ra05+lbHtn478jzgKelEb+HWBr+u4T0PE8aIpAm6syAaI9cu0ZozEu0L+xwdH5+HIZXQv0SAE79
wteT4OZkXV4THRsX3eES+n9Ns5FgrD1hUbTgM9Zj5lj6JNHcwiUTaB5S6RMEU7/SfNzqI1xPyIKl
CAi6OF3fSSR+ZWW++GqGP5/68vEQ/W1dXTmoliogrNSRrwaU94On7pYf+jhI9n18FGn2DgqoTN2n
+RSerJt698xOB1/Exdu4QWda+6xFwlzLAJ7sOoBxqSqTzv5abWrlruR9S9rbJLq+mhkaL5Oyn+Ed
9aSZe1eC6v7xoF1PYoMlYQX7mlyKMu2ZWOVNMJRJ5jhfRKsuvea46sx7hK7wx49aG6PL3/9J/nAE
RUhhMUaqM306dXOeggBC9x//+vUbRbBUCJkyIIqjzAYMlJUnx3FTO3KfFJlu5uYnnL52Hz9lbbgW
+R/MsLlTA1h+Dh3v2HpVHaPO9gb7pAcpzJfCrR/zsm8+ly0vCSwFLns42md2pjg03xUPyFveNWUq
exytn/ueRc+kNgGLbLRHIJaFO3Bk3ykrequJuqm64uS68jnI25uPH7UWXxZbhGlZtTwvp1OEG9gU
IkFrc+BMf/FN5fu1J1z+/s8Cg4PubHtQSzv1HVDMeXVgY3noLfHFKbfAEiurbMm4dOwycrXxxbkt
qiQHl4WYE0NHG9DmuBavH4/U35bGlUC2JOIIp7JcWXFA0r653+T9/FKcjEC/Oh6+jT/6h1P0jgTZ
3qD1XW+bAQDzv6PWRa4gnWP35x5sHRZHXVNbsacdup9gSHFyilzujAC2Ii6Ftpp9AFmsDQWslYgQ
LnZTC7ErnLUyRAZRn3gATn8hfn08hithc8mkcHKXgMlrAshnf3PhZ5LPb8i/NiLZ2o8vdg0K0q6R
wxycSD298Kn+vwn6tTG8eD93miyZE53WWUd0EUJQM1Q3DnWDgwEobKMLvrKGl3QJ49a5tpji5yIM
2hvaieKR+RaKUs0MiVDX5f9X8XCr0LOyupa8iBqJ0YCOYHAK4G3d6F+QE8Y1aYpnDgs2DuyYJRNd
fvKICRYRIA9GRhuDxhEvRtC++5G9k3AON4gmK/FlKbHRRJUSTHjjiXm/JweE8RnoRADco2YLxbSy
IZbiGgWnJmprSPMNtPhTee4Pb9Qb/c21iVhsczrBcJTaEu1TKRIPFADUw5+GaEbzpngBoiUNdQYi
Zvl/H++/tbFabG0FfhFuXvZ4GoBYgsZNMqBdEjWX6r2z//gRa4O1qH6YyQ4GJO8wGrIDZPicp2g2
bRrIro3Xco/Tyh383K3PGsL4u2ye/KTXXQ+y3Ojdz3nfp70c/DQbRf29dgq7SCluKW7s9xa7r0N0
vKpa+yXuT3n3pgC/PmZZU0MXsRffBt/Uv62SbjmfrYzEfyDMQLPbYe+U5zmyOQBHYO+VkdoY5pVw
4V8e+s+paqPOySDoUMO7czzk6GQ0lRV3DDIPjXNs2nLjMSuZlb9Yn5plIAZM9nCumLMP/BqCLnMy
Dvk9mEKAJgLr7/MtBdq18VosTr8uFKgIOMV7/5sEMbxuPncwLLHLre4g8BNeirRaHOtGfh1JdIDp
9e9PrXh/sSZn2wlGMXL0irkHCBx9IXb/5+OfXjOEWAKXqR/2FMqs9EQufatcQgIn97F+a4v3B9R2
ONi51hCPFeqbXj1lu7YY/cPHDw+wlK7kO0taiu1WVHcjfrgyl24G4wRGvMOjcGB7ATOmjURnbYVd
/v7PQobDru64D/1DAJyTemymmMDlrrZ2EDs/1LQ68S2e1Up+sKQKobOROXzGRXTWfuqKL9Kb9yV7
/niw1n78Moj/fAYdXNhKCIr9WBRDksmAx4PXfZnmMvnMA7xlVibm0iu0kPrM6A3iSayx1/Pi5eMf
v771vGVeFg3o5Be+0mcOJT23vi+qjR++voa8cLE3XJu3FZNNebn/4VzuVJ4/9l1m/2lmhz3xnG9Z
Ra18wTI545opr1WVgqvDYwGBvoq5GwO/9suLBYoWG7S2NXhS1D7UrooBUN2IS9djuLfMwljHJ89E
pYL06rPX2kerfc41YA+FADtgK6peX5jeMvnyATQAnzsAKwRdbQu+BAUUELSz5YJ8fft6y9xI+XPY
NLarzmyIYkLuHPFiCS+h4KjO8HhvxBaYc22wFieRcVwvrwBKOQ+KpnN2lLmX6oEn8wQgjPf48T5Y
+5rFEaTanGTos/Vnm+bOsWonfjA6j/a2pZuTLF31hq44TSoWsd3nnrhIlwQs0xRKspAf6MQtaN4v
g8tvc98GUT5H8Tdw8lMVbHWm1pbyYjc23qSjliOGWBLia1AHLLyNu9HK7CzPCmBHJjezsP382h7u
bGfoEvit6ERk6EhpGEvtkYdZnzoyQJj531g725ClGUKpzmGQ5cmcQXGwyzQ/0RCVV6cOgCgAGfSb
M9Zbi28ljC2PjiK0KpT/HXAlmanvSTlVj3kLUU5d5yQGR6f43GpYHveW7GRojRB3CmgqY3Dj53k3
7/hDITcesLIClrwcR3am1X2uoKs0xYMjY1BlP17IKytgybyZ6gCYLo21RU11FLl/5FweOJGAyrcO
1CyyYeNBKwFtyb3JPSiNk6xWoPMUe189Av6SQkrx469YaSV73uWp/5zjnQ02oGp8aD5n+Qi8izMe
XKcC4Sqc2qOYLdC7FKa7oBX82McoeJQFOmdQLboUAB2zazT6vNB7Ehunz1UZhRCNjMtM/vNCoZ/T
2gNwARJMEB4pMn4DaYhdmWP+QBd/by35YlXV3kHjBTXDCNt67jaevTbSi5BLCJk87mJTG+QatvsI
1gfd4r6uLcRFpHUZG62ywUrvm5+U/3D5Bkh17Z0X8RTwQCM8N4PQD4nSoPla2mHimC3Jh7W3XgRQ
QDMNECUAs+tOwO95PHTovW6svJUYszRwJAGU+0gIIZa58Ud0DEsfeCnRnF0p4fPr63Y/87bfRQ2Z
fqgCprdxQLx6B6iBOE4elFUIr2BwGLXDrlAVueGwU/r58butvdpiITiea9X51MHtvGpjkHIPflkk
TnnwbOf48RNWBtZdLIceuK65Gy1s6vIEqnWw5aC4YkPhuYv14KnJiYTCDw9Jv2uPxZf8rF+ctE7L
PdvrOEjNvjlGp/7Fu6Xn7qZOtkpsf6lU/70+ee5irVSkKzMAVZEZ3boP9EYdAYPdG3g4xdY9v4MX
w7465o/mVpwhdXpmp2wXvTQbJVxnRbTV+3/Ozqw5TmTbwr+ICBLIgVeoQVVosCRLsv1C2O1j5iEZ
E379XfSTnF0UceulT4dOR1I57ZzW/pbuJJgJNuewj8yDKAZP2lchXs0l7d8UTyPi2wQ7DVBFyi9g
64LGCi10qZAaQ8uHaWgJfDgNCnjSYMGfbyide3DpE2gxsJEs/TkpGhsaPCd7hGFtcR7zGigXxsD/
G6UjCEQhoJ0NfE781kRmuCpm+1nlxbDLkYC6M0xgqDgd8GgdQhBpE4ecoO5VT1FhDe9IM7b+uCSM
HmrWyW/ukuNFRUcPbEyaHXdc7iHfb3g0qig/pJBeeoMg/KvZRYPfUzifFsuBNe/wBKSoyg8FOBD7
ZB6ru9Ds1Vs1DPYpha53n0Dg9A/tLRF5k8PaBxhJsANvsgmw1MLaC6eJ/mkgPKiArahRtXrMsPWX
dflY4230FWc9A+aP1DZ+hkbD7y0JNWBEi2g3dcJqPdg0xr+5u9hb2tJ4s6uof8wYlBnGSCO/r8Nf
tODkw46tyJMwIvvCMyL2cwmhzWxz6SkypOUuzAEuCw1SQPfVgahV1d294cxQCxCWG0dhDu0L8uCX
U7/TPRVsHD8iOpfxEc6h9jds8kIvNC2MaSMrgkbGuE6scEOqYJDy0ZRNeKgqwNqFk7OAQzzrIya7
p1xFNsQJJeQrLSxB91PWIz23SJLJtyCLDL2J2f1uKq2CgW8X4T/ruBz2A1w/AA2zyWtd22Qht8bu
2W7lB1wabANxKZqKgEKaB4+rEerc2+KGthWMTXDCwEhxzyp9U3mzT+Nof73klYVE96W1sP5zakj3
zGaoCBxckFcZB/yS3V0vfy3iLbH207redib4sNAxBFMylng6pt+yrt1iga+YjDj2UqtPpYMJ2U5W
h2MFONnODsmk0c856cJ9KGV2DotCQR0N0wxgr+MdHPj4AWfyyY/yefKrwjG+qLRudmmJhciElWTQ
0c56wtvdtFH5tQVlaZRPP0/2g6xaNx0CZLiG2IumxzIVYtfBuXUXh1sMopUm1p1N4dEBBFET4uTu
AlCRPIbF2/W+WxkbuqEpjVQlmrGyz2AVMEiBs19tgiGftHxjOVzbhlra6KjgOB+ObWOfoajLA2FX
8x3DeWY3GwIq8RL5wSSNkXVa4o4Moi9QtpFlSoqnLu/V0Ya262hEN24D9TRoCHvykEwV1ub5lJTv
8JXwIrZxblwZCHq+c4FN4ISUnxQApyfbBWJcqNOYkyPAivuNvlrW2wvrsJ7qHBtcLUQA7GIxv75C
DJTc12FBTnVYG3fClTOQ7x13/nFBg37D6lHg4AgrxJzmoNpC6o5/NO1zhUugHWJksismilThKpN3
OUHWf+uMyR3SUYZjQmUFGbqEEiiOKpxLxHw3wY/qwLljPUtzGj1s3fsDUBDmrh+a6MOlxnQGT1Ae
MygTH4QLbGEOoOFdUluxD0x/ua/t2NjX1Bh31SzcICWDWIA6BDI6QmDrHubQo+HfBiO17nAB1jzH
kIXtkXnt+C6UWt71Vlzi6YVG1PMeG4EdpdFjGzXssnIPwTl/wKkbmQSbB52VyfpvJPsUEgCiklVk
4JotIe1jpti5breQo//+yku/XptNMu6hOXQxyvB+O3TeCOPL8pSwqHwVEZDSHm9rZKZEkUO+FbZ7
7hrZeHOXfAA2dGcjHeZXYmYEuySjnc8JFc2BTAk/5gQEUyK6LRHW5bctgCn/DorjbI3APcLT0m6m
elfnbbFPVJHuoad07uDM3X+YleseTR6/WV3ebpx412KZtvNOAd7rVJW7WJbDn6pKvjqD+Ta5dOPo
sNKteoZx3kC/3ilc2yUR8rs+wvTr9QG5Vq62u87BF4E5eobHorY8FNG0p1F6k+TO0dOH+TRZpFAI
GIyZXo2ULFNWezMdjkxuCZZWGl3Pmo2LFqAtY+yCcnocIEpzOntX9ubhprbRk2bdCputrFyuSqFR
Te27Tv6+XvBKtNaTZacwLjg3MUehSz7bNf2n6/u9sKIdIs1NMgjnX6DMpzDQy7jD8yJWAqgQ3PLB
qOF1VjwZjfKbYuthdq0a2pkwTDLpjrmdBN3MXtmU/K921CkL+0c7vXF3p+fKIsuIxWNrpwG+M+2z
HGRYJxnoxpq2UgE9UVZBLl8ZTSnPietE+6LtiO+K0XmrBKfvMydyYyasDFPdNzU1WuVOSJMLnGLe
A82WWxX82zZG6VollovETz3NRqcE9hZbVDhCAeErxq8umz6yBJ4AcMbdWLfWarB8/NNHhrBAcGMY
sVZz6ErhsTryQ/f5+nRYiUF6GhOU9l3qEHOB03chmMSN62EFtjf2yGs/ffnqp59uSXh11qLpApfN
u3Y6jjPd9c7GBnOt8bUbHctgMwFkGM9l04HPh2bajTHSMja6dq1htDUFcSKKcPxG1zKgUdjoyy0p
0VqjaFM3wn6xiy1cxLfphxn/L4T5eTdsNPjKDbaOO5n61lKzyhD3e7PHXo8ke7i6R2eFW9Cd21XJ
XTQO0+7/P3YgA3G0ili9qM0ic2VQtPe8RNYFeIjXS760VVtK1lZG1jlGTIpZnPPS6OEkOdqn3KIB
id07MD+Rk5LFb+WsXq5/7dJAwtf0W8tGAN9NGjYH4bCrmvF56NV9obCfL9qNWXapW5YvLPX8NA+m
mtgDrlrnALs2pKFXns07v1xuK/L4WMFe6HpFLo3Z5TNaOKI57eMJfoagg+d7Tqedijbm2lrJWgzK
FInrgtgkqCbl867DJdXkfr/tVy/z5FPjECAxwKroZSAi5wMCwQ94Yf6+XvSlqbY0yFKdT0Xn7TCJ
ElmaAc0cgDYt1zqXEqZFbGy+3PYFPQjVMfisBsccgIAviHGEeZnrAlk8Cr7H1z+x1vZaJKK4kGqr
cASfp0lhWJQ/ZnW8u61obQZXqVJsnLhxroHYj+WfMtzKZ1z70doMTq3UdUwbvHTDBlGV4omk2IgN
K32q3wp3tFfN3Gbu2SnqfjcDSVF41C6z3xFkGhtNvvYNbb6aSc8psZh7LnvpUSjwlPrhIA/oequv
xBv96iVNY2jgrTgE9SAA0dFj87fKeidFtxEG1n69NllhoIkMqtl0z9b00EfMJ9kf2K1vNP9Kx+o3
Ka3kOOE1FpLiobs/dMjr2cUu8rquN83KT9fPLXPcFWQoAdiOM0AoWNI+C7d4FGJrN7icQ/VTNAKC
fgcQl0XYRLBjOHdJZXtGgWyhELw0NQaqM38PRQ0Ywyghw802RtLFW8zli1pMJgxLSyXsIRi+9bPf
fHc/aIcPe+weJlvw+3w0v6ofr/UzLvHn1+uN+O8N26VaagNgbOU8T/BpDFRFyQ4ICZAz6lGUv6xx
Dv9HK1ocKIv7byn8ruuDajr6OmVZdqgnkEaGOpe40G8n0/KNRMo/UpXTE9wkk//llQ2sCCGq97Ox
GY+ZpDEwrU3WfNhJKqxDLhasaFSIEZcPU578BqKx2MqQWJk2+k4+r5aRERUkwAvG+FBNEs2Z483a
rWz6mBm4A7vefGvf0XosUaLrwraBGxHURkPyy2iCCIigqd0Y4yszSCcUdCR1kd6M8uHA4QGVvevB
Rbz+01emj76bn0LOSgbD2iAu4+GQsoHt2zSURxdq78P1T6xsZXQ2AcvzclJO7wQ99IFH0od7Cwcs
AK77B0kAgWlueQXHxNFtvGCfZCDRV8DT0mjzd0MIyx+6GVfUptvPGyf1la7Q7zDI2JjKGposGLrk
PIzOPSntj+vttFb08vdPW4/MQNqnkw4y6JL8HpsQZIOS39eLXhmg+hVGBYSHU5YWCbj5x3V/Rdk/
SU88O7uxeG2/IUoRE6sPnQBS8ydLjl9Uafw2S1BdkJH67bYqaBuPUIzCNkzsJ2tECtAVvNKZYV35
LCBOue0L2gaknVsKxxPlBEhWBupn9ofxh4gKxLitjcjFZKplhC6LzKcujvFgC1IckNjEwKGWNDI5
xKKJfjSEuL+pjOKnGlqYexBaOl9ljdgjkz9VSBZ3ABxoC4ZhESkAWUeAOs0RiKPrNV8ZebrvHJON
UxbzMAcGubdxs2vB1Ol6yWvhReu1WtUmxY8dAskCh46eNDLP7m54RllaU+uwCfgAO3HqKcjFzx73
2n7tCLiyjuIbbCPU/pYa/IfTSfBmD0gRgkqTwGW7HzruZ2SAV1OsNhbfy63/H2Bnyyo4gFI4RrRQ
u+MVxQRnd95y8bncAf9BdTZ5BXlaYhhnSFl6r6o6KDGYZOlLFvcT31hE1mqwhJ1Pw1q4ojFz5qS4
voRXVDt9Gbr+5Xrzr+yG/oODSXJAw2IAwHCWwXMgTGGKyh/AhUJyuyRHIx+BqnIEfZ45Y8ZRCmP+
YUp7hukXg4dqmZfRHSgO1c+0qd1ne3DTF8fB3zqXWTdFpv9wWMBRi41uOaqPLkb3gmXYEzkap0aG
YPr24Rbj52JahADtd2n+T808UjmOkErjWKeieWdbfezxuj1PU/iH28Y34A6+hNifcqpelei34MwX
tXjLZ+2/PzvYtmm6AESe4WAGmrmbgGMQQfbBUn+cZbSbc0nvTDjZ+sVM47u0ByQhAq39+gC4vP8G
4vjvryc2flE6u1MQ8v4DQt7fCSTlXpcbjzOcI4DpaD1DNY8OM7ZepNamjBZWyiy0jLQ3xTmBZQFV
zCPOtybcwhut9aJOHUAPoh1jynGWi/wc1MPIaPeNaXlW+G5Pct9W06tKOw8+dddb8PLiz3QUAe5G
kgbHO34GRWlPjO+V6RzS8L7PNlaPtfK13S/pszqE28YcmPXjnJenusfBBGDgNpuer9dgpUd07gAh
eZVbdoo0k/ohmwCVHn66zlamw9rPXz76aVaVKcl47BZgwMPNDtIrDy/dO8v5VW2m6F7eADOhzdsU
hgWlSDMk3MHNPW6eLCc52dkr7B52Y3ZjE2mTdIocAFYHTBNePrHQhV/DbxFu3T+vVUDf3zWlQxPO
pyAekTjJ4XCjHnsn82HP5Gf9+/VOXvuINtHbGKDCOhIkcAz7rmhgOSUaVnkFgEA4quWeQ+RGSFnr
cW2CU2AG1Dgii7BIP0QKeyY33sEXyGutLROolQGrE1JwrQovVE4lBCsgzUiu/Bn09ZHaWxfpax8Q
fw9aOalo5HJiMIcpFWh7qrpDkI6/2DPeJa/3B1lxuWZcm9gwY2DQMsb8XEyg3tuwl9xZsoOKI5y6
zpslaWLfYHAIFJNrH8cMcKawisp0x4GLPhszPCknUKn2Yl4Y2+ZQ3tUFn+/hIRUBHyBo/Cg5IBk2
pGz3pALmfqRTcx7mxvFmrsL7Asgpv2l7520Mi/6JCrc6mmCefe17Hr5MVlvvMtmKFzuq2V2jcmQP
ZBbYB61j7WCyBxCWkfxiQzPsWiaip6STEj4MkKun3Zg8WUAMdZ6qAKJSpYDqXaUFDHCa5ACe2vQ+
8XbcOW6TnvIhgQ5JjOpcUSM7s5BnJ25DR1ml4cFS8MjE/gfYpww2QH3uRr+6WcCkOpGR+JOE2XRk
0NYf5WzK+ypEZhyEGfJYEgNctjpsH9sQxoDJNPYHNdgSNuXu/AFPs+qQ2gbQtTKPHwDZhWdJB3W0
F2bSfCSsAoFW1sLyIstq7vKxKT965v5hVTH4cMli4BklbjCTbjxCKmr709CIYMjc1oeJlfjFRlYd
SrMqPrg1Rx+dHcW7WAA96k7mU4xoC9lsCVfyeWxPfZv+TyIx6A62LcUdlaQKnCF6bwFpf8ujcTyM
lBQwW4eIzk74z6Ew46/FzPgDFJb5veRt+ZJwgM/Y2IuDCzoRctXn/10foyvTQM9QmbqStyHORZBc
tsdq8Y7r2+a5V9nGU/BKpND90gduzlm3RFXHjoEMQL6dl3XpD9VY0y5p4C5zUzV0kscAr71uGFLY
cUvjOc7CL8BZv+dwYL2teG39QTaVXZjQhAegZHkt/1K2kTcgnfV66Usp/706/A+zw+37tBljUBWa
lH+pSPYVgeLXbUVr6w5DtnJSUU7PskAyu/FomTcWrK01tJYxEGrQW8SKvrNkeuyB0Ln+m1eGpJ77
mRR9NUzw8cJpDqRUCTAx2bFw46ixUrie7wn/Eqd2+DAFcGcFFivDedr2aveWlHHs9HUaRzdnpJ+r
GbnCTgkf4BhqeAjglBfy1NgYiyszSs/+hIzQMMq6ZGeIFEIgy+IPx+h2JFbVjhlyY8e7MiT17E/J
wkRRBl5CXn+3qre++7jet2vlLt3yaatYS5HIAqYnwWDH7ZMJo77Es+Yi3hiVKzsg3VsOtlvKoA56
d8wxT3Plk+4lT16rhnm2tZEptPINPXM1YlUMmCWFOwizRii8RQ6PZtp2h27ZlXIxTY/ErJvBu95i
awNW25YaZR5yZ6LOGbZY56FhBxI1npzHjcC5VhstQJCmtsIG6EEcTZPmnPdUHiTBIorDae3bWe4C
edimr7fVRQsaZmk6yM63p0C5D/CEBLH62a3njYZa8Q6DyO7vsZXEdd+FM0qf89w5y5GrkxFa/Dzg
hcUPUyc8KCARgUZL3qw06sGnB/UJeA37pOKw2l+v4sphW09o7WjadQXo0kHYhukriOB0H8K5+lBR
F2QZxuH9A2i3DbboXVXXZGM/vjKt9MxW0zTGwVb9FPRMYH19apMtzdvK8NNhJJ0SDgyQGlD4GoDq
ZPYPjvV3JlJwNnptrfylRp8CQkZm5oRFJQOkTdyXbXsoi7T0eGn+ud4fay2jTZ+MVaFNwZ4Eo9YB
GMn5EDPfOLWv/XRt6oChmw85FciQIZAC27knLGTIsy+3/XBtrgyDM1ROYeFq1phOMbePIJpuRLCV
FUQHjxS0cITRJHMQ9W8d+wPPOHDwv7N+6/pnpc31bOSa4MFa9g4/LxzYhwq+hKeyV/HxesOsRCw9
FRkS45lh11oEVp0Cal/YQU/dxzGtHtoYJmGy3vKIW+lfPTMZ5l9h4RroX5LAY7Yk3oCbXwBsNyLv
Si/o+cjKtZoyz/MZ5Il4Z8A+NOyJL9va6+1b2B/YjehJydJxW5b1aghoYo4nuNNOz/kMKmTucvnz
em8sx+ULe1c9zTisWkIpjadgYDA9S+oU2T/sJ8CKuDme8xeXqUM/qNvCnKNN5iLKzLLISBkYWemF
PfzcNmqx1hfaVJ6qkObI2a4DUlj/xArP2h1BSl0qrfusVVvXz2vzQpvSbQgW2Di4ztkc86+NmN5k
OW1Ei38TXi/1g7b4wa6XTsjPwhOIS+zXonLcO1a4MfGUa+BSMXZG5C9EslfIzoyBvwBMr3uByD46
RnIyj6MDGcXegGAOeeLuOPxuIT/DW7+bJ7k3Fpbpy0zA1o8ycm9VyDcziDE+4yqDvJMFI5i6jfsn
DuHY5XELwB+Y43YwNKFJ9Wh2ZuOZLVW/kjaEfYWbNF+vj72VCaprCEExkqLKM5wt5/psRaXaiSZ8
lZV4u6187YrI7axBNWlSBS0MGtqR/jSn+pjV7cv14lcGna4cjLvJimuYuAdOmJ8gGL2LarC0zfZQ
z8nGhFmZnfby6U+rq4giq+uBZA6YO8V3zmy/2pZ9RKYckok78Wq58P3pqq2nyrUKLf306WsxWOUV
nierIAP3eqpxU5v/T7L3qt8Y5Gv9vcyrT+WPoQOoTtgBdkcGoNuEnX9Edk7Pg6TWRoOtLC62FmFg
bhlB0qawptSzP5l4kBk+SvUWs8FvtziZa82kBZtyyGcAjEqCA4R4LJfmN+vF3kfeR3j02VhdLuKT
Efv1BPYomzJ7yosmKHNfHZJH6wzjdD/fmYZn+I4HtH+7Mx6GvXkIvfNrtAsfiw+23/r8SqjTk9id
eFIWVCtWoACKfYdhk33oZQRuyE1TR9cjcneshdlnMsiq3zWMWmb7SYX5ztl6C1j5+XoGKCER6TsL
QoZYCqRI8Hs+3ZLhgX7RhYijSqzU7lIrMEnzSkPzmRV8Y2e0MrD05M9UIpl0zlG0xfpTASdouJ7S
2CuQL+/BcF1uDK2VOaKrEWs5UVILhfuZCOx2AQON70nhRHCUNplfW0kWeZRkW8/va5XSJn1mhX2T
FYMdsBnnAvnUyh+2GLw621CGrZWvzXgnSsum7KDbg/PZPGO9zL4hadu3uo2g9e+YvLAy/0uY+BS1
auB4y9CwncD0wbd6Hx+gRSzeOu/LfG72md/cWd/xqOW8modiZ5yM7/1H9VH8Ml9U6vEdP2G3ttFv
K+FTT6kTQ5XBOjB2kNPiHh0F/I3blq8hlc3++qxcmzX6HqTtc6qQ5Q9fYHd+bKM6xV05mTY6aqV0
XaaaT45b9X2EdiT2aZD5z4p3zzf9cF2hKsK2JrDndAJQjtKDjIbyFc8QuEK6XvxKw+tyVAxhQYRD
7QBpywt8AR5UKpHIHt5S8K41zTK2Pw0x7B1sY+ToWYbkg6ZR91nobsSUtd++/P1T0QVQBmKYe4os
iurYlQ8zDLtwvbUxJNd++PL3T6Wb4IWMbmjbQZX3vxuTnZQRHm5rdG1eg+lM6WBVNJh6Dofdj0JM
XjTdkh+GKK6nGyaQqCinaK2AJfVDx/geqT98nyXtvNHuay2jnRUYkKyJBVv6QNnxScoaG7bC3Wr2
lQiuZxmmLbGoaRIewH1xghI7DmDn+AjrgNiLEK98rvjG889KNXS53pji1Q/4a/j4STi4JR2sAqLc
2disrYxNXZzsqrEleKkagsz6CgcQb0D6tZxuPJ+bS+N9GpuVMOA7aDowIB7Gf4Q5f2Ox8y0N3ccQ
APqNyLCy+Oiy5MjljUuAuAaoW8zPjNfxHoY42Y6wmflN5mzh2y6fA6gegeAEUiFqjtAoW/IfDqni
eZ6mEhIkB0bkg1uYb2bH2gHOklP4+/r8u1w16Mf+bj6wljNGMmBbGmfYl2nv7gSd0h1z43uAHrf4
Av/qby+srrr6Om8KM4TDJQ+Q6otNj5NnhzbCA3UrY35QzoK7KmQ9nCdV1weYScI9yU7bO6Pm/V1t
ZtZ3keCce73Ka4N9+funEcNUNhelcO2gLSc38gjpyfcwHXiyMVrWxrsW0qomLkO5LFMculUbOPGU
njo4lV3/9StBQZewzjmfGpeDrVLS7OhO7zGL9tj+wlf9D9/i+F8eFEz3nR9Co2ROu2xBJIBM9Smk
xZ0F2D5BJsb1Wqz1gbYHyQewnho3pkFSRnAyTUNktAC+dL3wi3gVYVIdtaBiuDRGHWKCaWed34c8
fom7svkCxr/x2CVz1sLlc5zvQe4GKMIumwNePOrjPBj1VyBrbLgyRVm48HLk9+s/6XJ9qe5VzzNg
BBFAnCAa8odhNF7EPN9YtBYAJ4fiXj5rrCCXPHoo5RDjgi/eQg2t/fBliHyaLEYILwEkuqP0eJju
+oSyA7yJ6caO7vJUoboFYuLk3OnrBRTU/ZzhpleD67Wlo18rW5vmVjKFTk6TASLS5lBOcFsL3X0Z
fVzv0MtThOpa0bwscS+UY4o0nfRi8z4diyMGkWfkxsYUWfv91t8trzjrCpUbTpCn4jQWTuKp1PlO
KrJ1z7my2uiC0yKuUhp3LrajQsJMsGi/G06+Q9oSllKj9TI7pvhksr/eYGvV0WY8ztOWVYb4WupS
GPxGdN/EHM4nRrTxzrPSI7rclEMrlPIa7TWOGZRZI1gGdt16JFfPrsrG23pF15iGWZ5WXcScwFk2
e1UqnsE5QL7atFGLlWYS2myuraEFWAK1wF7AS2DmzdIKBrxbz9Qr01kXmCqpDFhXdmVQtuVHO3Vf
yw5ut9d7eOVlF5cWf4/YbszHntYIcooO+0kSXASk4TuLDfgUIs1uqKA4A/rHq4T8OU7pIxBpP/IU
fMLr319rOm3Ckxz7cEjnMCVxqfLNHOLsbEAxvyels+VBszbGtKWdctD+VIPTCtCwrzxflsS2vktA
4fbxPPd+vR5rfaRN/LLPq8qesTZmY3hPrOi+p8nGLcfa79eOK7ByjIq5mUlQRo5Xjo9KcJBf/4TD
lk5hJaYIbZaXfKLw4o5oMFvdazmnvrTZceiLpyoDPMCBGLuONi4aVrpbl56ac2lNISTZQUYQvnAZ
j+c5vCoe7Ky+6VRE+VLJT2sfjMlJAYodCxj24AV/s+ONgle6gWuTvAGcb6xoZkL/knOvccvyawQR
sz/DF+ggsmJLHrTWRMv3P1UAbqk27J5RgRyGOXb2EOF/Zntjl7XS1bqWb2qpaYt8ZNBQYfM23Idu
7k3z4FE4oJPq1ZTF7vp8WEkkoLozV5y2OYx98ZTcq5Qfw9YW59DOqq/jaIIwisyCeG8WYZHC4Iz2
fiLbPN8t7m1b19grPwBWo3+3I2NOkgna4KV88FrXNyeAKSCS9JAvBwUq8JdiK4ZdnvvI4vr7SzBT
Y0nK5BikAslF0fQlq/nGfLlcNELV30WzFk9j1B26oGmtn0rlP5vK3ZACro1nLWIVzkgLk2AoVGZ6
nJpHM3rh8sVJb+EyYz+v+1cYQw7j5xHlczPzixK2ksbG5nlthmjxqrdsYSZZbgWkTAp/xkv/AYnh
ll91yP6+PnxX5okuZcStcq+iKQQiTZQ72/4SWtVXk3xpWvtoNGdx685E1zQSWZFy4IIGpRh92Cx7
5fCbj1u81H/fVP57gqe6nhEm6ArbXaxK9c5+tc7ML87tG//lBvWp3dMvk+/ss33+mjyL7+ar+0DO
/X16lz/nP8ofzNpvqSpXBrEueCzKqC+SBqo+apZfC949wE12Y/uwVvQyRD4FS6goQ94gPSkwrfbZ
lv27kFu+Vv++Gl1qvOWbn8rui94sO4mUjxZ5zz7NeO0DotS9Dlk6wcvcVNTnqYSNdzXOTyVH5nja
jva32GJwcmbYjEMdHO2QLOmcjSrHNWYiih/GjItNN8sTBaOHsAO4t7N/xt0wHtrGNJ+KAjL3oZM5
DLQj7tMxEjuS5P1NByBHaHOelG5tmUAhBFPx22D9YXbzXWv8UpssqMtBBWTpv9ssb4gAz1lAhVg9
dKm7b6g65aB2GN+uz8vL5UMl+3f5ozIlLP9CEszNzoL5IprVSr/HavCvl782nrQGqjsF/tyIZ3AS
O0+wrTiQoXi9rWitaUaoQgZciOHZFjTpfSkncbQAl94IWGsNo8XELu7HMS5ZE3SZ+d6E/C6e4sTr
UvVcF/TH/78G3LX/cx8iI9Nu+AxCYjY+Cae6b0m5sbm61O5L0drmSvHSVSYOtoF02R2sxQ+sIxuH
s7Wilxb7NI3jKkldw5RAiFlfw+olc/+53hqXVqHlJ2uhx4EeZ4TgGgzbFASvyXY9OyJfWLxxAX9p
BVqK16KPRauqrUfQaysnjl+6wuDBNPFhN86Z8K3QZr45wNGa2XO1sTe8uFosn9QmV8zQvVFTRkGb
t+CgwI5k/gpGvIA5vVC72algIDSURAakdewDScP40YD4CMOsTfp97ORJwGHJfrSlY4NJ347jd4Mk
cGMZ7Nm5s8QE/DytogSZB6JmkZdOo3nKG5jCewxufw/UdntwsSvDz20+vBkgLlUvMKrcOqOt9Zg2
R1wgnEpKMWZ51Ipn2VhkL+LQOJhUVBuD7aI0BG2oa3rNHrd6FS4OARYbkCZPaQFDg9D4GKsqq04s
orXrO3FuBKMRR34CTfhO5M14hiV9CmQVyIUR/n+kLDEjdt+JLBwPpOz+W4QGmvyBt/KXC2UZMhut
LP9SdciYtado6PY4MYyPIlFqY3hfCijLYNAiYdZxBmaM5Z7MeTaPDgOFluPaN/WkiRcBVYzd1jvD
2pe0wJiaEaGwo3RPlSjD34NBqww53KI2PEDU0tSLgIDZmFQrsUC/bgKBpYLgWqRnF7CL2iNAP/m4
fxI3bEzRZvo9U4ckqXgo2uhsts4vLvB6uTwE5WkibtjuLB/QwmQEjGhZikSceEgem9B6ol399Xo4
W+kF/ZIpHAeihl7w00AMH8emoE/nxzSaEm8syc/r31hrfi1kmjBHxEAzOH5+99pIscP+faNn136+
Fi6LdmJ1KmJxEtF8NpNXS6Z7W7r+lNKNtnexXujbwaXtteg4Zn1Y8GLkJ4u6D2AMHGhqn9P6SwJv
K1mPu6S0flcJ219vqrX6aNOvwsxrSsPkp4yqF4vUH5NTHnMHbho5wPm3fUObeI5BpWMI7pxSGS4s
++ZRTp3jF9yed3HbbvTMStTVb5cGaZq9JeEON7DsVXTsnhL10gi2MW5XitdvlMC5JE3olu5JsMT9
poDVeJF5iCfCykzG39cbau0byxr9aQuhmG30KRSFp4iU47lxp7T32rY3PCu1EKZu+4g2t7E7xAth
m4sTkcYTmYeP2KhOiRw35t5aHZaB9qkOkRkTNSehfSoUfW4T8y2U/CjLYX/br18++6n4rOkaRVvX
PkUCiP5i2Cch/lXsbitdm90DG9pu7IR9asTRlDMAHjiBDVsQnaWFL8xs/ZJFNmogNULTKTUO4Tg/
uOF3JvqjSgzfEofrNViZz1ybz8hYao0GM+sU5uHvugQwb+SEeIznqU/LYWMLt7THpZpoM1oAnR/X
sWOfaDu+EYqXOUOML9drsNZK2u6pnavYTahln0jl7oa2/uF0SBcvU1wjMMj44WH4etOH9LsX5MqJ
2IY+B2orq/4251N3CusK9F8X/j/wKO2ORZWnGxdsK7XSL2CMCcn2MBMSp86AiXJ6xxz3Pvs/zq6k
SU6d2f4iIoRACG0paqJ6dLs9bQhf+1rMiEEM+vXvlN+mP25TRPTS7QgoCSmVyjxDeyqNOaTO6+0B
vatRg6NjWYbJUgiaE2Z7ZzrxnAbZNHq/TO3h+t+3Uu693Il3RMHuuzW6Dx1tTy8a5KosSLnlbnWR
Vs6vJRtddnRq3blPLkrpUzaKw1zCactOLsQzx6wUOF0usaM2VuLa2xbhBs2kuBJsTi7UeGdi+YEN
0SPXr++wbe9J3B26ERcAv/t8e4pXXrcsMVG/q4emmwByY55/skYXsU0Jcpau6AMHuxuY/Gs3tmDU
O/ep0htZ8rtV5uunXcS9prcyv7Es6DlnsQVsLsTRLklHB8jA6Eo+irJjAc9j/0rIjOcQOAb2haZx
uRF230VNXN+/iIyp43cZ83P3PKvJfKYJwEiXWM8wGJoLmkNVp8zHE8S1nCHqFaxJAr/JlQpJY1P4
TGbFPnVnjQqnN38DgVNs/Kzr6N+JQ8syDUgsXlfYCTs7Yn6OpxpaxRkocFY2Pd3+3iuBzluEUzAy
K19mlnuGCmhbBj0E6w4UkMQt6uRf4O57I1hE0ooBipDYPT/7EDroTLpXyfhJdS2M1tPAwdWt9P3A
mPoIS5BwhMww0uY9ON1j/5qB3kDIZzaZwGWPGQiMpVOefBJvTO7KUbLk4jZkqiDGNyM1RHUHIiK7
xjtVxfxY+V8/NLlLnu2ctNUwj4zj6idfa9xlUZje+G7vYsqwXpdsWsi4k5S20odv51wh13R5Cm1p
8M3GEepsM+VlNBtXgLQ3sX3JpbNXVsmO6VgPQWXaPnR9z/l9e5zvBQ10KP4zzmJuWOcV+gKjTpDY
JzE8CpnB3RVKz2Gq3CNYz+2eSrhWIrv5cvul763c60sXuWTjNKC2+666jMr+0ZXyt5264e1Hv7fr
ro++nnFvcjA8Fj5hcOK9UF3/Q6gEhgLGeU+enuvj7Tes/fhFVOex5qpIE1gjigrOSRZ/nB3z+faz
3zuJr7/+Oqo3v76yjd2SGeX20RpQXs+gPgUlEOhIFuF4raj79sYaXJum6+DevAhMGQcNdRtqwrad
hp4HQ6YCRrk7W0Ky5/ZY1uZpcVfsuUHfwLNGmLSlr3yOYeU2fXCaFpFPzLCMY7YBs636baYmAEPE
t+qd7u4lNM9v//y1GVoEP9VXOq8EZHeBzehDz1bdbujKBgdns6VB9V4Qu37tRTbJLZw7Ql2VfS2P
n3w1ZHXoxEV9sutqjkTdgQ/8ocEsGdMdnIKQf5SQJp9i/mXkWh5jt4ujoWJbuLJ3swCMZsmbZrRU
fTHX9iUdiTwTO+vhR+4OX3NQxY6NQM0PeDZ6zltXnqc8QdPS6srvt8e3MpNLKnWc1qn2IMt0gWTM
n5wNFyjFFgFO309pbW9kcyt7c8mnzuyUzrRNIfHMmXds63jed22fhMM4w+aMJ+1X27eSf28PaA2S
tKRWS1gl1Y1o3Evvj+yFeb2KjD3LT76ddhHDwfGKW//3WbTpRUApqAoKzSG5WeSCPxcJHB0+uHIW
gcIvcmllxm8uzBpCIizA7KodTH1vD3NtThcxIoeWRdvYg30pnD8WXEEGkwcUuETt/XQ27RZXjjh3
ES2KrCe5duIJrfLsSTS5dZaG7ii8uRl199CxO8IC6ftUxluNnJXQsfRQybxubsC0tC8+otI+qyAJ
PsRNGWTgF230itZesQgd5Vj6pWDQA/bnU1Y9D/GTkS8f+iZL1rOpNONGWdNl0N6e5yO05LuQ9vXP
zqv2DRBjGytrZc8u/VNsBumPQqcEaPYorctg7qYjmauwnTf6pCtztOQ/e4TOWLuSXPrEegGKPyyt
4ntXeBtr9900DgFvSX6WORxtgIZWFz2kLORGzyen5OBV9KChl6RQOyLLHEJQ1LmzuMZdr/BY9sDA
W4CHWKegOJcl7scWxNJYdZxH1yQgRFx43rdB5zV7J6spxPO2auMrW3VpuwK4QulZHskvWTHs6KT3
tYsLLPW+6LJ6GK3uY0AitmRI905VyApQrAsbAPaEVkWIBm6ykZOsrblFKBgHXfvMiqGJAb+trkLz
XHUniCUGNd269K+kPUtetMhBusEF1KCBmIfax/mAntbHduZi0zfUtbifXtF3sLdjGVqIwytO3f0E
Od8023jJyq5ZUp/dxvKq2pmvfkOQOnQOEI4NnK1VunasLYnPqdPknduA6m4b2Ubar0UCj5rWkihl
Qg7R0nN6EE7P91bKimNlXBYKv4a0RM+tnTbsg9eEJUva0Q0DCzMhl1p9EdBDaSFU7W0JCK9N4XX1
vUmuiWvBN6hGNtJdC11wN7Ddz2xLUn1lHy7Z0RM8+2TvV/jlY272THk1ruOlHxQVa3d6EsD6wXj1
Q/vFXfYtxhkaQXDgmS/okECno0udoGp1HfQJ2XkZ3ANuL+z394y77F+IFM6HdR97kREDqOTahQ6O
cDfytrWvcX3pm6/RosDTpyPDUWnnyNO+9x4LivaDmfXSxbfzrQZQbSQXmaZ7T1RHrSnaC/3GB/gr
SrisweCQWbK7QedRM+s9FNTg+v3v2GoY67otctGddJCBNu44/2DgnhWHzthXr4LSd6GNLJNLB8Eu
SPnrFpJdrE/YYbRjHaneyyAx7UBmiMdF+wgHxRlkCavSO39UbgiPKy13Geu6+wa33BDeVPWZck+f
5jT3DiUc4+6SRs8/NTXxt7gbzQuv0P+B8iu5DAWynCvl9pTANhusKzqFPe/QiLLdev5aVYUbzJiw
k2kssTOlatJdDunRz4MRDQy8NP2nhg7zS6eUimarVp9035tdM5nk7Dh68oGiGNqzLBjfD5Xx7wee
mRCeTtbJ5hbjgVfCMLZWnO80Ol9BYRX6ME4sA9AvyZ1jlVrVsasTBJQ2TlSk8sn5aeAjL8OiQHPz
mIlh2Gj5rRw1/2HDTxXkVubeXIxudZBzaBekuZMHJs+yHeq0zx/ZOuyvMvDb1T3bLXocbLp0Xprs
wKGaA8BVNsBOK2NYUuJLyODWWY+H5wPCcvljTn5z2Z8EI/sP/folMR4XtKxuQGMEQJq++nJSTyrh
08bGfz+qoLXwvxs/cYDHHa90hD4fyL5oILKjrHzLjXft6ddw82bis9ru4D83IU8B/TgwhHxLpul8
e1r+Ro93dv3fSvebhwOEJCGb30K1LuUozaStNk82zBO/2FcvAzAbjbWrmtJ/BkgIznekm04Ertyn
1hUmDZqWs6AZeqR/aebco+nhBDUEiB/R3/F3g134p4HV9N4fsvGsuKBhKpgLrGZcWRtzv3JK/c2Z
3wxg9oAHbwtPX4pOgjhde1+l3d9BOHEIOFdRJ5MtE+2V8P4303jzJo4iGpngtHAh0FMKMtE/5MKf
d6iZbYTgtRcsCkEJ5KqsZpohlCchB5+D5rxr29j7ntk9jvbbH/z9d7hLwoZvKSpxxY8joxvkOl8K
Io6imT90N3CXrI1a+Wk2IXqCKg0pdTs5NeTOSO+D87PISi2BPqs1JsMFHFTX6cJ2+lnoLbDPSgRa
8vtljXZGO4xxlFD47UCJR7KHAeVpuukp9P7Us/+Q/Clcfg1EZi4aXca079HI+DSSLWeHtadf98fb
1WkgxYY+gh+5OBlZe2cVD2T89ZFFw5bk/np07LL2UQVlkHUvrsr1nlv30BXnp9svWJv866De/Pjc
BrTckjB0IqMTcJNHskCPtsxObDzefsPa9FyD65s3yLKN0VeaEf/HH7b6BplY7IIP7Slwev732Xaf
JhyBFLUlXp9UDuILLwARHMnWTXVtehaXyX5uktkvbNDlOZASaW93B9yNq0MrFbxtNE83TJTWJmkR
gMZ5ypDxQFxhqL5z8osRdIe20teVOL00aGqQVaGaiSylTJMfjNNL7VLIgaCGiMJMUm+1aN8fgrvk
tcP0yG5SiMpfbAohykbY8quGrd2xLCvI+N1eS9fm0X/PTHeJzDajXXuqw8UIZ8tpMvqCIhYNjAZ1
zKLdCR3qH5aeNr7JSrXbXYK1O2oD0eDbzYVYNv8x4xgWgQeEVLK3Rdc8AgKpdzZ8ZHYSCr1uIfI9
PE63Ttf3V567FL2n4J/aOVLsiLgk/gTnBBM1PHbu+q4hJz8bt2Tp389x3CWiYCi4aggwvBcLZeCg
cex/crRcb3+ulSWxBA1gQXtpSxJzcWsbwj8pSGlJfs13tlyRViZJXP/+JrY0c1VCtgg3s9rc5/1v
a+gCMj/kcbtx7q09/zqwN893oLocO/BZv4CN8cMbyvJBlYW1Z9Pk/0qV2DoBV+ZpiYGH8WMzphPq
YUULiwkYNXbRoBoGDxaa7T/0KZaY97pr9DhbGEld/4blZ9hQGSTpFn9+bZ4WYbJK+0rCxwLZR5NG
8cC/1qM8yMpJ9+Xcb4mLrM3SMkbmuqrc1udRy+NgtB81xGZqvpWerewDsUhxTMESD/dvEWXtcLDd
5FnM1T+35/795oS7RGPrtHMTAMn9qE7cZge/FnqqywrKIlw8y7HjP4okKc92malDXjfNxzbfEqRt
WZPd12MvomLMHmjWfEtj80i65vX2oFY++RKirWUnK5zqsEb3gOxPnuFI+33MsjxgG3tv5XMvgdpV
2xUVdJ8h7uFdHdF7KY4U6Msd680WYW9lDEuWcFU0qShk40edGs6eVf/RkGqcuTiSatw6fVeGseQH
U2KRybgQ4apKZh/LuCO7tJggYVXKrb29NoxFFiT4ZDJy9aWG1EoQzyUwOlmQoHLYz1s4ofdzCHcJ
66wbNWsbqIWost29ZUhIvLvYvBRDjabk59sram2mFvt7LjqVaop3CNPvy4qcK1k8VaO/cZyvDWGx
wX2I5tQQd5gvJFPkEwE5/FC3efqpK3W+E65pTlbJ86+3x7KSqCyxnTnxh7apRhElKvtEfWeXeo4M
YgUFsEGLXabZn77ekh5cGdkS22mmrLAg0VxcRFrFF+4DOAzQ9rwnyZS1gRyo9VrkcH/+2MZcojzL
PityuC4hn6wc6LHZ9GEa6KvrOJ9uz937y9lZFowmVqeOy+Ypgn/1syMIIAZDkHH09uaNgPz+SnOW
UmaUSDVWgztGMTg/UWZMd/SNZe+bOmcb9/H3F4CzLEzNgCeBsibHC4Qg/tjQUwjHpJki0vesDOqB
jSHEbVs4indm3t+et7VRXf/+JlnpJRQUFIS1oQXNrf2QmO+p3Y67vK8+VO50lhWrBnLAfuJhFPB3
d58MK/mjGlIeZokz7OE+nm6Qy94/ip1lYQlyCrgMSGeKYmT5I7P2RJAPfpZlolIUGvwAlYJH/eyz
F0s1UDH+5MCCzPafZL/FElgbwSKUDbbDG+z/9IJQeekU++xa9saFfe3RizBmvGxMAU+fonns77ya
RDBner69gN7PU5ylRXjfw5sDzCgngtA6Nbs4VcPewjGM4qOTHIXqnL0FoniELV/9+SvZ/rH3Ls6v
vEzBpgZjO5KAvIw9JBQqqvaiE8C6QI3emvrvJBOobzZkK2F9P2Q6S6E6yBzjm88duYCTYMJ6HKvA
xDkJMjripbjYH0Bi2DJuXPlkS8U6Z0oGJ8fMRrD9fRxlCaEvsQHr/xuy/nsjdpaXez1VsMOhGAg0
9nmyL/Rev0JzL3RDEDLlbz8N1EP9ND0Ue/lonm5/r/cDNF3e9M0Ul4bEU3shs3NOZ27fI/hPe5GM
KpS0tY63X/P+tNHlZZ8Cmdq1itWXzGUE/jp19WpdGQS3n742iOvKeBMtcVKS8epkHhUZ6rxgOp1S
Sc6DyubDYM88uP2W92My/c8FdYJnpi7xeWx+rOVjkzw11ufbj16bnsWucWbhdgBtoRYi8q+Fk75A
yyq8/ei1X72IklyOhS8SbkezJ1MAtsTJpX0RMF18KBejS3W3oVRxz2bUiix44aHROKQq8OMfBJpr
zmaLfm2CFpEyJzyOLRvYIGny56yrzkM6bqnurDx7eaVzRsPBlEP7n7Zz0Jb/kulj9wW6vLbldEpk
M6DE1afldDfQDpjXxuZnIemWUsD7cZ4ur25oaoiur1sRtX3hhGrQNAkM0OhhXjXFvuN5Vu2a7KeE
3pNpYJBwe1G9H3Lp8j4Hlkib5KSwo4F6bEfn/HMmCA16VT/kQ/m5rhy2/9ibFolQ4gmdDTbQAK3/
Onl/0EUOG6wz1vxMu48lwXSpumSYH6eGpz7Chx4OZoI6AAwZ6gOQr1vFrf+v8v83uOOa8L8xqnLr
nE9QL7pwS+YHUfVe1Nt18y8XTFt3pk5hydBCGxeCoUChHb2U5KfOhsHFjgMgkga8bEwZOGi842zo
miiGjc7Ot5mLZ/F2X0P65zsp4LcL41MeFrow7s5pcEcCjJHF5xgU+AiI2HxXC9KHg4mdf92SiDMK
4mwOiJ36Dw6DjZftlzIkvZYH2nv0Lk2AKZoLPzn0s4bdfTnxr6LL/M+2PaNC540pe4G7U3aYhFDe
zs2b+d4aS3lHoQkGOT6v0qHK6vgIMWMZyT6p/2nBizgUBYJQ58JxLfEncgA/vDjQ2LQvRT+UoDFq
c/Ryq9lLHw8PKCz2Tsq2+SvMF+R9zzWBq6cz3vfoJEatnUO1WhRwb8tg6Ep60QZF08cnS/Lq5Of2
GMCiFdT8lpk/yE28I4O+MuTQJNr7Vs8+D3k5XyzikSMSiSHMMjqE01wRON1wDNwdqzsLvhz7CfyE
F40+SwC0qP+JWhJUf90ZjgYpo4epIeXZy1vkOylj+xryWmFtuznupqI65Ayctalo2q+NcZ0jCHXZ
a+s5KIE1bXlwc9FDl61PUZaufeefnnlj6IytemkYSohzUutL3bNLBxHz/SCG/DyhLreH47V3RFmu
DWHDIPcFeCoPIuP2M/rD/B9H9umj7huOW0o9nr2qLMKYSH3h2Tzdi8mWh1lxg0dxGnDf/dWSrg/R
mvJAJCQBGoUad4Gc71yIIgcu3JCt0qLnSVrWgYvyt+xbdmZtRV5st/ucF3l/8khGf8UxnAR2MH8Z
vlM6D7tRX+FIOSS/gf2XzNnFcV7+aeda7ap5ms95A8iqD5ZGOEKd/Sljengpe396aPtS7H2wxL5X
zK5fm6buHuToybshnf/M7tTCvXfKHnnHY0zAlNx3vHv1GpVG2tABH6QuLxMwlQ+JDTsqC2b3gTPV
XzhrkwfRYIbhS1GeYzwRdE1XH+sCZmg7NXR5qHxv+hpn4xjNTkqONq42IZx90amuvfTgwXYsqFVn
gBGt26OixvmHlnN516Y1Cir9XP6yOqc4i3mC2rVM2qODbH+f2iQ+Dk5aPjbYP96utoy6a1kB61HH
wSDLJt5hRatQNKiNxi2l4Vh2ySHTXD+J3CaBcSWIRsoeUdcskxPQ3f6uQkgJBHyJ4OFAd5OY1C4f
J2iAtV5SolAh/G+e8iCR1TTTswa2KFS5liGbvOYE7BnRgAmLcVerHgC1AheCA17HYbcKnlY7EZDH
pF+Y59Z3yFPeQmyt9GsVTW0/H0uncy9Nmv0bO5Ub+SyLQ+m0ZQitl/Tk2YL6QSKuNk8tV/WZNWZ4
gAhhVu7iyRbfSpKyIKEcxud2GUO9sx6Ef5pUXv2w4T+VAoyXq6fJlE4VdpqiMwRXBvvRn2r/oXCF
/OHZ1pepLFuO2NHirpEghOyrKReHspm7O9N4ACW6eIlVzs29UrE+eGkJHnaFEkTVjLMbdLQ2TybB
KkwKz4BkKP3LKBq9FyJpQ6GYCRzYyz3Y/dA/TDFpDzkMru4Tu3Auvc2bL1jV2ZfYIc4r1s74ydPx
iHgKgC0LxAgJ7YAUhkGwUMxHiCdbn2BMo755dCA7C1LHuzLW6o5OhWOF8QgzBdU70GuwYeva7pTv
8EBmykMgnZPiZI+WCKZJY2+WNKGfYeludtBkEXurMNOPbmxpiMJ3CzSmiNEAyuHDvk9Zj1MNdDWx
68uUngolqsBLinHX9+14Eo7jPJq26cOp4OVD6qniNA/MoBgk7Bkehm55mmbtBsTJyONYFc5TCZZ/
2BqjD9jBWKY19oLiFdqpZOyPI3JxkFbjDmiLAfiOs0MS9Vp4sgsdkpv7QqWwp00zGyZhlQ8H4lF8
msppeExMow9C4+aWgGTzmCdSBl5L5a9udvpDrZvkQSLi7BR8q8LMA3Morznwa4LE0egQA+ox6KqH
VALZlguBHAjpV9HsYvSunsTU95+qvC1eSJ+zsK4ygOOzOr9vUlp+rvIpDkoj1ec8y708GLF6zuDg
kEM+UnJQTvvkdyINU5eYszO75IcDGeBTnPE2rGclHniVVIHPXA0rj2m+95NZlIGXjvk+BTPviKpK
81zZUkZTYeqvUEcs94WT86OxBv84QKoI/0y6ILFn91zPafe5dnIcXaqOPw3FPP+TgMJ5ZDLnz07f
zsdiajLsEwKODpg9J2013jnxafoY67q704UqLy6C93cHrmyfi179ngpqnzPH6353wwg3rsnt/Hvd
TdODK6zu5+CqFEhRqQHmlMMBFdT5bphNnmCKJwcmbWODwzwnLEcAxyraQzq0pYEe3CZ0QRr71uZj
9gL0WfJzRtsrNAgLj1T22fe+8/ogpiChUGIoZpJ0r0zRPoagpYhDbiscLHHW3vWQQ/+pjQHBfJ5t
CA7ViQUZtmsy1gOR99ITNuxQd89AuVL0OEmIVylJzQN49upfouEPnzOff4U7SRbm0wDnUJKkVw2i
9C5hmf6EuG3uEHqdkMSGfSqLuboDCzo9FRZISM5MaBPWTU8jPiDpqjLgMu2ul/AvJMUpg4Det6Gy
2IFUdXGuS3s4aYDgLratknCCVpR9KhtokKRW0kZZAlpyEPsw2IPsgywRzmv/zOYiDizW6l8p1TFG
mVVPsxjdjYrPykVvif3t3N6dO9HxKE9pEo2ZU4e0AUfHAU50o161cs9e4n7B9G88yOyICPswYkWq
dzHOpbau977FrI3L/PvVVrrEVjF/9txm6EhEdAsAaU/vVGndyUwfWJmcLbdnKEw4G3f6tREtKge0
6HwE0Ss6u0c7Pq/OXOYA1uXNObbKDVTmyv1y2f2XkD/lqVYk6q1ZBbJnp0R9jL1A/9P1ctKKp3NG
oqZuvgJHiBCi/HmjdLD2w69/f1NW8WtCS183aHx4SRXOis2RVro83r7ZrTx9qevo2mXh1hmYzG5r
/chn+mugW+2hta2wKNl6o52PqvDsqLMgx9+65Vmp/IFk3Qe/6OIuB1pNzb2xwqwzwNzmaRqDphi/
356XlR+/bM81w1znRYn0D6lwdXAzuzrNdGZfh5ZvSa6sXN/5Yn7K1oM6EMOqIZbnoBQkj2Z0gXUz
3yFn9sko8+/toaztrkXVhkMefa7owCNcpnaQrIGLuAgG3UMRnBw+9Iplc85RhLteMdgRh5/dZP/q
ygliR3sliv3tF6ws02VDzpMEP7pzINClkCJ1+q7L+UblbOVL/6f5Ng6pqcvGvsjiq4XTqGufO7PV
4Fn5xkssUJPGrYEyqxNxlmb72OCYyqw2D2OVH7Ou7QLVo2Jze47W3nUd4JtAMZdFnrAeRSg5xtWl
Yf5Ru1ADbKsq0NAlCHTmtx87HZbaIQLajX4sZjuqJigueGXKdgX1VICbMwtGI6s9Hcca6S4n4e3B
rSzipS4IsqfKFSAC4qi36sCbnCEAjPwrhJZjeNvmG3X4lTreUhwkj0k6dJUEolh+0iACjh0JS/Ot
lGUwAXrT6u/2sNGSW/tai93vaGRzyi7UpVF/nOlL3z+xcj/iW6VbirdrC3ux7xmIKnzsrPJiSHOu
XMg/xhDJ1BCdu/1JVvbkf0QweCwzAtfJyLBiCkhDv+oRvJPbD1+ZnqXYBatqIEkoCnUZcsyA8vrI
HX0GnXwPjzcIfG65rq9M0lL5orIAdcRtwI4abf6tqfWS9tMV97o1jrVJuq7nN5uSTlNTeiO1I691
6nOJmu1DP6AQcXuWVnbFUvmizSvbgzQSsK2wFVVjGdrZN2dM97X1McofZddxvfn9qhIWExXxo1n4
R1H6v+MMfnQwQtvIl9fmZ3GIC6fJoHQy1hdcO6NxaI6JVufbk7O2hBY9l87Oqa2NjfxAwuq6+ZPK
PwWRoUnQ19nIElayZLbYxLhMoYxAjY8LZa/3qbD7J9+J8wtUcB65VAfHkWZvxZKHt4e09r0XW7qb
YK+scVGNKgaO2PjnKgJL0p89yhi3X7CyHZaSF8qroIBVo7E6a9QNUKJQ6l9W/7z98JVfv9S6cKjl
woWcAoCrmxPLy1eUW4qdNTSPqKi4+9svWVlQS1ELCGUomBu6dlTT7sGazGsh8w92kpZiFqhC9X7H
pB8B4PtFWuTTaIFfu+XKuLJel+IVgvmd8oeCQD/V3RVVC+Af7X3cVcm5bl24bGTDVrNt7UssdrUP
AO6sOzC6RXMSytq75T8pSEYo/20s1LV1tNjWMpekSRs3uzRoXAj+g04PGa83PvHar19s7Cp3U5Sm
gGApkvhLXRHY8qAYXQ4o3YgEElq3F9LaEBZ7G8LfE40lDJWzv1pONH2uZ0ZRQtwSj1xbqYvNXJJa
dnAPtaMxrs8gWPyGINwGiGFlhpZqFCjN6UrBNSCamHvnOurbnNZ38Ox4QVvtz+3pWVmtSyGKOh0M
qSfaQk3I7DoPnU2l2EuZ85dOAjA5VdmWC9PKPC0VKVBnzmzBIZeuZ4XOQcu+wVps4w75Fz32TkNw
KUfRZrSonaLGwzN33hWTqQNSu/1+TsSJ18O5HcmRW/WXxMw/qF098sT5Por8qTfus5dWz31mvwib
vNye1L/3gvd+znUxvjluSUtyJNYpi/LB1yePxww1+mw8MkhCPfhVIx/nQl1liGp1gdsVBGyoQ89E
OvonOKbikzNMGox/p3xxaz8JKqvoXkcXLuOBrjT+Pdfui9sA2dLredrlZFSPLtTv7iB0+NtxyRjl
Xk11IJgoH0Fa9u7GakaPTknUzGRVPENNZwpqrfCVW0OPRZbFB8zgGFhax/cxbjMX1EHs+8Jh4znD
LSeA1IJ9sI120h0RU7OzHDR8QB0rI5T9iu+F4l1YUWOfksnO9gjcJpSQW0fHy/YhTFRCdxBF/72J
8R+578L4vUNkNELJh3wSydd4tPlp8Kb6MEqShpWLsJyN/fCgBd8i662twOvf33wVpSahnCtV26Pl
o+Oos+vGG0nKSpRxloGyEDGcdABnEd3Rcu8y/uxuKR3+ZTO/t5gWcXJsctsqXNZcdOQe1V0Ovb8u
YHf8VO7kvjrRx/wcP0Lasn3AVe2+fNQb0WdtTIvIKXBTA9KBVhcFopfaQ3ZnKAPdAudMc39sP3b9
cBbhMykVIlCcVBdi5n9AlP9WqGSLBbeS1y3lPNCYgrYbiF1RC7mtuyRzrSAe3Xnf12Lco3hNdk7H
fZgmw1Lv9s5/b864QD/nf5fYTAw6IKNbRA6TSVB22Ws8jb/movj39vPfW8LX5y/WGXgFhYu2fxEx
bFsAWJ48N94ooKw9erHM4BJbWDqZZFROPkzHQJc+irjdyufWJmaxmFofIBAX3g8RSeTBNZ8T5hxK
oPE/Ni2LRdT2PAedu0JHKP9B0F6LN3mOK7OyVAFwLWAdPMgZRG0ONEkKsAwqbrd/9HunO77lEs6t
Mk9WnWhkxKkdCg4jglge+Kyeqq06yMqkL+HcEt6NJptKGfk4JRh9HbQJrHzLtuG91OH6+6/jehNO
qc07JfWQoY6N82oHcmk+gqKc0bsx7fNPPdw+ssBPyLARj9Y+xXWUb95XxS18tuMhiWY+DfdGDhOa
svaW4dfaXF3f+ubpCpJUXp/5EueZrQLupU+tY5U7XouNfs/az19sXZpXfpE2ThpVMr1zm+roddYG
/nztSyy27mSnc5r0YJiNDE5+lXtgvQxcw8KO23uqN2QN1gaw2MKcU3RHMAZEU0NfmrlgfeCmhmwc
oWvbYbGH/dSzIM5sUoCd7T+esY9FnLdB6sInRrJ2SwR7ZRBLTj1MpCea8DmNeg+90ParzzcSaYF1
sjylsRuWVHppZ6CuWSyNypHunJx897sqIFl9YW0BKJL5tzT8nObPt2PHyhcn17+/Wa2tzWFo1I4I
1pnzJeZxB4iVvEus8f7/OLuS5jh5LfqLqEISINhCj2A7HhI7yYbK9DGIQcyCX/9OZ+Xomaaqt72Q
Gkn3Sro6Q+sKd7d4y1Y5emVadKK9AQW3dBwxYFy9pZ0IOftMJ2j64Up7/VM+2qQvA6eFdWLScYBV
dYY3geE3l8OdMqHZM9o2VJYr6heqPxkeL4Lrva2EuQ7lz3kuSO4A01Tlw73dQ8QWvg73U5Orjc9Z
60AL85SwpCGTmYZefMjmeWfZzzNMZm7791qgD4uXLlnWGmdVfZuhrNN6j162NTRroaHFN+uFFHTA
PxeZ+TCI4VwM3Q3skssca7EtZ+DUpqkxziT3gDnw4MlqCZUGFk/lYU57+57DpuspmR1zI9t+vGy5
DsWvIDQ41m5mnOkyZbumR1HV5fMMww6ldm03btkHfDzd+LZ/AxFA0RmiUl4CmALUh4ii2UOlnOVQ
l6K6ad/jOtt+BrO+GhwvBYRtAkKngEGU59Cbsi73LuP3LpGMlhDc4HUWWnnzeS6qcQdrrFN/OSpD
jXAjW328sgDC/beTtOl4n+dzimJeBWcnG4YXW3e6j7MH1xniS+XFKrWcLARjabdUSL8XIWdGDq6c
74VrfgHGciP41r5Ci+zW82IrZtjAYbEegHP920nnjc1jrWktrvMW+g1QfsvCVBiPrSd3Dm03Qm8t
ELSoLjs+jHRWWYjiztlJ/yh4Gibu7DuztTEuH+9FXCeID6xjlqQ4fTCoA/XiEyE07L2XjP4s3a1p
XhkgnVYwcmyu0sTYNzaeQeWP/NYFpNMKXBV3WR7HSEjUuSvapfLpoL6ZHf9hudnj4hiRsMvnW9I3
1/kFHJK4lSeQYa14Py824Iqf8l5tTMNfVbz/P4FwnUdQu3ApXRbFwqmYzSIwY8v1a9vsoiolxu+8
dgbAGzN1F89xde7N0r5rTDbtU1CLv3eunALwsEVUuIC9T51rPvTQSN8NGXmjCaCekFUmvmi7+kDN
xngAyU7sr4/KygrVDegzd0lsmzvwh+KozahFVk+ekyZ/JqhaA3o+so1U9/EJDQjsf7PQ7KWqGawC
VzlSfMtKtwggTvtkzu2jSfMfolwe67wjlwS78Ta89mFawpgKnGjrC1/Adk5LzLFuv+fGQ1aku+sD
t7L3/B/oJxMpjlM8PnOWfy8L9rtrVDSN3cttzWuZo+jGebYs/H0vUScnG6ZgSWGd6Fav19tfSd06
xk5MJHOghGqceV4d7RlY8dTsf3JiQRFZAuQrx+MC4eLrna0kEB1tV8o6QYlxMs6ZYV4ENo0XgLG3
yg8rE6Gj7Cwx4J+TOT4v9FUpSB2TCi6JG0lj7Z9rR30vX4TXLMQ4L1VrZr4Lk8FPbIbc5fWBWfvv
l8X77gDQUlIoVS5pSJ0dK9WBSBLkjrNxZ1wJAR1S11tJZ3ATO79szuM4Bl1ZAx2BSyrC8Pr/X/FW
4rqOBBms1kkIPqAQeX2wVEOfkzxtYGWHkgoTCcrW5VDsCpNnJxLL7GVyljngltyCPa6NoBbmziIT
b+5q49xVFGBySHEC3pt7Bd+Rhswb59m1TrQTQl1YZjdS1Ks9G/Mjin0J37Cq21LJW1tkWqzzQRR9
U9P4LEFCcQqz9qlx452b/5V3fbfEspECOj8Y8Xmez4AbAUS79QC68rd1wNrSMynJZevoHcBOYw+O
WW7tbPFsP+QQ49z9f3A1g+M6JwULG2voHuNKsFMFl+5DOzLjEwCu+UOtLCPogXSGUjPqvE3q/LG9
wU53yDZuoOjcR2ZZ07PLcx4JkDEKrIzU2dhgVhaFrcWu4VZTudAqhiDIs118puSObAXuWtOX39/N
WWGNS2mZMoZjGZvzABowHsowhdFDcCLzflyP3ZXp01EpjTdVcPhBUXiypjYovCX95S4p+XK99ZXc
Y2tx2Xfgs1XAKZznEhSkxig/yWK0fTse/nigEVzvZOUTdNgh9LzTIqFYgQ7N7kQy7WUmNzLbyhTo
oMNeWn2D3BafiXqobLk3YTXf10Nw/Y+vjI4uQQbVTSPmE3ZfSHYFvFh2lvLwRrfsy+H1eg9r//8y
ZO+WUG+aOPx0l/9f14cYLty7rvY+G6JN/OsdrBwgdDBhDvGFqoOddAipNtHtTIfkT4bb5uEIDsdX
eJ6VJAB2cnhdoJuyv97nyrDZWh7uXRcIOccy8HZoRLLNnqqpPYLr8ZOa5M/1LlbG7f/QSDmlsBro
nHPZGAA9mb8Naj7NPcCL19tfWbK6844ry0TxlMvQgBPyTlbkbKbVloL+yiFbRx55QznUaWVXYRlz
fmAoKH13ysHbdyCw7DJqLXunASapqMxGBmkO5e3rH7W2FrR5KbNYFcLCDboc7sby4NCvkgjUv3/h
cTzoiq0NZ2VuHG2frBsURlSCIjVvJn9J2c6GshSOUBtfseLmB4nOf2NGAcQgB8Uud5QWSEA1nN0y
nWpcSnixA8g8gUOaW+3imcfP8GonOLXZw84jrbezJtHc1aXjfnIhpbPxh9aW+2Wa38WwEKqF9DhC
zBnG7mgxz/3SW0vO/cqe8TqiBNCc1ydwpYqgI0VTUACG0kRpE4rqvhB/stYOHLgd2+Nd7ja7652s
TJ8OEx0H23DFUOOYU+e71oW2iSv9uvp6vfWVwNKBcQ2A7bRP4zJkyuH3fZzau9buisP11tciS7sH
ZDWU3DODVqGVyqqGpySpnw3HSfZsMS5QjPbXtFTNjsZUvtFuTjaehVfmRQfL9e1gWnnROSG3WvDt
SdYfWTO2zyATO0dHTigssda7bbnp2DkyAm7eOMQJcWYKG5qexNAA8ynuUmfjHL02R5ff3y3oXMYG
KIv5HLXGUt0P8H6F7vGSbjzErYSLxf5tvaANLDehDhCJ8mjy+TjFf7o2CeyY3Ja7dTsnOvaidkAo
jcpWHoaYH6bYebm+vtZGRktt8E8326oAVLubzCdK48c83wRirI2LltZQvIbfkQdNxHL6kiHnm/w4
wWnBS35f/+8rca0D5QhoqqoueBUpuw/s4it0voLR2Gh8ZWB0iJzLBLhzrQFtgYw9gYf4Cd7QGzG9
1rQW0xjgSdCS0lAZZe578Dzzx5RvBNOHMr24vuigONC0PKE6A60Xw3QvikwGSUq/Q12fSx8Yni5K
GjrcDakBA0TwYY+t6OaNR4uVGdctmUQ9m+CTgjWmYA7t28z75kEe2FnUwTX7bOML1zq5DOu7YIbw
QNwPPXDzzC5/ghb71oF26lntifX92/WVtTZDWkRDZrPNlgvzh8Aqw0+IONr5dFvEMe3M4ol2GidH
Qt0WtfkjfD4mCIZCfOH6P1+LCS2eHbeHQkrOzHAQ/AGSHRFs5UNz5MfbmtdCWsFbxS69PovKxILg
gnmcmbjL8/G2PK1DtyYbaE5o4ig4QRrfoP26ozL97/o/X9lIdRsmSIcA3praE97OUyfgTvLfMnqp
DzPYZzexVTB4rPbLydgZqbERDSunU91xKa4W5SJrK6jUOLA2tf2+e0zOy8CDZTm6UGa//mV/bz4f
PAHQS6C8C4j5QuCbu/nCleCts49rEMLH2BOBjJfpE6rqfOfWeFTvRtY/eaPX4OqC+wu8R8rTQpR7
V0yD+rwU1eDzkZXR6CwcE+sWJ7h5qx9yMWGOWxnk3A2jU/u1qQT8dOIk9DKRQVCnbJPXhNtp4CSl
eVIXhgxWHahllmPse4hB7kDz5merSvtTFmf2UXIwgezqF3C66mAXbvLI+sL8RcbiuVG5NAJiLd6B
GZP8OqRDdsq7Hs5yjQf91qU1IH9LWmg2Z6TqYNxusUM9FctRuiaDgR+Z7xjIz7tE0m6Xl0Z7kGk5
PCWqXx6robUcIFkvns391N8bpmT3MZ5MNmZiJfh0/X2ati6MeLIpbLo/bfGVm5+8fCvrrbWtpY04
HtzEgYxORK0KYK4uy3DgKxoI87Zjk22sWPJRL65p6dzAhc9T21edipIqBwujUu0DBEfmny5N2gAa
mr9NcDR2NPGmiAGjs4+rjoDRt0CHjophvkuGGMjKvEHST6R1Q1a4/CktG5eVA1kA5qoI2/Ce0SUs
u/aGGbs0rY9qEyuzNi0XyMo3JxnDqf86VdbGuXBtMLVcPDgczVOZR3Mlz9AryA59Kr/EDmWHjchH
gOuBf/n3WjaWCTQihGHM0dw6O6X+OEu3m/ivy6K43sHKF+gsQchq4V7PchYZ1HmELAUw1HAhocbW
I+BHGRIfoF//OsiK4JCVzVHaZ+1TTcG4gm8W4ALA08ACnBXlS8GT7EdWTFCbuv5NH11tLn1qp685
4YlFuhGap4n8Ass6sWvL4dh1/VeO1yLfYfLXbR1paRnUfOJlCnL/hnevpj6ogQ02YoD5F8fHNXFj
w18bwsvUvUv+E8crUdl7ORjQYy38ylPxG+zHisSHgjS5G6U93cUmY98GSPU8Xf+ytWWhncASbpp5
G8dzVLIcDzDqkHYvieo+39a6Fu75UrBReN0SOco7jQrqN6C+UsI2rrZrf14LeSMX0h47iANAT3sn
5NHLoaUjn6//98sIfBCRehVvFIU3qtzBrcEbniCJ8+A02Uap5MMnr8vC1aK9Vtj18KhSYdTVJ/Di
HiDa/cAy40hme+8CewERwweDNKkfN4Z1bIct/8XLgv3go/TqXpUlLYUM4gL/xZo9GGPdXw4x1g43
I3rqIBaabYTmilcmXAT/XczWwBeSz6BIkrFkxxj4/XM7GhV0pcrXWIjyoYvl5E/zTE+uUVZ+zVzj
ATpvVjCLaVOldG2kdRoidfu6qlt3jpQ539VNsvMqifiKD6I04681ts2gwp8L+0Vkh5jmeImyVRdc
X0IrAa2XXmaI3xE2IqnLkQW5emUmBB/yKRy7n0P+qQf953o/K3GgV10So+7HoSpwO+8g95vnYH+3
CiWLJitvSxOWliZY1YzW0sGEy1LfR/N3NeU+N+aNYVr7+1qWgMdjLjsotYBs9QWEj4AS2y/j4nR9
cFbiWK+4wMpddEUCKu0Yzzicemf7ppo1wli3yu5hHVZBG26KFgFotd/36RyKAe/vnoDFhtvG5nda
GWPo0AXKk9c/Z2XPs7TUYZWe2SwJyLsLy/3O/J7Pr173n9H+4tmf6z2sTIdei+EjrRwzgU4JxK8A
hjTaIDe4CKyCbx12Vqbk/woydpZ6jgeRXLNlrw5zA+hMfr/+51fMBy2dpWgi7dCywUo1Dal246BU
sLCmhbHY+EdwnvhGBqMKqGxCq8uEIN6gWvIE/88ltBtjvFdt86Z6R527xja+DV5swtp7gre7uQz7
UlrjWztl3r6HMNtpGr3Z9/AAukV3Wht57ZhByexly4ilWtrLi6HiyMphRkoSe2PtrLV/+f3dAYPh
qtzLCY5I7ZBAxizt9qbpHaBjtnmzWdlfdJ/tTg6c84t+KHTgjO9ln/6eAWp7NuBU4KM4NvxXz3MJ
LVP3nlpQZlJlk98ptxkDuzW9b1XjGsFScTPooJv2GLse/R4XavQ7Fo/3kxO3P2rHtc6wSDRgBTim
8DJkUKWoil9WXOd73HsLABhBsCRQTXulQyEC3s/zfwPOHUfheuMTSk5yDwfa5YwqrDg0auKB9Pr2
BDcDUNiI8xPob9SIqrg+xV7uCl8B/R3NANHjPadF05QytfjwdQZ1qw5Tb3qyp9p8LNt58WdW5D/q
Uc7Ch7uavIetHQkkHbxbwOnIODpN0SvoVLtOU0eT+U2ZxIfA3a5R/12PnbWwpP8uj1HMTVwadRsx
OUBmVrZzErJhaT/f1rx2h5q8KvPGZHLAsx7vHaV+eYZx4z/XkiJ3BdhdaUIjw236Q7w4UH5ssy1Z
sb/kvw9OTXoty4kXk5imW0ejV+64V/hpQ3a9fBGTiRdK18+n5gwH+9AjSBeiGE8Q2OvmeZ+Dkg0D
yOM8m4dMuqfUbvYQN39IDHEUqOcobHTQafXtdAOttTKDemUssyVxHSgeh0Zl1/7sLGejKW47Augl
sKaaE2WMbI6mqvN7IkBd/mI3W+DXldSkF7762MpzmaY8xFEpux+spPJjmwpA5stxi++21oeW/lKI
RDsgoUETUJym5QmC3SX7eX1tr+zKOm00A2QIFGw03XSQAZx+miNskguwfMn3CvrL1ztZ+//aOWmC
WO1IFZSrSV498L54bUdynIqtgvDa4tHCH+wwe2qsClfBug5mCZQHdDberv/1tba12B9bKH7jnDdH
BO+BqflDFhsrfm3gtcgHqi5uCSycYP1o7oqsPA0oa5res9nlu4YlG8W0lZHXSaRcwZFxqnBLhjsv
MDZvY/5fu2UBTP6ixz9ILzqPFEkX6k1uO0bUGOZAmk57mgwykUA1xDOAGhh7oAP4osYAbtN0x7Ki
PxWjkN8hTZpGLDsvCmziBuYy57bP6aNn08IJBnYpJzk9II1TbCSoIkA814aWteyV7xSdkD4o4plC
+vLy40Sl+w2Cvl+nVFT/ZZOa9zC+aw9mKxZg44zpgO3T/eQ4DUFlxUp7VHZaaPd6dgySpQXtyN0c
p1TdVSME1XxYg8n9YDD7RSSWs6NwBvPnwSzuOjvPoiLj+YnZFd838ID/TyQ8/zHCKu4ILWqIDzgA
rPFe0CPQC+qFE8OeAhbH+WeQbYfsaSYJPP7AKMgWf7ATVLkN4ZxrM7WPLImTl6mDXm0Ow/iwcEZ+
MOJU7SCxXYEPVVQHmdnZyQRsNhjGfjiR3O19lol2L+pcln5hdcOxLwfrWPcGr3xWuZDALWPq9cE0
xd1dX5deFkx2be1qZtRRwmj3eW77NBj60Z1CM86dEyrb/M3wPHcfT/38LADR33vV6EIa1+lf6iqF
xnnC3X3DRsv0JYovlT8qaT3meGD4DFlp+96CARE4AKI8CXdkX2LwoGTA5w4ahQYgvz+LUi2dL5a6
38PV9h5Oz2LfTl35iUDN99BZpvlpbG0elmNs+RLZyfW7DmIAkJVXe8y2cacs8NP3STPkDzzm4l5l
Wf1nKLo6O9XtIuAclFZzs+fcqU+FgtAphJnpI1T0cwInGTjL+VbaJXvCZ5bADrFsA9eMu8DAdf6t
mVoD/9MyB7+CrWl9b1CPOfuixpuND5jlGKSQpz9Us5Eemsr+ewWQOwURsIi583Qkshn3xLHlS1FR
+5ctZ5igx/EE0w7HrcugxFH5S5vO0OhvJpc9SQ/qlgEqDMbgF8syvUBhuttPNXgy8OndDVilO6hl
GBb2WuYZ1q+xGZrnogcM2yxq+ZrH2WcRW/ORwnoTCNp0rEIod0CkcVn6oEvK7gQT3reFQnJr5+Kz
P8WGOZWBsThmDzXHmNl3ED+wDl1vERPK/8mwBeFZSz6XnPru1G6hhjZnJtyJcgYB23pxjwWjX2zT
nm7bV3RXqs5ahjjpehJROeE+hKtB0rb7mFpbOL+VW4Hucj43BQU3yrBDmXS1n1pjG2ZVYQOJyqeT
G6dbIh4ru8zfItC7kSrxVN0ky5RHeC9PfgpKjdJvUn4LfwyH77/P9O+az0ziNiojddRYgu6Vl1dn
MfR0d32LXBkkndhsQOp3XkZuhyU5OnUWJDgCUQIHuts0xSyd4JzOrLJtYVuhqB4pCn2Nd59vXbtX
1qhOZ14kFF+pK+KQmdBAnoWM/ygjNnd4l90SOloppulaCDCbwHti3i5RNxOyy5X7FeoFyGlwhIe+
yidwqY+F0912rNClEbz8ItNhjXAEs786iRO0cw6qPM50UG6Btvv++pSvrdfLaL5bUGXKbOgZNajb
Vd4S1kMsoGyi+h/XW18ZMJ34zaoExScTt31qL1M0kNTz83QsdhWBeIqF4PDl0s8+rCvaDTj72hLW
vofxmnO7dFBNbYa7iijle6T7NbnduSucjTFb60PLhgMXfWx0qDBAs1++2nSaX6D8YJxtntt7lm6+
+H8IvkG06y/A2GdRqu7sLLK5Gx9ZKft9yzkL2ozAliQvpuwLvEW8qAY44FjWcbIf23Z6vj53KytD
d3GryKTAPxjikNa4iE8YSXAjtjCwH+EnLl+mHcZpUlhlqwrs57Fb+1DG7XeT2f42vTgYXXSJ02Y+
0fs8i/9c/5rL/H9wwNXZ48ATD7FizA0Zd+WJOBMEAXAeNVPSbKyKj3sAJ+DfSGK9NXipC0csosTy
fWraFPsM3FZ9T41bOq4fXzWofgGezcapXJdRGCNR/mVu+fJJZLwMCU3SIK5b5xgnabGxANY+6LL8
36WGFIboacPNJVLsj5BDkNpQf3e7m/YaSi+9vmu9hdd0Z+YVC/HcX/qp01nHIgOpJzHnrxO4cDd2
o8VqxzJYggDHEToTO3sXcXMbxKR8EHvcLm/zIET17d9vgTqtVdUV3KDTHvCcLHv0ynGDwPFxrqF/
ibrvhonXOV76ZwNbTla9JMZ88sgEeIH8nKbuFph/baK1YLQXJ+NQ6ZJRb5Ld3C2wA5rSnzRmr7fE
Hv0rSvbuG1KraPOkcLywGur+VGZqvuMSCHSjGqbH6118nKyofjuemWOkTgyB1zyxRTBX06/Gcjc2
4pXh0e/GI6RRiI06cOh4sOuE5kvxpW4uN1rcTTf+/loXl3h/N0JNUuB5qIHFQq/qFNSThkGZXRzi
Hnzp6wO0kjn00wRu34bwStMMPZZ8i0dY+wD3+BuXwH1VL2+Z2iLyr33J5fd3X9IhzLqKtV3UeNZj
q1rLL5gM4SG2Zdy28pxK/9Ie3vVgClFTDpWP0BFwBlOo5CukDyNwZ29fOXACW4qgjcdwmYp7am7Z
5q7sxQAI/PthiyMye24EDTEpnxo2kS9KZUYId6DyS8Js7veG6f3hQk1vHSCrDR79gutTt7a26b89
w96DZIKyBv5Pwy7l30C13VgUay1rgU/hdxQbsIyJBqgT+1mWf3bV1kPPx0c/qt9UTFtZ1M36NmqX
9k7N+X4SkSOHsDOLvTm/sPrL9dFZWdj6nWW2hZE0dgZ/267M4Ms1fk4vRRlgF/+TefmptLZEYFcy
sX53Wep4UZ2TxeFYJYEo34ai96WXB81w29sb1W8wlut6wzyQHm+50EKD02BxHqYYss7w0L4JrkL1
AzkaNlq2xE6YG3n/QC7qeULN1q6S2a/r87GSAHQppjSZMzg4DfAe62B92DV72DUEpNq6AK81r+3n
OF3HvfQaGclcBo7IUaznkDDakvxZa16Lcu7gKqIK2wlNd9gzF3rCqEW8shyX4evDsxIW+qm6GafF
mjI4oRfQ95QQ0SDcUMFU0X1x4WihGHqnqLkx22tLVotv1FfdilcKQqxTZ+1MGgOhTJslqMYOPo63
PaVT/Wi9GDYtodKCMqQnvowyvhNechPmkegKTNKo3diFWn7kpG0W1JaKqFnhtCjsLUzixymQ6NpL
ZQJ9fAk2fzQbwxkCU8cuJofrU/3xWoIu8b95O16gWWTNyNvtxXkORXQAY6zl9/XGP0575P80l4Cc
rU1pNlE8kmFXFfHXlIlnJgA7r/FQ7Au33ECKrY3Q5fPe77eFqjNs5HD6LcqzFY8HwfuX6x+xNkJa
MMPlE0aTAoq35gi9O46js4OXmeP1xtdGSAvlGqxeOGVCDWaqM58k392Lo4D74kILsG/JxvF8rRNt
b+ZcUjr1Ngvd1Hoc8Nw7daDnD9yBySo2uqSAQ+T1z/k4lmH19+80tHCNJkvRxGHOR9TO8T5W2q4Z
LNJBWShXG9iVtV60t6xhacyWLAg4az5BatufUBbH+4Zf5vn+pu/QVZgs3CIrmw4sNOyR4xmatju7
Q3UjzfPu6M1pfrrez8ra0jWZBq8aOteGBU7vud/tsvlSG8Y9z8hGal2Jiv+TYTLbVkp4LkRpjccT
CSyavXHdWGv5MjXv4q1qgZGRvQEIhGJVlFgjge5A0m60/veY/P+FEKIrJRlj146KqzqqpXyUNs8O
llu4eAop1blo4G3qYwtvHgWDSREey+LAtRPvkPUl0MzA8ud+zrr5mMst6fuVFacrKsFzzGOu1dVR
KWbQ09vBbe8nt+xDkg0sKgGHvC2AdL9nQVIKE3oYFcFBCu4osz3+qjnp97i8p/dOblUbeefjHZ7o
ikqkLhdgpyp8EINjEIHYhYLX4iCAVoy8qniocUe5vsTXVoqWEqwFG+aYg205TN8NQU9TseWxtTYp
Whrw+gIu9Q1ank1zN7UwU+ADSEAvWbZlZbcSnrqWEo5ABUTm0warXOSt35pJDY8wwvAWA6Wo6+Oz
MhM6fNqtqmS0RjzOSvt3V0EwADD2Bg6QPQP21rxrXXt3vaO/l8APgkoHU1s5a6C7D6EWAHmzo5Fk
xTHB8/UfuGjvk0yCSaSk41eOlE+MWelj7LjjsaSuOsWVmZ/EQoeNv7KyJnQZqWUg2ZQWcRtJnkdw
xIrQ/UbmXhlOftkD3yUmgtdfYwBoMYpN+2ui6LfB5MpXdfMV9hI7NpSFX87mbSc/3aMRpgEOkG8F
C4U1h8C41oHRx/eJIZ+uT9nax1zW5buPUSnwfHAeJmEPrwC/y6EkwWX/q7PT/liM7mMFc+Ds8/W+
VqJJV5eyaK1g8lrQsMvOjlXus/g3h1Zs0zobl4q1YNKOOtmQCbO/FHck/Gi9sX1Nxyki9WDf2L52
ynFRxubuUM8hr6tjW0FkbXw1pvjGqdbSGFF2104iziI4wZ8NcnF5H+vSB+tkPFyfgLWg0NJZlsR5
3mbtEjru8mDl4lSJemNoVuZWV49qejIMtnCB4xJ2JCYB7rU8y/RrzDZGZ62DywJ+t1BTt0eZ0e67
SIGTXMfC8UGeOydT+m0o22pjJ1k5xuoKRKlHAbRJli6KOez7yBsxRvCy4BOc/lzcamOoVmZB1yKy
BewPiwarNM/N15kOL7i6b5xqPn5OAibj30HirIfCSUXN0JXyLauNZ2Cy7AB7ygOiIEglidoehvfm
UmwB4VbIJfBW+7fLuJgHz2QJDY25OYMvEsYZgN1DA57qSwYvq1qYMGihB7MZUUPIdsuWTsHaMGrB
PpVGg3MZONl5Tx/xevrMYra7HicryHXyfwTGBIgsd/GayILI3dGFVERYd4XK932jyjvwQ/PSX0ov
lz7sqgvIbbG8fSFqmaEvBTdUny+1h4uJRciB2daSBLNbw5mmUc2vqRn7EtfS1J793CbtY9nIvvEn
MSb5UQ6LCKq+2FIOWEmIusRO1k82gUe8GZK6gr97n4G+NvhDkd9GdyE6V7Iy4YSnJmwfJlitUb+U
7RvAEzXU0410401gJfB1tiR1UgPCu5jnFGPjtg/04qdqPS35Rsz8fRv56NCiZZZRIZsAe67CqZbx
zpAZO2RAoj2iep+d2orUO7OKh1e4cfPcX4TMgQv02oMN8/CTym1vN/C5fCatRXam2QMzx4oFF0aQ
edM6r06OtMnX6+tybSi0kwf1bECxIEMRjZn3gCX1bHooR8xeuND6cL2LlajSZfBAQlCl44ClvCTd
qbJ5GoCztbV/rjWupSco9kKPHtC6sOH0HjWtB4Nlp9v+96XLd9uD56mqpB3eB0so036noyMfOG+c
LarP2shrySbP8KohZlVGBZxQRVEfGSGRM6nTAiLD9S9Y2Xt0NTSq8tIltJuiZLkvIfdFy2PVP1No
BVrpbfAyonMOuwXKG3ji7COVWICVxVb3SM2c7ssRZhfXP2NljnWyIUT8GleOaR9B9mY4wfWY+mPX
eBtFuJWEpnMIWWo6LjecMfL6Y82TgA3QbILd+/X/vtb6ZfbfLSKVFunCqC2i0Z2TwhczvCCyQdCH
bCzlRmVpZZp1gmArmFXY3dTjXMrFwZjr+dWG1djgN64HO2QBx2K/4cMoN75ppT8dX1DLBOIfAlZx
dT98Ljj9XudeE4jF+x6T7hHs/F/Xx+6vydQHaVTH3S89ZSn09WlYTe4zTM4bsB9lEdgsnnzHjtUO
7orJjuXNQ4LKl+9w+yjIfMQG1fjFYO+ooSB8kqXLATtoF2QtP0gYQQ9tx3yQvcagpNVwKFphnDw8
DwfjkgxwhDCbi+o2qsoXAkQncvZmNLW5twfvtidjohMubV4Dcj3ncWjZeQC/Q7KDjfC9OfM/eOOh
QVm5X64P4dpZSpe8qlF88djSjVGrFgXryVT4Rr28ZnXznAwO3TvW8k1O3lNZMji70PsYRw5fpOTH
9f7Xlr92vYnhTV45qeuFrcx3vWtcANj7SW09HK5lBu1+U1HoXtCM9VGcFM8sa79nPVjV1//6Wtva
zcZ2PItRgqzTutaRzfKeTM3WGWcl9+skzMlpTW5URR8VuPVV3cvg4cET9heZ0++u//uVY7tOwuyo
8kwbuPWoUwXfL/nyWprsE+hxh5TA6MZLoqQuH0uj2ijarn2Rdo6w08bNaisHl84F0mX8H3Vf1hwp
kq35V9rqnbru4Dgwdqsf2GKRFIqUlEqVXjClpGRfHXDg188XWdW3JFIEM7J5GevqbquUEgdfjh8/
/i10Mu5Maqm+HJU/KRFrEjoL82mumdXzDl7DiiIuIBkt1cRJchCKS7oS2BaGfK6KBTKXEndgUV7U
5kMctPa0dnO79ODTn7/ZBWpV5i01YuxgtfZnFY33dVVtzg/0QjCecwarsQhCvQe9xGoTX1f1Q1dZ
1zSSqp0TmLkEnVxJh5ZGeLaUQT+JjVGtMKOa0wZZuDx8ifWbqV6jci81MFvMilDMqqui7kIF11Ik
OAIFx5CCBdncnu+qBaYf/bnPvBkGNc1CCGMF7YWy7f3RCTbEi5zc07ZD5cor6Fi4k3MpL6tDe8i2
xRf1W3od+qvioafA8dFudlqqb1rvw6gtNevUemeXmR2mdio9ZfBKn8NRCaZmL+c/c2GNzNGSymhy
3eRoh1mHusMwAbvjnn/0wjyegyTb0OATE8op2cvckile0qaffPRpVrzpnZMse90neOtJIfdB0tul
0azEpqWLmTmI0NK7Lld5BoVzStlWQtcPzhVSZaUNp578Ije17qqMB76D8sqJD99Mvopg8AAqa9B7
wCv032LSTV8BU1njAyws2zn4UBbgciph1e9LEHPtVrXcIpkOtZbeixI38EmuBysBYukwqs7WVVp3
AQBqTbBLmABWKJ7YjTZUamWbujkgPSzyL6FWs4dCz36g1OOLCeyycTpqOD9Akl+0Njqg/9YPanE3
dS2xEQhI5MA0NrADToOVVGVhx5rTO2gd99Cpi9u92U7y0BZJdGxkxBwjzaLL3OjDncYgu2z3UB47
BnC+WNnnF0ZijqaSXZ3G0GTr9m1u7tK6ND2rHneJluEqQeudyew+d6E9x2qiNyfDCNBQpgMaNDVO
yg5GrNq8/lOLmpUtbOlrZkFmzCJDo5nW7KVRAsAAfHkIU0CbDYU3aDqxWxatsCaXWprVOOrAyqNp
KMW+Bw/Mi838zygXN63V3jQQr3TjCVqf56POUu1sTg6h4JmUWhCFF0Gg9yNIW7WIPAmZ2B9lrcKK
fORJ8zKxMWg9LazSI/h99GkcIuMaxtE1disuo8jmJOkBE5E621pcH6+rMO93U5/0oQ2bE8s1zZo9
QwtseoaIWlq4SYodFdaZ2gp/YiF4zuF0FaifHatoszfjtDyIbNT9JlF673wnLaAo6RxE14VmDm0D
o9630PkpbNOcOng3t8BMKGZQB45gmnJM0r6LwQyxDF9obQwZqrpofpx/g4X9e46DFYpejETo3X7K
AnIL/qbmpkajHMxGkm3edWvGrAv7209JvDc7RZxUNOpxnN2ruqLc8b6qoQlJmY27OWUlFi0M1RwI
q0Uh7yYCky/gH6MnPU9TBxePwUrNbenp2vutbtB4jqlQIxBMOvdbtbAOcCVkK2FmaRhmeRqUKjIr
DYJ6H/Eq2tSoPtxKAtGAUR3AdNWG/s/zw73wFXNIZd4Ay4eUrd5rIURkiGVByD1UVyq0Sw+fZQOG
Dshe1rfhhQkFjzxIXUN5Pf/afx2yP8jD5jDKsIpUmcCC9eLiUbEf4Dhh5/YLlDcd6ej21ZX7GNt+
bV89XFy4Vz7+c73b+Tv/ynWvru6ub+Dqbe9u7OfN5nVz87p77e3X1rs8bnY7e7O729m710vTdrxN
ZnuH/d7zvK/bLf7vz/2ts91vDnsHz3Hdi62D3/GcvbO9uHJ9/8H9cvo1x3EfXHfrPmxhgrSyvy0G
hlMfv1kvUMWR2iARd3Dx2z7GusW+QJwLyDYTbvHdWPBrCvkKTzEyahdJXjsN0eq78729NI6zqa6N
YRDFNTF2jTQ2PBROOsYrU2Qpq5vjPUc56ZGAhNtuDK0NAON2mylb0n9POVgWU71lyo2M+2ONYyIa
h4TTV6JzsI4T9/y3LcShOdFKKybWy7Ft9mQkbDcoI4WpgZI/K1GQPp9vYqn7ZjUIgvNWPrSGsSMi
tkv1Xgdt+/yTjVP29+sqwPJ8PysUEkNdumHNHmqV1das0sfUQrXSMSIYysAZl9LXbmBRuFVYWrpp
X5G7jo3ZXRnE/MdgGP3GKEpaODEEuAguToMErG0Ipwz65MVN6iJblFs5MJC3yySFl53SPDU9dNjs
cSqnGD5MTaTazOiZdFgH1VmcVmNbWkJupgnOIKWhT3YWi6Kwo0HG17ydSkhW0GI79RF4CZhQwabM
FesV6k6BkyUMYpq8oCno8HBHh4pLhLeA9n19YVqFBZlcBj2nDqy7wplUxgVOABHg5gaTuNAHVtID
tBq/kXC1u1YDgWubUYMdRh7yA247+ztcr2lu0LQBTlQgw2slhMybXhbXXPDeYYMZeUJMQtq9QsKv
eZCgQqG1GuQ+G8jDiba55PDaWhm+jycGmUO7EqvPqKCk2YsQl3G2RTIG5d80XdPeXHj+HLsbQw5T
jcDHhW9qEx+DJEyduKjX7sc+3qLIHL7Le0EiiQEEKvhmMG+maXJMBRana5JzC1VPMofwwooBwg9Q
1NwNVn3opLIxwmwHextgICwHtWIHOkhuXmrHsIFcqZqCm5UHK3WSpa47hYs34TYEEILxDEU2VGZA
v7wW4f3Kkl1YsacG3zx4JFSyXK2afVopYpNo1rgtE15fG0arHvqaZPs20C3vfGNLQzQL3LmGq9G2
TPN9pWbNxVgm7VUZdgJarByX8XCY+BxaDaJX778qgsSXLqK+vgDk+rXKSxgdqakNZsPKSln4kPnZ
H+IuUZigmAtmH/fKXNNcnsUH2hgH3tZr7vQLjVjq+4/QSGTAUwQO4hUQpf33SRi26A7l9/NjscDL
guz1+8cPcQopT16ne5iXEWYHgPXILfRDc2ZPCXYgp2lbJbYHrrXUrmCjotlJHKq1rbZQOinidBWu
9PGhD3fB798kbGWvFYJn+6Q3S18Ji/j70PUadTQ+NF449fnFRFu5Of/hH++wZA5o1mH/0loG4gQp
zD1vq0sSaV8UQ185kP08mXywB86BzP2YkqmoWmM3lJBeAYGjksBVREPzDTnTcKmHsbrTuNre0Hxo
4O04DOpFmLNxB2p4m4JaEkg3LwbFZaWi3Q8M1KKwyMOV11uYVL/goE87bVSwClbltQGH0oDuo6if
rqpJE6o9CStYgSssDOrcmTYcsjDTuJ7th1jNS4BRcYhUhjTfcW6kLo2QJlZyXEPULcTHOUp6IH2u
xxlv9sWYAqRJS7HpIC2wEn0/DP3wFZ+jxgIzzwIVtrp7tZG+Qjtcr5hbHWygPmdOJ4q7GqkvLAQc
DSniUFUulHp356frR/14anpWESmxvXdq07SwC/kSq/IAPfurGvdeicYPUyvdz7Vyav3NNtBDJKkT
bQiRFaWrIJwPSTIjgh1PUDymKQeyvBs+2dJpYr5pSa/UqCdhgxpl3jyqo3qnJVm0aUNINuZi/IHp
Hvnnv+mjhX7qudmeaVTGVA+C1PsmSS0nSgl1oEVn2H2vrmD9llqYbZ6UQC2XdOi1IsvktTAKeQw5
RRVe7YuVJj6a2KePmO1kOF+3UTta9d4ymu96rvhGBy7w+Q76KBacnj3bYMIW4nwJqAp7qA5vLOVO
nYin1D8Skn9uBOYgnVbWmiHVrN3LKQQ17+Q345U0gc9v2agrdY+F9aHPRpkSBfawapjvc5mlD3EV
QD0Tuvg71QI6Lat0Zhtd1t+e77GFAZ+bV/YVHYt+QlIUC0TpuE5R+2wZ39VgRjmfa2I24GnUh9WE
ktvOopdwUvQMdRv04pMDMhvxMhMWMfuyhvF5lW+gq6Wh/g3eZ1e1xZfz7/9hZQCzao7ihzBcPeWZ
ke5rmkwjsJS0fopiETsKCqDw9oAbSl9ouKvKaQaEnDAA6ZloZa20v7Bg5qlfI9UgtOog2ys1u4Ki
7G2IVs5/2tKjZ71nxbxsk77J93qRmdcd0X90YTquzOOlh8/SsUKZokAzkx5KjQLSLSJ4rPo4XHnz
hUUyV4AWvVHpYYLjkBxI9pQBDxJAA42lV1Sr68t+gqi5owjLWEkylpbJLKFjGU8DA6EWBRr5PRvN
O87Hx6puVi4JFh4/R4fJPlYtZZL5ftDz3u7iodgRo6FQb1k97C2NxmzXVXRhdNIs9V1BQDkKAy43
QorkE9VULJE5OgwUDBjbaImxywrTKbJrqxzsHMdsPt2cn6kLkX2uIp+hgDU0OYQcGMSGHzsRg0nT
TbDbQeUnSmyI+MSb8y0tddQs/I6so73WUyy3lLbw0bCsy7yLM/dzTz+1+iZZkAVECQBDK/dNJ8Dv
DqTuBGpTrgzDaTDnmTqGYQ6YqaeCmV2H69I2RXWqILBNgKZfCoQb5P9Q3qkcTTefW624/9TXzOEz
TR5AX8tQ6/00FTdlnN6JPF1JExYW+FzCnI7wjS0JUmwOoUSHB/DTBFbyirVQNy1i5uTJ2r33wtSa
g2XygYUSyEkUDJTyHndfGytm3giwW9mLb+f7aWF9zxEzRBVtR0so/iWjchuM4qtpjI9iVNaghkvP
n80qMD5iAnMb3JkhO2jiwssT006baXv+9ReWxBw8o4w9bDPB6tmPmjyUVdnbGQxdV1bEUvfP9qBE
pDkUxJoG3OtAs408VWxK+WWv1dcKM1ewDUtfMNuLujzokpZhjHHbOVy2SiQ3mcg/mTXPATNF05di
Ygx3SQxexGDGPMPcxHBGKK+fH4CF8f1Fe1sGUPfTBK6rG9pD7z19tow8dgex1j9LDcx2h3FsEthZ
BJig8lvNv0FgJlsjV/1UKfogKM3RMKkCVqiil3CAIDlEIGgycLfGYCNqE2X4E46PzWOp1d19BS6A
F5hdcpHglnprSDr4NIFxUh3yymlbiAqwUAnuWEa+Q+FY2qCIap+5JkHonN9lDgzpiohhqpuD82cC
F9uKL42V6IaDC4DS1qoEEotBjguGsbf0K72dCkjop/yCT8TtIKv/LZEyvFeCjHjnB30hmM/VwKGo
V4T0VM5IyuBigJhgHZnHkjY3gHc7ba1/UWBkZ59vayHazrHKpypwWmqGupfchUitr+SoilXEI9UD
t9Y4XgsrfY5T7lkEf1/AD3YY5xfRJqONkvahCIoXS18bx6WJPDtsDBRg/qkaTThOQ+zH2ghVcYDW
WYlVS0+fxaouYYRU8MTYxaMh/UzVymt1qqLHYCqNTzYxi1R1B6VgOnBoOWJui5pPDuXhpibCWhnq
pVGYpbIaLUk4GWqwa2hZu0qbX6FAp9lDlm0lpLRXWlkIuHM5NKs1iwEOz8EusL4Z3Q9gBM5P1IUR
mEuhKbDxS0wtUXYtvRx46cj+NkIOdf7hH1Y6T0HgtDzeZGe80BUydlOwg6B6faFITbusIoPifiIK
EW4g1ehqala9pG3PPTMcLIeOaXqh1PW0kVNfIz4x0y4Dg3pjFFoeUL7T544Ic9hIHCgJmC/48FI0
jowDV0xHvchXYs1St57+/M2HtyaNy/j0dFEe0ijEBfdOJc8rvXqauh9sAHPhslrEWqB2HV4dWgFw
epx6x9AqSCAm8GoC0lrillGYONsOJ+btWBPPmNJPFG1PIzpbsUzpdcsQNNipVXcNaUp70DsbLp/+
mOxFtcbuWQifc1CeqFISg34T7fMGwuQZsY5qpBp+qLPrKeghMT+Sx/OduTRQs9WbWBYkK60yBPeS
xdugzmvfGKvXRFPXSPYLK3eOv+JRpDejOUR7Zn2rICNNjDXk8sK7z6FXDQ2tiWZmsNNK9Ym3TeaH
yLB5IMRK0FlqYLZ8y6wzlXIgwU5KNjqxEuvXAJJ1N0GQRd75/l/qnVNUfbNQjN6Mp9NN+q5qth0N
HVKsCdIuPfn0UW+e3Mm6Haw2VXZZitJ7Yw2xW+WyW3nvE17hgzVITq2+eXqg0UZ2Eu89kjGwqzZ4
IJr+1EFlcyrVI8CP1B4ViETV5uZ8Ry1sM3Pl4KGDICkkH80dhAbErqf0gSfZrbCazp6iNXvCpQGf
re6p0Fs9NLQAhnrSZcVNymBLKeXKdrCQgM2RK0kc63pRMbjhNckh0prnNGuvzV7cdaR0aKzdZ3zt
Kn5p8GfLmisJKEAjPkTV+NWgAzwR5Csbx8ePNucIlhHaqhq8g7GnldmXooju0nBNpGXp0bNTQ2zF
Ii8htrfXIuTnENFxJlB0Vnr/4xlrztEPiqVUZUSbeK9CNvQW9eNEd1Cw5IZXVmy8sHCG6+GwIZuH
YTKsnbCK8XM5mDnHRcD3Y1CVZoz2qkVsnccHJi/Gkd19ZmWY1myhZ/lo1EqLD2thqpCkvk4AJ+K5
U5hr0gAfLwvTOo3Xm8UeB6KHM4SI9yxtAWYctvUIOCucLT4VZ01Le//8pKpzKySxsmtifQeItjuE
1hcrXqOafhw6oGv7/vGIsKAVnFZ1Zah2FVFo8zya2Rel/eQAzFJsA8gBHDWxrtM0Ke0mIoGdIJxn
ZnUXRyZdibhLi2O2pJuyZ6PUEM+pBN4u0f2uYvefmkHzC/8wNmorFEW4h0GIO7VbUzQHHAxtCPL5
n2thtrKhM2zWcYM0I81/6Om1QvWjEhw6nR7PP//jhMmcX9prJVUgHoW0TM+KC1qErwFs0WxSw4qm
qL+VraauTNWPY7g5v7TPStrrGnC+O7WDrQ3yy8m4srTGHTOsbHlTfNLP3Jzf14cjo6MxmOaODddg
qTrFiRACCvn5/lpY0XMgmx4iSI3wm94ZtL8HqiKEbAW908XaeC9M1rk0GVgQtRWMIL8UKQSwUtUt
FXH7uVefreYaBHdKKFYzTZjda7B6B3wQLs+f7JnZYoY9QVCqsEzcjTp70juURuo8Cx14SK85pi2E
I3O2kLtJ41wh2ECxJTdxaYfW/dBmzpQYK5+w0PlzJTJUEZhqMZzIzaq+y4GUHfo1X62Fd5+LcaVg
MmNbREY89o2rwTsqZQ7kzmztMxL9hmXOJblYLY2kxmUMUoCo9xsEpR2TsAWrpLKGFFz6htOfv9nN
epoOgDsgFpnmLe2w8fNNwW+14JNZjDHbj1P4YMYpM8ydVNtLiwzwm5Ir1YqFMDfX3RqMquRjgTDH
c84e9EgRzjhGP6qw02xSUnGb10W0Pb/OlmbRfFNOUir7sccdoiyllyt56rFB/ww+8DTOs1UMD/AS
ZjBdti9ICCE7TeTEJ1UW2dVQJldZa+UrXbY02rP1HINPbgKxE+4t84q2X8z4KIInnTysdNJCVmnM
FvOUNCfaZxPuHx6ud4p3fRXfsA3bXEg7cHJ7dIijOqV9ETgvul3ais0cscH1k6O5SKBsmLC6wqV7
fT/dlztjU1+OpV3ZlXOruFD3sV9+vuV/PQ//K3wtj3+dy8S//xv//lxWYxOD2zr713/flTn++e/T
3/mf33n/N/69eS0PT/mrmP/Su7+D5/7drvvUPr37F69o43b80r02482rgGr4z+fjDU+/+X/6w3+9
/nzKHYoNf/z2XHZFe3paGJfFb3//aPfyx28nNt9/vX383z87vf8fv9mvTd69PM3/wuuTaP/4TeHs
d85wG3BS4zS4zk9Favn6nx8hh2Am5Uh2Idpx+hHUcdroj9809XfNogSiFgTy5SqEXH77lyi7v3+k
MgMrm5k6JcDUqL/959Xejc0/Y/WvosuPZVy04o/ffkqU/XO01nW4OhFqcE5NjUMAbM5Vrbtc4dXQ
Nv5A012kp5vK7GA6GDisgGGuBOT/RjW4CyIrdDjSbd63G7yU3aIcZkX0KjHSDaSg7Xq8B/7foaJ2
ChQYIyC98lZsA2G6pgK5f1CKLe2FtY+Wkdm4FtiaUfitSpuvXVf4Qc39EAq2tCFOIR0jKf2hmlxY
RjhKoNhh0m6iNvoWMuEOvHGnEkaUqMkFcGFXuLZJBu0yBanT2jZc5rbJJY5cIzww8zCGw3Byp0F4
MbD6mymKNjJWvNRqLzgcB1PNbvPUxT25TWXjvpkEf/f0u55FgD/XsbPIZhLe8zwQjd/W5f5kKyz5
kXWQe6p1/3xL72Pnr0N4+vmbraaqqzQaKgyhpR4V9c+erp3B30e1UwOQ0CecUmqAMMLmeVwNOQuh
JrLxzfAqJuCCmLdT6qc0cDizU3IXqqVjoSxp1ilwkRdamfupyt0kuW5NAfwyWPhVajdZtAeP0OX9
t04TLqH3AyZOVAa2aAM7xN9P2tI5Pautx0sL6skcGaMBUPBI4JYMPQgYVwZj6Y1V6YlE2LCa9Rqt
sCcFyoRlCr/H1C71fV0qzvkOnrGQ/u4AqlpYIxbuk+aXWvCWNsCq6hu/4SHeON4Mz0lIHKv71pU9
PMwKBxptDKqeTRZArhTmHWrgB3i98+/x4Ti8eY1ZpRDEQo2PIcYhsWDkaVkwrbZsCv04XVdX5tQp
fXg/ezHkb5qaHaVQrAAvNxwQFrTJhUsFLH0TG4DRlS/6yYv+tR3OoMSOYMfnIvhW1FRZm6JnhXoX
gdOR4FibycRW8mqjRN8a65LTyWnZviHdzaQcyrL3xPRNhY/nxNDXFRjrAZSpvgOct5LYvt9s/zPo
/7zabE+HmejQi6SDjyrEHaPBcNMIpp0dAa029EJRb3queEof3nxmkP9pdpazWMowBlWPQa555uol
dOnBcYNjp5/BoPN8U78GjtMg/9PULEQVehwjqUNTuMOwBVQxw3yl4L/Wwiw0RV1DoE6AFuT42Bh3
olsJTR+vCMvUdXyFZs2RrZxoZpUYCLIdvW7H5w4a7wLsEit4Pt9THy4HkFWAo9Q49tzZcoiNFjp3
Au3USB6tHsKL92S6Pd8G+wmY+2Ux4BBu6JSaVJtf5Ak9JITkmHE5GGsikX41YqeLzR0QwW6bErA6
A9ucYJ2bSz/mFwKc/ykEs84AQQEi4GFl/FD1+DqWnW1ClMnulOErnHKFzWOIUdMYv2rG0kmDfqtk
+mU+fE1SsmWw1o0ohCSj6FqBGXAOly8gdjekegEnxCcdgKnWdGiNZ1K/KKD0pUa1VyqoREaHHvoD
Zgkf9BZMv8yWk6doL4J9paUzNbtWF3bCUreerF1f4P0NrO4aq0axHCQsfjgFvsxhoDtVu2AYnIgY
bhC3bjPd1wrda32yzUi3BecEBHsPkpoHtXglexh5fofe1w+d9fdcn27NYLhpjQ2YUjIevnSZ8SPp
LDdSpNNTyNYl5Dbq0XFJdNGi40RkXEygiDHIBsQd5PJy4pmV4XJ5bIDPU+Rjk+q2wrSNLvVNWU0w
+U2dNDyoteVhihxxSD+kQr1M65cOKcS0Nb609XM6bQLsjadPkIXuB3TC3cRNVz4V/DmcHjv2rUkt
bE5PepwfgyGz+Qg9ssFyUzm5U9W4pYReqIXr14H7wDheTYN50Q3qRkZfZV37dVrCSWuj5qZNutoh
U3KVjNJX2/LyNF2U+AUoeH8gycZg0Q2GxzWxZ3bYKeBR7YalfjlG6ovZDRCuD24lRF6cmBjCDml6
qanqVckYt5VQHrRe3la13HaG2Az1bRBluAmEorxwqzr2OlU68MeBrkpoMyVFtrUluQ79SmwPMUZ7
aGDvrDuQxbO7ADVWomBufFfyxB0jxHHFiesXsCbtOC/sphhd83trKR4PpRdbdFe3bGeEFyVWGbQk
d0nypGkJkjPio8+LEHloe8XIXxkBfLITpdsaYeI0aeVApd7OK83Ly9xte+su76+FLl3kIbATdgXS
vrb7rkZeA9l0Sz2UnS/JkbDInmoFFM7opsx7Hyrj7lDlrqL1D0nIsPsxG3dzkPHM3bIL7SYsfBX6
NUFnIR6rV1bUu7DI9fUyOzQGe0pJ8hiz6brg5aGc5I2Q5mWOVJawZxqEewMnWwNJaNs9d8yy86K5
15TMDYyvfY3cBfcRYfm9HV8lixxSnYinybaBkzVvR0dpxK0K+E5EJiezGjeCb0YDKaUXCpNoyD04
qEx6MV7faB0kThsGUEzbVxvKkUlb8WFQFIempa2ODp9GN6EKrHOmyypLt43aXuR16URqdTWExWOF
p3Wq6pnldakqeAMb+AXbDNvrMhXoB+mZKEFz3vuxErljcp/pODvUwDgqOSak7sPfPBirY9BpXsSZ
X8rRbcITGCq5QjkELhwetNAdhRibfghsaOR5QmlgTW6nqnB4mH1pch3XoZ0Tj9ouDQeQjgs/g1mZ
ToJ7DYLOPIGVM2Y/rKLtIoKDdeyxeri0RuM6UwKkaKiTVjnOuBOmZS52ljHZyphvpxKGsNnknL4w
NdtbLoZNrz72MvSS4laHhiMGp5IHURbHOI93UZE/mg0YP6f6lggu1ZE6SSg3g3KpcNWp4YgtpsdE
BRkZowCjM7sdG6+H6TnWWFuVPkVDtKp8lkuYwGSoNbGtFnS7IbawhHsf5pdeL0I7LS3PJEckmq6G
KiOcdexYUZ0xT7ahAhFkeamZtWcytglS4yJqwm9QsNsoaXuZqz/IYNmCHCOruxh7iPfwGobxl3oc
fjHU/qDVj7oa3jTdsOv7qwpOlBos3xRoh4xq4TcZ9J2LXaFW0K1KNxrCnUyGg5Ik9w3Y1AmNLhre
X1Mjv5rSdNvpqhPosQcPtF0sbpuwXykEzQB3SLtwqDXwDye6iRLrvPatjJOI4g729Xpc7hO4xfMY
wUCtnNK0bKJmfl7gSKgmLvy3IBydupxYHjOji7QnVwNypcbsj0p0n8o12tkvCeHszWbpt5GacL4u
8WY8h25/E1yTYLTVZLJ1cZ9hLC2R+227hrn+JfWYtTpLPTRAQJtRVI0P1p5jsfu2SzZMXRMr/Hn7
9S73ODVDGUdgVk1uzaFPEeAmJlFTfJxR2bzjW+ivIEi2x440HthvbjlYHpUS8FbpJJHwRpXZ1tRd
9NDTwz0C/Aq9Sq0d8C4dAzJvbeXo0Lo6ndEBdbIZ5hXr2FcGi0bOWrvRR1fDU2vyokc6Vg30ufh9
e9PGdy0FrsuCV5ygtka9fqvhSNib0gkaR4fEJSlTj7KHKvA0huwkFB7uqOzKlP4Y6RvBx0OjtUdm
TL6pvcZpeEQB83hacxy3EHqYPygidfUpPIKF42VWfhX0hW+F8j7i1DMt+UVU6qPMRzDvbnk45fbQ
DH4+TrdCIW7Ud9tiDO5HyR+yNryZcDSBlsxGUVWoels27CN+DJCS7DpAaiG3AZq1K3IkGthItAQL
OtJWkvifQKQzI/fziPXm+I8QGDQjyU7T8kAQE6Pmlin+qYxjTuZljz6e7rt9J8oNYm9grWTG74vE
p+Wqor51KkZxnTL8z/vig6hhfdjAqdQvy42IO7/aRYc41y/b4m+Nk//XdcWr+LmBSdWPdl5YfFeL
/P+o+nhSdl6uPh5OBcPXpvjX1VMTPxVP/4Ih91PxIt6WI09P+KsciQX+O+EMpUUTt4oGPbGi/6pG
QkLnd/wRijz/qVT+TzFSJb9jnCGZTiixTEQI/KW/i5GU/U4pjHtRGTE446fS0P9FMfL9XDLxfBQg
CaqdVOOm+tf56M1MpkpalEOgD8cUbosuUeijkdbMSQpi2HVRTE7UiHxl+bw/oZ7aNFSOeGeqOtU5
nctoV8I0Cg2m3cep75DPkGJykcmsmcDNWHg/m9GYCRE2U4OMNv77fpnQCq7juUr7Y0Oj4hLVy+0U
JYObTUx1EwWk20io4RWMMHZDYd7yrAo3b2bFB+XIn4fHf8IE3kDFfmoR3cDBEmJAc7h/afbQ/ZvG
5miWbb9lVWr5stJ1n1i9dLjQ032eE9WFElvs5HWv7hQ4xtpaaWUocDVQUuLNeNHBLQ8XHBQKs30V
ftd4H+3Ov+fPo/T79zRQDVc10EUxIBCUfd9TZIpYwikrjolWRD4vksTWi1DZyCLXt5M6oc5jTYI5
llYfYmWIYPNZ/UmjCGVJuAS2uK14LtRWOySkqfd5kA1XUZBY20w1Or8FNnZThWbiozBSbRnpjpKP
8oFqwoRiIpLJSICqkLakeOTJcHv+036dBJja6H6VmSqGw/rF/SAfQUqBnvdRx43mvgZi2jEmPb4k
EuJJVpMRp2ONPLAglx5uQIlfWNka3/uULrzvXuzuXAO9E6bYljpHYZRwGtZNPUmPsmjViyzTvyWh
Wnia5J2P7NmawpPeQxOtTb/TFdW7dmH1jOgBbw8MHthVs2FtiSV6Dv2EozRwEJxM+i3738x9WZOk
OLrlL6JNiE08DovjS7h77NsLFpmRAQIhJBYh+PVzvKbH5nZdm9tz3+ap2qozKzPcQfq+s9YzNv4m
cLKyGeM9n+qn6IYydhWWDAdxvcl//fH/RWX8618BIDZ+8AAJqWGMWflfnyzpxr1sQhlfQTCMSI1x
/AwS6OgRQRfYaMpIFO765FfNdaTrkqwSQbV8KHfuTLcMgrH+1Hq63jEj1od2YPuadwWVjszE5L5P
gmK7TdAsH/8bDfB/OqAChA34EUFsEb6z4O9RbC0MQIuFu+E68Dh6WoPF5NOqy38DxP4tfgTHA/7r
iOC8HeE3Wunvlmpq+77qI7ZdedMdbDU7BQghtNF2wNnboMEiM9gvT/m/+Bzh2EJTQjez6N8cxn89
Bf/yFYUu/mgGPgo3Cm6Cvw27TjvU0vQbvUqvJJdyLs+Rh2g+gzLC+6lU/pAgRdW9o10DsKIh5hdi
3MM6m1XE8OAAIvkIgnM9xgukjlsJHSqJaXwYGCCmsDbK7utJ3+4Sf/jc5sH7818/Yf/5jAWNBmou
pugHxCse3eDK/3CBVfDvBkB5yLXGBDQ4vPoYPTxbTeRD2Tu4q6kSM8cAbvTYo1TRBxxmrSkPkQmI
t/PrFqFZa+1+BhCXnxmJEFONqITqLEuy/bsX8l+h09sXTr3AjUjg4W73odT4178rjRECMkozXT3E
wj3SIJiKRZfRmFatu3Mc5P4lRkYnuSr70vVqTMrO7ZFibhiOWt0gcr/1JTBG1TXT1UHA766WEnKo
vz7S/9bQ9/820V3VH/k0DX/+TOcv9ffZ7/9DUvk2Avzfx7r/gZgPzHP/cYq7/YZ/TnHRP1Cdg+kN
Xg/mh7cskv81xMX/wLeJYxZjFPSAuGCwwv6TUfbjf9zGKxcIcvy/eeh/DnGYCb2IEZ9gMIgo+GDv
vzPE0fAvWcX/eYtxVHkQI2KUDAL8efjH3w7apsJZzjbbIDjSlMdx7lLIhHP4p97hZUBVCfyx8TAW
xAPcQPbc+hNEH58Rb+bUUMB6woXgNw7WeQXEWLcvS9MjEEOna2WTpX5eKbZACP6LEkkvcedBN8WD
MI1bxUG82R3nzyMS4TLXnyDhNvnge0nYwx8CMAYoljnM8S0X7H0ag/7Oi38Nw4wATQYgqWwRpotk
OX/kWV+1WQNxa2XV0YZGJLhPzxKF3KhdfdAxmGr/zXHHZIrXVDjRQXdbkwqyXetlGbNy8wpaYh9e
rEjXCJA36jmdOBk2J+tQv03E+mHdBS2XQ1toV+20A+QCHc3+iONudfa0nWD7aOacQ1c9VJ+9HLFI
Qzv5OU1YMzl7DyGVAa06ex+z/FYK+Y72zTgzzVa03u9RyJ2ZEWlbYzjCtk1etEBBzLi8zK3/e6s3
lbRx+9JvR7oizzfGNMgAJgnE/XnNrTXQs6cYbuLIyBTk3W722+q40GFLY1gK/QUp0+URGXv2NcJG
P7LnCNeqHvBz3ppvEfFne3sdEGyRSrebixZiAkjP6gfdhDtoV/eOBx0K7e6I/axNEz8IjK6vvWL6
2UVM/5mU/Susk4kzTJ9d3OdkYW/uhGBvoj8oUpMmjKb98AQcIoW58ZbxuyDIop4q5PeBhiiHfi96
mkcxeticcztup0lYkymrwB4uxwAjWtYCWzSo9jYQjb7C2J7qpes23CoD4M36UW7r0+I3+tem5+UP
U28ltJiBXb+Gtsmqkt3PjbgfgIYL/QBpR+KUA0w0JWQOtsq6TqHPS0UDCm677Y5uAvya/4xzeHy1
s3yByXZMbCe7Pe/XZqebUiYTIcANerewiNyKkWUWSZMG8iWIWL64Z76JBxqqU1g66DbZwJJDuV43
8aW8sbNdlY0z33dN8KDi8rXv8ZECjWzboy9ognJlgjj0Yuk76AGbJKzOKjyUYZN6HUlI7e+t02cV
susH2r0watMg+m6qLu0x9ETdFQjGzUyaseAUUMyJxpxoiID1eHymdfzExe8NG8HavFCFQqX+HHrt
nFPjg+v/3Lpf8fgQ+g3EdnNm+2KOVVa7Fhn5J1ykiZ0B1pbuelqc6ZdbRlDHo5nFrx9Kin/vdUmj
hzIdxgFfsgSlMqZS8xe9kvtha97Wil3I5u82IGJINAGyifwJq1MWHQXguruYb4mO1bMOqwcVHTwr
DlFpaNYF7r4bgQZXlsE02miVUFPNifLsHmUFP5ZH/BSw5t5thzNsvj8L55/dMNf5tjbv6PyLirom
uTbeJabNBKaNa6S8B+tvd9PV+6YUe1huBSCilBMKwVBULz33uUYxzRHEznjttnjeOQpTLgFRdVgG
W4POYCaR8XBPx+Bp8PrHli1n8KdFIxr5025r8CqiZUFrQgXFDS2fIRLGr3cSfGGKj49txXfI2ztW
ZNyb2jnPoAwHtmEqHT833NtQKYQKWOovV0A4jjj+4Wbsn1gDyc0HEGpA23LKLTPVTgpETzlsdfNq
ZnCpOGAkbrS3/irtnFS9jFL0pWNM+1l0ly1NaN9n/9Qj7FEoJOozb6pyE1b191IuNsEg4iDVbFgR
a2jbNScldCFeNNziETbyucxtdOcOdZnWkvU5H6cpj1oCH6zEY6pZBPPbiD1h1Ne2GcFdVD6pknKC
vMfT7+iDfYblghRN7Iy4JzbyG5ikl8bQ/qXjptc8DKJc6zca6fcmEkFSlu9Ij3GGmD1q/q1GgfdZ
RGmrG/TdPdBmb/ByKAslR+ZEV06OPoQoc1xM3u9+SKcKr4bCCalPq+gPXWWwKyJYoGTlXlRoXoW+
ucVjqHo8st4Xh2qgrrBhcej0GCiOBYTPStLe+mexQJ9XblC5uHVB1vcR5xmNnA+Qe1mkuyoZO78t
Avh0c4EYtWRly6NbshxanDvKQN50zWMdQFbqEmztRPTipDp2iRT/HK1dEmxYdww/nhlEYoYnTu/G
IJtDKG7gEiGgHdkD86uPjnP4/2Vaoo92Hu98/wmTNB4wAjaz+vSbMaOtSZypLarepkscX2O0p7P+
MA53Y/VeTvrTGfFS66PxoiQQGgQ1pkc3yuNOZHU0ZK1TXVBkWES9cw6s+OCRPYT6pRPDO/urG6df
T0AvQCBX3poD7xkSViLfXoViV8cT8hxVVac+JAq1GXSyTe6SjIu5c5b2geLPPvibmtKuqra9QgFR
F4EsXIqojlPgARdxs7cafMtr/O2vww7eeATCDwyFilOV1kIUs+En2+jDDLd+pTBmeLDQw/1vDrEE
O8NFs2bKbz96p38uF/nLF+qE5kaIuroy64DrdniCnS3c9VNvnmbp7uqWfSOUO8xo5X9PYfw2ubHC
jzcdfbz5STXSDZWQQ7hbqeucSucmZkHkcRIjiobc2CrxAT81Djy7gdNEf7i/iHe3Wu3BIiA/1ShB
TpgDeqvDD0PMM4oTDn0MHxPCInduFGPpGN4Dr3t23PLB1Zu70xNcq0j2B0+r11Rtghc+jqp62nYA
BXdgoNJp804qtLvSFsjFSftZpU04v06hOUQdCilrpWGE4yibIhSTydbnqHA99b28zs3BdymyhRdK
Ch3h09ErEnvbo4zMXrRRUsKNxGWB6aCfPX7AJUaB8Je7RkQFqjGz0PIr0siSmTh/jDckKo5A3PIH
t9NPyuseVgfJvaF9dOoeZQdl94HCCOQdhE+tnj4I+UHHVTH3P+7qHZfx5FZfVYAGU08eFjKn1ln2
kRZFizjNEa8NwVgnz7U6G/ZZ0iMxry7e6FL6Ke/yRR2D9U3GMtdk3bfNPt5wykLjtYLsdeJXDwwH
W77GjuUBmAHaXjh+o7FViq8T3x0oWBI8NyJAFaLdL26N66L7bG4DHnAl+oZs9YyiZrVHYANb0A7D
7LqnC/h0jNond4OvyvCEOPNTs7AQ1GcNiVPzQxhepblFs/1yx3vWJ9FgLk19cP3oZMWaSQTPX6zV
aKDzfw9QCMSW+Deidu9Ozg6Vqzh11V6JGK3qimc6kC5e4YewpRjf7C+p9H7ZZpDyBjwxo0fKwwOy
I5OebHYXhP0La8Z8YvrRHc/0Lz8kfZj5T0TaDDlpOG3JcURUobfJewjLUNzasToZkKTpRfOrrlzM
H1Ne8hKkzlDmMoC6hcevvhkOHKPTxRFcdemI2LixxcGJbjj8QmzEeWU6G0IsAcmD7ROL76JhPdtN
ZEZQIWLPz3MHgh65Az9hub30C34E1/PTqp6jx7jxyj0APqwUDb3vtWVggx8CNfwC8DhlscV3Etr+
xBvnUcj4065TjgqqKx1ucqL2sPTfAeIGygCLQ1f7/VGQBXsAiuOC5gmdMdKvknjAB9qPB6+F5GSj
CIPp2ZmI8egOw+vkb3ser29Bvby2KLEU3D3hnkgXirmmJyeNrntO6zPt+z11KErcwKjZUdMUAjyk
TQ8WCteo20nq7wBxUhzEsEwj1eOkQ5IrHwa5GxSjBzft+vm5Gbd97CDWEzTaio/cWTqwTzhUmk3e
GUlZNk7ge0MzvbAOXXDNTNC10WxF46v1lsubqWb6Gjm2gGUmvzG6Dh9AYMestS65VLAD4PBA1tDW
0iktAQijSCOGpLNsgKikTkTXxHH0CWJJvq/oWmh1a6aHZ/cgmirjU/kkwhvxZh2ZmnFQL8M24MSt
+26Jrs5q26vd0PAduorsfCO7DA2miNsgCE5SReka/D8hywDhIX5RYPRHQQiAUufNsr6E9BWrnoEH
S2yT3a2ld9gGT+2jOXiG9uGCBpAYDzzDE6l6y3aDs7jQE4RobJbbvmdY+3oz5yyqnbeaYR1ooFb6
dML4vkG8eYKaRyioaHtdGzCLdGlHWJ4nliCBBMeBD+9I3x/buHyMBg+axF5dat6rVEp5P5iyRdbe
N2+CXAwTzUIfOhXNW+hOOvmF0PrmnjfV+O0G27hnggkobFzEJWB00563IeG+cQoGc9PdFPkSYD1k
SiPnqYZ86Q6WdAZdioMEW+IcA+M/g5uvMzAsfSqwaQVSZpGlX4aO3q6Xs95zH/2Hi15i5MyGXRKZ
wTtg/ingOsfhh77alSjoAeON4UvaKTm4SES7Tro98Gh4GEl87TD+1ciuc1vzjXTPZPG3OQmHKiu1
+xMycSe38BrNGrMmXhY6RyntMD1OroPtr+dhui2yvlq5jQV65eZ8ulnnyk2GqQq6cbcOHk3dYO2w
E42fChmVSBB6hB94v47RXa91jjCwq8WTfWr5j/bZB9ShyAGJfiRvsla2fwYTJMiG/GJRvKfdbxa/
Vov76sG7Mgj/ObBdfSzX+rcThV/BMH723fgROfMjPMdN6vj02tWDyIct/FJouV8Iz1coVffCToeR
qsyDAJ3z7w5L/KkOe56x0gWyZ7wQUoAgTNYZYh74lTYkCHrNvL0NJKh2vcNvOnkBVEFdHMcBvLw9
UGXrvSc+lQt1UUVMn/AAMhtU0eaBECIL5/G8ibG+RI30IDBhEF/3u61CViMhryOukFF0z+NtJeTz
r9rKJYnkpnDQhDZjU1MguPTYV9WbkPVTL8WlDMaLgl4lEBim1PZt+AySZ6Dg1lyEEbZ1pidc1zed
fbsutyyQjIimwFb+KCBCnVq/BZ6xfoEPPEZDae4iVv1wjDlu1ZyENveSmO8YgdaoEIM6ZosqvI/y
nW3RjoQQOMWRh6Fd5nJg70PT4QMibEqkihGshILWiGZV437yZrrndblHrnfi3S4SGupcsEbkgFKx
rFaZoNtR+HExjAGefPcoXe9EoHskYn4JaOckdRcVpY12hrkZTEYZR6JcxL00wCgJAdiatOG6Hyab
RBXwodmjbxuUPQn3AW+4I9ZshRqC6VDPIUapCDq0Dr8aPDrHTTipwwx2CrM7ugjiuYXeJhZ3FUbU
1ZTuvae8y8Q6mMsdlHFii+8dWF510DACgmkx+2pU813UrzVGUahyxAqpQ91M0xsmovku1vS3j7tu
crbMhRIwYajCSImpgotZIdzDJm7dQ+2t/LJEt+HE8epwgYaS2YdoqUSVLUG4PDSjQdcYGZ485BTj
f3jr+6SQlaQQbm1jF6ILU8t0bsZfOgzy2H431s/Q/Ppcc3sx3PvTSwg1WL+ggdVTSH0L/GF9uWUw
tgCkOgBNGjevn88IZ5hxAQ/VDq66ft84I3lEYvEJf21Yxcn4JFd8gxteknxaHJtYz15NP+VGjmlg
8Al6obqiahbDVZcuvT7XhO/aLuwLgkCeDLKUMPOn22e+iYyhzrviY47u3dcy6CGJAiwzL0FwFwDM
uSBDk6QuVmSvWd+VYIdBrf5O+qPOArX4x3DsoYRq+d282jWPoEFdYL4puskeN1QoJ62Fij+QTfus
B2gyu9UQyA/rFj3fLbMZoCAoF+3vrh/zwFXTfTOvu+iGUsjIxyayXyYoWI3ZuR2pdqSsWp2jbgHS
N4OqCRzy7RujAPYa7AI4rz/mFcaBasH8MoVdMQSQOsHptMKzPNqXtePrF3JZqp9WAuycL7pz9lxX
vz068aJSXnmjZvqU1TeoHoEGQg1J64RHI14DF3t0X6ZooYNGcw6eZlRzk8nuW3AvhfEOo/V/PA7s
o12dHKHdD7aXO6/Zdqas1hWRGtu5ntWb45FD5wyPC15itLPVjyOBlLYqg5+pHorbjIL+Laj5QGmf
HJdkfeinfjAW7iCemffbm0zqCpXH/vwYS7NmnfbOiPT8Ris7blHdH8zQnnjUiT3dysfG12dN3YJY
QFNwBYq9mfDoi9vnUgv+OHQEXdfIzySVgfhLe/xNlB9jY++Q4x53jzqU+x6647IMqyuAqTCogHOK
QjUWwstIu5/buI7p2AQyN6SBoFVc/NGeeflLeU8rmsVSE1z44L2vKh+CdwpYDpCe3bqUmebCrZNu
uJWcqXYyR5a5r0eDUWR7B+ZxhKpt77pAQFDSdox63H7CxS7g6ieDGKTE58GHA3V3ItuwhcJKp3CL
Jaxlj1wFsL6En6sNJtzbcR6i9zZ1pw5K4kafmuB5rKIswFk24YqdgSXIiqNd1j2yEGAPBwA0EugE
CUSiGPZotwBFoP6hwtazxjSlcFhCYcXebAnta1CyZHH8Dps0XIAO4p/k9DE6V6SqEpimmEJvMC6e
NbDFCnFmODYZtFQ4jrYyrjJS2eVd+u6PE1U/t7cKFV23OJnCGQhIUBzARm6PSuLn9cQREWaDPAAH
PSJe+BDWBM0wPG1MYeK3Fs+OLcnD3PWfrQ85qDFlTpU4xBOO42V66m9HhfPch3HWb0G64INv7HQ2
xi80uR3OcSHtb+uKzzGus618Rw99Ag3HsrI/DTYc6BeO7dxl3QYr5EqKMJqP6Ezb1V0u57ylT7X9
Q7svwd5XAUVv/Y0j+xQPJgfhm4btx8hfgGiQjhcKUDvxtwyYAqrdgt04YmVw3YsfO7vWCEBqcjx1
1Y8CPwbz8nkobdJXpGBQl5frOiS19jMZeBjYghTSnKRUDdvB3hKF7Q5LLj5AvzrS+rOm3kGK7uCY
e+ECQW7DeT90/p5DaK2DENFZT8z7EvDh0rXOTU8fEYgPUsF3ipmaKfGH9jry9gS60CYYGFCIJDKL
4AC5AaHWzvwQbsuvzq++exe3oB3VvWAQoOjqITDseFOha8kPgm0gJmDChuuGvqGRDTWGb9pcJFiQ
cnl1Pb5T1Y8Fl6DbdKBvcrkuE1wX3Wu/Wny4Y+qHW3e/OTM5Lr48OPaxNaAi7BgWoZ1y0bKjz80d
GXoAwlVmvHe+TQeulmdBP8WCoh4TPZoRObAriFtoPNzyVAUfPmd7qUwDziV6mQNkKWJ+vvNbXnAt
UFh+LeO5f3Z5DbzJ2WtY3d1bou8YZ1H5xJvyRL0Q9kSn8Oi6a4Iq31qYGSjFpc/SSd7rOko3p8Ql
+Lj4z3LeEkZpdw55Xk2fM0WQ6CWeDs5cY/ee0nZpUkOO4HjcAeUVue+eOnXeCD46gJP1sWUHpIYd
nOooMR3XTd5iUOS5lBCLXkXYIULl08EV3typ/miraN9gfqjts2+a88JzQVZcINAygyxTXgIhY8a0
zpDpvLuthb7T7/n2XXo2ixv7IPou0faNgWeu6JgYMZ6BL/fLDXbeLm6AFXLxdkRW9xCF5MKFa9Lb
1z6/DPoctGCw+tamqFnKOJA1zgya0ukh0sFVY1gq33D8J2Ukc6JPgTwF4hxi+ETW7ASoaOdxN+nV
HytfvfGNluhawv2nokfd4Ze6/bnkgEOo2AsT7pwNffWd8zq4MDtwEB2m44n2oTXfilV5+35RKRPo
0B0uA8VzWxU6Xj685mEbsxXC35v31G/UnZQF43MKeHjycLBwnFF058cYmMjI0jqS0Op39zFmB7AU
4D5YkLhxdHKoo6HLhIeC+t3ZiCZOJFM/f1Wm9du8b7F7YXbK2347UDdMQBNkqBtKanyDQvczHjgS
5cwro/0KNqNRW5mYmoG292aQNTVuHhStacK6g7+O2M3EnXKB14r5btymfi8ddZ3q8msJ+0/PwW47
zW/QQ+i3xgh5hFYBE6HbqvMaDx+tfUdU5piQcfzdC343dFvqQe8sQ+jiZ5WzOpsI23XOtYVO4IaP
x+taDJGDszhE4/gVGvvEXT+JeEQHauo7Kp91z198n1zXyL+DiAR+EXg86Ip4UFC2N8T3uQUPobcx
QBgvzztYfzqFX7l+LYjnjV9X9xVFUR4tE0zoyebovMcjunpiV9K7zjP37vh78ZA02Q8Hyr7iiT82
AGEpaqbIBFJmQEjeWlTBlGNOWNoeEViHdc7r8p0uJxk8AeS+IDAb4/e0pRSy9SQgwKBGPT1tooG0
ffI+Yrg6RPyB8M87FXpZrECy6RImKM1wmnSHRmxnsnrfsvqF2O0pmwFTxtTCSVVGfKcjeQFc4AGK
UhYSBnNnCP6SI+GwHgf7LhjbqyyH9iPcynDXrvQer9eUo7yY5VtdMAASsfOBNRtvVAQSaJw/2k3C
8LztPOE9VF2tEhLyP+WosZrBIWKq7cjR0Dq11V6P3gBcTu4r5qDeA7qQRLsAp4GGopEs2psIxijp
tyB4B+dX78QXuYHGdYh/EW3MToxP5tls/ldI8JLL2D5Cl7+z8fAzT/qwNjBLr22FPAgOwD8GOgnz
LSgRax/iuCFfU+CE+3Gb0bczYKNEkJMOvlbw7EnsuxZIERCWCq7lQxSv53H2dO5G8NyghNwCEqz1
gxOUj9uM5WMO6peYVh5E+QA56hJuo6obq33Tud5D5+7K2KsxXV+XWuPZcpYlQWPoV1xvHChqtWLj
tP5V40hK2LQu+576YNERzlS+YS+M8QjF26lxq6lgS+wcOz27QQ7ra7uLgLxnfjfsVWTfKotvA/n5
NveHt2Vhe6cOvmIP/pPQB4/t09eKbNjA6G4UC7wl2zU0+gCCeFcxDStGfVCU3E0xuUQ10qEbJ4TZ
0tpjs5FEzXF9Z9uBQOzkkCLGk3QfhevJ7SuDoF1ZVUidCQTiJJBkmJhGiDcKHXqTU4AkCGD3KZSJ
tIlmbEke4lyDsHpGV5OiSTTWwC7bGn9u1qxNsYQiH5U3HR0PFYYgcbzT7ONnGkE6AKKdkAOUIige
lrJSQWNN5GPgUQSXu+BHof2O0HVLdeHJZsrbkNOXaFQQknZejk0TLrxoGRJXYbVBy59FLxqQiq0m
05MG6JID0HfvF0HqKrVrOO29TYCqnm23QTJB+fqgjQZF7sOosVMUqzE6vljSee5TW6rfKNxzYcsq
oQ9ORdV7H0sX6R9zw3gr6i4oFgLQJFo9/GwcvSNxtc1/8A4a3CXefIUHL8q9dgC40jXggpWjzx1+
H4QMq8FWtTn4T4CM8U0CfsLmYDK/jbpVOdWC3g9h9GpiIGS+KvcNlBu7epbeBxh38NI9YjOh2nNy
n6AGZpSLmxFFxC7YePxetTXmXDEtn0he+FNL7U97GS7BnR4X72uowHlXkDv8wRCLNIFVY7InLgQn
CMRCwTtsazEcY8cgrGeMHpvcL8SXqP8D5tSXe3wXE85GGxylHv5MxlXXIK6xOIKNxJVro1S5G6D+
yjE+RruFHGoHoxkZl/niojX43cgYTiwXCf4/hFuvT3zimAI9bTugHkuQ86ZfsxoLTaFqB7BvWWsU
klWgs7AGi1X8GfyofZohlns00o7gT7Y+48v2OZWy25FuE3/ipudDhpqcDUysUR4uZC6bh3GuosTZ
ML0hBwDmNC/GcmdYi9mgo2msF/rhypleNSnpx4S95qDaoDvTZdMFHQJ66bA/YMhRGKp6XDAU0T2u
m06QcCfAv0vQnwJJD3iv3f6uaWKgg0vNCqUtzFtMDvjeBvApZasQlUPOLVsdEInWZ98qMF0OQpsM
WQhxy5X0Mv4lBsctms2JcqOG4FwiSmNHMCIcAVBjjsJ9eh2NY98iY9eUDjS8H9113IXCwJkQqiA8
DYMXX1jrRZlRE4QwHrYKL3YASFi9IKKsDM0vsVTBUHDHwdqCkOx08AZJjsPIcH/Syn10J/huMZ9F
sLTFYHOxgK0Qizo9gLl2As/nTeMZihAoF/t+re5n4L859kxz34YWP9/EHJDSLnKZ43mqz4ELMrjy
UKSJVxmrHHD2ovWqoEph6HxjZbnBgtxxu/c7wT5NO1UmJW236Qy3mPNIETqYRZHzTUoUTCTNWn53
g09hNATnBCsHDILQUkkgFGV8iSuAJoOI52xqIoavBbF47hjcW+Sz4taULs9L1SJVNwpdbIp95L75
ovTuge/EMB6GSriXsG1nJ2nKssOKoFy4ZJ0Z7l7WuHhnaX8HaAPwdxOYLPKDjNHegfmsYQ+RqtbC
lreg1qExeb9AMVRFYbRnsDs8QrTNHxRWDE2j7tJgloTmYyl/uBogzC11xc6q5/c2VmtRtzJ15UB2
M5SixVxuAIkVzDjcqOp9aSMf4fDB29JLffUnae8pnTYc19TL8WNRfNZluQeGNJ10W7rvt6NwF8RY
o6iS68tCoDbH6eY8Vi0NinWAi8lYjqfIH8jB9/v1GVYpgC62g3XIg4aGA554IAOdHwBUKQfM+8oR
jEFMHGb10tyslI4fKGiGu5caRELJFj/pRLecynadjmxBroDSsPxZ5rI/Poe7rAnYtIMAs07xDoFT
0Vh4EheT/nez1OsZeNyvfgZhPjJVxJsBkTy1QGOE3eQl6mNsUGgrWPEedv6hHuD3Di3FI7x4xRpD
ODPGyGeLegD+LNJpj54ujVX7QUl/PoOz9Hf/k7oz244cN9Ptq/QL0IsjSN7GHIrQPKSUN1zKzErO
M0CQePqzWXb3qSq7XXb3Vd94KkuUFCQIfMP+nX5ebr1lXPaWrHjGiqHZEfQWT3PSiFs30up+mYL5
VLd9+UbnGMGpi11fkVKY1Z2HSdJTA7MT9jtT+TDLOT9kqxgr3expAT18v/DZqg2bE29vpW54qrL5
LS9gJzLZUV0nUrJfWhggCG7lu4POsK2t0dmZeW5PA6iReKIG5kxDt0vYNb7GgXqPXTvad3rVRtul
Um+R9rJw00Lknze9kKhJJpTdaejnYBvMpXtbFBSB0xQSIdsfbKRqwXDx8SkN/uj92tc/8k6sVyP5
Mpfau4NxzmTG0nxF6EGfafX8LUk8mw78TPSCMD0Kuuvs524w00ZipFfr0+juu7muOIjbcJuGmuFL
RGzzfairZseGQfLSYCPSlPClFzUB9bdEtZEOhxiTfGVsk+OzYIuG4l03J3S64/LTafjoEpdcgVfH
8ADKfI1f9LOmxZcSOZF9nfwCkj+6Uj0490RrdsazCPIwwtaO23Br29q+4QYtT7Grw291GZPMxJO8
J8PhcaEhPFYmo1KqHde6s92M37stT4lUAyJMOouzrSc8oNlLOT0vMrnnbuNono99RdQpyZ8kuUa2
mAy82hedm58k+48Nl42+VNUwnnqCdQtcgomPJaVAMe3G0c3EBlVwvndLJVGNCLHdhXblPAzMojkX
blKQ91TKbP1wLL50nBGIfPW5u+ucdP6p6z6/9wmpb1sxIU2DxyG+rOP5hvArhk7G98vZH5vJuUZR
1z+U8P2/jXPIn64ViuNRZfU/Ftman2VVtTexsZdyvxYG8C6m1YCd068EMALKkM50cNGgbtxpygG7
x0FGO71p9vQo5EUrVHKdSedkYIl8yNSkuzQO2E17VfcUqz6/RcZq97Wm35pl80fF+YEnsbUQDCUZ
jxeVzOZnVRb1bZwk06GtTFxvXJeBoGMQ0hexCf6ZlvGcy4JqEbtrQbLKFgNCAYL5rtbRcA/n9ASM
rt52vJLOImqcGzfkDV/qubntx67Z5cWy3M8taZ4hD58S7MnDHHrFRxaVvSDwauRFWardWbPYD1Zm
vvbJ3L2MMiadVbQ4ruEs3+yRmwpeqz2g0cnwQsWLfKJ+9ESKYjiSRbCX4a7qC+8oG+Ywg7zGns7L
MH4dhOpOraj0caqdfm+1anz0rPXFME8Vb6GwZiWVzF3YDBGDd0ezRHemIXPFM2NdM+pW34aUP2bm
uSnvz7THZWe+yT7CGdokqdGPpgAY5E3CNuR7RNFs55AlgmKD84XF5JvCVDzjCkODQF3Ya20thyaf
i9tkKXhGkrTgWdCB0Z8iXuJHOEhVgvORXeLgIamz+iYd4vFHPzO/tU+uPSwI5OxNKCRbgCExh9BZ
3+bGuvQpUqWvGvyWSwBj3R3kxnZ8ErX1xW9AX8ghDjhOJmbmoY+8dMAGQm1ggxJ8x5LwP3hzJEei
ilWOVxIG3+PeSt5UDZGvQs7APMehnzfVYFts7KnJhx3Vv11VNe3G9vth60bZsXaGU1rmbzYKoNpG
xkkfIu8mCq0LE7QR9wb6E1U7mHMVVsg0KUJMjufpLt2HgstklebKxJM3q+WfeBlXcxHyg+WvdYp/
K/v/L4Dk/rV6wP+hwufaevnvmwH8IkP6+2bA+gV/bQYQ5Q9X6mbo/Vcf82/VAN8m/29T1Iyo60Lx
WvHK/1kN8P5C5YvegEe/6Ffc3H/1O33nL3YQ02WhsOV7QcCItH+n3+n+vkIf8u1pGNC/snn4hQv3
7velk7ov4nDy1LA3EXmCY7XQ4TnosBNveTD6aPMqsQlip1jp6x5rfnWnKvoEkDefE7YW7mYyoP45
PCuf1KswrrqhhlNUl7H04vcgWVFuUtYxkQwy7cGxSUuOvyz00/3shkgyacrGjorZGH2VlfAUMQd7
CeBI9MltE8UjzXQtM7PJSCqS4IZ040E4Y16wpJYOQ2b1BlJwtuW9npLilE92fEUMTq6pp5nT4AdF
/7PtGk2pM7M/6Vt6CJF5RHIwbiqyQUulm01ILuOOLdD8IfspfI2bWufHLMk4uk7IZeyllxTsdaJ5
u210VRuf8Y31+CnK3vkBksLB+zJ5/cWVfNYbTl0eu2JpOJrODuf1HcYrlXMaWyX0TmEuDIkW4my5
Tn/Mnere9Yeo3yodD3gOfl0e6QFZd8TS9Hp0LoofWVFapPcoLd0MokM+tVnPxT7Ty1hRs2A3tA1c
qSsCmdY0cbCIGTDE+dLLkaUjl+xh5XlQuRrVNTQ4ve627XIiCx3thK/+2CCostgPj2AgUmvvjXb7
Xkgz4i6VTJlDhpTR/VB68D6qNMrMtq9HiDGzTz+VwwVaj9cGHADnqbTXPhhv9LHWzudkOc5A8KuO
kPAzLW+mbABPk1CKRw3qMDS2jtuwIle930cE85V5EKOLE97oRXenqCDquknDsvEPlm7c0zQjoMOX
0BWpRY7tr9QbG44b2DQWufUAWG8knSWHa9TkWDBzHDIu2rfot/BaRVarApu9et+0PS/fNiZSPSVI
QCfZV/1h9td5g7btRdM+izO+2ZAPSANxMbjPEUbyU8PQ2XPDhdlqz1m0yd3Gg97icY+l7O3GbTiO
0ysi1TqbJCwWPvNY1eLGZA1VmgKtfJ0xibKZcLS69BFAnv0iorbmJZAwbpQ2f1jvA6g5+TYzVnQb
wkcpt74OI8AWjHDl5VlZgqFs4WjMqeiXBOhPPgTBmpcSjNOmOh2RtCgzRBwkxK+NnOOPblXZt76M
Kv4+oz+KTRIvqw2Ns8MRfaBxYyTfqVf4Y9nSDbfGa5xgyygX+yTrqSr3nFJ5bpk7rtHvRRZm+5WL
9pMYWv6B34qoGE7oV5uiACRxzkSMsRaTKseltJGbnDSqvG0BmJIsXFA6WEztKixVHNGqrcqT4EtY
tw3ZRAg7q52EkbslWTK8jU1e/awmbX2tR9nzzh+65BfZdbQdeAL1XTC5ZLOrTuDmgVTg2FoORU9u
gPqu4pjjZF+iko30Vnu9cLbhTIJ6K2Wm1LbMndRs4qogoMHgNQYDVE5k7O3CFt5whOTm2TZBMYY3
5C56LAWZEbr3yglWVMf+gCA44zYfSItqol9BVtc7ojP0N3hGFdSlCEd612RjaJ/FGOniKPOhSLaE
IPzw0JrWBZDBUHe9E4URHs5wSXGmXSTroYc+seadhjUB6wPO2ZpOW8Mho7Mzgeecq/jACcF/b4OB
Qj7bqvwtUNojSq+KgryonaoBW8gnKgozRL7EqIkoJtVUipPq5FowXtSILmwVSB3NQtyWVcf2iu/8
KLM65wJRg4DQ6H+dyQqQfJwr9ZSFZQrcB5Nac9IDaX1MK+PIJ3/IuDssa8ESHZy5GTjJoo1uGnZS
5UHrUXe7sB6rH1YhyPHBnT8Utah3SAqPREKB3YW9Kpxt1jK4bzOVHfofNMVghRINJuczpZvKZ4dy
t0mDAhM8qI/53PpX0za3hYZ8wqnqHPC5Rzk5l3Z5iBEUYoTtfvXPaDzdlam3EzzDdTfd+739fezy
RzsgRo8odlMO6ugpXKskIaQvanmaSr3zoobpXxxMCio6KOD3Y9dH+zztLiNZBN/2fyxj8zyXHk9o
d5gc95N92yRRTcul2uTLyUPRZkLZuVuHOE01zwKLVVrdz/myr/vsfZgiayeDvj+Fg35RTeLkmwIx
yROVIqn4NNVWitAXkHmIbhs203SbAjw/Vhf1PUIkxKNvdzrmaqRSjsWArK+T6Cb2ii/B4mUH9IGJ
Z7Ii31xj9Ql47/TwTFntRm+5yU1HHWn0LFrF6iUtySAEIF27VrcnXZ5cwF1TuwznMkWfpQlyImV0
qKLpaXTUeRLxDRMQWHiKdOvP38yEodRQJj/z9V8SgEhj4XPKa/znqsxvpjC7IO1dS+DSGzsyoIPs
5Tj1RIUtm2+LrPyYVfP3wCowtiYqw1sdOBPthWF8gxa9oaq+Gwe5Jw14yAiblDOOBMy7qnEu2rHI
25KfZqz1vQJvA1PKQ4drzmmCLrYhavo+IAYha/9CfIEceXVShXuyl+itGwkYCcMpeqmj8m3NttrE
n0Y33zOcBZpcVN+yECG/z3W+z2aqj5nRJc0Y5y1sIaBKGLubtJLf8TWehr6mbieJ7isQgaFVHfq2
f5nc4p21FM8hzs5W4z5OmsS7lC0LQB7wku790Duw8Xnuw/bS99WnW2WkQ2QEWsVxXmbACypAqBAe
J6I6c9TGiubbkSg9ed9si/U+P04Z35OTGaPEVb8qn5brX4AXfo98UtVtODm32nEInszvflehmhfi
Fy5H+rEkGjs0IXSyIKaIRW8uqCEJI254WdIfI/YaO7ezfhiSxU2n93gSyY3bDd3z6IfsS1xD2t5i
0u2DjwK2abynAuV2RMnM8W8EcGt78j/UMJmrwTUve2hcFcWFslkeXbQi5m3vnMYdsH75DIkuP9RN
dxxwnNMpPQvfw3UjJGzJ80AonL98/s3k2a2pcTxJ8qLm3lkiOMMsegglOSXyodsZB6ypvWc3aBZG
963cuXSf+SHeZmfWlrSVYs0Rg7N7AsB+m7iodPVJKnvjWuXtMqSXshQPrlM/rZDEMSz3wTgdU5uh
XLxkkCRJljjjViXoNDQu7bg/phgBEdjb6ivF8QN8uFd2GO851ncMA6OLrn71mC93lhq4ndtnRTVC
wO7aBNMnO0BIfDFH4io/eRyQH1T6VnGkDJ3hkAzyoOIfViuviyj2eAnJbTUEF1sWB6uqyUIxjEm5
v2jH21ZkgfZ9RgJyzOYOq4+FfYTSsWkGdXJgMxXNZO+m9VJj3nxN4vbBJ1Pr0N1F6YZHsEtLER8m
Xd4HEy/oWByqkR5Y65rvZU80Bo8BUx85cbMM7ERsI380Y0ayoZt2BWbFRjf+KQZ9pIPx0sxok2XF
cjLm77XOhh2/Gk1RjaNaBv0n++rpFLefDMrpyF/ZzJvZCFlnX1EDrfScGjv84TEuydEJpAcTS0xf
bAe8VoaW2s2hLdVAaFTU5dcYsGlEO4ZQKpFm7Claa3a2y1rBJCeZKOtAzXdtKXWKSTyTBlwz5Tkd
ml7U9DOCov50fOKFezcmaroHMIyOnHR1PcNXCwh4+02DSzOpyjkFYrLRu2bBK1GGbrh6XuOliyjk
b6x59G44vuCsxW05nV2Bw7YTOdo6N2UkHqlx1j+rwInNpp5s/zm0IuJOdtTrdJMzNp5ebTvUpG4L
cByO0CK6EzA4H8J4yjJMyMl/7nA6aFB1sU8FZa4xFIpl7n7wgCGnzANaw6GeQuRR1ShA13PEr7fr
QplUTLTQyaPW7oirJCUDWq1uknv0hzjYzbKe9YkXkB3tFpATa468WH/Mhj3Sjd0Jn5dj5K57y7hy
xU1b5tYXbVrrjr3J0l/KhVwWfkv4w5GCl03XKdKUdDrMt18P2P+WEPGvqQz/1yAE7op9+O+1hlcU
p19+/AfFLBJh9W9hBL9+4d9oBH8JoXWAxnWAKYGMdkCA/RVHYEV/gTXlQiLAS4kFsBmoL38THYT9
l0g4bhgFnoclvyoL//GfPIKYf+Shv/krwcBjtMW/oTmsrIHfsAh8P+JbuLAQsO8E4APvD4qDA8zH
l4KlBcKqjfkxpKff/En+AVnpH16BOgV5gsD3vT/OrRpHDG5VcoWeWUYmPNlp8b+8An/g32JF4o6t
dt1xBYByOb9DKMf/yRV8G2qE60ZuGPBh/PYKuI6jKKyAZnG4swKf7NzwJ1dw/wAA4hjtrxj5gEED
QUB05w8zLNLOznqvYL9bydYHyqQ6+9mMdfQlT33LwQfsu4bfLJVbt4ya28bP1zhoWN06QRr0u8gb
QQf0s6q/zGRmwu1I3tW8D85k16eeMwCvlCC356tt2UW9c6qyc/+ETvMHYgp5LyzSOAwDaGE+o93+
gDDqicj1og9pshnnassfUcx2toVLrP0/udL6gf7/mzb69UpMaQs8e0Xr8R9+/3HgKpARqSxnVVxf
kmgoLiyvj01Wm90/v3f/8YU84OsrcosP/vcXMhWtwbzJOGwqsavzYevp9i2P9fs/v8zf/+VW1S/2
Q+g+gft3D+EsqpYq+eKSjKp23sQgwqqJPuZGnCjw/sm11lv193+70MMlQjYhpcDi8ocHPg8hJtk5
ZRmFaNisbAVagx1psvECe+Sf/17O+pH/4WL8UsiqkFP4d2f9xX8D/ClFM/pMHUWfq9kLiTfb26Uh
w35oT0ef4fTEyJaovnrjnw2jdtBg//7StJeCUPiu+BXr9vtLa+bCp3SzPOSyQL0gSRYCq94QMm3c
UF0b7C7iWUsV/nArq7pJJblsj0TQXo4zcWTO0DmQDH/J74vWh2Vbim7NTbQJ+qoIlPXe6bo6TkFn
Ixe5VkNAQHWv5Mm5WwKgpC/JkjsfCf7x1yQSkMXHqO4xNAKyeDtyx7zOrXoNq+c0BJadnxJp2xaI
0FdSk/LcRg3/715oMhadbsQhTF39KrqIiMzQO2JfwVl5CiCdj0/pr7W3tEdeuKntxPYuaaftbz4k
ptvUJWVPAybp1VYLy7BvCEdYm3mcP3kq/WVSZq3RjcmakiExEG1SJA+zi7Bnn/tqAZIR6CaKjork
u7iJ57R/7o0e2vPcBZDxO2v8wTARSfY6o+zvZs2pDplF6UucKlK9S9buoPODAJ2U8G49X48TgmXc
UZ4PI9AW2J6AxqSgHnCYiV1/K3K6rhujOBbsKJlicnZ4dbsOWkx9Ww/L9Im3wrEs7T1yz8Z66MAM
PDiD2+5alP1rZBKCkJPIKbnWyC87L7CZ6B23U33AeLPVczpXISf7vh/djSjHlqObNab6kgoSMdBy
knGGnT3KUh1xWlWwQecO4bEiuj13TUgMeVwl69jENxR6yhPHveSQRYP3OPlj/Ex3r/eOTpocqprE
tE0ChJvPC98s4SRXsAo9VfxEpdcuLxt9w0dKAK8PZzINyXSj2pQkv41zzB63K5oXzbMDtoE8DDVX
FpGrikuqCa6bhWBEAbscTSSst841+GWYvuN+EoXyubfFkD2Uix1u+7Hoo4MoBCctSfb0VsnJwJS2
CmIG3pAzRznJ2iclaTYe5mQBlFzzp7yPs6g/6yTmFdI0i15eSu4g70jnCl7IJnNq3GfU4iCKXxhc
XAE/T81lkHAhMM70cgrGljsaXZZCcrq0nCbCKocwLxk/TIxiyopj0E8aAkubu7Z7r8t0LL5PGDHO
PuG8bZ2WIK70Myzk4hPXN24vcHXCc9WYptzNZMYEMkEcvIiyGfIrrccRiT5f6mBH/qD42htZdHLn
qzFOSAC57pEDMvQUWciKTpJDGPhMNkaoXcukxS8NKqV/yN0RrSnxJLWoJX5eHYBDsPgkXUiVSqQA
Pzv4ltIna9HDwwxt6iPz/e4niT7/VNi1e6AuHZ2KYVCfUW/rfUAfa9nMM1INzKWVTZ7nvxalFHMG
xiWyXsekIGXfaMLThONV9qMFwfQUJrnGNylihJTMdU9QjaPj4HmgfMKuMsRFC8i/qHLNIdRTcEP1
kjPjzCp8mMZEvgsviz55gB30vFlBw8ZufZhUwU9EzcTgrfb1TS4Gx/okc+k54I+gwKvUiglR+yD4
d507Y0AQFs30NmPRm44lZcurb5YvbdNln2Q0mqvTFOZ7kYskOup6hRGxqQWg4NeZvYLAXWLJiMT5
65IPqUfbwBqOQZ1YA/EK388JdNr1Ty0JJ5edp2NSee0gjnbcVZyoVTO791mYj87e8bp82ZXBIM01
8HMyH72FeL+tgznuT1Y+EEoVSTM/JhCY+1sC9ARbahXopIGiXPl9vpN558OaWYkBiiX7kBQZg+Hy
2Z1f+LmbXZYM1DENuov3LsMa0aj2WUUIP2biIKdisS5eEXKezphlhq5c09RpekdDstJ4R1gM7Q/R
+tWyCQt3IJZLh3qrFsvswyqm3DrZo/WU2WFN9S1u8leT1MFro+ZgvxRNR43BydIdGP101xP7fYs6
T5irM+b2LdTvWVG5s6ER5DmdaWkV2VHhcn7Tyoly6CvcIgdRGprTdptF3msVgVZvZtRRmodDSBeB
SVvnPnH0QHx/MTEJErN0+rkZioKuqJ3n7SGUxvVRbfyxfpcJKb+Dn7sqfxS2qPeUs+wbVRCR/Vqp
zKF5mAe9/6DZUF57p5oe00Ib/+SQhExOLnbfLp3c9A5WqXhqOuUySFh0i7uNHPJ1xSaXqO37fplF
+ikYKTHchb4ijWVr7VXbIjdJdR+viYSOXurcXBleNV/CYUpP7djF6e0yOaDN5gRCwuJa7TNKMq3B
Rsu8ogyjyNRFdhs/VKnGcSPEX3c3C+ki1FHi2wxNkCngNSyfsUcW5YVNWjiJ+VGtwGDMFF2bPE0x
zwjaM1btiXfDcApmPI27IYaPmYMD+FKnbkbtSiyzZqLFJE9GO/UXimXmnaF0A8PifSqUI6CgYsdq
O537Sjg8GwIMEYHrzEHBGtSDNPkUMgghm52tP0EmOJQ4ej3uQ+w9+ZIQratnhnyMPHMptgXgpyXJ
nz1QOhwMEm8viPzsCa4TFFrYWxzDuqC04BQzmxJY4gJRKwtYwULjtMfMmJxMggm982BPjnMtY6El
7f02aZ781g+7fakm+7nOAqs5jjEfNgW6IQ7vAmCLT0hYrDi6M/4rA8Ow3qRT7EQ9J+OJsd2N+ELt
u3Zva6uCmzQ2/R05Pz+65inR7F2LGqIu0p9pB3ZWwd0gG4+f2tjDwsvUjuiUdDgmILTsozPWfIVh
gzWXsqq/WnNFBMaFde5vllGXFeWdnOQYsyTRRnum130Dr+AQFzKrcOZ1zG4JKlVea9Se4JSTQMTv
GpCd2H+mjKLeWHEP8TdzghGHOPlsXLY77Jd08aalQ2s79gm8nxRgVvk0EH9ptkb2NgJqRH6/SGy+
BSpP8G5im6FMUSrb40QcDXHSGkqHHnNDaJRYd9ncjMwlpqGEe7736rFMARUZRZaLyVxks0xNmdZq
0kMcCMMOqlteorEZp2c7oBKX58VNlPbETMaF9nLqnXo7yO4y35RHcluUYiQBr8QR6SHlkafqpGyI
80QATzSQPZrhwQCjNRXRtXQqe/zZW0j57kQ/0Vjxl4BKOSebej6iitvWYQlK2ithMtbT41TrvtyD
BCvjkwpCeZfFjf1R93NXsoxQs7HMtFx612QnNG3gZwgX83LQWFXVu2b4ELUZ8tHIm+0CmFSOpOLc
nFqJTX7MvQX069JzVHH1reAlywbBitfmgAAP0JZaXOZJi4cioS43L5BDPnU5pekbPnO3c0cTF7zQ
RPiRpAluHMMZ9hWT4tlUWPaHRTQ6wsmFrjZTCGBkdj2KC2pxhAQB9wX/nWDv0UpGlxgF9h1IJcvb
Zktm5rXcFA3HTuqYphKdt2+1W67zZwHafnCyWpN1eQcdLGyyKNw0pA1aqHqq+EYAXhNnz8I6u3XD
Jum/OXgGOfHb2lKgAvKhfiZwx6oiexqMaogztl8zXdYWVlC9C/Iu3rteizs+TnSNZnf0XhQNAAgr
nb3cLIuVnC0np88W+YkVXXlzTIAs4hSUnt/3P6nHsKlumDtEpu28lOVF0QBvsKL9fYNXTE/MDNa5
XHraIlAfT0VcJFhgdvXSjQfJ7h4pN0b6nHgm7NmT9b0J5EjJoIwXs2FracwOcTrhHFKa8FG7xeoD
mzG6i3rMIo4fwZ2iYLRt/Vr9rPKgeuUpjI4hDfHLGHdI8REEOQcACje+3S5nbccMZ6X0H+qzsWaH
k0hXYAXyNki/C79Tx96YznpVTCSkt9lGCeM8Cwdzgs2rfXBMvsy7xSFG/YYGu/qWcYEpP0s828AC
EMApbNhhy3cvWKpdsQ9DnA2in617TAYAY+ecJEp6riwaf3QLavtY6wZbT+N0F2dL6NA9D7RAm2tU
iRbOBHfxez6EDWZ5NWPBSKPa5loqoy8t6YflzHpJ2a1XSLzV6AHIcAq9fOc1QbSuNDVJEJxv9ybt
12NZjvjtjI0E511NIT1HhkW16LvjqaPzqJ+i2Q/RzoRbPCxF1X/rw3G6BVlK6T2EqpO0sZo3LgHt
9gpnT7/bk5wwvJtZE69slJAWCT05h3tNSay/ttTowhsaEEX9IpsIRlbWsNXYqYkPmyBIM5RbtibT
E+FC79FiYf8ajY4947YRlkkpx1wmvOzPuXZT8iTETppbozUNFpc5MNmTF+Q8E3kJXWrjKWu5MAQO
VEbv2/NdGcrm5FPUYK6MVc/0qYArbPJuGr53Ta7WVgqH34DxEB9+6vfwfRMc2SbuDmZxkvI26DPz
QcBmCHeuHJh95OVkPc1CyrWQjjttPV7I1XYaMsYy9ZMh7iknxffhKY93lhioSLTAN6beXZ58JumV
h952MnhSS9qMIPLY7K/c0+c6VpS8q5L/GseA78tJHpa5qJ46ZwYVZffhXnkRv6Fu7OiIF5B+pTEb
vJAUYD1vh9Gmw8lptjE21g1i1b6axUi2FurAhzt0IQqe018iNx/uMtNysblL+27vZ3r6EmNz/4RW
p9mkz/F8jP1suRPTwsFdimE+0jcaVqJVLu8Xxkwfy0A442vrB8tNxnQYgFORaw48ehQjKt8X21qL
70R5QH1OOPvku+zmkS1q+6EmB1c451eGNLiSaH0vSengLynAo0kGHEI7S7hnL/CDo5jm8VrmZQUH
1XN2GoLJgR+9f2QCifOi/eo5wSXHYpZsrxrohoCPQlpc0xws7yw4zk0RazL1icj0eWFD32woCDVf
xkF12ZHv5t9x05TdrobIuOGQ632PbJw+PQBC0Cak79R0o8aTHDicJNBCP6KV+dDOHSIWTo8iDzJa
vEUqj4AoLJSs69jotSP9oiJ6sywwrqCJ0neRSb89N7PJnxmm473YfT8dAZbjVAKiKB+tPJo/LPz1
J9E76Taw0vlSWUt11cOK3fPA2N+1kahP0+KVT0MiQ2IAEUSzsGrv5ZjHJ1HGUMoijvWbkZNgTdhB
6K8K23iHRTWKEzQRZrxwDwTqYEovHw68pNgb8HaxNnrmB2AUWJO89mKOjoZs+U4MifOTGgTb8d4t
LlkOzSrFAT8Pc6ySTRt7cqeNinFNtXiDD1w8ZgzSqwnmzgmgtLzuBhq7UFMmdPpnVWlxZFzATNhX
THVD+34pqRomaBmt32/JnRNNapVDe0Bb6xS9paVGyv88lbs6IxJByWMJAQ/EBA/bseD3bSpnfrSI
0HKA7oerrya5i7phoe+95MyLY2ELHHrMGywJvmiM6/qNkKNbHkvWj2Xj4OwdvG6Jd0wi4O0dCne6
AqYfxu0kh+CXFPjZnnd/81UF41bmUfGUjI7H2Cajgt26rX6NljJ8rlVLpN5pQ1V+N4wy+LIMlj8R
uYjs6oE/B0/P3E0LBfiZfqZUUcW/GqrCjhGgNfSqHQLxniObWUJtuJyo89rLlZ5A8NnmvsNqjG66
GzzOGfCULZIe7GzdPTl4O97FTh8y6W6gdEdfgfcRMcbvUyIUnA/x4DtF2m/Ju7j8hJaermriyQmx
UbcTj9TD2ATRLwAZ2nu20drbSjcz73GT+O/JuOgn5DGOljGIjktUOaNDxXRUwJn7kiN1plxoBgZD
Z68ZgM44G4P96uWQJp0mIbmM40QGveIm2DM1CVBCFGY9o8ZyJwQQQ0BiG3lD+iiGpVpnBok1Ocmd
B+1/M0/P1Ks23Zt1ZZ9f1Efb6ezz2OJwHcqy2UDGtKsuh2lp/ZALTaPNwPn8l0QJy9lb0NG3jBGh
PZQM5qKHtVEjGamUnXQzjJ+hX/tHO2wZOaBaojoLcVK90cRieLDtaYAd0zn3c8UHF5c2eIq41jvY
EwQrakcmd36bU5ij+wOU025GE9wCfH2h5/gZRsN0a6J1uZ/i/GoW37DIErEcboJj9lhy+52WRFZy
O/js1I/hQEHG5JSXb2wMWBbbtofYy9FnH8ctx6nZTaEKRhxrOVn14k3Ykb7RUaP3Lo0B4EUQan50
bDPlJogjMjuATtcByoRDInQrenOOL5FTyulNsjP+VlGpINdClI9b267LdmegkUt6+UrPhG7bJj4N
Q5FzkOvo1sC06eNrpiMW306sRRk3Y765Lbv/R9p57biNbWH6VQZzPQSYw8XckIolVVBF2zdElcvF
nDOffj66MWdKlCChzzR87G7Yx4vc3GHttf7g2uE4pC9WIvnSIqBOf9/7rZXZZaOwhUDjzDyEdYrW
uFOUOMOooUbNHqsgwAlprnUfcoOI7zqujGYr+5g/YaWG2l3UhPraz9voXcDBBeBYJ0s3LjJ04ooL
xtCtgwK907I6RD4lBV9RAYoFveZurbJRNUy/AsAtKekzonSkRrd5VENb99zcQh7AK3/kQas6JXzO
EnRD4r5BB2hgxKOqi0gIH+9Vp1Br0FMKK+VRyYxJPyhUt3iMcSKLnYDAaBmaZFAwT+AWoorVITqO
rb2wwbSjvEWux8T2JPuTycnB9aNAs6velO8H/NOk1QjxMl56hhs/KbXarAOkZb6UOIKz7FauEi9N
IVHpG2R5DNd1sJL9EEYhuD7BB6xYVFpKR0PPhncPuIHocCPqX1WUIKB0mVG4k5R0EpnKI0RLYtlC
86RB9aNFH7Mqk6Wa6CihNbDrMBT1kjJcgYqGSVNKyWSNJQqt+9zHoKwWRuBhoOZrMo5qtA7dW9Oz
UFetIJNWiIfHyl4Iahk6UuIN1sbH6aW/8yW4GLZXalD7K3MIfksU0DFvEZJgH6ppgSyh6kGqV4YB
+Tw61/p7Byuns3NyKK6+Xtys8wyoz8GTCvM5Rz+zxfYw6vaN0fAccBTFaGt1aIk4JSBZzBsg9+sh
ChoGzmXU9VHCZitPIBhXRfeeIO2FJaBSFO8tBTy8aLiExQ8tKfA2ZTfsN6khCyg15LJ8kDyQtgs3
SqVnYUp8N4iQSRXYFMUFLgp/SBWE5L509eqpkSKN2jpp3J8xAGTX4xsjwF6C/+JUvQKBA2G1cB8z
7iu0XnSq1JK40rQmuFXb2h3XseCVh8qTm02XgTvBGhZsYe2KwQNZXXeXKgiFAfyZ4DuVaPCn9N79
TIdGRNIx1IAb0tX1Ktw6Q7JaEa1GdadoqbDw9cp9TRUU4spIlYJbgwfLQERTqX9s5Awt2oBJ/JqM
KVhEb/QFkgTJS9BaH9CAjoomRk27FYBwNR6VVbsRvPB1YiZz7aDij/QS2kujrlZ7r3bZojGDAuMZ
m/SKsv69VbLIXYqCWTwJo1C+xEkOJjfm7PqjJigqxkloAsmS/Hrd6qa5jHUdiHViVn6yy6gjPtXD
iJUdwieKvA+0xvrCxwUSsug2Eh5QblV1a0Uch2BloRA3SYDkJul8jR9SD0MvcrLeAJ2dRDARSkxL
1hFiXz8TbYCL3Aj5VrTq7klUsISFajcJ5/yx8lw4wF2c/Ls/A9ScUWiAmK7Hauz0ZKKxo6diJtCy
kcQ/ldRZuOn1IZixNHVDZRf5if8Wun5eLoMGlQB6KMxnus/WC+XC+9aPn13AzhkSUsDokBqucr5i
Ni7rGoRtIuUh2uxDvaky3bhVjWrALTKlWLIXXdVC8Vsz85AKIrWzbROmqJarfOo7oMhpi6ZPCxPV
cpHxsUt5FLwd4HJ6iUk61nvVdSkC8sXhONF3j+J7MTVRUEhpHiFXBTmfh/QhZuFsjSudn5X5RqS7
+FhMx69Xm8w83cqj0jFZ3b9oCUo4XgPQC2xmqooCrtSTaqJh9FxhFnzfGik5YURtkqHiHrfqKZpG
a6S9ORfSwuSi1gXlEN5IADp/SJEc7BBCrYb7MqsbydZ6BX3V1JduPCvsJo5cBto6omfxEUnIH63K
coy7tzynr4F2fOcH6zKH2inCjUNJpGzhRFE4z96LgjuwjzxIdEhp4fFmZu3FD1KtmYcgkOv0BgUH
GM+oZQovY5WL9yIC1YUtJlSUtKjAdzgVR5HrnazLpDyW3t8m+Wi8KeJUI/eEWpeXShrre+aSuyKj
ElGLqpv0pq8l9YPckxHCgiMvN/TDXrKqwaxQipXagA9RGXDQEtOsUUv3Qvm5ICmTHBkOeOa4w9gQ
rxF6h+aSp9M/0EH86yZ2mnast8Jr5vbFBnmSOkMbIB4++HDSbQDXMvoV5R2SqUkgC09dpce0XdrI
HynuGcpTB519Kky6KMZKFbUBLSw79MOaqt3CyvGizejlebn2Km18DrUATe646/uXelCCRQ6PBVI9
3GP67SFUgqLEHSFNyq2R1Hm08ctU+ZB6zGKj2KKOmbgDejJqXIVPqTRA6EDZMBuRe+loaoWTE2in
gzREt7sP2qc6c5GXTEzEYW0XTcgB61Uo7CsYqMiadakXi8sI5OmXAEgm3tZdDr0gSdglHcWKK3Qg
ySQ+cpo8w4ugp5L/WLkJ2YpueVTzh0Gl4q+ZZffStmECsLsP0peq6xFbEquJCEE3XhBsOIUV8p2t
JfiH2q1zaLJBVP1UPC/Z5lifbVQ/mzQf0LB5DSpF/eqrPnoKcrORtzK1ujsUrJoMcV5ZLOywCPoS
kF+XI2LSeVJwF2mwjh59f2Cah0wwY4cAnrlNkkEKbiD5IxkX+nwChOTl5l3VzfpOiroCXaHK0g/o
NtHP6Yo6eTA9o3pSuPqrti60eXDj1np+8Dypb/adjG1sHGXeT51sCK0pVNx+CqEYIFLVKdInwFtJ
dhqvClrHKzlhHOiqdb8TRg/FJkn1ejyE+yZ4ULxYgWKouUX2Voxhd4doKcoocLbiNyDYYJ1Fqaqf
a00vnwfdgEml6rlAVwBjWHNk8S1GS0DYxEIVSbOHkSsFksAR5Avy4mRPmS8+8OyCBCdHqtXf0QBJ
oU218kHSyU5kFWPMvBj82wxLVERdpXyB+nZ7o1NFEfmatBgQdC2FwVsPulagxa7EJqqpRRwa/WMY
1rRIDbGUDyGyGJ+qmCND5wdKu4riypR/BiSCVEQHYBSATGtjU7FotkAjmz0tOeOXlDfmTsGO606X
SrFYWGnhRuuuFIOEe2GgrGQ1FA8QV9o1Wtx4iiIHqb7A22GbbSEPrI26aPxNwxWZpmZSSRu5Ublz
BalVF8uxgwSg0cX44tySFvWYlyZC1mH8XjVleRsn9M6zHgKs3bkC3FCdemC2SCd+BkL0dd48FnIh
P2DpGayCpO3vREuUf0hlLe31HjWeAkfDd1gQjeukQaUlSwzSsEKTYSYMVTYwS1TcbACe6+1SaYXQ
vKFH1L9RN0pXpM8AR5Mhx4FC8b1bQ8uNV7HR8fRFOeEu77jjB/BTh0VMs5rrC6TufhMPfUpiCkLg
k6XkIvtRWQ9h2VCtil0eyNOVlZdI4r0SNCiw5XFtot/pKW+NSIaP/9ywLF0N2fza9eXky/VIAPdB
h8/AjWfKFcUcbKyLDZl6DNy+C8Vt3LnJUyhV3S8lDTAfoVCKGYDnWaXygPxxXm2A/aU3Ya3qm94i
2UUFtc+Y0aKQPA4AIWh2hkX4R5Td8adcabRQRCsMyg3ly+GlGMVavPXpDzIWapK7205pVHfZWWiv
KixD/ORVLNSVOoQknGLY/Oh5JkUI6EjSY1czXIlVISOM3IifrnyBpqiV1BjReYFiviSjmyGa1DZG
sazCAExcmyQNnAQU2reu5eHcnTRGLqCHSErhxHQQN2nsjfHzMAn8U73s9jLJnQVunU1ulXGu7YAJ
NhJ6AEn6oJlkOoMroQdE4ld53HFE9Kf06cOt3IrM+p6yp+n9QhxAZqFA1KILRocBpajWu22CCuu8
RuxV5VXuWwEH3qHqoU8LGvmHPKpUoc2C2WsJBXdKYZQWBruk4FSVLts+Dd8xrltEofI1+0X0gNQv
tA/Er6JHhIDo2vMpdppmjC80473qLhAlN6SaqHgbuqPecy4ErKuuCe88BLgpDhmSB/SEZD1cGanA
jZY7PutiZMBwQiGFRgZUKHoMGfzydwlfJ3F0nDR/aaHGpgVePHmostrqFxGNsNihED6J00bINTVE
fVSHNNm5bGN33GP0+6buy4MUDAGyx2JKHwOX8pXlTlrqKD61ztjk1pTYx+oKs0LkxX1ZSzZo0Fv4
XGpa9kiHjTpwwd8FM01T3e3AWdPe1Lre3HdFCxwyLkrFW5WaCccJkDigm8BFzQKIRpM9KKEq3/ap
4Cs7oHhZv1X0gIqXWYrZg1CnEY2flqUCDiDgwlGU916paqyNLl2HJDk7yfXHd7eMuifIr3AKmlHr
9qXVjNUyTzzXwkCILGsFedQ0kZ+K2y2FbPlVJ/1+E+RgoGKvKbQh1EJ6bzJ38keyYjd76CkBLFV4
UvgiYPB900VBab3FvVjuU23sI9vzTbVbV2TgVDhqYPy20YS0xcQ4ug/bxnRX5AoSyuVdWqH/AHQo
PdCV8IcncAbYjZD7lBXItMLfaKUffVWiaArrxFJa/6HMU1HemInpfcAgsQyENTMzWU6dXliputlT
rgep88gGEAFuEjNOjiFHt3eskd2Smp4+YpctGWvxJxjAnP1P4+STYd+75Puc2R132FGjGkFbNWZD
TtrQpV+EPNnayhAkUPpa0J2i5uSPqPjtw0BW95HIJoK7qZe/KPCWXlVFNBaRIfufpsyjbEq1z2Fy
NFCjuCxKlKh44t7fDWbVv6GBEuirwNJLcdmBzcNXG0h2/mqZpfnpDaMcbdMOfdVbYIxluiR/x2Zc
yzNp0iAkp5HMDt3oVA0/wCgo74XZVgJ4sdT85QN+qh2lyJOShr9nfvr0MSw2dzox1FI71GTwpxfZ
tEDrbys8b+/DevCypQReo7MtdNNG7DVM60AtE3iI7JnBU5uUYn4XuYAkWIAh+m4DZLf2PlH98caX
2v63yIn6BwV2f3DaSGbHySx5muGh2f+Q0Tp4GgpBimnEB4G7mfIyg+4hNaYVhW2sEjoZ+vEeuFqK
4nxiIlkcyFb9A0kTdxf2flRus6p1DZpFJTLIYUu/eYFz77RHey3Fg6T2qPjnauFFjgxlPlqOo0sR
HOWj6lVBruoDgnY7OEqMJpnjc6jWN4FbZ/qW9np/qCN0NNb/q0acp0GhQqLEESnZwqgl4RmNDMrc
PqXox6hJzbWkN+EeYkT3jsNUQTFWFH9exq+ewn8N869hpaSTP4nqDNGcdVJb+fCCbLl6HAIwDSxZ
yxi3l6OcQeTSlRRNGqOmhu3qDPkt5ugSDnVIw15Gg1p4DKBVWtkdvd1cfbgc6hiLPwGnDQv1A8xD
VU0TZXP2QgC38rhKKO0iMeOIovscZe7hcogzY2YZmGciVM/7iOYMMs3aEfomIoSSH3LjOR1hp1xB
ZZ/CpU1RhfgN8EyDBSHPIMyRnwGX8ZFNA4m9KIRJ/HUtgqcdfeUfe02szr0/2cM/SOX/kTbJQxak
dfW//6d5AiI2RU2VOMctw5RwwD4GEaeFoVhukAE3maqrVPW6QORygETU78S8CayruOUTFgDGKqYs
I0NhAjfHd/s4YJaPUSl6gwpdDxYftUMR6X4E1qzbMLj18Ayj8atfQWmffrEJH61CbNBMCd/M2UvK
Hi1NC9AcHlCPctZs2rReKc3y8rT4iys/hoJbIqVw4NiQBCx6c8dv1htC1hUB2XO+6Jxqicj6ol8I
tmBLdrDMHNLLheVQdnRozjq4rDndAvU+m5TQxkxsQR9iicj3orlCJThdETwWTpwSMHFDV+fTNUdM
Nyh1Hkuy7vvmtTb3V977FIdOAEZWlic/UrgRx+8txB5FahOtwGI5vXe7aBdIjjuUgmxS0/+8t+EE
TrXoHaAzi3/eGhCmg2OIQynVya+sIGka7aOvMaHyIf8YuqigbTKxi74D86Uuh8OcSHhkDVs0QVAA
KC100Bz9qVpJd+5GSHa63fAFXnz76fPaoMsnK3gWflp333gBaMsjBhkSXvBtxMDlg4mE3fbXPa6N
SM45ZmpjgbXKN7+Bttj4cNh3g/2FnLUTXvn80rRXHA+EKbFRwVyBCcXuOPs8FVV3oy91HWPRxikk
0WmztxC31HIAFICiJ8KCgq2073L1WlFOoSK9DULj9vIkOdlmYLFA+eGMkXVTkuX518gSaAPWSMlT
0e4zPyfvrx+HiZzfCdKDXIQLWlFXfLP/ci9mb86aFyVdEjWThT9bkHpsTcYpEq0VTDLL4i3vSB8r
tTtUQrYfMGSki3xHQ5fKtlaCm1Xrhx7bwEqJ9mkxbioPk0yvf7w8Eue+B0+FSy8MlYkJM9vby2qg
6wlNDMGWjyxXdyJJuxaqhd1mtybKzl5v2kLaoK4b3wva1FlSPmRVukKSOftBLJEKDxLYimzOPogh
0+31etDYRQKCd5KOtvDeK9DJMKVNROEOPNnvy29+kgVMc+BbyNmSkMsB/AfOfuhhrXKNCpno2x3N
2qZE/9e/suWf7HqzYLNv32se2PmOYC3wKvI8GuEG98/Lb3RyrhCElWVossphxsc8XuTga4cQzdlJ
gUdb0mpa5xGg7Vi5sped7iVwIA1okOzfk67ibAV7hlDX6F7juqGZD0MqfunYsApjUr2Mo5G9/tt3
stDEBd5JIFUnizp+pzxRCqHWYKALAfhUcmxPaV+ZxVfytNP5Rxg8bLGKVnRYYdM7f9sfs9rDrmC0
kEiTXmGVJ2AtJnF50O7NDyPXrmyCp1OP/FOCpDVRwmCHzV6qE1rElhHVtFOiImCDmoTbLhHtPETW
iA3NeCXemS9GTqUyJSSRX+erKwhMSsMSIulq9tHq0h2+UY8pohlq6u0uf66TSKS8zAleCitw3Zqc
wL+PozD1NtNQN7AVMg78yWzjtSV921AxF34tXpmJJ4cqh7ysGFNeCmkXCuRxNLHsywZAJ0u4cSr1
SdK+OhhGqUjP2EBE40fadsvL7zd9maM9fIqook4EAQ4E1nyJNUWSIO9ExCxUHS0ol432x4Vi/q+j
cCvRmO8sZbiQs/eiLjnIIOMVu+zv+vynVqIfFV05As98KWKYfCuV5FdUZ/s+7c/cVD2DXF7Ym1R9
1PLGiN+G5vXyq0gn6RhZrkrSQ//Nkk1dm1222loZTClGoQagmLRXRDBThYHJVNwr4W5otC9XwXW8
8ChO5m26iQbofGVX50s5dPsrs/Nk3SHMJukU19HFYjno0y79bZV3KIBavSHhbiNTszEAmK/NRFWe
FbWNt9RMqFwhhXglIWV9nU4a2HsTjRksNvN0NtQFQL9WwWjcXiwWu8XidrG75d9W04/Vyl5tt7bN
L7er1Yp/s7f2ura367X9uOan//uPDtPiw3601/z2ll8f+XP82eX0+/zkTD8c/llMPzmOvXAOh8WG
H7sNsRbTT/zP4cf0R6Y/Ov3H4nP3enjdfe7yRc5/7Xb8+NxN/xeec3dltZ7OOEVFz9TUDAtGEkWd
49FXG+qgNArBrNSoX5S/MfxFXHvv6s+Xp9zpV1ZURWftcPkGkzsnK3uDVoyoWk/a+VCAcuRuA22H
oh0m9U5ufV0Odu6lWKSqqKNiSNzZSyVK2wWSRTEtivMHSNJbuMUAaLt9i/nW5VCn00hR2VJlkRfT
Ya1P7/1t9iLgFLZYjhvIM2MN6b5WuK9Q8wKPVC3T+jc99cvxTvc69P35Wtg+0YVl4RzH86VIyZUQ
nWI0nMsdCt74Nocj1jACisSXQ51u5ISykAOGVqxrZGXHoYJK9zDpiiDjoe++laic20E7JAtUuzLg
PGKg33jG0O4Alrzii9he2W+ndX+8q2OfbP7VAzBk9WTG9C0i7sAsDO4dFv1F2KDFzeUXlE7qDKTY
30PMBjOXzAYpm5aPF0h4grXCsNCGrNmWoCedYgC6oEjpZ4T9ldOl8b3SiIVz+RHOzNRp5XEDMWWy
gL9XxG/TB2Mmd3J7J/OkweIkSA1nekaaM/yIjeLfL3U4qJqiUzTSuF7NUkTw9gNFcNLduEbaSLgR
rdskId2o/j/jTIfPt3dC7REqsEQc+sWLTrp1AYUE+O0U8ZXT8twMwSUY5UhuDFPt8DhQ4caR10gA
GYpMOhS59ztEWfHy9zmz3OCzct5LXIsl9sfjEHj6ARiNuR6WoDrtSsG+R0Ym2teKK7NdmkZ/Nt2P
Is3mYg9z3PQzRq1RIbYFDyMTz/9TCypw4MQRSup8zXsFhlsXroU+s4cRWuMAoLjLv8xeMmwgu4NK
4+ItPQfePY1zVdwU1UMnr0Xa0mqwz9obES8J+J/lo1/uwco01kqL7DF7vzzef2uJp8Pw/55lNgxq
WAfoIzIMPMuQrb36LhN/TQJ4iraH3atrSOw9xe7ODVvgBUt8robhSm5wZlqRGukyIE1KVsr8SJRa
Xckw1zPsvBSxiGxyDiwgSJdf9MzC1yWVEwN5G8ou82JHA9oa4QF6IDDLvuRMQ+hT+wMhdVno/r8P
NYnkKGwzyERxvz6ew4XXFWqOUKpNe/Wtxa4lr7QdcMnfmGg0V2KdrhdSZGR7KeBrlG7nvQKhk4sC
AR1msSKsi8L8rUQyZH7r578dPcJwI5RF6vgSqMzjVxpacHaDRhijbveITYHdANqfDUuu4VcqRH8f
+XhGTlsL0j0iAA8aB9N0+badWapQFTn2XZx4g/jeBXX3CrFZWIR48N2opQWWMqeTtvVkReje4jov
wpUS0pFc0nEy31Sl7kPa5yMnmBBEHQYn3hBsDcFT75GYzd07t8y7P7EISn0PrweuiaFnVbLIEo0b
QD3SpFvRm46/Bhcm4UIfA+01VjrzUJpKcMM06muS9K59zv0Skliv6Cl1vDyN16oS9mC90NF7MXDU
fq6COoRQlNfbMO0nk52wxqnY6sMrm+bpAiKZVywwFoYBs1CcfR1ZK9tKC1FTS7OfirpDXvzy1z/3
93OZpTrG5yQ3maV3uQU51csgtw1j9lGDdRg74/VyiNPlqSLi8/9CTI/w7aMLodDCeyEERqYLetR2
2BkONk01hIrLkf5miLP5JYtTNYW7qzJd1I9DtZqfin2M2ZxmZ/avf+rhyj1oZ3tYknGt2xUiE4vE
+dOtYApiSfYET33d7cDA26/5QrS/Pk0HV93FcHPt9Dsz0PQpKP0p09GnyLODYYRkERoVLjWNgpeu
jPCPcu31zwz0UYjp978NdD22XQfN0IQ2LMSLJOo9FHnFbjOiOrGsMrF/vjzcZw4YOt+yRGbL5DTo
nB0HzFKw3I2ZWjALdKQr85s8wv8j7hBLAd+ExhQoq2e0OR7VsMc0F+JSlu4yWFwGlBhJDg+Xn+f0
XqTThER0ADYDZSdtlpRZ5RjGgSHgkp6qj6rqQW4u0S6oNuHo44ctXbk+nB71f/t4soWamkRSPRtu
LY8HpQiAQSbFRwBKJDQ/i6ByxuIuDLeGfCVBO325qcJl0k2TDY6ev/n3t4/LfVMBHFhTqzbHDWLf
B0AqttS0tyqJpzK6/zqZVpF04tvSwaOWZ84WragjiyHhVEOdC6fsZqkp3coYUbJJrwQ6Sdamnj2O
PnRL6JpgUzP7av0YVQIchsjpW2tRduJGECF2gCzUNG0lNMrLGHROANFMkp+xGLpSF50vy7/RecHp
CQxyh9myRIdIHxMX+XrN+8Aci768fmVTmq/KKQLXSwo/Br1Ka94hj1uvL5QWaIKJfbG/xSkDb8Im
/XF57p/cv+ZhZgeFpTeCKJQMo4hwz9J7UT7En8NC1m9Vzx7Wl4PNM5N5rNmhgVot0DSPWK0BVRBV
y+LeMpeXY5z0bf4Jgi4uWoZUP5XZl6nQhQY4BEY/1XoAnk0+4QAR+Eb/fV1bbDSphi86bAJv0Yd1
f6dZ8LUAjCBbkzQHit3DlSear8C/D8QhCTMVcTWouMe7nYLCJ1YlIM1K+Ss2yDbNO/QaHhqrW2dZ
v7jy+tO0/36U/RONoj19dNbhHJKgtBU4aw0zuFxygYsk1d5yFVBpyA3/bAM9XGW1eI+/jQFCWbwN
TQgy4RhdWR3n5q6KTwWbGxm2Ma8/d7Gf5ECeoZwjHN+qGAb/Cs0f+jVVt3Mjq+rT7kZRS6F/eDyy
XVYqTdIU2BuYcN76eKsjGOSzv8XKT6//t1p/08h+jzZbKWMrt6jYE60G4ljImPMaD0V/5eLzd3qe
fD+LrFqRFDY1fXrnb/s1uFe/b10fokmOFgpu5gmMBk9P1OdGwoMyaPrq3eqj1N+V5PZ4+IZRNxmr
SSPmYGH53CuQ/+1awFLAbJE2jwQFS9wC7agbsRjg9UYIbYR2VevVc+lLFdY7UQkLNK2HpTfqyYus
1zTJanjUYq0KX26ZYfTVaOKL5rrFBs/7ZBGi97H3AzV5FRqKJ7YHWh9d4hJ6yOXZfG7DoLT3F44E
FMWarWXZJxcxrIDBSLrfXa/3D6bRvoBmy67cMM6eJvRJgINQ/iYTnE2lEP+fslOz2Mm450bJBzpZ
lrtDjRxHVVNFSeoG3KedS6vLLziv7/2dU5bC7YYCismrHn9tU62RE06YU3r9MjZPfX7jhftasCPh
RSw3UnBlAz5pOkzxSDpEeCo0t/V5w6tBJ2XSSmDF1C8JuJdJDH3hBnjeohT1A36ER1T9DoO6y+95
7rj8HneW8YWo8QmdyXuaVb0OjH7T4Zh6OcS5zYCCs8Jgovx9gp8o666W8U7iFcJNXm2LbjNg5gGA
IgMSeDnUuWn5PdRsJ4BRoUPRIBQ6O07n6RtTiyELxVcmx7U3mh0cXjhQr/cJA0/XzvuHPvphJRMp
6BOOy5VXmielfyeGZrLWuCsa8NOPJ6KGjBbuqzUrTdkY1iNIDIiLh9J9msiFenrllJLPzQekuqZs
myalLk2v/m2XkwrquYCeOaRx+KsRas2fEIv3QuQFD3AVLXMtqLeN9z5QxTc3Cujf/M43kFAI1ybV
bvWzxJIzyZ/iEUeIRZAmj5e/8Lmh//58s/mqF4BLNI9dOICII9q43JbGQak+6uDKSSmfO691ibYM
bVoVDP5s41FKFE18jZEoZfiDsJ6HhxilIh8bgOhQ6CjHSxgb1Sl6QiW+sb9yZZe52D381pSbqH9N
wX7rPfjzA7e2y2NwNpP6/mizad7IuQLZkUEokt0gUsUIl23klOhYWs9hsoLWgBchtDkYw0iZXpn8
5yYk2yL1C+ajoZ80dXoa3HI7EUxl75DIxkOq/a7bHLoaw2Bie5d9Xnndc19iKpkxLclalPmcDEGg
dI3Bcmsg2JsHhXtg85Yaz3773lhwrlB1uFWhlVwOe24vQdKXu6fB1xfnhV8kJwfNiHN4CH696SWg
CPia66V6Ja84F4YeGTmFqekUIWfruyggd5ptFDsT3jbzsL/D1l288i7nTrPvQaa08Nuqxg3TghNG
kE76WSM6UCP/tlL858mu3b2H53d56Ka/bp4qfQ8320SKYoD4ORBO10J4yDZ+EJMPMzWFy3HObQbc
nimq0mOkXDFbougmomqTcXhh8eOIMFrHRx8pMlV6j+MrG+OZWU/2YUl4uFEmRjX4eAQNV4WTqBIq
CJ90D5EU5Ja87N6TbNjdWXRlAM98r6Nos+/VhbIXCz3RonA7QtlGwM0OfJiEGBGrv+CkdPV/Md2P
Qs6+Waipcqq1hJRL9CHrBu2eW5jX//qDHQWZ7d5jF4ZuOWXqsNXBed34ssOwQqdHbenKupLPfjHW
k8Y9XQT9MnuhJA1VtJmnMYyfIGR3wR06gk6dLTRvqabPAXAYv/2s0s9A37vjxkAVpVN1WxFXZoOC
5raG+ePGC6lZlogS9HhT+e2KBC1S7cy/76wr2+qZuTy1uP7zuLOh4bhpUpSeOG7a1LFKlOTKtVF8
AAxeGtc21GtDM0tuSxN64DglfWjPZdqiEt7gSipWjSvgVoTjhwqMsrekpZw91PpNMsDtkh8t7Qdi
xev82ol+7jT79uaUe4+XVgX3sBNFnsZimPFO8241OolI1EF51rFicbsfDYpWmvaQJouud69sImc2
q78NPpRqOGRw8TgOL3BTr/op03eLh956lsfUkYEM+FfyiTP7/Pcw8uwthdEVEDohTFqhC9ctPCyz
IMReXl/Xgsw2RE0V/F6d9g1L+AUp226CpS5eWcPn9iaVXrlEXxmaiDFbV3C0uhghF5g5+kfsbscY
tcltaaBOFu2y7K1//fevZNBupFXCDYIWwPHngeCZNyBDWXe4Z5sbzXwar2U050btW4j5p8nljm4Z
EuFOWdzG3s9CXwrpldV9PoSOezD9PaD+yvFbQF8cazpgHB/jZlDfkMMt08f/YqAoSmL4AecKWfvj
EH4rS4CieYu2f0KMcIj2Vnvl05+rSU4sp//EmG1SgyYVXlURwyp/jL/Q7hkqR9D+yMGvpj3EHIsa
+nD/zWtxbdQtTQXvOo3st9SlyOtGzYYWIYRy63lfASUQ5f1yiHPbIVSk/4SYdohvIVzaT4mWEaKC
OixsuNNoNDDvRlQ2qyvljLPz4Fuo2UeyBi/21YZQFuqbnrTpgl/aeH/5dc6dJN9fZ/aRombo0GIk
BmptNswN1XgdkHizpB12dJdDnds7v4eaLU7JKBCcywnVZb8BzcTVVw4rx1tfjnKuOELqL9E4N0Cw
nsDEETZQAPYz7VAkXYI+tRH6Q5C53Rl4a7tyycU4vzNMZT1o7q1veAe/+HX5Ec5tet+fYDZF8j7O
q9bkCRRz2w5/9PZZVpzBuCm8D4TrAXpfDneu6mWI9NRRsAPqir3P8ZRsrdHvOwjYTlMGDuLKcfCC
ckrs3vQqflHWGzZ3cs1V/Mr5cUL6odoA3pGOPlVOMIJzSA8KtAPyhXrsIMn02rwnS+VDWSA2j94d
fJsS8vCnb2dv9a25+7dcgH9C4+EA0GtCe83OrqisC9fgHJm2SBNeL6JD/fLysJ75ihMgwgA3NxEB
xNl0zRFN7gu8Ixy9CJwauwNxDR8Q0g96ZAuSvPBa9fLM+vgecN7j02VMdfLeZdogfxSHuT0G27HZ
I0V0+cXObCtHcWZj16KKY6qJxZ0ccwrToARMa/a/SC6OgsjHc9LIGy1NSYlRdqAG5SLq8taVV1CH
Z/Yu0MxUlAFx0omeI38m84hEiZh/9DD3mF1Bjg53dQf9L/Ecrw2vjNuZnf8o3GyrpIWveAJOE04s
f0ZY4gYyLlfCskBqg7G81oK9Fm02/VANJAtB/9ORdQTp3kO4m2q56aOFJh+i5uvylDhz/0HvjOqF
Ql7Lop73KwwtxkWkhmO9y/chQIn4OVvjRr2lsbC1HOElcNR7b5/a4Z3wq7SzZb4O9ws2HLtaelcu
z6fT8/hRZsMMi1hPGwNPS6MqKIrd1GoL/GV1+YVP1xpBYDoAFsVLCNba8fTU0OZsAAjBKceXWW1g
/SL8aDzi33E5zukmQpxJVAa2pk7nfprC37KFcPQQXkaiw5Gkr8hYUo0aizc5DSFKHRIDFwztys1B
mRbWcTnlOOJs+Kj/hpLrElG5/4WW0o9q+RRug3WzfP5t2eOP4PF3Ui3hhmKPaOewcxbBPrfjm+zJ
W41LZUmFbn2tmXu6To8faTaVY7HLpCGZBttdlummtW6q+ieGhGieXR7tMyfh90gQ9I+HG3HgvEun
aQx+YdJ0TMUNra0AHwrXu5WUMESZIdG4lpbZp+rr3qMvmf5axwHn+cqTnJ1g//nwynyCiWjodOhh
RU7nIHLXLX3HWtYfsWg/DAt8mBbIb1Y7YWNcGYGzQw1gYyJgUuma1yFdQHQKqsMRYuS3VToJBEGF
/dnjX1Ne2Q3PzuxvkaYB+DazEy0UMZUlUoT7s0VmX+jIu6OxiZ1J99aqB7W+kg6fHdJvEWdrCXl6
9f9wdma9cSPJFv5FBLgvr2RtKu2yLMt+Idxym/u+89ffj54701Usogj1tHswgwY6KpORkZERJ86B
5BmLirHPkKkFV9r3j27+L5rveNGEuqSSz+iDMvNXtffTfogxhNRRoMMwDAFU69kUWsvmt6u+iMFr
bz2gUnHdZ5a/3f/MznkbXE8MPT2d1idtwtiyS+EJMePU2ordSrlrMcT+s8A56EbySr1KMiwJ6laL
77vxSRrery9m4fV3tolzrKwkCLnR+H7kVBpc/1AX0nitoauB/wBF3K9taAvDTSuueOXaymapsBgY
Ygv5GtgUedwInYuH/HDHYCXzXbOinvs+si4J+C+sBMqtDwkMwzfR8OnXEvvHtYEmJwMNxnyiPi8T
aHosbBQaehCIgZhUaABjUQW9/qUW3e7E0OzCiKy0dqXpIPe0rlThwyvuLWU7lnbR7q5bWggZEzUC
I40gy0gzZh9HcBtmxBFzcwIko+CVREHJ+NJmD8BZoNE0ks97uY6GJHOMNOboy83iRegrHuM2AUW0
8M6QnmLtPfl8BkrX88TEbO8CXdHRYaC3FiGhJD+V7dcic8bhUW5WrvWFVuu5pVlM6gvKOAieUXZ6
j35CcAxbq92+eU638+6UBxvNbdX2fx7JgR+rIzoGv3+LP+IVT7lAfPLIo8lLWCRvAkMzL68MJgTU
fQMGSprQ/La6N4/iT5jyordsH98iZzgeeygUd/LKeVtw0TO7s7umaGiuGi12TfcpFr+EoHdNR4Wg
MBwO1110KWydmZo5jdrS4cvh5kLC/HctvOt/I1WWoV1QNfdS8SaF9577WeDufFdnThQLqpqaIauj
b9NJ76O4Ly1I6lcO3/RvmeWFZwubORAzYNU4mCzMkn6heagIG9d6KfwXBMldeeXkLdzUzGOAVKWA
OTUrZwddbLrK7zpaekxg2y3NVoCxXnynNCtfayEOn9mZxeGoa2UlqrHjjY8yVG75a7uWu07/ivm2
4fBEELqDE4r9PNSnNaNEMiSQVI4QNhd/K2v15GUDJrRnjAcyRzz7LopJtcgYY9YgobsVyV9GLVt5
Jy+aoIw8IWoYu1Zmj53IlyCmzDARpb+y/EVHkOP6qVn63lOd+r8GpjfJSS7o15IMwRb8eBpkstxT
cvRoxGinb66bWfrcp2ZmboViTkvWwjr86mZM3wwoWd0Vj1qKNKcmpq08XYlXQe8ZsRIzexOC76gP
mlCIR4zAI4h1fTWLX0XXyNWBBsOkNVuNGamdVIkAFbTgTq1zp0rWJuHWLMwWE5G4ZtmEhqu5EqgL
5tpKRr74QU6WMP3zk90q65wulgW6Q/C/BuqrMvRO2K18kUUb8JgxnzThYOeQJs8dkaLoQVZk/aMg
bMzsTkl+X/8SS3kJgIr/mZjc+2QZ6BlWkZpjIh8egNg31mbih8nvC+HQ5MUmNayV87IUixnnkaH+
YCiY4Zhzg4BWJLoXdN78YVfo1UbOeIIPyAndEZ8LaEuvr2/RqU/MzdZXa+gzdVPP1CzvOukQGG+G
shnKQx59PvueVOf/t65ZsOxas2iDEUNN/0MP9wX9CnXF5RbXAgJGkmHYAuE2C5dmYSWWaND5VvLX
Lv8a+DdMesTZFxjo/8Wm/WPImJUSEFRtUE0g8IvDoU1eecGg6dKCrtVXRjsWHfzE0Cw6e4zK1RJ4
b0eHqjNGXqNE82SNeG4xQjOBzngM+SrD2uceJ+ZyHAbt5OKKDfu8DRem2Ly55b+JaSdmZp4m1WGI
5ihmZPFZEN6LtTGqxfSMaQA+MfPsFon9+TqglAxTdwI4FmOyLQT/1gyjjRLIB8nvbsXuoU8R5jNk
mPVSq1pplS1gDybKEhp8zDtRGpg3TUPUIQ2TMUIne5Bukz0tgI0o2CCk9sjIoZeJEs6KyT/d5Hn6
cWpyiiQnoYlI0RRhhUl5D1HYy2t6gzKE9G1itct/U0na+w/Ss/RDgdGuhPzu1/UzsOQ1aCMzgMho
FX9mu10r8LSOKYetNx+zKIai+9AJQPlurptZOgHgR6f8gUo9E7bni/TrVkHujxOQSUjf/t0Oj4Ox
1o9YKg3yGvufkTlRS5kMsNsYGGlyZFW8jWzeu8Z31dhbCGICnEpfQmtffXawfsrtT63OD/eggI6a
rFbpbQC7f65+u753i5+IYTe+EQxP4H7P966U2zEfcw5E3QvQmalGWO2VAW1zGJYjvXa0RrSSzXWb
SzEYoDsAtz+kD/OUtQboqtR6z1MC3I1RQ/bmtOYrSPfWLVeuriXX+INzp3EsAaWbxS09QmhGSToA
jxoMUigjFg3ppfx2fUFLViD8+u8mzitvIL+qyJw2sch+JsZNYX5vmt11E8uR68TGzBNQJ3eLfMSG
pN9MU3VdqQHCfYrrp5EWROVuMmErytvrVqevfxE+Jj4M5usYr5nnmL0yQgCgY9StYcKwGbAJWwRx
hMIxgtpEQE2WNzlCF/dC7VKVHxJpf/0HLLoKoZpePAwAgOvO3TOOYUlHv4qXILlhrGwLoogL950Q
v8npSqa4eBSmFjgtLNpYc2IcMVGaFpErykslkoVIh6LoUdg+avA5rHL/wjH/9Nv/39j0Y04C85il
MZodgBnE/GlQN3X3NTJXXGZx7yxmeic2X3pzs6MteL4RpzG+j0rKHjk22zB/UilgGCIDe6etLGjR
Vf6xNueoKfQCHUGDBQ2B+sU3v4/lu2eNz7RQbpGXIflh5E5dm/ZYvt9OrM5ORZmahRqP0/l+FH3H
e0lbyE3s6MHajg+BE9x4r9be3LXdptv4W/chu1l7ui69keBz+O8mW/L5d4y9QpARqQLDwAzDlIe3
a2X9BZgEd8CJidktihJfIvQhO9vvpJ32xX/1fUhb1WOxz2+LEJZhxzg63nfxvbQZgf1XTgRpIiOL
PDfmpf4E9Wv0iTCuhr+VUWDAH/4P20q/amtTXsvu+o+l2U7SG+/9ajoRqLqjh4NSi6MEz20LeOL7
9aBymYiRxbIWZrwY9WIQeHYyslBuYpLzzEkH2D4eO81uLabjxhaKclts7rnSG/O3WSJaqxkbaZVi
5uK+mOxD9mZOqBeJEfBzp0HAA3he3U7cVMcu+FCLZ99bSb0uYUxnNi5amYOhuZpeYqOy1GcZnZGk
UZ1e/EAh7A6ty4MSpD9qb/geNoItN9INOngryfzFK3X2C2ZnE0hnrcfIrjnTjJQFlLaqHnK/vtXr
fjNpayCmsHJdLX5YmGNFIKNLY6+QeTL2KKkZLLlMMe4FrSvfG7ShKzg/u/oFzfn8uRAFLdnJWt5U
qJMgUnGHkkR0MPKsVXZNrIqowprdWu3p4nJhM6ieQWhJmgoYaHaRmbGpInBjppS4xFtJ/BALpEt6
MbZDTVjbhemknN3aky3yOZ2XzgRRmNmSBSVXfSOahqYe3O5rr402upZIBThJ9ihkX/XmttGOSfvV
11de10uf/NTy7LnRTiJgfhlnPHrvjeJeShEuFxxNeTD8r9K4cl9fpuSsE6JwldecIvPGmDlYqPpe
gohQBm2deqdm8svQvlptvvW8bJeHtV0r3b0oRnemYB4ryV2JIktr1Qwow/QJ7wL71fkhDppaa4o+
zRxgG2+DNkV/ZYesL0KrhOJAvq09dSVxXl4xBNHAEgGKwUt8blPoB8V3PVaMEtBrL4tHYZA2vVTT
Rde9Ox29gyGyjmKuOJr7K4GJZyVwXtx27LjOXgOWAiFgzAOX4sLP3NZ6ikznnZnbdXWDcqRTIEZG
3c60tqa1t9wdlLpJiEQeXbm1Tz5VTeauzaTgNCxIEeKCOa20ArdqRC1Fr+VGggGmRsuE8WQ/QFtO
QHLoRnXv++5fBDLIOZnFgZyca2N2nsag9Ap/CmRgRsO7qC4Tu0dy6Z5S0pexCR6M0P3ZRla9UnZf
ChkQ/mEPQhqRKf7zjy0pZYqeUg0JXUHRpUlhIxoeg76Dg99babhc3L3cQsQmKCx4kVnin8bdSTbq
5mqJ2C2sGa32YVXNHgTsBplq26pRcwN/suJGC19Rxn0ntjiMXlAnNrHbNCjmZhQUyy+9qtqmnKAw
H20ls9h31VNrwXveuDsPWdzrphf29Mzy7FMKGeqtaLRyK7pPnRs6dVrylkDj2bDWzupCFMYUtTKV
py7uOiUBJ3sqDCPjHwnxoR6VowqBFDfMnS94GwVFyAgV1yT3d5n5Mur+7Yj0dYUO4r9Y7DSyNs3z
cmhn0SIdg4KJaxY7Cj9q7b4SGF2vXyrUk67bWYiEIAygeJiwcBCozVbamIlbcSZJp6TmWJrtllAN
6lX6ENIa5n7IbN1+f93knzHMWSCQJ+QwD1MADuK8kKfmhpGaCKE5UXCjZYdAO0revowPKiKN5mES
ODS+acIdOjJy+FXg7Yr6m2Y8NmsVxcW1w8rOFD097QsZiUaxel8Y+B0hzFARRF+vBto8petE/q0V
ayvZ+KL7/mNtXoRq+6EIUOlkpzNEKcRvBTJofc9Y+FrIWwoIUPKyv7xPmYOYxR6XedSuacbMIYlz
0N5yQqt5SaX81kdfvrfK55XPuXRYJqoLmfIoRDdzRsxK7MUAYskMKC4awVJu59UuakTY0+7TxAnz
rRu8uOlbYAYO6KnrxhcuNd5v/9ieftvJQY3aThLLRMZ26jmjG95NGrTXTUwnYO6tFBQgspreUCDO
z020VZ77pmtmDvWMrRk2jiYOZIHBzXUz0tJS0NGBNkRHI9eaV9a0RtVatWZcviqtbB94Pso6asLk
NPrMm1br4z2cAfehoWMcLGk1TEK53kBi6GlfBS6bmzZLhpVIuOBLbC7cZfwXH3d+VBlmUJPBICnP
oqrRHZJt9870I6THEU0oINkrlehWE9xwTVVkekbNdp0GDykaA0povcxbMHoQIb5J8cMpva1cPnR6
sZFHHVxw7sTmz6Ta1O3aB1jw4zOTsw8dNKnVtT0mDbPfFPlXq0TXqEdaW4ieGPpkmLP2bTKbHnEl
cR9bltO58koX7ZJMgNtcm/4g7zIJE83iMeqhgF0aDlOpBHYbUyuMPLvQfrVKfauKieNGXHjqTyvQ
qWyVe7UpAeSkhyB5Kk39EGkorgaZHerBrWuitS4Ldp+v1tMXXRXGb5j20Lm5EE1qK0QfB4tTh3Ad
2dyxid5D9AWUjVt5X0M1v1GDd6li8kTvXmVINSDdgfp1Dby2dDA5jhPnChUBig/nB5MDANhvJPEJ
FAH9a1XqD6WWpI5SlStPo2VLjPfD3wdO/k9qfxJlJNDocTM9TVHyO5iSf6jaeKvHxkqkWbohILDT
prkTi5fJdCZOzPSiggZ4meQQ5lG3rA5B9CvIsp2arOQWS/UFet68MlXIGWA/m+1cOgRaWIdF7mSF
68pbPxCTnSaWNYmbADzTHIxvUiNJaCAa+V1lVNKdqZfSrZrmlOgky1u5QZbOOrBAOFVRH1AvLpCs
ziV9jJhmpguqx0+m+1vub4JqO8ZPfvJFb/++HmkXthkar3/Mze4MuHFlUNKY812U+NCBB/D4pq7N
cFwW/afq0FQrYlYY3rC5vEcm5IDoXDpOVWm3wZ2b/WqE33K9NdR3Td5T1qXrf31hlxXVmclp5ScO
FIRN1hoRJgdH2pTfPFt4+SsqbF7RdnMLN4n9dPT/hrcMHahkJXAtbOrZaqeL5MT0gK5pZYVt7oTp
d7RFYjm2y+GxU+oV3124kM7sTDndiR0XlWjEt7EjyPFOKAQnsnpH6KubhvqtgtDq9S1dShFPP+Ls
SHYKA1JBx47G9ftY9vaYf+mCF1GApB5I2NpoPxhffv7s2qMaQkoDuxMacfP7dgyT0EgVkkQd5FDj
JGXfl/uqoEO6JQbpR8j/C2XrWYa1G5K6fBPzUn4SNGtQjrWRMNbRIcC20yOFCbxmMAZvh07f8CwP
cGI7yqgo8RPhnOpzl6rGIXCj/mck9RlAd9R7t+hVc694phfdVoVVdxu59FXAwHqb+dteE8pjLNKq
CqY4gKijK6AhI0q/rFqsDnLVRcNGTCwh2LR+mBpO1bvmgyYUCHpKkpmjQa2Kr4Usxe+amJiiI0jm
yDO1Ej3RUQPJRWo2q8ObJukUHl4DRHCS4Zf8BrN5aA2X0nUsCt5PqQzyDeXh8otSKMwf0Nvttk1Y
i4wZKwRPFUr9DIpZz9d3ml/IR6/LIPBFAJxWVFJ1mr+vEgENcALZaKtSrG6AR4oHq5BB+dcxgriQ
GfU0qkLUWIn14tCijeqjEVt4MH1mkk6jpDGs3xFqdzeJYgV7ylzDBlFVX4cPXpo0JoeWfcvYZNur
wiHcFEaDxmxU6y41cjX5u8iH5l4fraxypCh0m13gIiIBACTUfieWW/+Ugnownciryg8gsOmXLMhG
19aKwdyg/G79jjW298XIDO+hlHoIOBh9zxS7g9dNrcdi25ZQgnB7ckl3kDG1qSv3jg9rcVI34XHs
uvSmGQr5Rqx782eBsjkSZamfZLuywsOEslfSo6YNSnKfapm5lYU2QNgtbtJbJWvde1HOhfIwpJLh
bVAYEO6TBt+1h0zO3tGfclNafQCznXIY0XLoDM3KnvM+9G/1clBUh3ZoMdppXxRANtqs0rZ95Hu7
0O+qB0EbpS9q2QeI6xTtmNiyksnSU661aY6QmNR4tCxL5a7vUIdQeMX91aJRv2fcF83qHM9Ymyxf
vC8h9LMUnq040ZxXqCxrvCfJuf/FaYx47xf3cvc9Ch4UGmPhQcl+l+NmUO50c42nbMk0z3KKlFDn
gXmZ16+yFjWlKiLVQunjrmrbB837FcmJrUX5Xsbc0LW7TO5uC9hRKhBEtbo2LrcQAhlGYKQITK9K
dX4WAlNBHBOfZNxpBMmWnb1213Qqp1J0/GCN/WAhuiNUZekkc2iBXBBtSkKsVVItUCNtbF1/yBPd
CarD4L66SvD5wgcFdlOk14BKFcH2/CLJh46wWXi541Yq9dhCzY6S2DexDYhNQ9BBDJrN6ElRao+N
3n2WuB6xHqr7EhPMIOb4z+y6pPzcluFYpk4cDO9BDOpLKO9rQbwxqzXuo4Wb+czU7MaMBYDSgo6p
oi8OZqFtUMUFMRIhN7YCm1vwFHVCL9K2gEUH7tDzLVV6ZIzNAS7LsE23LmMyG1nIvgh9tw2NZGsy
L9v3a4PTC0+RM5uzlMfwQjqcITbjprPTUuEV8uV6CjD96tmVfJouzlGHbm4FajVUqZNrUHuldKj7
0nbNFd6Axb07SUpnkMPUD5t27JrUGdGE0CPhLYishyDVHcGId4an7ltP2H96YfBzgH3lXKPvM/9c
qFdVwdhxAlTItyqxIadxb+JA+nxmyLgPcqXIUlKSmtdSa9oqZu7nZIZSvS21A9SjJG+vDMBeX87S
05k+N29BTjM54jxQDXqfo9kd5E7KeX0vemS7bX0YU82p21jIbUYy+RV+GA2jrXeqq8N87wU/3LZp
Czv2PLQoPcm49avWOvie7m8tEqNbueyUraTGLQXYSo+QK6s7tNNj3SxsuWwZcru+jEWHPnEE5fwQ
BRolbmVyhNKgnNaFVHkilOOvG1mIs6c+bUw/4iSLzihGSp2FERWSN7k/SM2vUn3Wgg9d2163tBh9
IOSniENRi1n9c0tN2NSGlPHYYgiF67MGsHnQYYt0367bWTw/J3ZmKworq6FDwoqU6bw00YeZi5DY
MV0WW981V50I6lfC3dILD7+ehJ1A6RDwZjatNkg1sSlzJ0fsvPZH8EaQPI4/fCVFL+JHlzgyZPyq
tLm+1IWAdGZ2FmajKkXVNMRso3XbPAF6P+zjZsXI9NvnUQ9VX0CT4iSrMH+91rFSDa1IiQBlBWR0
/UdEglb2b83ELHRLWUka4GEC4UHOous/y3Xw+coNgW2aR4IYdep7nrtfWYjAmiomLEwxf0kr4afn
xrvEzf9FBePUzKyk0ARxqdcmZiaUdfyY1QnJ0T0MrLG1Vdpvib4SupfOL0q7QGBowIEfn7lAUtCz
SjRqofXgb7KsfgxHY1v36lGuXYYph911j1s0h8aOCR+7QVtsZi4c9UJvJB7dLj0+aYy3WqFv5ByC
U8W/z9d4E5aOMgib/1mb+UXR9r0QDlgrhcexq4B8/qqi+1rb+eAC0rVrY6n4BLoU9UZOMIKlMw9R
o0Ae/W7Emv63amwtY993v+Pw1ercTdH86hkH+fxmavT16CjAC0Fj5NwlVaWnW+tFBdSB/VbLXLhe
YrW3myh0Bt8YnEZv/rpucSFgUCPl4WnRieYRM/t8id9nVmbkdP4zz5Z6/dHztL3Mk/ZfrIw3HRzr
BHp4c2Z2zGEwAs5aCnPdth1vKxDBVr/1S150a+DBJY88aQ/MkzLFpX4+xiS1RvmOUpKdBV8HJJ9y
9zCsdQnnYYqPBKc4TxLKkzxJ5mmSF+W6IDeA/Qs9cO/CyvjdjfX4yTiFs9O1YQxQVDFxwRnfMoed
ea0l2Gr7M8jE58g3doKSvV53hPmu/bGC45lIvWJwXl2KcqYY+sD3nLySPvhQezcfXnuBGae2nCjo
K3N/3eDc8yaDCgpT0LJzi3Cmz319bNKhFaTIc4zsNc3rBz8wwECv9bClKSKcXlaInkoGUHEI0aEa
vJgTi+WeiXkh9p3b98SGespGTPTjm7N1nlfyposmHZbADKncJ6QzvB9n6YxPccDVUstnJqPcIGu6
399Vm9hGcfT6xv3ZmdmSzgxNXnmSoXWK3EdD4PpOZCd2voFJhL9DR98q/D/opO3p74S/bt/fN/fW
9v5xZ9/008L3Tx+qfafCM6Jt8622/bCfVAZVkFSwv+23X5zD869ft5+FK8z3ZXb0ZXqCXumxLwLt
K4dWWrCn45xtZS96MbROWsG8XPgV4BMa3Hxycn2Llsz57vSd2tShngWg6OViq2tZdKAsHGy9Llqb
17soqhM1IQRhOhe0AgFgPj7lh6bGiJYUOBRTRwkVqRSYwvjmxu2hit6auN+E3l1rCLd+3G5oPyXx
69Dv9STc5ZF4IzQPpfu3Ydxo3c11F7mgBfjzw+h+AaiiPX0BoxjLoYsKVQ+cMSUBQsA0RKLHSisI
lD1JT+6jIYPBRNfLqHQCBkTqQ5bJ2hOgeKYNgrJxD0lgev6xxBEHG2EhZaNFhfzceX3fbsp2yMWd
JPTCrSkGqUqZMq4FJ+u6noZkUijvjRFYlOzUIlxLPhc+L7ejDFmzzJ0MeOv888qub6GTTImiq+60
MrflEbqStQLQRVy3mE/nFQQsjshBRn1upIiKXFTSLnKozB40QYBlQz5c/0QL62AJ8JNNgZ0cY+am
oFcbJS5Zx+i2b74v7ipdehBjYyUqzVOY/xw+E0PsGNi6KeyfxIrYFYzaLIgV4BRsxQU1m2yjCvWv
pod4H9lXjT6y7mubz69umokzLYUSAqPA52aLvk6bUDHgd60t2I+PI1TThrnW1LqI7XymUyuz1Hqw
RmlsQ6y0A01k1We+lKxXsOGpWElflr4WaRKD7BB36+ihnq8nFxNpMHOmcA09uhGsfqOO4c6t1xQ8
5uktxxapgEk/1lKRRJ0ju5RSdnl1wxviqpSrqsZCDFU+DhY6OxobmRf1plnjeLu8+Kdr6x8PmX7T
iYf0E9lMJ+EhYdMfzTLdiYVxNLvivu/rHcpxKw55sZNTsZrHOI4PV73yh3HuxFzeyGkaND7o/745
VoWYMkXf3eaysPKCXLCDHNqEjwPMy2U880DV1apCmnwiNCNbg5e7Ee+i+P26m198L5MH1omRmQMm
eTkMMXqiDo1AuNy8/KZhpk8FOzuizhm7v/2+/HLd5B9Awez2N//km6Qa07TpLHC0QU4zrekDXCN4
9jt5x2yf05fihyR5z3003TPiN0nKEJeHTkxdq0FduMt0vfJUIDyCRbmIv01jxXHrqwH6ApTG6s74
sFJD+1kojeRIgga1WJEOX6+v+WKb/xwLRORBc+AycxRZ7Zbu4BkcCytAsbG9Szo6dM9lRkRLnpg1
vG5tIaoAGxM56eDPuQMuQqbc9oJYhk4OjeQdMkzjJu/c3BHHVkS0B0GYf2FPBewIbpb27vyyicqx
lSq9COF5iXmkf/cCeedxDNVPDpQTXKAv4/WFbCjfb06LGcRRK3tBxbqG4gFH+ajdYu8J5spDYmn7
uDinrhSwPzAk5/GEjGL0yepCJw5/SICT2p2u/Mr9lZO3bIUuOJze+sSnd24lCETJbwJEJzzxph5/
jU2CltNT0P66/m0uogh7NgFhRItJG3ZtZiaMay5Q1wInSdDaC4GWHJNCDQLbClZ5Xi+K1NMHmiRX
CYwSc1nzbDIctCKDcCt0ZL8T3/rEsGC49EPpuR/ENLMHoUhlWxRk8S/EfIwdml7N1zjwRs5DKBpP
JYwxidOOPOL2sF6JhW2IlfuLp3b/Ovpe/GEYlXYwzLTynKGF/k8NM+nn5/eLobapczbBrvRZq6Jo
yPg60YVuWB02ru9BKpAdLNdaSS+Wvv6pmVlwB14QAXjHTOxnu6E/eLUI2X+0GddKx4uGuIpBNgO8
ggn13M0stZDzUSW/bBJDBCUDqP2bZEbFC9qaygcQb1Ls6zt4Gd9pjk2dCokk4M/tcm6y1FwxGtKI
inh5CKH8k6DP0m9EquTjDgYDCk+5bZVbf021acHVsUu/cQp7dB1nezoWfuoKOcNEHvcJ+kibrBI2
niFtr69vycsZewBQTn9Vgq5jdqT0qre0pExJ2mhJe7mPZvOzZX5VAc+P9IAiuw62hXtUvH0L187E
MfBl6ie3P/P8VoV3R932zSOC1Nd/lsqunt2q7DpML4o6PRoV+OnPd12P2kILupyBm2zvqpYtcYdf
t3DREuB4n5mYfsJJ5tP0BUG5wkT+gWyImjqAMdvj8N791X9f4xdYuKW1KYuE75x5DF4n57askYZu
nGHLJDAOzV1XPdYymiPVhnLp9XUt+Q1pPpQ1U5HqorXmIbfkBVbBQwY1itodN16k3ZjZmmLEsplJ
ynd63jMidL6i0VMrOLEw42WjozctKAcdxO0KscbCvnHKJyUgeC0mtYhzK8DUFMJoHzpoGLfbVGyF
e0LnX31a1XYYiem2Q+t9pWCxEGP+I+MtaToMIn8CwolfCK4pFKhghg7gpjvGWJyEgiJk+we3S1aS
4jVTM7cwRyVkC1EljrK33PTtisqenr37awNtCx/rbEmzbQxEsdaUFDuZNmy8qtoadXBoxs9qduJy
5MD8xagtJFDzTE0MxFItJcZ9ks7cNFL54GZ0eIO1WemF2MCsDxghjVFpkoGZ6yltmYVhU0VOFn7r
dPQplC+fP0K0Ck1eKcy+MBZ27nW5m0e+njURINfud1AnuwymxtD9tFj0dLMQFSg2KNBLzRNNUatM
X5i4h404u0PkHvo98dikv7QqsoNgjah04SgBRJxeR9OLD5aH80Uhaw4hgQIJH0NntyLlrqQ1NnrD
+iDRMtY4RBc8DmtcW1PniwHG2e1VuGaXyBoEbd4I+SRoDAa31pU3Fs6PPj26AAdRVL4g6KKpGgmW
ALGZmOn76b0cJmAHEr+i9/T5sHpmavopJ1EhUIWQ8I4ppbRe4zJXYkD947Ap9aFcwZcs+DemWBPT
cNzL8y5G0GYBi8aUVgg3ALwfoVNeeVOtmZithjHa1stdTJSgJ19GrwS5MHjey/VztPx5/lnI7KD6
g25K48Q7Z3YwGhC6VdTJXxRh7SpfdG2iDuVlSlv0z86/TVca4pgO9HODQv3StgY0A+5hlP1tMUT3
imCuvbmX3r9TlPt/e/OBl8FU/Nhzp2n7vEKTAdVQJ2s94KNy8d11zZ0XeHs/i3bXd3PRKsxLU+mQ
1/A8JepiT6u8SWxqzOIjmu95/Lcs9aAonxJFgkhhxdxSfkRt7R97s/xI7lKjEgrsea3sDOVgCxXo
YBV95OFLpz0mFDA1tBtXyQWmS2+W+p3ZnQUqVco9UfSxK7njXvF3avE8KK+duq9Z7ZDts2pwRuCM
TXWjr2XDi550subZudBdIWm8STeMLhmeo2twpQtPQwwrvdbZo5as5DeLYfLE3uyEqL1FtJrEDiX5
zpOQz6v8nb5KLLh4Dk+sTJ51ErvGPPSQnMHKYFlgw+sfXdXYeGxo58G4ue6llw0+ikMQQCHPxywF
F/RsSZAIeW2lUnarNYBcflPaeWF8wDr6So/sNTxkEBIPd2kZ2Ip4I2p7P/zp6rrTeu9tthJ/FnfX
tCCW5s80EHS+7laWaqOZ+KL6oPo7MYMjWYNnx6a3cjcs7u+JnZnXKOaEGLdYsiBLm26UHaGWyVh/
BP+qETLpZlOypYwPj9j5iryCzDQH+YomzGDZSmahy2tlzvVPuLRtpNpwXgIq0i4qmtTi+kT04dpp
esFOeKBIoXbb1ObbdTNLu0b9cJqZntQC5uzDRt4KvjTJZkWhnr7q4hDflK7X3PngIt60JPp23dzS
Qx5cEagRXMG6ZKPx24D6cDCgCyNEm7a+oViVtd8ZEHCHYyPEdmHcx92mcnfX7V50fDgPPMem3Itv
diEtknWp3jaeyOUkBHfgjtR9VA2iLWZa9WTWRz9+6xvEho3sk6UfEJxA+PB7TiJ4+DmHhBbkjWkJ
fuJEZf0VuaLcduVwkyp5t3bipyLSacCeLDEzxRIBnfM/Z8cs1CQ/5giQGsnWUTFDz468YutWPnjN
7tdoyW9+oqC/mD5JqwideSLD9KUGeoW5H7SfGKGe5ZkGeCDfK6nGFMA/B8aKvE9rqGLBBHxOs469
vOjYTe92w28AQuRw4diD2IXbqE4s3CVPt9ddZWkxHDrE/gBGSOgKnp9uEC2xEMsGAGkvt5HGHIwV
X7xokE/bRR0dNiT8Eaa5mYWmFKOoRBfB6TWkpHJXuzUSrd4JQ/joi8JjAr7+6MrdHbIQR9MsbwQ5
+1oU430ue95GSMVdW/lPqRKp+1hrj5lcH1xBlW1PVNYeEJfTFNNPRZQXlBLOxZ6cb0ZXtsChI1Kr
UtB3uZQcRBoOgy5u8tZygt53itBl5vfDGxH2kzzHatdYUqfNOPdr+CQYp6YMNd1nc0RMlbsQvg0C
WCzp6JFVeuULr9799W++bAQINALbk4bgbJlJnBRJPniZQ9g7wu+w12WqtGuce8rlGWUtoLqJs0zH
XICWqpgGqWwFTGvstJ3w8Fe/SX5WdrkxnaKy98NH+e2ldczH9PYueizt+O2L8Oof8x/GZlhZ70Va
iQvySxhRAaPF22ZeVW/CIpWUiAVnfbRNm6/GUI6wU/aHsSg3ZdlsBrd8kfLStLVqLVQtbjZF1cn6
VE6auT+DfIUSaNhWQ+vn0NdOn0u3sT+uVJAWzjFL/MfMdPOd5FtaWlK9aDATZDWTPvpD7Qffr7vN
/FaZdpFuH9xTMtVwec5xazKUFSUC31MvX1T3oU3fmW+q+xezeldVxJRWusQXl+fc3iyFrIfadCES
g+Ok2GTlQzSJUDr9lO0cVeEHPMgwKwrt4foiLyBcf6ySinCN4bTkPecbGbW5VeQTz5V1EOq9+Sxu
IQf6Xmu2vlE3yU27jz5+XTe55CEThct/Lc7WqYxBluQenF55Ij4OSnaUvf5eMj7Nl8rn42XPlBht
GfgaZteWXliBJcRQxmgx0sz1cFOU1UZKgxVHXAqieAgcBVSEJ5HXmcPXVhf1Zs+M6vjo3/W79qZy
6Iv/yO7Uj9AWV4CRq9Zmfk8LxZXgaGFkaVdvhIO+D/bSbXk7PlArATX7yRrG5ByTbjt4L3jGIfw4
d44uNH3UVmAXDP6PtOtqkttmtr+IVczhFSSHE3d3Nu++sBR2mXPmr78HY197BsMalPzJsiyXqtQE
0N1odDhnyonSfCU8AafSB3sBnEugL9UzOzaMErC8FL9QAYPgpn2XbSC8USRpXXKSfb+d7R8I63h8
6ksqCDYrxIq0J0NSmBhfjqXZ7PUGTkp8lrStIrtDytMLqsbsykAwIZ+KWjR8u1yZr6GzpR4HDJxu
4nvz8Kz/ljfW3bwVnxLHNknjoFENbVzOnxsXppdoExxwguG7GKnJFBa+gpE2PaudvMb4soJhAl6Q
c/UCpYpxLoa657Njm3L0JtQlcMSs+2IivYOQEBBYz8BmTDzjUOzrV31d7azNzPEd8pJTPhfMWJtW
CkNeZlif7H2OEDzf5/sBbmulPAEK9qvcA+bWAUNZu5bvY1K9CVsXk8bpj8mZiLapeN6T9zmMOepC
rAcinQZtGxeF5idwCe50p3Tlp7JwmtXogkBhXe2j++TNTnjD/4vC6Vw8LSsieGasM9DNwkoKaFik
77rUy5rUkQb0Sju5/wWm9IxHnrKg0SiTIl+FFw+oddmwIu3rWrUSjHUokYg2wZHIw7EtHoBkBI7W
iFQC50ZcsFLaW4zRB/QiaPoV6u/Ua1UtjgDGyvuZtOavPkCsqsi86VOqrIylIvhE2HZ6F1wl0nNF
Kn2AfuAQzVrALLjc2hkQhjhP/mvwW9ywuog76TQ/jMGAS5uJQbCsZwMQjfQX89PYt45BGtt/sCKy
0p3RxnztFjSqwgHJTS5EzdJWnstm7LWK66nqKsiW7eY7e6336YOyA8uKCSW1Snu2lYqUL+LbbWe0
tLHnUhljRdMAFCaF1Cbbjf1rwYO8WTAAYLXRLk84O1lkZ0fkDsigZoi/X6jdUiQ52t5i81lq9mGC
VmsPJOu317MULF0IZG4rDM1ZbVlSgTvda/fS3tjNO8sVvhpnciKJiLuG42EWl4iL6tQHhjiUuUXS
wdeGVoRuGsW47azR88EjpVvfivETD00CujpPNGROynTx3FQRLK0I4PEoY85t6PMKVR9M2atxuzaC
4S4TeOXSpYsfORMYAwBAQWDCvvzUTgkLDf/YQQZgFvU1jTaReGhjW+hskMfJEzHnB/BaBtGPtPN6
BFe80HdpledfwBxmoo0U3gowRrI/C1vgi8j3aqX9uq0y1z4TeIKgIpdVpOA0uM9Lo88EzQ/GBqNp
XfKExk893rbjrlXvBXGrql+3ZVFduPRjl7KYY0uGWCgy6p+n7oeherkPyI69FB0sHo43b1HMrYdu
NyAwA6fIbgMHwLyx/wJa6yF+LPL9KHOgQxces4CZAKU7RlmQkQVty+UOWqKvZkmVY1Q5MjdF+IaG
MjvOJls3QkfONW8af4lB+uRbPBWl23W5nUD0PNNQxl8Dyk2CDUBD0QXhCvhvg4wmyAI4MTbdLFYM
aFSQygeaBsZLqQc4D6WAlRKNFr198FhuS9OWwGwtRffARlzd1o+lBZ1JOu30mSStnqMozACmlirz
OlP9FdoiXOB1Pt4Ws7Qg9EGCpAqAxoATZvYtTSSMQEw+LLvO7g0LrSR1dBCRYQKWCCdCWIpDMeOE
VLNioOkGrQqXm4fiZ5YqqBPaclzuui54mCfdM2oAgpjmKknatag8SAalLJMxfHcnS08YANkHqLJV
ys86SThLX3rDn38Pu8VtBbi5psP3zJr/VvSSq9bSVivzbZyED00G8gBpcgxkZTBfF5Ix/2Nvg1gJ
bTxIVmCGA52vl9sBEsApGVpgGOSNRTJpM0pocQf6VGRnAnIXH7cPekGfAN2MjDMabCW0PDDx56wH
9ZSVFGFgHgFf7E3pj7nnXEU8GYyT1nyQ7Vh+iHnUCNAjvpdPgVNNf4ylS2Pos5UwKoup61GUGqxE
TTyz/RCiuzB1Ql7ZdcEwLqQwd0FYWl2rdliLPtl5sE+VDdKsMq8ZeXnHkIkA2Q6F5WdMAu0AsQE1
BEaXFKKWvLbSiEw8aK7lpfwjhEVvDcduEGcgT9m5cMjV+8xYxxNQajhFv+t7BseCPD2aCC30JLMP
nCo3/Hg0sGFCoyAubzelUu07tQTfayoDzsD35MHgvNuXto8WOtBbhYQ4msYvTSjFbE0NrGOMyKM9
LZmsvZjlntVKL7dtZyH4QD8NoE3h8iHo1DJ65osxbhVLU4lpf0S3h2kGjbf/87aE62iAZvMQN6LF
EtDbbKcYoKM6uVbwejLMKHOGPsTYSThkbpHOT5IUlY/Aqso4/u9aLehdjTFu1MVQQGU7FjW90boZ
D3QMc4ubUbB2laUc41o/9GH4x4PjCAmwMLTVIkTFPCJjszNCq9ZSEYu3QFizPlTF9bvtoH52vDbM
642EIOT0kd0z4FzZOybyJaVrAORll937qH/49SboXmt5O/Pgnq514kIQe3k0RWJo6YD7WarfDYyj
jzyoaWr6l6EGhdPFpC6Seej1ZItfjdrPRdvqiGjG3dw+6LknhG91sK7oNNIuaDjJyqWNOxdHteVM
x4sgj7u6g7i0nOxJ3MxT7fnRpzCu2zglf6rtWBr6djBMImLCmp2+62dMXsGqcfGKr60Zr1VtPhZK
DeS2jpTKyIk7rp0EMMgAFoRRP0ySXdFSaEIbBwW9lYYhI4axGswXv3Rvr2jJlhDS4HpFEVG9Ahor
YgCPFkOCl0PxpU2PVbwPJyfmubslnaMoo4ifUAi8Ip6QpCrLMbQIKdJRBx99OxxvL+Pah+NRAgeO
V+TJCzEhSSdWZV5WMcBVc0cvX2T/V6DeK/EmA5Es5j5uC1vSuHNhzFsBeeSw61JcS+askijZaMZR
00oMhWwaXi5gSQXQH0KZBhB+orX0UrnbwRxyLcTGVSAuSmvPShqihbzAZFEKMODAgYp4DjfGpZSw
LjSUhEG3aQnHycLor/UoGH86/UW9KMKFf4Qwu2aCRgCeFkJmGGexaaJfs7QVJd5Q/OLhoH8AsSnS
02gTuVxLXpaNAQ56HE6i7dDwLayRwWiIGoyfRqcf5MDPOCa0KFFDCRTuTqSzZpcSQy0EIpGP68jP
ftPrvDFstHsKQMlsC++25i1ZK5KIf4tCj8alqF7N2yYu0ItdTZiD31QDJlY0hJAcMYv6cCaGiU50
X6u6boAYH4jL/UcXPpbR6+2VLG4aqj60M9swAB12uRILgGR1lAI5VJaPfbxqNWB4+qQA2ELEcQ2L
i4HzAdm3Ce/ADrSFql8OSobFDE20KifFjtPsfVR5XdmLR3Mmhv752TWUolNej6mYBIMhKQZHI3eS
dNIWnMhxyZUi7PlnOXRjz+REupHKUgI5tRZulM58zefgvxz/mQjGUpGoDnIUdwBDFTxq0X1k3c8j
J9+yfPz/roI5/ka1ukqjitxIySoMdl3iVQHwm1RM7nCf71Rd2YDkbMvYZ0RtpUMDqEncPnmIkWWg
G8XmDK6rT70DritQEvtZdQC2FNtx0a+T2frf9pONGnTQ3fRVAPlwr5383Kue3/CqCxwtP2Ecn6mF
nPYRGDUhI60txwjvxdYihsoJfzg6zk5IV3oxANYBQqTAsVq3N1eavDV4CaRF3QCcJRrRkHEB/sel
hiviFIaAR4bBlr8AaVtNbp8eUx94NuCyvO2FFvLDuJTOZDGqHkpDNBo9ZMmetOq20V1xV7ygorY2
gFJMRgQPD93aeL4tdfGsMGluYrNwQbFXVKgaDXKQgEX0xWelctPsy+B5cPrdVyp/JoJ6kTN1iIO0
VUw6tKPnr2b+c5R+JJbdm0/mgEFXlaPfC/kouov/Logu+EyaH7aplFZYUFkQCZDGH/kOfZAHwYsc
y1N+3969ZfX4VxjjaI0enN2DijdtLShEAWBsOI424u9B+1lor7dlXc1UnoKWs5Uxupi0Y6M1IYSB
lDxzRTt6Ve3ANe76bb1ONtaLQCy3d9ut4Cle/Rg5JS804x0ko6BNEPRiVVAITaB4ooGhH9+0afAk
5UMuDz2PCYOnmYxbRq9hUgcqpMm5+jM1poig02o11dLm9r7yNObU5XamMYYSlOhexL62gVv7z0A3
MND2NMfrEYio+rqIcIeGa180OAZPF3DDLtgu01kaQ63UIdevk9feijfW+Ay+AMjsiICxOgmloarm
RCCcM1TkS/Mo/LkJgT2H+2eoV5l8LOkoouXJzceQFSQbft3eXM4hsm0n4pxUiUjdS96FaMrI7Lot
H1PB4KyKt5WMi5GFVpv7DGLE4hewbMt2a3Q+coDrcMB4Aml47wfeshgnE6RlKIwK5PmgSmzviuJZ
rp5u7xz95FvawbiWvkpLpJIgYh6exumnMnGinsUq05mjZEGDRtMPdPA14HEytq/zJDxKFkY3pPAY
oHts0rVdlN+XaeDEmc6zuOu+0QsfrTCOpDblSowjiNbV4lXJun2cBjvDmLapGm1rS7RnUNYAZt/V
RpFzPyzrP6J8A88jFHppfHZm7LnfZZ3S4jKKBdVOQeUZh16YzStp9p2sjg9zwaPVXNQVBBBAv8Wj
WWFL9sqcqGNKuVYoWqsOqoJcUkHq81+Sg8aZGMaw1c6srXjCnrZRv8pM066H6L6PZCdTvkKr4Wzj
QhkKR3hW5WX2UcfLL1IzFET9TyEk0Wd21DfVoV4HPZE3uIG28Uikj3jD6w5YPL8zucwy9bpVejGE
XKmVSJslttV5beHU4gwKz7ek5/joxQv+TBzzggcw9tzIAorZPmAK0DxsvjWFMzcrjO7eNvclD3ae
R2ZMQhLyvAD+R2mPcuKFgTMUx25eI9MCYHhCqcDGxuSIXFrbuUj6SWemAGqxskpB5WE36Xdm7oTu
e2xfktC3Q0Fxbq9u6dTogxd4NOhMvSL4qbu+HdOOOrNkZfgkjD5lc+9PxQoU9GbAwyVbdG3n4hgl
yQpDKbsG4ipEKYa6SUOZCObRRJfRbO3NAqDJX52ucxa59CI5l8rqSpi2RqnQI0RH0+j1BSJ2NKzo
fwoqR+PAcznMZacURpy0yC0Biu8zAUNZ+JBMnGzv0uVDc+YgiUJB7WrGDeWTLtAr+KzCLO760n/E
Hc65BHgimPstBz2SWbQAsRZLf49mCLdqeI+3Jc+L8R3gV+P1hnEeRsGR6Kmi3ITxKgAckcKPRhzB
2GzfVu1Fw/1HCJJul1aE5FRkNiMckjFNn3P7HFnhJkISdvzZCE9xJB3NhAd3urh1aHhFuRPoiCDL
uBSZo9nA9BucTjJ91taDyqPeW1Tks7+fOZpRpKCtNGiLdB3EwNF9mKCWHoD4x594+YhlWRjJQa+Q
AsgC5ozA3RANkYS1oCaaEkNuHsBdua7VyKtCXllrWR/+kaUyR9UZYyonGmSJJSL98s3CsHXMu4c5
C2KvexHhjBHhAYom/B5jGsSMCeZRopBjoQu9lfACwI9CbgJdJ6ASuVQClINls0dHsj0dAdDuH53x
V7HVY+Kvsk3+FnjjNvcmJ9n4JN3ymoAX3fmZbMa/5kIDaiIFa5zoRE0A3N0wizBcBry62cLweJKu
BzxibhvawnUlYW4c8zV02BLlgcsFp7kWh5hxQ9N1Cng4R+2PaD+sC0ewXm8LWnoQookdYG3owMXQ
Btv1C2CmXM90C82AWueqU+YJ6bwC7yKKHvO6Vb9QMb/TkNeKJ30fa7wWgKV1opcI7cYnbsMri5jF
IR9iNNSoXdU5SirnrkRRbbukaG3YUe5gjn3kbO6CadDRQAWDPxR9h+07yEPfbNFqDK01wk2OeVk/
RzKj45FH88QwiqNL+TQXBkIOdFnWMkh2uoAMvAm7U4mIeTpdLIbRlDmx5iCgFzHwBO7S+3Zlkch9
yFdjS2YglNJEWvOzP9QVQF44+7jgmjHch0ELtDlgspPtI5VzAF77Emp/YMlOiTX/HCaLh7K+0JML
ZE2wJKEKi9IvYv5LS+hnrdGzDoU4fQJMQ4/eL0hrd6Zk5uCUn5A9ALwA0m7GTkIoZ8tz/COWU3SJ
6T0wYAItI3HAeU0uKS2GLyg2CypdgAS8/KRyksVsVLBucJBr1VMSJE5Sgi07nYivW5wrd0mLzoUx
91OHKrdY6hA2BiP6owRtssEGpxEhnH7edgULlzt2GoViPNywz6zPySvkYqwG+lpPfQIcOrxu0igS
HGkSNhVINFd1akmkGZuvduRhtS842Qstpqp2Fp7nPTgXIlop0KYHSbbl/tg2j3KyD+tNzivk8GQx
x5f2lTSPDWQF47DPO53UcWOrPVD84/Ah7i2vlHvOIV5ZKfrnEMYC/g6texRflarU2foqa57aSOk0
8OOhzGvNrbEXwvEdjU+ymwCjmmSd+SbE/fzWDuXktPGk2k0SPQaK8jlIwati1smdAH4fL+nFmAQB
ELhvnz5rzPhCjDJRSz71qbK9PakgNgLG+oCkrjy35duQv9/++9ldZ/9++udnO5BnTahmIbIBheSB
8MmQn0cUFzJPM50y6Dj7zRoNK4wJtNQ4V+cS8JfETx0xCAmaSFewZI4fuJrWo2LotAzQk01AkLIF
E7lpe1poUAlmZYlqvGrJp6KAw30klbZP5Bc03jT9SvQPMjcsvvKLkE0xXREOUfInAHky+4niSVop
GOSUpQ8pcVIf8As96Fa/Dc0OO7duBltDDsYaXvykWfnWgYssd2o1PL96/voEBVVxSnYEloDLTxD0
QjfHHkptTKUrlU7iV6SKtq3qhmhJLYX7DlW/PgYghG6PlQQq+NUou3PnCrMzqA8yHuPhugJ40uST
RB7sNvZ64zkfn4baUcTQFoXErrQQ7TeqPfm0SA2iRLAwRmQ0a5I3P9QcdIzCoS0/M/WrqZ8s8161
vHgSvQBFKwCKptlTZ2zznAdvdvXoZpfOaHMUGf6cp1h6Becf6ikZAT4WTCRU75FIVzoQdcaPWsej
2V0wIhz6vzvOHHoMrhghHSC2n1bdAIxk7OMT0L2hbMEe4N2cC569EZhVssUC0GYmZhNAXIH50Haa
iJhukxHNwL0to/tUn36LJu89tmC650tkCwVR2fa6kPcaAmwwsJfIdAkZWAp5mBQyjb6ulRcEfhSp
HjNoTNzkT5OvJx3kTPNop1ZGav8pT78sbSt1R8MQSGI5c+KU09tQJ44urWTlN1IIqHbpRM4GzLRY
6Dw7DKPXIO8hCLz+sFMx8tYHMleinwWqVkjYfA2ZnNbcxjN0Xs0gDjZvAO7+K53wJkhl10BffPRZ
lLskB/OrmDv5aNkTGqpF69gpDRGrexMzk7VxJzf6j9tu/aqQe9IRsE4hcwKKdI0dowfunThNDfYx
mGVHMGwrwftvU4EzBNQYsRU4qvFoAtwVyLlW9daVpBt/q6BYvf0Zi1pz9hWMPcqVPxqJj68QW4Oo
/u+qkfAS/WNqVHaxjP2JZtHFqT9oiOMt5TGfJZFivWu7UZtru7SslnTFDDgeXwYkYZ6FGE71OxJ3
8eA2SmRymuev8tKnz0FaHy2ElAqGnQfoRQu1A2kEVXB1zOQVgiVFTZFwRNOi5XTWu1F8iDh/YKzh
3x/aWLii9THUQI1/vr39J1d/paxnX8LsfwFcREVp8CUNRjnjat01KsmTamfKW8sHmlPtSAoFd7oX
m0dRXAXz3Ti9qILvBPG6AwRqHE9E7rY1gHob0wWgih1HChnVlmTpu6Gjxb0ovdvffPXy/Wv30BsJ
iCb6fqEe4iwiEZJ0MKxh0kjYvIPm1jA+BCUkdaN6IwhA/H62WxCDGKSTeDNBi9qKIwMiCnoRrpBf
AwynF300a6RLh4J0LdLsmdD/VluAA99eJJug+WuN/0piziUwfV9VakhCxA/Eq8wWQrR8jRsdYe//
JokxDTnDofkJJAWK6Pi4uWcMqFEC7m51W9CJT+Fa1/5ZE3srqXllGlMILxhVvmOqZJbx23RbdrOT
RcdOiF0ZrjKQ7Fm4k0RPVrZBtFMtREWvqfWulK+GOeN/PofpAPxbUnf3uZUhN+YW8isi38k63v7g
ZRdJcY/AvAvM1ZMZnymarqQ+gMrxwbrg340hJoNr4xhIgHtqR2WVoNA/ijMwAcFTb1mfif+rrgWw
VvmRN1u9U7Q9x1kua/7ZBzGB2xyq1QjMHo3k+rwqJtSXxJaE1r4JZbRK0UbRXSM+DK1OjD8FMIBC
op0W6U96XUiYK7o0ukzOhCHK4CjyFpSjsXDw+9Rt05LTrLe0xFPbLtrhwXhzRf4lNAk4zgxcCCBy
x9BpEA4knsLSyaYWbFJ+I6yQa/Y936cAqzVu2CyZgE3fm6nDOf2FhxVqQcD0FSmSq8l2BaSKP8Vh
BjcT182PMVCcwpJelRaUghjesArtyQ+GjSkme0vs7UwNj/og3UequtL6hNOxv7QrUEKK9IpHg4LZ
+8vdL2JgopYpjDRO5OZejsFSWhXtL8UqO4I/SECxkUWvQRDnu3CaI1sYxHszRHKHsyc0uGJMGBSV
0AMafKHZjFFAoyskXw0lDXg7ZeaGplU5MvIce8kvQtJrAagk82GwVSt+CtMss/VhBjdYpMk4OnR5
Sob/yPkimkFmvujilJhoq0usFHUV6GVHgQc1r683on4oZoNYwb0CQjIx2xogA884zmHhKriQS//8
zDf4ldJYeQztiNp4kxrDKppzF4yaHC1cVEKgegDeAThsaHK7FJMCjVmK6PKSeKtTqK/2879s4JkE
5qaRenWKUEvRgKZ4Fxhvo7JpsnUyvCnjEUgVIOhS5f1QcJa19A7D3MG/62LcCUgTUC42sS7NeJHm
N1/wvVTcCvlDHX2nLegtQDrC4zNYPDLgEWBG5ES0yuyl1iK9oE9YqarDY/jqOhNaUuQWJ7tAN+xK
I8/EMBtai3U4ocwGD4b+3HLwAHrg564yPhYU8qXjpH9ObIi3xDE7ieeQ3AolXENSPEjZSogPIE6K
gq80BFCf4mY5YgYMefyWVAmdU95t7bm9pehWYdQzzlKpTXEhKU3oDpZ43yvFoU/N/2Js/2zpVRlp
ThO0rVD3V2qPDWhk9feZ50gWDe1MBBNUFpEYit2IU0tmgYhDZfcCx1Xx9op5uKIwImpgD4KnCkNP
GZEFGIOtVTTu7SOhWszqA+W/lUAcgFFv1kUH1ShkGGdHRF8rboQhGN88SFULboudoPOKlUvvh4uL
iS76zA0GqllqTYyTqaRtP31robzOW7RdjrYexwhN7sW5s6sR0ZqREoGCYjSeOT5Z3brTflvqnaj8
LozfaOVQ5QerzZ2mKBx12AnGD1OvAc0jc26whd25+F7GByD1hndvge8NK6RGZL0V8erp+k2CtioC
koWSBG3ccLwdNUHmSC6EMh4hyGQzagUIzWaXNtQP+UQwN+2CJ8buYpWIyotpcLFlFm5G3NVAHKRZ
PlliJ6HUYlRyfYQiaENNmm2cmtBpMDs55l1q3OdT/a3q2WOt84iRl7Kr54JNxikEvZKm2GX6un3u
hg9J/g4sYFeaz0W9aWNwJM7H0thVACrqNI7vXbCxi/iE2elQ7hokNiFa1zKABX0MoGTsc44hX/U4
Ixa+kMK4XHBdVr0/QUoMj94njRdNr8U0w7k7ivkDxWYJQ73InRrAQMzRJwjopzmPkYx7KuPWSaJV
AUA1CxnUlMzz+23zXw4V6fwyAnVgM7F5uCYHDlc5IUQrupdx2mGaXUlXPVjnxnkdTOBg2mUqkJs2
t8UupeWwJ/+KZfxnMoNmzsrxohssJBkTN0FAGKWR24KyEgB/KPvZhf+jjz0prEmRAm/YsMEiRabA
S4XHTHZkA8NTdoz0ZGvuGt730YO/MkE6ayrj7U6noC/9VAEGyCoUsCu6Ojgx2rSTtidW9+Abmyb5
mGaOikg8eYwiCkWQFlGD7YijcY1kihQNJJRWZblJhW1UvmCyQNMO7bDGyD5SkocJBd84+IpHwBUd
9ZLX77Fsk2frZ1RWn/VM6mN6PNp73s2bGs0CElxeF73IAiawXidVRlbjGWNy4ci5kZaCPcok9v+b
z5IGAJFEG1GQRu0TAVep7VO/XOn+wUdBLMNzqfxthb9iLhYedTPXRw5CcQzEYNj+ZChnV5OAS6g2
WkUDcfmHlYpEy98DzMMY1YtubqqxsQ3jSVAFzmLZg0fRW8e9C/ImzPfjCmZu+V7EAGolmABIEjca
wBcGoNtre0V6rfvHgof8dlVMklF8peRcFkb7ZTyZmeuXkoX1s1CE9vvq52rz9fDLvXsKHF5V7kqb
qRiT3iV/TR+y81iBUCpdOGeR/aoR0EkTsgeBM7HdNSeYtdi0FxUE4g888TXcWMA/vjRT2ZfTQg7K
yHYO4K1+P/z1Y7U6rA4EYvETP9y//8VvPLIh+AlS6b//jLgucXOy39vO+nhcfx/Xzu74enz9/bq+
7fCuW5vwGqMU6BRcFKj/LPxAVrWa6hcd2Cftxl6tVpF9+rHmNVJcA1dTQeg5A6AaXBf06nJPxAHg
UdmEzXd2jrNyVli0SzjpxqUTpo3mKojdLQwysnCztWJlWRVVkZ2Q3e515xw+V97bL5W8uZwjvrqf
cMQXkhjPKOaB5FshJO0OBxwb6M//w8GgwApqLrAYqSYbAEeFVcRNhCTI7uA474fVF/GgDvaaE9Sd
GljO/QtdyLkcZiFSnxVhUkDO4fPz5/Pzc0Bm8gxu8xmQmzN+j/+DaHfv2uun79J++n4aCP3neyKo
N9L/cF5Jp9Lx9RcpQGUxwQh01d9Sg9YgDykHuEPNZXO/wfZS0nd7vbZtzvJPzTK3hDEpqcHIxVGr
qDAH2k9Wjx4sE5KctcMRdcUyf9pplQ42Gic+exrpnnlycWyCqbUaKupALWC1oWZPHQGWh/U59Odt
LVreyzOZTDwTWMnYNVULmRlRCH5JwGifkVesNrEj+8t78x72D/u9yznEq6Qzu1jmAumqXg7FBILh
AQuyWj17H/Ydz6ks2rt0tjz1ckuNQJLBCEGX5xyQKoP3fPCgqS88NbkKPNjlMDeUHqW1JJ4EvTur
jUfueBJOedgrRQQSxwk+BZl6JrRT4iIXEnTp0JPaGeS9X3Wus/IefpXur5OrtNfUBjgvjWXzPxPL
mH+i+Fk2SxBL9SMh7539/tq4A66DyW4dNCU5ABJdPRLclCpwk1uS4rdvaDiwWxeFa6KTHP9g/zkX
k8XGPacdP/sw5r4w8xA8LOpfR0uvUedw+gWGQ42H3qi4Rqmx0l/wK37s8d+TMcGc8MOhZnzbnnRq
LzdOiR0pFyq/6sSLrzp928r56/amX0G/BT9xI9AfvC84QTqyXyCLyJ/T+Q6gKDD7UhTIFKs1Glyo
YEQUpx9wkY/kDau/s7fUTTrHFS+ouYppkHGkmEtg1UOsdtWoq9RNqPQm5PYduOE7HQVTqyNWorlK
yqMdO1GjXiySEcZ45TbOhTg0FVx+BbkPSEDwDLZ78oXfzWTErwGN3Fysl2DZ3v7Bftw8ehvXxfK/
v4+/sS2bFTWk1+NufXSOr6+747oj35j1Ib//GHkE8THdFAQEIDy9gsLSkiHLUWpKMDwr+rVdTElR
ubOk5A1SRn5neLMxR5ugzlOOk104EtBbaDKeqwD/vCLPM32hmmYVPOmjhDokHi6dg/r/uzZp8TbJ
a4ncVn7qCphDAaeJgScOOi3AU84cipUoSlL3WKfSIv+C4TfVG0zbQIrCqF3D4hSLqB7fksb4w8LK
E00DhIs9zg/DQFTrTtf3Y+5FaPRqtyiv3l7cVYskXjkXq2McYQWqsLgTIC+3yPzufzdEWc8/05/B
ptjEjyWpveR5coafvAEqenOw68TYDFhKAfFvXWNMKlVa+0DatsvyGA0/Agyhxbx0IUfG6WV7Fnl0
ciJlQw8ZVeKjRSVBr8N6QKHn9hYuqePZStiXqozC/gBehMQGaOazPChu1zpiP2AciIfsQc/+Ys8w
10bfcqDzAeoWwCzx52fr6a3KGDtdQ0cH+nVLcHSDbG4FILqnBhBdOjcHebV9EIcHMWY/6JQWDO1S
HFAOUhR5UC83utAt6uaX0iIxLIicovGiGIW+XehUwBUeIfocJTR2m6ndx+V73gtkkOoHizvMQjeH
3TwgPQOQCxQZeOHTzzjbPCPSM00N0erhm7nmmlUSP45p8j60Q+dGSrfP/PIOhF5vBYZOSD/rBz/I
FGjNXJHRr6xN0mi8ua6l8zyR52BzNR1oXpeflGmlFIEuGy4eHTADYK6S+Q49OFKyzaznP1RSnCXt
YMTsBTYUV9qlqByj0GGTxLSk1UmHuAt828/bwZamxB9sFOZbXrfNVU4RM4R4i1KIKFSacVEw2gqY
RnDOB31mRzWpXIMk4JEn/cd74WW4x/TfBXp/bHD7QZ33s73Vfk9rHu7C0pkjFwFWP1SRZWzx5ao7
jLggjMYn1Mjikk4GGW4Xv93e2SX1PZfBHGKQCWOvapDhm3PtAfNQ2shN+NPIGt5A9JK6yCDeRThC
cWHZSYG+l6ump+piaTEStcWMbg5dIgauPBuA5iGJ9f8kkg5o4tEP82R9WzgaAViP0Aowjiur24J+
A/9+TppslzwIl6s8I9WX0zDo37KYN5sa6X2sq5A1AfsmC9d5HxO8GsX5rp0dRTlOGHateQk/+cp7
M1IZJ6f7QVw0Y5rZQ5bQabrRiA+yVDSf4EOdDibGB+4lX9e+/GE0y1XQdqAfS3XR3wSi1B+HKc2d
eZYlEGQIo7ixpL7u7aZuTCD/K50ERjTBkn6FTaC7QxQoiB6GGONrqayUaz+JgpcwV6fUqYQ2XEXo
pOT0B1wZAJ1/kAAYTbH0ZOSGLg1AApJKlAUFVicqb8bUHBu489v6vyQCrQCYURAV3BQsIqo4Dt1o
JRMuo7LTbaUCz4MQNJwY7Er1sQ4kg2DGlE7CYPWwjoyiROIksyWkgs3hWclbO9AeBVWxZ4UTgZ1m
79ibgrb460AnhddkWXnnKe41BWyqtrICgIO/kRwMypHR/SU5gQvYpGPgKlsDtLIpQWdyvI034ERx
szUGdzbjbnJzryOd+yTvq6fc5o0oXkWj1JH/+3FsNl6RikEQKHbYrIEcRHnqrA0+MkRMahzyngMV
vOTbzoUxqZshgC8S6E5YhijLZBBq8UsaKvOxE6L047YeXRkijhh8ISB9QhIAE4KMqkZ+1ltTqkJV
zSfd/xYkJ5sfuvH1z6XQqipouejoiMXcCJM2ABavQOwuBuMxVn6iznooc9Op9JmjsletHWjlMzGm
BlcNGAtcM4xnqVQQk+T0mVA3lTN2216Bxa+tYi2oO0lDfO/qOsgEho/Y2GW823dpNzG1i2sCPX8I
FhnhVgci7rLPchuAD3ZoeIa5Qc6VRBiyvr2h10UMRiEZt11ms6FnVCH1Yx260k52Tae3u4gUq2mV
3/mu6HzfFsnTSmZtExZRVAm1z+CxVTel5Pk8ouzrtD2zKiZ4wQyAXjYDZBhP75E7b3on+ZTt8H4v
2Q/z+sEnWUjUfbRS3GB1e3XcDWVUVJstKIwM0d238Ty/9/c/AXPiARhk+5B5o52UnBNc3k48LEBL
ArNjfatcgudW6xBWpNr3mD/I3Y7LxrAoQsIlBKZVAxE+Y9sdcvrRUCP2FrXJS4b/I+27miTVlW5/
ERF40CumXFd7Py/E9EyP8CCcgF9/lzq+e6ZaRRRx5sTeb713JSmlUqk0a6keXoVhVrOVq+g8XSl2
DQDdMHzB3CRbvZ73md5/WUZSedNkftDyV9HnR72FR57y343m+JqZ+iDp3c0APKdZcreye8L4zi4P
QYj5fzG9tHtZrnZaYwjjBJhtCNjzV5UofGMRPiDYTZVtZJmPauPmnqommGBIlHcnzR8KrbdDjHwq
K0ty5gfEiqAqBF+nIQMvE8KobskzQ8T9qfHZaSE3qMfmHXrKLqu9JkZyAhHIMblWQ0xW3URpUEfX
fYodsNZGL8TvnK0uKD1AAGtDL7nQ1fM8S1qWFT7NnHQzAH8vJekxnaYn0r/GZX7d5GhYUpPX3lY2
ZT7vLf3tsqbnuXexoiefICVMNC2NaWHiExwaxE9u7aUYdPwzhSy81RXvlQf0UZu8dk/2A5qfVy7k
szhICBe3FxLmaNiQ4dkH2hZ4bCBG7kxg777A2Lyx2jbJ74KvvMrXJEkOEHxgYG4Q0XjTWQHJ3lQc
ndapDknP93XEVzb2LIgUeuGSFETMaJOV9VLoNABVH1E4ug1GNIWPU9D05toc35Ibwsgm2mpQcQed
sBTOgBLGBOtTidVjQZo9j4DOUFdp5M8S+FDFRD0fDgg1d1V+czIMGZtMQXJGpT6vDuP00rubZj66
6ijwfjUnWG+jXgoKT2WK43mS26BJBERrApk6nrkViG7gZuqfg3FjRBumB7N9GzN/ghdS3pjuY5TR
q9SgK/Z2tSfVWuva4t2JIX0xzw4/CPiY719Dyla08OBreHWFnnLL/IzG+zr1lMjjOmI7ICSEGnDL
m1sruzKqIHLRz3fo+7Dm7+g5qtKVG3XJOSFV7CLaw66fYRmQsULKJ+8L31I/5/atth2Airi+qa2h
LZqLkghOp8AOsc8gLhwS0bixIakN86DamVuEDhstyI+D7g07a/PGPW3j3CYeuVG8dtujkRnl5vc4
NJDnd73xSguzfXnjAprL23VvEwKM4WXeRt59HUTXcfhy2ZctnQe8qABRLvgOz55ufdZidszkCN3w
coXlzMmdu9ZjuixDtDCCkwwRqXTm2gTDewmDMaBJfedY7NqptJ2itSuO8SxtjlOHf5ErBMAsmmnE
tXxyAniWo2eLdLC5tgT338w1dDMD4+TQqKwIjKZT74ceo24YRFFtfyri8vXyWp4n0sUXgFjga/AF
zLWSw1TnNmqqCV9Qx1tdPQwYviTXpeIXbEvzwGX5tlEPdo1mTvNX5Iax+Y7Bwai/S9aAI897W6Qv
kUOQlCY0HWGF2QuYsueg+WABAxvhZ7/NAFK2j4/WXRy6Yb+zb9ZQvZZOAFJUAvvQwaDJV4XrZB8s
NoOn0YVsBdgZmrUDYWdCX8i8ktdYsioENICiEWk9VGe+bzfhOZs0oKaCkFXbNqO2cdHBPkVGuLKp
S84cjTuaCsNFB89Xuf9EHWrZQ8sb4comkg9hwWPrjzI0feahcT+NNiTpoxA4Wd1DjsSqA4+nJBjB
RAFzbUB7MT2GFgqcIUEGc5a/RhCnNMgYY2V3wEPsvfFjtAOr2SgbBSzCK2Hs0vqe5m6leE5Lu96J
MiQ1Z74hxg8MOKvKGlDP0qV1KkM6spna1yyehVumAQZ+Mn2n54CNqTas9G1jf3knlxQSeBHIYeqO
gX++GwzoOJLZ7nE6Fbanw7sabYs177+kz6kIKTBktTGh7AARDG9DJTrOdpjMAfCMQQzjAkVqxTYX
NTrxN5JjNVhmtG4jxA26bxbkOh6tcErWemEXtToRI1lCz5jNOoZdAsIPBmadBuPwyqvdPhFlXzsr
Oi0+4E6dqGQTOk10VHYhTUxp5m8zdby4eEZ4H9evnRtWFbJ/nyrbAx7Lu2wgwgDkl8VpGl8yEDCi
OQotcRfmT211Y3e343ytprfJ42UxS8t5KkYykgLtpW2tQsEoe6St6YEivjUDsHbM5haB/YpSS7ci
gIUAeqcDmxBTsN+t3hzGUqfDiCD+DZTtbuzp7+khepioF63s3JI1AikKjh+dnyj6iC85cZSN1dkA
RYck1bpy022u32MA5PLSLV0tJyLkaq4+GQ3jTOwQf535bx28841fNNvLUpZeIqdSpGOlJ3pm9ByK
dCCPxECCNw3BZQlLS4XEIMZAQVQmcubfl8rKahRyLA0RkXG0MFtTzIFtrGixtPFfhWI8y/CgkiH3
yQjsuVa3EYhOqNZsZxCPFHHv6TX1xnrblVkAbITLai1eUKcypQDILjPNxoUJF0tBJlAeO9oAsuRK
LTZ88lt6AxC2hq8YuFgr6dSCxhoASZbo5kWa9ftaKh1Nm1jMkes6mDSA7kiKz3Qavbn5MKLdZQXP
eyZRSVTBhmXiCrHOuaOSPKN90kQoUPmmPzxy0ysKb2Ief0muur2xKQ6zXz5gLGQEKNAd2ZNtX3ok
sL00NFt/LRWwlCc8/RxbxC4nR86uIjS7KNC9PLpb2y+faJhdRztwXcdXxiF5VB8u678qUFpsyidW
Vyn0T2zP3Seguab3YDKGqPEl8vN9vf29IlG4+/Pt/c+Kf7Wlnag48yIyhgwSgVKUeACH8cdDurmb
UX8pQWGRrZzMpZfrtyWVrp+459wtGOR1QXc0jvPgEzQHVl55a/rqz+qGeq92E9xgi2PQjMOdblYU
FmfkksLSGSpBTWW31dcHtNetvoGN2Ztf9PCKQlPkoBvBw7zJSk/3gl2j4oJ0GiYzgZOAKtt3Q7Jo
3pfOAKjN3hJ4rFFgu4M3ZeHg2ECt+O1iFBBzJzWyWoTGeDZvUO0DTs8fI52vCyRa+3ZnjkfiPHbq
3nYfaF+CIC4PnHZTrPGDnZ938alAdQNF2NeA5PdPVRMy1XOBT83bMOEPWvGOLMsA7B17/Ly8FWc7
AaQLQRSH9wVI6c4Spy1RZrsFxBSI4kAZzGZgomT5vAY3dHYXCCkEUCSYbMLIp+y/LJ3Udpmg9wXs
uvOhrdrnkejg6int5/9eHVTV0MKIdgyRmPm+cIMBlBAy48GkxvRngaTzrNOV+/kstIEuoosXXQJo
TtLkzv2yU4wcqUkUC+v3yXjsZiCJonJBqVcmL5YdXlZoaeVQl0BWByyzuiMDsRllPQH2pEHZOWle
LI0e3bh5IXQN0eIs6EBBEhiYECSoeQBe+n3dirxzCRxQh3jtjz2FJHmy20O+VvM5NzZIQfSEewyJ
A7SrfJdiOa1L4int/JzGRmjWNvCbpmRtyRZ1OZEi/n7iTcGHHQ9Am+j8ZHIDIB9u9dIvIkVUQ1b8
2LkpCH1wT4IPE7GnbApVXiSGNkAS0oBI6Qr2+aj42aFmT26VeA3cZE2a+PuJXjPYf4FgmncAZuuA
/Mc+c6fBsPmgdRv0tUyezYFkBIyXtQfs8nr+1VKKefsMYxyEQssGo6GF5iU98coZsa+xcrLOojlR
FReDYoCJRCnHkSJG0xn6rkzQ8lC6kWd3Dt5BgGbSlTCDT0biCXTxxOdGvrt8xJbWFZkPgbj6dbIl
22eJSTOtge134w3CjLh5pNqeFh9xjQHo1FlR8jx+/NLyrzjp7qvKTh/UAeKcWA0z68YRQ7fqLjLu
LP6cJJui9xG3/m8qSgdvqFEoyHPIpN0Xin/ZIHqzbmwaqs69u/a2+Cqlfrvev1REaVA1XAyfyV14
4whYLNcCxjJJni0VJcJtq+yzkmIU+ajp8JxoM3EDBy7zsprnKUFJsHz0OYtspYbgISqPavMjdX9W
9TNTWh+400hO4nwYyl6A9PR2vSUIciqr3w6FsW3jyiOk30R1GqilsbHRbXL54849ubDuv4siWXfH
WtDvKbDuGc8DPXoo7bd0XJFxFjcI/QFHhC420UQk5wubprGjZoIMJe4abyIl0u8xH7zBzvtw6ssb
PKHWKmjnlUJJqOSXhsKZ1ZHWnT851XM68q0T90Fdci9JwEqBbtIBFa6UvdcoBKfWHyObr03tOVcV
z3CGoLSmwDTmYxOV28sLvmyGJ6shOS7Vpv2IoKnzjRHpaOUVbdHDsM2nXyZ6ikoe0vraKQ5Dv78s
d3GjNRP0YkhHCBjn7366TNkYp5pYj7HcWU630126A/LxmnpnSduvdUeXAbw76F3lIV6CnCIqjTjU
QzMBUC5HqxQ4y9BsanUE3O36kxlXweBk99Mcr8heusg1wSj7f6IlH2YC2s4iwof19nBIGNsb1tpl
sLyKf0VILqvketbXGTaPdONmbEy4EAy3AR7m8mYtu4wTVSSXwe1SBVIVVGF4xgfZDuWqP8kO9Yxj
syt3pevf6Y+uR7iHEHk3rbw115SUTKUuO8pzNCj7STYGLUnD3MZ01lSsPH0WL9YTHaUT6kRt77Ti
YnWTvTVv3OqB4OrJjmkPtp9dn91fXtM1reRz1xEDJSIsaa4FLb/GYIc9/r4sYsUA5aRAmkac1Bpi
IaV6Go3b1Rhy8ffxJBKNmOjXk9+KRmsiVp2FCuVt1zwy8i8xBwbfUXQBDbgjhzp2MVRO3sJHdIBm
45ntGVr6aNVPtlnvGju/Gsb24/KKCVM6u5NPJEo2wApbZUSHRHtCPdyflDum7Kzqd9StGNvi7p8I
knafE5VmQP3r/Ni97VsL3AteMv73jbKigRJNspjIQiOlfNFlfFZS02BwQBzXW5GPe3XKKy9W39SJ
+d2sruzXUgyMPivRXYTxdoAXfvfpZl9FUVU0Qqlda766WmCTTTes3BxiD872CPgkCH0FGIQrLZ2C
jAh1bSwdtfOg6dBXkzPc3S2IWXfImXjKGq3PolH8Ffg1pXnypIjB3pYUHAJZtXX1m6YJu+pTdZ+0
NZ66NUFyTk1xGR2Z0ExhCO0DzBhm2Yeu+WReabE5n7TFtYjcJQr9Ng4vnibft6pwJkqnuEPIV3pA
+T7YB+CDbzDQmOwSb/DA637NNzfp4f0uCojfvz22V32QX1lbtikx+A7KQ3/N/57PiHz/Jpkup1Z5
0xg2aOTn2zclpAdj111V9/mrcV1fzTfpa7Kfw/sM6B937IoGqFuMazM451lN8Qli+AYdsQTvK2kH
sqYujYL0rT8ht3UwtmMQB+AZHzDoi4GcO8PTt/FKs8J5nlGSqX/fiimPhsZ2IfODzr52HF/Vu+lO
fWPBe+k7weQDYDqID+YVVn1nrZwlbenIniosPes4MVJCygEKH0SLSgXGJT/bKj7f8Dtri2fsMb9x
N+5KBL4YT5yKlUIjiudtVGcQi1pXwEIgHB2yzCN+++vInsxb11MC+9oJ1EDfrnEJffVeyP7jVLbk
pbqJcXUysN4Y5tjM3otzO24+Hmyv39iBdlDv1FviG1szmLzs9bHfIEJP19RfcmGnnyCFU0PZNdyO
8An6taHBxLrwASO9G8X/Onrlpnirt87BCElw+XpbXndQXwnCGIx+ydEwhpOmlg5Yd8dLYVptiEEo
b3gzNgDEBexJfQUM6BIwan6xiVCmWQkjl+IF40S6vOttjqFFF9IjHVwNQ6iT6R8kmGCWBpWRg1Fk
eSqqVvIE5gxAoBws9Gjq9dPVrLzwjLL5mOhfcgQiEKDrJfMBeitPE+BYYLDH0wK2g5PuPmA5V7/K
l9r7pHv6BEyQfe/nL+7aAi6d1lPZkt2YrWbMWgTZJBt8yn1aBjFSB8paJW3RTtDyBrw5tE9hYEBy
C/bQNBkDQ4tv9N78C4S2gtroJ0XNxbrPPasBbMbgV+9IkHBv2q56paXo6FS8ZCicJUlhj2KNJ8/6
Nb5l12njYV6KDh5q/n7208BDo7j9vXI6lt6KQFmExqC6Q0lWemik3ZBGjBtYXu0FGIdu9mk7xyF7
yvSX1Ari7DCskcov3nmnIqWA00kMHg8pRDaJl90PO0zw3YI84KreZztg3NuGp92ATHDwU09U1tKQ
4r5+Rv3hsuoLRm3hbYz5MKRo8V6V7r2oaYt4ZCgMj/ZzBUjk4rY2t8gpumgT6EFdsBaZLmwwEttf
dIKYJ3SIJE/XJ7e0Ndb4aMgbtiNBr48ZpQMeQvlaw+eC03EdjLtaKBIh3yM3++RJnQym2jY+Cscb
t55+zqa6Ek0tanMiQtrEMhkQalsQobXM66o56PjtMG0vb9HC2XcRKaAshOhazPJ8DxNs1qdGUkPI
DC7YimZhD3WyTRG9X5azlHqFICTGQJ2KfLb8qqNaYbRK3zU+1w4jwkPwiQ3m1og8qqCZbe/m13X8
eFnm0h65hotjh2o6iuqSbhREXmk29I3fusWmjICs5zSbyyKW8lxQ668MKcyardgu8wwyshqdImqI
5zewdGuvMzZNF8wTyDOCuNvEa0xlS8aBVlcDRo7+C3J2JZGyToiLfgdjuomiz2R8rPo/l3VbNA0Q
PmvYMwsjAZK3Vkdww0zD0Phd/cSIBvj/X06e4oZ9uSxnWZW/ciS3HJcJSnod5IC4KzNuzP5G69ZC
I7EN0vUK7DsA4GGIUHDOiW84eWwp4LIcI1VYX1Hdz2kkJmOrl2Y2enRsm3Q30XlG82xdHist3oMC
5B38EXlQzrR4uKzteQM3zAVQhxiTR5kFN720rJpZGpGWjY0/5CPNvZY47QuvYnrn5GP9azLLUfdT
XjuFB8rULBja0r2JgfKNS1PJmA+HVu7w49W2zMAE6jHEJcfRbbnjNcSmFRh15jtKMB6bKPW4TaqO
HeuYds8WwOMaL+c1ZqNUaiV3jNP2Plbs7NEFbVnYTXq3V8fJeUkIBm2C2Ez6+yTKNFhx4436mPpx
p6e3VS/yVlE9uZ7OBkCVZlP1h8cKXk4uoFxCir71O61keD4zrdcPet+7a/RFZwCrgC7F2CEa7tFx
bwI6V9w8J/vJlW6e3GZq/NJWfLd6xjqH1VhsZjLvWlfzjMk4IKD6oNYflXWP7qR7sZ6+4tYICgut
FWifLJsf4FbyzJajg1hDSW1YGW9ZsGu0pAMIAYlaMa0l2VyOTgiVWdhovUuuONosqmo8jM7rZXta
uGO/SRGn+GQlktkte0uFFNLW/MaMzSb2YheNm55qJ/NeLdvsIVPJljpo+ahHvtLFu+AkCNgbcckj
aYKWdMn/mZhVUksFvq9LVeDXDr7JHw03nNoVOQtJjG9ypFOjRK4xjQWudrehoQNuC5JhKD5g/HEY
XO/yki5sHE4oEUgh6Gw7C1MxzFBR1YVDQtfGMdeAuKCUx4jSf7jfYb4YNMPoAg6FFBdaQH+3a3A/
gbHEua3VIUD/d4xRllVYkoUAFOimKAUCft11zqaEZ6bxwQHBpj+mA904Gos2w2SjYR8dOY8NRTQ8
0wrUjLnGPdtty1DvS/p0eU3X7ERy8iW6AoYua7CmReL1gCcAylFegC17JQO6KEdDC50N74jCsnTn
95R0ht7CTowuDqoyaKzr2nQ9R9td1mfJHtFHAdAagoATb5rvxy6OxjpPxbFrKuRAjce0Bjwv2Qz8
eaTT5rKsJZ1OZclnLIrxwJ4gSyEH0mytuLtW6TF31nC5F+WgaCbQSgHlIOuUDri2Zgo7SWLdvUen
eedZSqv9IXaPwR3bKp8v67UQnxGQCuB94GLCQpUnH8oxS2bM4cF1FZhjM/hDwdeyfwtH+ZsIofKJ
dxw6k5GJ4J7grMJ8qrYhGjg4h/YfXD0gMDAyiVAMo7CSNdDE1apJHGWz+WgwET9Gj6nyeXm1Fob9
8cMnQiQzKGgMIH1hBsz5KiaBnG7M3kp1r2nPRr61XFBWDz7vbnqyRef8ZekLuSUIx0NOBUgTqCkl
DWegGpVoTsM7wW49x9zxFh2T9CZDhjcO2mENfnLpVtPwWEDbmujykaHpiwFoJVMjTL7m+yg1t9o4
/kCjyFVFh6NpAnNgNveWwV8ua7lkkQKOyv4CpIKr/G4udUSVzG6hZTq2206vbjCl+997fTGo9h8R
kiPMh7QwbGEqlprcD2rxkMai83RtRnTJ8LFbAHRFRs60ZF51JOSy2elLPB4bsB1W80av5z0ppuDy
gjlLdoFnHaIbyxT4PdKKMQdpZt2sGr+PNVZ5OUimOAgXLR6oRdZYmyG27I07sPHR7evhps5zMJqC
1A//kYKP9BJAf06eo8at7qVjxxwQB4ENHUQYyuQ3cZrdWUpuXCvI6oa8yqNbvUvj0YtUdTxGgzMf
THQLv46znmLqnETstYtIEbqxBrgLzAskR9428z0xef3UpmQ+DMDBCoaunl0PySAHo6xzh//VqOs0
9fEGKkBzhozNL8PK6QDesApYGqVGAjrG0Z3LdYZ7UgeZT26OpW/V5rA12EhST8egDOpE8V0zGKCm
wR27V8pon1WKvncUK5wdrdoYqRsFM68JWu/IdAtQjxkTGYp5tBiekF6c91UR9hpzZ6/lpfurGE1j
N83t/DI1tlZ43EnrO2NG0d/LwTYWeVNa5qFrxQMod0dt27Mie1doovlTn9hopELYFK0ER0sPeTSJ
IaCAo8Ooq/yq1onSlrmDiE8FbeExiVh90/Om2wNxxXxBu16Uek3Zj0GtjO6N5vZp6Y3pNKwco6W7
ClOw4umNx70uz3yyYUpZV4sHHRJLQ/+nAXKTaYVj9Oeyga/JkZxuU5VFbWAiydf0fENsdlSt6AVM
GQdOQFz1v8mSzhIt2NTmDnIxFok+bLyjQDWC5pkmBzdp5TxcFrbk6k63UVIsRxWv5ha2EYocx8x5
yMp+e1nEkhMXUyjIYQEHG7hb370px5uxNZHzRU8hKPt6gM9VGA6JgXGl5NVHheGXKHX3tb1WMF6K
zQA0gtwc3iMqAPm+yyWEK4MhYsBSOwJVtVKopyPBmeY7FANXjsOSfZzKkpJ0RZ+OhTNgGWuHAQCk
z0GwZKtPXc6aBzR4G/+j2Uu3xwRkEoZpUREKZkEB5lc7C2v9KYrX9Frau9PzJe1dpU9Z3psQlGF8
yOlHdOo3nkpeZgP1nSS7K5ram1q2gpl8tpoCKRSROyZfUCo9m+Ru+spphnkEJYvyw2QYcaxCU2W+
tkYqe16gFIIcRJ6Cog5oMZJ6lCeqEQlBGtp4Ndvv9dFPSkS5IFs2NrHyRqPnttyM5avubEFXXIEb
aQxde+WEnFeGpe8QC3ISn3bZSNQ+wnfYaeS5erTJycYp7kBBYtbXDAMZ5dEBgLQWsnLw3ORIlBUk
srP7W/oA6ay0s1Lnk44PMLUYQThqS4glvNLCzEWpZmFBo7DRrfCyYzg7oJJQ6dBERt1bKYfQbozD
tD40Y+Hl8UYZdsr4/g+i0GWB4iQ668/Szm1Eeh3JywzslxWmxra1HuZNEuhDEEUrxits5luOUWhF
UNnCJLej2fKV5GaVY9IG/MAjuZ27fTG8zmtcfMsiABcHNg9kluSoLlXNoWQ6KItidNpMYzBpf3L6
dnnFzgdkv/T4K0S6GeImjubGBoGk2jpqiwqK2oaKQfs3oKfloe2m5o5ms/pYjqiq5HXNjxqZiip0
gItwyPLEWnnSLx8SgF38f62le5HF+lwnJvCDYz1wVESFJijLAiu6cobHKL4nyZ6RDTrjA9u5Tiy/
0dY+QAg439m/8MzS40fvMnN2CnyAk7Z+p/mFEhrm3lavrdav0M9aKQFpQEvvjwz9rfuV/ThL33zt
x1/p0n4okzlZE4MJV+o27m5mJ/L05MMFYjJ/Vd1N3mzaZkXjZTv7K1JaccIzNpQCIdqIfuTZw1Rf
F+afy2ot+oATyGvpJquYOmu1EAGCc7X55SaHwr0d5u3grIFVrCkj/n7iY82iUt28EuDa6XRT9T8U
VOz0uFx5CS05UjHHg7cxWo9teRwWVPJmQ2KwI4OtnTabAkyv01ufICawrni0cm8sqXQqTFo8Lbfs
cdAgjEc8tOl9agLMaPi4vENLl/GpEGndItgd7mIIceBs9OG6sPHqARddtGbgi9qAphvPSMy8njEH
u11J56mF46wt26t+jQC1mqwisLSwYYD6ix9zEE9rFQDqgXXZBJNxG48/m7XW8UV1/37FV0PViZkw
vKJQMcFXlOmx4D9H62Dkj5GyYiZLUkAHBDR7NAIgDyCfLALPaWcVoAfmGzMLiHujjMF/j4gDl4Gg
RvCYATDGIiK6O9HFroe45UWbo9lm9Aby3gJHlKcrsej5UKeQoiO+BswVAvwvkNMTKRNH7p8IKZoK
JuY+Z7kJXvDK3WU6A7oQTl0G+tQ5b0Kauf2162K2UU35VF2PtnjmGG7usk+uAHDHG9KKEh0IEJhf
cGmuf6ptDgjiJqKjHlZWqbJNO4EqPhRd990Rz/hR3eaFNeI+aMzaxBxDSdV/2Cz0L6CtCRhTmNSU
TkBe6prSJ13uM00PyijEANaIZHI/raQPxXGV7xfkVlHTwpsF8ZUUhNW1ZjDFwUKyhvabOnX+5LW1
1hSyKASwLni5Q5IlV4yjHsjkpuYi1Kzaq4TGHi3XKg1Lxg10dZT4VSSEUHaXzG6IezbPSe4nnZ4F
yNg1WuPZI6ZMRraWeVpSh6iCeh3jDuiZktYsAusVmyZ4JzEp7Fb3Q75ScVoUIAYtUJpBll+OtVwy
IPOUQxmrs4Dqv0+7X5f967IAMfwrQC3O0u0EAEqUmDFmR7jzG/xzKG3Fa51r5/0JOKPoZgYbt4u3
DqZLv29J1egomqVp7o9ttNWSkOh4RxSBYgeG9UJTDljoY+mqHlFWHsbL2v0VLP5+4hyGmg5Tk2cY
O2blz2FwfJPqK8dmydxOdZOOp9bmbqHG0I3q75ZuBMYYKq61ARjF5Y0S3lI+ngLcEqAjmKBGoeK7
KuAzd9x0LnK/cbQIhAi/xgZPJf7aDOkdGantm2V+VLM1+opF9QCoAoA/JHCJzKlXoPLdRQPEToMd
+xozgix1PvLKeCmV35c1XLqBMVet68hno6guOyAWm3o1tXB0CiM3PNF9jRsA18jCy2KWNDoVI737
8ha9/J0NPwcYrcEz+OgXDhoWwMOe9muTpWuypCvQzAxXVwbIGsp3N78qs+scicpy7bG0FJwLwhZA
37i6ccahS4tkag3cVT44Tj77NgUyaO85qOP2NrA74uYuKwHTxz6SpvQvL+by0cbdjvEzMcsiT0Cr
oJcq7QrsBkNt+HZ0dKrbyb6Jk71ufFZsZ1n3iv7kDLvLYoVfPTsMoisNBJaor8rQMmZSTQjkYJV2
E9/paOorf7Nx27rZ1uSby6IWXQiAEcTI+hfc7vdzV5lD7DAdolgHXpxWa3ZA0s//xU+dCJFeV6nq
lLB9CEl49sIj9ckp1kQsLhnuKrRrifjSlfyHMjlknIFmjsGf/pPRZF8DrUYxyc7lP1gzrKza0kME
rRL/kSYpZKh4WvEKXrHXZgTSah8i0eVR/tONlddoIDea9Xp5nxYf6GJmHLsEGlcM2n7fKAyCKMB7
gMgqru/5DAj9Onl23OqlxGg8j/LAKrWgK+vai4w3g0yB3ptB79ah06wNzC+v9d9PkVxMNKRTnjNc
O8TiPlPgXG46FvZWF+bjiuUsLDTgTFBcg79Etlze1rbRZ1ZEsByKgeq63aYO2qZ3tlME1P2h8JXj
viZN2takd7thLkqcOxAN2fMzo28j1cEShicTOdjl7vKeLrhPwCuCXAUz5IBBkQkK2rqxZp33uL4t
Z4tsS6/8troHd2bBZTkLd6uDKA4PCBsPCQzTfjcdc2yUpCkwQJuBdrh5svnOUg6ludNy4ErqeD3X
K1m6pXUUWIs6bnRQ4sgoYm7Rq2SOBCfMfDcyPy5HwMnv+zQcujXA0AVbRFst8o4AQyEADpV0UxW7
oWqNW7Xt3asRcYU39hlsBHn7KHPubDNZsZGFaxwCgYZroFKJziXpzkMXzxhlCi6jlOvbXnG9Dolk
jnN2ec+WbONEjDy51rR6bXVCTIRnUdpe1xi9qPXNuDoUIRyjdNegWxhlUHTyiDYOyXEyYvWo1HJE
yHWj+4QqeeZ1pc6uQOJwr4xtcu8mk/ErYna3mcoq28SpaFUx0ZO7ivu+cNEDcZSgg1EAzYLS97uh
KrGrF52r4VvSY43OdYsDTSASsbtngMRDhUNDFpuwn5fXetFcT8RKYXSMgtI4xDri91G5ZxUOYmy/
VLG7Vch8xxzAJpXVPxzJU02lVVeVQnMmDpHJ+CNRf3B9k8+l1/QHzIRQgpL9GkHcmo6SawOqLUsq
GwKrSQHF+Cubn4sINTtAWfPihxavuLbzRhrR7n6ypuIYnTxNrGiMjLY0cr/WP8c6HIetbu4pOTpk
75i3pHvuiw1Dl6iV7nm0klld9Alo+QOKHaBCDbk22fNurmgFM+pU6intrnOMzeD66kA93q7UdpYV
RU4BExGYi8AYxndFMzpGg5JgYQ27Vv3OTNBDwack7Aqz8Hot+mXStA6zmKNLV9UelUgzAu50gmIn
J7jE42J/2ZqXtAc+FDrMBEMaulO+fxDhNUut0sTKA57YseorM92m7cZVsi0r5u1lYedTMNjnE2ly
Rq9KDdrVCbjstPIWPEmewhrm9d09nJcfV2bAizQoG/2axZtaC3Tf2dvJU50e4aSV4kHFMNvdGCiB
tkZDtRDX4rtE9RHpMwy4y64EgxBIqWEVRlSjMlbf4mpYWeglF40+FPSVIr+AQRXJxIEnFTdKJ7xV
ljhZMA0ZRpgnh+/1ZmbJBjhN3ePl1V6SaCDvA84AIhAoJFtDw9ZkumUEiUmT3va0RZ5MnbNrNmhJ
ENFubdZnSR567dDYjfwG3l7CqZwc4gnFqH5kuFzrErSSGlV+zPl8SDT9No//+54XYUknyyk+5kSY
2XeZjrAaMTVJ/Yr9HPpnew65hkrx66hfFzHi+ffL67loJPAPMAScFVOeWChUhWZpgx3MOfGioj3y
yFoJhZaWEFBgeMeh49M9Z+7CGMKMztYcgOZHNb9yxgdF3xJ+f1mRxTOPPbJQEdXQUiCZolsBU9Wu
xJmn5V1mKAcWs8fJTULa9zcxbVZur8V1cxDcobHUwKtREqcC1aMrCA690aO5uLUrcrRn9+WyTuJH
5MAE5vAfIZI91ClyAfEAIZY1grmCeUqaBUz/eVnKeauVMDsXE2Qo9i7wVeWIKcs0A0DgYBb3Ddf8
lNT7hMc7Japxss1dX5Mrbn065J/CHWQ9AQauwvjOwPzQ7BuTKCGCmNMIuuRdU2wvbnT080U+cN+3
hfWDV+OWav9Q2gL1MprVBZD2eUMh0iaWwpmCZFurBFG/n3ETxZ8rCyuckbx/p0KEEZ2e53FuVYys
YGH/H2lXsiQpDmS/CDPEJriyRURG7lstF6yyFhAgQIj96+eRh+kIggmsavrQh26z9JDkclzuz99T
HAd0tak3xEqQm1hq2rtlN+wmVEiL1Hka6Ez1z379P3/AwktL9N2UnOMHxAoPjWJHp29xdG+Mu0bG
QVs/aeqrrf9Bo/K63bXLcbruhd/KutFtriNIm+BAV/SdbQ3+dQtruRyGsVFIRC0Agm2LL3wdk1iX
csT16wtPJwHp3iBIZChgukm9nOkbb/D5By8PEoUoTFHMpB2oE50fpDlh5htgT3ziCVAIvZc2hifT
76DID66va23nTg0tclRZmUUMOETuGVXx0k4F5AG31NzWggq6n/iAYiIEl36RFjAjynW7Q7aWNF9t
9BvEY/EvRYRTE/MqT/zeVIFL45+pff+GrxdlBciqTK+NIVfzKMhG/Fo9nJMFLZzcyRxVsAiHM2Y3
BJqVCq3c3k4BB93I9LYMLdx6UFKt7TLsXBrdEPutg0aTfKbJRk61dj5oI6BHBm5mSCTMH7qTzRvS
yZ6sCESqcW6DCVr5VlVi38fF09972sxMBAFm8JxDiOncTJSo5mRQhAY7S42jGpEWMFCSvl23slaz
A2MlkAo6/g1m3sXhqE1Ki7ZHPYm1yvdW6JjL1l2Fqd6IwfB+SACc/tB7qBaONWRZ4yDGlbKr2Mvb
rXGrtUI2fooF2kkwFpqYlTtfsV6BPRPCmwj5UwNlC9YNbjag92uUmCgrvV5xgL8TrlMxV6aTV07W
RhRZgzyhIU/wuUEmiU1fbEYyS66kNgoNHCutQQoJhivXErnbGn9orhwMHaomBSABcdsdIo14pl1v
/IaLAIPWLFp0GL0BVA2Xf3Hsts7yCjCqwhun1hvT9n6Ijb/1rE8TQOpD2BfDYMsShlaqgE6ZReGJ
MT5Ussfwf1f9vO5XF1dx7jDjpYnnJoa9kT+cn2WctMw2oqoAId6HDUkm+q0Wqav2G2Yu7uJnIxtl
oZlGAq3TpZk2zXpQSGK3jGMpHMCTqE/kXyOHFlYWbwzo6fU6mTs3IPDZ4V1zm5rGL17wjU7z6p5B
QRr7htgPbcHzPWuYmTplBzOx9ZUVH0MeuUL6cvy4fjSX92xezv/awcv43E5lNSVgl7CTF9JXxG4a
vuvlzZRgNtbKXNO5LyG8Ibz876m1zu0uXBv4S8xSRLNdowlsBRyznQM0th10Awhb9GcMkHrXl7qy
owBifj45kItAr+l8pcUQsWZoMkxoOAbK8+gxgtAr0t+j4W9b0OByPzW0+KBaTEmIPsKQ1HP+At4N
7QDJ3/I41tX3jCZb+hQX2RXMAfeJwVTMcgLXs1hXq/CsJTqChKyydxWYigaPKFflALerxZ0OvZnI
0P5hLzGKBewAeL3sC7mljBLFZmmLbA446L4DoWniO8XoRlvg75U7jVIvwv+sb4XnzmJxrOtrYVOE
DujM3dgcaGyLQM9Ox5DO33sHXvN42oClDCDzhSFnVKuuz7CiEYJkTHvtnCc9D1j99zSa0I04sbNw
jkRVDKtjHWJhRHeMxJ6G3lAmp/D6ci7LfPCKUzuLr9cQJaDO41hPNBV+lk3IvUNJA2v0KuuGYEqw
StAK82UGHv3pyPSNO7B6bmhswkOQsgBOv7hsTjkrcmGZTqoFACUG2mgERCufry9zDulnqf68yv/M
2IvoFRktyZUcZuIELGrR914XL4Za+o1G9mW15Yyr1uYP8SwwBhHMxaLYIAaltwE4dOAWalUeVeOD
sd9xJ/0EwgDXl7by7UelDoPm8+ADZpYXDkkUqQrZYWk6Kx4Vrt/SrTbC6hmdWFi4olDHOuYOLNC0
8woQHk2keTayfMMVVxdimuiRAMqG1tdi1xpWoC6n4uUn7fhJpcOLzjbq5+vOjkyRAvEABo0lgLJk
+M8cgEAPVfznqJzcokTLfsK8hGu/FJhd756ocUd/qxgwL3izu35Sax8WXQcL2KwwbGL+e+HrhhSR
OY6Fl9oPqYUJo/4nQ4NdnTaC7lqg101UNbFMZKTLKlZt8p5ojMCOTu8mu/KH0nKjEWR2Tr7rQHDB
+Nan7HImBhcMhcCZ+EBDC3HZGc2nvij6ebYWHc0vRjygGs7b7zTXj1Vj3hWttLzJSF6tmj6zfuhd
M0vIoTZ69Sbi4mAatR5WjeBuTPS367s+u83y6gPkgpQSaDwMmi7uR12ZpGcj+CtQA3PBaoUR5FiE
Ff8dAXw/Oq9tsuHHa8c8j62huQ1QFE7h/JihVmIyNG8LD9pWbtR+UBoW1QSm4I1jXl3YiZ1FgmkL
mih2qUCqq3trhseuOKgoKHJoGjp3pAqrfqPiuxYGQFeEUsl8ezBefb4uBudVoj7BC8BOwdQBHSWQ
vMl6q6G3ZWbe3pOXstE0qSQ2ts9yHnsgvJop9m3n9bpTrF2R+akx061r+DIszshmkoNTkxUeGe6j
5I7XhmvTPUpmTREk479s3ImxxUElal1KnqeIOobqCnHU2E7m1YY3rH1zTle0iJ6ZjKVUEEM9PLkV
CikC9KyS8rZhb9oWSGjVwf9bz5IUtQNbWZ/HMBWTb5W9H7KnWnsV1eH6EW1ZWURLC3MkgzRhxbEP
TvVlrB46xe36jZi8eonw0oQfIDVGQWPhbTFm6hlHDh7rse+0v1XMfMIalaVbKSwE/4Rnj1v5wZqL
O3h8OjMwc+aAOzfK0lLjNYVDILkKHHAdpeClsenGi/1S8XWOyeioqfqsKomhr3MzkJyFmp+Or50Q
gBwkutsDVjjzKKJEkx60MgrN3gA5MWZPzRTTjNCiN4s7TBWC4aXyOtG7wvxjCvEPW453DCRxwOV2
OVWHD3/UpwkqCUVD/QYS6TH5kwECVZK3YgIv+F3F/euutLbfYBky0NBE1w9fgvONqKjSQPY6x20X
PN2jFWeAKywZ7ko9t/7FFPYdz0agvpEDnpsyEFmiwsHiynq6c0YoSg/qq0X7l+sruqzAwQbo2zCi
jFQJ7MCLYIwWgMVBToznQWHuaJa8dQ27k93vMfql9/3BThqwAbWqZ4JSibAhMLW68hVNdTuz3aLi
t9ei6ak/z5ndSchuiEhbxYE/K6DkeGszswNFmmQNcFEmHV+MaCBRCO2YAuOyGm25XxGn+wHP7EFb
ROLKAwNrrnhICUj5DORt8z60hM2C3CA4A8gcXF3hmECt26lL+sHHyXnurDqvUHAg9ksaza0WDFV5
HY/kN4G/kropmO++5sIedk0CZsIwVoyucbVK5a1L5DgkT4WTN7h9YyQHL02BjvE0Xc1CY5r0KmhR
v4OkQE2rxyoSEwfhbg5m0bZqqEcHswoFhE153CgJ5JLLAqIsCdppENvrxb1TN2RyLWsofiktZV9H
NYM4HKNCZW4VG3hLDcaERFqKuPWMtNKsm6yjuq/RWH3pRTekd60xWo8k4c4QNF3Vg7Rq0PKHTGOt
r1V6jG6aYeU7I8ewhisUNXo3Ojtrb7RG8jhIe50+gO6kPqBBSkPwNiEniOwY912AzFD1nTGlb30q
Yqi1tV2+I3VThtywqyJMnUZCVpIZ/bGL5fAjAkS+9fpBqYLE1Kp847asxfhTx1l4cT31E3DwiL5c
K10Z3bcRKu8aWE5fN67LBQAL1wWzJRD+QokUqpYLQxLDrwmZq5fj8FCU+4QGqRqO4s22oU2RHiN6
0JX9dZtrQefU5CKPGUAqTAsF5ZY6AXeahoH0DgDXuJq+XbezuodAOWMMBIgGfFLOL58jxdQVOeyA
+2TfJyDMFulbqlvPVdtvHNdlT3nexv9sff7/k4s+jEXPyFxnnqw9sT/U8Qm4IG+0fxhVME2BzJ7S
ut0ouKw8LWYePAh1YQAFM9gXQCS1jWsmIbqcO3exeCz7u3r4GSc/UN1PMbAh0Yl6xe12CYoHFWbG
NJ9lX5t8owB6mSic/wrtfJt7UttRk+BXdBkYf6OXesz8Qh28aGZj/5Iwj22xkV06ECwC6QRiKKAs
MJJ3brEws3RgSVMA3Wp6lVBCg9nAlG2ZWanswg6+xsAjW5D5W3Zdo76zqnwqkWj11ovhdE+sS+p9
kwAYrGOSn2tZ7yU6nnYNqw+sFCKwQRW34VqX6SvgP/iYoagGPi8UpM4XO9kZOjRzmZdJeYd8JdlF
3G79ZlQa15lGlHrNRNuICmsbDHgy5Bp0WMQun9usOqdymAqF49gCF2bNc+nFoo+CtiK/r9/RlYsz
7zEG7y2CPAxLPTcVkSHnJMPyuABD5u8Ms1p6DZ9Rvin8Rzfej9rtOG0xKK+t79SocW5U5VEe1wZc
djCnfUqsr03ShiUUef5lcXMnBS0CCladxeJUXWhRaUjUGyA8yvl97bxypM0cHM3gNAu4vONRsREV
LqMeNtSe6alm0g+U9s7XxsF55LQ1Lofkv2uZeWkJJlsQxW8Rp63u4YmdxbWPoMo3glYHUVzelPlH
wwOyhXGaj+G8QHG+lMX21anTmmCcwv2qnya1dIex+n9u1sIRbE1SMymwiKxKsUX8kDH7ieZHW2uz
DVOrYfJkvxZ3ild2ik4RFlPYDwr9pUjLnYaDjkQ4Irc9iVzZaBsm11wBNwq3GPT6aIIuP4C6aIfe
RgVbaww/4Q8juy9ALasPf/2MR874nx26qCH3idRHNYGdhBRHgKuCBmIvUx7716/Tmsedmll69pB3
RqvCTKtA3re3g4TXfsXlxmpWaqFYDqBhGCdHAx250fkN6kVfMRCVFl7FetCDx31khKKLc/1gtjaB
qlWdsiDTWhTmbKHcg2utC3Ro1H23e94dNWCgmdvX0LK+vvw1B5qlZsFxjFTjAvGngO7JchSowTup
3kEUaOprN+oJBSWtNKAKaI3ywWTA6XkK+gnI5BB0g+s/YfUETnZGO98ZqtcGHinYGTvqXsqI/JLU
8Gm58YRbW+jp/i+uPSnkVI0Rzpn2X5ymcklJvEg8Tfp9ok5Igb8O07+sC+AgNK2AELp4BscVy6pE
Q4GdMTsKU6GaNyXkq9HAzc2NU1yLaTNvP6a38EFH0n2+hY3MG7DCwlTb6lAILB9ZYXnXT2n1m4qW
3+zFmKy4YA9MoiyFXhS6LGIAymUmM99r6r7pQr0JiPOoWYnbtBu0BWuxBtsHdCFKK0hFF4emgP5j
rAaU1kHA61JQjefTeOCGEVhFs3Fal49qiIagSTArx8PaMiOimSPqiWkF2qbcnRR/AsqfWN8AOS/6
m6J+u76bqws7sbaoUVKO2QLOYS1B0doudrraoHwo3ZJt7OAlXAYzfvheI6MH0QmizyJcK1Ody2Je
12iqvm02oe5wn7XSbaTipZT4/fjFAZpmFMNdlNMwSscNz1lbK34AitgYHZu959w5OQeT3AC+IS8x
ZBjxn62d+FwVB9XZAv6t3XFQaSBJmakZLprFbLLsAsONM2jmobP7UM1dp3k07Vsd0yEDcyndQgKt
eQ06P7aNTuCMzJ5j28kLzbbiAaPtrPQG+8dEkGA+cmm4kiQuHfxYbrEOrqTt2Eg8TuYDnaebzs1p
oqz42IAeV2ttcRRA8d+kSg1CucHA10NHKWTXNLbcwtSvhBcAtHXUEDGeghLn4hqCv6YcyvlJYqbm
TpnssGJbaIlVE1gXxLdU0PIsUV2dxbORjhTXb4oPQkN1CN3bv75zRAf8CIDN+St8kTe3o4AWqIkv
MOd7TWCkZ7itGcYyk2gjlqx4PCbg0PcEhl7VgHo6PyYLE72gq7cQ+VPAXPvYx9SnWT7F2oad1bck
lE0siEHPDJ7LpMJkHRwww66VRYTRth7IhRcBkHTx3RwfWAYJlwfL2k2iCa9v5ezWyxwaA6efswiz
iu7C7YGLbY0YkqBeo/xQDO1YoHRVxFvt4xWfQIIJFR70E6kOZPtiG+uIaybH5aJa4tbjriwfh/TJ
4ihz7jCAJa2jpoUTM7we6Sf5hlLb9VVehBNA+k+xjvPvO7ncliNyTot5jBcTA0UbZvRYdCH4nNwY
6iFtWWIM7G9j5cLkYmNNlOrjKgblkFMPIWs+JNuVve5Pzcf1pV1+FhaGZhc+WZtZOCOjULLCZwGB
sQBxZNVT36L1TdzEKVijHZ82H/qU7fq+CFKNubm+9ai8dN/Fj1ikLUbWaTYa2Ri65ZGba2AlgAiQ
/XsyfwrrY0zumqH1MijathvJ+EXU/rSLewkAzMwXtNhlyBMkGcrjQG+TdB9Tx3XK6FZLXxrbT60P
iBBd3+yLqL0wt9hrUWIgQwHvCNAw05diFEFnWDcVPsGADiDJcP5cNzf/ubPLOZtD7W4OdWC7X46s
sYalji2hfJa1tj8Kv6zuJ3WXjtW/LAugB33+1s69pXMXSthUtgaDHcFf5kvRid1A0DwWd/bWdOTq
Dn62kpAJAiu4eDxVNU+sOhVAHavEU+O9rvi8DMfoB9Mfr2/emmvMLB3oUyO+0WWnmo320LQgw/EI
VFZM3yJPXfagWr1Hya3ckrq5CKM4qVNjiyyQ4IEQJxTGIL9Y7Do0UVzFNpoDXoHNxmFtmVpkDkCa
CYMTmNL7ezr+zJVHDPxt2FhzPICVDRQ1Z1nvZQWVzN2OMoVDVK1ws7b0gNdwK01BErZhaXU1J5YW
T8YUM5GTU8JS3DSuonOXRPdd9+26K6yF/9PlLPw7FR0gawWMmAZzhf4sBXMJFDHJKx+FK4cHlGav
W1zdwJM5yUU8xMcmbosRc5JDcm+UYaUeWP6qbWlPrrg4APQQigIqFdOqSxcfKnBxVTOAnhp/NBp0
KHeYhw54YpX+7DZJ9Fau7swyAkJX5MnQ+lg4niaHUk7zMA43O29kSoie0athDXuQvB55bG11R43L
6DePBRjgywZm4kIWYCL10Oo69hDcfUFv2QGm06+f0orzzUx6GNXGrB0G7hanVEiZj7UOGoxE+V7F
9xw1mTTfyH22bCwig5EzlXIxa9WjHlPYwCcrt8QewusrWfG3s5UszqZnmanHFTyhTssZq5WLA9Nf
SEM3duy6HSA/zr8U0CnBuOmE1YAT1y3VB/AetSm0HDexTGuHj7YGXin4l3PxUIHCkyFQNMO21eC8
c9t6hNRLglTdR0uAAQttl0kZ8FY4wAGqxiEBNu4wgK3oJmZ6sYeKlgOOOosi5bO1xM+YIndTkqQh
rLW/QbKMnnKNrtSj3TgRD7I6xSwuG6aYunzMwO/Z4NbRfQvCAlTkS6kHWV5pUGaZhi9RP6nf0ljG
tw6rxu/QE6PRU9GjA+waaTo99yqNdzZ6zL8ilk1QGNO45iuoGO6qqiqg9jPEPRRNh7qNdnXU0O7W
qTNFhLrMSLKrW2q/O0xqX5Ra6LpXlGXyDbpfhLlKHKGFaDdatwf1RxH2KWrgGwF5LaagX4i0A/Nw
gJQsPtBThS8CJxgcjorGb8xdjUyuMvYD9MyMgNvP1/127XacWluE/zht2ZhqsEYBmmkrcI8DfmFj
pPC6mTW3PTWz+ABAlQOeM8IM0X8R/pRFz137U2xReKxlwTbg2JjgRbrmIPU4vx0Q4EgcHUVBT4qf
FXAJfKcbD1kCiYvqqKQ7UIU54tGynq4vbtPsvPqTF0DfJCg+U8xFd/qvroP+Mn/OZQbAUmCaaLka
D1IJGuYpW9ytn3zti/wUmEaAqB1EZ7jLYr02sEEK6PK4B7TGT6P8PnVDCAK0uAOURd5Y8RhACtuN
M/MwgEE5M5/wmj9MSXkz6nR3fRNWPk5nP2WxB01t52BewE8xemK5emn6ilmBnrSJvbbMgNnagkat
5BRYOD5OM7En5HkWETeyooIZkE7y8tJ6KfMS8qoVFHU5sBhK+QcDIns5yheoYP26vlByeUHnCg7o
m1ArAEnUEnhHY5PKwWm5Z41vZqWGEF15d/oCXK75iyNBMApe2xwdECKhaZwMjwzlz8ZkL432YrTp
XUReB1p5ir7FmH15AkgV8crXIX5jY1Zm8aEzTaBCe6oCy0SqHRAwmJoBs70VsoS7Sj5s3OhVaxC5
AC4ZB4Bi5LnPozWTJlmNenIzlP5YUNe0QDs2lr4Wg6hx62Z/ji6dezpSYRsksSZggeCUWpz2xNGn
tRnnXpi+8LvKvff2x6ej/8fx91saEGsEv6eetRy5MNHv7hXSca8rp0OEyieJbU5RoDGgQGZ1Qw/y
jSw9ppOkUFpPlOio0pxBxLmSyZ9o1FXFazKLeHMr5lHVxnSfcihluYaS5Zo7tlHzLcnM4b2LwTfk
pkYibpK+M29GVc0f1RTJVhGXG4+xtRiFDBy8FvMsCUVR9/y80niSTdINIKlTus6LQEys2tJE2De+
QdkrC6BR/YpB10czR5Erg1Ly8NfCqtDxQtsbRVd1Vkf+3PaTKBlN8cRpQhU3wfx1FIdO36Ju6Avj
cP2CXmQun3ZmPTekEuh4zJ57YgeNF5loDHbq6jXXgZ6vvl83cPHNXBhYXDQra8aJl7OB4QV+QchT
MgTXTWytYeHujTnqadbAhJ3EodlGLpDLG5nkhoklnVlJUgTPeZtkYrlG/K46G+ewvk2gYAI4Bhid
T0XYk3OIBs3qHAdRwU6hndaHdf2sWX+fvoBiDqScMyXhLFp5ftagqJ0UnakcDwj+RdeTnSPpu0W2
qCxX0hcHTV00cFGtA/XOIthNfTpYpkBEGHvgI0EHAgWENtlxsK5dP/eVj8s8Aw/qb9D0ASdLF5Yk
6VEIt0fuCe3bgAKN8bUr/Zr4HBpe6pvRhlHrJsleF4Obg+Rc1R9yBrTkXtU9Df/t+q+5OEFk+cBf
g4zOxD3CV+V8d9U8nRTEJKTwJgfJ5b4dAWXb+pCshFucHBIPlPgh3aZZs6Oe+ImSQ59tSKbc88O7
h9f5n+ed63o33svo7hN3v994EF4eJursJvCGs4I0EFvzqk/stQkgqwOIzrwY/G5gaRrM75r2PmyJ
llzcLzTNTs0sEiK8qnQhS5jhaPL2xv3obCFWVj7BsIBygDW3Wi9a1WY+MsJNWCj1NhhVYNB90O7u
8imIio27vLYYDIDh6YHh0fk6n++ZZU0RXAE5T+akzWNTMBAzNZxv+NvKRwokuiBxBBkA5ovRQT43
AyIt3aihYu/FhQNhO73RPEanB3Rl3ahMgmpS3XT8GDoe5hL8h+bLdX+/bMzjzE7tL84sjRWzs5qa
gxcEowSic8WoAO9Gkvsp+lNLFo6KAT0GPPOHrVLz2mGC0QWpLPIpfJ8XO1wCraFPBeQlLfAwsO5O
w8wsHi7RcJyyLcqVtRtwYmvJEMcAszYSDBJ5+tR4LbG9cjhiZBFyZdf3c3VNULdAuxoT59qyfA71
brRgrBlvjtoiAUCM5mE73ufN90LZXTe17jonthZRZOgM2WYUtlBTwnv5t0rwXt5bUekZ9GNCH4YZ
YQnSweH1uuGVNaJCMsM4QOWKJS5cFi1LBpANMKg9/xMXiqsVSKogF5LeUCcN/sEWqn9wDxS78c/5
9VB6iKymLUbFHU26xNhp2k6tTC+Rrdv8PcUQaI1B4QormDMDXdq5raoZhRaPgGA6cmeRuylzUKcl
7tRu7N/lPAiCyqmhxZ2rdIg85gMMtfyYJXdTtRv0X5odDKjl09btiiNag6r2XpYHWwZt9nR9T+d7
df6wgHlADmYcgAo45ny+J1+DwgRLAx6KGHGDeKfCIXTEMO8/MwTRl0JWGK34lW0x66/cvzObi++q
jmiq8Rl2OhlQV0xDwqM91W/Mxt4IqFuLWwSVSjRmWg0A7+p66kKUG4sa3Tb7SczIb4zOY2rI7G/X
N3T+8Vc2dDljh1xihPAxFldQlMJvGulPxvdJGijAQYm7Pvy9tdNH7+L4xkHtMIeBZ6hdArUBxZ6s
vlVQgM/EEIoWaI5qC9UPKcWLFc5vUbykUBbFFJy+OL4pa5KJtCSBSm9B+l2XV9HXKZbtEFplTe2w
H3PZuUWlOMoOeoLOsVZiWfpZnZB3wsFDaSuVccjViLL7qY/tP0VJtI+2VqIbhVnxYcxHDL9wDAfY
cQ+iVlnm9cs0TcOOFqJ6VBXbOlqjZnwtelHvSqcyQGPSVFHkleaofmdDw75bJIWCXl8p1hdU8IvI
t40CM1TaMIjOx4RQPbqC2Z2+s3rFeOmztHUeMqcoU7+Z0qZwJzoMkR/rXdUdHCi2k5Bnqf0VYBml
8EsUQOugzcHZE1oRd35XZQQK6yY24zKIIsXQMZ2kkmFXZ2pKvVGidA59Moi7BkUnKhHGgg/mQaEY
/nnWnEQyN2KQOj4YEafUY53k2Y0KMihsXxsLMJbqwy5NDKd5iFgeNwcrF/G+cawRJpyBf0sgt/PQ
T1lleKwEZDgsbEDiJ80eI7+yFbTceTVCysm0I5DrTnGeQYU9H+iO60YURFoNboWij+ltWgpaeqh3
oG4NFlmk+iY+LJDRy43xFzB7JprrlQWpjaqDZuNj0kekOYyp2kC5sKBO7TJlzF9KkPQ8aFo1sGAA
P/OdNirRgDlGiNWGmnCUzrWYUXzrdJNBBdCBICnojyYSSjnqH6ihWfZT7vQYHWsSjIh5ppRNYEyA
MYVpDpoBt8mS6oFORtG+ToATtR53qkIEDuWOPEAeVv1QSTvu1CgpmGuOaYwidp3S/lintf0tMWIK
2HkU9zt1kiNawOAnf0O3hwkv5WXz1PWVXvttCVpYp6E1cammFD/7yux/dYklvpZjr94ZKHnshRnT
Y6tkHATGcUep3zudzd1EtaC6nFfKa+ZI/uwMnWgBjmPU13kijkYbQ3uY5VR7qXJeh5HQxiloRtD0
QAA4zt5LUovHep5xdCOnl3s77aDVIqHbAhD41EU/AGUZfpZCkTZmbOW0A4BEBWqHglLdTwfo1QZt
SgXoPziUS2xlLH7wKc32Vqro74K0junndlT+Rr1YGh6Eh6wOkEE+QVSppz8gOK6BTIRE5ROrzWpX
26YmApJQ+iCcQhtd9C6m1O2Yg5pOq8Y0Dgqe96hz6lH6w1aI1qKHANeEdyOiZ1Zb9GFvJjO3F2HF
Xc4b6EDjAdI37qTG6BhaeCbcKUM2qmGBK/thjSSL3Yx3ZGvW+iI4o3QB9KeOVxZesXjVnX/tol7r
u7YlChjGPEV6JMGotaV5qXpnp08ol14PzhevhtkaCHTAaYkoeZH/JcwsZB7BmuL8wHyf1xsblZjP
TPXsY7OwsMj6osQAhC9FXxzQrJ9snx/Caf9b3yk31TvzPjoXsk+u6qNIGSZ319d28Wn9LAL9V82a
PxIneUOHMMNEjvJJAUZr9Ei75l6W7+mYgsRtcLncV/1WxWbL5OLwct6jTKihoBKP33OgbdTCLXEh
ctA4/+hs03O2JOrmHG+5u6cVu8Xuau3UdAX6pe4w3NtaqGPUkbCtxH3+1RdGQLCEKiNGIC4Szd5K
LMXqYMR603ZfOz97zw99vyO77FDs5F7sr5/b5VDefHAn9hb5pigwXKxhsNrtQvJCvnZfNe858yLp
a4+3/a12S311R/0Noxcpw8LoIk0xmilLMCaIWlic+bGAWmftT86xa73UoK5FHxKldkXL3Ez66tbY
+to1BNMx3gyYW8c04sI4iTMrozVWTKM7Mc82/W1B5XNx//39RT4Ud12Xthx/XxkhCqV3wWi76nSX
bylDba1jvh8nV05YemyOszuWGGjmZB+pWyii/8M5/ncpy0mZ2mgVgExhAkUvGvvf2dN02+1/QvQh
+VMcc9cKeVi9iY0N3DS7eNixyGHT0MMstADH5yf+R/WQsiA9P/bfvow+P7w5oEfZeBx8lhQubh4u
A4HWBD4Jy+ckRnUUFf12xZ0cV9yYP7XduLPvxJ/Gf32E4ND4kOAuxH7tpm/q0dp4y17WWmavObG+
CKDCkcBRRbgSo+lOSVC+Ny5k34coUHbal2Qrysw+frlW87MgB9TbEqdYckaQI2Kt6a34I941D33D
o3Ugu+G5/Drc1C6wd8dMdbd8dnWZM60zndWqcAsX72goqA1TP2CZA3jILNOv0I9N78GupY+HyvTT
6F5sYUQu6TOwtRR8cgZ4VNEGWdYkZBZ1baVgsZwHbaAGReuKXXE0nyGHeTuGdug89Xtk1MEWHuri
YbswvIitlhSN6JC4uxn0h1R3JK8GaFWFuRHD1wLB6foWAQ1nieRTgxlV+0b7udH++3q8Xs0rTi0s
QppCo0iLQEfroiwtXO2mCo3HxnXjWxn7lmu7b3Jf7J4wcPa4dS9WthDDD0DXGGhpA16/WJsGYhVz
qqEIIuQbQVNb+KNxGJz36wtc+bLDCj4GM5wM4+mLgKOnM1d8PSHOGUGBJmRSZ4D4bM1YrJwTKkgY
jAa6nYBndhGw1aimelsMuHTOm0Of1GRD6eOTd+zsVqMcbaIHjXk5AumvJay9I8KUSNwT7wg1WS/e
Ow+6a+9SH3wRbhOyYxY0R/4ELsxg8KBb8/7Y78x7C1lh4fJH+YBYc4wC4/5+2gH3f9Dc2H/Lvb/c
6cVPnPfo5KOV2KxRwDcM7j7lPuuPmRXo0d9eB5jAGaLlDw4F1Vkyt3QxBoXqvkjwkoGgwbOhb/z9
i9g5/32U5EGniOkBQPXOl6B0asx4XyZeo/8h9Uvf3PQJHip+wjYMXfj+wtBir2Inwr2IQduogeCu
j24Y/W7kgbo1IPMpkrF0m89caB7EAcZ2ccfyCTVivWyxIN96H1waVLdZoN9/r3yAz7x419yym87j
h8RN782n/Nk5cB8ZwE55LYMt1MbFHQGj9sz+iRYOuI4uRHDBaqryuuihdKn9aZjfdlsozpVNPTOw
CGW8wfz8CPUEz6QPUxRC3KYCin0L4LXiI2jBwvfMuZwLNr1zH8kivLTNZrYi7vJIuoWGecbSs3O0
1/y/vlGnpqwFBJIMTqmTAaaG6dEod6286eyNhGxtNXi56qgKz/Jsy492XiZG3zY6DsX4aYBhsThG
EmoXwPRkGy6/dvynlubTOwkPhWahqGTBUmkCQARCW2NLAPlyPgUedmpi4e0OdG7VsjKwXyHVXCZd
LUBVLJDxbtRcBXFz+nX9gD6rCIv7dWZx4XKxAxxoPsBirYTsXXFcwxNecYxvBVIt46dpe1sDFJdd
hMUiF/7XKBM+EQZMtjeFAh4uGPzteIOnfmXcM0eXQPzXH3fXF3rxFTXA+Am+T3QNERbR/Tk/vKbv
u8yQZuJxVFOyt/8h7buW5NaBJb+IETQgCb6CZLvpsRqjmReERobeg/brb3J271E3mtuMczZCDwqZ
KQIoFAqFrExi+XG9gtv5elmV5hI20PuMfr6ZBEyyYSgWSHIGKOGibHuHzl1GD/Z99jQwVHc38R/L
C1jhCpYc87s/ht+zO0CDGb3L2I+eBZ/Xx3t5Y/ga8N+PkbyV1lljisIO3dFFWRLtfh4ZmfCmI3HD
T+HzTc4gLlh43NWZVTC+ct4vhLKzuZA8GUBiTgXHXKTGb0oYSmesip+KZg2WfglJkMYpOXCcFHrV
TDA0+gbLWHNXb3Q/fS7c7EnstN20felcskmZ4RNP3Dlb59Du8FK2wjC8OFywQ4CTDccuMvpz96K0
dwq7dPDOoHix4cZIPen9tKYotRCBAB2AlhSeMkBCLZOGtyDvjqypjVxTABv2HGUvK06zEEzPDMwf
cBLi6gCIrEjAgPjZIMg5LN1HN2AN3Ief0516b24DNwt939mvqYF9wQXkvXM6tIu9E1V61cFy4xcp
676TP+12um9YCCWDW+WjOjYRzvW1DH5tQqVN0ultHmYarJbJpskeRPnn+oReugUwfMB5wkcB+7hI
96Kwd4ymDoDMj3Wxc7i4mx9FNh0vOQPNPN1cNzdP0vkkomI8g4zhgBDL+srBT5avy+LaoRV6d3j+
MAFhUj22a4XNhbgCG2h+RSYPKW7cz89dxBaVUnZfctIfwz0aKKptt0EK3+2Cre24eEH0fRDusdjN
vLXnvGXbuAsBVErAmi9fUqhVD1pEUcFNdnHLhm/5BspLbu83EKRxFbfynN8TKIBvg80wseamXbkf
LDgpxv7XvlxyUuOoNMgA+63LH6HFV+O0pB70Pra9v5/cPvQ099v1Jb0sEKAef2pTuv5FAwp2oBBA
TluweI+q48H+rhTsM3Gh8o7Be6E/+PytvF0rECwkI3gGQEADGy+ZaYalEF7qRVvSMUggbfJmc1eN
9lW3G4KtSXGOKQ8dRAgrwXJLRSV05bS+vNRj1DM7t4buKbDHyEepCkH5WJlC6OUcDS/eZ37vOz4O
MBTUmbGN/wTP9i1EKUdme8PP1m3XWK0WzvLzD5AiQ+RYUKGy8QEZg3bqbkIT3JH+Ecfvv+hmPIDl
4Ga4QSOZj3abguU3yTMBPNhVD3dicivOgNVZKQEuhpKTGZFWA3e+YXJiSHRXo2+BPtGuNxEy9mBN
mOLyCABkHvSFCFtIpi+IpZt0annb8gTaqvda2KA9Y9OXD63ebMr+x3XfnhM9OVwhToEPDjdiA0Qu
56EkqUwAqglM0aJ1HhMQ3T32aXMzjUm9K7omcvWx/zTAo3mT4A3xuu3LyI8YAhonULOBGsGRe/n7
wBiUmmI6TegYcTv3mzVtqTnxkEcHegwYAesv9I6l0QVxZaW5NUuOm61vK0jBbHGTlNGbsEe3A5rL
xovvfxgUnu+A30ICiqGdT2hstFEINWcoJlUPMS2ZWOscWdyX8wPh/1qQtkWaTmUCNk9EIwNxFy2o
mD3h9T/AJeSBtgwKnpuYvSbPqEkH7i8VmI6VIS75DEBcSILmE+CCTo/QQUnQvoNHvAjZ7JxOk/vg
oWerVehFBzkxJI20InGa6hEMmd/SIyAGE4PYUnkT7TP3Tf+pbyg0L93ry7d4vpwOTtrjSZZPZmPB
JtrIntWD6pL3FvP5m95HLviUWfaZr5hcmk6UMiBeDXwt0P6Sx3S2noENB036ZmWiIc/PQ29wHtCM
pMaAjkCRZq1l7rLIPqsKg39gTmGB15ErYJEaNkpblLULGDFuRqDHZf2oHCmkK5IwvR3tsPSAB859
FSgPr7L7+s/1Wb5IkmZ2eeDHTAcqv0DkSkMuxgEUswIfoIGIjOEfAweDOMOVpvOvW7qIAF+WULUF
nylqql9H+0k6Rga8dwtS1a5D+FueopfDqaBmLAzCBtTaiQqx3xrcxd51sxcRXDIr34gKQHwMDWar
2mak84HlgI4GC0GWEqyxtF/sEsmWdJfP67oxYwWTCWQlS3MsaLm7Pprl5fpnEr8i0skklnWpNDHs
uBG9s0LBekBjkpXL8sXZej4KXcqxaKs6ExeYsSD/E9XojQp1NOwG93ghWbkWX+y32ZKGFl0Kj5hT
2PMIrVpRaHLSYG3iQ5+qXmkdqzjB64s7IJga5SYU2eb6BC66w4lJKaioIRrN0g4mSad7ZQFhDq39
luSVp5pofirS7XVzi3N5Yk7yvqitOyj5wlyKUo7B91b3WDWja+RP/8EOhLPQ8/7V2SYNqx+LXBvH
tkbdMr11wtAzu8xX0PhsQSDsuqnFGTwxJQ0psxKnMzuBiNGAcfIHuvijZHDJAL5OK/wvq4VCJtKv
WdNHRu+3oIYpsxyuaBqQMRyLH8hBD5WOtuwMW6smw8r2ugRjzx7516AhlWhNW2nzTsUORoPJXi3J
wQLHcBOo+7wFlWt1j3sgWiOtYwHgJn7SynAXdzfukbOmKNo85BBZDWnB0wqrmCqlF1foHZg+ORCv
1xdw0SdPrEgLWID4uxUxrPQOEHJddQTh+KbFI29qFiskO4vnGxgSwKYMGUNcwaXjBRQ0PYSMYEsR
UPpJPfCpgygBrZZeWUP/I0DKbjBSrBw1i/MIBTSDWDhSL05VHVTywLX1iCsj3wxWD6ZHI/YsRazU
uRbj1187puQtY6j0PFO62i0SB6W9jyb3ezxZd3jJ451r1j/RXLAytHlxzvLo2UFPTErBeaCA6SsG
TKZYMJQxcXKiu6upPgAlZqq1sn5r1vTzAA0hIyhTUkwk6ZnOvwXKk+XchuRbmPsB+be4NGlk0g0B
TGIWyVXYsrrKB/nimG/EhLTgNe/catC8BBjK6xthbfnm4/zkME1KRQOgBha1Md4IEwhMJ/D7SfOC
Nt3zIXtJceuz2vLXdbOLWcLJEkp7Qsu1qKMFzAag4smq1IPI58rILrvx5slEUoebCUTPL65beo6H
KDsakScox7B7ravvormB3Iqm71ClqvNdRjbTlDIeP1IVwn0qCKtv7HZvlG4dRCsnxuJ2PPkYaZ7r
KGu6McWAO+spa0e/TNB3bK8YWZzVEyPSrKZGH5s9xG/dJDkY9eBX4xrh0GLcBH5+lhjBVVa+JIOL
JU1FNyGWYQq17ldDOAOSkVZr8raL83ViaP6QU78kBi/jCob6Etz6XQyhnFfNWoldl0YIbjgqWuMA
t5nFdM+N1Kmmp7YzBxLSu0oHjrkWfUbOWifV5bKcm5EiiGJHgZEYWHsg6TsfL3rcHyPx70Utzq1I
sUMBs4boBAZDJ93L4tc6BVsT/+zNFdjupQvMdkCqhsYfZAlEskOH0oxT9Nm5RFjbjpuHCTc4ZvRi
21t6t+LRl+EJxmaOITgb9GZkPhWdJlM5kKF2W7hBOH4zYpfaXqgQSAf5uAVg166EjcXFOrEoLVYW
GlYSpCrOM2u6s5uaCSd4vB78Ft0OFSa8O4J6CupP527X2QPaD0YMSjHSz1m/7i0hNt9ytGeuTN9l
ngrafzJXx4H+QM1WSokB4p8GbSS1i0exgx7uOmHckUZn1Tvodq8P6hIGCXnxmXMWT1Ff3XTSZmqb
Qk9oZiFtHF3t+0b9NjD9sXDLG8tD8yz6QL4DZP+prZV/vsgjzrOBc7vSgmlNlNDRMmvXZs/0kB6n
h8af7rvNo+YCBspalm9b/LEdMIc9m8ASdW/NVvGpZ/q1L3bxq/YFM4de9xHCnH7/Zvy6PjP6/AXX
vlDeMUVRt6Uxf+F9uA2fIfPlh3glcHx8wU2JxxG0Ehwo059ydgi3BuvMFTe4TGHOp2j2+ZNgOqlV
07YDPiDSDnX9plnPWrwn2cNo4KRYce6FdPfcmHQIRaoeFMoEY3rqaeTWMGcZdqbSTYdmkfJbzf1p
jdNh0c1PXE/aUGMP8EUUwfXMtGMoeaIByreQG3bozFs7AZfmcuZvth0T+/cCfBeoYGcvFBtbCpIJ
kJ8fHM7GrnJB7uW19U32dt15Fm5jZAbg/WNPcu88sgl6XGAvT16gNJ+qd1mJlvfQdYpbtDcPw4a2
brNWlFuKu6jKoVkVNwf0FkqBYygHJUxSDo8Z7nm8VyI8/AZoo3FYUoLu/IWu8X4sxUQyI6lQAzRs
YN7OXRSMXVMyVjAokk1ff9jF68BX9uElsgUR6sSGXDiqTL3URa3g5KrRkoeG+7b90SXRBwH7aD1q
D1pJbkoz9VTabysr8JPpDdS/K3vx8hFN+gopTsYpKvK6wEj7vnRL87Pi+WM2FBuNgydZf0VPIa4y
R0WJtnXXQsUiXWFCX9osp7MgOVRSaGbm5JgFEHz4VVmCneRt0o5m/GAPK/iXJS86NSUFviLvyspu
MFQVdce6rFmAJrL2l9FskGwnzc7u/kvwObUoRbrCNGK7mWAxGZ9j8LACEFjgScIuPdG9NGj2CtEm
pv77mue5Y0khb6iRkEyz1cF+KQgQU2s519pESgGOZhraCEsYaPIJHFWkYUrfMfDZHzuj8A2Dg7UJ
bZ+5+XQ9+iwFu9PplMKA0vCypOiMdGMLkoLWDUkEs6FFV4a/Yzw9//uqzDyPqJGATQS8hHJqOYkq
blIVrhlkf3rRoRjDcvROaC/XR7Uca/6akZxEr3inQSMNsWaKIRg43hJBfFWvVm4XS4ny6WgkrzAj
EaiNATNq8wQBMxxKBhR5oWZt7a6P5/8RUv4OSHIPo+JoE1VgqYaA9JAK34zerMnT7a3Ru5O5ma/w
pjuFHpge2IrtOVzJyQ35wgTM9FQXei4UaMFiIkHj9qnZ/84SMmytZIr3eWnTlrUZ757QMN28TR2p
vK5uiwMxy96v40zZXP+UxcCm4Z3ageDyrApwfoSg4bSN7BoP1FkHQZ74uYSqPG4JUMlAq/Z1U5cY
szmIn9iSjis+mF00a9/i0b31IGQDmzA2xS9VYrm1854Zo4dh3ggz2Va69W6DnBHUVi74x45q90eh
2Qbujzbynw5a0Q3N2eL1eRtH/Kmq45tZDDF19P31j15yeyB0HPjJfCWQ65AwEkAYVjSug3pSVPuR
Cqq/oFtxxrVVkGK+EpZJQhPMjKL+HvJ9X29K5abIVIZOy+vjWbMkbWNIrhpxmMESdQK3sP28fC7U
70GFdiRwCV63tRiAT9Zb2ssBymQEBJuo9qcbUX9TWrcio5tbJcvMmRvyTYter1tczKNPXUza1MiR
FHuysKlNexuj3x69QIQpseXy2uvaR2dEFWsNUrKcIp2MUwr4TsWjVtiYU6N8tEGQpZo3afOWThrQ
EMEmryHdORcmH9EkWDuHZFzZwpfv3V/7CtxveAyGVpCM3a6g2GU3ImpcUzviWHV7q2Uk3E3xHYJJ
WX/QoGHd8KQNrtU/95AKVN9swG2uT72+7Fl/v0KaepKMbdnr+Ar7/t56H9E8UANyBJ56FfAugRyR
9Z66L9yfJQvZHzwPqpvEUzap73hrMpuLJ/CsfP5/J0RaEA0qmzXiWuMOipUwvf9AqSRiRj56LaRj
TNJ4Q2uu9aAt3ljJiVUplKZBAF4HDVZrNFXkmzBkvz+cOxA9/ApxWUXbOSZAMIvVgQuGu72yW0V1
LAWr0y+QAmykZ0mRguYIlCDMABkAkHRFuUaRZuhLh9ffcV7Q6KHMHqcmrKjbBt12O30bMWv/WXvZ
p8mMXyN6j8o3jsZfL9rnh84XbHD7d+PpJyRuNsU+BdguWQc1fgEOLs7Uk8+SrghtIwzazZ9VghUJ
GtppNYKWyJp2HFrF7lSSEeXqUE+g1dvnoOTvQ3FogPRpWJxF7W+izY0ICR+dT8A84puu0ZxbVWRU
MFBzkfFxGsBiWXRJddS6hgOqaZvNE9ogW8gdx0240fvEwXRnCWVBpU62G4YVD8BfnFaHIDbFLrM7
46awAWtTK0V7HNQWLK51C9lOzbbJjoclfcsaNAEldTACG9jz1sOeQmHd6Kc7cG2k2xjM1Ftw4EZ+
pSg6m5X0jlncgIUiNmtvzGrxUitgBGaWE0SHFP1j9wWp7R9A8tPbrJ1ADdPYVI+9Kczw5iRKu3qD
uHayMbkN0gBiQ/4lUqCJUjbGeySS9qGAR2eeM0D4WRRT7k0iC5+VuLNYGmb0QaTdaLMESBWUY0Zu
bEVJIZKji9H6qWLGbsIqyAXKj2CNwLNhqRqscsJhB4FAvgdmzO4RnStxaB2nfqVTNz6blFYPdBjC
+0YNkgPtEm1fobLqp32n/gG8uXtEaUh974Tu7Ls8xE/kQOlvytHGgk8j2ElqvHQdgoSojyoHQs3D
0xd96dRO3IbVaJVeVan5Lz7ZyoaHVsvdALAJSORmZYbzNq3JoY1HzWJ6KJx8gzoZaVnNuZnhJStp
B9Af9KDEoLGuPY1DEzwSroeofJYpv2sgo/WAKgD0262KZh92HaAzqAAnWISJrxVwY1S2s1NJTh5U
nohDmBnKrWOJVLilSmO/tvj4xyiJg+6KsTe2KzF6Me882SPz1j6paZEJZUjQkDeufhs9IdH8iL2H
5MC9nzmLtvp9sY+8t/7G3o8b0GKvFR0vUW/n55TcVZeFTeF0c4Ck288WFbtd+A2qc9NjzvT3yad+
/AgdP/to3/M7ew6Xa+yBi/kIOgsgEEXwwitDCccU+5gECUYvCsJA93VrkQkc/23/I4vpz6Ruj3aO
RTOLcSWLvGzWwdBP00jpcByEk/QWwJigZvkp0JtsH8HtwyivQF3cMdNgtf3Nqj019vXwIwCtpVnY
K0+yswk5Pp5+gnQoDkaYpnGIT7CrzFNDc5OQp5EMD3W7Vk9Y9DJwkWuILzNZlJT3RZVhZ+UAYrFU
g2YbKObdgjo/krAiG0gf4PSzFKTvCgrcagpZDEVDSa4o8pWSzdJ4UYb75yukKbdFXVAVL4guXvfu
uAJyGmU/Zdsq7r3ru2ox8TkxJE1sh04WBc+U4Eet2pYZY/qjHJI/pqq8txFl3bS2jxaTXPT1GzPy
DiQXMhG1kiaOCc02ELf1NwYO1ZF6cB/N9oUIcEf0uuE2tv1/P0gTjJug0UGmi1qDFDnEqIP9CjbV
+jO3kcqYb1ZtMtq+mWuQpOXxoaQJbjoKehS5ogFVG1U0UB50LfU5GFxjuAFZ0KC0HgX+ziabqPIi
TVsZ4FLuBN4ewJkNA3AT+dWnc6Kg7ETeuDjlmNnGN6GI/BJ1juvzuGhm7rMEQBWG5N6joB2hzMFx
VyimXQ2GQUu51cWf6zbmO5y802dOz/+1Id3xUESA+q4OG4EN5jGtFt2+SoJ/r1OHOs2JlXmkJ2cJ
H0ejrTRY6aAyUiYVQ2ug2+tePQQr98hlh0DjMgBO4AfGI8K5qcjKy1gBoxy2cu1PPW4SOC+RBrmg
m92blbBYjoJlWFOPlMbadltaMQsT5sAtwB8gd8uAPyzJzfkdqFCOzQAhh9s8WDkelhbsxITcEAPd
nqpoW5io8pGFqLv2abVyPVs6+xAx/plCKRpOmpO0FWSR3UQ5EjF6xph8h+rsS6ykHxpHEEkJK8Xa
U+ryyoF4Swfub37knD/rxEnMBBeu0kLYKOsdN1iibTtnQ3QQ1bnWNLAKOLJVTt2lBQNKBgLTKg55
6Jae2yTtqOQzxZ7rGE8m/DEbmWWsrNiiDSALrZnqAYhvqWAzZNUsIYVxpVZwU+lbvSt3Zfn7+j5e
fMaCytI/VqSNHAtap6KHlQiifhruL0WRPFV8uIe6sqvxGh37YFUiXe/1tfns1LniXf+CpaPt9APm
aThZPl6CSgdEMjhpkvG7NaBOOkU/FaPcqRDpqsVaDWHpyD41JzkpZAi6vuMYbx5uRfcaDW8ieu3a
lWLbAsYJkcuay64od6nGhY5GhmbFAnIh7tQmvyaV/sr00TfthBnQ1+nIz64Cq2EL1FhrRAeiZ4xm
CWQOq6ZnjhXGrBx+lVS7jaKIEbGWtizVLk4+TpZiyG1LRAHHlIN3vYpuJgqqP9cxGzDWxR54Ta8v
8LIf23g9RKPjLMd3vsA6BIR4ME9FTkcGbk+vVoo9yfOVqv5i9LH+mpEceSBab1ICM3H3Jsr7dorB
8bKhKVrPil08obzf+P9/A5M8dxQar8IOFtVscgUNUkaBDi/EsBZY12ZQ8tkgtEqiNfMM2i+JeQed
JVbGa9TEi/MHFOzcAQH5EfkMIjYanrQGuSwHPqlJ3vr4Lhhjr+E/pmiLA5A1uNZen8DFvQjNNRDU
W+iRlpPMtGxbi+sFYo+5oRXd9s2WOLdjq22u21mcP8CW0bkGsDYOqHMPhLKEPhUJ7JiAt09Q1ULZ
FPya/nUri4HsxIq0ShlFFSSeMIGVWR7zZkw3gVDebUEnpuvtYxHEaz3RS+M6PdOlhBnkID0kaHCm
m7HK6qTwgvEmDH9fH9bi+Qq9spmfYK7hyKmyGmhppFBYSZPwHb/fajXd1Xbpx3y6zU0D8LLHHDxF
qNYUK885Fw4CiChacv7pa5XKnaUYNBEZ6GvV7WE/aD5EkPyhe5rWsCOX5XXJkJRDiEjHK/8EQ+XR
+FVvpu/ZgeyN2xp8DD4uAzlbOyAuCxXnFuV8LBYN2tZQfXLV0SUfxW7w4vvxNnjqdmDhux1cNNO7
+SOYpF80tM4eyu3Kql54q2Rf8p081rgKWuTEDffKvfMtAD9k9Rp7yZE+j4E/7XBUQab8Wb8DndV1
0xdeK1mWCkQa0o1BaGHiThTUf8lbmJcbscZcfxHNJCPSoVPzCDkNWG/dSdNZ3jas0cunxhlYIdTX
QBMsq3vW9M7KWXcJtpPsyqcQxpXw2WPVbXdU4x04AN3o9+gwsGbr9703HPQbMMV5xvN/mNSZKQih
FLKS8p2v7BvQ5xJMKk8Dpsfbunjl/5pgfR4bNGcc/IIIkHxCQJG8U7rZRuVY3a43nd/JpN0LZUSu
Zv/rmH1uTN4fnYMiomnBWGj8nrK9Ah0AsrYH5haIs0usZEPaA3aIFB8sQQlYxI6ceJ11jG3ggDNj
U+uHRgMe7qeufL++UIsh7e8k2pL3h/HkjBqHTSfSc69O41uzG/Eo4BSKXxj6mrTz4mY7MSftg0zl
+WAXMfzReAz5Q9VBN26l6LdmQnL50InDyQ4irBT9BH8M9DaYHazl04vTBvwisPfozwQ69/wINyd0
8fQmxmE6twqeWqrbubwKZgljx9O9GT3bCop+Kt7NN5V5T1LoZDNdrBxHl5el2WFOvkI64p3cwBNA
j68Y6j0eBfQQUNrat5Mf4XCftagZcM8KfadTV0Lm2ujnYH5yR0LVwdLKBnbH+JtuuXqym8rIA5P4
dd+8POoxPgwPPTyQiQGsW5rlZmpjM+ewoxCANQnGoVm4VHPoz3GoyIazgpKqeUpjHMJ6BZO2dCCB
fAXkjBqlc4fI+RiriJujpsN2UtEDSCK9FES0/WB8WIW9D9bO38Wl/GsOYPZzc4NNq2LUE1DW4xZv
/y7RxBNwRpqnkoJRPK+9sNhkeb/H++b1SV5ay1PDUtCxIrUZ9QCG87jxKsPaB1G9sXVodwaruldz
MJEDHGqpOup0YG644AVJ22Zo8wi2KIjCWWeg97+dWA4o5QhydrMc/PnP68a4S7R0B8/wJrpSjFye
6JNvkHK4qu1Fnvb4BsWO+TMIk/ubzEIVIZ6Kzs3VUvN6JZi2wUDHQxnp9X021FsBmqaV++ElGGt2
bg1Fm/9Dn/4FHTrZRFqYAq1n4ENUCwpAAliNXWz/VMQmMTcBYYU1eD0mCZydw1r4mkPgxTp8VcYA
TobIpbTmlRFHlqEWCJHBeGcoFVR31xgJFt0KysV4u5z7bGV6AH10nKy3Kkxz9EGTbWL8chQ/XQOs
L8V6iHKj7oWWGNwSpeMkVgZDASPAnGaYh9YqdmEbgxTg8/oWWUzHofyNIDTf5yEpdr457RRXURoj
i9I7hNiB09fcVrJZjkMFf1BrvY66RSG32H8OZfG9aexHkB47rpYZL1wQYyUyLYZFC2UcSI/hgxxD
Cr9dquBQqiH8mQCMwA3+BPmsnZjwsNYLL+HRI2kz3xwyP0hXsoWvrlrZc4DyBqcs3HaWPjufCT3J
+s7Aa4yblA+1NWyjmnymY8Iy8TRpwtOC8DcFoB5UsB2EH7vyXcQ4gfpa3zdmghwNjHHO+/XVmTes
/ElYE4qXNwu/5Naf0W6qCrISM+1MfEi6R0DqtimeFzkf7oAs3vBkrat7ybdPLUo5U9k56TjiBg8q
1qlCpzrxGjV9j0CtZq5qoi55+KktycM1RUyD3sNWgkTaATrULl/LfiWdWTrrTo1IKVNtKkDxODAy
IvzGccWiYKs4Bw6CqDVmi6WL0KkpyYGKVLRhAeyf2wgdKGXfwfNW9MGTAChUsBkEQG+1KyF/2SSB
zjm6q2fl3HOfjfsySjoLo1N5BUuxWyf6fnRU1lrOHbeAm8nuE2VaeYv9an+/8EtQrts62rlnHY5z
sylvLUVPEZvINnojIJzCDfZY3BogIb9R/NHle+c4eMCJeZC69SbGn79XLligD9Ez/179IitrvBTz
bXSRmXhjxAOjLNOmZLU5hhoCMnjImGrTuyhYzdcWnRXESKjLGDrOFykwFXk2QakQj9/8kTxpm+IQ
+J3jDS4EdrYBoG9lz9BrdX37L/nuvKh4pJ0Jv75i98kxWpQoGxSNQP5i2WP5kI1dD1E9RE3Ti9Ky
B6GiMJ+aBp10K0nw0mApyJJgVZ+LQtJg6zJDKqHiATAb7xNjI3K8EP+XU5QaOD9twDTw7iK5riqG
Po/MPnHRgaJMd0H4Ejkv1r8n/9OhFgMWXBC7o54mR1CoQI0pjlJsEBp9a9vuNa4hD99P/vWVWsx4
IBJjm6Dx0UHILB2jwuE8UIcROa5za4bovLrp881Yb+v2QTX9QvMNXJIsYM2erxteXKkTu1K8Dget
DftwmmMoeP+SeG9UT8UqrHzpHDodnRSp4yCagqzHLIboxAKAzf49G905EIFy9TK3N1HZal6V5yt9
tst28c4IjnSgteXwZvZ5ZTSQHnEnkOBGGb3pbMsbJ+Weo9Uj15SNZf25Pp9LoQQR5H8tyuJvXGRR
Z+QqQkkRuDS+c4Bsum5hMcU5NSG5Cm53BJ1VMEEpB7oRO8sPg4egfystF6zTOkALfI25b+mc+NKL
nRnC8BAsbTZulmYzxSbcpAMlv/ne54U7JL1nQPUnqoeDINlR7ddwUitW5cmEaMyQdB2s0uF+Ku/j
9kEPX2vloSG7ugJ6fMVblvbCySBlok/U1NsEqvSALcTfivQmBKNUu8ZEs+SRpzak/VYMdWEFOmzg
+YvNLdgkZCSK3bw4jMKHBNp1Z1kbkrTxxoyiI1CFOTv8kUJXNR/8ut1ft7F0BUDDCM5xuD0gtPKr
oZEEomqQSLjtmKbRRtO74B3P5NbPCKKZGwccN9+GgiZ39iDqyR3rQLkH6TvIhfsk6I8h6BDQ40H7
ceX0Wxg7jnOIb4OWYObCkcZOcycqBa7vqEDteXBo7IHRjv+H3QjxBZBvW+jzRIYt7Yw6naDT1qFI
2PeVeVRopT8EmXmTVNqwS9T2MHZ67yGHuwXlKNAccTH9h2ECigVVVKhzgyRZqo7Utt2UWYq7Mqff
KHko6E5b47a/fCInIJM8sSGFHIggTrmDcjm0QWO0O08+wWN/gsfHhIw7DklZXdgsBAo40iBAaTgu
pNvAaaGxJB52Yw5GTUNnQv2wUQ+87nwL942zL5P2E7WTijdz0bQOfMd47VvsoUOwxpy6ENXh3ECf
WeDC13CbPs9XrS5tIBOOW6Ve/0nq57B++Q+jmHMMoEJnEl4pX2pMteFjg3w4QzsplDsg7zRWHs3X
aEiXtgRgP0hzTYrmJRmn0usxtmmCG4bBD7ryu+q2NF25UayZmKfyJOdUzRGQygEmWvrNAZ1kCxjr
uFIfWrMx//2JjSIBGxqhuLXQ4k+V+ElxP5RP/2VF/s7U7HcnJmqNtuCcwjBKI4R+zxstPnjm9vVa
przoWScrIq18pOlhYJmwk7cHE/irbuVMW/r5kNYAeRUIZ9APKu1cCCsCP2DDcyfswBH4aqSS12dq
KR9B0dKZZW5whbpI9oOp4sIMMITCunHEbmh8itY7+52gT9gyt0OPWuGKPMUlgBoB6dTmfMyeLk9o
Wlrn5HDkbyAfG7cm0xh5L7bO3QSW7Nfm6Hhk5UVhyemAfAAyRoccNBQ+zk2mlpEJAsSVC17N1Noq
KAfka4/bCwnPjK74x8aF16mQdBPzsCpPA89r4E3ZLY9eVDRV6Kxdu9wsxnU8E0KWa0ZSomh2PqaY
h7bWDLj4tlBXUF+GiHUMj2suRTdWdKT3KjjHlRuxSbf9yrm5OJuGgechhCHUHiS/byC7arUGIh7o
NEh4KIcPGq1UGRbzElBW/WNDcpIiT0ibB7hyQ8+QRbvA19/5sd04W3T+PIHDaqX2uDwkNBPM1VC0
6EiZQFaRKAwnDIlqyDd+9tntKFZMGEtFRkDVoFrlQJ0LCmfSfhbxUI9JpMSg9ouqF5Dkm5+mmnSv
BP0qu7bk+kfa5M6eR7GCrolYHOJMy/wYHW87XqjhPohr8U4Grv6o4oLvVC2YNrFiBqhrWYWxLboA
THeB3h6gYNsR9Fvn03syCuJawYDzvhuIWjKlomjvGuP2VkSg2xwBNwJVaavfNqOt3NeAJAqQlYzT
ttKq4Icea+mtlbXlIy+b4UjiSDykSt2i3hmWDnKIzBk2UQthsUDVP+mUtGDMJQ3XmY4E7rltowj5
RhfdFd2E+sWQB3htKoEVr1ke2g1lUzE2r8JKyBYT1z8hWQn2mllpvsNxy2RtS8kuLIeixINnVR8j
w5i/DJQcHYUQrl61ec5GEsZe7hT9pgIPzgY0uQ6aA7QM1CBjrx4h8hwFrjqFxkuQTvTQW81QM3XI
jcjnJB1LRjKVHPVS5bugdwagAhu1aViLSdz0WWp4JsTG3gfNypRd16aR29omsK+xBcasbHKs75kI
AWRRVeU5RvL0MXHK73ECEV/RQqOFEiIxUhaB5Zp4RhqAgHZUE+3NmHTHS812PNiVML63aa3/JkWk
PvR2GvsF5HZRrYDWeuopeZG+ZYnVV27gFOmvnJvDITaU7DXWum4P3s/Jrfsxu8V/b29DSqEZm9rG
LVdG7TcyiXBPBz2+1SOz8upiikpW4bHxzUFn9mOfB07MnLY2SlYSmvYbngVBukW3r77/H9Kuo0du
ndn+IgGKpLRV6jixJ9kbYWzfkUTlHH79OzLwXWs4QhPXbzGrAbpUZLFYrHBOoTbtQ8K0ygc4p9U6
TNOmIxjBhu+0j2QP0kCVbsRBvhsUgPfiNWSk9yY46W/TAMC+dmEtATRGzi4hoJwfi3wmhcvKqDx0
RVV9C3USWWg+DaJvrIjIaCtAUUpPsVJazwxcmT6b0/IYdLL2lANBKDjoQxLvu0SdH5RBy8HqPRmO
FEj0wcAs3qFVEIzteh2NIV7VVYEC5FNU/RydJVO/Sxu0fKdlP/X2mFrBeTCkbE8CqdsHMcabbQpw
4h9tzihGzWKzhoEHxiUE8ETu5rQHfwrTx4satsp3qwRQVZgug3KsZPlTrvXVu5Eip22rOQFrcoQB
mdd+qJqL0RmAjslLTdt1kp6dzGFE10/Xj35aNMOTWk0qUEGkuvgY+2H0FLTRPKlkGXVJTbQq2MDp
HEsvi63ooiUBO2exEYEaB5mRJ3VSJb8IOsQ4ciGnmLIKxuFFq8PhEICYGlIHQk5DqQa3odbiABey
MeIUgZEvysr+NAyJ/G0CG5WtJpWOTwe/eOZOoAa/zWqkVG1wYo0HDEQDvagndTLt4nKuj3otJfcT
mzF1bOlRdUhohMFoowMvkzFjeK5pjREk9iz5Ba6t4bmkVnfA4KQFTHmUoO5yJMjycKoigH8W9Xto
BtEtvGHnSmju/kEztfJnXZOQnMjHCIN2JWCG5mkKT3EfI29gTSTYAYk8u4xw177MGrW3ISg8gEm+
8pENTG70smCPUjBFexJpBo5DAvABE0jJXqjl4wnE771fzCT5BsJxycYsaedlYGbdDzLtR5uEAIGs
a4wgYp5LBdY/7dDsoE/UvAOCw+DFLNc9zI4aw64kpLYcM9ON2bY0pbHsoYir1lWjJo2QEavRE2WU
FLxVva7lXkfjVgMxK008oiTpk8k0JOnzZpRmuDCjRs9ko88l4Ama5CMiuRXaY1G1L1VhATBPq8tv
VA/afR+liT/pafNNC6UWLOaAUaylrvVqWpcuJkmGZwBElI+mPKPfedAxxEppUjygA5Cew9ZqTtQ0
54MCS3zuMgkkGtdjyq2rdP1O4W5uqYIPDXTEWlXmVaCLaIwXxXz5/8ngrmuWqFqflghb2+bIutfa
uiTBw3URW8H3So3fkfMqSrUCtG8rNUSo+luEGY6u/u/9PIg3gEaBBAde6HxRYZI7UKZniN8y5RiP
npQBJCwQxdpLEMgVaz4J4Taj11JgXbcQQh6yd1Bw3c57ySFu5wM+p3PKd3l/fdU2g/u1VtzOJCm4
UNRFq8FR4ILu5/19f0Lf1b22Aw2wfBbFokus+UVBmC7ItynKpHylXDYltbJaBG5Thn6S4d6UHjrj
JgTVFBFkK0SSuMdxBecR5aAadSZ5B0iGsDZtnTzMya4QgY9tvspQW9N1lGEwWiZzi8jSzCB9BlHB
A7vDvLSBfoljC3QsT/sVCB7Lm8f1jyzezlWlDKqcQVavuKZ+O+t+P/zNUQKVKqpnSDWCseXzS6Ue
iZoqAYrrbXljWIXdZgIdNhNJfwQYXBotzduCmNGS4umf88En0akIdkTEJLq5UuiYAlwq2vexNZ/V
oHKMuZFueeDR3RD6UpXYTJStU7dUWb8R1M9CND0d6yHBG8Gw0SPt12/t4W7wQtMhO3ZPXEARgAb5
rT0S29qVH7mD6+JZV+z9gPSdJzjLy3uEP1vrb+FemFEsTYlmBszptcc59mX0NCn0m2q9ymhLxfnC
WDkQUPT/jCa25AcWMk4w3QNplX/Y1mAgK5SlJVVqdtWY2SmoDq5rthjcF8VWErijHHalGlpLQ6rV
Td9L5VeKXkpLDmwCuCgW/7TS9F5vRWAbm6ca00rAkUDPjfGF/KJhjdYo7PfWqg6AGnGq8z1gXVon
vIt/XNdQKIxz/FVDWTdKEJYsLKbxwej9DjeMCTCsaD/Gr4H+i1UfAqGLcfLrutaQO+hFzVBiyiA0
AkTLvv6VHVG8cPSfssu8cZc/C8QtOnwVh4cHYOXRL8rnIXS5qsJAWtqXHmqQYqWHH7ET3gChLQO/
pHof+M0BpS7zNrwTQW1tGRCaC/+VzK2uVc9RCCpHZK5TvzykH+FZ/lm/sB0VJEt/IzBfU5Fb0dxK
4qCOIAjw4NalePFnILRkoPzSbfIruzEeQUPo1LchgIBv62dTcE42MxZo5wMMJiCz0FLHZSwaKtWq
XmJDb4rH9s6810Enu6uQgXYsJ3TY9+J+Og0HAoy617/Z25Vkzg8aVlRY0WJK7Ztp2HcIkZUdcTVq
Fz/NCJxKGOtzm1P8g+0ANCHkXtw05JV0zvPFkibhsof06gUT0eH+TgGXy8vglkdpF/siFr2tyAJt
PID9WyZ/kFGDna9CzbiJUpUsvepFcItBxIH4bYkhrZtAVMDcusHWgji/10/1ZPVLC7lUP3X1mxYe
OllgMlth81oEd0kyQJhG8eJaZ3oYM7THKNpfxM1o5kDVUgNCKzW5IwF4cuTLl2ZbazgNEygWPcsQ
pIu3LuFVyYyfwFjG82SlR2FKms3zYKbHNk5cpYgdjanudUPfEkWIhakvtDlYX9qXinI2o3BA70gU
gdYdzURkstPCU5joMt8y6bUgbu9lidV61i6CmhaM4ZmVHHPkjTzaNs09rUFnCLhVQCER8n2UlcYl
wE1MSaw5nR6LrsItg0c1biG5I2jJ4nHn01abi1nFI4EmvqxiCCt6DGWg/qXOqAgSyVv2uBbF+ZG8
VCv4cYhaBnZi7WGIRL1M2xIIuo1xB4FlflF2dXq1NM0oW7LhbbMri1utF0TPmxaCCvX/fp+/a3LM
ddYjfr/Kf7GOuWGOhJRFPS0WzYluDcuhnICIC20i6FLhOXthiOjZqCHK7ImLqR0ECpJvhOBeQ1qw
nSl6uamthrEXJsUZA0m3kzkc5qZD8rG32ULXNMt2PFj7TrntAgu5RcFabN276w/kjBik7N3cLWvR
Sa8muY/IEeS7UeEAdqoq95qow3Jz6VfrwTkzpHVxD8UoQiRo+GhiIL6Vk6MW+xA5uOtuYMszrxVb
vmRlRLnFgKA1QTGGiQjtuZVuZVngATbt1NSwqzqayuE5P4sYpNxAGQkNhUw9R4mCoruwu2l7vf6I
4Ex1IoWOPDPWq8N0iRNlTneb+6FHvcold91BckEm9tRdTIG73kw6kJVq3JXQzzSSymWfwB8Z37b3
qmQjP27/ks8qiNMVPJJE+FObHuyPRB44L85Tq0B7Jlr+YtlJm6eG+nn6ljZnKRONlm0W+lba8W2M
wRC0SWTBNtLDfNZOmos06K3llF58aH7KP1Wbnqe9gcjscRaUrAQmY3HOM7BIPVQqTCYC01bB4jPR
0/3fGP6/JsPHPo2mTiMLsJAW6XaFNiBBnNspTQXGL9ovznFUfVLrQNlA8mYEWiUm5/LerhLgbVwG
UFH9/1TivMZUyirIerFqaqu7pHgGW5pNTMG6/W6z5l8Ga6vgPAambvVGRlreSV6ss/4wupYfYJR6
+NaeAj899o+TLTKHbe/7Z684DxLISkytBnsVsr2M+Z26uZmGm4og8UbcXNlZmn99JbcFoq0egREB
8TEnUOlIPBpph2DybbhFc9I5uZ+PmhO/Xhez1cCL0EjGE0dXF8okbsdKNiWDrkMOjc9xdgQqS4rp
NFV5JcO+QzVdt3XFQaucjQajv3H8S/8+6mOAMeGTSvk4J6ghQXTUHPMucmQU4yK2Eyi4LNQXY1lJ
4YylZzQxokVK46HJ6mLYsx8fy9e89ELANZ+mQ3Vhz9Jgo7v9cF30snTXJHNb2Ov5JJHl1rFAiEZ3
ddZgXvRv3NRKO+7aqfJ4NmYDMsYsRLs8nH8nONKbjnAlgbtgwqEsY0mCBGyjHUiFI6Qo+T05/nWh
KLoGNIpMNj9WkQWWOuftiIYHZ9jFj6lr+CDV2JMXH5gxTn9D3mI/wqVm+s35ebKbveDhtjVSj0Pw
5wM4GxmN2ER7Kz5gdG8C1/oZn+rDP8mZHNitZksuATmLiKNv83yvRHLGUQBIhhQZxgBykz0xxEB2
lg3NeY4K4lBtQjNdOj2imvyOcQSBXQrV5YxGU+OxJRVkk5uoxyS1a90xn+zih/zVuKGRIwEjxVa8
2KcCW9r0Ngv0mbZgsYDTiTOmKhkaZi47HRvhQ2ZqmPN/GpoKlcXy3DfUyUf5oR5/zO0LZmQ9XUoF
LmfZSN7SwCyGJDZQ5dBzyqUbBikb1FqB5hlTEubLdJL3ei8Zv6y0BC6FWYj4BrZODwaOwcCEaRbA
DnLulVhzTioLCldjbkvjuS9+/XcnAwpV2C4e/2gX5gQkql6NMmDQHBrMu6Uhr5RkP0TS/L+LgQyC
diuF4FLixIzxoLRRDz2syFaSEt0Fd3M4CXZny1WvhXDHELLHuNQhJNJ+xhRtAvsUsV1XPzXdy3V1
Nu1gpQ53+saxmsK+w6qVY+t0AxoIAN+kovVAa79dl7R1Cax14s4awjqSoryPJ7L1HobAPLlQEajl
1vwz3vlIq2Nm1lqmfT4/b3TU7RtpcV8Vdeez7hE3O0v/GMfhqTuJqNCX3/pyggCGqi89vwjCOFmq
WlUNSA/gt4J3GvsJRQtViaYa2R6sd03yq/DH3yzgvwL5YQoz7TCSCYYgPD41j4zoLiStD/pbge1t
u6Y/ivEdp8kIgJ6pWuQcgUj31DBX/VWbTo8WwrC1FaCW+dcV27bBP4qpn3etLAylVvPFBhOf5OCq
cPP0oukCl7vlgND8/b/94ovERq4WWVdBila/ZcgYl4IHqOj3l/+vXu80BgBimMlIMo0Oa0N7YKIw
cdPilvAUjZ6KZvAVzh68MCbawhHA0UvdTg4bX2rQIVg6mocO8YSKXCywhU0/hAk9TKEvYI98ji5s
C4ouDki0lHMMJtuc+Xk42EOnIBMisILN9VvJ4qxANVPJMGqsXwS0IAmtCtrLdTPbzBAs8/r/04a7
8wCJl+v1CAkVZsjYsawvRfhY605e7Tp0VSEbwo4geBjQB6ZgEkuEzbd9sFCmUoGGri7s3J8tJBgy
onQBLFCKFKARAj9+etZjCV1aNTMLt2hBftVrY/WYUpLdAS8qKZylce9GASRLbaPB6W9O3vrOXE7m
ymZlLTUxO4oVUSkmhlV0KGd+xy76X+BwkLUc7pZRCmXoOzSGOgHsNUY5N0EjioKRclF/xtYRWQvi
LpnYDEDTO2OJC1XGoP47alV6emn1u466eRHvG/MvChFo3gIMFKhTZYOPOqgaosMv0LCn/YWpXjMc
W8u7brebF+dKBLdJWmZNFeBc8Shg9DbpcjvI2W1eZ4KzvrV0a024PcL13JvxDDFNn7Yngw4FHjnK
kY0xcRuDHU0rxaQbC096VYgyn5uB+Fo4t29DXSqTSrGMj6llG3foI/zW2G2+l0/aQ+bWnvqI62cv
ymVsurfVynJX+NB2sdGXi8paYcuqXyeXItoVEQbOBFHjpnP7I+l30n110BhrejOsISlqDbvWZbtV
Be5TYCW8q6ZaQWldQEIKYjS19FW0N+uZYDZIpAbno61RKdGsi23qlRdqQsbluqlvboipAcAQWCQY
ReE8ZM5YPhoVw6sIhRrZcDIg9aU3UnCPKbTrkjZnC/BQR8YFNwIm3DlVklRhqbYAJ5RASg20U99/
pAGoHW4lkHG3hTdoe5p9m4Kb0rjHTJxA+paiKHktgwZIpaHT5bPjzfUkmuMCFanhAfjJu+Jx3heJ
rR9a7zy5FG0/9hl0v+CPEvQSbMtFHR/8BehAkZf/r+wwIFLOpKDEBrLmHYx9Phm/o4f/bjSetESE
2brlUQAxBfASzN/rqCd9FlYUyHSZyzyFqoNWfD5l7MeomaBCcKL81Cdu0/5zfVk3BQKWGqAFwLT/
QpwklQjySiTK0e9SnKbmW2MiIT7eRiYI4ILwac4mNwRExnWhWwcPYZcpw5ow98OXoikydzRXAJWQ
6Ji6SQ5qf5p6Uei3KYQYSy8U5nS/wMxb5tihvIisa603fhPMhyoCW08oAjndfECh0QOkp0DfQS2T
6/WoBzUhCV3SAnF6M9V384QSTt3cAtLaw/SUH1XRPcgEHhfmACt9/4uVRI80kIuBUavxFfdy6Cy5
rnAowBMzzW8y2Su1YJpuax0tRcaIJnBLwI/H6SdpDJlqCTlQizGHjsAfhEcWlcC2vORaCOdaFuY/
PcohJCPmvUxAUyaiVBBJ0D6fLE3Ls2LKYHOV0dvKeGekgrBmM1ZF852xYHMAx4tv10zkKQ6HGi/p
xnyVC6AgnCYVjG/PLHpQcie6kW6QBRdSYSyhDP+mXknlXzgRIqzUWPIeA2gLgUTVgjK1NN1chFi6
hBPX5HBmENbyMOYy5CgVyXexOj3042s9W/dk/pkBqcSmyY//bttrzXibyBMNqMgITBMDQ5VN5mjd
Y1J514WIlo8zi0xt1LAOoFZv7eYksmdiV9TWIsFLVyRmsc7VJVLQZtBGCjElXmrpONkZ+dEO+1IW
Na4vLbvXtmk5zStB+qSkVEU7gmMgpx9O73OADbsJysd67OwwKR3VUHF//0UzB8pNYGFGNQhAYHym
wGIhJkoWJ5j28rHN6W3fPV3fqK3jtVS0LAt/i7vj72GjGMCZvYig1W21PKfL2Y6jzs6ANT4NFdJI
R6rl7mC8jeGbWopA8ja2EL0kxCSYhAX4Do/PR/pOyWIVDzIZ1fKh2DHMN8jfjXh3Xc8Nd/tJzPIZ
qw1EhSPUEwoxbYsJq3a8a/Xqo81l97qYjeP8SQy3mm03V328oMSkDbvRgZJHMZT4MFLrpi4CG1Mc
git/I86gC08EoH4UNG3xu8cUSQZJL57NjFQvulp4UfcRBYAVGy4wKQzs/LDiQbCUmzquZC7/Xy2l
pEsDgOHVxWW59Xypkwfb1kBDxlpBs9Tmni1ktpilUJBM5xazbOosjBdBw1TsOjPy+zk7VnMoiERF
Yjh9tLEO6SBDzNiCZ/yeNX4a7a+bxfKlnPugsmkYqHKoOMx8J1MbVGWemATucMAUSuxZNbI9mIDN
7FZUXN3UBjP6QGlEogOlgc+7Y4HzAwkOiBqjwe3IXhs7JxW9kreFGCDfA9EQBTrvZyFNpmEG0TCR
awAMQKo+T0AEMELBzb9lZ4qMxsqFGkr9AroShqMqhQDsx8CksgtArWgzPXFB9OpavYWJ0hEJx7gQ
7NSWZgpG2E3Ez/BJ/Gg+GwieQ2WYIhgzZceqs8qlVj/4sTYL1NtyfGtJnEeaZ0ow9Qf1IksH9pJ+
znvrEOaRi5vmcN38tpRS0WkFoA7UI748f4BkGaRWguRpORJvkIETDlKCqbYEt/GWlasErw/YOkHs
zl36Fe2stIjx8LcSsP5NOx2raJ4ItSfmX1doa+3Wkrh7P5KyGdhVUCiXfAA32oT+6C2v1y7XxSw/
wx/btZhlXVeeTpFUOYS6EGPMd3SwdkVRChz4tiYUjzUcJePL0ECapRQlUeQxsvxjAviV9Uo7bzD+
xgCABPw/KZyLixMFpK1LbrAr74vuMAFxctxdX6utUSEKpFK85wHchM3nFqsc+yyRF1yvDKN86a/y
HD9OxyfJSU/j3vDrU3ygR9Rz7wDMf4txpdPDggghatTfsvT1R3CHKs4yC/Q6+Ih2uh2NF6mLHdB8
X9dUJINzfvU41LhxIcPUfT18GxRAZIsa+rZ8HwryFgXyOGBg+YTFmKoJsKpxJ8Vs/lFm0bnXslOi
MT9NU8eoTNtUQC97Xa+tWGLpYV9yMoAg4iMxA/MyQxtCr7gvARlyy3BtVFlhN6AVJqUHkIVBlLHY
8hhrkdx29aWahqUMj1Fl9BYdcY46ZD/7UvEyy/R7mgmcu0hDbucWphYtIFjVqSgLp9XH96CUmkPa
N29FL3+TrbDwgti6zdCPLFjc7Q39s7jcCZQwXjumJRZ3RkV9J5dImgDysnczKr2PRfBNLpSbyBCl
lbe8C/Jd6tLJBQAKHuIjnME/VUqLRx5OeLxoY2LPsVMHH9ctZytZgz5eQsGAisERtMd9dpQ6sApG
4APh7KvkRk6IM6XEtVRrV0nslCXfWjM7GIAaMMJpHxrdz+viN61o6bNA9g6QcTz7Kun7vgYwDZ4Q
xc82yWA4sa+GPS7Wd4zsCDZyc0lXwrirRzPkOAD0NFJDAG8vyUsyJwerAe229DexPX7uX7W4RTUw
bM9IDbWmCJgpsnmiOUV0SvfdWNyxVnbrqLXNWTiaIdJw+f/q1svxScBhh9yIlXtA6zrM6GwDWGIA
ZL4ZJ/CvJ8p9iDknlcn7oGsvWUnuaDy0ttSmuyrpbAUUAn+xxQSse/ICVAN83c/fBMCMtB665fgg
a5pGvhW6RHcBFmVPP65L2jyoK0mc9gOtgTIYQXt9/K5rdpbuU1QA0GsQLFNtvcB0N++SlTTOIxUT
QI20Ra8YCJHy9Bag8qmEIpsVSeGcTzQkhmSkiyUZmIfwAO5gIyYUbNGmc12psvx/ZTZaa3SRMi1b
1LVvmtWeo464ffCCCSxPJ7EXR+85ZkWu79ZWJR2T1v8aBuFmrVkfsapcpKIz19fi+ABKBEfpc6+n
7R4xPFL74CSvwLPQaz7a8j0zfJel8D6NDte/RLDGhHt3tZVEAkyYLYVl1dUjFeQL8a6UWkHwsRWS
ghoVzxOg0oORhxND06Y0rAQvL1CL+wMj4LhLd3+jyR8R6ueNxMRNPIYSPFzTh0dGI7TZRy/BPAvE
bLqZlSbaZzGF1hZmO0ETfQoPdVPeKP2jkgPffyQCy9yqsKGNFby4Omb+0SXFLZoOLkJJiyxEhQA+
H0d7Nh5T4JFrL1R/G2e/C+6Mwc51YFB0XiOachRK59YzQrzc6OB6dVRkuAr9gUTHyHSG8gQSmbT7
AdAVnMcydXoVPW+Dd30zN93ZSnVulRs6VF29vNSLGAjQzJnJLow7N8yec8vWRaCQW3Pen1aaux3D
MCqjDG9NJ5pvjd4DQatt9Ls5rhFXPWrSY6q6IxOUgjcNaWlSXg6E9gVRU7LSQbYKyCyD6JDXPdjF
Gi83pV0HFa+v5maksQAmA8NHR86UM6R+MrIpUPFmN6IePXaKJ3X6LsULY9bfcG0JXMqWYst8lCVT
GYiIfAlsKkLdkHQQtOKN0IDpL/3VVlbvqCGJ7Vk1nq/rtpkJNtBCCAQYaqgyn6QKC8tsZAPi0Mmn
75qkPLdNVbhGG44HAM6SXUe0n21cNfZodoWrjWZol8F8yUgp4hzbcqZw6qiJ6/iaL4QjatZqI6Ks
1GGpddQ7APZX9CYVvrI2zBX1t+VRvFS+AaTB3VktC3tQC/RIZcaPZv5e9g8F6GCm3kHXVZR7jSQt
ZYvr6/x1VyETCTr0XGsUZf9F99U9KZlqFBcBZLLMUZrLgu1VkEMxiOCERXKW/6/kULVjIbDncOlT
p+0uU+7T+a7WX/9/2iwnZiWlZAPo2kxoYwBCIjIxNKxcdBlV2afrcr5axLJqMM8FXBKUB5wfq+II
FH7tok16GfqHXL6rRMRwXw/3ZxGc74qMcrasRcRIf4T0oNRuWKCU/gEi1Ou6fL3DMfMoqxQ1ekxZ
G3zrQwtMMmlaGrfH8iGsrUfZ7ASZ800JJt5DyPbhIPNNHZrCoiAOUBboaqdlr7r2n10uNEB+FIyA
eFkiAfx517uonJrxdwmAPjearwWAcA7ucoykXl+pLRtey+ECV3UE3bY8IAFHMjdMUzukwExESUoX
6LO1XiiAoQSF7BVwZzm/3rUI3EqC/Fht3anFP+mgCsK239mvz6lEPOWQXMFENoAr0Hb5ecWIREt5
7BGCl2fMdRy+q6FN3coLvje7ycts2X65UY+ab3iYmpvt1wydzv0xdPHAs/GERY/me+CFqHaDdEdg
jRuoGvg0bOJCu7RkiTmHVGPGK59yRK6dUdrN+CR3AajiswV6zq6LG8v60Al7aLXOT9iD3Dd7VICe
OlVzZaUGlmcB91WJXiwbZ9FAM/vC2YX6FpAoPi9X3aVBA2xrRNMkPQVzd6pjZadVhj/hWE6zqLy7
JQ40mjiVSJLCorklKAqAng8UdlY3c/ltogFQ6rLZpKpTpGmT2mwCjp3DusrY51KGyTtd76k9j3Q4
huDH9KxuTk0bYAlFDnpCc8HzZH3zHCC/dW8UvW6418/F1veikASOeENH7wjfnRbMfYBEO5ZnwlPH
DhLZlebxaMbFeZTaX3ksggTZuigNlGBABKrjlKAi/Xk/JhrRMTSXGFaqQRHYyO6gdWcM5Lp0nty6
spBhyoBBNezQWijanSVA/nx2dAR3QBqHJ0OlmHI3WRxJrFDrIXWkfXBTvEsIQB712kvOg2vcmyMq
1YLT+tXtLAIJDBC5ZANcZJ+1BTJljoLxhMCLvjPtY5ww0g8IVSKoAH3dRYhRFo4cZHlR5uIWtWu6
IayjMXVC6dyFB1m9TYeTWjx05Pt1c9nIz32WtKzw6paWM6PoohaSLKXczbV1Yq3V2lquIUlXdq4C
eN60qHaqlbhj0/wqjbfrH7C5oNBQBoWCjGPDLWhXm/PcWsuCok/DknQ3rLzWdIzw47qcr1HCoucf
Odx9YUpSqulMxoqaJ2acdOZLjeDobbjLzzK4mDFTpnlolDl15AfyoBwwrac+NP9kmA7ck0tLXek5
CO3ZiTHqb3rX1Vt++stB+KPeby6s1TYmIwGEfIxlHPvXyartatwzNL2E2scUIOU53coikLnNjdPQ
AIugi8ABcCZKzUkdQBmNN0HxS9cnhygfEVoX1Vhw4jaPAvrsTMQSYDM0ODnZFHcqM2Cgybyv2XsZ
P0mD15R3hojFZFMhhFxAMVzgtfmRorQLG1CyqzgJqXQg9Ydp9QBYQ5WorgSnWySJO3N1GsRTUEPS
oD6gmqFnr9oyTRmKCOh/04J8sYqVStxdKVcpBnQCBSpV5s3cF7ZGaqfP2XPZ6I910p1juUQ3wJNa
vuRxdA9gf1uKZ28wv+lpYU9l7c0kdmjFDnovyoqJFmEJvFYW26VGRfQK34ZekcbySv1Gjtxaerx+
Lr4mOXAkCZopl1gRMQNnPWFlDarSGynIfb6n3UffOzM7yNVxKp3h13VRv59nX1Z7JYvb1gidlEhF
QBZyDG/qLr+Ler9xTDds3fAJkKIgGWVO8UN0Ay8L9VUs8n2gTkEthw+I9Ikpg4kSkpOMd4VyhyeE
fV2xzZ1CQP8/AdxOJZpUTkkFARUBjbJ2nlo3rTS/F/ESbLrolRwu1KJq0Wekgxwj/h5ns20oD4qo
xXHTm6xkLLqurA7xaTili4ypy2yWvI1l6CRKhADu0awF0cnmuoEPT0dHtAmEVO5qG8IetcsJsuoS
ZeC3sbFltJiLGhA3LXwlhbvY0Pg84KUHzx/hyBLmtYFNC6+T783A182n66awec2shHE3nBymg6aA
gAlI8TeB6dHGqwffUp6i0GnqfRV/uy5OsIJ8qy04XsEGMv0ODt66YjeWu0h7CkWdedv3NkiVQIkM
0Fed7+nWy0kD5v5yb2cn6vdvsofBDoY5C3u6z+3m3tiRS+e+T/Z/n9OGd/ojmGdVUsoCo1IFBDeS
uZsVtDCR9iZo6eH6Mm56iJUYzgkaMerLAaoBTgTctBjwberrdQEbj4DPinCur9K0DDQYkDCrH3on
21W9H6wXXX9Uq9dIxa2iHE0RJoNo23jHN0Y9sJYTCDVK3GZ5ZSMadxNwERjUBADjLwxO+VH+2JHe
S6xvYwyohO61kPOnfsQINODamT48X1+ITYNdrTTnKqVODo0yxCf1bLCpeSlLv04fa1Fr+NaGGhhn
QA4HbVt4eH32YlnZZn3REswAqW6MnGQ2i/i+NlK+OlmJ+HL0jDg0i4giXr5NPKDxh3bgx8/zDk/9
XyjwCidUhAI5IyVFiI6qHALZufvID8GxP2FAGe/l+UMGlJstQkbd2qq1gpzJWmFC6iw2sYb96yi7
I31Q6BuKPf/dINZSuAgsYDAHrYJWU/rPaEKPxG7H7631cV3M1tWJXDjw2YEFim5tziDIUDRsrKBM
VjkUDw5D92c0aV8XsvwIH2ishPDeygTvSKTWEFIBnzcLL1blWuwBSeqGncCO5pa9qJ9q625bS+Rs
Qgb48ZBi6NohFfqpnE7FGQfBVH4efiW5aN5NsIaUMwjT6np1AoamIxVPSeeO/bP27foCbkyQ4lBZ
gOTAJqlowOWsoW0lvZ66dnnsNk+UVM1+nFSfVvMbOgsSOxnMYTc29eTGqD4cTZK+DWAfcSrmWfFP
w9LPRjb42ji3gkhlKypauuzRbb9ME/C8sJbagUar6BEl9xKqnQAnJoEtpe+M2K0I/2JrmdeyuGWu
w0KWMozvOmU1AKVbdeb6pz4IGre3DvdaCLfQCIlCc+ogJJ9AChwqbpH2t5mEHidNNNO65YuBrYEM
FPJBqEIs+q4iSoR9ZtSAtsiZFddAF1WUv1+3ms3NWQlYdF0JkJkZWjSDgFAp7EHVMJUT20H/Uuie
kosGrLe0QU14mfZA/Qmcbp+FgcRokuMR7bnF+L0cflaDf12Zrd1f/z6nTBV1Og0DDS/SOXJCrXEj
+tSOmXNdytaSraUs/18tWY5GsCBjixagXzJ2gezpSu+kJl64l+uSNvUBqwOayHAbYyLhs6R0yArg
EOEmnnRgMDe+1gW+SgV+Y3NT/gj5HX2t1TGCXgWEHohpqtw26S7q/yatSQ1c+AC0xyuVcmrkmDUr
RoZrSqv2M6YmwVs8PrK/OSorKSbXkZNTI1QGFXqooZ8pH2MQCW6ojZ6fpcEYFyCqKaAiNzg9us6A
f5kggSA1n+sH5BZIdxePO+TBzeBQ1q84oUm7K0NMFOG84pV53R62HM/qA740HUlAL0aXwJJOjRwQ
bwTkuWjexv5wXcy22f2rJ99SFMox4Coa6KkoYAzC3ZBeLFHosnmIwFOCMjf6DDCi8tm0g0lr1B6s
aqB7fjHqixEf5PxQNB4T5S63bnl0hv4riPcJajGFLEI6DFlEdbgZhudJ2uvtW53t9Xx/feHU5Xrh
g5i1MM416AUIxEAnhrCvA7YgvVh2jCEEcGjZ92f79XV2bO/secTeayLMos1TvFKTe6gPBcvTiUIy
s1J7zgpHSFipikRw5s+ygVmYjcExvusyt3mUHOlWcqpdeLMg21aH0vHs0Qsvg5s/6+fQFb1nN59k
q9XlzT83awzJSLAZ87tyCW+LF8UtwT12+Uf63twrD8fOre36RjQRLjAg/jQU6qg3kwmpagYmrgSN
pmez+z/SvrQ3bl3Z9hcJ0Dx81dTd7sGzY+eLEDuxRM0TNf36u+Rz3003TTSR8zY2NgJsINWkisVi
1aq1DtC30rOfuSngcOQZA0UcZoDQrlhVby6PxRI7ek7XYDxlVUhUddXY29Gl3XaKA53JCbq6taBn
zw1rK+PEimIGuygrMq31ESFRjtQUzO6RJrt15moacXtIzDc7w3ZJ9Ae5sps2p0w9WJnfi0Y4uA/8
81+wet7ZFSTZ7aCQAb8grk7q5C+xb4xhnR+T+NjCv9KHCA/e60eVbxN1s7UBBug4+74Ho3XfEwwO
eUWEMpOOOZg7Ut9J7T4xIT5vFm4DOgpMIAjMrh+QjRBfYBIMrICFyWQiRA5RwqI0YdYpNel3nS0d
WilAyUOlpNiVXdp4tgVkZWPVk2elKebb0AnBI9VeZPyy3t4MdBQ1Onnxfm0GAuO8EnGwTRCaLpAj
VuPCi9qHTvuRtxq+uUgPjXd3nRtZQ+fZN1bLZe6LCGTYuhTYyY1p3yJdEgoH8WLUuRXm/EDUzhok
GUvBO8O1Gs21IkGMF62D8VWw/xZQBYcFI7sfC1QNYQMUmZDevO4pvAvSAXQUkLj1YLLJRmbLVVO3
wGpJcfuSWs5dq0ggoZj2NhiiO7UXLIu7cX/NsbE1K0hqLBEpQOlKN5My3S8IPNdXxHUzYBwwDAgA
scwyT5gQUhziAia6+kOTIIaWBGP8dt0Gh7sfTyI8zgC3ViAuy06IFmBYHCCIA51rbwnBCO3FN/Gf
dpv8iO/rd5R8tAcwoqi/VbRL0C2FlnS5y35c/w0cD7n4CWuMP/N0anax0Uh1gQmwOYJATZ3V90kl
ae8q3uTUHSdjnATOwt1ajCfgzsDrw2IfCg2K5qWzSKguRBiej06N/VkLsTFcF/lrhH0oTGgA69A0
xPW7Sh2A0AaPkus7x+F4R31cAUZN09eWPVsqqOIR0w4R1gHlpKZwi0/pluynfR2WezxNycEKRlz0
S2CekhuRe3LBCsBHYl4JUsJgombyGwVlLrvpcLJBfzU4LtKLQ3Zsxsdsl/nphsaCG4h7wP9GXbbM
amQauAF6HIcZrGJV/EGlxs2c32V914h6RVz3+GuKLbcqOgQqCMHKpjj3Mdl3IFPiq1A1F3w+Tvpr
K2ArXikdVoVxtqKm5ZEGdVDEeKgQphJuMOMQlYlLrQBUFfWSuTZNtkp+p7V9iEkiwY5ykqcL88wV
Iw9qCu6eFgFGDyX0pyZUnHwnh1CTfCtLgqoWL4G4sMZcNV1XVFlGYE3THnrUHBZIj3ZA1yUvVMPt
jircIepFwnicM3hhdP3/Z7HFmAEm61XscFLf1uChXIRvTN4b5sLE6kxnJmLNhnYZeGo9SbqPjLCz
Ay2JfV0+GtFrJgWklNz2t1ZAlRiaI+QH+NS9YQ5Q2vGs3DXIfjQ/5Phtbp7sIQoEDvadDkW3FdPA
KNYXbYjBZE8ayYqGTPhttH4pss9u+GUs4Vjbm6J90heo5eq+DSS1wCrn+GA4FePQytpht9k5P40A
nJ7Y2PT5Rv6jv60TadvGN7zsyfDoXtk1mG13hWvlxAe85TFhBNAxGrxs6S9Jpb6UVFwjUzgH6q/o
pxosH45bVGH8pzyZYXHrwLN36b0oCnOXC81XDOyv07hsEJZnPWqUlaAnmqBm82JWx7QPr28pd214
30AHE3VNcIBf+lguydqkWRQnVdU21vSh5uEcd95UbiYRLwXnNl4nw//PFHNiIL2L51YFU4ni55Iv
061TbmZLsCDeuTy3whyaemp6B5d74dnZZlJvOwDSr+8Y96OcLWNd5tmpxGx5pdYEBlIV2NdnMoQJ
EdAo8C5Ax0APATmEA/JBlvckSVqALAcMeltEDoYZ0RoD0dl7FvlEOUATssrCnGAaWxb1fnix9MIy
kzJJWl5rBiSkvKS5B3lNVQDP8o4KITCekHdq0akT1bi4Jk3MuIJrA5oX3x5iipNGuTagW4JSDZRr
qvioUAnVO7efqZsW1JVmPCIEoYTzFaHY9tcou07ZhsZGDaPlcleZd7LyaU4f1x2FcwlemGCymDaK
F62ZYAK87/Lsgj7M3MUH251Fk+Vf4EnmKXtuie3YdUNvjIoMS1o9Phm0uUmjGVKwKZicZmyk5vfa
Z5u/msqjXLmNeSimJFBsgG9WkkAoOBjJjgxmOBcYeDCf1UjGFPcHUS1QrMruYJR302jcppKI0ZkT
EC5+NpukkCFRjA4/e0BRQ63CUXlxAJosg//iO2AoDMBCzDYBWnh5YGM9iepuxijRbC76C3Gc4mcM
N2zdQtcSZLMGIntfmi1oVyFrJMKxf49HgNabOMOYjLdByst4wZg3RdnHBLCt/LGS96VISOi7I/8H
ur+aAJ0zu7piqEkbpfj7O3RrnQYimHIWOvLr9T3kQAxhBuhdFNvRrIOty01cUR8Gxvtz6Es9tD04
8UJZ20yYwY5jt8P05OI3EK1wDr3XPBk6JGS9VWo+XEShkbdccAGBEwj3MeiuGJ/pk1pJZxXLbao/
VWYe+lnazFQVwaW/X4sYPsA/K48NumNsqbHPS6XJ+waVuNk1nuTN4Msv0OE5WEcD8zSudSx+l16x
z29EYhycpA+WwSAmg8bfdNA+vtzoRZapVMsIwOguOCo0y/r2bq7UIXPlvO9Pbd8sGDystA6DanmJ
l3OhtJqvEFLdKShN3QK71RGvqp0O6qRjpAZj1w5AyJu0gNYF2DYgd91kyVNk0e5pXCp8Nk3O7K0a
pf9+Fa+YVGQWIKJazx1z8IqoUlU1WWOsZYaOHvlNK5ja4X2mcwvMXTw36OPXGSxM1f0Q7ZfxUU73
Tta5jogI6Hswx1oguAPmA5Tl8J/Lz0KjATwM6oiq/nIC6FputlESlKNr2CBDCASHbU26LuP5hTGH
aaA1uDraUoGxtvEL9QhR0aIJ7CxQ4q2ph5PmV91tQfwq2tqaiHdmXQhrG61B3MUYOUWazfhfQ4vc
1NMWBQw9RkGtBhlR7uSKZ0m27TZqcZjbHE+qPI22yItFGNSv0tM383ivrmNxEEhg6ydQZcdwQLvO
fe7Un9EvDaLjEhoLjqfvIr96HdBX2I4Y1XZvilv9lPz5d7gQjt9f+1/Jyll2JymTg3Eo2K8gomzu
I7IZoh9Gsbn+hblR7MwKE8UwajakxgArdveQQcm1zSHo9XzdBvdsgL0aiD0dvFIsLJVCcLurtQFl
dRQyVGocQZa9MaMFKVXl2lIkSKh49xyuH3mV8bHBM8Y8JLpGk2KFYkktJvidVnXV5Nf1BamCM8jO
XkdSYWOtOBbNqbuXJ1d6drw5GDe/86PhH/vETXxr80PZuvGuhkKBm9fe7JYeJu0xXyccHeZ9w7OI
wGoRYoYMiK81IsjNoUVH04EKp+AtwzuL5yaYPa0TJ4qUBSZo7tNppwLyuPhjj85iKNleJ2K+4/Sf
1riD6x1VU4Q5tmo0lVmml0CRenEddv2dvLyq6dbubufEs/o/trbL9Z81VNnmEmwC8q/OEJSteD6E
c488Bgh3vAXWLT87fFFjxinVsN7C6TwLrf1BFRw8rgVrBQCroHXHnMmlBXmp60w1V4is1rlKcZSJ
LngecgCOOATYxZVPfR1IYG6KtgEhJ+bxMPVhABawL+YHxdlK2THug8r0Yydzmw5AN/wraB/yjseZ
YfbWyKwh7ocBhjGs5kgbRXtP+5MyP3f1jfLvGP6LRbJHMZ1xSdbrIuu4Crv5V72oN1JCBDFFtCK2
jNiUuTmvw1yJprnmcpuXezxCIvNd7rcAOgus8Q70+f4xp40Cttdl8romYK+sn11/k45v10MYLyY7
DgSh7FVT79tjoK6Ntm16irgf6YCstOQPGaANO1bLHCRTvASt2YkGj3mbiCrwOgoO1DsUZy5dfpIS
jTgrEK/IHvveK2xPkp8rxZ2dmzF7ur4+zhYqGGvHGC1GU0HGwfi+TgelkkzY6h3UfFXdfKp7cwlz
i4hUyTihUcHoKzqMK1+FwtbsYxnMT6ONUEVAqaLM5BRXdxhmOklKfVNrp0TWQttAenx9fZy2CObg
/pr9Vr+fKC4/A/GDTM62KnPXmSw/Ji/arG4lybzp6qc2TvZD0vlIeL0ImG5v7nQ3XTAWbD3rabLV
qe7pysf1H6ZxvjJ+GNwKzFxItVlAXxunQ2WVcF67wsCjREFbnxiVrHq5Q9IXPOmXN4imODui0XGb
6nPmt7RHIlWvarpxv0QuVLaSH2Vby3dlpKaRL4+9kW+hhEt1FwzR/U05aRPoa2ZT8y01qX/TdIhH
X5WK6XdepvqfJGpJ2OnTPLkjMdV3a2iNXQkp+f0c23RCm69dHqjTKnAKOXuLuobsMP3ahcAZd9BG
K6lzzOSh+mcgB/J1DEljsAn8ESioX/p/TGV9KFYMlTVLZCOZixpA/G9X12270zQUuGbbjty50gfB
bcah/TFAtooxgfU2AM8Rk+WRosahtIAwUO/pC+rFATAEiS/vlpsqrAZXfuq2172Ac7tdGGTiJR7o
aAV9QRq6ew1dR0uEwPlesblcERMiez3ubQl+5ClagNJQJdVuBL3p9N+rc7CDR6MNVhb8gS2aSM3Q
ULK29m2zCSjNTqVGXTq0ghuTM8qH4wz6F0AhUdOw2EZ4rUepo1eA8aF1MgZobm6rg5Z69T7axqrr
bIzaLTdAOP24/p1423hulvlOedorelLDrNLd4DUvab/n6phHIiQaB6YF1wc7MwYiV6Uvtn+AgtjQ
N4kOiMvQlrKXJMlwxDEfPwmVuq2sU/D3mFk9vdulDmX0aQSEQh6yOohoJN1UAAve5VmFVlovLcVz
C2LfuyaX6HvtSCKeSo7roqmDeL52dlYap8tTWhZDk47ZiH6SPfpEQniavOubzrl78ahUVjUPWdcc
llB1TEDgMLTwKXX2WiVQQRAHQtMOututoglscT4wEACGib6546BXwJyTQdbrfPjqnlfuUP5sQTZf
BWkmiGy873thZt3Us3x5GMdmSmfgAOaN8xjnLsgqHqx9fhvdEa//xO2XEVcNU4jlNoKeK69MBdMo
wq36wFC3YWKbrmV9lGXAByiPxqN+owdSkL7r9+/GaYjdwct26LvQ7Vy4Htlp3rxNN6PoMua4zMVP
YE5RZjhEtecVolC+mfYxFWF8OV0Y8LWfrZH5iqlMBoM4MGB8rCi8CBDSwdV9NF7kJABtm6jrw7nD
L+wxnzMhORDfCTw02dFjZbqlHx2WjQ4A603pKvcodP5AQ8R70Z5Eeqi8l9+FaeaSXFkTcl3FUtvX
dFfuiO0PP3QA71xldSSvf8jCf7+rLiyuR+jMd5N5WIZ8RULYU+nKUhBPIvZUkX8wISWVU7Mv1jWV
arYzh3Rb1YI18I/530OwftCzNTR1kjfLjDU0ZRw6Wu110w8Tfat/pyyAI0KtGLV3YKmQ5V3aMQal
ToYCdgpAbozJje1fvXZy0kQQtjjp+4UdxgFNVE5nANoL0JHczcOxG39IVPAC4h+qs7UwnpaZkdpN
A2ws8UMaYUyuCEordeNx2y9Htb0n5U52fs3/ReZysTTG3UxIZ0jEXoOFDpajDhAYlJGioyb6VKIt
ZJ0uqebeoVheZD8a9W0bY6Yy86/fZCIbjNvN1RIVag8bbfyw2Ntq9DDXJXrpcE8P2g/g40At6JsM
ArVVEusdNqxxMJFn+A7Zoqm41n4t+XmeXZ28tPljF4F8CPNKNH8Cp8v1ZXIaw3D79ekKvk40EL4U
6s+OV9U1GCCr4Pa0CTXrfihCwD3DqfGiwnFlDELI0yGvQoFV3u46EDeBOqsB8BSLbOmNxGxnghy3
9ScfsyTvCyRCG9fxQD52a3j1UX6YJLcWLXY9w0zh2zg3y3zUFHJg2AUgr80NZtO3Uxi7brufPPra
PDZ7658H56BoeLZI5qFuQRdsbhUL79hiC0qOqEUl2m+H4Pperr/5yppYKGvrFHbSr1aM9rWsfX05
2kPtZh3iZBgVr9eNcVOSszWxPTtFaqalUWGtc+PN5Mf4ZOmtdUIKBH3bDbJr9TX2az95eNRuWi9P
/REkKaJ2L69CcL6zJpOVVBOt+yiB+yy3P6H8c1y2nZc8OsEfddeFkdtu6sal+/0kiKt8r0UhBCQU
0PZk0bZLrWSVLSMVzFu/bVsUG9Cxebi+w7wHLdb21wjjo+Oi2Fk7Y219OPjGlp4ATftVgIQrcldJ
VCrK8LiXxblBxk1pCx1ozFvgBb1R8jDaTE/xfQXCXrBzgjBPpLXF3UPgXRWk7vpawL28ZqExpDvN
mu+REsnzoU+3o+jFyTeBF4GO9xi+FLOgaoTCAriV/4PLTNbhErTPB8E1zgvdDtiO/9cIO3832YmV
LguM9PVTBJAgETYJBctgKxsj3nBzWuAGkpraBSTJpDeR6Gvw3mvAUGJUEYx8K3Ti8msU8ypmMgJ2
3ysHefLp8DZYoZbt5vFF4Nbc1egoyKItgMmLr2fW2T1DtdSK5whnh3rTR48QUbhWiJDvqo9kt3j1
/eR1gvcTN+F2zmwyR8ku1X4wY/jaFOqf2X4MbH/ZVIf81Ox6D1oCu/+ir4vJ8b+LZDwvN/rWxEQG
2lWb+KF4JodsNwW1JwtiBDfk/zXDigsbNUnMsYWZIbQg3+12oYHlDIJoJ7LCnNS0TGbo2ay797H4
8X10UCs8crXddcdYt+Tb9XW2FiaU29B36PMRVtJDtIFQ7I/OHwISiu5ibp5z9mnYPIcqeh+nE+zo
9wqu/n4Prmx3fs034/31BQkc/Wuu8MzRF9UqIDYAQ6a8XSI/bneR+nzdBC9kI2lC8wvjpKDrZYFC
tOoHuV8Aplfyt1q6QdHXr4ZgNh8iK7SdTaZ+WnJYWQIgCOclBqsaxEHX8+t8U65JaGQCtYi0e6XH
BgstibYNqs+V6NyunsX4xJoTypD1hfgtGPgvo5KS07xTiwx4WZMGlda4kQ2uGfA3TBhwUgIgrTGa
KGEuaARf7ZK9X99dTmS/sM545JBlsmQDeo0Bwckt7ZMiqutw9xHkEOAhAArCZAN7bg1dD0wNlof0
OpM+p+lBSo6JKLXnOCIM/DXDrKNPtJ60Dsxo8SFOD0OyNSJBHs/dqjMTzJt5USW7ibMCoG0VPfMO
w5Tx0/WPIVrE+gvOTpPUxi2K/lgE+i5u5XwmQw/ImwiJxnkXgHQCZXAUwtEbZ9sXS2dnEkhkATeO
dbcmKLgnGHnX3LI8oaQLe5PhL11QV88TfY5EgxycEHhhffWXszVmkjakkgyHK4Z00znWozw0+9kq
wThpYsgCPHFQMCztbnN9azl3/4VZ5hVN8jRGXRWLXrSHLjrkxnFS3rT2pybiP/r+DVEStkAtCzJ/
aAyyhDpFNzZmJ1spEHVy4ma0ORWm5OZyIohP3/dxRVRAMwAU8ygHf6vg9LTpyxnkz0XZuTo91tPj
2MzeqO3kfjNYd6VoAoi3MEz2YWwBxxiy8usPOvtwU435u7oGPzCQhJLynCUPUvd2/SMJTLB4A4Oa
pRNVMFFjULHVXzWovXSzf90IJ1H6QoVrqgrK7JWe+nIhkeL0KH6Bd3hRMIVm117x6bj1vtMwgO1a
P6Wj+Zj5IiTM9+BxaZRx+1mqrXGcYLSxxsBMO38U5eic1ypM2GDhQQUdaCm29dT0fZwQAEW8JgBT
WYj2fJhuyp1zyHed6VZeudXKF2tTe/fgyz2kG+cgGrP7HusvfwEThAtdMktIWWWeNbi1tDPUYNAG
vEZern9BjhlANNcuHgbL11N9+QFxvIrBoQQLpM+Gs9em0JKfqCJ483AAyqDEhIc4mJ6GssLXu/zM
4eVOdZoCYoqe4RYP2YsyuHGQKh4K9i65IZvIz0Fu5qXHIQApyaMQ5v0Vhy8Tg0v7zIFr8kXtnHVw
gt4sIQZcQv1NOc2h6ubP9vG3tfn1+/q2ch7jFwbZTJvKS1ukNgxGPw0FoyBe9jLsFdcJjCOdQuUT
nPGuwOT3sLxyxmAyU1YQNMFif/kpU3mWWmOCx7S+9JjeNafhMbV882DWaIwsG+en4oHbMPI0Q/iu
4HkRZmptgLGBLwTY/dI05BJMJYtieFEegVYDck65TE/jAvE+RY6k7fWV8hZ6bm39NWfOlFlGukga
VF5K0mSuXv+ayvxJjd/sRd3O/ed1Y5w4aoNYWUeAA3wfIz+XxtK0TqKmwYd0qhi8ob8mjL2Y9eN1
I5yIhnE5RBpwmqsK5F0ujWCOvK8sB8ijCWO/hosc3bpHCmgLvJJnxtSQrWBUDiJV3z4TsYvUkkYU
T9HCBbZOLIjOuUltIP9xhQL38/19MSdOoTTrtJAVhdnymoBOPCVg/PErJcQoLNqtIq4sgPawOczZ
RqRG3xiYfIwls310UJ0UThKX63yN3S2urEczyCrk6A6jc/APK0FvwYV6iO5Z9kB9Z0ygm6nYKL2g
GYBhYgltqM7TRwk9ULJ0424cJf2liDpk8UQe6m1aa9niDxoSEbkw+2RDx1xT/AFJyaFrR3pAe789
Ncoc031tEf0OwsGI2Mu8hGo/J3tTLeSf6lzZ+4nY3Y7CgQk4gwrkNPqiKwAbolcLtvDYMT8LuZrC
RbfndyLNxn3VRcVjAuTbjzqz6V53sik0YOO+toF/rstSTfxicoYbPTfN16FJQBKfzQkuY4OUi98N
jXSsCMZ7FznvYm9u5eEX8lVoaKsgMttRc0HG045WcTeWbb/sgcocozsHc4e3oNuwB290IBXnTmVS
7SwjmV9q2iahRQYndisFxJeABZibBOrLQP7ZVQ3ucTqDhGRRE+k2V0v5NWuW6L7qOwK8lWU0u2KQ
Ul8vWgVwrLSkLhp0Sbkv66y6wWfU4kBzsvmP2qhV4S5jVjyBebxGQ8GQ5bDsOvLZYfBDDSWrLVEW
tywKXYwmpq9xmjbvqrXUn0Nip+9K3GpBG1N9cgEE0w560qHN2JuRSFaPFx8sPDfxptYAimfLU8Qh
8J8Va4md9FXrxSk6OJt/PT5wjQAMg1QRtoDfu4wPupWTerQBSZHs+wH659Q3NIEJTghHYfWvCSbf
cDAHZUYpgFjd9DMzTD+lGCgsR8BfFMFFJVoME1Hlilb1CL1Dr5u3SnvTIdkWoSo5N8TK8o0bCThO
IJaZ/SLDrA7IvVdUZRlCXCEsQB6cLEWgR8rm+qf5XuxC71eWoUhuYfwEgzSXn4bATCI11Up7tECT
En0Mqd8sqbwhfe1FQ/EnlUSFdw7DFGwimQKUEwOoWOGlzaFomiRegarSIzo25eG18qzFLY7601N8
GvbEMx8NEMY2Pr0r3pPARvaKGT7RNCrvNkEHELBV8BiAjYL5FUYUW3pZINZrWWhiGoVOwnYNzynP
TTA3PSakJogQwoQThRA5VY+z947GquWqd07pa/fNjhxa19mJ6qSipa3+dZZh1GVuVf0Iu7GG0mU+
u2O5u+42IgurW51Z6GeF6vPXRYnw2pHTpN5fN8DLQJGJIR1TQIW3SnMxFjDMW5X9jJS7UqWf1mBZ
b2USo6vW2CVgEM7S5WEROTEuocIcFreHJJXq95la/G5jLYX/km5fk3FoBJGGt/TzLIQ5/3kcTWO8
DoqM9FnCS8BMBMBBntecG1h/wNne2m2fVeoXVf6ovmRquWkwsGDM9U2pCiyJ4gwTNKdKLrJZQlMz
qsl2jHdljuZA7/fyMUn+Pem9CGnMrk2KFQ9ZhA50NUV+bxJ/1v28etHlxi8l07vuPLygZiHEoOaC
EUtQkF7uYBNXA+0cxM+x9khH3DrxNH3rtJprTLsxFd0IvA92bo75YJ2S6XMJnUhvLgDjGvxZ/owG
SOC+XF8Vp/sLAQq0kQAcQN3FYKfnBsdok7EGAJ4GNLC2zuMfgIM+EDpbgAiIq23k7bh3tvXr6Pii
Dg/v1kOOj6qtqqvfQbOQVKBGbsB2IvUuoN02AIDKIqJjF1hhn51zGcsmmXEzpCCYt5M7U38waXh9
G3lf62wlbG2kWNqlWQWfUd40zM2oZS2QH8pxge4H8EJR+vj/Z445Y2TWG0h8wZymfeTWR4lEvwbj
RpL+uG6HVyPA5Mf/fSG20ZM2ha1I6yOM/HKeZJQa3eWAmhkuAfApAakwuPbJDsm7wOx3rhY4Ja5P
XOeAvWIQ/vKstQghbUTBmzjgJigMzzEeqPqozKjiEj+pwn4WQ9Z453vFVWNa/EufjDnfTqIkY1zp
2NOqXAmHtH1F6SMd6yJQ2tMA9JDkCOCwvFAJaTIQwyIjgogbs0wk9KNmjWDFlEadBpJ2Z2TQsbNJ
Ke9qu3nF0KsIJMW1+EUQCQUCKPsxizRpr3dNhjyzmnMLQC+FLNtsJMpPNYukxGv0Jso3xUQLQVOA
c79h6gXCeDYKu6AJZC5efOIyM0c0rMvE2FX0aEXN5rrPcE75f3RgTIzWAArFrExC29PWKbp4cpYV
gbFAs8dsuwlof+vPdUuc7uc6HeEAcIHpBEVnC7ykGGaMDM0AmfabMYAAwC9n8Es3xeSm6JHDOYCX
ttbAc3ZvS9COV5MWtjA0VJyKo/07CU2fhmqo3nqYHz3K77LgW3EK2Jc2GbdUqmZV0ILNKkjAJFC5
eL35kHv3tGNy6t0bYPAFO/r9411aZDI/SVamIaWg1LMAHf6QX7LY6915N7sYSgqiR8XLb+hORFzw
/SxcGmV8cuzUSq/mdZnO4yLtdQgvmZ7Wozs0i2iROInnhS1WBa0qBsPsJ9iSINsSgFsF06Ke/lju
U//Ouu8eY//6jnI3FISc8FKATqDYe+k2tj6UaO/IpdfSGdInuPv0p2YSfrf1r7koM4GvDTMoYCMF
6BxlTsZTDAl8WlZGOk8aOheavQZGcC2foKJEQaBe+VDnDK3+hcR18I/rYwwzDqPSRpaMIunAwLNR
0/0EDYtE9Jb7diEwNhj/6LW5UooGNhzwFi2vY7Erlo0dlUFrgV3IFOAb17/tylayWYoxt4QOE6wV
NhS6A+idy+VvKUp3izp4s7OfRFItXznJNYuMj9R2LRHS4uPlO+QO6k2Rg7qg3ztB7pJjhyGMTvMe
5vA53ww3oI2A9uv1b/jtTrjc369+01loM5wlSuoMK5ayPogtKD6Xgqzs2wn/soAgDW7aldGDuRMG
KhmarqaQOqteaLKznH3fvCR5YIkKRSJD61LPlzKh2oEsDyDtOUym3/qE0SQvH31qUkGo/JZoMkta
D/6ZJXMYi2TSYUmuPqrRNS0vbyy3qgSTgPxvs5JqgEAOZJrMwZ5T4EhyaNJ7aYe6KdqKtkgonn+6
/lpgTvAMxZbFNuF9iwI1K9JgArNCNVQ/DBXa2bHhd6MluNi+SlzfPf6vTeZEgzUqcRoZNknZ/MhU
q3KLvGwCFMWKrdXVuuY6caEaLkmz+Y1QvfCyrmj2Zo4GgVuSlYaVLt0HnSrp0Or2dJDHqf6p90n+
gAqufiQE2hUu5BnJtli63k9riM02tLc/81GOXugsz+94CCVQGJmgJwpdzAhTY426S9Q6/7BrJzti
JH44WvMc74hsTi9p3x+7nhigcq70yW8cjXwM9lzv7MwxtovVYYhVblKw04Pd0DMlI0i16VGurWKT
NcajNknOVq9UI2glclehLru7foa5jr/S/Zl4QYJpiU1PStVqqVp2kAB50xsX86qupbl6dphE6izf
s67V889MMS5ptqMDrdQC4ThVdyYEphN7WztvEphkFWufJTW6HEEuevXzwjJQ9YBOobAICBXjpg0d
U6nUcRBmwEYAHwlXJomxorvWKDdJnGJgrPO7Xv7x7/sKKmK0oS1UUXWWy70cBovOdg42cehv5pgk
MFJQ6tXdexo5RxmKPNfNfUsXYOLcHBO/osQyJHmCuUy+H/Mu6OzntBfBY3kn/twIE7qs1nYWSPnA
V6o/ZeWSzB/y+6ZVIOO7VyPTv76k76wW65rWgje4sNBGZAvCJF/GenJqMFdkiZtHv0bbrVvH1yKo
GT1RSXM7FPzK2XXmHgMhghcsd0PXh/M6Ugn/YW6eXNLr1EaHx7PU3xgq88jyo28E4Yy7n2c2mI/W
FIbWZlOLj5aoaNJhXFH1rRRpw5tKf+si/C9/RXjAgUwRqCMWBw7apio2Rpx0aNhgmtAK9PfJqARJ
EO/agRzq/zPC4sCzEeq3EuZ3wZXWvSSlEZatE1z3C8E62LaRWS8Y25ewjq4mQWJLbjP3njn8vm6F
FxftlafcAesIUJ7rrzi7ph2tdwhJ8W0G5QV0BaoJvNaS+naNNGrIBa7OdYQzY0wQ1nptUcHCj8g4
PEbmnWLX/mi823nlG9Yu6QX1Xd4GIuA7qKOv4rWscG1Eyxq4Udp5mlpvYqt108kIShFulJfnnFtR
LzcQo5DgBuhwgCrnFGU9Eh0Ace/SXHBOv4N/11sFWc7/Jjqsx83RYoHBBClBGQdSvdEn9IwwWm9o
r40M1e/DUj1bc+AMomDI28Vzu0zyDfUvRaUV8rgS/FYKxrMiXF2Z9V/E9XMrzC6iCl9CnwG3VzMH
hkHRewuT6M91V+dvIYDMMsAGiGVszytuHD0rZxih6WO8bOTxeTE2kK51o3hTEKiZv7fJMxkFS+M5
Pea4/88q4/S6pFZdO8Fq1P0izQtR0EEf9tKw07LHzBAhKrif68wak3yADmaFwcCaJL0R7UPPHHcR
Zjjc1/SZkXXJZ0Fjnqo0jjDR6qX1fURvVec0gf2UVjdz4ndx75aVN8Z+Vkve9S/IC1bnmdW6+DO7
IO3K86VHZmW10WaZJq8gyYmO8am15l9WV4TXzfFSqvOjzdyNdJyWWV9wtOOl3Oa9vukG6raaHYLo
CnTvq8LXrfzv/E846OdWmdvSARTLGelqVX1z6Kfa36jO0/WFiWIWs48ExGidqsAE7accbEVQ+Ktt
9W0q9X2nPFy3xXNIXMJAX0HyB0gLxiEhR1r0gw5dS0hCBJgPuxl1460l/0x4u+4aCtRfV75uaYyZ
uq9SdGVhxsB7zZts547W+qcWVygSi6R8OG4IIW/ovOGSB4s0i8RqU6I3Zda2nmFvb9UW5bjhpJFc
EDfW78y8AS+sMHGjnPVq5fDFOGW7rZfebUVpGce9YQDF/BUAoUII9/I0zeZM5iyCASPrfGDL3EXR
w4o+La3hAvf3kXSF29mRAK7NCYeKjGeKDrFoiKKxbTwnSkwtbnt0si1kTXLkTqZ+b9WJm5aH/lAb
6f11/+P4+oU9NlbFhmJHEuxJQwimmxTUfnmxW7pMsK7vxWgbnHRnC1u3+yw4lYlp5l0CQwpUwnRg
fr3e3GQdhJNfrP8h7ct23EaCZb+IALfi8spVUrd6cdu9+IVwt91kcd/J4tffoHHPWCrxqGCfGXgw
gAEla8vKyoyMmAIVuoN5tgPzO1kGpx9AD60vgh2zcdROv4DnqsbDiEwgnWpdxo45+shVa5eJ1N+2
XrdnRrh4oIgHvI7W9csk5kcz2i1TCMDN3W1nIwthpv4Ab5Io01OFJ49ggP+LcTBNafZK1iBzZyJb
zIVN6tC6GoIRAu0qyQJb+0upP3VS5UTmHngKaHIIzG4eFPuPVc63SHWuTuD7aZH0D5TYK1UXj8NA
hmhX5dRFFgiVnLcX8o9Bbs9OkVYW0oJhtt2xse7t2W1mwQNmcyoVIExMQJDQyKBzg2K6GdVxDUSJ
ItP+braT2ZMbFvmRohXebJe1g0amwbETtHgTfTGcUa9EXD4bLm59eKCCSpCWAXT2/Mh0JryoYuud
28rST6tuvLgjo2DxtmwAVY3SrAqPDbdzbmPI0HbFbMidNTXgVgojATEzgY/ZWi+ULsBLSlCqxIjO
bQBWyqRsWlo3xjM9ilVXXe6S6sd1R7Z165wa4fa+lMuWsoysdUswkc/Za66GcuTZpju14XVLv6sh
/NVzaopbl1622zbKMR4DUoeGO9ePlLwk9dPchzbUP6faz7Njkr9rcrgMO4CBFoipUQAo365/yJbv
Pv0O7hz0FAKCeYvvkIoY1JHPpcw8xJ5Oas+CXbK5giBGwwtYBRiUT4Nk6CgnSaNixADYsypgquTW
Qv6LzfGcWFn36skVkdhgtdFzWElJ4SmdN7N3Sz6MEL1rwojcjGYRROotzY6K6c7DG8k+o+W9E1Hf
bt3AoLv5b6zcbmW1DP7BQYETpb4JAYypAgiXAEIGFYUW+ddeELVvzi2a7FDv1hW07XEXI8ABUS6Z
sLcsdu3lHUFxylR/kJ6IXpHaxmEHOybyGBrMaFjH8wnO0ybJaiiso1MFrPn+7BGUhJkLwdq7zEGF
yoGKjU8PaJ7OP9sdC+ht+vKr9ot79Y56SohL+QUYn1t5J+Ig2Z6D/z6ML6siJ9wM84QPa6ynDH2s
2rLPNEG+Y8tBqCs8A0zDayaHW9dFm1iel1rrFu1zI8NHpLueHcjiKxB9v34wt+b51BTniyiojGbo
gIOvHzViFF0yVVTTFFngXFDRoD08W2ChKlCDVqAaJiqFbd6Ap4PgvEs6zwXVR5ig6Z5AElP3p+JH
IoPC0x/QXd3dKrOgWLW1C1RQI4NFZNVX5u/coS0LlirrLtAD2fIbemuLTPwuv/K+WwXjomyhkA+8
ObcLIj3BCyjFLoAcyaELutC2ve6Dhi8MYIzaKTxA+R2UUQvT6XaVLwniii0Xd2qe2xlSVZCcrUOk
devK8NOI8E39QJd/sYM3iwUGRlCz8iBHy5jktKMYJpvvqeHp6btR3RP16fo+31ywEyucw5ZVaUJT
HKykoOQ0pJ0Rg4hMBMm7xFzg5QCokSabBlrQ8f/nXgu4qsEcK9QbbKu4k+SwnWfHeo7i52FxNFLd
ZPZDAfu6Fdi5b4tO2pZ5qKIilQ0+BhSO+Dxpzow4USrWuep83+mTN5uPZvJCIFhVfkWHTYJOFONg
4VBo9+CCuD7BG3eRqq5ZdFy5qD7w3JTypEDLbkx6lySWs1B/WXSntT4H6ndz61AruG5uY3eemeOO
vJGwQqYLzElTGkSSddSk2WlHxPRk3l039dulcwcR8H4EZVA5QcKRv4sSQFvayM4h6HKonCSYXIgs
OASd0N5wqELozy9O5b9bXuOQLyMQUqYLqjbvo/CyW82VHfOtFQx+a65PPoi/gwDR1adFxwctA3gc
fjEz8eDqEggkjPGxbtk/PIgxAUCdob94lSbjtvUYk0o3S9hT0DrpSG6hexj1R/ea7OzMeZsKpzKd
jAmijd89fZfz/scsd2bVdkRJoIPZ58KfZScGJxQYRmwn2usP9HbZ2cF4kzszujnt70j9Fs4Pe/+j
20EpVXPioHu/qxavD5gr1Lrb2nwAFkL2euUZJHxBBzKYMmqV+LDomxTU0A7vP4bGscBEGQO46dQO
OODcYi/qw9i4SbEMf8yq594FjZ2SsmgwG3eao2gAwr5c3+m/sbWXM/7HArfQmjyRsTFhYf4YPW2n
+/Suuktfu2+Q2n4iqLs48ZP+WiMMAwbBOyR+5nz+Hz+BW/Sizkicx0XvMrdzBr9/V251r/r2UBw/
3uojCaeXyMVKS57lEI/diFTbtyBKZ5PM3bq2GseorWIKpN1xvkczvVvtiLGz9h+vVSinDrj8pO/6
k/Vkh+Yjc35eH/7Wg+3M/Lr1Th4WcwvwkE4xfHJ/b4HmbnxXPPTOOfHjh+LWbu9rbjs7IsKWjdsR
ehagQQYUBO943sPZGTgziiXr3SHyuzogKkV2fG2DhYiOK/dHKT6gJCWnrtW78nea+LOo+LZ5d610
XKAwhP4YwA/nA2e1WRvmhHlfejxKtd7JZIgRy5arN6Gm7Sv73gJl3QBoUHm3WHe16N24eaYBW8T4
0dMl89kFCQwolT7A/kRurNSLwfAKTsfprxv90cIMkvP/zHBneAJbjopmf7gOCS6sqW4hTvMhtckX
pY8EMeql4t1vWzpQl+C3JuhHP5/SpASvIFn3kn0fub2XhNGj5ef7+av1VQm13XgD3ppj+flEfiJf
E+AqCTqPOeDxehGdKmV7dv98CjfsNu3MCURevZtBKswb8XbEky4N0PeRwuDcuuhJDuVgOZh7wYG6
wPVjEpAtAuW7AuD0RU/8zBQ5UfQUk9ADlmrOoaTabt9iaWeI0SaU3SPB+qPvNV/t/lr+drWt2zoW
HC/Yi1JGLrVa0zAcKzU+RvKvMfpyfXBbxxb9M4hKcGTwCOGeVjIj9hSvF6SaMAbG27oyQf2pxHkK
obu48a9b23iVomnnjzUu5ErjpmNo5+pdSKzty9YI+k7zGZqTM/Sws0SQMdq67ACfVAAFlNFQzleb
OlOJp2GqergcNFll3e0s54KXx1aiX0W3Oho+wM29ZlDPD0icVkyWtbp3KyjY0bFyFuiR263lZ1F1
M5blIUIvuqTTndnqzgIZ8Qr9IVOruaAoEB3WrRMC4CMoAeAbzIsajgrqYm0coBpYSpZfz72r2xF0
cfJwjmZoUKsBOm4Cc3pSKsMtICuYD2xfqorTWLXTkvQWfDroaUIv+QCm2+h7Wv7IUNQiQ+2WWX5k
1Jocqc8BajAFYdrW6xvNDzbiYwiR4wbhPHemo8k8lvHlSvNqTreK7aj9G0SOh+QB0gBzeWPIvXN9
K24hrc5sctekEZFWljvYjLvMoUCElJrkxpCw0qRAru5n+6jk0B0ZgGILhn9Iu50Z57ZNkkcqGOVh
fJikb32XHgzra6f0fpoXzhw1js7eBcPdOnqnU8wfvdIi3dyvw61XmVs85cq3DAk/Q4e2pOFMjae1
OzlOHQ0tBV0PbqaQSm6Z/5rYjWn/EnzNGgXyUeLp13C5OdRP8lie8TUQT/Ps+bYHsi0jUGj3lyjz
zeihKV9lCU0N2UuT/5KsJ4H9LZcOsi+IXyEPiaItF6WSTGmbRB0w/+rXFtGQnjzjdauqe2JAQDaw
M2DSRDXcrSfXqU0uLNWpotSzPvZulz8lY2DRAxpyoKAYjHPtVLHAM22s99oWhlYfJEVQXeOOFKj1
ktKUAcsouhy6EvZT01ouJTkatb6Ptajgua4Xt55n1rjD1EZKa8R0hbmWMTbNsWjdKDK9yviSTR2Y
iI/6X5NGgikEsB0TshtYxguFMcAj9TLrEFuaNPe7Fqks/SUtCmcotKdp+Myj2B0zEX5hy93beLLh
GQ8sGaC13L5J9XTsDQIcnoJlJHcqNDtUtXT01penvZr7EujOdQm4lx9kqJw22zfa7vrW3bjUzr6A
20UJmyAACGoKSGdVr2VX13u7V1vBVbK5eU6GyW0enU5SXK2wSTrG+zgGDQF5bA3qogIT9Po/gKIw
JJTLQL2Bi4vXmDLT3izmBUtpQ4XbVBfXoi8QWv3aV1bAUuxapRaEdOv3X2zXPxZ5eSmEbUo6Diti
E3hesKhAfimGcPA/ZMYxMOB31q2qgMvpPDiQQLc7VSnAvBKeZOD+Wr7LsqAQuOFUzkxwbj1StXpS
V+ypnJY7JBQdYw5W2EEZe3NCXVV6vb79NncGmKkgdmOgUszncaBMBdBmBWU9tISNkhZAk7ilIZrZ
tfLvKenWI35ii9vqY2mzFsSBOOJLJT+wvj7a1HgcFjusR6CjNVV6UnUKfUFkYp25y9lDhHyP35Dk
MORFet9bRfHt+vC33phn38SdDHusp9Gm+KaoSJ+1qvteyPVdnmcf0fRcoHCWRZE3SVFIoPe96CUe
+/GHakAz5vp3bIR6Z5/B+duqIkNqrTDxrrxDM/xBgfZZND+bg8DbbNtZtd9sZIQvOm+XrqxQ34Ed
GruWHJpxtq/QbCVE1/0+ChcnEh22/2OIW2udjDMk0zCvo/UhJ0NosB4p0cj8Fidg6MvfQKG1Uyz0
/rLeK7qXTh0fBmK/1JhhpczuUiZ71C4EbmLzcJ18FLfYFQrfs5zgo2TiqOatjjixs8LCfI46IwCw
XLCom17pxBy3qJIkDVKrYrIHhtx3782jVwFP8y87B6sJ+B36Gviy0yTPZTungPs1tZuYdRBVpUMA
vsoUwR2yPXl/DK1/f5KGqlIjGlnaAehf/tTJ8gCqq8EKSOkN7EOLJsFSbW/UP9bWAOXEWjslHQW8
GwdC0/BydaAtHErogLdl7/r8rT90uVH/M8RfHVVhAl5SALae0LcOWfNc9ooe5OnkpYEsrpXdzFN4
3eJlNzX8IIDyprlyXujgfDsfWxYBufgb/L8U825uZkcBDKAERW2uV3eZNruSUUOF8ecwfJLylwpG
dbwEHbm0PYiRCz5ma4+efgu3qgtRm6wscN90U1o6Leru3tRoiafTJNtdH/fWkp6a4pa0JlVupTpM
ZeBjyUcFLArDPl1AVjuLWKYEo+LbWNlQz+oMaLZLFLCsNcj4a+rOMAXIoM3o8WREF3wb6MSqzAhm
IFkWDlR/kSp0WZDel0C6lPeqmylAsk1GOJuoZY6pb1LU23Qwa06Wf31yt04nnC2YctEGjVQpl9iz
5GmQGoJt3MWTm1etY0DJorPJ7dS/UwVEXuUiurO2QgdQFQGRAE7Blaf0fBtPiFLaxII31Zj2zW4H
6nRVCu4wu2y8RlNBOBcrgsO6va5/TKrnJqM6AjY9h0nTakyoLS2W39IJlCMjERS4LiyBIQJc7DYA
X7YKQCu3WZfaNsAZDuKbtAKLrfo4gFJWFaXPfudBzpwPrACThKSWjIkEY9j5eEA9EyeFhjcGeACZ
rx8TT91rXnnDgtyDsIFreYk3u+DJQ7OfV4bej4Nr+QK/vsUAe/YR3FVNzZq0ugw6Khai5wQUqO/2
TeR1R7qv9vYR4vU/s1+3qpPd15715fquXX/62vjXVTjx8spiJW3WYvzEQJZZ1hxtEjidy/oVN8Xc
JazhmTxaCkYHzrAMcvHfv6eB8fZBDtY9JGYc47G/pd+Lx+prf7e8G9SJdVfxI0FUf3FUuI/gPL65
xAlGh49o1/T2QyoHirYrituKiQqClz6JM8U59DiXS2A7Ycp08jeQbBqzU78X327HZ+nT2ulfeqRj
BAQym6uoo6CARx9Ubn7fdyermJVzySy2yk0rsWMOtlsnH9f3yWXdYh3ViQl+FSmVSwlMmW6Ve8p9
49Ai7D3JMe+/Atr+ITvJp/H1pXUk2239Imy8qQbHkjOAE8i4G26EoOGLqwyfAy5VU1fVVYmWrwxl
U2rWWo1ymK4c1OlQ6kh6f1bCfp/fRbbz87FKeEHHdSUOxr+cFyJ5MTC6siV2rKqCZsiWXTna7eKY
JTFiz7QT60jlIrmL7WSovLYqmrtpyvMnumj0kBdqUYVRq6BNuWkG3VeNKH9aCf5vVQCkgCHX52Y3
x7PZ3FZ1bYfgXKk7p5umLnLSKpWob1DKVNC3UvKU21KKfoVONfaIAhtMdq5IpcDBX0RjSBoDtYx3
ItA/wFVwDjFiWRy1UDgAcyGRfTaVkat3nbSf+tVg0zNfVSc9JGyYwnZsREWpS68P88hBoX8B/R+o
z5z7owLs5TSroQBEVbUJejOLXy0GfcIyakWsEJumcGODGBqSthesELOdKmmZQgooH0bmmEpJ90lt
WACszKJ8zOVuhdQiWTWTgZsEOo3bRWmtSRX6qaGPyeruRoN8+qOd2dZHq1XswKbZEPgDdb2GuW0L
yLesofNZhbr279N84hBm2g9TVze4tdzyq31f7YDVVLwBjB5OlzrZbe+Dg/g2Di2P+MixfVovZShC
Pm3M79k3cH5QySDTHU/4hhGFEPKcmG9ZKZpYkQ1uYlkmx0NlwcZS3qNVDvy7KX267vkufat9Ogwe
19POYHCQFpjQFxYoSr5jkEj/exNImaMoiT8rvPR805uTXjZ6BBNSagbUMEE4nAlGcZlm0RHenNjg
/PfYQwCxl2Cj8fPETx+Kb9atvFeBjTnYYeIoNRiFBQ/jrZk7Ncmd5Y6aCfhnYRJYd8cuoEH7/fq8
XeY4uEFxWyyWdaOSVgvtrfmUuGrr6C75gvqLUwSTB9Ej17o3D6Ur/73g7flscvtOQiOoPSdt6VqP
+cPooQJpvZEbFerF1t4EcU4R2M/K83iMhExg65D4k20DrmCghr1yQnB7xSBj39MGlo2KOnr5NX2F
kAWoJz0D9N7z+/UJ3rgMjJUQEtcAkAo2j/+Ae7FzlD9BjaXcs3FEg3LsrdBnw7OikEVGKLfudYtb
BxpTa6FoudYifsPPThzXkCaVXVcjeM4QCcrzoUh/oMX8uo0Nb4xR/bGx7tsTG63WSmAKgg1kXOnn
2L3IsZcmogN3URBbhfh0JBiAmDegfqudW+lID6CaDm3g6Jt8qJ+MdVuoQWM5CPMFUKGNZTozxQ0o
mdRobqWpdAtyIxnQjEyejJa5iY1E7k1L3Oav4cEIEkASin+AmrEUHsQCrk5gAMehcOv6vtGgt6Sn
zshCXdiSvLFU0MSA+rmGRioADrhzFqtGgy6mEW1wUMFkFEjHhd4lkDbp9OavX0IY0x9TvyvqJ7si
qvVKXnqYYkaD3Hd5jxzG2/WNt7G5sSMAJCAAONgXT9pGLxDX1TAxARNbRNpDpsVOkrHwupktXy+j
kLCqVCF1hlGdb70B0t9TnDPkdaZgWL7Q/EZKn2OUYnXPohBVb26W2Z3Suzp/aPKv141fYvVW1IGG
tSIyQFuIzc+NG+g7yZIInEnq48QAkptvrb2fhVkI9kDmsMB+lPCsBQ3+4HyTQhGfwsadI6NXGVhv
EFOAd4Nzj7IkmSNF37+roKepGHAkaHB9gFuLaOkaBK1tbSU64CyQgVSRgZcGIPjPpDos6qMwXNx4
QmIOwa6CRw7AzRe5JB0k7UahGHiqkpts8mynDEZnfqTH5RFwkUYKfqi7Znd9XOrWWbMQM4KaE4Di
i2zSgvRgTxoMDH3JznB47fwejTzUARXj4BTO/eipoX1X77S7aNcy39qjIdU1iRNDJlH0MRt0xJiB
k49ZA9yT05gtRVujl6lwQW0O8Eo6QjMVnAdO/5AGeF3Kr+YX6sZ4JFH37qdgItbf5q7YM9uc5x6s
kipZCdvja/bJDp4S+8CPPAxvH9bPJZx3YBvcTbcGWmEfzbBaleZF/UyXCer1EJ0Mn/PoQ6Ondbuu
ReXbT9rr6DQg3SQhNp07+9LxUX2sBem2S8QQFJ3gkvCsxtZGswR3bgdc9lPcgqxf6UOWuMzvjkiD
3XdosX6YBcY2ztD6aEfyHYl4BDHcDLM4q9B3WMMRZju5kJxl2VGQU15fxw1XAGw8Sqrwggit+QvY
IlVDa0vBFmKKO2S+phOBha1lgqwFQLo4qBv0PlFUJqjnmRAdvOvC5AV1fAh6Do789JC9Jj5YwZCf
6Jzrw9o6GmdG13N8cjRUKSlKq4DRye3CeAeiOcS/u+6tfjGP6k69J6nTBsmxuFHg/QSRxkaqEp00
8O1IDUDLBvHfuXHTXuY6KiyUZ7wobI7p3jrEujO/qw8ICx/LZ+qRPX3LXuhTGvaC63PDQRloB4JC
DxTpYHqNuE4GXjRKqyVRgtiwPEbJHW2Opv05qQI/uLFtINkOPU54XuR8+JKCldGyz8oMT+fmWdFf
jfzv9z5yDeieRK4OelA8GWXZDT3L9LJ0a7QnTJmnlvfaIIAqravAeTC8DwBaRHJDg6gRt0pqHukG
xAnw2FNCpfg6WWFlvujGXiZfIgCWJKMVbMqLA01kAjPQNoJ6Kk40F3HIciQvCM3AD95n6AL3aqV0
TCqIa0RGuNdeU0NRL5phhES900eVo5VhJ1qei+XHSNAwBmQmkmBrLux8k8kKsjHznKHsoCJg0bwJ
PWnXD/DFNv5tYaWzQHpNwT47t9APdU1HFapZc2N7qNRY9hclt135/bqZjdmC3wORCoGu7KqneG4m
qtoa0XONzGUD7CFqnBN7if86GCKAOCsAcQO8Ba0TfrakrkpICyYz8Hlrj9oAbfVSCdVY8M7fGsqp
lfXCPjn4LJ+iIY1WK1DRBnItVOhwr5ki7c5NMxrmC4ll9FLzWbpxRjrSWGawzefktp+1o2mOjloM
f7+Nga+DJ1tVNcGWzB1Otkiq0RJwr3et5sCNm43mQHPs+upfpAmwMAbOommAAl2BnzmfMrVqSuQy
DQgmA4ow2dSvFgZmwJWzP/0yS5OXCHmSL5wOZ5LzASkYJsy5h+AH+n7dSvZp/SOOei+bkaeAqGAb
Eiq4jdZfPHNzyJUhdYvLF+J6wGlzWxwgJqMmqwSOZYEACaxpKbgTSFaHxmJ9GaNCcDNcMpyt9nDP
4zm/qsfwV0MSaUM0FCBkmEBbP+R+bUCXK6xStzK/ZVBuVB6T5NWOBeXBrVEqCMlBh7RC4g3OX+Au
mSg0wZCRbw9xAo2TVRTnppttpxoFea0N14QSB6ILIMYNBaEgt2uASkf7C0zh6t8XWnQ75NmA9+Ln
YPeP1zfolqlV62NFqOPK4N+oell1ExmxW4gxymhBr4ejlTBQFHWN5PQx+wdPBRYm0MygcwF9GfwN
NalWp0QqDkSrGiDKUh3LRE1G9PzcWitoiONuxxOUXAS2NvTZsHtQPamUzPQyMwbtU14+UiXXUUMG
8UVZvl6fx22L0JfVQGizEkCcL1ljtmPeNoALWiP5lbM5VMG/u8Rt56RWFnRGKbjpRfbW+/PEF3dz
BznGBPbqgn7K6PXtyvkwQ9Ghk5pHoxUx5m/4ZBPy6P8NjzviDNF1k2eYUKucglr6qhgkqKh/fQ43
jSDmA1JsxXDxEMyyYrYF6SDcyJkKfPFjPxIfop1/f++bkA7/zwo3c3ExtFm6AhrmRA3kNnod+uao
LR8xbQXln63xoMy0Ko4imLlApGkLS9MlZfDE45d8sgHTkNBUJXC+GzcMcnIrCBfXCypNnFvSU521
kbRKCsiKl8gvMn2JUFsqo+6xoT8KEdRn0xzYCVf1TEDteQY6NidQAKzXW3OpD2Z2m2s/wfrhG79q
YJlG7en6jtiIAtEZBpbulSrwskuvBZhH7kZEHJltf0i55WslFbwDthwgwjPABi2EaeDMPj9IOESy
rnbwtXi87uUBKL6JfUcmF0A7Iliqrf2A+AlwN3MtdvJpfKo0UPEwUbtPIeykARgl7zpVBEa6TFrh
djy1wl0eBjpkS7vBgPpcL35KCzEO0ay1D5U6sm+KtJg75JTrEKX7HClJs7tJa1QInbJNbXBcTuOT
UfjqNO7/fiVXgVq8WFeINd8INeT1UuYJ5HwUO3rQaP0wN9+uW9hcSDScazjaUNngO1/UmKyw6tUC
JHcp+IYKJQ1nTWlAuleT6EefjKL80JZJcNCAiNFCcgNb6HzvRL2mRR2BE6Z58TrJL0umPdaoIrpI
LgfXR7e1d1CMQXIEtxk6Q7j7xWzGMoqh1uyCRx4d5kT/tPvigCR3I3CPW0cOJXLMH/CeeBetF8/J
xUJ7rayWWYLTGthb1diAozNTMJjLJBe3RzkjNmUEDIk4CVKzi/IpNAbfWNwYvBFG6lWN5upJ2ImC
gi3XBZwK4g4DSX/1d1h5MjJFiltzIcCq1G2/p4a2X+hwG+XzjsEvR+1wyPTWu75qIpPcBhkrg0Vl
DJNt2zi9bjiz9dFDSTyOfODoSioI5jbNoXS9im4CKMO3qo+MjXq8ypb2JQ0HU34t5fpQ1Sirmeqx
Z9STChFL7tYRQOcwelER90OKj7t+kmaZSWojfjRRQ9EXOWBFeaNXSJVbRJBN2Yz74TzWywAG8ed8
a6pmmpFqwBmIkH3XssnRESugqzfNPmbTkbS7JnqCFoxuCmKtrbOHzCWCcWhZQUaUeykmAEAumb6C
nDoToPziAeqNQQSY5/XNshXSnZjhsbqdxWJ1WPen3MZ+3D9DUQfE60HCFmdMBVfR1rIRFRE4XjRg
6eDf2DGRlFTN1wB5hoxhF1k/7WYyXamfEzDlZuH1kW2e91NHye2S2B4t4G6wWsag3dH2S2VB7COr
pjAncaAu+du8kNe2uE+N5B+ud4I2OjyicOXiG873TDrMxQTABXIWJiRSc9WpUkhk66pTGIL34eYg
8dZHigcnz4AHPTdlVRJbpgVAJqPvLeXAjHyCslrfqCA10icbGtRj2lmOgbamO70nyRcVjZo3FtSq
BXmay8XFcw6HEV+y6pzzIQ3RJjCkIgpwkb/1J8NhUeXFPXHK8sv1db3csTCEPjDU4dZ3Fm9IGycy
aDbym6ARK43vM8D5ebnDUxU4GsHhuDyD56bWMZ84bxDv1NoMQmJXYa3TgdWmQhglCiFERrhraSSk
a5QVAFREfty929KI3l1BILRlAwgOOBLkSwy4svOBQOi8lecYIIEMkvNGPu4KMw80SZQk2TAD/Cku
ASgCIGrgU88MFKBRrUBxrOzMH6i4h2aEIxfXscCRCOzwbLyahEzRpEEqzgCDXVJLQSfNfkREEtab
ZkBUsfpf3DQ8q5BkQ+OvawzMGotGV7Yqy7ENNPj0g4gZZOMYr+SKK1erikwPsK3nCxQ3Lc5wbpcu
NUAkZ/mQC8nSo1VRz2q/G3USoMfcXUTsu5dX91rkwEsOSVzg3y3OKpSXkjSisGrl+de6bZ/VGheb
jMq8XHYOkTK3iEXaGxt+AtLLiIYwSgNZSO5eG7U4zYflt86THIzae86mcEF4wsgUXHcU6y+dZwix
Ef9Y4ndJRKu4m2dY6q1vENPGreNLEfGX+TsIpKPeb0TlA5FB7sLJ+yoCfhYGk65xQEytm3fpFBjq
CzUtv5NeTZEw0eZcgpAQffcrKoG/UAdTH8jcZZWrAMDPkscZbR8gBRxNQRC0tU8AA/v/dpBkP9+d
bVXLdWRgYKmiIaf7otuLG6WuRF4L+8UCPfRfLhwY3fACB1wGZSzksTlvpZuFQicZ1ICEafdDlLhU
78DloN9KRnzAY88nExioJlFx9eK4c2a5HM2YqQTOHmYz5Oa7XnNqxfQLQ+CKLzYJZ2X9ipM7RaNV
H482rLTIa2EY8zeNBpr2yqIfeXYTgQP4+mRe7BHO3vr3J/bkysiaxFztgZAu8ozELe0XmQku5U0r
eCpitfAkRWh+bgWvbLlgPWiDSu1WnkMSewhDNOX1+lgua+7rYE7McEvEFjSGF6sZ/bi8moOjvYO8
Ubqjh/7F2PeP9RcD4tG/JMGD6vINsJpFoR/5amTxLmh9aGx2qxsF82b13CKMo4f20zQ8U70HRY2Z
o7X0B6t218d6EeZwNtczebJucd9pJqthU5nBgv45AwuDIp6d3vWJiLzl4njDFMg+wVSJSgNiOO4a
qBIwBrSdvoouHNvyOCTHVr/v62dteRx1wVxubZRTW9ywBlVa2FDBlp6Dy97w68jTq9qRRB2sojGt
x/Bk+qii08pIYCdBraaa0UdV/aSGGqQldIRKDW8CUQ+gYGR8K+syxUPTxuss1vdV/Mscv0HtyRF2
zG7tC9xqiHxRb0fKhFustszlSTIJzAD6a+V3xnRYwOwe9TeQYrq+Bbcc4qkpbq1mPZ+rwYCpLN1H
1Q/Z3JP41//NBLdMZVXrDQROWndSZjBnPkj1h1iidnNl/kwZHwjYnZ4VkbLuOeg5+qlctmAIJ4pD
I8u4R2pQdq8PanPvIbhBUAVV74sw2OhrC4UmA/Zm9XlJ09hdjNlrQf0j56XDOu0FwZjA5uYYgdNe
VU5XKAYXe9g6ur/aKQLLZdV62XqRgLAR/dT60/WxbdtBKIA2tpWZkFuwuFLaFXnSgppm2ueZmzIQ
gEqgkBcBWbfuSXhzmaCwteILuHuSThA47RZMYjP+6OobvGkcrQrnzB9bTyt95e+VZ+AET+ytAz9x
GEVdxpM6w5667CCqqql4vb6ZyrGsBQ/lSxjV6m6xNwwUt9a2DP4Eq3SCZ8cUTkf7Dm8y5SXb1Tt6
bA/5NwWlNAckMQ9Qi/hlD7vsXQquL+DmZXZqnjvVWpd0sr2aH4PqDl1BIPwr34ESDqnX7ZLqr/fl
isRFuRw5CnBJ8+0taiEpeU+hcVYpYWf6U3+MFo+p++uDutyVsLJS0yHNivIu/1Ir9IyobAHNc5Pu
ZnJrxN/a2ZPs5+tWLrtZEd2sWhQ28NXojOBzcmxSlrkYNQiBHiSH+ir+24XKjXanHuygj50qBA+s
HKSgAwNvIvUgv3FDvUbw+r28AfAVyKKhcw1QzQsaclW300IZ8Nt564FBWgIDZx0k1UPdCnbqpf8/
N8QdicmKE5UQDHfWPmLJKUbP7N4FUyqywR0G1P+tXsowGBmtwFCv3VuBFiI5GFIAbYcgDiGUCwR5
CQ5fyUt9spdDC63aqiB+3YgsUcLB2xuIeeRHTD4G0tkSgcwDUJL4uf0wfAXA53sjBNngL9Mvd+kL
OSK5JnhWXWL117rRiVHuKFJigwBoNdp/MOCIgRfYtbdAzOy7QPre3rHd9cnemutTc5zvVqxMTqQR
5lJ22ymfxviBft7rJkTzyEdBQ43WzW6BjWfoEx9Np3iUHEUGNPbFPtCn/qgcH69bFAyKp16Y7SHr
oSINinW2T8keuimga7xu4vIqOlsmop5fDawAzUSUw4T5pL0gfPRqh34tQ9Er+3eu/Sxhcb4d+GLi
jBaUFIq/WJ99C2T57Zi5SgD01FecBb/as2DYfbP80onD3IloIGq//a1jfM0+97qKjTjSu3U7Tn4E
qQ79rg/StwKiHj2IacddjzNo4izKe7q/+5wf1HvVW3z6HmGjDoJrQzgX67KfXMeVXKZa1ONbQNXv
a15ym4KjBa0Qtp/dpu/da/0shendU3Kc3DQUvb0uewu5leA8n00YIdm6Euxg+BEIuRz7hvkK8NYr
F4P1kb1Jj9bOFhyedX75+Uf9c71dkEMnPEyplhom94oFMSwqh3lf3LRxJahMbJ2WUxOcx4m1VIby
IkxM0rir63hHcVqa4f9xdmXNkeJK9xcRIXZ4BWp1eV/bL0Tb7mYXAsT667/DfPfepmSiFNMx8zLj
iEpSSqVSuZxDJWWJtSsKlxMxDHTSIiWsn++eDbhuXnJEo6le/Jp0JDWawh6u0TD6EGPWAGPkLvP+
/SFFuyNQENAhjjKE4NyMMXS0KpwffGAdzaObCbWPrtvE02HuduS1V2QSz7MWdCwkisPBYWWSse3m
51H5EpWgxKmABUnD02R1seQ4zNvyzTLQioJpZAdMDuLtpLXoTA/nFwXY16+yiD9YRZagN896Gvrw
oSWAtrLG58sLunoIZpTq/woVbKUhVVUXBIGiHU13QGoLrML5dNLJd+33Eai1GTqKxxpnoxyVe6ts
blAL2xH7meTgzjK6IzVt0HlGkpt61YIXXyXsc0WTJgwLfJXKJ9RD65uhZ34Zy6oyqyuOGAsZavTR
ogHi3IINJ2lbZ8BBKYZ3ixuAkI0ACuhb5G7CEJAty8SvHhh7fr0BuBFPVeH5xkk9kdSBVnnxA80Q
c7r/vph+006/YqbM0a/qthAm3GeVa0Vo7YCwsCk2Ds32WXMgrm/FVw0/qE4scWurO7YQJziDOqoT
s66xlFMYen3Xb1KT+EOiSMJimVbC7dUqFlG6EGdk4KDE0H/G6DwgP9X0tXOubOXr8uFYPfsLnWad
F9dTN7i1mzRYwhLVXQRxQcW/ooEe8krGOiyTJFxFjULrhMzvYIv+LjPQJwELqHmiAO+7rNH6LhnQ
CTM+qBMKu4QuKsNOVRfvbd3wMN18M/PXxo0Mhmz1joMD+68YYZcqnDbTZrgZGM9IEJaJuh/7SN9c
VmbdFv5IEbaHJgZpnBbKWM3JIfZWt9+6/sD4zlL8yvlxWdj6Ds3D0GiCR+AgnF1zoJMLwhswdjmK
r2AOwrYaT69sYEJrkut7VS/U1tEQDoZOPHXPza6yBlUPLayehlHe2nrQq1cbvOFT+ZBR1Vdld+qa
V0KyFqRaABaa54nPxVF9whBsPBOUg7c2q2/qNvZKdj92b7Xxb7vPsXAOcF8cdNqgECkOe1MDgW9K
8YIvI9Xcd3WE6FJLkx1l5l0epfzp8p6tmaFjAkMBGJloCxP76jtalkbBI6Cn1emm0KKbMRq2l0Ws
LN48GYO8B0a90FIv7FVpRrUzpWCVd5X7pLtOwRBjs8BC6tmR9TCv5HTQTA+WKxQnMJEI0o7zjapL
3GQlw0ahnuun06fLlEAFJydLQMSHFLStl6pH+hEFjOmBmqnkuP0/kZUQoAAZG1Ng6GbVMd4inIG0
dIrRnEnmHWS3jmaaxj/saMw2Ku/J5OValj3RUOk3BOCLByXRi0/AEVt+p4flIzMH8jTTndxEI8XE
KVX41kkTE5kcRzn1et3dtFztqaeaJSyC6Vn1OThF85blg+6bGB94m4cWY39QgUEQopv7A6Pg5kNT
OfZNnbugp6mKeK920fAraa1Cv3FT2zg4U9gpXj4R67c1cODM6XmsHRjaEDd9NOWHicR2EXA3M8Mr
I4vTUxU2o4GB5LYiHpA4UGsdh9GyA6IYwLbJrNLFjDT6Y5gXToUBnBWV6dRriA0czbGP+01OrA5o
7GH3u2sHFxNmdgpQYTdtXd0P+4keRlUfrlJVKU5NXvRPTjaxF7TWP2OW4g6iuv1QUhu9UmSaOo/b
bukXsVbkXg3g4m3S9fl7a3PHn1SWP7QokO6jxlUTf9S6GITqM1EBOgpqtjGsrO98EHZZO8PM9Y2V
kvSg5lTb5CqSdJY+2EccGmVDu7o5KIB6Oppd5xxGgPWB5Cgf4g3vlJZ/ZmGrRkcjB4Ycvpo5x5qj
TLypjNrWj30MZEmelYXr6YPbgyUhrzPmcX1kj0adpIhbM9zR6Ml8KVg9zrDq7nboQnAPV7bVeo7R
kPdhTFHna/NyBBOdGw3ACk/DdIv5vZQBdLWLHltg9DiPeT60o9+ZVHulPS/2zBiY6lsTOIR7VR2/
CMB2A0zSMFBSKln3PLrYrkClGOffTZUBmVptYopXySrnaESV+4Sgu9iPvG3Qlh2ZVvLMBpP1Hugx
LGdP1ZafBo3Z9NigtGAEI/7/hlYkLr3SdUIT84l87DD34dqT1yYM2R29L7ttS6nxkhRRFgK4HoQW
SkFAiRlmNaBIVdN36onBs+fMQAk602zqAZLryewADNoN4P1pdT5sY/jrYxNTtLEq3D3pfZ5okB1l
aWATHu3B75g+1E44HdCUhXLlNCTqpgx5sjOGKfJqhsYWqGT2UcByuzt0daZQRGSDGlSTrv7WgVOe
ek2XIIjqtCH0rGgIT7qi5I/ELvtf7gQSudGdsvsRfCD7KKqHJ7A7pDiBqTNdZTQNgyIy9fuqURU/
KZAD93TovDWrLiPehJ7Y96hwEw0TcCz6oaVoMb4B4ZHT34WUFkcQ5CqobRGe3xt94z5yrYruCkBi
/+jHBn3BJNPd3YR2ebqfbKU5xWpu45o3k2hT8My671hO2qB3AJF24iRnD6bC6ZUGdBSgxCFE9PrJ
RQnQMJp+40S0dT0rc7r+kfcU/V1pxY/WZI+BWRTpJjNVEC1dvhlWyHfwKFbBOWTPzVhgNDl3171r
F6bTAHV+bCkJlKn0QZjp22XsI627xd3+bFa/jLymAAjJnlovO36MESAoy2tTCvOzwtxx/jFCRNYQ
wpoom2/eHM203VNBC7Tuvg+DHkxt9LusPqvIPMUhgk7OAdkse9uuXl7L1RAuL+DY5Q4d5uR9nx5T
2gZtRQPaaIBrNDwlVPeGwTdWHgcFSrkYJ3uV7MZ8N4l3FzYDmQq02859qee7oShVqtku7i6r/gAP
QhADD1inzTtTv6ZoSjwXNWpulVGQsxj/MUhCkZXwEb1fc4MBpqjRBC+oj6kCfchtoKpavLo1w/YD
R+XY0SNFtVqi6TdYItQFl6LmT1m8WkqlnWzeAqZWASF44oI/rNogt+nVBPi4L1ayG4D1LpupX4lZ
VbAF4Q2Nhi/gZAvLm5HcCFHKQxCJK9Cc+hcg1u2niaCZjtpoi88elPHnZUXXQi/0oWJqEv2O87Tm
uZ4xZp6mfIavTprE7zETF2mxrygH9ALzdHdZ1kokiQ5BQG/OUJGYyRDCvA4oEAbTQfEZ65886j2b
B5cFrNnHUsC8votNgxvUqtKBAIyMAfZEMYob2odveQp+R4vmlUTcbG7iaQDADVoREUmiXidsl2Gm
uL3NCdvVPdb9S5y+RrKm5dUl+yPCEtrJ4lEZmdJDxKADumxogkZGsy5RQgzvaTgZvaVBQlt/ON2+
tZ//oj6NaQBUvzDIDeeBPsrzbdEnxRyzTMULIokLz2lx11eNp6jqG9XYCbyr91Mce6wCYdVle1g7
T5g4Qq0T/dYa+nnPBWd6PhIGzjq/a1RwbH4QcHHaRyWeNk3+NBBJVmX1esA9ZRj/PGUwxHIuTimG
UdE4CnTWOw245uW39at6gyjqUH4BXGCUyFuzdmOmLQDeKlqVxUZY2lZto89XY6Y+VeUmnz4U+2qQ
ecI1KUDYwfSxC//wbQC5jfGsJTrsI6W3DcDBQdpc6Qgh/n3zHeYwF3KEs2sylwPSlECbIvZIae+b
KT+VCFRzSiTF2rVDNYOBA5VqPrliX+2g1L2ZxjALhBun3JlOYybz5GunCvOX8ApzUgDP5nNTGDsM
YTYRTEFp7cjrLGoH1ZCEPtVQdr9s5P88GEU3hC4YnCv0o2EUU1g5vDQqjKK4iEo2wxvePJgPvOK7
amP40xXbgkLnMdzaG/sZtXdvBDfQkUpSLavKLj5AsPverbM8t+cPyBsvGY6U/somia9dS7HPjdf/
0RLEeucr6gLsf8gmCFH2CPurzXWx4R8AtN/lW+tQfoZPzV3/Wr/LBqvXCs+QCwg/sEMjEydmtzHL
BcJ0BfWtpvbep71deMl7rPrR4RFvW21fZL607WQ2ju8b+keksKF6NE19FkJV4ncHdR+1gXXXcVAF
q77yw9obD+lRu1HuyF5WvV2NtoH4iH9mgFUgHJwvsmayMdZ52PjGbjhpz0iUpUGyC/foKdhpHpo1
ksd611+9XLbg1fO4kDr/fXFtj2reVm6qYGuHuwyMJ6F2e1nAbIDfF/SPWrMBLwRMToe3cQQB9YnG
XneV/gYC0xZ1NfXrsqDVK2C5gLM3XUii1GrAKIkFLGovu+Fv9JRsFDRVbs2de+S77PWyvPWT90cx
wc1EcZR0fIS4CI16lmp6RtV7ef90Wcr3kWUEw0utBIPE+5jZagcxoMC5MT0CcNy3DlQnh/CRbMFa
nUjU+j7jIQgUPIphDUnX2RCof6KZt7ieiK/1XvvWPEVToMvUW4v155lnVAvRaobuqPNNM8xSTe0K
5jHmAX9rdtoPtLJcO7fm0ZTZx9ptagObBLc2Anw8Ys5FNWlTuVMRcT8+RA/6I8hkMSNzSt+cQ/xg
gNz+ytnyn+nOldwRqwd7KVewy4RaehahGuqrn9kmfqFBMnhIKgwP6M02fe3GeE8Vj+xmOLS/sB2A
a2EyCKk3DKAKJgpc9iouMwvxZUqqfUMzpORNPo6BEqfKIS57qD9VKHcx3SzgVx0jfZwq0jyXva0G
YaEO+xLzS6CGZ6TcXP44A6st+oXltwl2zSenppjVhV+gHXhuh0OpyCZrVk0ZeV5A0uBlN3cznu94
RdJE7x0bcc1kIP2nP6rVj16L91nR+Yyis6D4xRi578z442+U+59gEQYO5u40yYiFD1N129sg7lHz
3WUR62b1RzlXfD1ayPyNwCjw+yM7qV8gXDzimiTPTuxFv07K9fQz/008XVYCXvPnizV1haosn8pY
ZZbZAM6cvHCm7aOw2U02+t9sI/KyCpRhlXXXMOPHZX3X3O1SruAocr1G1w/BkhYKEGE/KuVos+fL
IlYdBBD9EeiAeBmgdOfmQqtxcDAKOF8gvo38pXlroZecvF2Wsmr4CymC4beJYmTlOO9b8uWwQytr
h1+NmlC6JHiczCA/YohN06onSYSoSb+FEn6FIa8bclcF1me1dQ/tHsSjf6ERnpiI65E/wdKdr9tk
UYThJW6MTntR+lNGtpd/f3XrMaaMWSuQLphizbfGHIE9ABwJz+QSjceDN1b33UQkWqxLsYGeBdBy
gEMIzqLvY3jCHlqMzUPZb6rxrs4kDnlVBMpeeJcgc/ENICZSHd7xHpddNf7zFr8JMReU9s3f2PFC
jGBhzlTgd+cbvEqBp5x5Rbg3rBdSSJ4eq8dlIUZYMDcnSM3P9+k47gt2yuxDqwSZ7BEwf+y3e+KP
FEN4ewAXDqRUEaRotj+lJ1K/53bgqgdn2KijxARWgy30ZSNHBoQl/RtamwLUcKOvgBjV/nTaTdVt
hqNDPZBmHzHhuulSDxRMAGXXJb5t/cgu5AohggqAGdWqZ7nHfmffKg94z12Xrc+v+Yb7/Ee7v3yi
VrduBlHGJBWg0XVh6wzSWoPeJByTkqdkMn0zzQ5p/ZUpTFIvXw3KZ/i7/0gSt89EecfBPYztG/0W
hHXWlcle1fE1poeMlh4pDzy9L5jXRLJ+nvULciFacEt6rfY2aaGk+4mCqPsaP6oPxXUWeXQPaHHQ
zyt+fE2uyoDIQDFWbXYhWbgjO9QmIk4z7mfAwusfCn7S25ehvSnS01CR4PJervUyqzYATRHfOcC8
NWevs3j3kDRu+rqCno0NQi5yDFEkO06b8Q5sZHuUHK91zGrfag8SsfPyfTuYwP0GeAS6QIHtdi5W
L2mVmRNslgfdK3y/Fz5Ghx/xtbuf7iSiVtfzjyjRiNLecaNwgobsDWA4u+rG/Mh+ldfj7VADrd3Y
mnfZlrxHP2JPmg+Yw4oLWoo5eh3My2U7awkGDc/1il1+Zd/Q/Y/n0C+vpIazbrMLTQXLUbuJ55ix
x6JuwYywv+v85LrzbF9/yAFibp9Asv0ha2Kew5pLKoqR1YxUTzFdiYnb21q5yshd3QN/F11Pm8v7
uHr9zZnMeZYfBSzBUPE+TgsM8nM/cfOgMVSvdz+6+HBZyGp4tRAiuNLMqnnrpnA4ihmCDOQBVcrL
AtaWa+5tAsAmmAvAzHlu9xnwqwonwuGeUK3hgCGfovy6HABhx5odtWWs3GuueilOsIiI6xjTYxAH
eFlwf0bbtr5W2LaQjUavJvmWggQz0EAQGyUaFm7Y6oe09Kq96Q3BcNWrXn2FFkLzvb1S9gBDux9k
51u2pPOeLjwYG9wcGXWIBmnXJ3oESm8Kso27MW5r5rv3xjbfRYdpE26o7DUjkyyYJHFqrrcFVtd1
fhbxMbefxhzND/s23V62mjXbX66uYJZuC9wZziHIRBNmRb0y3mm9lNdvTQpAFjA3N/d3fJ8Ab4rW
4XMMW9FNBMADJ7+K8tfaOOSh16ZXJH5QgITOgFRwSrUnAIiHsSTdt7agyy+YXfliK0nYg/pkzmLy
4jYfH9FB4KGXBUVXz01loFCr2mqY7wRiIDoNxYypTbJicgaEhsl4qylfVbHVZWVTmQjBMpW66TRl
FjGW6j1NkQCzwi3vZHjbq80F6Er6nyrzdyyWLetowVoKOdzdufnPVtnU2iYqf+vmNfqsg3j0C/d2
6CRh4Mq9CjMBVr4GDHn7G4fHNPQ53iqQqgKCTVU/urbxisIz1MchRBNeKzkDK67sTJzgyroyQfeN
iuePHtXolqwCDAjuOwzK4nHnXz5uK7fAmSjBmU14LTq9Nb+0umIDSLJj1FibyyJk2gimUXeKDV5y
iOiK20l9HdVHZ3qkf/FkhCKA4AcEDaaZxXmRqge9WDkHBEP/iCYcMzlQLtmWtTTZUoY4IaIqPKSc
4V4enTzAlHTgRoWHudIfHLBIWlRtOBiJp2TYV8l4f3kR115cZ7KF23TUtME1e8gmxlvKNn12zNm+
TF6matPEz5G55/rjWB16FhjkXre8y+JXvNWZdMEiMz02jGrA6hZgdI3JVw1IxyyOvLAkLyXrJBYj
kyYapZvHeTa/ulr3TtV/GV0KyODOI8UVmjkvK7b27kLOE6GbgQF/4xuWtJ4yrXNCaGaOCJcr5QQC
UK/n0V2F/jfgDPwoKXpNufqAatetYySek71d/oTZZQlh5dkXCDdBWTiKq2bQNh26cuM4vYoGt1r1
bbUyg8uiVhd2oazwFAHLUtESCmXbxLyKlWjLDPOou0AoA/ZvXHxdlrauGJpPcMPqGD0WtpFEU5xT
FYqZ1cEYgqlE0+Lusoh1hf6IEHxLnnRVqIAh01fRFwr8RpZNyLeesm6XZi+XRa2fQPB9/VedWd3F
1aNq4GYbVARf4xGFs/Ba3TbXzhcqMXc098yjsc/vZbeqNn//d9uYDRPE9mgwFE69qw6Z2iWQyZ/a
DVBNPb5HG6wSeYmPMu9G3xXBsCm2zIuP1g3+cILtXul3jaxJZQXkALff3A/+nw8RHECVwSz7HB9i
3ub+S3YFtJfC8jUeOCe0pfvj/mcWsMpTnuizfogl44er1+9CuGhI6PhNahO7POb7uveJfsXBZKtt
EvrArEri6tbSBGeqCjZVDnXm9uW85lsWANxg99YMfrdPA3B7PPBN7NmjlOps3bgAvY3pAoA6I0tx
blxY3arXSI7ry7K8BkNVoENAP/TkpWN3nZtAb8NAnmZF4BCO/FwFBKWWBa35iVkFybtw9UgtvkTY
6ThWh2bq5ncUJuX6a2OGkzMwJV0HfSy7UGd/8828F7KEjU0cljGwieM9c6Sna1Rlurv0ju+tJzyk
QLbt6X6ybb+U4D7F3O7l4yxTU9hlovUut2KIVmx0LViYtuFZUNct6Ml+xb0MeXI9dFhoKjgPltLE
MRnEjcrrEJteWx1qe1+EwLcynlzrDpAaXlJJdFyNvIB0qDqgQHK+Ya4ok2a1ZQ2hYZt5I9L1jsXu
gSyhAvTw8mrOn/99I/9Imr9k4RtNswLelAFJEQpPCeArMIpBbIkbWBcClBUw2jkYShFur8RpOHis
C+73HKGww7ZAQt3GRMbgu75q/xMjRnlZMyhTZkPMkG9TJaDhXdYEvSspccikiAce2HTxABpfP8r2
5vibu3cpDSJ3kmyMTIxwmh1MNIwgOkZGUOv4gTTJp9LR6pVm6S+10+N/a3BoP0I5EAl6dM4agFA/
NwNOgQU28Jz5ymT5wA21tYBxfWPIEmTfDq8gZ7aUhbmNaa3oDSuYH40YU54HTEB5zWpfAZlZL0MP
+OakIAwtVfMooAVEJhH9N+ZTreUDlEIHcodxSg2IHsQaXkoKOFxi0K8kB+1nWXfpM6nbQlIY+LaB
s3Qbbc/ggAB1vQi4wwdwmLWDUvrRxGovnWp+Z/IG7d4mRWl5QrL88kleW1rgh2L4zARuwbe+Q0B3
dpGRQdsKWKxd++I2xzbcq9E1rt/Lkr77RKi2ECXieE1lYZiJkTHgas0pSBMjTGX8ZnLLz7TwNWvr
A1Gsz5Fph5FIM0Df+mkgfJ5MBG8X4LUcsYpZV7wcq7BkPgAQw0M+6sXWaKM3u4gOaYVRWaKn6E00
+5fSdY+kGtn2svbfYhpBeeH808aMOhJhnZHqvetUwOqa6q1SAn2gyz022bbXmYokf7hmS7AjqAsU
LhPoWOfHxkkrh/UYoEGByW8t4ivhs5pkwRh9/IVuCzmC0wlxG3SpDjlO2AfXNChp5LvVnZJtHU3i
cVaXEQy16IBBie7/BxkXnsBW2qzVTQrIALCjRUmxA0tPxQNeq3vTuHJyCcTPqrgZPh5rCD8njrWG
JitMdYDVtCRK9tWEuAHjJrkHTJnxxi1cNciT8Jrl0i7xb3ffbC7gxQJZFSCGgFt5vnV6pQGJdqwY
qHpuZ9oPcNeTavcX27aQMSu/WMs0o3pIesgYUvuDdwCdSxK/dcJHlLYOdlyjR8YO/r1IG5TkALoD
+uE3IOuu6CtnamMGvMAnRfHd6Ic9HZr+qeg1zPxLhK058qUw4XYqWy3EiGbCfBvF97j7MlLQawNd
hOg/cyX2wv4qMSVZ3rVtw6QarkPw6mDvhBPH4qQj6SxSUaftoPLjxBHR9pbEmXzPYsA88HRANR6d
gSBiFeRMbTU2lYURSq1vPUt/jBK/Q2yEmp8ZaNGnDraP4pfiYAZukHjxtUWdkSsxkYzj8A3kBpOm
wExkOOtkGHD/JpsieSb2S2sdI/uB6gmw8p8u28yaF/uHbgCv0Zl5VggDrTaK0kbBmqqx9tiW6rEt
tE1sDmiQk1U9Vq+ohSwR/soZ4s5ArIQrKvuKxxnTHUVjUAU811GC52d50PhQeYS5t0gPv1zWc+0m
ntnUkMsE558udnzSNu4ajNSisJN38KQPLgIPSgBdBHhGyiSOTSZMOBsYQDaHVIWwTv90o53G8yBP
Xyug4OiyB/b8U2dvhdlWF3oJwVs9NVlW27Mo9UXLfyJtenndVn8fk38WyjsaMnqCfUQYmXWYi99v
3OJRjbsPgBYGfyMCrbgzPzmmhQQRjNS6W1YwenC+5qBlI0w2RfkdMGteJeN/Iv75+8IZU0YKkmcI
ce3bMvHZaThku/GuejO21qPl/WS/VZT5yk2zcXYK4C0PlxVc9VtArweCjQP4RbF2O4W861OOaxUD
yL45g5yC3vRfV1VmFRdChDABZHe6U/cQorvPlX0o8gDAbz4OAkB6bovPyxqtWsVCmJBqAEXJWJkU
wjQAbKggfjBUid2trhlwzl2wdmCuSkzhKJQmtlYzJMMi1QIMZ4jpPiCAps1fycFMOJwCev3EvSl6
pGfMFjGI48T9juAdsMm6mAaq2rTe5UVbC3fQ5Qd4kpmeClqdRwQKSTFIbML9uaTecOuYJoHJf5ks
8wh90sOHy9LWtgiuDv3X6ORHRC5IczFgp1OMkAN89pU3oDZuJY14azv0RwBoHc/VGavJKXIHAqz+
pw0lKvsYy64MmQzhJo4to2xoChmjtXXTe928QaB9eZ3WLsClGsK5YaQlrG0gou9OcQpCoQNrAyk3
uUwR4cCYFE/SVoeUWm+2RZVtR+AwFbyWWPPaxQMmN4TwADvBM3v+jIWfsxUNM3WzE9CqLXe82H3O
egb0jU/q/r68bKsKLSTNy7qQlLrtiNAakhgopy3QhRbWLm8kAd/3RC6c2lKfWd+FlEobs5H1WLYu
me4BeOL1Fa7tWA0sI3vuVB7ELhJYHarGCRAwJt55tEy2qPfe1NUg+xjZ4goRfU7yhhr6/Fw5Krfu
43g/N2dlAD2xPRe4j+F+DOgmfXZeZWXl1cBpuQzCWR4Ns9HGFIs9OO5LD1amZCq3OVhxgIpwHAzD
g/OaMR+CuJAVTdac1kK0I5zyGG/c1tCgdJRcD8NHBbLdfjPEGIkPJvXxsk2tyMLbBY8XXJEgehHf
g3PlUC9rDlklCiL8sy+duWPS7HcAzMO0ymVpa6sKcajBAC0edEkiSXKOxjDXSvF6d2LlxlARlpoc
iRngiSpAFun6rxEQ/CNpPIJKyWXZK6fnTLRwenKj5g1Sycwv1GvUn/PqhYYSESvWChEOUJZMdI0Z
IuoRtViYDEqDlEh1n7aBAmx3dxt2V1z/t4lkEwx+SKuBDhQptW+EJN2YqWZiYxk7a6+Nx7h8SWXj
aKu6LETMd93CDeSgNsnCBCJosknb6wqgBeA0AtagKyPFXLkNzpQRHOhU9+6QMWwM+OSK5Diy9yG6
79KPy9s/n1chaAfoEsJpvEYsUxUfsnmhdI0G/CK/zz2181yf/tQ3LcBTZQSLa0/ZGV0cZOq2hnk3
McufJZaVz6Mz4AQZj9HDeJPsxk/lEB0KSGslWfg1d72UJib77dJlAFEmzM9P8S49sVO8Ta6dEwFS
9bQzd/WO/7i8kCtBDnLk4ADEvIkBOAbBMdoZrePJhnqumXodmqx5LzlGayf1j4Rv7D6ZlriD2kIC
Ue664eQ0hyIMLiuxvkn/0+IbvqUDBtg+7CBjvEeF9AYDgtZXvRm34Wv8rmz/4rmlzZybaCRF3hJz
ieeHCSQuWjfpFfNNDDchMZ2iy6tvCol3XTtICyliOtpmrU5Yj/i9Nd644RfaFU1f+bS7vHRrN8ZS
ihAfGmHRKnECXVIXPHdgEh+u8nSrpK+ufkOn+8vC1kxBA+UksuwzQ6N4lpzWrousQm9oPNYaUl5W
A6wkFm/syTElq7dm18ikEyCzzfNHImqigrbUEEl1XPhRHzQTvxqJ+xdLh9ISnvU2IPtxhM7NAJBw
XaGFeHXHlY4gbvDLsdxpyGilJXpf4w9HLw6X12/Ni2PIxUT/MkYRUd48l8gRAIMGBqFENWAEtqs8
TXkwAatkjuALMCWvE5kw7VxYpVdtm6tzJEw3Zdv643BspnQ7qptWxp07r5TozZd6CbF9qTDHyUKI
6oYbMmKoRCu9EMCJRdCEGPut7xSE4peXcs0UlyKFC7Hus27sOOJiSstjRt03bmnXugFMlcty1s4X
bATJeYAKW6qYmukmPFEiBad44KqnZS+V/eIaXm8f1GQvbeJdX8f/CROTNCUvxtLWIIxF8b7P6Ske
273Lw0NiUE+xp1+aNQD4TiG9RMs1X7XQUsRnjEnaW2kGL1KaDnoJnocIsHDJNeidJYJUyXpq2rlV
tiFP825WsdfYz1g1MDnbmH6ZjSebofWI6EFK4tvB+UGsMCidZ9ylu7TRPG71txp7igYDpabEI8BR
vbzRqwY1D6CiIwv5CXFKnepKrjMbZ3Owon3TwGEn/Hc1yaCHVk8l8q//cKHCnAQXoDYk5roCF2qR
pyZ85PptTXfTVzS+/oU6mKgFPfA88SFmdXq36pRqgv/MUHcc8Sx07dRvxo/LUla1QdAxN5MhrSeG
cVXeFHFlQAqxsnt8i5/l6QNI6oIiL49clV0K39u1EWk7C3mC9UzlNMGVIQzG41bzavI1xe8lsPFI
a2xRDbqe1PEpJM82QHusXMZCvnpIFsIFL5cNSpdnEXrQ0Vh15ZiPBQkfs3ja2ljZy8u6aosLSYJz
Y7o6AZsIy1pm+9zajSmAOyVX+aoyM2sd0n5kJqM6P4ds6DujoVAmib9qPXDoNml2SizjjlvfsT9y
xCgownHX+hw7loAgYRttmtRDQefODDf5Rjkx+jcrtxAnHC+WJYVZZ1CLNJk3MSAn9ujg/xtXsRAi
WKHL3U5L6vkx1j9W/T5vHtJIEimsWsBChGBrCsAWnSSFHqoJBcrtiJknSzYuuSYENLt4+8P3o1dQ
sIGoyNpQLyGkrE4gYa+rUyyjYl9NMQDFEg4PEMQuZtXP7SxhqDrYA0GQ5Xy241MU2x7I2f3YuGnh
l4bU09JHp/iLmhDelX+kzn5r8VzGA3d07RhSUcUvOfEtV5Y7WTk/UAiNHuDVJihyz2u7kFChewC+
AH7cGLTnTMfjK9Gjj3Yw0VPDZYynK24WyIwGRkXg0BGwClbdj9Zk8Qb+QFG/VGIH1pgdFDoGDho5
9fTzXzufM2GCddtDNLcmQ1iRH1sMeva21/eS8uDq6i0UEsw7ZxOAZDukZiZ0Ik3as5Y/ZE3vxTIc
/pWA6kwXwZH2jUIahn998Cg9t5W5tTlm5t0qqB33emz1Z5BeA95YZn4rB+tMrGAc1qS5XV/M+4Ua
q4V+jqK8HWU1tfnbhaD7TIhwshynjVRWQzcMnB0Kp8KUgax5S6aHcIzaxCiHPIIe6aBfdXzwhsaF
IrnEaa/EhGeazH9fnKWYugh7B4iZ7J3FTw7fDjVYVHU8jHjhl1+X7Xt93YDpjl5mPMPEm48XamG6
Dbw3G8tAb64qQNRdlvCdCA5j2QBt+68I8dLLmdLQQYEIc6vve3/cGP7g0Svl+Ybc9j+ik+5rT2h/
uWa7cJMBNOuj+A3A58sfsXbznn2E4DTMpnZoNSd3MVvT9p6rngYASJc+QKMZGHda1Udl1JKJXXdV
f1QXvEfsdgpXS0jNK9Nr9Pui+MEG4F0OXjRInIhkI23BiehDkjXVnHa1LAby252jyKKXdffxR5n5
CxaGWSpdyRp3loAHrdN7Q7Tp012RzaT1Qaruerq/vGmy1RMcR4Iq4jAVEDhVwRQG03SX9Bmma4Je
l+BBrh/tP6oJ3qOnbgH2HkhqyG5skdVTParKsqErTZFnJij4j8qgDW+TORob0cIbWMlrTd+5angd
eacpeB69TsbTKTMKwZcQVBkNYkAvXX1pw3dpqlK2bkLMpFadZZkDfp+78U9l7PekoP9H2pf0yK0z
Qf4iAdpIiVdKqq2rd/fmi2B329r3Xb9+Qp6Z5yqWUMR738G+GHAWqWQymRkZ8daWZHPdEdbyptOt
E7tOLS3Dfl6cuwzAcm1D8WDXYFLDUNH8u6UgwNYPJJcZlWyemGdENR2zjiIQw9HtfeSpYAvc5TfR
HvHD1J3qXvmGGJL/awrjJVzqi5arRoBIvqxhI/PxdZi1QTkfZereQD3MUj6tVAaDWV3gP5Yuatm1
FmFirYOlqcY8CFT0yua/nKsTC0LULSyr69TlLqvthFv9Jwk2QSMJ7av35YkNMcbaVRPXxuIb2UfF
nucAihWPY9pCQwAwZ4mx1ZCkAw4LiRdUEsQeoaYMVkUriGip+qOhoVtju2Nz7KL7Utle9/nVo3Vi
SQhJKpQuusRcokXzpBKXqB4rZRFp3QH+rkaISEagQ+JkwGoGBQlT7ylG60HXQitbXmlOAQKOzOaB
AbTja5J9FL0zyIaxZb9ACFATKJ/bcplkb4ovanyCz/76Lq7eWSe7KASoOWWzn43LCvPXYHhimtco
D36Hg+tmDQQLShnuXuIgIucemXPfzEMsKIh3aGk7/uwMwWdghk4va0XJTAmHiw61Pnfa4ouoTyrL
93qPpvc+ORBZW01mSThiRlK0g9UslgYFOOWbSAkdreF0hLSM5IAtbn2Rxy9k4QwKR6BUEO78ap7a
yl8qJKr9poBBO6A/W/LQyNDYq6frxIx4uvQobYKlIDhbPyjDtzlSX4IPWXXtExPC4WrtXutAQgHX
s5/D9vdk7q+7tmwJwtEB9Tw1Ah87pecxV5PAVbut4f/+34wI52cyK3sAGxCM9NTNjcyBLooRvP9P
RsTbPavruEWdAO9S3EOx7oEtnluRjF5csl/idV73mDlplmqpZr2E5vcIwrCjBPrwp15/xXtt4aBo
ll2lybISCzRNuyHj5P67/hDf2w/aHYgm3tR946YtN93m+BK0PK94dSMji1o9rH/9zhYeApUNALC9
5HyjwhzSv2KK26mLYxIdNSbTwVtrVcPUP8fVXg7ByZtAifQwsSoYC8ofPkSe/HZw5/K3P35Lwnqj
xobbDarXMga6mWxDaPZx3XWkOy7Ei9Avcg03JTLQjXbUNj7qnBvdG35nTgwNzv28LY7+Te3lr+rm
MfjZHF6v219NPk7WL8SRttVoOi/P52D4bpYvijFDjo1uUk1DS5PaPE8gPXrd5PJfXvMxIa4UYe8P
9pLvtCWvMFnBfK/HYVF6SSSWnRchvoCNq8awMuxAK9oe3Wx4U0zJ7SwzIUSXtp5NFdc/XJVtrPEp
T39Khwx0yXEQL+TJsMoCGkyo2hxBZ7jVniIOwNoD8tF6doNbsgXFefmmb/yn+I2+qXzY6Xedw9yX
Zfw/kxUEJCsWG15VbitTF/z5eN/S7oE1T2YkuXfWTWB2Y2ms4xkh+EebGkOlLidimjsexrvEf9Fl
aI71Tf1rQ/CNjur+qNmwEaXTS5RB6Wg0NwnEr8qy+MhNGURl9ZQBm6KCoBuweVG2vKpJrWcG8g8L
A0UVLTjrNn0duVV5CGOosUrccr1YBKiFCaA0xq/EgZ+M5k02ZhOKvk/NK7DScJHoiBE7wrMH807K
/7B6ok/MCbdG7c8JmywsL1I/zOlgVyDFdjIZ9cAlq9/ysDwxI1wMYK7K7aHAqpSd/Th56m10MAo3
fSu/11zbx9v4kDwQx/euh6tVdzyxKtwQJEnRc8thtTWOgDaq41uoSDKhJUxcRETM74FyDF/rgi91
qFOdZgH6GynGadWdlnhNB+qg0W2CrWmNfP7XpPvLTp4YFKJ+3elKYihYU2pP+pEiOwYJAEFrUoWK
3fXtW7ZHWNsfdgG8NsGOhRN3fsFqfqbUhtZkTtePIOmJabNty6KRJC6rH+lkQULMmEEVEY8zAIgd
Sx7nPHSiwLpJR8n086qfn1gRooaOANEEHazQdGtD8tB8yNQ7Iht8uaQYEb6OsGUthSjiyBY05RxA
Gs1J1ZrT8K4qvbF47QvHjm4wRhf5N33zNMWOQTbsPz3eQXIANViK6USR8n4w4xCaSkvHDa0wYzyS
6TuVxeBVrz+xIeymAQiOSdD0WAoEoeFm2U+r/dHOnuZ/VaZXyQb1Vz/eiTlhVxslgO62jyWZ5juZ
PjX9G2U30krfirtDzAgKDBRKDMBiC44IKnlS5Mu3aybQwlQ/Q1/ig6uefmJA2LXBDM2otGCghhZH
dsiMX4GMrmPttkI9CiwaywUJxIlwZBlRQjtAODemAhw6YXtgBDizuYvJocXY3F2gmslWN5tsdz1W
rH0iwF9tgBIx8kH+HIyTZFwf85GwHMSKKX2yrEfAHkf9JpGVbNZ2EHRFYKKAfgWmJwVHGPQWgnih
sRwv3fUjdR+Q2VVyY3t9MSueAGAlhrHhDqizif2MBuFQAatL6qiYdnfU0Fd5WlayDPTiWwEKj7lv
gBCXgcYLNQ4rhw7UPHeYPW0XZVg3DJ8aiNcjSiTkM+xlreuLL/THHAD44NLD0sS4MAWNnerWkDvQ
ouFpf1eCfLOPHkmiS5L3iwRtMQRtQJTfAcIHlfy5D0Ktd9LVDIaa9I1kt0q6qYHLyZlXDbL3yOoW
npgSspccvKnWaMDUBHq3ROd61nlpegh07GFyJDJMy4VfCCsTTpcRGaHKMNjoQExkk4T+TTDICmuX
sDzBxvIbTg5SFrEsMjvYGNmPynicUFtDy86eDm18qOdNMqBTCG/ctfEOwnYO5G4H9kTbh4kmvFG+
XT8Il29s4dcsB/Lk18R6VxSqiV9T99AeuDEJqJhZx3vkoSW9YX7NdXVTNTdh7nVSEqnFUc7yj8U4
FFJA5GERMNILjqTQKoGIA4azfVv/SAygPqvhToG0ua1hZJaBIxe6Q2P9PWdpxEtfFtIuU/HFPqb7
obeAGTbw4Z8vvifqNETKnDudRveG0fNaQT7evai052Zm7BQTck6Z/8Ok9bupSig9LgcYYB0RCHUb
1QYO/s+vO9n6wuh6ihwvd/rhbchBRq3X7gQaHBJUrz7T91ZheUv72J5GLyDJ+wAAhY+mfZ1JSaDW
QsfpTxGOGfEJlE9bbETOOACxnsp+GSCOrwLJJbK646eGhB1v7UwtIwhsO5WFmyR5NeytjtZXU3yj
PeaG8m3VNzwuHww5PO6iQ/pnu0FmvYCLQZEj3P5MbZO+YtjuwCi4UXqEfhnqY6Z58Ui8JL4Ppzuw
EVw/Xuv7+tfmEt5OPvFs4mSB4AHLRS+k8vQIiA6XxtmwrdNo/OhZOTxdt7gWMLHQf1YpXKDhDPn2
XoNFYn7FYDovodtb8HAEWc5tnMo4qi6u67M9vWjy+Vo1xXqJz2kBGh4Vza5sfMSPX9fXtHbf/F3T
xchKP9ddai5rmsbOKfxqh9r3bR49ZwzLnCf3urXVkAjiNXB/qFB7vWCpSEHnUnQqOLBIiKnWGTKO
j8QEs4/1zaY/48GBAjqPzPfCvweL9nXb6/7yj2mRtAL8ZSSxJ5huq3Ez6Bt0UN0M4JwokcX91dOA
N5+Njwa9ZZGVxqpBlVbrsJQVr6G/qScIVN3qQLtrxiGFejnIOKVvp7Vwb5/YFE6DNc8gFS1gkybg
oLU2qWqCyOhoY4iG3NBqO/seVdxI+3F9U1ekR7DOE7vCmYh6W8F4BuzmEMWq2b5u7whFcHfa4Zh1
XFVa1083YbHpMBRHZWdk9ZtiUhFJM0YboLB+HgO0Jp4Slpk5/KZ+6Yb4MRoGZwhfQVyzub7Q1dN4
Ymn5JSfRph37VB0HWCr81C3D0DX6aFMquXfdzNqCmIaZLm3hq7ng3yq0fkRpXsOCgJ11rDgOuB0g
juam+T3RZMC4VWsUgtWAtFIV8ITzRdlVnWmKquQA+CFl8g3O2hACWdWjb8r672v7x05MCf5plHoa
GAFMhUpWu4kBkrjUjqkLLbDt9S28LCMgnp2aElzSImjj9hlMFflNo3/X2QMt7zqggstPaJsa83dV
e9X8nd6/FcmTNgJ1IPkFazH15AeI8y/5WNGmtfEDuuIryw6qfdRMcDXrD1kkm3hZu5JOTQlZHnh+
zYYFAXStZut3Er4mOaiFaO+WIMO1y3DTmzLhuNUPyRbvxDgbSneCRSWmStL04PsJc7IHAPGlK0O3
6mXVx1XXPDEjZE2GHaaRZsIMssibtjA3M0xEI9nVmS6ZMFvZQ4hpLROUePmD20VcUZT+v89lKgTp
2QRB5kGFhlsdWA9xq4A1vR5Bb9s3tSSfWF4jQoqOUj8IRMD0BX1FUdAkLzsaZhlKxqSIlCeMGDO3
0xFWrp+Hxd1FKxCkx3sSIRLz8cJxmCvDLzIDD+OseqWdq0bHaeaN/91mE0/TjGu1pI+xQs8MZkgw
sGA6CDP59gUUoOgVWldq4YDJlht9wNOu591sOVNHHDaQHdNnL9JNnhBlb3Qat6zAI2hQt3PM62C4
i/LB9engzdT6phYaWBHSbcqSTcxAp5wzECEmksRkxd3wkxmC4DIfh7LCeSScIGVQjaVWOHnTuKWP
bCTmafyVtY/XP8aar4GHH1Q4KAujyiREXKvPlSjpTQx0tFuij9yHmOjwTU/wJmp3Fs7x/2ZOiLqF
Vs+qNS/mgpcCAFqN3cX9fei/5EMPYgZ+3dol2g8SJYSC7wF6oWgui8NnWVlFI0QWwco5uKnNa9by
ONHcRn+NbN6Q/QxVMl9idO3LWfhsi1ohHpwiOiDQOzKG6VA4EIJogenO01/59G1Qa8lWrgR1cmpH
CEhBxgZaaThGxN717EApJxBD0WYnLWUF4rWkaomspmqAtg7vDdEbg7GuzQi2LO1hNB+UERjnnuug
HcQEHEHLVXOLcgNtXyc2tnb/6z98RguskQCVY/qE2YKTZtSKaTaNf5y0VT+T6rtFNjr0TpmjkozP
HQAYknOxFgpPTQqOGrb+mDcUX5Fi5m2e2XNmKJJou/oBT1YlxMGQQoyL9DChVOGxIvVGCaqlGXmL
TtdbH06SzszacxxH/J9dFPvXOk2b0m6xi1Y1fNXhvZWiEBoG96iBHUqje1YCe8NQqGzN98aWJcZr
D60z68KlxgrWTiUI252w2SeVV8UjH8onpfvyg1c7PBbls2Z7tfGtNCV1+nXnPVm3cFAiRdfzCf1K
DDfGrlJTPrfhkdD4vqbFS1Omm2l4moxwqwQ95B6fJ+NV61NJOJduvlALSQw6FUOJzU+qr9R/7KrB
bZmTxffA1KT9Pp/xFntrZCCB1VgEKlnQ7JmY9Rev2mkK1DE3YRXERnn7bDUP/rCJc4kjr90h0Mz7
/1ZEObsk9rtCIbBCMN1bdbhdN7O208l3veG1jLFlJXtAUQBNAx3Tt+CiEk5NZE05JCARihiGmPNk
S8vXiSnPtYpJ7oIeYygzpSSU4FslRsWnuok5YGVoYbQv3KJ/If4Npn9b8MPr6tEKMIuUS/xlJalF
68oiuEMWHnUxqaVoTwd6jYwl0x5LgBf1ej/1shn8Fe84MyIcDJLRzG8NGJnHhxav9JRByBU5GJHc
VLLFCL4fKbZWWFDcdmb7ZwhhiGbyud3w65fESjTFwK3Kljcqmj2iq0PsmGEiEgkTGj1m+sog0QLN
SDRN41L2cVb3zTBBnY56NtJzYT0g+PSTQoWp0r+f+1/V8GwFz2B4ur6glVOFBf21stxQJw/8OUFH
KVVgRbFQKE15ZXvU96ruIzAqZ5BSxazUiKD/p0GBAM04qMAI56q20VLSF3NWdl8HPwcDOG79lZJH
a95pgzd0W0XmF2ufbOkJABkDVlpUTM5XSArgZtIlGUxJ60ZAMTLLK4K72j5WZiQ5UGsn2EIURBcV
KRkRgTh2Exa6b8NWAd2gItkz7SUs3u1xxCzc52x4NSLw9e+35iULn7ANySI0zsTu5lTRNIgHWET/
kUOSylHM4Khh+khPtf/NlPi+R88hIVWymFIGJxmTnaK/GWTmc2HL+hjrq8ITipkqQ09QSMWaQPfL
MSAFuA/q9AtEFsVPu9SU90FvyufG0n3iTRiyvhlImB7TebaOdNKzdgvKhnDf+CCU5SrrLeMRCnFa
50VzWPWuamS9JH9bOz1IdhaGfDDqqOLul2QE4nCyCmSoKRx5Q5sHUvQcRAPcAAfcUH9c/9prvgwG
ZUxig4oVhLBCLA1oV/ZlA3thW/Gk8Az2MSIdp+qDHcmUgFfXhrbvwrwFEjbxzaaYddEZy9rmqtbQ
mQ8nT7fK2zooZxe8QXdJWkQ7LF4ygrP2mrIMyMkTBj4PhmLL+Xn1S3DVDwlAloDm6eatDtVTQh9L
/RGiZ24IGhzTQ//u+r6urPXM5uKPJ1HQtOa6N21M4yopOoTp7GbTj6VgR9KUt+mEP70sX1wCq1Cf
ODMpuPg4DcFomYvJ2lOLTWFus3m7NCw1C6pOQCiWexZAcMdtq01ePpbs9b8smeG9CqE85MxCJMY9
X6b9n8EF9bYs3KZ9sjH5bsweGrd5INMIXyuOYAQJjVn0ZYFgEKNwmBpVhLIuhmpr6r/auTo9WYGp
PUMgT9cco0/bj4EayU43M/K7Ih37wUC37TV9Z8R8RCdvj3FE8o44jt9G28x+suOEJFulMAcAp6s+
DL26p8kbCRWAf6nRuDF0034Hs4EqlqYF2n95ruIL/rODYrqWRFVS+hocFZw3ICreFexu6vdd5ShZ
Cr2kDIX/11LdoZWV0a+x/g8qQtqZfeGtU6g2g6QuQK3BvI8Tx4zeytgJVGeKXkJjN5L3MoglV8BK
jnVmUog/Q4TsX1+cRtcfw/6XOt+Z3e/rfrlyhZ6ZEK7rsu/TeQTK2glD8KEBn6FqG4L2Kst22ezW
i7N61y2uBFVIYGCaHEhMEEKI2BNl0NgwG4BYzeww2a7a25zVPyN/a0m/2ZopVFM0g4KkaGHMO48z
rM5Mf1qgVqPyvchdMgOlkXgG8M7jLIPUrNyhQANr6MUZSAsuKkRmC5Cr3gBd1Wbo+OVHZPpeHH/2
1e769q0FbNtaXmYI10h7LCGSaT3InvoUwD6zIxYqUZbZpdxMzdAdmraYQReu6iEfmZofqQKhXTeL
uyF1q2DMJCXY1e09+SVLmD8J403ammoP3j7Q4oyPzfxZRO8teo5Tgq7LXEpyvdX9ZYZpAfBlqgC7
nhsDPDmo4w7LxkAFCNMsTBtQLX8vmPWupIAiXN/ltZOnAVkLTlRKTAyanVvrg9C38yle6O7yuyIo
jmlucN+2JGZWdhDrAakisCO4GcRHhwqO+1abQZcPZFA6+1zVn9E/ZclPY5CkTmvnHHg5qAot/FYQ
8RUWlOdhYUaggAP3hZ+/lhOGwppDPaIRN26zItwj+l/fwrXqCB4BoLtiYJOyUOM7N2krdV1WGkjC
iPpbTbbI1rnWRTzNnH5MNgn7KIrXwHiNcwnVwZ+GonjXnxgWGSXGskvUdmFeNjH1UnXu3ChuzECj
9ENPe14Nm8g/sGpL5l3EnMZ8qK33KPiYi7tG5rRrCKHTPRCD3dhOWd9R/BRFgTg5zuWgASOVYV73
R2xBY7je6dkxmN184oHikNLxc9kQ1poro6QC9lj0HND+EQ6OZfhGYC4Enr7NvJjchyHlavEh+dgr
L028xHBkIAeEjFGkR9KtVs98Cis9Gi3DJtV/+NnWXhy53sTToY57UDLJKPJXYgJcmuIWAR/Togt0
7mEqOP8tu4grZ7SzNxuDwjs9smvPGvDCrQEJ3V5f5MpOMuTnKvpogB9Bv+rcXBj0kV2xpHLUeF6Y
/xKguTQ94WOL+d3rptZWhmYdJJUxpIMjK5iK0qBnoVpXjmaU27DOvbzv92Nk7dqukRyXlcwYkAYK
ECgSRcisLas+ieLdMKDp2MCUHbe7zBq3oSVT9VvbOGLiwl+gKhq+17kJHyS/mEbNKydu8Uzug+bL
CpUOihPWr+vbtnY5MgqcroZrH7pGohtWKLqVZT1UwL7kjql2NwBUeKz396VqbdW2vkv06gCplY3m
218S28sqhLADGR6IYYEfDJ9OfEmha9PFoTVXju5PXuvPXtGmey3rN7Sqbwca4oEB5XIoK2UZxsqm
MJbckCuXyfIRUbwCtNcwxGyn7vLWqAy1wnsCHc6wrEZuDP0d2jyhZ8ZKBlHI7l/rbqBmeWJTTMo7
pYdT9lqF9NFlnfUd1IY8T3UZE+bacbCwooXPkBjEFDKNzOpTBawXFYj7wZ0/jJ+VRnZkrndgWdz8
h88Igjdc/sgy8N4Qj17NUnMmKMcVgw7CVMbN3nQDoDuhpuwmKqCtXeVm/WuC3L/vg+118yv3NDu1
LqzUHgEWC0BH6zTdaIEUFp1MMxo2Q2kCWhIpE/Duxv3kl9DHazVV4kGrxwekngw1jwWrI1aoo7Se
LbTO4UJh/EBJPKCmMm6YX/3QJv0Q+8a2A2i7C1kAmjNZKWLtIwNlD+5xE9g9EOCdR4ncrie7ZlaF
ERJ6OzTjUxnMT0qgvlczk1xXawHpxNSffTiJedNU2sCw2DDVQr6jmPLsPu4pWANrU1aDXQuvNtqb
aPxjXyFufL4qfWptA7h+XBoohOIa/hhM8nndZy4ptHAKGXAQkKrUqI5X1bmNrCXRPCU62KvsPWYg
1Opmnr460GGmBs+b97ClNzR4mcq9Pz5X2lfMQKqc3irlJoOQdb41J4AwvTLYknIzyJjXLr+qri0Z
AdJcG4SkIl9NM5LALPoIc/WVq2sz77LAmfTPmD1d34RVOxSzE6gQgGVQZFcdWW/06AWCnzH1wRHt
8xhqbKlxMHP6r+9mrAhLQrAnJh6XwoUZKmXtDxGosKcZU9zzk2W+T/79mP24vqBLx1kUmpbK9gI4
0EUzbCTmYPt4G7RDSp1KgTSn7/vJf1gMTgKK6KDXRXNKcM+mU8B9FuL935djeoNHo3Jb1Dp1deAb
g2loJP2Py4O3VG/RWsPUzlJVFTxV89V2nH2kibXlI2/qtqSzHFpYkii6tncgR0JGCIQQXsniJ4Lw
bZLmqPaNi87zl56+X/82SxQ+v+qxDMtGCwBTxxbenucHzkrCfqIZaFwy4hol97OMm+GNpoPQ0tyb
3a/r1tZX89fa8u8n0UrT/MhIF57WaCDerAZHmsq0IC+vHSwINMtgdgfD6QWrVMWMKZgLVC/UzrhT
UtvTig82Pln6K0hkwFPRoUBTySbhrhu9wJ4bqV1R0qI8Myi7ptuEBBOyjjJm24gChIKnYimbDlpx
P91AX8qgBh4NqnjFQFIwZv2I4bSyqTibN8qsuokpcb4VaCiMgP4chYoFxy9O8fsjxqiDDuluSjKX
FqNj2QqqhrEDVZ63Kabf+uKVKKmb+I+YbPmc1PIGQyI1M9xKTyUlxBWIxvmPEWqIzYBKhr/k3ow9
KjPCfOsFQeRCKMnmrf2Wd8VND+gGmxUvHaDZM0nC2MqWo1yDGgAuP4zRiRM6+hibYVyMlZMF9je8
1wJH7/rGSZpUlrktoUo4lCZ6nGjfLkKjTMRoFaUWRWjH1ZAmMCHBqbRwoFl9qKzgk9DuPqkSS4Ig
uKQXsfEehFjOotKG3pkYZzRWY2beamsnP+rfZ267kff5EbtoJ3iJE25qT+eYutq9DJzwR1mnf2UO
TceBBURDw5sKfwmx27SVkOhDV6P3zpuaB3f5wwyzLvGC294xXo2U4zV3l33bgf9DliYvfiPsNvlD
uLBUx+wLNvNgoKNiFMBR6bfl0eD2wd4nzlvxXuyTjQymu+bEAM9irBTnAU87sXo1Gn5nRi32WXmG
8PYOGJstKlf72QP8ehdL7iipNSHehqkVzJRhaZUHJdWDwsP71I0ACLn/MKFL4l6P7itJNw7GyeKE
y8piaaVpPRY3PdZuiQIVH7mVutY2lgv8LBfTxVc7sbVkUSdXCdViHNUOtoZD5/0cb5Jt9169oyAE
BxnvZbnfWiQ8W5rgoZrZoRe2LK1977zph3XT8/5Q4GXOSx48t9v65TGTncnLStT5dgovKGiu2YNW
wKb9mO1CF2gld3LCI+MbI+OV23rmZtx+AIK9ybevkk+5ur0AZaE8jQeUJc52DylTmqmGbe2TfSU/
Nv6t7rS82+BinQ/FXoYEW6l0Yq0n9gRPJdGiUbt8TvMW7/t7TDY5Mfa6cqCgFHD9Hng0J721nVxy
xa3c3Gd2BZdth4lhgAN2O6cE2yb/+US2qip315WQDjto9UN0G2PYYoRLNb0MNdYjwh30bfcruzXc
0FV45jCn9vof0f5HeOhuJmmvcdm3i2NyYlfwIZYbYAOLB6Dz35MfKGkE3D/WP2tPc0YvT/nLo2xw
ZdUgUA0ahmSAABAbAaSFjrq+OM6gzEdgn2/aXCbNa6xG7BMbgrP0MzSe8gjXxeSYDjs23r22n5z7
p3ff9TejG3DrTt/fRi+/KJ8+BjfkwWYb3kSuece+vciI/FbSAqIyDB9hbhj5plioGyIS2bGu46QU
38rpKc23k+x0rLwIUe5DtseApljQOuexbiZ2UvkJqZ3UHF1oCGl65pj+bdDLrsJVQ0BQoFaLWhgR
K6hKEWtFkpu1k0Ho8BDtZq5/mJw8UoCSBt641VHlljs/dDIx0tWrAykmntcGlJ9g+3yJoVl1VTMB
hT5uentXPgRIOzx6r2wjVbLI1TWeWFr+/eTiABVspGUjLFVebzpgSeGYkLgePVdNAB23YOwhsiGe
gahL+2BI8b2q/iWE1rZv7Kpob8syl1Uzlkrx/AQ0zhJziTpHoRr0BzWo4I80f9Kr3Rw5k2wO9A88
SwwhKGPhNGs6xeyNsGGJnZmNb1FcfZ+jOzgWT7aWF3C6t49hymevPYT8buDFzr+19rJho7XThXeH
ThA9URsStcfYFJZjZcEjLbsD7YC961q2iQZT8sXWF/nXjqjgl80aoMEj7EwHNLV6KIMBFedoW8TI
p2HLvJlApsDDKr1Q57HDgGlyexlK4k/r92KrGUabUMDQkZMut/KJb3Z5FGpJAceht80P+ynAo+sY
ebY7fVqbehf+MGZufK+94Ju6S53yMwIgXrIRqz6FF8cyywD2DpGNJAnMDIAt/IJs3g/jo+VXnBLP
lhKryewIIXzKKnsqQtjxM2MTdg364PSli7OcF5OkLbR2xaMk8M+ShNASJcSI7Q6mJqW+pZq/GQhz
i6pwdK1/relnWpebUkqCvnyqy0/516pwapQ2N+YefG7o3xQu6D6Z/mvSeFXhvVhwy9wXoYceRtvq
GHTc6zJ175VbGLhOZmDiEOBCAOLOHalGzp/HuQ9HAhsKYNQYYJM8x1c+IHgyLLT6URpY2MjOLWRo
O+HdhF5wDqq6CVML1kecPkezez2U/omVwj6i/KViXhkXwzJ2eG6n1APgDbqogS4J1zblvbn3N+RW
/Wq93gOoATA/mcWVtPvMovDlLH3qWJPDYuOlLrzkYQB9Ie+wh7vakOzi2nc6XZ3wrOj1pCuLxVZU
tRhDdwYUE69v4EoAPVuNkADqPVQUswAWSrYnixx6g1EL2ZYt7nTtIwkJSlaOtKtZ2Djqlj6Gbudh
kiX1Bvd52lpf19ezlilYmF6D7i646eAXguPNWQOesyJu8DLBV1H4nHFcRCOvt/R2/pAYW8k0kdUt
c+zAQ0FCQPC+MQIQICBp4+hbdq96842/YU5Z8/gHkPtb6dDcqjucmBNcrzJKYyDZQuXWG24DpAFo
1yUrWin4nq1I8LgErN0zcGMNxqzc4dHchgWPwZnEta3tdoy3nvG4PElKXhyj3+SbxLpsgYI3QtWz
onMO6yDPWEpLdz/7DbjDH4Ceey6+aif8dd3gyrPrbLWCYyojWPmrEhs6sIcI0mM51w3MWPo8NyS4
3DVLmNcHrGLRN0YN7TxOGeOIaK8WjTNlN3WLrjlKoF9F5LYyfes/2HDxsJ1aEnxSV/RqVnRYorfQ
Bh8OdEu8+4d7teTlDnor25QfAH7suO91su71ChIKVFsnqxQcdK5rS28ZbBePPQf1s+PfJ9ve+91Z
XAYPXHPUU1OCo4KOSU+HsGwc8zsUMe/bnXKrPDa7f+8fp0YEf2y7LIzqAuthuMUGjWcZOpvANAOo
LkMvrSV32DtrYY5YnosiEqYFsCjSkmpZ0LxpnDZArQoz3d64r3cf4aZ4Z7f6t/BpuoFi4yH5mUyS
1G6thnX2A4TFAgDY1GzAD7D9gQf1e1XcUYVPxSeZ3ByM58OnaX7OzR06xwapIef62tmS20hf/6p/
N0E4kHU2dwB0LptwG++nR7rVbuzteEP36le2B+mVBw4GPnr+RjvUPNpYWxAnbMd7xl+tPfWuf/y1
YHTyQeiSCJxk21VWd+o04bfMGLzu6aNZSGCla1Utiy5IRTAkLpOtgg8ndVTNkVo3To+yBFKYbca7
uxA5TBCiKmruIrfbzQ/qVnZ21gq/Z4aFT50rGrGaEYbn1Jn3Kt66qjPjuFZLjI9KHm6vb+VaNni6
UOGzKmqRJ3UGe62m8wGdi9rnulbjaS35Zst/dBH8/u6oiIgEq3TTJVBCWbSFLM1p/BszOiwNcjTH
ibkxws/rC1vBPSLinRgUMmlAvOK4L7Cy78Ghqfgv3CA4tbODpNdVOWR5ZXFCtsIlJTnxyqJQtD6g
WGEX7/LSrU30fTYZcTSFl9lvsPxeX+ByW1zbUCGdsgmGs0i7eErHWxUMdz+D9uG6idWU7XQPhbuR
jFXWEQ024qPqdL/8b+mN8j3m9M74D23Rs68l3I1NazRmq2Hz2s4h42um3aVSNLDE1y3hDkyp2Qb/
d8c2ABs7+iF3sy1wRC08Itk3G2gn7vQ38+n6Jv6p5lx+qGVQHKgh0FsLH4pAcKGlFpbGnunBujHe
GKrHDX/oUYsxubopnTdETidFaVfdqa728R/KTdjbvz9A+IpDFSdRHuErags54rELvNDYjrHkgK8G
ZbQAUSwHzBKkGOfuD+C/pcyoBTpjrGIUPuNMOv+y7NTFTi5kIlgNCFFFzEPIxlTtbCyEbtEXc+Iv
yIdrd9GD4qZeuh32gXv9061nTScGhZ3rYjv2QwaD4FXP+DTwtw+dN8/TrtjJCI7W3eTElngCKpTy
ah+2Ck8Fh5nXeRhphA6huW/RseeUY8D0wX/4LJ8Cr0XzKoEsoSrLE1c+om1hChzcwEA0A2Z8/hEh
zOGnlT5VDkXzmqPt6vZk/Nd6WLaOoREQ1JkAyOCOFQ6EaUGAJGYmWkRV7Sp0WyfvgOLOfcbL7j6U
TVWvLQmILDTkbSByL+BFVWrSuQ6BfqP/h7Tv2pVbZ5p9IgHK4VZp8srBXjeCozJFSVR8+lPywb+t
4RKG2N++MGDAgGuaajbJDlWFPD+brH6d8EkFBduNYIwWpr8g3LENuhJSVQUaB4cUVPW6emSmjueK
ub/tkBuXsGU+Ulm6mJf2Yu60rrNIyUif4JRGsi+sewvDBblDXUKq+7px7KdIr+uXFFqOAuCNsw0N
bbgHobEB3Q0G55ysT6LOxnwkBAAOsR10zkODG2B2qfOPloFF9/G2nRtvsis4LpboMcy39IWaasJG
kINcokFWN0jB+Qq+5G2wDQdxFPS5gwh9adz4c/tendux7tCuXCp8c33oy9wrMAJ6G2Hj4LlC4Myx
isIAyfYIcyimPUnutdmTXl6qdvRvA22t29oU7tqaDAib4MlH9lB+bIfKJTEN5vqkVCUGWkUlSpFV
nM9TswF1jowKZTdL9X2Z5GPQSXX8SGfnUSZMFdi2scWwwZbOa3C8L4fMdWiayk6nkwG43nkk5aFJ
fwpz6FvLh+QrogSoqdGaxS1fX+fQ1FBn1Hqrh9Rwh24/5BgMfu5FzCaflS7QHbRG4tZujBIF82lA
mnbRrvw9h+z0fUbdwgqMJ/05fqA7PUZi7LZ3bEWPNSi3gpEaYVA3ByjEKUuEJ/nB6n2986fkKekF
L6itTfUXCzm4669ld32GcS9gsfE5HaAYEty2ZetNjB7x5RawEPRheu0aICbWHCm5hl17X9meHJSX
YTfiLmfgQYGzccAd3/Fxx68FzR1bbrjG5W75U5yMyJkCN40bjDO8Z6DJlCUByNbFA9ahMo1eGB0c
6dynGlhSz8iPIWLEfjT6RVv6sem28pvKvrAisMczJsRn5/ftRd227R9U/o1WznmvtottdvWTFsa7
2qiB3ZIv/w2F+3JDVTi0HGAbnpu7HCwqZVEdNftfS/Jgi4FxcOlJR0f6J+L8yCHgH9dhjCX/rgpI
nT3NVe72jTujIC5/v23T1mvzCo0L8WqiKyxPgYYJEvMjyYfJckeVFD9HbLgHpsSGZ5C2OkM3ezpg
MqgNZKlIvbHo20OSlaY/NMwOWE5/3v5hW/VR9OVjThfDJDJoCrnVTiuNTKU5YZ/katCz9w5P7i5R
/SxzwqH+oVqOW/edN1IMesn9hWmT7g418lzd19l+KJLmICn6EbWie0OOfOo0grNxMxSufyC3ocam
WsYX8QPNyxhmD8Mu3hd4l+nMi/b6c3kgR4yFZzu0AN9ema0ItcblbqFDYql1lKESUOXvTL+UolTO
VrRd//8L/upaUemZnus6IqCKQKGhU5D1vpUcs+wh6jHbLqiVbm3dNdry7ys0QnspUzGOBKalj6lZ
suVvhohAYuvAX2NwPm529jzUFCsGsYYsf9GQtcl9dXq6/V22kg6Ya8CEMCbYHMyTcB8mpgOkrQqY
MqtvQ2yBXu3QgB6jQh7R2JntUUcTQS1KdWzZtgblvlbraLUdGfDCoX8t8hejwBt50W0W2Lb1mXBa
GaaMMdWlzf36M+noYEmnWUFc97HxZv++3aVWgK8V0EsEZinXgXLzk6hYuYm6CNbg6YAHEH9WplbX
l6qNFR1oHqQ16m5t/zYTU1BJ2fJ4awXD7WS7tCM5r+EfCdvNlY897fbzDJb+yZXl3NU1wR1j21NW
gJyngHOvHeQ/Djkxb8wxJ2dkZ7yPzqWW+UMlWxDgTu4rMLw4dS+4TInWlHMYNcFMsyZjTSP5Me2+
5t2uEYl1bl1H1+vJOYukWtUs53CWdCyeelt1J5vsWqt5aTApj/4hwefbPMPWeNz+RlsAs6MCeNqz
rx+L0PqiOX703IazNx1QVQzbSbAflkXiEjog6JKXMQUwEn8a/EU5zEjbCIhmIf2asuE7KXQBxFYq
/wqDs6qaFTl3JHilvGufbG8I+pOCsgVx9X10hl6JL/vyCf1PgjC26R8aHulgIgZNIj8MNsRRXw4a
bjlpbb+nkB1RKvNiJ4bIvMXHPy/hXxxu0ylgO6ubAjgJJMPa+jXtnIM5FeCinSDv9D7O0k7tu+c2
HYJ4aF3KUg8aVq+349qWsZhAWCY2F+5lvlyipYXOBgedZnr5MOR3BdiMZcF6bn7HNcYSfVYnnIbH
WdsTYFiqN54wQv0keWlgHiBQND92h/5YhsVu/Kr8/NeCXMtFErouMjh/0cfGG9fbRWznJa52xtyG
UQ+51KqlbhlFghzS5+2OJmMMKWLOTgZXjMkZmKPench1hXZpx2377/JwiEAjDO7kSRYSGG9j4fmE
14WN0iYXWvI5H2co0zIvHrNd0f2cdfPE1G/Ij3vmQF3FHDw0l1eukv9iZupbU39xjNafG3R5Z3Yo
FQ9j/D/ISSwL8PdHcTsVcmNR1Ms18/BCCbq8DSR0WU+HKfU188tc7235Tutebnvu5wgEzIWWHEk5
LAY/PiM3zlRpKnJYpS0/5qX5XGSWexvi87F4DcGZpSW5NE51wyCDDT7AzBuUnZz7Eo0Pk3RMiIiR
4vNevIZbPv1qn7Sdw6SkBZyWQisWI3tJ0bqzXgus2vSg1cJx3jqYVBm7CAtn5so+bsMqQ+lCW4bn
MEByuL2CmyaBgQLtQyqGjfjOoXjok6yncAwFhTyjNsEhHmA0/TbIxm0C7eCyCfYkFQEbfDHXCwc1
4YKNJSwCiRjkClukAXHFTUGwCD2rMvMS01XV/W3QLfdbuJowhoqM+yf6SGsezdo28LEoeHFYo90V
QyM41hf3uj4gYNYKgjsgpBoEJXUKs6Q08yTMEWVIC5oQL3q9bcqWQ6xxuMsYuNGwqhQ4BFyMdnuP
J+6MlvekCphITlUEtazqysVrtVLyVgdUrhIf+jq0UdFKDcHEc5H+uG3VBo3d9fItvrnCakhuTqXM
sHygPnSZ6toXdtADx1PvMTPplX7h5h60E3dH+z55es2819gXHfJbEWS9tFwEQbvD0Mls8cyOBCUJ
hrkKB/QDGMpJin1J+nnbZtHychuhBqHGVNmAw5DRi6TOyBdimtHOcBHM8sCw0t1tvE0PXbos0BwI
R+VJbRSkGzSp65in1+Gsnal+seNvs8hpNhdxhcIFLMdJixJzn8xLy91g93sJYsmQWB3bMqD2QywS
odzo9oLjrPC4FB6pa2pFPayC0pP924rd8ovmy48a1A7duIdCmie9oRMBYt51yDCmFT/fXtWtoIlQ
iewX5hnQuMQ5bq8Z0phMsFfKejePUy/VQTovSFRuxq8VCOeZ8WQm0p9FjdAxJ6vvaSc6Z5QlPn2K
XwtlD9IBeLry/cpzDkaQMcI6Eum+rh5I/LWJd9b4I9V/Nv29mR1NeomlXS6//A/rt8LlgkwEpog8
WTZ+C5FeBcxhhoWLUfl0G2XxglvWcV9JavqynyOggORNr37p01lFpgvFw5gSFxPKQWUKmE83d9vK
Lu6TjRWtHaSL4Bft0cm+pv0lbr8aoiN7A2VpvAUNxiKK/on9s8ezfGYqUGgkeZmlhVCucHP7vldS
weVgoxIAiBUU96Fi6HcPkElFBgB9jc9K74JU7TLvpAto1Rq3PIDs4+R8VQS9MRvhBJU2ZCaRoULJ
iB8Voq3UafGQMY/Rix2Nrtn4M0QndTBdD3HQVQKVhY3dfAXHGcm0oQBHLuCoei6lJyXbKyLdiI1h
bkgDrUzifHE06WDXMjAa42loQVMLjqFLV/g9gbhmGij9b6aHjX2S7cemPxnkoU3v29jvENgSwepu
jLUvv8XG0uL5bFh8wVlpZUOaQQrsUT++0+47fNnqm+49pef+zPbJUxeWkhvt8zO5M91j8tpm3u2N
uXEIXv0AbpuQSEIFJMcPGKMwGkNoPyUOtBbvaCJiYBTayp23UBBKi9QAlBb7dbaXDQx76j+T8Fd+
/pGF2Xul+Okhfhhccu7c9IXuvomaT0TGcmejbVejVTv48l3pD7qvgyWsKYM0/tCyt/+2rNypWFjV
xIgJW8H400enujhOxVM7PUep6OBYdgQXWdcfkG8S1cGGpGcNkBr13OgfLBfcqzdqdJjdA6srXgxI
DyBJcH0zbHWqRrpeMChK3hvRPUZNxiKstXAmp2n0YZwWJ96sG4KH1x+mMc4wzHZjU4DEH8O6OlfR
SeIW4iIj6iMO0/wG8W0cQQe4y5jjqkNQ2OAdyr3YMfclPcX9RUpOoGGbII6o3Q3GF3N4RDOYq0JD
eoh3eeRnVR/MrTvIp3wOh2pRbWwUzZ30Q2ZHpy6CTqU9Bn1reIxIXju+gUca40/fVKjjlKZnlZNL
89PU3FtMDsfEc/BuilU3FUXADR+Fvi16X8DZo4NiintfIGGCDsvZwD0AERCNqpVzyXPPkQNI3Pi3
nXQjtl9BccG2GvSZFeoClZ5T029B9owsUyr5duybVBDZN8EwNLhQoi7kVFzUjeehK0oNYEXvuGM5
h7Jkukz5Ig3nqrvLKAtvG7dxMi9A/+Bxga2DVHKKpygeT9KbjFkSTX2JWzOcu+A2jsguLqopoHyh
rbnYZURu2Zahrf6ojJ02Jztq2Qd7FnXZbABCSRwybKiZY3/wbWWSmtgRBJo7TwG/ekwP6fwxsYtE
6vtUCf79ZDdyEWhjW5KCSF7zx39JLFDCxU7nqUbkTfR1itBZbIYDEXjHxrl/hcO5IlW0RG/BmghR
5fsxvxTKS9oLQvJGoLyC4BxQmzUnRfWr81ikQ38L0uG64Iq2aQQIPpFnRLhCMf46UqqzZsYkwWLp
SffOyOz3NHkimeDOsGnHCmXxj9VLvVdsyUxloCzakBoaUKtqf9ulRXZwET+TEgdCxUCoy1+0DrQJ
KS9kS/8TCD/QrBuVFmODoCRv5GhnOQw2JIFEBMWCteKrE3aJ3kG9giVyBzreXvUxRufftmMjYY8t
8vd7/CGDWH2PpslrZoDqBZPt8yU1z8aUewNUx9mk+TQl5xIKGiQZ8BiXwWFnBTXUYEcISiU9cY1B
3kXDM8tFNcrlE3GH59WP4k4RgrYk5khY3bJ7tavnerqL41PRnvr4ouRB3z3eXoSNYHsFt3yH1Rpk
kdyTTF18Mh12feq4UvpeqLsoF5RCRd+T28Nd70DLwln2cJ49dE19KsnLbUtECNyxUdWxY48yEAb9
S0R2KlMEfr+Vf71aKy5KmGkxYxYFa1UY8oudZZmLfgOQHDvTw9hLgZPb4ZhCRq59cuL8v4JzwSOJ
Z3TuDxE2hPxSRo2bYJN39+X80JrHMXNAinIikipA3XRGZL1w9KP08Kn40Da2GetS0nslIlZEglTP
0HvjWSNoI7+ZTzL7dfsbbnmjpqHEgnQz2pB0boXtEeojowO8zul/l031MiIX1ikEQjnCBVU3Ntoa
i1vQgYF6oM5TTMKe0bzWxOjJo9+sS/T8qj41PypBHmqjiwgDxSvTuNBsR3qRKQRw/Q/5Ln2znvO7
6VftuPRkoQ4a+MbhzXgUzgcsXYx8NFmh8tzD1ILYc1sAFa/TYPiNDnbjoh9ArpG4VETSJfh4PIm6
rVCono/AmprUJ2Ach8xInj3ZIu7ArUNubdPyYVchKzEyzKtkwCk1VJIL/ZQMqTdA5+S2L4pguEDc
KUmjlWyBMWTPHo4Zsmui5P0GB8GVVxhc+J3syZq6BUQC/5y9a75kL+QMycJT9UV/zkw3FYThzTNv
vXhcHAapjNzny0dqyVv8zXLNDwb6LylId72H1lTpFz2pL+hBdB6Lt/+2nlx8RtwsmrQBsqb9GOw3
VWvdWn69jSE0jwsg/ZRDRn3xDfOioT/vQ3HZKT0axO8GmFR9mY/jQ+4b1FV3tui5LQgoBhdQcGqb
yVgDG+VxtDAp97qHyWkT8+5x8FV2yc4StNRt9MNAswB0fwv97R+OqOudEE1l6lCmYOSVpnjb35fF
Mc+CQvMxhe+n2fNUX0i077pdPflSfZflO8FyLy/56/Cy/AA0iqMjHfVp/kUzj3PsFETH5NjQuDnE
Q0tqeJPs4tuCqirDHG5iBnMUlDQQIFvLat6C5nZOZcd2ir4BsGSaJ/TgsaYEkc8+Hw5pfpGc+7I6
N/WXSts11ptjuL2aQiUz0ORfivLNxBvFcOUxf3QW+pRYDjQWpMPFrqP93OeeRV+QJVGlL2XV+A7N
3BaMg6z5GBPZY+w+BqWxTvcalCpIfOh1zOUhfdGe2zlHoebDBkuoxHRvnEJF3WdgEy0PRn2sJBLU
w4FIuyg7mBDdY+i4tHfmtGv653y8RNq9ERM3zmIo4/yM01Ncgk0Rt4oSjWrzQ5HdE9U31RAdgBTT
+OQ+Kw/ZFMoM91XyVqLDPNpn1t523ir6qDFkBMipmB6hFGYpuW83e6t+tllY5ppLe6jAHrP40azO
EnikrHcHdf/5nDenCrrNdX6wqqcy35H2WzS8oG5CnGer31ema03QA7sn2D8yxMTN9Eero5fufpjD
3lKDFDzs5Re5/VpZKaQ1IxeXoty8JLanK68ke5aqb9rU+g5mxHFhYWaM5QLPWq0fIT7ipD/UyvD0
+Ks83UEeVqLgt0UhRe0xC2CHcD8vq16jGlzF4cx+MwglOGc5ukcaq29foaIxNIOb1OceFLyMnEDW
TZzRy/sw1oNWbg9SV59ZPO0M9b7QBleubEhvfAHNTVimQemI6k4b1TVQjqGNEkNkMspCPL9HacRR
YyQdapSg9T5YhyZkYC+BtMu5xTSsKz9oF+u1CeBhzxiSE4mbbcFjlBNyTg6ULU00B12Hhrowqq5R
AZ+dC1/1oI7okfsG9IPu+7N5jn1y/IHC0XsbiMYPNsYEkaJfIXMb06wm02pwqP3pEooC9Vi783tc
uyWurt6TFVgXGrTnaZ8cLJ/62U4aXdmPfdFJsBEfrn4Gd9AlfVuxeMDPUBdGEEBHvgnNXHcAHcIr
cXHC+dY5d784P29Hps+3oGvzuWOup7k9yRbqZWPsJ+UHVYOWUrfTRPYtv5+Lf1f2cSednJdDbRmo
X5Vuead72ikJc9hZ+/2OBdGp3XeeKKW0Uci6to074coErPLMxpqWb7WbHEhY6+BVQP7R/8Yud8XO
8AbBtVlkJXdrLrQGFOWLG1vOUTN20XinSfvbH2zrFF2tJMYXr7dKApZnM2+AkZnxd9nYzzI50Kx1
2+EbKk6+U4zf2KC6IDTPIW+FiSgFkg9p/5jnohfm50ILxLuQ9V/Gx5ZdK3O71uqiwiwlMnj2Rzy5
NR7kIQmlHjw6kNYAgfH9BHIH6ZCB1uE3KLM/6FE6i6h9l/155VjLb8BYCvi3HPwOvtmhKWhrV1qG
/rrirCu/bRFT+7aRKwDOi1BCH8qYpQMmr0x0tVVurWcQLLSfSId2nA7a9hL6jaamcLNJx1s7caMR
2fwh2cdQE4TWgKuaEZjJ6/uBDofc1lxlaJ5tAzLRVEpFkfQPCeHVeqDx9288QyH12j0cp1Cps7RJ
4IL+6CSuFpJD5ud3kf89343+/ISbhovSl9uGttt7Q8i8wT9Cf/n5tp9+Ciz4Lroqg0Z64Xg2+c78
QUqmQlYjXG2nJlQxZFrjwGuti3C+4dOeWxxgIVvGdAOOVT7f7xRzQU0IqiAZCqZCk2BVA00Nb1vz
eddxKFycVHttLkY0/XpN6tqYecKd2a2yHdlHz9VB8yDxVaGgKGI+FtnGRU2C0Q0rruHcUvXIshdq
hIPi3bbs08HDGca5N7LIUit3MEzKZPlQ5HX57hiZfa+UNDfdsZqqi9VlxW+py0ZBgnnLRcAfDyoe
6KeioYZz1TxD/1I/FwPqtDsZZIAy5lOak6p9uW3h51zGHxP/4nAv8FlXIVaCbnjPwYXbV8bQ3MVH
9avkePHZfiZP9GRc8oPhtaJO1c/v5QUZLFEIkdrCcs59v9iancFJc5A4H7D1DpbsvmOGI9B27SEL
cH0WcQ4LAbmv2cV1lzYdAM0LO6dI2e8cD9LgHwMIspOjfSfME33K2HAWcieeZExksDCe59UGmH0q
rwfbjdvgCh0SrxWxKXzuqLhG+5PyXOVSOlJU/SQDbfSVe3vX/6gKtwUDqbc8nOeded/ixpp47Bu8
adqLLhSbuxGPNKiDoLFV5nsoJqWqiDqXAzre0HLc74clvWiY7v/irhr4sTFiCBEXvrpjMtuiDpYV
t+Dud7eTPTOQzvWRfo8erACibvNd+RCHbBAEgm3fWZ3m3HbENFoXmzZwUfH7oT8qfhFGfvFdfZk9
w6vvu+8COz8lIJaPucLjtqUhqQVLkgpEuipajBhz0R/spbsWAyQDCIXwLBes7Oe7/oK4Oso5Z+1z
0EfL6hJOzYP5MXyb3coMk2e6f6LgtLR/lOE8+NlRO46eYvqjN/nP/7oN5vonONztTZP0sSkMhFvQ
ytbyh9Q92ik0nt6hsCawdvNitHD+LakOvOi42JP1BvSiW+yVGQUvArnxcRSpJ25HVsypKDb0Kpb5
6uvLxkgsvFGX3Q/OJAOkcXfdXWicNFC7fGVu/GIcoQeARsmwERzHmyfHCpd7tGVRk2spA66Tqged
zmeUqr24moJERHu1vYp/LVxiwiri9NlkzCwGku28p+mbnga3d8HW8YtWF/S9oIMAtyRu01ktTeIh
ruGSsbFrkfmIHiDSM5CdQoq7UtTzsWXNGo3bcqVJ56QtgDY5710cVkzU+CQC4BzCtFJjVBYA037W
lZ+Q77y9XIvTXt1usX3+MInjjotuHYvbwYo6aZrZN4PXW9/x2tB6v01DTLY4sSgablqycJb/fySb
26jVCB5eKwdSqsk9xPMSpJ3z7FLGP+MoD2NVQ4dpwXzSO+9DSkAdRNib3GOywbCru6hoBR7/uW0X
loMqBuowi94meruvHXGK9VrrCX5P/hucJxC1R2dR61bnO3QqISvCZMFTdmuLgZ0RA2ig30YbDRc+
9BQfIqnbwYsjMFpYZ6qVmLQJqtb/l1/UxhQt2IsWFQPorfNqZZUWqf24EJOaXRRW3dfaAOujnB5I
hztalh9uo33abhwadz+C9k9mdqB/9Poac/ivWXM0huRxbga/qjJXs0Wt+J/8lcPj/JWUc5+lDfCK
dgxLS3ugZuvqdhGkLLsbK6E21Kevdo3He63N1MKyUtB49grqCeNL0/6urZ+jsLV1CUtX+5DD4cIW
5lrTjBLgMEf9aPMscZuMSCclHs5qWYIRFaQeAbFHZLIoqETRufxbYjQX+I7IWi6ctak9KcpibSPh
iemjfOh1GE4eLREV9uZnBCk+/HOpXfy5Oq1OAdR+SxVXstZLKIgNQqTiFZqjRfk9EZHabjroCmkJ
SyukQbIcgjEflCjUN+Rd8VjBQNtMGhdkj248iNIFmyu4yJOgJXgh9uCON10aCpTzlu9YAylVkMwH
58usXsxClBsTQS3/vrIMraNUppCX8qilPNvq8DUzJo8M5qExHMHV59NFffHOlVVc7GoziRCVYRH1
2HnUHRPyS9133RYmzTd3wQqHiyaZHpPoDzMviQMNit8D8dSE+gS+URcvzPZK9jDbniGiGRctJRdV
cisZu6rBUtaajhEqp3KLpnNzNJsOxBC1AW6kUZfVxKGzCPYsf73+cHVZUQzEAc3Ixl8FBauiGt/b
Y3xgZYrWlRKqRG33O8P9L3dAUIzuoyRr/ayO/NIs3nVMGN+O4Qvep9jz9/fwjci9ZCEv0oEPmeAF
rWAQ3dZ7vPrMwKhCyfQLJ6Dt8D9EGojnQnUGpBaqzs8ySlVhaCMBmSCRof8iEyvQq8mfaePjSBHM
LW807qAGswLj3KropcruRzA/lvVJ60+y6enpeSj9ynpNTbdw3pNUqGq/tahrTO4jl/XMLEh6Y8so
R5LelwwLSX2WPaMAZ3a+Xl1ieY9qbdu4EbtM9l4Zjgl7stKgMU9p/O+b9q6WQOduX5I0aYlW4Oe0
Rvwx5O1PU813dIwE3aBLNOVdCareyB4ie422cy78KTSutLQCTGZ1u9EkXxV7frztrVtHxxqCC3tO
rJlRpy4Lu+To9VOLw3+WHpT8LZK//TcoLuyZKHZYTMHGaFrFTcrHVqpDap0MCakY0UtiK8SuzeJ8
lLVJVELsE+S8FZggIDWFZq5JF3QMbIPY4D0zDQ2Mf5xB+ejYaSth1+Ut+MGzBIKT0YlqRPCJts5c
DB38A8PZ0qRFFdVzC+ZfchmbF1Nqv7TkripYaMqjm4DiXnA+bYw6LO79F5HbbbOmE8wFAbEjo5dU
e+cXjNPuJuoeU8mbJ6/rSfg/OIeK3mqIdv6Ri7iO4gz3UNYtRNhyzM4ZCPElC8MN7M5RXphIAuBz
thwHMEYK/gHjbjG0iEkMJhKoeVAtGIcU3ih5NQW5Cw37GO+XPtCVt8p5rJu93L11iiuUDt1e49Vv
4PZ2TJCwdxoYbJquE32M+lOS40AOdAknGA0itIDY+n1rfb29zkJcbsNTy0qsoQVuM+duUXhy/1g1
bq2GtIZmJ1gjKcq60J9XcDO4Db25XVYWc9uFlOCsIhOQaRcUcn+czRElud1tkM2QiTHERVkYujr2
cidaXeOkYZYrKe4gBAKh3ZahcKSx7sttjM+pyD/+8xeEu9gPTsMsZ2RgWHbuI4orzrvj7BrpXOp3
fUq8+t1Rdy27s6sfTCRZthkMVvZx72wJY/dS7wBawyRSZ4B6OX2REo26DRKxzp5KlmgAafPo1VQD
eTpUCCyeiNOgJJPjGYgSfZnAGOe4VhpGdIDUeQ21nb1dBYLl/ZS0X5b3LyJ/uoL6qMDUChB7a8fU
wKwepnx2I+gzkYS5Gl4bLVpmIBl9G3dzaUFagMYrB7MeOhcV5qYs57THfbBQ3uiYuE7RozLdHbro
qzZ8tPW8v423ubArPC4C1IliZEMP5SnDmTEnM+7UQQ5opbpgp72Pa3MnY7o6LRT/NqzITC4AlGM/
ImUEWNWR3qToe1/UiQsewLDSPpS+DAaVCnI1m1d0E0NcOCaRsVL49pku0UuHzVjZVJ1CVR1flZle
UoXubHu+y5TXVAHF9uD8yicJ0uYMihuO9A4aJ/BKRLvKHARnzWaMQLYKU7zaItXIHW86+A66zEDv
wVyPu0LtnsZEpEO7xLJPN7d/ID4JjfcUD505AYTWoQZzh0sx2gVtMOiJSMOWr3ULiI93nWGVzmjh
6DIjL8VgcsdQuM/nPUlywf5Y/PEWFBf1VLuoUnn5ij3bQ4XDHt6ZIgo224+L1cJx8Y2YbJYnBnus
MkaWSHMHlOny4phG6CghAbMCdXlWoYB2e1cIgbndjwHgDsqvAO5ldPxEsTuDpE/f9+i8XhoSzb1W
39WW4GonWlIuBNh9lduZBFB0I1qS7kagOmh7gWmbIFDiQkYYf8Aze30kaqQoR3v5biS392MKrmGw
bIOgRnC8b7r8CoaLK7VqTnZmAgakO+g7+d6AfjVeuHqzMIpGAdim26/AuLuE4jCrAln4wn9J3Km4
o73uTTHqqiJdOxHQEk1X9wkzVhrcvQGUkods2EF21bVsbxJ1kou+EReSDIr4n2dwBNnCuzounxN5
Csu6fb7t5dswUMDWVPD+Qyzt2pqaVknZzghLipa6gzYhP/o8oiL+31C4QEFy2sRIqUMjlhl7xUle
pjrdZcQRPL82DzJo3/6fMVyo6FKriDvbQYzFexJjpjpGaox0z/BMqWN/Fr2KRGvHBQi7iQa9qwAX
V3eJCmIGNJKlojkakU3cXkUSIHHMEUtXIsPkN6qTYBB5Lr+lhQ0BVznHI70Gz2CgFbOIGm37ZYCj
CjQ2Ju56f5pgV66ud1LChgFalJBFM5oTJoRZYrhadUero8N8EKV1dePGo8jmzeP4L+4fSuMVLonn
ekLtG8exoroFJq+jUXQB2bxRriA4v5+gblEUCiBskqJ3v3GptTcRaNXMy8fcm7rQnMIiFunEiizj
NoJFCJUx5o0bnmQdRtq9zU0heO9seuXKMm4TGGbaoR8bH82pLk1JvLR6seCdtzf05k11BcK5Pig9
oec0wQ6kNl1dOrSIgo2quS0+mDk+sfw4i/pIRUvHbYRikEvSqYAkUYTMYnGMKvJx26rN0L6yijuw
TC1CLcpGzAWhpksaDHdUu868pF0qiIfbQOg3RGrD0GT++puZyRDpGiRYdWt4UMosBjWgHfRoz6xs
/f22UZunMPRy/g+L+1RN3RbMdOAPpQGGx2BUGl9jvpZ4MmhXb0Nte8VfKO4TtQUIjwkFlKJ1Zy2e
vEx/GpfRRrmLv/dNcdDiORhoJOoc2Xb5v7jcd9PlfOyzHMupIsZ30OUz49d4HARp7s1IvFpI7oah
5c4ARgNYZ+s+K54oKNGUqcJUV0gbJ4iT8PZiinyEu2fMXd85SgmjijjoUSbo6U5rP3RTRBcpwuEu
Gkox9CD9gVlqzTDkhKdfnaI0kT93VSaKuktU/fRg+GcJP4lCECjIRKkNLCd5TYcDFEy1HDKBnTcP
kVvkzxA0GOWXSmf722u5MbeGBMIKmAv3o2QW5oyxXi9tIVia/W4jJw4xzuwyXEjqXNqV9LnvJ9fp
bX+Ayh7toxBNmODlTly1t55GvX4AC6Co7nfbpRSZOw4Is/S2L/CNWfbKwKhkP7IKDPHFm2l+5I2o
UW97e4JTSVFR/9L57ndNmShtCpx5TSFDStDrq9FNtdYlymEk36YidZ1EEBE2ncsCuaqlLG08fK/z
mEeqmjYI2kjfuFYStOxrq/2qTUFZZDv/tsJZfsfqxiB1U5a1y/CAVR8oOZSp10o/imZf9o+TslNU
nLU/m+61Lh4naGTedq7Nj7jC5uKCbtcqM5czXav3hYk57vwN0jt+Z4dd7MudqO1RtKRcXDBpq2QK
A1xc/qrTO516tY2RMYFRm6ftyiguKrROZhZUA0qfzwfD6H4qnSq4rd82BOWs629WyJlDSQqIFCpg
CeKapLmN9FDU4e3vs3k62Et6XwGtsqNyp5Lt9CrLyhgJ4LG6SDpY/Uv5zWysp9sw27flFQ7ngyyh
eRdpiDHa8I4SiaIFGRq+0OhrxIEMnbNuj7GKBG2iAtzlQvcpqK5wOf9TJ6ltuxm4YMN3m74+RrPm
4vHoR2jyB6FCkDjfWpL8oBlU42rLJV17tqwpEfyOzc+5+hmcX2rRTLTh/5H2ZUuS41aWvyKrd6pJ
kADIsa5+4OJOj31f8oWWGRHJfd/59XMYqlbSERznZMnKZFIpMuMSwMXFXc9pZluWtGeFVpzXaBZK
h8Ek0rQhatWlWYgSlDM1KIDqQJUHtLJ3CsWpIgR3xa7un4Ef7p7e3o1liWgscR17mTrHlH6184PQ
gixjtGRtw/VcNSJzlluROfCHxakgTRtYxHsoaTnutfoDHSBFntqhbNPmsZK3ethWX4KFNOGsjJbH
DR9wVnL/jVSPrDsnxlPvBYDuPc+K3dhsgaFuCRROLK49ScvzeXlZZPoMUJ6XSkXMKr9KVYcyR91K
B63ar18rFNuWaRBgcpOA1x5pfXNEpmGKmofTmrEyA4rzWsgQnAqvRhtJNmBRciLfGmEP1Ha0+5t5
SjpbSYarso+ugdr7Vqn9ZHFteqy96SDpHvKH4XVYKYFVVUnk5InqWVmnGWY/gqctMgCYufGlZMVE
cLRhzg1hVNFFKNjEkxo55SG6+lSUi2tMr6BWRJO8cEkko2sjPgu6Zq8VsVXMjIxRfxga4+8kgZYf
IdhHDflAlFLxEUp+20ugY0RBMwUW1MZa13zMpRjBHGpNKqlpjJPHw1Xpu7q+mPonJjErTF7q6FHO
XVoeyunutNj1R+bf99eYT2DhgHjglKNBCV2I5OlMQp0oKbQrv4zLDdO3JWd+DBZyQKoZFRHHzUXa
1lW93CnRVKtoW1n3dXOE5l0uo8zHRJ5JMOXm6I/Ccjh77NhkAsEFFJeYT3eU4VbGzNrp3Vt/Ow0E
wmjeRflFDIj9ng9erOHQEtAv8tHMW1C4oAsueBiCyz5zDTS7Sg34DOnG1Vi1EwvB888X++mHhpTk
qPxbIy8xKg0wqi0astUHZCFBcD+SIKXwnbCVg46kwrQrmGfH3M21reGt1VcRaKmYRjcM/QviLgeh
15D3UI0suKOlA7RrU4YbqjkhJjdPn9eqFi5ECbvmDaSTs2wWVd5qGNdltWymfrT7z6QIO5f64FQz
5rBeCi8MVJiB/ZRkWyxgqy8TumRl6LrKvjSUBj2ajtQax6MoqE6EF2Nk5QAMUOtrI3GiODFLdeOp
/zqEgjcDpUa0JqIVE4RMwmNYJF2cxhwigS0RX9K78YY91FfkxtuBiealAlhB1R38n/DiTu/n2qVe
yBVdGVLFWaR8Zp2mgw6iSXRgRjfEP28Ve4xuT8v6pJQSvdKlMOFxDIHx2sHzxeO4N0zfAfw5MG2t
yWQ36Vm6L86NyXyWzeSx3Pl23JgaWBY24ou1+7D8AnJ8tVE1VkOmQX2mYddG5yNIqNoHvbKZ8v30
WlcrhUtJglGmqZGR3ockEp3DJLdja6vyOaVoUVDdiu1KwKSWW/mhr7OFx2qkCpdQ1zufdBJ2GFMV
lxP8+ns5MsGAiWpH8Nw8enfnjWomVmh/9xx/q5ytbimTcDnJFIdyF8FiG2aw8x7YTfRc29wJHZTd
9j4O9DaydVuzqgO9K23pW2Oyw75+KaDdhVW78JPAzmlFB1d9rXbyrXQebgVGa6YdtEgYo8WYNZKD
giOQsHGKozTCGzZceSGG4zafrTUzuHQ1hHOvMiAYyiMej8wzAW5oSikwC7c63ldzG0spwjnP03fa
ND9RYCCXQWjKk8sixfD4u9qidyKRdobiAOlpkve9saOj7JzW7rX3ayleiBWkYkBvbQrxWimdxRM/
7zFbrSTP9bhFO7G1nYJdrDo5zzIdKsXHG6o8jt194/08vZgNEWJYELVJm3EfiyHxZJGQWJ467aZk
k+Zvwwk1BOs36UZA237eNG0nISLHW9zqh4pcd9TplfdIOQemt8zSw3+2PMHkgZq2U+QAYn36UqFu
1im3lDyflrF+8f8dS4iuGgUNCLhqcEphj8a9rkS6Q3rR9f68ouRHpN/Xeuielrh+kX9JFC7AaMTg
N/MgsSovPRleYMqqLTdgVYaCGb0ZcR7IHMJVzmq9Vvr5kpE2uMqNHukRQ8vbt9MrWd07BVwcAHsk
OhWlyOgA6hMySymZPUog9rr0ktEmkmqX7NpHte4/kyfsXOpPYxz1MIFxeVdp15gDjMeLSH9NvduB
bRG5rt6txeLmny9caS6HUSwzCBu7CU3IhyquzWALdH3VGi2EzD9fCIn9DiQINYR4femAqs2SQwPx
t36NRo8Ntds6LOH9AGJxRGIZonK0OhtoWXGa6cc43KvkXGo2akure0cUAFpxEGZ8Sc3zph6LxMNb
zkEeNPZnim6H5RZ68bpPtpAiqEOmkUJK5tBYvwyuK3dyUb06pJcgGiGRicJtboJp7ZBZ0mW6k1Mz
udSdLY7JryPts9ey+AZBS5pWk7QqxhXo3q5VOIVP6Ol7f3kg1NJtgCtZdM8t0E0+605rqWcTQOd3
2haS4NZuC0qE3ChovnzsAwidwD7dW/RuOK/3nRv9KN+CW9WJCwdlMMU5fRvXPbbF2gWNSjIysrqE
3Cg3dcnE4N9545J3771VTdSW5B0xyx+okl4DEw8MeFvgLOuBx0L+rPGLywOygjg2Qsin95dGCi/R
u+gjB2cv70BRdNeee3fkyptM/8fpha9e2oVc4WGPWF1QluHMo94MkULQLoHhB1zd/0jKp5e+WB2P
0fs9qFhdWP2IvHOaAB0VXDDlRvg2f+yXwObXYj5TGQsxhNaeGhnzJvqplQT8Q4WbbSiBKas/p0CG
5y8jb7vVMbtqjBZShZddyyZwvo6Q2hbvkqfZSex6gJkd9QeGvGG4Nb39FUTq+Jp+OqWLVfpFakjt
nD8dLeARc4Ru/AX/hWFBfkWBsAfEzR/A3ruTLrJ98wiAqeRWuhj3p090455+Tm0sPqIBWjQsFvSm
VHBXemWXg8FK3cqbbEmZf76QkgPkvwtmvSlBm+2xEpDoH22r/Z2neHGAgs1JqmxuU4AUOXqrFadu
7TJ4o7EzIkUYbUEFr+XTkN9mlIDtGbkNcfg+VXop5ComK+C7X4b+u4GaDJGBzYIe4Cj+yTGzLiHh
zEl7yOUtZN8VXwoZPBkgSQD8V6g4e6grkar25TzWMUa7MKJ3cTdtdBKsnNmRCMGSkWiI5HyegGpZ
vOOe4spJYufgJTmtgGuR/ZEcwXKpmS9NSQs5UXKhBo99EJgDu62JHZdnLIDWyy8Sgt3TUlfMJYSC
OhgI3cz4goiWlQbwMmtMO7A2tBjwOLOo3XOMAUh6sIFXvCVKMCstZSOAGiAq0JkzDCMg4Xpkn4xr
zJXenF7VigXDqtBFrDOgrMH7Pb5mMYabOp9iK6XESqOnJttlXW16AOlMf1B9C3lpfWG/pAnXrfIx
gZdgYs3ylEsG/LMiOhhBaMZ049GZn2zhNThalfCkY2xE5smIVY1+uh8CvG/FT0Ouz4bgucPc1ukt
3FqUoPV5kJckybEoCXi6Cehv+I/G66/rLbVfeeKOFiVoPckAVUPQRmh1Y2jYJfBDTC9tbhvev/ik
v2pHAIL7ozadJwwj5RvavyocU9tcw0T8jLN2rCcdIaqspBBOwxYkufYwvEn1wQBab17fJ8XPzTTz
6q7+EiiOZxe+2hdDCYG5su/L721jG/FzCr7604e3Vi40jIUcISfgU6P05BpBc2PjCvhO6Hp2y6zB
1Ey6/y5djnZ9PTmp7d9LF2zDkK3ay4Vs4Z53BnCBeD7LxlgyTaIdJ8YhVf/O6P3RGtXjw5so5oWy
FnLi75rDzoij6Q69K5xxl92VyEtiOnWPzKi9sbVbRygENn6PsqdezGKfcicJbMn1HO2yf9I+UiAe
jgn6ea3qJ1ql6YZRW93Xz0EmDckDzKker9dgmMb2PAjWyaWhNKZXAnpmi43qK5SODpzhhRTh9CTS
hKoya05U7WkNHOvRSrnVT0Aeq2yMhDvAXS4jJGIjy+geTu/t6tYuZAsnmqUcWIQSZPuNdj4Ceh0U
5RdwyoCTxdzTolZt6UKUcIppghnjAhz16A7o91I67ckYobldt3KWmDAXj6fFbZ3d/POF3zcUXtEm
GcQpxmuh3OZI4PZbxmxr9+afL2TQxBirYJx3DzCcYXGbNq7Pz/SthpjVpaBvBA1b6EhgIiZR3QCQ
XI9lvEIAJZfsqngLNoPmlY55lBUpqLEJ1fCP8NKVTVekOoFXR5tnRW/P+h5gEv30Okn1JTWI003F
S6Y8xFl+f/qcVh2HhWDh1QvrDL9zdhxCdVcbpZVPMCSNZ/YYyWJR4USM/n7l6GipwhOUUj0cmT67
KnJBzYHwHXJmg9fdKqVkpZq8kY+Y9fqLD/FrgeIDFGRyEHSzrxI1Ekah/e/dCHi605u4JUMwVBk6
TQzUQpCQxqkhMvBMeZS3ShWr2r5YiGCnxqShWltDSNsWdtjJ1PKI7kxcgfuVbzlDa3URnBK0Xcds
7oxxeXy3yrpURjJi20CZmU/7ML+JvFevvtB8AARgcm58JvTQRjdFcKiD19PbuR5gLYQLF7vvmzwL
WwjXEiem5xq59NkzjdxxwAj9PXDyMQipdxuvzaprhGIW8BFBd/sF834CoXSdhxCaSekzmLL2ehTa
PSFOQTWzrhmGWCJLTqXd31nsQq6w2KEO9IHNfucUXkwjRpwY8wHVPTpD/sTrFG3wTxmauHP9icab
LGKzZn65HQvhgt1p60Tl0xwNNXFnStplnl1x+oZ+XzvkZy3fA7bHr1xvaxBzVZcXYgWrI/mg3kBT
FGwAEOYj/bZsmUm9cqfwp9O7u2q7F4IEYwOwl75qAggKeHAYEUzqUrbTMOp8WszGesTsWATgg6Gg
s5jB8MyyH54DdTIlrzSVdhPVd+PMxBxZEGt+EZcQFpGfSuEMquX5Bw/TVCUwjMd+J7e7oUZ1aqtt
aS3DieYXSqmscKC9aIKZy1Mgn/MZ7KEBeLffeRjm8m0tkvY6MD7VKncJCDv8rjpocgRgDYC/T/w+
wQBbYjyN6keRtofT275uKBZfJNjEokqlaaw6xFLFbcCdvrvuErTNBGcUdXqu7qVaM1kDPMgNZ+qz
m+Prvfm1FYLjVqMBjWY6tmIqQZiu7htGTIDcXTOAvucpdwrJN5XotknHs06fCWTlAw3Sgyrfq0lw
ZlDvoWQ/ev0V/ADIiBGoSXDW8RgIwiTYN7nyUSeV44OIrcwV2exqNHYCNtECa8Ld6S1cdQsXOyi4
hYQZMR0pFpJ0N11z8KO3EgOqGkgthnHjtNYN7K89E56Uyis6w5tjz5JgVuq+9oa9XNwqzbWGmELi
JuEPp9e2fvl/CRQsq1/JaLXroR2FBnKX2HBrWbHYMDinxWxqoWhEMy1Xu26+F+k1Wn9KHTOrqenL
Vl8dQKKbtq2Nol2v9PsNwbOWHWshxfwooPp02eAUPfjHj3RhYPqMyHCAi/Ci9sK9p50xaDzClzb6
ESOtNURWl10MYIhrO9PrN4zrCtAE5AMJjgErzJC52AQisU6t1Tky9MvGNGrkt3axfK6FxPZK3U6B
6MfzGyClgAfDmuo7ikpsElzL4++jGR1/h/CcEKmp2qDEdwTNVOyQXAFHD/iObC2rrr08Cs2M8HF3
evO/KhdkYhh6xoCjcBoEC9BPJPZjqsIdM64SzfXLh3irpDh/9pfjRTV7BtfBEYtt691UK/qAohbA
JgrUfdFYTNH/pGuFqQQETEQXdTBulerXloVOZoAXEJ3NTB7HKiXN2NG9hmUN4xVDyj4dd/7wcXrr
vrrLeEEWMoR7OTDDJ76vIaAKLF2C2kRbqZKtVQg3MhzLxBvmw0kDq0OOfrwqk5fTi5g/Ujyc5SIE
nWuRGTAkCSJ4di1xUEp6DvMvmvq3c8jHeyU4MD3OQ5mvmTWUl+rwnvfPXnqrqxsV8vUTMcg8xqrh
cRekpCPr/THBibSkNxt/F/8Nbkwc+b8F8Dn+XYTqXgiyQDmGgGK8r6p9yp8C75503oYf9vWJwW5h
nH6eiEO9XxzC8zl6Eo15t7zOVzH/CCzIyZwKj76zqM2efSrF7xhmaR4mL8KwfZ3E3kYUQVa3ch4A
nKcXOBWB1qeIEX2c/MaqdvlVufcO/jfqm+B3Tw9O8kStzGJX59O7es/t/kVHw15kVReDtLERK5hr
2AnQngIBaH4fRGAutVQn5hdhgxDKJmeDHX5jr+2ucEEWfhGj1dsxHgD+c/pKrC/9l0xyfMi61GlB
aQTN/Byx7oFszcWv3urFmgSTWzVSpEQefn+gXlSFy4xHY6u2tyViXuJCT0FJ2EtAum6AWH4l0YOv
x6a2BRS7ajkMHTcXqFtI+AiXrdPDCZ08kJGWGHzKviO8HNCBX+sbL9SaHAJXHaw7mM/DpTheixy3
A7Q8Bm5Zx5K9PsXdfeLpQQ/YYsSZpheMUMzTGvDVm8SToSgqMmUK/iMygiKkj9WmktC3CuBlpf3p
M9mMcqg9BxK6Njyflramb590U2gqAzDJZ01gcViospS92sKoaEO+T3WGsGdrdmJ1QZhiQkmNQ/N0
4az4JEdqyvAEK2SwM+aMYA2vQG2gvmnN/enVfJ67+KKArhiZB1WloLASz6suoiSpQb4WHAy3eSGX
qj2gMv/SX8WWh0npN/3Q76YrZj5ml+x6vBmvX8Hn5RouBzdGY23hwq3t7vJzhNtcAtpvCgp8znyI
gwdCnvFpY8VfI1kQ/ixWLFzoME9Vgk7yxlJ39Mq7zPfyTWNzl1+lZ+2rZHdnxSUQbkHuOrrpBdCo
tuC1127IUr5w2xtSl6iHQb4GhI0kudDDKy+X7ByR1umVrhQZ5pXqAPRDNm0+3+O7GCWoRNc9CO9w
a14kuMPxmNls0M5C5u2TlLla26BLLJSdMvlAStuW83ar8v0ZDogKBr3SFHBzAMVfzOmNlDcjG3rw
0d2zfe4obxKaFtF84l+heDuCC8lO7HAvH3RgjI+m9uLvpzP9TX4LnvRdaJ/ekZUeGArDNN8rYHRg
Kkk4+ybkPpuCHDuyp7t87+0PqcUUk++Uq9KqMcfoaHZ9oX4oBx+TPftozx632OrXjP3yE4TjHyYP
ZM80g4GMzpBjJ+ygV/vTy1zTMJ0rHEgkGI/GCMzxuae1ppRyPq+yeG+rnwawqcPpnnU/f1+MojIY
Q5hdsCALZiqLtF7ONVhC4gdWWx5SGeRqsZlqh9Ny1nYMPSdgzDUAEg/QouPlDLxMx3riKFME3/Su
M3UPXVLs9rSQNZu7FCIYHhZwqWxmIRperfBm6u+T7gmhrtm29cZ7tWbjlqIEJcx9T0kmDaJ074Jh
JClr042bP++8eOeWEgQd88jACqmDhF57SUPgwV0jGFGKxxpXPnrJt2D110LGmVls7oGG1n25VUNd
YbbQQDonf8hAOy8BNqgK3oPiTePfwmxDHVa3byFNXJxnJD2SjuilGd0y+SEVG6Wi1c3TEZToYFeR
uVgVi9UYbDgd3AnaPTf+hSpfxQUSesYr114i9M71b6c1b1W9F767YKWzTh5Tffbdo07D7KcC4NPI
SdWtdMWWmNloLPyWChCSaV9ATEIPmoFxOLBC1luB/NrZLL0/4RZNpepLfho1IFV47ooz2Xg8vVdr
lm35+4WrM8VKkXYEv1+p3aL72QPhzhj3XbpVW1uzBgT5JcjC06WLzXag9IgAng0dAKy40gcmJW6H
J6qvEXG7p5e0di5LUYI6S0GGSYgS51KoyJ9PMXCcnkt96+XbkjL/fHH6UscaP2ogRZfPUqWz0A/D
pC18zXUhKqUMlKIqGhWPhUzA8mKNMS8FHdDoMdWI1QDb7vR+raoA+yVESIFUProg/QBCwiYBfmcI
hm80gYFYNtgCy1uVxAF8Js81eCbSD5EC5ZRIQSjDtXma8ToaXE92uq2JjpWOROQMkDhQkUDAuKrY
mDvEY0hCFMQAhaxZJeVPEQaJNXUC4TKrTYwyWWNK96iN71gtvZzezbULu5QtaJ8+Nmreo4cJaGUT
oKarm8lQNtI8a/ZUhTWFiUMRB4xpx1rhB1OQQV/mfjofJqfNOlurfYJMrQR6YjnEEEblxTbRq+dM
69uNSvyaTiIdAYWZnaEvnFUdJx6fQrwWHJ3jup9bfaFfeHqzkYFZ0xUVKSxNJQBVBALr8SLbRAIB
54CQjYG/O0lQkMrtxrcK4/ehb6AsvwSJ7ErlmIPtZY4NVRnjTaZSec19lha9jCwaZhc3Ltu6bi7E
Cb4XakD5mObwJFg4mJgPNZNIdvUBj3zC0eUMIPTGCGw+XLfFtOUnrbkVyHRTaiDTbSDrfbynaqZ4
yhDqyKsh0a8Zd0UR7FRw0gcxsWdiNwAhn74Ma1Z/mUgQBHKjHbQmm60+BZCF3AQ+pu7CzCUluYk6
lOfLjdu3ur0cpDZw1TX0dovJ9sRTplKrkTCL4vbMo+EhZboZVe2uJSOQ23yzG2+iILWV4P30Uteu
xVKwYEXRaFEifQfBw0wBG7qZVJrNcDgtZO1ScJwfuOLgSX0hK5ULo4oZw2st8f3k7eVor7MfdNra
xPlYRG8XHSMqPhh0Fl8QyeK217QWXBaW4t8wDIHmo2yFceJ2Sn3o4sYN6XjPitcY4IiTn1lKqZyR
LNjoGl5dq4GHD53QMtq8BQMgSYRIaCwHk3WTWOi8jnLfTCsHYz+n93TtUvBfcsSc9pDJtY7uqRko
O7pTQ/DuKcW3yZPtjvjAgnofw61WzPnLxe0Fr7osazKBJfiCpD6lSacMBbjcQjWy8S6lbpUjBIsG
70ZV88uh7wKL5JJnEYVscbysXUkMO2jIbIONCAWiYxswYqorqkaEsir9EfU3XfoxgXm33g3939hX
XQUpAOfo8AaA57GgUBkkPybIyjD9uQA1cvRah29x8drKb97d6SNcKd0iCwG2TRVsZyq8IGFRUZ+1
IywMdhTlgrbbjahX9jsluFboTld2OgngQT2TrahwNT2/lCs89kMcq5Lc1cgLaLv3wbqV3Lra6d/u
pCe9csLaqZ42rMzq6VEOlEBkB/CP4BCyKUGljYAIXk8mS6cXGgh1le9y9Bj8PkQ+tnQhSbBnCe1z
PZwlwcUyDWIW8vc+tjRvw5dZ6VA7liOoiT9wddBnORnwk+8UF6hAZnam3jaottjlTelZ9OG0tqwZ
lsXKPp+Qhefu9dFfexgiGdF411X+nMeyaaRbWrl6WItEnfDUTzXPOy0fkJfcM0txlYddbmmqCRr2
b/79ZEX78qZAXGdOr6cXuPYULROE5PjmNTOUVa730Mr6h98dOv/SN3anRfw/8n6/kpDCjevkRM1j
CTK6HUiOyRPm9+3hoB9q27vPH5TezizVkk1q+98T6xyzJdbfiSiXqxTuXgKEJ1VKsLsTITfxJO+K
dLIYmnUm/aYrq8Pngv/rbfg//kd+8y/zXP/Pf+Pf3/ICCUMf7WTH//o/18VH9o+b5PvbR/3f81/8
9x8U/tz+I7/6nn79Q0d/B7/8L+H29+b70b84WRM24237UY13H3WbNJ+/H585/8n/3x/+4+PztzyM
xceff7zlbdbMv80P8+yPv350eP/zDw2X47+Wv/6vn83f/+cfVhAmH+If//heN3/+ITH2T3RY6jOb
LIcC9h+f/68iG/8EfiRsIrKLKlUofn+WozcPf0Ph/8RP0ISKVDFjBH/0j3/UyH/PP6Psn/jDcPN1
dGEgQ4RC5/9+1dHZ/DqrfyCJd5OHILT584/jC4Asg67PhSs8PSClwf8QLp7KEzWSlGE6r8dBRgcf
gKTH9hvJ0lx5DPwo/7HYlL/EL8XNJurXe85kgmIZ/5dDTQkQ5gVTqY0FmPaMWD+bdtfXhrW/Qpxp
nxYhjEV/lTF/w9JokUCRUYLTz2Kvt4t8z5GhyaZgxwg65AiITNTUNnTX4PcgW0B/K9pAB7QW1wla
QidT1c7i1AC/RLvxXRtLF1Hoy1GmnZfgs1LzW2A9NOYVMTfD+WN39MvaP0f2F2sf2f/ub+3cvlw+
3ET2zWS9yubW9NHWYgS7aYydVjCKc4zNl28PvnnhmRs+reCofF2KYDbDAQPRno/94ua1b949X1zd
324tQ4iBvgoRLGOpVckIqB397NwwFfshsLGQFAb5tErOv2Wh9XNeGiCckMYxREvQOHaskYXvTUNq
8Gafc613oqHUD6UvbU1EClf5UwqeUPR7oBcElTfhKhcSUu+JUTageuLt6zCGzVNv9I3ZxOUWFtKx
X4CqCxCQZI5GC4I+ecyHCMcfj1o0xYymblkr9W6SezQzd21lp4RkZynhW6Rrn+BTyx2cBc67CDT9
GeBenOLzpKgkFSEQmLYoDFcac9DqxqycxtxWe3200Y5I900UGE7QlCB9pOiXQJJCt2LDByhY3PTf
i0KuCqtRlBY8fJluJ2E4hAhAh8mW0DhwJ7FUR99KalxyzwfFTBrmrl8VOog3O0xI1h1H8lpJz6Uo
Lh2MG6o2MgLlLupjeoU2AAWgf2niFF1KN1wIUX8IDlXjDBksKhPAbQtXIW9SnqYtIMbVIpB3RpIk
uzzvu9+VQhGUq4pBQXmugopN0J9RoqoXy1O5G8H2bPXU63aV1FYbUkQtJXhlsBYCFlkA1jHxBZgq
KSZ0TLVdA9Dpp0LPpLOkpP19i+yke/rarYgCTLiqMA2xuaGL4SqJvZQHsaftRp9ndgzJj2PatI4+
ae3d74vCU87mvsU5lyq8a3k66nmoIrSZFJ86ZUURrE5ZsAtIsEXQ90UZDLAsAVkIzgQ6JpCgOjYm
EZKlhRcGbGdAY5wJc4qgD5C2IBmPHXKmIRo15n4WuAQaglKxEOXVbVg3vdG6mIYnP7NCmQAvm2jh
z8QzYMPgsBf3Rt0ZiX16I+eNWl50OEoQjQZQgIWiF1NEeJcJ5gEbrfP2vu/nqHx1SfWS0LiPd5kc
hs8N5dVrCJ+qBGNmTbZ8B9GuwbDB5ZrZD5FLJTA4x3ubpqCv7rQ6cZVYLn1kbHKFukOd897iVSzf
kc7wt3BsxZ3WkJ/+V9ECdJJcEz0wPR2qFIk/tu/KPHRhcP2XgvWpVVdcPZ/0CeOYYb7FYPBFKGYZ
dPRRMgzeoSNLzKtEeTlwpMYLtxlyDmjvpuPBTu66SXckv2KKpXq+9OqXeeb/5luIWT8FxJlIdWqa
jtT7fAQLD4Wm3pSiGSh302z0Mf1J88syD8KNWFm8+p9SDFVDv9l8+8X1obDmj7j6uYupkfRcSdHM
wxLa7OJ62EJD/ipqHi3nWBWyRBqalo8X1Oq5NyB5M7i9rCVmTtXgHNMhoYW55WSjniBefRwWTAzV
cS8pYwD8OhY1tQhWA2AsuLLnVVfUSyrMExhb6Yw1KZjMnKGoNSQcPqEaFyck6Ybs87QeXSUdpV3T
h5UrldmP0/d8RQjqMXPHJpo4UJcRXKJ+antPT+LebUIkoaI+B6FDR5Xm/bSYr3oOGQgzDJhMvKJi
Zi3Xh6HUwEniSriF1/WgR47UZd2uBLrYXTHqE5gkhvHttFDBOdZwTBSjszqwh5GzBA/a8TEpNCn8
dswHl2Waf8viRnIUNa7MKE1LuzT62G4KUOfokccOABXdSluuKCRX0B7IYcHn108QH6swbAHperem
oeR4RSiBii0Ak3NSsu7x9FJXjhFpRAjBQtEBKULqIKjBmHWn9K6fIesNojyDWIYvh1tYs2trUlHg
mps70VcmbqlX1GoUqcboDqOWfceO8trVszpU9jmE5YfTqxJjDw3+FnYPZVeE3njNqaCdNUYxUelN
JLfze1XfBQkr9RtZ8vMnILhIV9OUpfVrBAq1B2ixfpdVuao7ZSBj4DtvEyPasGbCHBqcP3jan0VE
fJEO10lwAH2g+WtRL8uuj30Aq1g4dMZe4hlPdmQKtMoum5HWTkjgmdpQDVnZxQHrCpCuk4LvY28A
PkpCuTSYmB+LEjvAbPCT4ofjDRkyZNZ/e/8QGWCwFO8aHlRd7FMdGI/aVJ1GN0Kn2DuoL+Ue/IZT
ahFK/cueAHTDSPX6UpFIeTF4TXCbh31x1Wh8a1TpiwH4jFHgzwA7YdYdwWTypsUwa1qO7qiWnkky
Q7OUHqTQappWL16nhRcZtmFDf9aEomrB4EsjuQIgh2MDUJdVwfsS2mpQcH21CCQyTAqFLXDHw97J
ORmcZtBQkD697V8uCda6FCtoydROzUAyaXRrdKk81WWEOTwA1+QeRiOzetp4yFelKQC5hr8GjaTC
u1f08VB1jI5u1oXdgUe8Dk2/LrlFAiJvXYBVYfCuGVCMDCSrBGGBogbojxtGd8obkIlPQdLuSaOi
CBTqvQaU/MxNxm5XFDx+lv2+uAYBhuOjH8xSgwqwxUMXXiqINRLABfkNcU9v/Be3ERsPZ0OZ54fm
GuCsD8sXM+QS+ORQnB61hlpBVo8PSetLPTDmm+pclZOtcGNNweBCYRAOjg7kztu1EOjxKNTlPpVd
mjDg0qWZcVmqdf5YaKXvtJWq7fOeSRsgWatCMRwPBCl4BqioHAtFGruTaEAmNL71CTPRglk5tCPl
fWqM0g2Gm8efUZH/Jp7ap+1DrgF5E5w+8oe6oNUDGpY5a0LZBSNGoVlxYNSSk3id/s5wts+nT3Jl
jYiAEQMgiwJWK5GiW8IwcxKDzcYNYlmCEoHV0aQha6/6oM4cfEdrAuaj/l2/DrzVRFM1gkZl1CnF
3iXWqSDtqNjkysiqgWld0UrAxvUR953Ty/vyXH8KAqQHusuojq6Q4yPUg0BVE2R73TSSWxtBUOwm
g7xVbliTgpkfMrdhIdsrklfIpccHBSO9bjNVeWdTr89kG68sAKdPL0eoiP1LNxC/QDG02cUTY6eM
JYbkxZLiErXlraMqqFDbfRkY8Ou8MJVsnvbhY25gGAvYIg0Q/4uK1L4lBRUPrKZPZG4CkyMO3VAP
6RaC7do+IDZAokyFz4WX+3i3PcPLijAtFDdK9MKw8yim9Y5pwbSVElixjogcfwkSHjnEl4k3qhBE
syEDsXRWSrIJEKrkTqkwFrWx6/NnH4XosMNID6ErDRjKeNvnZS+MT1k2bd7HGYwPZpgtP1ClZ/RZ
kEM9DOl9SmsOMhpS2UaqokPy9IHPCxFFYzXopVINNDuIJmj0+nhMOGzBCIz8B6pPDUZtS2O4w7Og
+WbSGPKFL3njmQpOJwyQJpstECtnik4yCt9QmZ17VdhqTvK2RGec7LI0wsQP9K3uz4BtVmyRD68I
wrgUAmUw7KAJVJx0zsZkijPQKrmyT4HPmRSDXY9N+vsvF2IVZOFgYFELooJxrdW2b4zh/5J2Js2R
KsGy/kMPM4YkgS1FlQqp56Oezgbr4TTzPPPr74fuRkJYYX2f9VJmnQVkRkZ4eLgH1jUwFRScYelO
jjeMcf6LQBSlp3YJxLfb33BnsyJKDBrOZS4k/IqX20dP0VWsowzLEmW0vCa02rMxz+p917XBUQ9B
7izGFekg7EmXDWbFGu+f7VVwYzNXmVC85mqX/tadUvmaTlzKl07r6o+KGgr5TlMbo7izzapL7uLe
aRo3nXTzVxcaDhK6aScTdlKB0rqM7fRLEkZ16bVE0tKPE31u3C5rItxWE6P7UhRx05/iONBjLxxE
kp3UYqHLqyNwrylx/k6Nprb+ZixpY1ydVJve59Iaq5PdApR4A9CIvItClKQuSobq5WnWFTE+RGnd
2adFNGJEkGtGlMW0c+130wzdn6xT6vJNpJswx7JRT7/USpQrfMjOwj0ha8tPZj9A6UxaRV3cqm2t
4Vzqnfg1OPY4n2I16HK3LjReyTgrzrfeya3pxORa2nipOSg2bJfOGU/KkEx4vqZGgJZjN5SfEsM2
A6R/Bpw3FFAc82IkeMO6grKIcbHa1oPzUojpX62LlO59EvfN22E0Ie/JyGz+XW2H+MWWpvxog1K1
/TmPx9lrHHP+gjRU/1h1BRIQRrtojzCNlP/mRhe/Isqg5k7LlOUjwwuVjh5HUuFOF+jO7AUptQ55
NmPQHzNNNqE3zHrwsYlVBSdOEcpPQWUmqqsVYfArKrrJcockoOpQg8G68kzD57LvzeC97EOiqCkT
tT5nZZO/6wutYrIamGc6NejTN+fRLPJ/R5Ur6c5o7ezzNJpaeg7qsf8t1GEOrz3/B+MoWhtpJzNQ
zV92qKGgb9RVUTxEeacWJ2uZcEcNyxQ4X4oeJnHQ84MubR7a9YVyKck+qstY9tha1Rp62sPU9rBZ
DDXwlTyZB9T31FF3I2NIESTII/2aNlWp3k3s8+BU6nlreGE9Ij04DanxqzTRDHRTTRutU2o1Q35v
K1X2Y8r76Rep1OLPVmon2HfqTQnpvG6MS2NPwc/QVsufwuhyBHObPlNPVqAqxbmcbQW1UlW2Xop2
x8eK65TbtFf5Geyz8Gyr3QitQTFgrivqRHtozKZcnOGC63/+35BO49QmtcE10q7/9SwbnF3muMoO
CpWd7JyKAdI2vQDTfNWsok6xtazTBL2jrvs3T8Pig4Ep2uA5dY5WeVNazZFMy84VydWAQDSCtSuU
toalZ2EnMeDeKkErrmI0mshFlqNOz+k0Rd8ajIR7NzSb4tooRkg6OXTBYf29puKbexKxSxIwqhH8
67cFqFk2FWMEobjm+lJbl3ZeoHRGdZ5+wCaufljGovoU1mH/R3TGmLtyiRGsGzJZerdj/c4l5phr
Hs0IID2YLX8oN5SgGNVKv3bSlO8agEAvzxBUvL3KTtJOI4nO2Gq4BNy7aVxNcw+R3Mj1q94qQzm7
5Ajc/rba54urcotmp97IrJ+RNbfln9tL7+0tCegLewKgFBroyw8t+jIkXbB0RCGTOncL6J53raEu
n8zKtu6mVn6/vd7rR0WGaCUJMs4IILRtaQVVUChaNJrXBQXV1I0GRY2ZCtKk8iYWIiYUtyb+RNGC
4NTBMXq9NBg3BBabstPA2GJTO6ikuHGtTIlfpa1cToOmIcWR9EMAm760iv7MBIY9ujpWiUeV57ZN
T4IPBkeWgiYImJLY9mW6OZJilknuy1hG4XWQdlSfirgoa9cISbPPnQCKwu41bo3rbPfG+DB1i4EW
Kr5i6cGLeJ1TkDDpJMDgq3Rkt8BHqsS1MWVx6qNJTcPYaRvnYW41835oYvvH7e/9en+xFp8bdIE9
xnzGy/1VhWZdlGqW+oVt9OfIiNMz/eH+bSRWcx6Exg+ebecjr11FxhWotUlzN4FrzGWdYz5oX+NU
Yk5aNMF1DMb+XOHveWckmB/HLeMutx9y54VaJIKYmPGMPOrmIQ11WrXHDefKXZW9I3Vh8GSWyzns
VfXg+V4HJATM12EM+idANSsd63lgbsJIWp3ZOtfSrPSLIvr0vkvmox73zlfjv0ZSz1xJTnL7FrVg
oUyoejhGaqJwaQbKP200Dud4VEfOphYd4AcbiuFaB6+y7BxBXhTEXmt97Of3zbQY40S9Bj6slxmY
l03QA8kw6odprI2PZV2M0h+7FHW9UQuC4C6JoPy2Y2N9iLFShWk5TrTjkqBRHoPZakNPa408e5vo
ojCxHYuX/q6tzO5jonZD8M4qZvG9C2bn8xKS/F3+fj8g/0NEhbqrMpnw8ml6s02dJUjtq14ZjXOK
mPMtLjaF84d6MTrz/Ner2VQHJjNWtJ0Nw3i5WjzrpO4mk/aTqk8a9JCgjs5w5bAnmEMT3+P/w3Ir
z5uLEWvFLalcaW2nWpQ0uFZ1b2OTURS5cgacbh5FlpdHqig7+90mBaHfCa5E/2SzMepZaxQr0oJr
l7ek7+GAJorMmw+3n2l3FXb7SjxiJ27hfqdhhSybg2splYhkLzWS/rM6EdAPFnqdV6FKywWEMhT9
VmDnl98qtcRQS1EF18ViaM2jHNHJrpnSado+N90mkOO5sqfoTTwvKHzffsqdMMWOpJH4NNEF/PFy
8Yw/KUOrB1dV6eJHEIZO/5YmRvFZVxpRPf79YjAgYDpBg4AHuvlwYWuHozMNylVBBMYdkGNO3LKu
VX/Q8K68vdZOuLIR9Fq7loKduQ1Xy7QUqdBm5Roi6uplQ9d5KsLsF2iyP2eOx0EM3rljaF1jSsRo
FVDrNgabyE9MTq4pVwE75r2uYhEsF5m9adOscItqUPxGy+XBznmNHMFUo0tPHrG6BmyF27oh6iaS
BIWYkqPuEeZqhJpjrbXmuZftFHkyH7E+MeJi/KHogX2nt+0s/hpBtwhT5IO2pTN6sX3RaTHJ3JQ9
cuLWlGvXqAwgjeFiMI4XIxtm1VucMFxH8+fmn9ufeO+EUgpwt4P26GKL2XEUI+T6cuWa1Yt8yJNF
OYXABQfPt7cKubC6olYWa20Cd6tUi9nYJV82nSPLHWn8GV7RO611sNDejoU8QguEZjtcpU3GIAdH
pGYQ8TgWqFXidNXJiYffIgTbbcL8iCa6d/LhkECIgMC5Ds68PPmdEydZhWs7nJVWMIVUtufJ6qQ7
J8P/4XCsXXsybChrHPzNUrZJS13vGfTu0w7qWG8n/Uc1ykXtpXmfwxgWFY+X1M7RmMLOKyWdhYlB
QvskpvDyGZeSrc88gHPt0ae50rZlwFlb5OdsAP8C1C3+/tpdEXthr06nNCM2Ac7MAO9t/nzNNHNy
9UBLvDmyDUDO9miWc2dbOk+RBjob/1Yi//PsCPJAYWhZ7VyrxIzfZev8XS+H5O72EdsrUsjUqbpX
fg5cwE0iIZVhzAqzQ3QzW7rFzTvdyBmMjcRyngO1US6Rkse1P9WFGPw8bIfyHBVGXAPWTXN28Gt2
tiysPboCcF7A67eFaQg1Yixpzl9DnFIe7DbpzmGthf85ofmX7pRP2aejA+auRtFQbbanUTGcuEya
xLnaCJzfC9C0yzTrSeQOTl49ZF1QnLKwh0rYIqBSwZj52hhLeGcl9XIA+O7kByRWfGJtFY9k9vPl
l85AsPJmWhORtkppjNpldVf2zXAfApieYiXMznEjSXS5WWvv9vffe+P0eSgv1oPL3fZy7RimmdXn
rE1zqUnejGgdZaR3AtawVKZp+PtsBFMfbBxoxsBs2mqqxUZc9YVhkrYqTuVHcjKwxxVy/DBWxypn
2s6dTR+CVFLCpuIa3UT2ZBStSGwRXNtkzMXJAXOp79OwD77iATdgP6eOqX5uygaQOcoSOzjHhl2p
vpxl/y2q7LJz6z5D5tue4kQjRmt5fqd2vXU/0+sZ3R7/xeAgwuxFNM4iGRSnkfncFSR7VhSNweKM
9sC2XCz46dqE5CD5ooGpRjcjhIhD3u0NsLcemi2k2dBNGMPdvKMiiMMJAbHg6iRN81/lGPF3NU3L
71D0MOUsksHUD7bc6+0Oxww6uM1gAWH06as9e0KLo2VGWm5fwWyBmxglih8DVMVxjbO7rsI7bqqK
MxQg8c/Stkwm3n7g13EVtsn/Eiy5jFni5QuOIOr2XWhb1zoM7Tslygq/78TRYPzrc8Uq0LdpJVO3
g7G9XKXN4KOmZcsqaZRdtGUQXt5ArYahOB0Ezd0HWnvjZEo6lef692fvM5rLPoJWbF2zAB6LA53/
WunDkZz57gPhJA2WBoaHJNjLVWCmqks7S+saWU3htY5Wn/AqNnxLaf4+ceHdkZGRc2qMDshNTNIN
JASmaqS7wQV0sgt1PldONJ2W+dA/YfepgHhtupXU0dvcr8jJeQGAresSTV81EYzwpsf2zk6r8SDI
vz5nTL6RIa0kdXCjLYMY/bI4XeRkQekqOz/WCht30ZTJbGzTmd0yjgCCnfWYWGMIHC4g+3zrhhJE
hl7AK+KUlVK9L1UU5Opsac+F0Q4nTY5/H0fslQayvka8AoFVX+4PBuwjbs/OvtLpUz/0dLk/UkrV
7ZsgH8xfKvLO+kFxtPPtmG+HYghpb7069ZcrhmPXpL1S2ddIwcI0Lkc8kXn33lzN1UHI2lsKiJ5C
jOwPSu62f96VXafAlrwuxWLfRzgIeHS9UJoUSLP8dXgCNmQiY00GKPw2pzl1akN23D1XYwCm7Zo2
9aZGGQ+q2b3d8XyV9YGfxQxDSyDzzq19RZIWBqajz7Q55+FxtuPuOqGkeb79VLvr0crGmBJImxv9
5XojicxMA5tvVS6FK4rS+YjEIS4EU4nPg0jUv4c9bBAPmg4I4FEDPUmiP3tAxR4sQL7SvlpDEJ6t
1ukvEioejb3paPjjdZFOx2zVWuAK5eLekjV7M2nJCwreZaMi31TRGEsFOzLNl/S0jIZ6rWwa7jVw
l2cmjf779qvdaFauiSzrM56EzyTTuqAhL99tVy5pZEje7WglorrGWpj+59RLL7w0ti18BnXZlh/m
Om3GO7vRrZpEyGj/yaXe3ld0DGiwj1GSH+zjnVueKV0qizX3IjvefPGimZO+mQwLKGg1eaBLp71N
msD60fd1O57otCNEbxtD/0erTbret1/K+swvW4kkfMYaF9AxouWxZobPPn8OP1rWDlmUROXWmzLa
Asz4Kv7tVfbCAnnaSk9bs8wtThmFlphiZWGTpfX8rumL5JwMkLbsqfp1e6WdMs1mxkja1NfcwQC+
Lx+oM4S5gLnYV1gew/uxoEV60szQxjqvyOR3UbTYKcdOOPqqSv3raGiTQjg/6iLtvFeGoVd2HEQ5
UNPNz+iN2GAqZXauhYOreZ9WA3o7xV/z89EbXQnzpH98Ohg+Lx+2kSLVx0ZzrkGRxMETYIEa8mwf
ijW9LhBYCO8k0hle7avRlCgPVypJSLsoUsvAy1rFqL0ma9IvWRbI+H5MMuTctU49wtN34iENZvos
VEIwb7cKX3MD2aAoM/ZnlmpvOt72/WRF4VsRonFSzLY8yBF39w8y+MwwYhgAyLU5jhinkiOmGsCF
MIbvqR0g2YujEU0S4PxoDKazGZOjMpjq3LVpkl9GrTvaPHsPDXgKPIIqDqj+5jdMoluWNqaN1Tdm
+n1Kyta5k1aOZ19VGMJAAKhd0oOLZ+eIkoID1yJMsF4Im5ub2n80MJK1r3ZnYX+4oKBrlE51WSVy
DpbaiXgwR6HZcXsbAETr2XkWc1R1nApzprCQfaSKk0Ji/L1fstafoHEUbrSE2gcoJ7bllvB1p+vt
CLH3oM9XX//+bHXDnPuiNyNuWGgcn7PYEQg6lIvpRrkZ1n9fQ9HdFas8sVgHJjYHVKf5KKBP21dF
H8t3sUjHN5D19YOUee+RqKGA9tY5EsLey0fCh0CVVT8TXmezOQsjDnG7kOIc1dWRIcFeXKOZRgVM
cNPoc71cSkThsqgZWVfQJ7WfBkvs2QVSQ7e/0d4qqy4GwlB0cknzXq7SdcmoiiKV1yjLo7slzUtv
iesj49qduZt12maF62G805nenDMw5alaJGLVZZ1VTN1p7afZUByXAx5yDabyVAVzdFfpU+y1VaC6
CiTdN/Dl6COKXvFUZUTg2aqbd3kSlm6wJEeGwZsXIWEZkbcwrIuIG+2iLeokm5JOaRO2PnB4/wZE
ZaHLpwZfbr/uzf55WoWjz+w5lF/6fJv3gH5/2cX0tP2ICdkLNMUfTWLnZ0tUR/j3+j89SzfWlTjv
zLGwHGr6W/x7Up0x0iar8WWyqHf9ZIeYkAoxFG4bD/1d52iddbCXdh5uVWdwoDxoBLYtIbUqw24y
GrPzwWinD5VIyaPl4jzotQgvt9/j9vJYH8+m/8M6XPpgDJsgKjCLmO3M7H167nV+L8ooahjJgoju
mk4j7luzKf8r0hmxgpQRwZWG/aiHGI3d/h07j8yGWWcEVx0HY0suznVj0mt96Xxqr+WxCYM+d+24
VeBVG0dE5p0vyjflzqCC5sm3scdCEwHj8bj3cd6cH5SxMj8HdY9zqdmSvJzasaiPiszXSzLIve4j
sENMDLY0cTubiyKLk9bPmrE8T6Y8Sy1DYb7KHESkMDm8/TZfn0GWW5l2UDB0tuwmhi8jSUfU2Y0P
p6L3O4absWEr5oNVXn8zVgF55awD5bwCWLKiL0FVgsaPO2d5VxmKfZeFDgMcWn80uLBdahW8g+iF
3gQ6DRJk/2V0VWoRRE6vLD4TXvV9WxrUF6pVXkCTmtPtd7e7FPMoGNNQ+oFkvlyKwYglx0xU9Sc1
Kq6i6L8xCDieQ8P4y0JGPj3Us5U2d6A2G06aduVqS1eNl7EPpCcUcTQcsSlhn1YB/VrnPSAoAMy/
fB58sddLsdd8rYJ7hkG8/AKKTwsAcux56LTkXA6685b8hh6iNh/ph8t1rz2Pn08wFV0f6FuUFq8Y
Eg38lri1IsMnGQ/ny1Q1sf7RZGAjesinvGBAXXX6B1zm1d8FupHX1h4H/SFN2/SxbaT66IgiQukh
T2ptwM+PXtnJmCdL8XoNgqMXtJ3WeEnQ2V8mSyLfiS9X8WeJY/2foWLe+BKUUigPyDMGv2SWzBk3
YhR+1jWlzN/YTZyiMNozOeo2i4GfvT0E8lfW4yp2Fzdz+ssyJ/xn7Egx/2uiwfjVMGn7PsmF/bNz
+hpJOOQZgAMGvUKErrbau8ipeuuxW11LTumy1MOndsqS4iFltPXjUpjoRgRDtfy2mb/Or0EZwxOf
R7baSZ1r/XGU87q3a3UoT0SMQoPtnraRJzByNtywKpJfGCZFUObnpJu9lWDwNq0UqZ4cOPyZp5gp
jZ1O7ZyfaSLHj3Crm+hg9nEbXZ6+KLALW2rVgTY3cGCqpXR8U3op+hi094Vi99c4Xo7aSduQua4C
sZN+Cek9uOPmdDADLEXMZeEXsP69BnoEswEL2nToF5/MwqwPMtK9p6IyJaLR/KVFuVmvX5R+jJgL
9pcwU4cTAE/yrWksO/77+AKsyWHktn3ymdmcR0uWs1JI3U+7Hs/OIEiW2je6cNSQIm/Mv1R6Wo//
SvqjF4LGBSTRTeQ0y1oqUNgNvxpMBkbqJHmj0ak8QEuMNSpuTjmBmV49BxXUZCtvoTOTQtJaC58w
0DpfULKLZj8SZftYVwpGujaUAcYJsjC6FKKdvxhFretkUMsk3VBog35SwliLLp3dW/EldNTmSrjS
4FHR4w1OzNdycntuyhBB26H+WDZFp3iBFsoPC526/LxkiiEuckxj5/vkqHP7b0SnxMAxh7mti1zG
SLmfAgyZTp2JDs5pylI1cfOWSbzLX18gJIvQl4A5YPCp6wXzrFqbQj3oOYq6H6l24i+40rqJkpV+
qHHIby+1c0ZAQGk8wMoSYHGbhmJCj7tWxnnx1Skavlrx3PnT3IxeL/rqv2ke/r293E4oR4iJSM5u
YpJk23O1m7EvFpXlGifRVcRo8j+BNdifw0qUJy2a9Pd6muZ+lQvDu73ydq5y3cZkh2Rtq/g1FNbN
6cyzMGnrul94n31oPlSFiL9lfeF8YiDI9Es7xDCHeiN837V2/TiCBN+3gyMf66DUv47dkL8f+uVo
lH8nVTCYpge4I5tkDHzzpfOJiYY4FYvvRK2JMFfX3s8aQ89pWB4NUOwvRcglDeKYbXmGjliqcVAk
X7pTjbfMANWuQIz7banER8Oyu0tRWuIus1p+bDXVcZSoE1mQAEX4eeYw+qfOQ84p+uQoaXfQ53ky
XdrEDfJwg/JDrA5iWz9jGfJMDMItfqlMeuUxESt+NA5aKH5n1VgBrR03+wJUmMbnsUmj5QLYbaIG
vkzmN8av1eK9bBok0GkzVKkblGK0vQplg/CE21qbXsDvI5VqeUg+58sqRjEUzEtflLJu8TQBC01O
sakvn5N6UJfSnU2pkOw5vfi3C1MH5VM17X7BnllKj4lcZpQL1NseZ0ahhbvY9TS5aj9YxYOqAs78
nfUZWkigCRS36zTHeuq2nQ5wWINB4XzyhdnW0Rs1UzXFjdpchaBLXhC62Aksb5J2Tn7cPm87gcVg
rmFNTgFOuONfxrB6prZPWnvx+5IWxJcQdZnPE4Neb/vMLvJfuj4rBz4zuyta6xi/bkA12zbVVyZS
qKXF4mtjZX2i54D6bDCoXtqHA3In4RE5ZgMPPwUU4K2VjYE6Dlq0L5+wHZTKqtNu9tMI94VJh4w8
VLHpOkOdv2+t8BesTfmXRe4axEjAV0E7igve7cs1nShCNS80uRgLq/wU9rZ6ao0axZgxi/8/l9pc
+11pBGU42LO/sMNjdGnn8WOeNjXpb6YyenV7u+zUGJTs2IIAQaPitY1OWiX7wobEwsCeOtwnhTZf
RBEE+GwBzGKWlX9B2FRew6WqvnBY9X9uL78XsWhmgYA/qZtsk48kVdtq7MvZN8tSfTd1UXbXUWbc
rTjKQZa4dwXCqALqRiyMiLX+/dnlztTYnChzwVL0cU91bilnxZnFRZ0K5yomrf89RC1y8I0si4O0
+2jpDVKTtM2CUrAz+SQ0gauFZQ33iclWNBJ1QARS475FZr8ILP1g5Se8YBulV/1Ojh1dXmYEXj51
bVYD3njp7DtD05TkWl0A0SCe48GDf5rYp7gPIISO+dIz5N6X/ehWiWJrripqgcEwqlORq+loHboC
asgXc9ITiTCRWXVuICrts0JHL3zbj0OZnf9+bwiqBxVQG+3iLc06j/KAsbBU9evMzi6jo1hetWR0
ThfVPjgFeyEMNJWZF/IxqOubbEwdhMzEuCz+0NRYNpdRe3WGqYS6Pi9voqicDxo/eyEMOUREFSnD
AO82XyXnXg1DI4KB7wSOfhG90b/NxzIIPyDfodt+HiiYPGhp2326/U53diIzjfAYIFY/nYKX26FS
a9LNThn9LBvanxx360felulvhCgVFPSMaQw8hAoD7dRGAzDX7dXX0LXZjGIVC8EAD+76K6kZqzCN
IQjKyQ/zReQuMteB4w5RER3dvjvfEwgI9iR9PPSot4TgJsRHeOVn+LOwkOubNZl7HSfgAtFg+mdQ
nYPXuhPGUCDFIQTjOPrar1G7pGXWspl9Ha2X5BTJeHbOMqCpdx5084gav/d0gobdSk2lMtziXCKf
qhnpt9nH6K+/L0heNU/ECh6rFoOK+lka2dFZ3Ns3T3499ElskFD95b6xS4yqjKhe/HFonOJtl5Zq
w/B9KuEv5T+korxFQMyYToXdHQkv7D2tCVmKZj5kCjL2l0tPSdFKZQ2eRLKyP5kVI/sPSRqN/xqV
mmSXtu/jI3OinVsRmhvXIhQOgJitZts8W4hxULj6ZKD1laCTnXPGPu4bWyR+lgqBZIeOtnOTKPA0
kL0/mEnY20+SOWRkkREPZaTs5TNzhHLSdo1n7oqP9jTmPpOSP5cuyw8C0cZK43/zVGoFSlCCH52L
TSRKC4RCg7qeARVnvcJFpxumT3FjKYXX01DEGwmUCBSvj7Ti37qti2swNPYXNS+M7DzCl/1JplvL
+xjdhM4fgjioDgCKJ1B/GzW4BYA6JTfBK9Bf0bWS4BwDg3IFZHcBLnnVQ8utc9+X5jScpmFsjFMS
a8mDJcqFAYCwWL6DpJfLqZvS9odTZ0Nxp1pxZF4tq9F+t2qgy1NEKtu57aJbWEUEtVLcZdXY1mTp
CDKcg3yO8lPiOIn1UzJpF5xiOiv6A+VcNl/tth5Dj+nidHSbOLcCpJw6CG5xnFY4ynQEzzfDPCc/
J2DGjyIOwz96JfPOC0YtVN1hpfy7HQpljpsPQ3NvhKoVerkiZ2b5q1G/N9Q2L77/dfhdqVfwDZA5
AnzZHGIZ9p3FfMDiIxuEr3mPfLHR6sK9vcqTIMDmezEaxKwZ9T4tfrFu7meJFhEkCcoMcJymQNrc
dUNYtp5mrhP0QKkq9DIwtHdYqoz/OGhsN24p7PlrttjK6NmqE0x3hW0HSK4ti217TVCphlvbwah6
3di1kVstNVLbswMXxbMXUOlzy7BEcmpD4hEk0XJS3VgssXkKjUD7k0Oe7l34ZrPlWkGFUn/VKgyk
tPn0Lug180+KcEh0MaeynX0GV7RHjE1z4Q5N0bO52/4fZ7QapLJBrJJT0CFCcaqbuUOmxRqd4URn
LPWdVmtHD6Hw0pd6FIx/ykj2gU9DqrNOcswZlGgaKC1wPON0wocx71v9FNaRPGriPpH1N68fWex1
QItrFprdpjzKLauMZ8omf6ztUDk5fWC+W3UpxUnUuvPYI+z4h7rZzF0NWcEK/ulQNCgEj4V02wKY
0R1laFWXAZmX8k4Gw6h5QxUm6WWw+6XxqrpobC90ZNV8GBlM6T1tjjXrQzEwE/Z+XhYaERThEkE3
Jla760z/B8njRdr+sDSzdaoSBESA13v91+2dt+XcrZXhekFYa+3LxO92jiEzGdRcQSZQHR7zF44Z
1fhfb0TVVz0mp/ugMnlgvK3zyJmuC0LK17qfFgwdwKqjE+Du/MdqGuWIc7cTzKEucCDgaDGjuHWV
tbXKllmtCd8oVV1Br0P7DPIkPnQFucjtN7BzV67TwGTN1OL0RzcnXHWaYiwRqfRjhQ6jx/hVLe7t
xLKQU+yCYPlENzM6AIJ2clmgPXoKhCyyyu3ETrhg+mhOwvBNB4bqleuYodJR78PpmxxtqGhxbDoZ
yUI4/b79tLsrr2kBMDkMyy1AHkF8F2LRDD83Sukb8BXvGjmjOoO4/9c0NMZLrlYfb6+5kwjB22Y9
KGJkllvcFuKaNXRFJPwlgF7oRlam405s5+MHtMMoHeoBFDVc0gdnEeF4vb34Tv5s4xuNmPqKvKEJ
+jKyUqS1pQgz6Q+gqmc1jPO7NJ7mowuX/2UTQHibQB20HjGO3Y5ijLEuFwzWpZ/25uiGupV5TPgn
B+X4zqmA2QdQCdIOW2kLHyad6QSCPN2fSjXx4KQnb4wcdWN4+Pr59mvbyeZWJiE8CRpS5BCbbMqa
wnhKwlZS+UOSvKih6gwXxE3a+H0LY0pxCWDWVZP9rJ+IlPXkjnqSBEep1lpEbt8rc5+rr+Y6RL9t
UzU6OmyxYki/GSzDUxnffSPsLj7HirlAprK4GEXefRP9YHiRYifeYgzGwbfdCRDcy/gAo0cPAXvL
GZGVVFctMcs3Z1l+zRKz+2TVWnDBt8r8OrdOeESIeToQm6dmvxKNzFVDiE7Ayz1rtxkXhYM6NaVY
8agWZn4XIiroNo5ZwYUtlVMz42qajhNjOGE8YpK5WN7tDbD71FSdT2F49SF4+RvSWZ2nCH1GX+SO
uDC4xSqJnDwF6U8PldFDjeWdgwqBCo4FUOwT6/DlgsmQZDIJess3gjyx3alzUowcROF19lifrUog
7Jba8acKpyBPsbGtRQhN8WaI6O5AX8SjkW7fxdKuv9x+EzshkzPH6SZ2IX2zVZeFNM0VqcbSV1Mt
PHNN/ms7nf51GsWPodCn+3bsjIODvvcuni+5RtRn6aBWjnSfVMUkaNniE3mI5iIjFx4AXU/0ue0+
o/6mXgLYYFpzg9D2lrIOHXL3V03eK25lrXYjZTFVH/ClakO3Kx2zxISYLO990UZt+TaqgrR/qyeM
Pr5JkSL53nXlfMXeIxi+x5kilA9CL0SCELmR4GiNNHnjwhBUGAsfx/QT+hDyT5vqAyZzhhmStWKL
9oVGJyahE6P3ph9VzDp7QU06zPhcj2Q12VU3emWTaIG32JEZfLKDKW7flsaK74ZykqHXjjLBhI9B
3CPWyk7IpduIPgn4N7OFW0DNiXut7KJZ+hiLxOdEhuiMJ5hYcXGrBydu55pkKZAtjjysyq3Gemqm
OC4BN+OCF0e/U3OcXDuv2nMeNvPbXGoTonbZfE8mdyRcvbfdLAYuKD04ggwivdxuaV4zYTAv0m+X
YTkXJpITjAMctW/3XiWat7SIGc/mIt5sapkt8zrGYfrjMmU/4RDnxJHE+JpG0efbJ3ZvJUbB9RXF
os22Bei7ucvg4eTcxg7DYmkalz9W0PRt3EHaur3UXnAgaAGNIw0PILBJL5QiaKyqYn/kuEPeh6ZS
P0psTN7EIExv9Gk0/0Uh4SCf2n28VecB/IzfvUVewwQL5iTmRWKG3ltnBdumnLbeUJ0NNU0OCuD9
xRB6wHmanHXbGxMNKn1mOJh+XDBOL2skckJFS65mX4mDA/B6qSdC8Xrr0asC9Xy5DWeS3lQMBFpH
z5YH6kVEdANz+adaoPff/myvdzxLQUvhUK837RON61mANUWZEsJ008c7VF2tWJVTnrX25fYqT+zf
lwEWWTzGxOFFwA8mgXj5RHGnqnOH86qfZGkc/KhWFNJV64hgNbaZJt4OlTFCA0kTHTE5JDXtOxOs
N6Gzaw8xHVdclA9usx30Cgrxk/gLj75281/+JoYzmhQ5b2gNZfJRVulyTmAZXDODNnPz1p6t7qxF
i3AJ6v/R53C8SESJl8Fso/ej4NWedNPjwXv6H87OY0duo13DV0SAOWzZkTPSKEuWN4Rs2cyhmMmr
P0/NvzjTHKKJsTc2IFjVVazwhTfIL7taJwmw4LMT5hHwyGj0xedYiko0U17pgZnPfZb6tquU75Iy
DR2Aal70g0zY9K5TmZiq3w5Jkh4KT11wrqqSLn8oWNf0bCbFsLdN1gB0smOapra8rKTcMpTQ2x+G
8zTQ57kygymuqiHw5rBOT/mMucD72VP7X4viZbM/tCgdHMK+V7uDmEJXb32zVYrvetFN6lVJFh2r
MkfLEUXMuu4X8IL5Q51ow+/7y7ixqUk9CNVgrSIQsjYUt5xZtIreGDSVC/VLVkbqdJgNe96rVr3O
DSgsS2N20OikCGsG19A7VufGMKbVsfR+5kOkHsHl1B8MoojCx9golbobYy5OU5s7kc9jXmo7DfTX
9+6zagntAx4TKjerk6W4urAzjMsChFLtL+w11xdqoQ9+VWDmfBIKzK4cpO5OyLS1xHI3oBWPtCiP
1e1+SLB3dNpuoVqyDPoZceP0ARqjvnNGNy5CIg4SL2pRJAFrqk+Yq5Wihq4Z0B8RyYlaoPd379XR
J+Sj1HTvktpYymdzHkotnKJXoh1qm8BmrFpqLaNT6kcOul1+GbO66R9xbJj6A2mGVxzyCVXgoaIm
dAFxVtRHIAVJ9zNWPYEDmgL9FbOnpQhPapUk4lGko2OcZmW02zMSCWKvP7zxJaTkAa+7TBZ4e2+/
BHHiMJVNbgRVXVjBzD33aenSaKepsDmKpEGRlxC6rFmCYnTLNHNGIyB0ih5CkmCfvSh29AO3vgDn
iSozJAiA36vrr1w6JzRGMXL9Uf37VHYeQsfeqNvZ0bZCE6GjltvjfUk7emdkm1VaXbz0NiWLjmeQ
G0PO/8XFW8Ljdx3MyIJYccTFLcfmMkD+fKcrZRTMlch2NttzPLQekC/2LB4PhG+NbGtx8YiTycDq
ORub5n2hCzCKThPTDQNG1nxkfRQ9QF4UrzCEYuhc2w7S35HVxjW293zw81jHQhyToki1YzS1TfRh
gi32bUwW4EK9mefvnVyU+inK4lr7Gke86/6keug7axkPxS8jruLsZ00R45fSxVp1RZLZbc/toCfO
ecyRDDkUhJDR59wdCtuH523UO+HHxgFHn4sLBG15SoBrw4lY9FVteGkXdFPrVZTGDVdcJgzZfg5u
3Oof7r8LG9uLvJUABJIbG2xNYHZi0G+m6DqM7Y35S6igEo56nyoAx3T6eeLZE8dJE+Pn+8Nu7S0p
2EdNFYIol+Xt3opLYWQ4FvaBNo3exzyyloNVudSyS939BLCg21nU1/kTmg0QUSmrolPyqqiKrFdP
TAoDJJli69NYau3fZeXGhzG2plPcdMvfz7K1S9mWO7t645ag2wq8GdclUITreg1SppDPGoBrvdk6
Pi2D7mIhXXm5v55bwQj1Rfg08jLS1ec/f3FYxeKmo6jtKRiTPqseOnTN26udanpg1/QfOB5VttD2
cRXlmPd1vDxaLXviS6+F9JyH3gi73xPK7NW5L9Sq+Rhi6Qp2CB+Ab7o6x+bO793YdtjkgfwiyCQ/
Wq9KPo7IUDYpDVkYLmD67PrjDBmZcKkzst5PmjAPsJzP90wkt8aFGCwFDFTakWsVmTo1ksFdwjlQ
Kqe+5n2XfDKbajoMQ6Z9IJhoD3HeJN/vf5yNzU4HRXtWwwODseaRDsNk83XqKTDcpT5i75IdhTu4
p6mvvofV4Ab3h9vYcZJ1CZYPSK5Fc/L2bDVlpprIHc9B2/ZI+juDp8e+WSPgeH+crQwGEBRdZF4I
/lk/TYsl6CLX3hhYIN6X4xgZyS9HQETyqUxh6DjFjRloisD8qe2z5IuqxKZ+GUxhvZvok86/7v+e
jW/rkL2gSctzpVnrFHFCftt0c7UNyEHF9OCaraAgqNMx7fXqEWnoVj9peVy9vXYhrzEIBYb0a+eI
3673kmVqQmW/DRYcAk4I+MZ+nkXtdSAKOd2f4kZ0zd8veeW4WYEfWQUDszcD5E3qNqgW6V0Q2Zov
GtU7qGnCcht1eNFCtTsnnKVz7FbL1/vDbz1NiF3jUYdhBzXPVcYzQR1Cvx2a25T189H2gJX7JlFg
c0Qwr1F39vFGqRstGhDuEiQqZdRWJch0gS+R6HUXoKC8hEcdCTfXL9up+FiFnO9D7RRhchYOb9TJ
SHJMZrpUi36osa2nO3t94wgTawOshJVJvLemjhXIaXl610LKHCtQf13cX0lGe9+ryvDY9mq5U+Rd
7WWpdgLrFSI/9yPSRmtN0HAg+7RjDG6hF/QHtSpyLNBPahmrMNOs3VR21Up5NZz88C9eD8xmqWJH
kX2th0H7FXam8Rv/zxTzz8kR6qGHsHohGVn+cAyRW4+jSzvvOFVuWu/E1Ksd9vxDoN7KqjOEES7q
2x9SmfpMT2Wwr8qYdn94sZYcSOKiD5lVxjtnaXVNPg8lc1TJcCIqWOvWQxqP7ZKSBt6wIBDSVl2O
UYxDzP0js9o4z6N4FpU4iWKDN73aw5gvjYmLHMI1jmcniFtXPxr4TKCQVpUfhTnEOwu4sXHokaAm
IpNDWJty1i++JB3WuqtpD6EItPSP4YDnerMUyhOx0XSYLKvEcKLd04TY+GoE7awlqG54qes+qk4p
NXIVBjW6PPSzstaP46hYV723kp3cfnMoWb6lFo4g0BpflVP2pxuUOtfIThDBT3T9yalaMqJJpNc3
fzpM0v5/qNVejONl6DIRs0GS2jug95SA26iiS+y2GRytqjveH29zahQdIRmAtCTfu/109eTkPe5E
+CHVaeFHGAR9GKmdfKvscGekjU1Jx5svRSVI0k3kL3m5SQwDuJc7RsFYJYMfJvTQmtbtHpcRDkiK
ev7l/sxWz5Y8BDAZ0MFEfAZjrvUhGHB7M1CHjwKjcZw8ADJdfgMrq1WHrDLGP1178vKTBLhGPqLd
+mOXDenOY7Jx2im1gu6UtHyMMVdBURdPKtIdbhT0daudrBrdKKQOxM5pl1viRQb7PFFKuYS0gAzp
lqxCAUvPk1wII0IMpavfGXU8vLfdxXnvNLb9LgrpmR1ZoS7ync6LPt9f5K2xsbenQYSOCHWo1U3T
ZxRnastDKRyEa+w7uuKcwz6OP+bJ0j14dIp9N2vVkzMX7un+0Fs7F6guEQFtUBq08lJ6sZ9Cpwpz
t5uUq1qo49HrF/0SFtZ0BDo27nzHNQD/eYl5GaXfJOUQegG3Y0EnjgplKuMgdipPIJWCFxfCsUSc
7/p2xHZKExUCilMNfMW3hjYOH6x8QJ15UIq6OsJINC/NZJvLWfrXy5QodfrLqLhudrTcusFZnmKs
fnBGAPt/3F+nrXNAWk9JUpbXXz0GDocOoOeSBGUfZ95FoN++HLKmzrs/7dDQ/3QHQ/s5KRCO/CQ2
3XcZSE1vJ+Hf+lZcnQDliVZf20waudc1JN5x4GpTcvLcJjzNcHzaOV52bpnn+Gx1GggWJVuCPjKV
SnkmX2yLzF0SYgSLT9V0cfFbRJmWPMZEUb1vQudS/MTQI+9h7rxyuvSqsygBfAkL+iJK22kQ6Uae
/hAmLQZ/boxmfAzLoX+Kx8TuDp0x1NZhXlJgHmUC1ORBT526+Zyg42L/o3DIOn8s6onPWc/Rno33
xitL1wvhPZqIwDLXXbY0SyPVnBMcAOC4UwZKInwjk15plkNc0FnyB9vrxlMixj7duWI27m70e2Dd
wDinxLmOwfVR3gADciAGqp6wHAY3BfwxVCihVfzZ55Yqh3j7o8utBkSeaidsd2v1XkwxUbiXZsoV
w6hvuejKb2pefCs6d9jZnFvrCu4f2BvHhLh9dUvnjtUrml6F1zxvQHWqCqTLBW/bBzE6A1AONNDL
0+RUxZ5S2capMBlR5o7k6cB5b7fqrGpd3+Uj4tR5F7tHdARK1UezNTV8Z2reLoVN/is1NaRcFyoo
8hu/PBjKEHMVuCFS7roi1xFlQMh+2NC3xBXTu57/vbqablo1gVhgu35/8z3E/UnSTqebZsXasRlQ
V6XNTRoHaTE4w2+c7br4oWLDDcdFH7Ggq10nLTGiy/rYB//Z1L7mtfWeFMwzaXN9QUgMEcxDEGuA
nG/XoSrdPFsUR7k2UPOj914NbPtM1xT+ygDvMqgcSqGYdCstZuqxrRbtD6+gxX1Q9Sh3zmADm/Ti
YKv6YE2K0j+OijI/TT1asDvp2Nb2IIQh3AToQcKwenQw9xAzUg+c96mNHnO3T303R9qlc6LiP5w1
l84Z5QSUx8B73K6JVYw1sNNIubrJ2Ft+X2fRnwqQdvOAllS1167buk2kbihJLSm2u55YkYV6FmZY
mcQlWFPFEpXlm268GEFk1NGvhD7UnijARiQmVc4IwSSNF1LI7QRphXeTHqlJYM5acW5rtGuW0d7D
KG6NwktLGQxcKUH16kDbmtKqo2EngQZGPUiEXVPZw4ri/kFal8BkNEJhFwSQtEOgPLC6sEZTmzJu
6ySo9bQNAwO/zAlZFUoIvphnSeRL1bo56KEXkUYvLZMtLLOFogZA6U/o5bsiNxtblTVl+wAuALS9
BmcKobtDY7tJUDhW+qASj37MuqW+OCDxf96f/eYaw9CCasrzzp69/ZJLkTZJszB5PQKuNaFlfqBZ
Yvj3R9l4E9gl1EEIaaWv+upL5qrIVDT/kqDrYSYrjkR2jQ1C4FWNvWVt6t179CTqy/1RN+fGQkq0
iYHA6urD5suALkfHLtUjLSp8iK1KeqyEm++s4cYBfO4KgOmCTQpA+HYNI7HUkwmNg9PQkJeANoNK
K+qnslHDa9l18fX+vDbHQ5ROJfmThHoZor54erBKj2oY7XFQWF16XnC5ucLAMY7JHM8/1Cndk1DY
CHkhgIIVpYaPY9j6ig9Ht63sKE8DrppGP8dRZpR+AqqkOyQ0uGu/yEoYKl7oJvUTuqTDN7MQ6dtd
lCROWSPopjQMx32Vl3UUS3D2EhG/oq1PeZxaPgIq5SWsk+mqinLvvdhYZcbj4qEQQ4dr3TpNO0cx
CWOiwDGXpj8NbWg0/uK5fXwmFJ6cX+g7mbyt97/txtGnSIqUDhVTmirrpppjjFGO5CnN2aFBR77L
6/PMXXvGaXfP1W57KDo4BIX0m9ZRKIF9OsYiY4IlmspLM1UfhFprQT0mTfAfZuXJqjMQG2Lt1Y5d
plQD/UNeO4wY8y5pmz+GInIflKIfdzreW7MiNZK0Fy72V1dNhk0fYj2Ddx2FFcF2irwr/K/8gWhX
2Xs5Nkquz1URnkLaX/q6BqOYCIMjbwwSBcH5p6QRJrFXNcJvjegxizg+jUU7nUSYJEfRxOpBdEl/
vL+0GyUDgEsgV5GqlbGGXI8Xl0GLwFiTqo1UIK6Hf6tqGh4wijePobuYh9lMxs+uVfwTIgjy4/7A
G7crDycDogBB22StNL/EFjiQCenjbAi7awgQ6aNDI/g/rTEcV0pHss+4bqXPLsCslhjmmmaWiHx4
amZ4nJOOY6gXRvPT0+f0RzEZ2uQXEY4FgbJIypuZQXQ635/x5lJTbqbXCY2IqPt2qZ1eyQkucaBp
plqPLl7nxLHvzoPbXasUmtulYhr/QH+JvpRK1M47S7F1IUmTLORlaF6A57gdPkdiMUY3G/8jJGLe
J060/Gt70YLexgwBEOTaTqVjY7okcXSqUCchbF5XhOLRiVBPQml2bGhdePa/jpZ8iBv7vYjsH41m
/KpKxOLvL/FGoCAzKs6uQeOEq+l2ju0I2bDJJjxlIqP62UI4Pagu5Jdocqh0LvVvNbPNt98YiNIT
P0Mh8kD3rD6rbRRxR3kB9zEv/UmxpjtAM0XpuYHYd392Gw8p9TVCTRkCgQpZzc5uLLsCAousdAIO
9qB0OmWU1k7ryQehbbp+ZXeow1WxJv6KmqUND17RKB/v/4iNCxIBQPIEPCLkoVpNt2pyZUgEu1ir
Fb3wnUy1n1rHQt5gsDs0AP/DaPTVKLNw76NcfvtBh0QZoqkYwmvSpuVF9MpPo07H86xl487p3JzX
i5FWb4zVTstgmqT/oCfyg2ZV0ffGitFDMgaxs4QbJxGeCC1N2GBUxNd3UjHSuIbKgokcYETShlh9
R4gQn9256g7u1O4hLTanhpq+xFlIUJX8PS/u+NowKNrkIryC/24TIJCz2p/0tiv+MbRF3/NH2TqD
FFI4CvQWOBarcDYpVaG2nc2Na1uSJDIlRfqEIIAFNniea+oIqa5B1wUksCcIvTVRmsRScA7HM1gE
txP1jMke41nh+LvpcJLo5qeyKtSDUZni9PaNCfMbXTtkUYHIyVV4sabKlNi8LRgBiipazlBUOPZm
pF61HhjE24eisE5vTbKtiKJvh4L4rtYTUivXDGmkj4WqRZw9SL/DUvOi3R9r69JGyEQi+cErQe+6
HSsyM2WBWk1mFYchmpYiLPvzQnL+j5pH4b8irof2GI258YMAIX8jm0am0lygEptDaZrxV6N7dKFg
IXnO1Snm4kNX2NO5dlvbB+hi/bg/0a2twmNIWknNiaxrdZcCaowTi5bltcIi/dykxnIUQ5I9qK3+
HwyKYM9IlQAGkiWd2zU19BkUksJQrecu72rbGA4dDg+HWKSTP2TN3n7ZeCZoi2KdQXlRilCubjJc
160Qrw4MihLdajE+sJZvAguPhmJ7Ff20S72ND45epP9SPKgevLCff99fXLl4q6Ie1wzqZfgas8Tr
eH2OOvRjK1Tz9dpyDk3b5cehcPa69xufkJILnTYmyXu0prsaLuAwPcarqAekeh7/p62kT5e0yeyd
Y7FxY6NRRgJC2EYjY+2gPDcDHAj5CakyKIdxTOtAMVLNL0oLgSO9tN/+7EnBZW5sg1YBiKbbLZMQ
UITWiPumNarOp8rTioeuRsQemZ1/7n+qrUUkNjMAflL/Q7n6dqRuUBKBnmgUxJaZVWenL6MIlaQI
xKuepJBK7w8nT/B6Z8hoHLipIdPT1cRmQfeXu0659iAlzmSy0Vdrnlof8Rn7mJqmeUSkZ9wZdHOO
5HQAI2XXa/0iCbsRLTA5ehcDEC0+Xvike5X9AR/X7vQf5kcyTGMG4TeYQ7fL2TqTOY9tg4/xghvY
MUvbNKff2yQ2Cib9on4QbQmOKY1B0VzvD71WqZC3J109ciqKN/IHrK60AokZo0s7Suk8sPOX3iur
P+lnOLVvNpk3HSn4exwWPSzzxyVR0ndRR1UbwefM/qPSSms4WAueXIfQdeLx6CBGS/vFAgKBs5pi
pp+SyPbKQzJZSB8ocd98E3mZuYexhcbkW12mFAe07pJfdFzT78QApXLGxQ8hX8/JYx+ofPmIlH3y
H0z0uFwJDQHgUSNcCwthM1zM9kSprI7H6Bs2K+WBiov7vVCQEbi/xFvdCkIoKVbIJmVDrQIMzcqE
buE7BfgO9cwLtlBR70+uV/1u4w6dbrgloGcXERpH7LDm/NBhNmmfHeS4nlyjGepPou+dd71t1ObJ
ttLkKUIGNP5+/2du7HfQB7LYBVKNKGi1ESauFQXmvnKFh/ENepl3gYFo+Lk6GTt7buOiJ66UQEDq
zeQlq/C8G1Ldwyyb45x1+Smsi/nYVPWeSPQaBSh3NjzN5xEIuV6V2KsaNH5TmOzsxJzeCai9R9uq
QgxsNTZdWprmXzU+yKfJzv4YhxhKTK/9c39NN14ASRXlLaM36PEO3B5srafyVHoKdwhOzFfFzPLR
r5J6OQHr0M5odUY7fdDNjyg79FJKSjYwbgdsFzsb83ZWrplpDOgYDvkBSkJy6ZXQPd6f2+ZXJIzl
Tsa/4JXrhVgmI7V6Q7lakPquiR3P19FrrB1Y2tYKwsiRtxMQMTTrbidEKb0cJHQjGPOo/JwU0/jU
WlPySzfD7GuBAluxc+1vTYv9L/E+DkjKtcBagqg2VgKhcm0jc0aNB8slvcMd5v7ibbxocBgIWV2q
HIgTrG78yUOwJ1cSKq7ZFF9njEMPA7D2EwHXQklg6i+GQd/g7YPKdilFJPmqrWEVgoZFgRYKHcI4
QtVJVcIHQ2vL93mciesQleKz3kORuT/oRlwpdZDlWZQagOu4smlFYk8T9vFRnNTftTg2TlEnAI8t
RnKclKZ4nPAgPsQTD7hW/hdTLYQHaVnApcZQd80PV5NZryNLcAJp2bwvu7o8al79T+hSviKXnHaW
+PXu4aZHZAFrIQePynVZJ9U6rdb1NrzGi6N/dYwZlXSvnHdO+at8i0IAojeMgG4lXUL5K16kkbMu
OtGNQ3/16tb91AxN/QGkbXvs8955EoXhHJaxBiwG+OLN4TNDU5mjBEHQABBAvx266L0whbDSX6ch
7lV/sWPxZxsuy+wjKhnumRFvTFQmWijFyCgM4sXtaGnaIZOSlgOjlR6qZUCYi1PE+D9S0bt/uKro
zXPUGs7oz7GFesn9vbsxPIVBYiL6UNTq1nWkfomNYaT7eyVKMg5VR33A7xa79cssGd61JcivOs+d
B70vdhLNrZHx8qHAjnoCyuir+8Hr3Wpox2bkcg0bLM/r/FEtTQRxzKIcL9oSuY9NI/ojoNYwuD/p
NZfbpK7PeQXnAZRGpoSrTDB023CA0jle08UZHrKmM7PjXIb6UR/i5TJprfKuTnvjpzf3eDyIpD2n
qhH6wm4XbLhtsCi1Ff/dh6W3c5W8ftHlL4OkRH+aNIDe7u12iGbXXHDRHa/gGrhCILyhHxfN6RJ9
GJxJ2EdIJY57WMoa/rTQ6lz3c30sF5+/C9OG++v06grnx+ALxDnnHHAWVp+oMvC6jVN9uPajYn93
S9vzy3pxLmDDl6+NFxvfoA2O3+4PKv/Sm0wI4BgXFX0XuGjSKv52BYRCdRCUdH8d094ZTkropQGi
OunXycTc5NToRbvH1nl1pTEkGltkXfxDHiTX4cVlk44ZSx7Vw9Ur6w5QfTKfVCqep/sT2x4F4Ct6
IaAi1m9T63RaUrktJ93Lvb8Mj9C305ddqy65Q9brR9+IEjTPH/2U1WRqkUAtw3L5ao6Oe4HeEzXH
MrS1j7nh8J9OOnYqKgql9bQkVfVRFH3lHonYDAxS884cj2+fNZUrgK+01YmI5TXwYm2FiRQ8/jnD
tRld69KidHyms7dXDt9aW4+KI6UVOPbYCN2O0s6Y2xTpTEZWI0mB/419mN3G2bksX21NqeuEmSTW
UlJoY+1wXTldXDuaWKTfdKb7RtlhJtnBOo9926vQ25vc6c0lIzkmjTEkE+gVcUvfzqyrq3hoQW5e
FQLRj73ZtU9FHY47e3NzZux/6hzSMnDtTe5WiWUNCFkSwkTLoTK9/poidfuZPqR+0ZLY23NnfnX7
09hFHQugE3cdRarVsxdNHaBrzZoRvDXTkwcO9Z2DxO2XCQVFf9Ii54IUq7hGXRK9tS0lR5bZEg8e
y7pOWOyEDgMNevQlFFGfzcKA5jhToLY9WM07MbAM3W/OohyL15XyA3E2F8ztxyOzdZ2uVpYruEzz
1ITe/K5r7PjL2JjFnoHl66eDwSSamJuFPuarnTLRdnI6W1+uY66IH8aox4/Eo25yLsZmQPvabBPN
71qr+3uMPPPJHbzpQ5pOXrvzarw6i9TmntHT/BCptS///MWJV5QUHLM5GNdSybCkiunPm327x9N4
vbSMglDRMw/MAmp8O4qsJoEPEsa1S2Nx0Od8PIzGVH9JerPcCRdeHw4aGVB3aKBKLbM1+YSX0Zgw
UjVoEPfZZV5a99QVRXI059h7MBAXfPNhpLL5XCNGwJPEevUC8igMWA/G5lW3887yqypdjkVUSx2t
HFsRH8iXupODbq0mTCxCB0J6jUbx7WpWfdU4eCGbVwBX8RFUyXDINVpSlWLsyXXJX397JgB1UFMF
FEdajYTC7VCj45XZokIdQpnO+SiUCPuQ0FQ/5fAFC79yZu09jLE2UIgOf47wRJSdQ7n5A7BD4rjQ
iyO8uf0BKJBpSR1Dkxr1pPmVJ5kjHjA4BVhr1EWl8/63inXJm8I5UN9RghK40t/3H8VnSs2rRWDj
AA50aAisy6Fx4aIn3XvedcA5ZqCanUjsV0e4+peI89H7QWRHOSNHuaz5J1I6690ymcmTVodG/X0x
awD05lA749No4GJ0Hjsx59+VccCAFLcSRzsoQxUV7wstLr5UNRUGP22a5cke2l45zFjkLO+GWlO/
TIC7m5OC9kx/WeZw/u2l9YCFWtjqxlkfZ4F/HrHCYZx56oIq1yJLwo81ylmEjvHDPIZ+Qzjzh+aM
8/RJsamY+KKLhSoNaAbtWCZt/kVb2gjBXw1f2qOOcMO/rYkim5/VLeFWWpS6ep3tpPuF3Y4eHpuo
p4nvijb+bGfuPPm1nXGmI89KkkdZDvnbyPEswFEnJZJRVJgEJ62oLWLg2jWfUm9Osx8VPE1151yu
wmGaPvTgQI1SN6H0xNt1u3FGgHygZrs6WPpMgdk6zAE+kP1prMzi2Bc653PqjJ2TubpN5aDPBDHg
ukgUmetmzphWUVmmQxWMkWqcjbCvfG8a9+wfV+f/eRSgBLKqxumnkHE7NaMeFOpfYYkVaG760Kjr
S23o6M0ryrCzilsTok4h1eaJ1WjH3Q41FXHUL9rMUAjR/C30sYPRA2l/J1bbHIbODSsG0xNFg9th
+qnNBKrqVZCJtvkUjZkThIOrHO8f5NW68ffjFkACTVNYBk7rLlGoI0dWJ6VzXUIpouI59cHMQu3k
uumejMVqQs9DkRMCcQETQIYk//zFszozmVKP8HReKiO+wCmzjwv1hJ2vs/HWsWS8q6AkpXDrao9D
QrSw9vIs4jLhcEdY+MDXVn8E/l9fxnxS9gLB1bTkzmPHSVgCKjrUQFcDOlz9JS29PKCG5L6zQvz/
OjPey6s3RkG7jQufgrFsU8ppv1i8vOkNb27zHFZHVj4hSdkcF+zgPt/fDRsXBJrMz9ZGUmth3cRD
LEYaXs55YGpl7+MPqp2wf//LGbSFXtNsEPNFPH/+/VFX75lcQQnEBhVAr5Iwc7Ux+q7TIII1eTBi
9fY1pWv4MIRGirZ6mVaeX2VCEln7BECxZkXGx8ylgflffgPKEvIkwIRaZ9CYKs6TaU55MMyq+5nC
3vRhCh3HF1GYHuxkad4riid8FLOLP3Kzqb/dX4KthffwsGDLSrjm+pKsc94gVBaqgPdOQ+R3NH6G
ji38rh66g67o5fvIgaOzM+mNUTE6lBc0TXZQS6tLcxkbVIhmUQULlKRPUafqF2FP7fdWndz3aZ39
k4Ch+OP+TDc2MhxWQgYHjwqqZvI3vdjIWlXm3dIMZeBVwviAqiS64IqaX++PsrGlKGNL+RLKUAAm
Vnf0gGzUtOBSEQAycP90sQPNTuhsZfW1BJuIeQS2F5U/pGhq+xlit82pbsMm+XT/V6wuV7mxgYHR
lKMOJHEMq/UdO9fDMwFPTEzC2j9Cc/h7LmfLx8tQ/3p/pK1VZTgmi5IYUIbVEYq1esFTkMdChGF3
9tBcOi/GlF3uj7I5H2AfPBVg6l9BqOM2QfSlWcqgTUmy6TRjR2Eg1di1yl6Mu0qvn5dOMro5jjAL
jDV1orWsKi1jUQSOM+nfRyOHuNcrnN33tjJZbZDo1WAHURqn9ZECMAYN96f6jHZ8EeD+7wdgR0jb
2aVasmZ7w2cIWytSy8Dqkk74rRrr1mMijOJjPlK/OdegnN+1okOcuAkXd3jUocMqp9oUU3YeJ22K
D0VT79IANj40RTGZzEni0ytajjcq0MfaBZUWYRtfFasaHzSv13dijzX1Sc6eBANIKjmVCjJGvz2l
VNVHtIeKBrkdU/3mKU34oW5U56I0eNXWmUmJqouVwzAs3TnvNO+gZ5P4ailFtpOLb2w5FDbAhpFq
AQFYg8mTqW/0Lo6agO5/+TTYVvmDIoTwXSMadnb31tLKLjAnCJYAm+52zmmNS6+W2iLo6ZichhIV
AYKuNzb4uAngqZC0SVVBWjNrXhWcx1Ahjc0C1cF+ws+5l5kN3iitn3BlqWcKo+1HzHXH6HR/S7+a
HyNz7xKp0GYDLroKKPOSKl0qYOtQDYs+Gx08R9hq/Q6bcs3hf54gzzmlMS5fPHtXkUpYl63uxG0a
lPVsTOQWKu/WbEYF7acJvN9JLZDoqptqcfzYTb2/DZ5dPBSx+kkfwziRnQukc3210YjVJttof2oz
RIbzEhYxXul1ViLQkSV7CPOt5YHWo6OizfNEX/D284de05WulqVBazvYnEAS88tZ7EX1r08WX4FW
GQUSHl6YKPLlevH+4UWREM6ESRANgmh+LgB8+1ZTePXTkBVj+E2Pu0V9GEe9Nc6DOiQAh3HEUU4U
ohdc3NEPSPXg/s54dcj4TYQ8MvagcsJ/3v4msx/KeEiNLEAVYXrEFTfBaCIPPzV54e1kg5tDEf2b
krDAXlztDsWjBVl4SxYYZpZdlzbW/anKnGuy5N/ePqnn65tCNwBbdfU9o6Kq0yHqUg4aYo6d0XRB
Hk4GlOdc2TlZz0nFzWPBAiJYAdqOWjDY79XRGpo2izw1zQLed/13ZdKFgeFjeN8UiC+zn+NF9qdg
4f9M0YdLH1C2T1ysLXv1J1ygJkcHsjfxbSIr799bOJh/6qibKScnT5zqMOlu+ZcahqbmD+1kfEch
Olx8PS8oMiDLNu/NZusTyc4xMhZUuKx1w0MXgI9p4KWBM1b5AaMDCiJqIw4DZfudV3brzPHCSjoW
0CtQ27cbL5rGuATrmQZmopnXpZ+Td0CA9jpKW6PAmMXll4Yk4OPVnqMO03m546SBnXouCD1kQHB9
so/399vWKLIgCBKR0AiW2e1cWjSZUCLpk8AqZusI/MA4u6bbvn3FqN/CqpKwlNfVFHzbdHxZWLEx
06OPk9u1R8vui51LfGMujCIFMKj58+/Vis2KPZZGHzGKOjcnWBrZ2QxHYyfK2Nho1KKkUNFz8rEe
pVG8ak7JOAPYuLNzcqKsrfxwct3St+ve3dM7fhVSEhlT+pLdYJtXfq0ulRUxwmvdkga0m+drP+Dw
7Gs5RCKk7pYfkxa3p0RNjV9qnu5Fs/Lbr+4H6SBD2Iz2PFQwuRIvLv2ctp8Rii4LYnUoLgbq2MpJ
8s4/d1pafokR9dcfhNm+sVItn2JKVAQz1JsltmZ1r9uhlZVl42XBUBbVfCbYcxtwiXnvBraXZdH7
VBfNpxYwVX+a58UwzjMFjj3U+sZnBi5LKM1Xlg7yq1+hYJdTedRhcE20jBkQaiksPOfAcx5Kashv
f2AgrQJbpHzLK7PujmFQ0zqxVZZBJUZV97XFbD4LV0S/J2O290Kqje96M5g8Ry++a4YTomU1IVlK
nxWP2BBFR6trkapPvymp+gdKhtX5/i0jT95qJ5HdydCRGA7Z7tVi9kk3Cq82s8DKm2zwszwdv7Zl
AaymmBKsftEYKaYd7fPXuRD7iAicJiBgE0B+q5ilahHRG+o4C5DzXj55YsH9FiutK9pLxjGyy/E8
5CI7TqmtXaO2Gg5pJJoTQMHmrxZvrJ0r8FVuL38NfRe40KDzEIG4XfQ2dmxZEUqDymuMY2NEQoH5
pNHemly1eq/F0/i9BA74b6dkzm+hWr/vf4Ktj86LRQyPtgY6F6vciN2boHDqElhY2BX9H2Vnths3
zm3hJxKgebiVVFUekjjO6PhGyEhJFDVP1NP/n/oAB+1KwYXuyza6WRTJPa691mDO090ahe2bSSCX
kJE3HSdbNvrKri+YZMpTe25CjgLg58xVeqYpa99o5G02qu1xbAA7daYR/nh9b5euF6xx5FqA16j/
nRmq3t7WZUQC+xblDeNYG9lwBOjcfezpbX+QBWSgr693yTZQsIc7cX+v0K+8PEt/JModIoNvCXcv
FEBrc/AQjD8BhvivyoK7MSSPt9EX4swYOH+5lLn6q9GGSt76ve3FXrf+aF1rSzQM1lf82sWjsnd7
t3ePmWJ5uVI5FAZiWQXWfirrN2ZgLHdQmjY3r3+6C+4MTlreI14NE/8Xz4/ZD1OwkK+4pdrmhzob
xBqvUbF1hwIm9/7WL4Rjp0iEdsFdDfX5n9fX/ychOjNF8HvvHK6EvpSkz/LlDcrrYNgI5WUdwj83
m0gANw3Sxmnl5uMjz8GAihk0YnvvWEVQfUU+t5ZJSE1ziQtDI2AWj1HQfNZFCeNo2Zb9kGxe6daH
equlf4zayJr/+zPiR+8cjPvx/KUQBKC1dvKeZzQMJDiyKtQ9dY4rr+jCBdiBA5Svgt0RnY9lhiiF
G8BCxG2oxuGU5XKKx8IRV0ojF97q3gzYp5MJZrjRL69ZAJLNyNUsoLtuunREbOQ0rkK/DY3tm0OT
/3DlvPdq5fl5UxlHLwm5wz3Efbke1a0CdBA8GybSR7dRJ8RNvTruw+xDFeFF6/YHwifTjwszV+8q
B8qtFL5E//H1n3HBYtBlYYgQpg+yrXOL0aAyhnBZyaCGdvVhCeXCSK/jpNk46CvG6dIHhhMKeCdU
KlQhz9xehUbfQncO5sPVMk6TP2Yfu2Gun4MJKrhCGnZ15XJeXpA5fkwv3f1znAbS0r6rxGTcLNYU
IC3vvBMWmmpEhvPdthntlf1duqbkeQzU70NiBPovD3RT0pxmk+mAzDSHtHA8kbbNVl+xU5dWAZgF
GhKXTdf0LGJhOgja0BCKj8Gp0I42pDohulufXr8WF5zyztH0/6vYL/fSll61uStsY47htkkrFvuH
N3fW/aD64YPWAwE/GjlXzuvi1qjjUVTjtMhkXi7q+9uaz/uLEFXfx5IneqKjUF7Z2gVDT7zHq4OH
iRDgnMarKnK4+11kObLAGZNaWsaB0dLiCMrAvlN+n58EzOipqHRxBcN+6T7+kzhgzQjezxWjJnO0
GbPgrU2rLpizEPLUzJUVR5LtLrPyrjjOf0ZfzkwMzQUYtP5pEAM5e/lB2yzs7aWZ89tRdc2j42+5
G9uwWHgp6KH6o7Vkc/M2zEwflAg/92aZtpl+irvoO18jUnx0JokWaA1JrPe9LJWjQFeVOXTmo5qd
2NQSVemxrFc3mVbbAphsObk4+FHhSNoIoUMRltk5I67RGDGShh3DmbsT7xwrUzXHKCiN/q7LQmeM
0a0qHQj/g15+FkvUBMfeWpviyhu9cK//4RSlZoye0F9QqghcKylrAKWTq41Hd7DCo6RIetTC6hIY
IiqgN/ra4N3FRenIkidjizCfL49hpBeG2mmY3y6WnR3kss3J1OfeLYQbQTo33ngTUcW88pguGHai
aUpOFGGB351T3AaD32WGMTBFhP9810p/JJQPpi/GHDnH143FxaUonsDxSBhACP9yf/Bw+HO4++e6
KMLj5GdVrAwl3oXdNWWuiytR5N+BvTvs9uxCl3WkPNXC2hR6XTclFkT2bVx0jfqmpmy5BoK9YCmY
aiEmYCKdHsM5dYFou6BrKuhzC6vjasp8vCHuMx7U2s0sazVhAucPljib+sPrn/QcvLnXGsD37CqS
gOP+pr7Qq8jbEUXH22GcJrR6DXkM3Eo5cRgK/+OwQAF28NSGrqebDe6z2zjdm25T6lrj7oLN2oMi
siQQx+ilnEUpTBHUi7fC0jzIiQnOMvilHGTZIl965Ir+NcneSwdMj5fiOQ4A/MzZAVfN4trIfEAe
udf/0madCqbSxvzHCDr3GlveBX+DB6Ch/E/YbZ0XzNZm69qsaY2bQi1LwlxYf6eleU2a4eKWyFqI
fJhPp2z18nVo1fmTVzFkurbFMKfIS3o3WjJUFM9Esd9evzeXTA1DEmCMGeDm7ux//1cFJV9Mv2ls
5t3mnjnjWDQ1uuTNuCZDZulbiww7FciLXEsDLi0LxJh2DxPdHgOSL5dt3WAFBcI0N4mN090BrApu
1Tzl34PG6uBQaLvIS7xKBeYVF3fpCPdmAR8Wclj+eblwh+pFBLuouC0LxPJc5UaA1f1rq1zaXgS6
Asuzn+F54S9jxoWshNSgr42JNrnvFN2pZ4zrGM7OeD/Sr6jizcm90+uneeHqwMYJ6AGYIVQt56cZ
LZTB8trkgnqldZfnTXGQiMvtqpbXYq+/RJH2mBVjR6+Och91xf1L/+vmwKO16aici9s5F8o82Sob
u1TVVbYl02L3xpds8Tr/6ChbFTe1j0BrktUDuAV7ywAumKUZfjTRGzOP0BaiBTap+XOlhtJH3S/z
zCuh1KUv8+9fu//9X7+2N3RZjYMCggoCEuD1DDPXMtqIylnzlSt24fAxwCSFO8HE3/MB1VByAelm
Uyna5k/mujVJU9Nkdoyhe2gm1FuHcZyunPxu584iNyqEoJH/SQ3/IvKDu7vvmp6QIaij8nFcLB37
hpUnEwLiSehXRkppxv3G8ZjpPEXqSlZ4werzmjG/e1XU4Te8/Lxzk/vjUor81rdrp05FX9FdDr1R
2SexQtwfazNA1eb1237B3e4EaCQ1ezwJvuflogq2JWBysK1Hhl3cW1MzHD3EruPNqCwuEcVgS7Yz
QK78P46A7M6WWIIuNYkBj+AcqrCKtpQ2CLlbo838hyYwW1qDiAbZZR9cOdhLX5bH5ZO4YZl4bi83
GWgfJJXauyZltic5nWOdlC/tk99S4xRmt115KZe+KtVV0oAdHUHi/XLBclKlA36rvM3FLL4ug2xB
DnflofcsHdwVwxQ1MSYzOhLqG+rK4v9s5/weRztb9f8Rmp5bMA/JNPrfHV92ysuJcUrD7dKqprh1
5wywhR9EiRxssMwiT50REfQDPUzTjhHyqx+MfFg+i94AtCiFPdQPDGL2Htmold0FFETkY5YV42OH
XNfXrh82ZI7bsN2Ofeg19ZUXccHRUOWiNsc92ck193P9l8FZ+7xz4XbMb7u2XB883VoinpCoOb7+
Bi4tA4kbNTW8KK/hLFhg/EbC5Fblt/Vs6DfhBPa+doP8yioXrCepDwOBXEEYOs5HKv3B2yZ/8dVt
67nzljqijaDtNVqg3i4F5OfX93ThBoKCwHXu8rKgQc8+XVdUdr9GHdCvOZJOXON+/NRRU2kdR5Ev
d4zNrEZczkZ5auxQWYfXl/+nwX52B3eYDtvdSRtQsnt5dDOaN9DF01XKnCEUx2xo1xlFeMv+WCh3
mRI/b2sR80pGXqG1RG4qGCy9lS0pOcKaXrkd+YpFlepST78c+Lw2ZN3tvroJmoD/flUGAgpTFGbD
qdnEimTiZC4PrpmL5ePo+0Imbg0lfzJ1mTDuICjt8JfzVN27Yqof0dzcuv9+wAhW7EVZyIuZUTp7
9BB/qCmYHHU7W2XV0xfM1E0m1qoHEDu4V2OHPbw7/8I7AwB+cgdvn1NwbFU9zlsBujArZitMmMOo
rARtxF7FtVeJieqeKenlbVFtx74ICjMBaIicqDH31kTzwIHnbtlU211xKRcuOkEbNp25AkZBz0ty
tWmpbZ0BYNdlyJmb7XQ0Vj3EXlX9R+7A3Yf8Q0ECjXhIInxOUDC6TZ6jxFDdQjxpHRnTGX9mKquT
yd7qP6/f6Eu7okgGvJkGOGMYZzmZ2FvvLTwnt+bYhEctHR/d4CJMfFl/en2lS08Xr+gAGaTaFp3n
20smJ7kNqrqlJPZcqSI8RLD5xSaV6Uc3WuYEPlaZLlZbfnt94Qt2cOeaY0VIy4CR73//l7nNRrCi
yuNrNs3YHhytg7cagNd/b24TYBFwAJkBnhPuH/pfq1SDW9VDP3A9UJC62aTRHvIVCSJjsq6xXF+I
IlmKcIqy487PefYiUbDPlGWWbCgU+V2uljrpfdLBYtIWPs/Ik6o1m8+vf8ULFyUilqKjxRaBUZ2l
ZdlI38abmaUodD+A1Bqy+9JCQ6oJiisIl0v1Cs4L3vk9rqGtcXZgY2FHvWVZgE+2vDRv3W1zEaaY
QvMpkmXbMP216jbpnBXo/1Y26/puBhPrfxQitLMrEfulXGanmqGVg38jTdgP41/nOupemaIxme4w
3eJnZlBfvIF0pvxk+VUF+Djw1SempymOdeVU9h8M3TKF0RNw+/HkucWDPVZ+c5qZirkHjBYGJBdC
uHGVzeo/EqHtdoPfCjoYhDBtx/OotwjceSolbT9UEbKTslc/bky53TSesyWVIr3IinW+MvN84V0T
7u6stOQuJJZnLjFsm8XMglneTkHlfIM30/2khd5SWDbGU1Z5/b2iF4d/M73b16/kpZVhtCCT2i9l
cO4qcqvTtena8tYOdN7EutHmrYVUQJRWEGt3KS2JqiKjmmDUm/Nw6q/cjUtPYq/6UxTfpzTOewzc
yGrmiVa3SgRGEPukQU+FQGr4OGe9IQ+v7/aCGdvnQMgeSeOxZGehD3m9ypsW/wMsMUiHaYAJEVq5
9PVVLu2JajZAqH2cCUv98roLYhTKhROrVFbwCPDEiXNT1weBW7yyof0Hn3l62KIh4aDOC/TvHJWH
UpjsjNFnosnL5GlQKigSZ82Dr6tccoeezVR//q+b24fH6acBPqJSd66Hx2Qw4+pRqW5r4M51suYG
nQRmPGlU9MSVV1a7YDoo9dpAGkjRmHc7Z6GpXUqQRobpQHQYkuapKXdq3nrJHwQI6vXkqiHskpGB
sfYxapZcxFkWAW3XvWfok48f1oiCT1t2WNqoKQ9+5y71ARn1MYuV53Tufz4QahI7CSwdXBrJ5y/Z
HmDQqOHZvPVAZh2KaPXuPNm2N7wj+TBG43ZlPe+vCwDonSoe1BOMkkBm8PKugfVrqfQ05W3Wl05C
1NEnZQgzf+3Mwc3rJ38BEYF9Im3dMaBE8H/d67FDZckaq1s+gB5Sg+DaTugt1ae2B6mWRJOpZJxV
Q9ectqAvCOVFP4LaaCoJI2PdtZLZY5X79zkcQjJWHa3u1BbLIlLq/f6SzuWCD77ys/cU/uUb2WuE
sDrDbImrPwdyrDBaLn2LK1RmCSZyybCGTPvZm5/0mef+JjuNmBlWEUZHBm75UUmp9Bu/rnaaW3Lg
ayWAvx8tHCg8IHA6VPeQOn15ZnzCCUkqftBiNe0nqzD82Fmi6DAzkP25ndavr3+AC8sBKKCiskdV
tKnPwtPCMJelmouK4al5OeXwPr+byg18VeRTOXK38lqG97dP4bWSf9CipB8Bu+LL/ZXuWDuG9IAi
FWPxYcmBiFtSozVciuhQtqjhbn5XfIY1urwS9vxt38FZY9YhW9ut+7m1YDijYexbzretNLvDFg5V
0td2cMVnkiLvDvnsTu3talI5TCBw/7Nv6qsiM2dZRbeD6J386DNZI97VOvAOkaWNPFaLsVjJglzK
N2tcmuGQe+sQpHBizDpWoTH/Qj+D5ItJbv9pXD3x0GYVuBKvG5D96y01d2/oQo1DstSrbsAV9LkA
W2QLADc6g2ysE+M6vx+WugKSsk01ea/MKnRQeYQ9xOFB9L03K+PJ7Tz1XsnRFxQM7ewpFCLfYr8i
gkqBYhp/NpjFdFpvc/POUmL8rvVaqTfRtq4/PWueSyZVvLlOHMnIRsJW8iqGYw6WPEBsw5c+Ws08
XinAesdu9HKdbFGg5XuYwqpPZq3kU1DazZO1bmV/yu1q+JKHVNAPVrFtW1z1yzKqeMqk/A0pSt7c
TlShjDiMqnyJWw91yY9LVo/oMDAjJ93Tsvi0ayJj0u13UThUI7XuvA+G2YQ/iiXqvEMBQ9ByslHN
kvBkyLF/Iw16sm8UI1winby1kveTMrR5D5DdcX7MVYSaIxM/y/ZzNlsJv1RX2UDora3OkiLSFTUH
36DR12NE3ld11n1UnpGJmeGdNTJ/bWsX1TeG3S3O29JpKOMi17maNiY5MGpSfCR3Aev+ssN88hMA
YfVKaOt4v+hh1P49ybo+Sb11QzKBBg1uVmpb800VztWvPLOnJzrTRCgKpMfnyYQT4oayQT7HIE+X
Oi1Hba8xnIIBmi/MAbTIdeVLlwCdEn/CunXcBIqAcounWlXPjRYLQ75KLLRHujD8AKOwVQFNU/lX
uLfbjrG3vvo2wlZaJXY4EH5rh/wC3B1gwgMaDqqLARlYW6y2Cr9f9XUkY4/J6V+ZgHAssSwgN4wI
CC1SsHNRlRIorV8ynVvvaCGP38A2jPUhbwfZH+ZKLD1RQzhPsQ9te5WEEcy+Se9twx+aMF46g6d5
1ENUF3GhR/+NUU8h8L+AZqdqLGklNGpkUmatPyVzlBePxtBD8utBZDzFjHtP97IMqwbBu6b/IjpZ
3Zce7sqoVftDO76KTrbUVpsOzJNVSQTn8GMxNn4ZG7U9rwnXX5YoelKhjvvNC35bs5M9bUiG3TXl
WqwHJn0QKqrNyqnS0dwy503edTYDL7J173Iq401ststwPxVwX8UyENmjtZnFUzSRBcLzUYiPjczK
T6bXbc+5UQ5b4hW5pZPSzsRPRGxyhEbtuSoSCVWCiA00kXSayaAOb1prXL84due8j1rgaHHRCPll
lZv3ORLutCRbp/13kwLtmuZFuPxsXEPb8TQ3VEr7MGxyhrMmhxHwoS1hzg5QUU/zZta7MPw2G/z7
CWtNxJ9B2N+UD4DfhMXOiqAr02lovC519FDon4wS8pSHqPDytNlCt7oxxs59o2jOPWxZHqWKSWWo
atBH1TH4R3dL4N+dm7ShlqJiBVtdoqph+WA4fo8q2hS6D+Yqy2/w0mdlGlV11aHnOGZGPCOT+hR0
gfwDyzOxntjH6pCiEcHILaxRJdeIXieeLqavuagGkXSrUFuMjAQPZO7XER5or+5+SA+9ojjDmKl0
6CgVHsfc97/4Zrn8Gfyw+uLUk1wPoz+PXhINfv7eg8FMnMDYM5yk624SaV713l5KIz5PCfQji+BG
ZEO8CMM+uYNU4ug0tKviWQz921XapsTSqeVzZtvUvGq34bM1Qen8LMxC5Afdd3o4SqlDKjr0eb45
W13maUiFDB1JpqI/D0aeTYkqfO8rtbx+PJSG6JuYWdHtj1GPzT5VuIZbvFmG/op+cd0nkTDUTe+S
PydLJy1IB2AilanPnYliy2jr94wclk8gOUDizcM4r3EUmeOzEFmHBk3dmN99KrFfK0AdjLIPtnyu
PO13BwFxnB9HywjvYlCwVlIWxQ5VZwLOi8usaP8sBfCttPf8Uh3meQ2CpAvN6sFmROLRYl5kTcY1
z8fEL3PnC5R8lB7NYgrbz9lo+iO4wLn+vu1IFp6jZfSHTdSoq9kBkm+upUYzhdR67BNYv9cvLZND
Q4qXNTxEc2oUZSXhObwY0OpY8dbbEFcycQSrrV9vW3AIjSUA7BMYQCYAzEIb6rotAF8z87LT0LT7
AGbgFnwUe6W3kHhS2kYC76GlDuVi2F+oBDRdDIAMmOTUNM6vQUXRWyaimP4MNHM3caeaqUbkr9KP
zjq3bzyZD0Hsih5gGS5SPmi715/dRm6fm6rjrgq0Of6EGcHcodmIorEd0r5bSwnLadWLsDu6Kwzd
cdROowbtBR1nbJTKrd443ezeFoIGv2gwCwjE5blMdDl3nwfXyeWxnJkVmGkoNHdwK20djSZ3uF3R
E/+OEhpU73PL/2GCebzAzE+mONR9sPxp582BLtpyGUCv1YAZNIcmesvgRyZSPengZNn10CVO5vl1
Aufm+NurqVfEW2vm+bHUY6B4ZSL6Q9ehR+0Ya2LEW4O3TFC03nL0Jgs0Eel2qz9T4c8bsUXeUIJu
KpeoERTDmFiiF1VsLXX0kIsc8gxTe2uiKzSCYtfpyqe5mvLfTWsvc5oFKtQUsw3/UThmw/v3DLem
t1V5BBiwioKEwrHKjnOO3akeHrbQnoZE06v7gPjEpI8Dtv928tcsSleVESG3eCKbEqGeQnDdBeye
jA/idX0/67/abmNvDKcI+anXG1LwdQMuL0b/J3xooeiZ02DNuJONPa7DjWSC7rdTG/V7adSOij3o
o5dEhGErk6WM5jXVcrdadCz04yqawr8p7bJ4Cw8ZVEoDSmteUnv9/F4i3aBPuoGp54iVMN+HCDiv
BAWWPjSTaqN3sOuVj1Atlfmhd7tApbWnwdRpYwdm4G80FnkTVXswC2gl41aYuB2Er/IAYpTKLN4Y
hqBOOPZN1SYLAyD4x3lteaJY+9/1Npbvt0FDf2a5OeKZ0GRt9s021uuvyJrEafBrL+K9jOunxtfN
fa6d8ZNpKtwgBPvlEtfd0GVxY2NhE4Qc1BIr18T5G1JClxEGIBz8fvG/VWHJCzO33rnLShWO7ICC
Z5z1GOXEqpa2jl0jn5tY2I3/loSuWOMAAtk2dUtnMg+bbGybMkWHXeyd1fNSgEFAlyq4DmyeSBQ+
ADxCEiPI8kzGxqKzmuuXG28GeJxU3IKJ5o/FHD00FRU8/EygjDhbomU5zSPdSTp1FYFXiUbA79b2
pgK2AIJYoKwKrcZqsLkrmZ7kL4RA1ww62Nz6qFQrPhveFD0FUC8ADKqw6VO5euZpyfOsP/bbqKCo
AZrVU5hujSbph9U3uPC1QefEr5unOTLnNqnoCdwgwJnXN9VaOJ9UP1UO+YdVOHHb24Ano6m36qPZ
GS44Uw80SAr9/4ivWOrswQ23YI1zl540ua4HuSMZVtXHrbbz5ZjToRkhmTO6PdoNzCmG/VX+mOx6
629qNzc+KGVCVjMA0f9s7VCUxOthx4tLH1RrDA7DvqmRvKdXB8coCk7rMn2MirYzE4kC9/NgWuJN
HvDskJJ3qu4GCnurTBjzwJMYJDuS8FC573o3q8tYhrl1t2jDWk4KkN0QV+EyfYIuw+NXm16FXpL2
zWfZluXd4meLTOoAes5k7Nr1awdEb4xza/AXFFGddU3yqZ/HGOaorEWfeJH5wZoIxJOoJrNJuapW
ndBB6n/m0p1hrYmKoIzxMob51jKAnNyTHARVbJc2wa4z2+pDVxTNEEMBY/+EBcAjBIlqyKKDrlWH
pay5ZC4KKUtsRnX3XoCdbGLYELIfzmSNX7ZW9Wu6EnzUfKc9E+jhUuvTWcudoCNcZR9nNCjB+XRd
8XEot+gBWAP+f/N1vxyHLVRuXHaR+Dl2TvadFqelEi/szDnxM7dlWYhz3zW0j371rkeEnZv+BwUb
ZB/XRi/fidZsUauvvfU7DHdwoUfWaoeJ27TDkupoqn8wG95/3ZmmjONCPPJkbNb0hxx5r/qsVHIx
0kqPsSR6+a6qme3Zg57LpAKe/C5jjH052kZV/CRFW/9UbZUP1P4rrqir2l6STczdEpe5ixHOVo8f
vCwWPGcVOYYa7G9Z5oxvwU54biLrtvqJCFD/0xURXqNyIfqKu3zYinQsDffJncjNEiDzyxMJLYYM
gwVINMQ8v5FCuUWirWLOU8K8dv8+ih74uFX62Vv9ro3RzSG39OzNeWbejsjHKOZxTaUX0b7V0dw8
FVmx/PImBWikVKROMTAY44GI3SN9nboqO82dspZ4msaVY668rjggSz0AXAXbOeIVV/1NFZCRxWPQ
m0aCgy/vMrRPsDa91D+MRRT3jb0O5WNtATpqDOV/yRlel8d20REjIU0bOfcQkBdtGg5KnMIMkGFK
3NkClbH03J7UDPNCvPbaEcTZWVMDcLEnMmfl2jxrtVaJmfl7oVgJ3DhCLP1v9EFCGS96K8gBxdhV
h91pP2+Gu46xDwhJptjo7N3aOcUf3x/dMvUGo/ow22ZRp/ulvm9QTukJ+32zS5jusN844Miptg0j
OL2F6PFjqH1aCcOyrGYC+MTA/Rly+iWzDSxkZGxIeZPkrjd1GXVWTGjVfxahDtckKCGXiI2+N75X
OI0f2eo3z9IRWxQvVTRh+73GIyP2ibosd7VCzF9rRElZtcNXXQVeEffG2gdH/L7+WJpN8R1ATvcI
D4967v3NCk7rbHVjQneNRGnwdYvHUPXUJPmmAsy/AvwbKzIckmOZu9+nqR/fOQXrxgVqF7/WVqqK
rHtbMrgNSgdXg6/2ErNbl/cVf/tQFUZknHxl6W+ZUtGHbB7LKM0MIF68hK7HM7sU7mNAWURcORCG
27nMtjwxqskBeBZunp0uS118lsS+p0iF0fOy+S52PKpLD3sHTTzYmyz6DXFfJ2OCwb4/RH3mVke4
GsIyccIcg6qzRX0larTeLDCGT7HbehYJWGANw7Exu/D7mpX62V3s8c6zdq4yFDD1L8w1dyUcPRaM
1FRjJcEmitiiBPBr1F74MAVbtyWOXxY/iI8iN9ahUd8xrzIGVCkmgAbUA7rsNm836khDZ27LqYyW
klK9WeI9/K0PIhJaR51KMvP1pof00mBQ3zOsQz5Uw1sQMlonxRgWDY6powSF8iinDyd/X8WDXVe4
M0cv4b3RLubnKe+nByZnCYY2V+VvCJpJ13SOoAeIiGFWsZ5tCnbFZjjEhWAKqzhv4b8/KM8WjyZK
GTe1bTcflm0YDOQbkFSJMytcm3TJ8qCNYUhaakgrwrBI8lzzOibGWSiXzbY+hG5e/dhmK3o2jbEv
0U+LLHqv3RZN8RxqG3XXkNp4Mk2t88kx5+a5HKMVBcc+XJY4X4fWvCVvnBYi1qUvElTKTCvJqS6L
2AvX9qNwW/INf+7yd6YRkS0T0eXGkWFJuhzMZnofyty36rSykfjhWnWQe7qWD/9MGazNL7+axyEW
c7Dh66Nw+CLLNfuwrE6G4BONi98Du3knI5vBxsCqwse1GFd+oyr3CW07eM4Af6lYliRl8ZBR2Ua4
KRLfR2j9RKKarsXDiDzsDm1rOL9tZwnzFOLsBrcyzs4We63DqGoT2dG7zFH41I4CzXC0dBtWd+PW
zQ9GVaoc5OEYvW/9fsJAG+ZGYSPonTE1qLbWh81rDC4DOp9WbKrNvmumxnf5wZn/BLUOQza0GtWj
4Vr5WwQx6OuG/dp8DfQ0uInpF+unpbQF30to/87oGyO4YzQxtGgoTWKFwVgE/h1a2OufFo4uZBdA
6v1pXU1ZRrgmBM7KizCc/VhNv+o5lKRvmRreEpnp6aT2Icc4KqjxJGvdrg89YexzHfkTtEH03T9H
6LTlJORD2cALOIXPbR1Vn2a0DXAVK7y3IC5DcjG5NfP7iE5WTqbd2NbBVZvyGWwLzI80Ao3+toaz
q4ujzPbfVV7m3AU8XDsOZzE9r8JTP4jg7D+O0jQEcuRYUYVrHTh62iygSTOOm9Wfsrow7xlmbXsg
3FmzpuEi2u+FM+mQ1lkkBoglIn84jJvov8zU2myCdyHbA7EApUXabcUQ5yrv/lQmelq0fjL1c+4F
5rOiZhumS9gYvLxtVe8HaeV/AOaQY9vdNH/arGF90G6+fON+OB8YQ3Z/oFNry3gdwKFCkZh1zwoO
i7dCNMI+bXIW3zURY5j0paYmFAUkY/Em7earWOb62yYt82murfZjD3XTk6GG3j8tIBUf4DAIvheF
yNpDO2hZph0VuDrdDPqKQNBMG2XMwf69gTf/NsBP9FTVq1oTWIxIXIlU7V9KU+dPYbfyuXMTj2QK
HQnXrGnJT76bwTgr7QwsiYv/N+MI3u0o1qqK+sQz13U9RT0VFsKWZvxCw9p+LIOo+Th5eXNvdUUg
b0Zlmnkq4StxkwVnssZj7piokNhQ9sZ6ccWnzOi0iNfALr8uUW5gNtfFdA5N03u/ayPQlFPp+zxt
xQTzYl4VrUtpW5rtgcbPctf6yxoAcAjGL5aw8w6jJpzgVMMPHsbcS8DV7A76BT2ZbzBEmLciazI6
rq01/wG0iFUxdQ6hMR2mxjjyvfYmH9f8k26DlXxhJMu5ddp18QAX0D+M20iuYUzoMT93DCnUMdo9
/+PovJbjVLYw/ERUkcMtYWY0ilawZd9QDlvQpAYa6IanP9+c213e9mgE3Wv9MQaLa5hl0w5WYEin
UfgUiyycMGmP1FtAmaw8WF7ldv8pAAbwbMdG9jkrbzj5yAidzF9Wj/W5nhvgBARsVTpZHSvxMZL0
kgbDSCYyxgu+q67supe1nWj+rXUfSu5cmSRZ1UzzVbtEzvERm63Je3qgH7upT8KMeiL7e2nm8EtB
X7wN1caMsbQ8nyt5xDM4YSB9jidlJbnXIX91F01QqhGR+NhWb/M+KFLxXycUZONwikfI7h9w1eq/
dXItzngVrzRcnhV3XXAmAX98bF3Y1Myb+vnBEWg3Lniwtr7YN1n+Wjk77pgMTX9qxijosi5c5D9f
lM1RyLKLZ3I8Q6Bniu0SVme5rR+T0jUoK2d2fd6iZX1MlgVTOmXa21c96dvGxoL4Ldjb8WUXTjSQ
vjB7muG/6R/16Lgv7WZsUUw4wUQaS7V/NX3o3cs62t8DyNUfPU9pQOLtpF92482/ZTOF3wcIdhA0
EbJuDl6zfnQIu+VDRG/NzEbUadbKyWV43nqnARLatoBdgoNUTE8j6OrsXDoZe1sLCBPsgQe0b+9y
oVAe3XofAhbMqipgBYaIKafZmdxtJMhtUc9Oyc7leOI60vbHfx6oCEut2Dh2PnO+fjRW673EIKeM
G6hu/tO26/5YW2V9znwWJx3spNzhhZSDNZRt/V+0eFhvXVZkmG6pm+sCpjXmtRpvOCCnzBMBo53E
gubqqWhKPg6shgmvmDAG/2TXXuL86xxMlKnfzOtyisNyY5JJGChJCWOj53BAfbZEa1qGonwKjG+b
bNv75G3Qk5kuLpGt+3nrSfu8gQv2eHE1S1wRuL3Zis4bqh+DhSYW+GIG0ukOXYeZTfxnk9d7fSz3
dlg1ZWG8I0ryYQjjJRWKkPJc3oL8GUuW4RVvyN6kMxmEiL4jzRfRJrN+A4iQKmuSzo7/1XYXwArG
9Wxf1eocQRpxe9aZGj3GsyUuu5aXiTH9DDF0XFy1sjhM4Tj1+dT30w5+ikmk8JzBZgEU6DiAlnaE
HSfyy43zgg1jQ7HJHffD3cs4JkcnuMmQR9/r7YIaEfN9i9YloakwWvCRh1BZKd0z+njm1ze52RLC
uOXLFo/3XNr95zZr75I03fS35QarL5tqh/YU671vTuE0Jc/9pvo252UBQmjc6OaQasI2KaSDLTUV
a8CAKADYx9PtenTuKi1k9NiwKPwtO59ggGnzfsql3mXedM4wpIbEGpklHa4YQgAP5ysYfCabFDhs
Cc9ONLrLyx6I9fgE9DDq8QACDwufMaZGP6Gr/7AwVvvZgbrr73tKflgJ1jrqv0tMUe7JmUgxyAEF
/enOq/ymOm3RXMsnfx9Lk1b6iIY7DZw+s4n6FC7zXjAEg0aL/dp7vnI+ObbYaJIRv4NIhZ7XMO0E
d/CTsTsRvFgJYSxeaiW7WQpcqt07U1UZ3rnA+NVzOG0sdm0c7G7e2/L4JwVQ4O/15hI9LzxoC6+8
DXFXC9spPI68phBVzDy8LTRPc+oOvXNC/LGym/L8QKU6mmA5QYTswp+UpX8lIStc7tEnu/KDpozY
/G06a1W8wRw+acv6yPelhDJPnR+vHG3SbmYyWzvPe4yMCcWVbbdvM5uLkUlM6xqpe8mNH/6VYTAm
Z6D8vsq6WMGP1EGVbAXcRPK93hML2d90uH+93VfmtStDtRZSt20Cqzos6lH7G3bqOvEn+9zVrus8
ksluOWerEZB61szRe+Kcm76MZ802/b4lgRULXOipOxz9b6wacJC23I1meEmcr42/fHsAgpvakweI
uXyQfTZ0aUsXgHmog2bzshEbBMMtqURexg89bZ9EFq0PDgkV8z8uklhnME2D82KVU+xldTwm1ovP
wDaevPVYt6ek1DGUJO+7/ubIddaPYNOR/+mQRBIVyigfZkXurr42e6yXR555Z8nYKkeyQhdegNyX
ceSm26YC+68Drz3nsQCKv/N01413wLhkOqCt59JYgthVnFNcDpc5WMY6D0Kh1dldkQ2lNNbs7nsH
HKTSvtU2YI4NdJ5NuzTD4xApzv6OvVXleh7QoRvyc/q0IwG4SxFG2Pe2szWATMKb98wd/WRhFSKk
9ZoAtP07xh1OGXOiWgoW1dI7VVNJGiEWAr09DMnEcwOlfZh8YdSRbw25AC53kyCax6xmtXJJm0HL
x1zLJinQAIQmK+Wy/XLbY/MzzDX+kfKALeGl6qJmOan2CNkaEnrGC3fYhiWbfappc0UH316UJI64
eb340/6jjXvXhpz01/A9UKMTXRO4VJZCshUzzxr44DTNLR/zZEo3G6lIkNnmeHwARYnykYtu26i2
XfZlMddbnvOem8MXTYFfx+XHCg+cOrU1a/mU6CF45S/nQpT8cN/VopWTH8uaECoCj/+PzUlRbu9W
+2XmZf8eCnKiU6otYvvBro2tT2OimSQCzXwJQ2cx1tVh1Y/Xplq4B9vaOsIcxccB242uedwzYNPJ
u9LS47/5rLOo7JqFkL0UcLIdWBPK9fiOvHTqU7RDcQmdMGj3WSZrWZ5sJK/jB8SD4hezNX11D3AB
66/EsoApw2eFRWdqh3e4Uwrquuqc7Tuwe12dDlMSHEpcWjjlY4w5+VoH8WKehjWyHgPkFPEd8EE4
ptZoC+c+AOv44DYqt3wBV+B8B0N6c/kWQOL81qcCKBqg6Ox2jdesctWkr0tUhX3aCNbG63gEBBJT
v+e8AsGyS7h7goFFhRa2S34Hza/ad+SRS32IMuvDY6TKfJK+yJsBoc7Pse8ZcT14qCaNPMjtyyyF
sp+TFlvmqd/62H60aeziqN7ABiAvIUQYb5D+e0FBYGpDZiY0V1fEZsCots4Kt1DddKC5DnJe68kr
kZd/C24BKD/apa5rWN8NWrYYm5IF10dNHbyNobC3fN1IN/7XLGU8wQpwYHYM4gA1oLA2TzjpYuV0
9mewyafDdRqRWyhbvWIJdLJchspX6ylBrly/rbOZmRuQZA0nY9GyMXbbLi9aq+W9R754P89NPOeu
WA7oQwQduVc7wfAQeY0c77jO+vISGgEWIhYFIzgLb6M3xRP9J8BWGWZiiss6jctg/eqPJRREDnSr
fzdWM4lQG1aPf+PoqGcNy/VJJoz5P0Big/gvy+6dwIQt964SrjO88bUtUFrKj6bcHRurTIOD2deQ
wAy7hYzAOw0DUWvvZGcgQ4+o2fuvWZU5rgOnny4sLWLkHpx1BJ+P8DOa98x9RWghpZ31LTj3f7LT
XXMmDKTtsxnCOsrdIQq30+TDx+NUM9Y6yTSijJmCbdvetvGxsrZhIysZLOYBUavYTmEjp188o8xy
xKAY3B0kitLn4lRUnSv3cGFAtmP+wcLQb89zkNQPWJTn6lzP++adJDgwQMDWQs2q5HAGlDSDV+aj
27ZhOhPfjoAnnMH91GT7URpgcetTY3n6UUDLJ2ehOT8yR8EKZkFv3P3iTjML22opsZ6GdhrPC3qq
KvM6XAYPLrxYn5cr9uNLTC4XAtt9aPccH/U6ZtLdnSNfqkCuGTQClzI3ufCgrv1b5U0QVY+GuiiS
xwcdA94lbf20INVELFSvAT+YcI4iFM7infdkmH82w1w9bVigkbsIPrdDBHN/OliVvtf1FD7tfO4h
S0qKfIAthfyhTef+JluhffWDbvxVlU6PuGI7/OPlJq6JHx1vA1dFnqRICwLXHjPwJ3mkmuDaX17r
Ru1p7igD6mw0hefDWMN/juBdPnWmXIYTLXpBcOb9W+LCraOtO5EBgQBqkfs+nl0rbM05RC2gMiWq
KDjh8VHl+7ayCOez798O/2Gxf/CXOfPDwjDq/KZBNQnOUlqOm8taH/VpjEOVnPaGworXtdzEh9/4
vK1CzuXPllYm0Anje7+gctBoNXOr35YdMLAwlQ5+zRWmkHRieYMHZiDhLecs+q7A0+qsrOfpizwo
u88FvM8TaF+LZCZcohdSBmaEC3GwNSeYc7ODDNSlndqeFGiJ5GoPhCNWIah3bw8ftTTJR7OH4xdC
YL979HdbIEjuMTC4m+z6LJI1+FlgU36GB49P9rYEk6wvyLJo6jMbqPT7Gt0ICabo9Vuop/2Pg86m
J1wzZh+N6SH6B/nWiAcq/rjcyzBU/r23L0p9arSQ0alsXeWf55oj5boPchLnduip2p2Ut6GHcXWP
kbVkaWmAi8zdKqLljShgnk3LCsdfPfa0Pxo19TcrITk6GyqSakCE6Ua+NIbQgTyM9Kg/vGrY0E55
q9gv9U6n09naJvO6GQ3bA5BPsswC+57kbrzDC1VWhyc+rsW25+PI6opQQ+/qgkhp1Tn/q/1CZj1I
mMSSSKApu2x9Qind/ye32EA87RFE84TUYbo/XHeRWUhx22u/Lse/stzMdIeojy+CwWFMFVUQ/Slu
96FRKdDY3n+HxUYdoeJ25iWOJVx1ir1DksQ8uqouVqDV5rGVjfhe67Zr80kSxFIM0RTLz67z6k9M
BgO6tTlMGvSB/epke+mUnOVEWCwX21l8TXhTb/9ZSo0+B619cKCc0tsftVgH8QyTWBdCKRp6BqIg
oEEr1pSv5JHbBs92VM/6X0elqp+uHixcpm2FJbkbrFpmE+iLONX+TcKdEPtCMKA3jt+1S8j2adYz
RbWcS61XtF63oyk67KTLVOjwaKupX2jnLcNxeegGZw0RcLrIBAYjK4en3aWk1U6s8OoMlTSPnF+3
sZO0TzIyogDVR4VPHYS0sktkRbAow91AG9qUb0NcAY4u7lznk+OGPblF6lZBO8ZAfLtMJpTAwEHo
CUmzDtJ1xP8FNw+Bm5uthuhBLWkjY+AAppyyMoebH2sXzRcBPf77UAIALAL93ZjMqpYJQtTT+7aJ
ZLsztXH+C1UdlsUMgv2tORQyIe7A+g42NQpvBGO/FsjXQ8wgpvZzGMHgfUIQExaYEcr/SDhEXYP9
3nk5Qrdvzqsow+iuppcTFa+nPJcbYJzYaYPDRgXERl6fKgbB+BzwO/2yownzVtUskTh3SI2732om
fz9lloBVxnUxuBeA/eqKi95a73w3SNqbkuUYs7A3bOguIOL0KkPw8NQdYmA61cSOued0bHQWJGNc
xDejV7rACTiXgDja/syqU2PTq9q6u6I9bg2yykBhYo/Ayk48zUP76CAR7XnPwCkKzP3ldZj3+bFe
wpJpMVztN+iv7RXzRvJrRkMx34i8WtogzHbtp+bQ9peYE6tNF6jJOofKcbxTmxjoCXD0Dk2XAcpe
JzG/Rtq3dU7/icGLuQ5jnC5I3zTSY6XdAty8hbZzhIsCHJRd3LcUefH2zc5SQcWDTH1GgyetB+GN
q8iTCSI38+2W2D+3dq3jG6oLsLNlKpMw150dPHaouOrXXfKJG5qge7Vm6ErEY7cYZ3j2Dj1D06m9
Ts6eJcStmkA5rzYGSlK/LOGab1MiK52G9rj8Z+TS6HsDiiufmTX2W/5BXDLoDra0z5CnTBt+uEzu
C9iSBAlAkUCBlmumB6l066deSQju+wGCy5zUVqC7JYOC9cOZJmt72KmjG1B7JVbwBIDVbSei/gP/
w5Ld4eUIswzgbyi8+LZ3aCwYyI7qXDGxirTVzWLxNY3JS8PKBQANtWlfkCQnPz30281pWX2emyTp
DGJEz9v/rluyc9O1E+RxhRaGh6pcqi8Lc8r2WnkWbFtctr334tfxjg4UuEe/HN66/UIS286IUtHe
pdN2hP3ZX5Az0RKfWCr3jl2pTJpoeznWxt2YUEv5c2HOqbCRSOsn5bZMgV3gkuWQeP2m3ym8SJa/
IbAuYnBfL/hb5DGat4O0LvtlAfJB9OCuvj9dhN64hio0bd/caPd9kIwg+TE4nf17Subou4fWfr1t
btPPvuqa5M0tG+TfmFqa5EHbY9W9mMO7YU6xiKezW3l4vUF10L6NLnTtt0OADT3M8zQlD84YwRD4
y9a+BfhDwydrWd3mzIBTuoXbQoXQOZNsFkiVVc7sqmElzEMTgCgVeg23vwkX6papehw5hZW0B8pL
J5b30nEU6D3pec8NqsI+DcW4IqAY2G1fdiAgmRMLNpQp80S/nPzx6LYUYetMsiflYqDv5pZ8wEK1
MZuMB1298xIjvlv8o1yyaN4lYJZ0Vy+r+N4JvFonLZkhwnjM8KvNtwkVR2cuKVdUQPOoIK8lr2CS
7QIUMmunPpZMKeM0ZIQ78wnjZLTnr8M0nlvfFM7rXuBiCtzMAdj+KVrd6RQHrecWa1RH/qMit6nK
fUUk9SMZGIigx8Qd1XsHynqcdppPbk9jAqyGt6LpsiNUQ3fyEZvsiClZWxpSP1A1eYABnPth8OmM
QEUZg6zTn1tLjfO93lrx7sxjr7JNNbuVrwadLZyqh+rYB4F+PqjHsE7Uz/VeMYxVNV61MzX1vR+P
G/Oot6Gy5KthyhyE3p8GIg4IBps6ac7KNLJhm1SDYrJO9iuOjqb7xKocXYgiXF8nun0bAPlx/K2D
qPuCTYzf6bwB1F7dEgH94R6PuBDb5w7L8oseJN2UBq4Bjea6u68d4y6sNYT1q79xCcFKEpfEBKTn
JSs7FwGzvartpAflJQ8AjU6Ur3GtfvE2TCbvWeohtx1NV4Rk1vzZx9uG3WGfEbTtVRB/VSZxq6IR
qjUZ0jY1XpJ68r56C4FqEXbIItgQaU8jhXdqxhBGuTV/VkT8P4zijrix0qE6+cfU2s/OzjmfQUS4
850n1vI4t37l/UTnhI3B3fv43aGtd34ekdktgFCRo0FO4lI+r/HOIa3ijcS7zcTB71q0TXQGvIDv
kpUSVy/aE2wJRHl3Fy71BfFoVNlFFERzX6BKRf6mutm5P8YDjqEhu7S+9iRjfpOLkpdykEiS3Knk
h9qFLpeilLZ/jaOeU9abpfq59ZZrn6K64XxnIeeQ5UOyA7WiC6ffDhfKh6lDNWc1UTpeYQe1F196
wRhf4GfyR7QmQ0COVFnJCOfKiDasCXX/13Tx+mPfrWm9WpGtqSqtNv91dIJx99OyX91/VRTBj/mD
C5ivCR/7uR0uON5EIrR1Oji+yMSl2QpXLRFjp2MNWLLAYE3dnxzLOAIrgl5fassa/pHSwbq72/b8
S4qukSckV+iOm20Dopf0hAfM4oP9gyosVb/jp9EfbCMY5Ey8J/l+cHuifvBsXDIzt/HOWP6H6jpt
MCauHGdUOyOzsr0YGXPPHvnUoJ38IIYS2syf6ukvXoJ2SeOWAOfIk/Q/x+UKVqOOVtyDbPAUEahp
VBZTjfWLyuvm+y5iEaUK4qNO5x25Rip6cWyp39UCPdWNBHyIqfQxhVMqNBbR4qD43iAip0x7lgtA
onbywhaCMN79o6/gH9A7/I1W3Mp30aaP7q61j3A+RS6C76y0jTedPYa18sbPJyLbICSKyaqZwUjn
l38Fr2N9XQbsZ4CErtvllvY4ZldL+qBR/EDNQ99DTaDIn9CIoAxECD+463YUnYotVYxJZZ7IWtLh
n4NvkmwU5kb7foz8HrdTs7rbqRbJ6hWh9vb20kXGn/i+Ak6K7ugWnDtbbUTOCkM2f2oYJ3kcbDgN
wPZR/iKtC/MWvwpP5HCcN+HQaCd/7BEFVYoCvBNPh626qbDCGI0Wc4nv8+X6Ayf0MG3lepoxvahL
bAGeQ8keqF/nxeGZU2hYVY7fUyYoZ3akumL0ALmSivyagrRwF4lKvTy1bGqPUbSoKo/qpYoeQm93
/niGaFQY0k37Z3Ajs5+VSPT4u1WRcjOxoXW/3lRfY+4goRzPIHjxlodWhVuLASOOL8rRTfN4TI78
yyK8v3KqteKMI0Y8WipcaeM0lQjuEXsn7wRaib+RXlD2Kwhq/ciYKmrWdtLA0z7auJrRRQ2iMDXC
0Qy7AIYiCNgK9EiyDJ5IV6PDdhIeVzNSuuA462Zb/BesUY44le7SPJDveiyFYtRtnxQbxmlYPTK6
EmuaOS0ps/uiGshvrkgHt8/EL8WTu0Ht5aoP1r8ofJNfdYQq4cFaG71de4PC+XfXL71COxBPIcbN
BF1y5GIByVkJt4QrqjPRHUVbw38ce86HcUgLhqwbSj/jmj/alLtvJXyUZUmR4usM/tnSq2/l+AyG
V8Bo8SWtzfo7IsEbUvYXtFtzvfa/rX5gNiQ2YDou8D2hKIK6axmcGlMXtGPe6KrYE4iLmGMfZhCD
IZ9sJLZp7HutX7ROZAUg8Ef0ZzA1xJuz4fJhbpnaIzcDDtGiiwRawI2wNu8SWqg/zs16uD+jFTVU
7iCq7s52GJV/QuqVX+e1XHEzw6U94/hAJrUaJC23ABt0OEs/7MtdAI59asPdTKgVeH56zGzD/KNu
Nsu9IEEkp3D2Am3OE3DmxEHQx78xAXvfkEa4fzjPt/Cmg2qrE/jhVL85tb2O6PK5nZdvdaslbAwK
0bJoerNrLp5AtBfHrVwm7HBnrWS5H2RuAXV/yqn217O3s2TBR1Wyf6xdeiTw5ZVyfbHrYFT5Nu3b
Q7u1A1pRhI0sTR4s3iOmCWkjaRUHxH3vjRQp+4tYzcVyQKxTQFPn4o5daKPRMjhzMFyoJifDZ7gP
mmHyn+nQqOdTaN1gFrUl4oUPNPxCI8z3kx5wXExqu1ODE9CWO755pYHAIOd4QaJLLj6OFi13dW0i
mfQFMWrRrxavHDp68o/jM+eavV2sGvEpwoZEcSKCf78jLt+ZnIPJrR6reR2WJ50cxwpGEfEU4jet
WIRmirfPasUef+7nsoxe+VADkCy2mzLTpe19lBJSNhsdwaIb1XVSIqQbOICTGrnfbq/4xjeo/4fS
tYLoNGBYuG9bHvpvkU1x0oUNHXE92xUCuHByrPKza80K0DlI/RUgIjjuWLhmc7agaL0rUndGzHBo
vRMy9Y4HqRHt4yodjbIUffu7f3shsmPgLPrG2Jn8Ra7Y4vmNqnXKsGO57KqLrOr3cKqr32iEov00
kvoZsEPQ9Yfbyo/c09T/f+EkT8/jvQNG/+vqcdYpWtjmcTuALa80R/RbZvpWfRm3BrhuI2BJzvSb
nsGaBn7bgpH9ONnBOh5Xyatc0YIgxIuo+gZ3RcSr/J0beUDHD6tfPdYoneMronDh5WuLlRShIxRs
Xu7LdN93XlNmIHTxj4m0nPaM748ZZu1JprmLZqetr44rpM4A7TvMNdBFZGxW4H1pVcJZZ3Pnq/GH
li1vmes2RF+SRUqXQjDYy1IAY8fdMyJbOgJCs+Ms2d2xeqaFT3LTbp0pwPX9sugbDXY9Wl78MVRo
k/hJqUt/5CVDHnFb497synfWS3fETCtlFHNEhAEmoxCjbpwrR3HdJ94ow4fVRFgGIgAAjl1HR4+6
DY9PMQdo3RRoe5L1XgmDlrQ224zbbPtLz7/Dt4LLQPACj+wgIMyDyGyo/6DwaPLQRe/h6SsGx7ds
BstVcu7MqKSIVXD99oyUpo1Proh7/2wsiE9itIb5bMcCaeykdk9c/LAU/mkTtXfTfgXN87LoUqJP
a8Px+ehnMXzj/ZXhXelY2txhggAO7vz1uY5wwWZyrDfEnnyJTOEkTrn26KyPBPmY+JqM8/BUUUlf
3iU7SSFIV9qD7UHsMcqVsvk6cKnOd1CVLE6AUYmwX3oriMeUKLTW52lrji7vlzqQ+Qwl+kf10PBF
pCw5Z1MEesRYdVTfFJp+83taPNozBFNaW5QIO8LzuEFgXcZtjpgWCbH88rgc8WdEFD/ldug2w3lb
/U2/LI5sQ4x53f490jQh8E+EfYzZwJvvY2kq+2wvaFbT9ajgHchs4GAfKryGIFATN0/fImNJTRs6
fNCygdAAluuQGttW+C+po2qGJDS1yOJ5n5yiJ/f6ziQcnxlKScJQAybkmfvLzOpDbdURplrRFiUZ
lHzsVdW6f6i2jL9VcDcO4wJy/Nz2F3qZHURFaJVljWV5IO4ZR0YXKJ0GZTT9huOAgk+GxGN79Wtk
gnw5ArSCWbC9IAR32sL1ogOQJlx9AbGFIbgg8qaKTs4MuH+3I4MBrhqQjjJ2tbYCBkQal0+RFlbW
tIq7rSQf0r8zB2LwS2D6+B+cAkYqq8QIUHhmMl5xyH7/4C2GIcRIuaexs0vn7A0k1hKGsPnvE9pB
+SATvS/Xagq277zgt8a/ba2KPpHyn7d4+xdSW4H7a7J29FwxAzPQtotRGrPoiWu2F4WdyAX2GkNc
craMOubMVGV5FDP1ut8kj/uLRN/0BSGe5Oj3bj4i4Ob589i3o+HDhcy/mhUDW8hWTc+wTxMjoUGv
cse0rmNm8XmOU1kenHpeQjxDhm1mkAXVIwHalduSk5ua7PiUQXb/sSXB8uZNjvpp+mi/dEQLieuk
Ovc+oib+ZkDVGGc62ljQ4Eb0JoBmlc3DhH7t063neGCclM6IhJqDm0c+mkxB9FQJlklnS3SJtRW3
+e7V2HoS7cfnOka4cB4R6RHHYE0x6oK4Gl6oX5t+Eopbv4q9tX466wBx00fcJg9EWHVeAUS5BRmi
9fghagwmEBp8fERMNiWBXhshduhLV19uvCacHYJ5nZJv7j0q34x/bIqAdbEanxABwhDwe0exrMKz
oRIggU9BLvS67GHCUsfdk7IgJd8VOjqB56VcwzzBG/oeoERuzuAH5p25cPoR+i01Wp4j698Lp54p
ut6O/kwWaq0UgXBlzkTX2795JMgXZTWx2YUibZ4Jh/BvIXdH4FNNMLdtoZJVqZdhWmYE0d7h/A0n
LswUEz5KXhmRvp1XRzS+CXpsvGIa1+pFEPv0j8s8CnNr7fDEs5iSk4Btq/szwMQZ5ONTxC5zaB+F
nNdCWc2bRAp0eDsi9BG/KbrWuA0ukctCltVo5oGNXJKaIWrJlshcp4am8E2VkC8hiCBaEG+t57aS
W8k1r8NPEjo13hSvD56rqGL/cZrE+9zKyIXRl5H51oiu6u5DRChfYbSJT2WNvMs979b/wdFjzQmp
66OMOKP6eyRls10mceC1iKoouViJ5+onvF30lm2JWdFCusLbr3GIYpThcQMHkS2dqGm7mPDnrg3M
v1mTpTy3K1uLg+FOnEb6Z2xGI3UDjDEz+ufDOvaHdVr0eudin0vysGVRxS2ok+geFlT1vIQTn8Ja
JRA0HsumheMkDyIPnKUZn4aqJJ6Cp9f+aDkthjNyK7qjLK/d1Wsbrs1Lq/bjr4NT4c44OCJh3dYd
K+Emp4rm7z04MBbFQNVJGSZu5o9MAXdDOPk2shKLaDhf1G11DshVgGcPfFnlxme+PIPF184vo4x+
l/5mqROGxPDxWKp+PofEOfwUK5sFwOrYvyLGHHSqA744HoNkAGPk/O8we4THq+zWYE8BD3aUt7MV
M5U4IcqU1drBmNjw9+pSgU4Wrm0Ej6/oHZ/BZZv+LW7MkrCgFljSRYfGZ9s5ym/92nvWyUP8/9eG
ZgvvfO16/63HGPTAKaH9Uh5tj1xexuvnrZJaofWaR0YFf0iC64FIUhQNiR/PA3lTPib9ikfrFmjy
PCXI74udytXjhGd8QPCKKSYNqCz7rfHBg5zHgfqdhH1t3a1gbG8TNoMmxdksnhbEwE3ueKP/4oCH
88DtHoSAu0tRPmIjFNg12zl5Vk7XmTP2SqqN3Rstgz5merOcBXTKHtykLoKlm3iTrHlZnxNdmarY
dUdLmSIqXl44qRi+kv9xdia7cSNrm76XXv8EggxGkNzmJFGyZUl2WS5vCNvl4jzPvPp+6Ab6t6hE
Jly1KBzAdRwZjOkb3iE3sUlmZ2YYk0xumrG1HCRB4gJkSBTSIuNS6lx5U1m2gg/5q0CUrwRPShu8
WPsZmva9KqeBzZcDTiKGimjHIMXSg/AzaVx9T5vI+5Dw0iHywpvyVcPSau7iKAitozE5lB+oR4zy
6CAVEh9g0DrPVrCYINdlFeXYWzTOYxfVXPhtT7xn5DUkV5RtKq5ylA09WgN408vDkgYVRTarck6C
5hTQpSKSat/TgKEIKUT5TLxGTDeWwoSx1nJj3SxKzh8yk+t0N8z00kaVxGs03VB0XgadUBgr42gf
T8B5d0OAVcu9rETWrqwSosrvpDeOg7CHsj7wnXlWlBI4kNErnp9sdLVegrJu0VCIJHD6JeYyOU3C
65o7QTLzHI4O9FJbVTEAIHhRw65MQJW/p/ZAHSwsW/tz4KbBYxcuwXtBuya4t0u9OHukM4zx6Hmj
me+W2dTzfRXayJ9Nncj/xVix+tuI+uDzDAZ08Vd1rX/pgMQYpBWgHXZutwzIiNcRpTEz8PJ3bbOy
yqQ9RN+RJYqcG2yD8IGc52zWZLioG/iGU9Ufgqg2KcNrcrCjauj3sQxRAR1J6UDeOgZYeGj18MgO
blM36y2nrV0HwejOLnKwq7i3KbyUYpoWwGCS4GAvjgswDdQyJiJp1hfP8Bf6xznphyeZly3XNuD0
FmR9NL009pqvwAUZ7tBVABnmprkz3nPnBeIjWxJShJ5lMQBHQ5rzGAYueg1OAzZtR6K6yvWLbrwP
3AkcpDIUIpe08fK9dkNThLsU06qfNW30FY8Ga3hH+X74uzdd0NzkLc1z1FXA71G2uS8BQqljMNOM
Q4MphFsWyDD+J6x7czoA/0bGZdW/sHYLEI/gpKjDdJD/pfeiAiv6jMB7+TGdYk5PbBfd7axLIWjI
RPY9ZJvQ2iXsHAwDiH+So0olChFzLLyb0kvkO/qzXYHROQXvD0WfAb6hZK0+dZ47tLuqlw2nAZxP
QHkh5AW1CSfbhyWIa28XIjyl9q1ZrIzskDjnaIRm8kW3Sb2calou/SM/dXpueKyQ86c2RRVVK9kd
F6gDYCV5yzSfS9HrzO2l/Yx8E32gLHOrH603OM3ODLXL05H1sDAAbYARsZvO6HbhaqmwT2SQxzeN
mCr6BX2D9QfVIdk+WIsXf6Lor9UDuzFD6tPSfXA0a8UbRxuAJnrYg5ymcKnq8CjSEXUX/q9DfUTB
GA2CxFka/tSjwLHn28KfopxE8RWZBic5NMPYJadWOV5EwhUND5Y1iFUQwI3eL4s03I9hYM+f8vVE
Uq5IyHqr0tOfREMxE4hUld6HjZtJ1HK89stA+3O6yeHLP+Q8EDg2FZjvhjSgSp6KfvzaGcn4E/UD
+51t5DYyRY4buPvQBhB9BytNIMJclZOP0pC6axosHXeQVMJuvxBpsV/J+9VXk6Loiwn6kjAKjBFF
TSCTzkdtZbI6Ds2gUa3hgd63EIZ8RCWG+oY/i9JdO040CjJLV+IgYQmBRLH7+WvmjFS3lyHywoNF
Rpx/pTDrHqHrriUeCfLglnTPkLdgBvu7QQ7UlQy3VpxgR3nf6KNZGYR6M1ofCQSe4T5ko/yEqpr4
OLVW9sNgn/zd5lP5PrLDeaWABFyjKpiLH5Duxco2NimfeajS/YxyA78sOjF62s08YvceO32+z+w8
ezTSJFX7BcxvslMOoIMvqFyEMNewZoVphsIytfuFzJHHhrbzoZuq8XlKkqV7LmncwYHymu5zTo0S
9Key1RewFqN7A1xM1qB+Cq5LhEodtatrEtHbUZRG+5UWuSj21hjX1TvqHOVdSby13DRgX6xjJEID
egKQLQR38il6WtW7v5phQDRaLABIwGN3gN0WkdQd0jj4RexqOkwlBWZZJTfL4s2ww4qMYLrSwmPP
RYVN2MwFOJ1mD2jPvjejuXv0Cjt9gBjTJO/GKlPH1BE5IKs0lAVI4MQOj4qqckVIOawd0Tpw7CcU
zaChKzN2Cx+wjJZ7cFjBN9S0wuSx6lWTnDDQsIpjY3kjuEvXqh/wtK3rnRkLfjWkGcu6s1yg3SCw
3ewmM/MsuqNgWhLHYW8ECL5oZ/GlcyvjH7Lzgq87ls7TrHMbdOWcNHqHAmQff6zDpT3JcJr7Y2ZN
VAAWa2jBuMqgPIGiSx5NVIuQfSrLanmI61piawttBvc+ALZh/vA/QAC10cXd6Gt3iO6Q2Kyc94MV
B95ucebJPPyPFcjGBvea+0swYK9l5kVVIJ9jF9lxRMx3OoEwFyV/1QI8oUyq+bZq5sI5Zj3P1tyz
cJAg0vGKQucZMVCtHdRgkdK1TFtu9KVpg840e6reN4ZF7E1VShAiQHQt8s4rur3mGVVNBD/QWNer
2ClEvf/zStM5mRAjhp3T+z2SB4cAAaNjrC33YUboZU/FyPlqBAv5hUcwSHcbyHNJdA6pL5FXVMPP
iT46EkMDWkMOJg0bdWmDLU35TPR+6yzdqUfg8i5q4+Hmsorm+rdsFR9xrWSy+K+gXb8RWjVCyroz
aYnfB81HFjB8kRG5o5Cu4VNPIKmqM8jVlwc9/5Xt9fmSGjdcezO3AjrjGFCE9MdhMB8BNLg3/NfG
3nYy9lhgoEIE0uaYt3o5VCOc485ZvH01ltdMf89tLee3H7Jqfv4m4Y1yUuM0mo885DlKegCuXNeM
76F+Dld8X88uJ4A6/IwRSYVG+3okR086c+ym9zU95BvJ1nvQ1eI+X/6yZ5eT4jJTkvipOZujIrtQ
g5Saer+Ceuzj+RAeXfo4L+hdFXdJA46RaGz4Lzv1t0E3Mt8D8JjebCW5M8a2lMhsdVuOjTpentqZ
pUK/3F2lp4VjCrkZxSPKpfBo976DtuGR3n330KdjgBAbFL7LQ51ZK+TS8ZjQAJc8y97oafcIJ4EM
SXofxz0LLiwNzhOISRrofzqOJaRwNeLDpmk722MQFVznwFnYfUkrH8rFAg+6TOGVPfFWKJdRYChI
/J3wD5MbXV6EFwGAK3ZegHTiyS1r66/Am4zpbokTy6cuGFhXrOffKuXiYiXQbV5XCvjHZkQLixIH
baHWJ0ToP0eKNMNIsvQ4FTrsd80q0Z/qEiW3wLKuiNj+Umt+faHRN5EuHxTiqWDHvD5nyABJSF7x
4neDoU0/DQooMrQaPLLgqrBKf3BAIPpNTzx2S5dA16Qpprrre2gIp1R4NclVAD+YPj0aLCpz5nwP
6yFQtwXUWIAEOZqedF5dL7zLHUUnvmqRdsug1+dHTKQ6VETRLwEziLftJ6dZZHXl+ny7PVGq5njb
YGfQ8pfrn/92aZleVsZxbM1gWlP9CdEnsAxLJJ4ub863520dBVsMVLFRmd6+hE1qpDY9jpnWFZIB
kTF2e2OILH+slvbKI3R2Qh6lSs9ebZS3DokC2unihg5DDQFdbptK7QoivHKqz00Iu0vl8ZqCrZTb
R8dovKbx7NlfsU/7uVXIGCwkdXAU/tyoEGE9YfJwQ//EaHJzV1HdTPLeriefmoVBSS+nf1qOAOZI
++/rWiQHLcvqygtz5tS5pkmRy8SZWWMx/3pbAK0uIEK6kx+SlZW7LB8RmOrHVRMJBUQreodOa/Rt
9HpQv1ZmzNGV2+zM93VNxEDwQLJc9G8341dBFSdO18x+YsTZXaTH7Og0/XiUSNj8+VK6aMNzw9jC
sq2tYUyoE4TgU/ZmYk9fAO72ELjo/XIF5ldGevugspL/O9JWZbyrDeRg+nz2O4LQZ/Bb+qHwyhkq
jDX4NYol9Ghdffrjo+dysC3cm1f/iK35NnA1S+o4o+Fm6RqVhtw4RKBmTjjJ/Jf5ccK5TYCdmMRi
rzcN7DpydReuSAtu5LsEefEjr8iTojjpnrrONV9mmr7f/3x+LmkgqDzPtJxf7gi/XWDoSJOijtXk
jzYC36NdQzaKh5/9NHpXXqIzy4f1iEt5kEuMfzZRVz3bZTGYevSTdugeUQSVp7lfyr9o9dbv3CAE
yBiLH5dnd3ZM2/IglwkE438Zhf02u3imrGiu7dIBgHBOF7jN7jM04w/xhAgSfH+BlM8Mrty+vTzw
24demmu2gI8FGB5CpNdrCR6uSNE4qnn0VAQ1muZ7Zg/ZP2Xelz8lgiPhlcPx9t5mQEn87kJDRTFp
c6M2HLwxgkmKLr3RkjOiC5encXtlDc+OgruOJeh8OG88f8y2QKlx6mo/LyfgJB4A/icv0daVyby9
vpgM0blL6G1pDClffz2T0qk9BF3jNyPaZKB52uVGU08cDxFKxP9eXqozg60ORgTNXJU4/W3idLpd
s1PHUecjnmPcd5gWnqIpyB9mUV3zTHr7LEi9eopqDZIIe9mNpr83KkVXIWh9TQ1tRhZETGi5IzQI
dnqgETncFUhzPmI6lJHlmjzzl6e6HR+izSrZAO2EaIIHcTNVE8M/2gpN58dt3+17wwSwpkwk8RPT
ODkT3fOJGPKppjJy+NORLYEerOKq4Qon0Xy9ojqZPYs/mn2ADZX9cX2VvX9hPfTRDeAVYBpR3tT5
UQ007vc2OvzllR+wvQl4nPgB/BtDTP6nvYmDa6TrReQYsx+Ebi4+1SDx6vehsvUN0tjJg0Oh9cNc
leGXy/Pe3gPrgHiDmBIMp2TpN/OO0SrLllQu9MLLApgyTR8BtYfGX+ac5lFfM57fbmbG4xFGtY+N
TEq/fY2z1EGGls/gR3ZbHGOQJTQvxM9uQK798szOfNDfR9ru5cmyihg0ofA7xCWO3eT1QOIHwEll
hs5DBBxbTXN9c3nQ7f3za3rc5wQ33KlvCjFdMnMvREwPD4JoP0LsuRumtLmSuJwZhS+nSW+xciFm
lK83a10OyzxGJsDTukhu1+f+fhFFf2VHmutp/z09YjJE2SyGK6RytL15ELvCSRAFVQyjl4lSeRM/
9nOT/g3wFXKltDo6viT0/XsrbSlzWfgD37RdP16Z7a9gdPM7eJg9G88/CntEHq+n66aVipMsdrE7
jsMaHF7knuzcsr+hKKE/Ilcgv1ZKZe+bSjbvETNzT21ooXHrNCr6Gg7FhPNRh/jKDmiD+e3ygp85
P4QlinoYr7fHa/D6txk6tlwkMxxfB0iCVcqqTpPnTfeFaOZ7MRTqyq4+s/Q8bMKCeQmO3DU3a4Jp
CXJdEswxPLGVNWmm93NuhVdMZNa/ZfvFLcJKAQObCH1bbOil0J0XsMGMTKKfRRE0QP4vGeVDAXv8
c1NHxT2d0uEdpd3wIz2/4Mflz3rm8HpScEGswZg2t3FRF8IP6CqWHEUy8dQAUZp2nS2z2wABOZQu
Y+19msug/3x52DO3E8MSiMFUpYcuNu8fL31idQ3DAljrDi1gZSiv0/RxApF7e3mocxuHeo4gViHp
own6euOIOuFx7THmQZMapirMX546w8TIsvUezBDnu8vjnZ0a9pVAaiF1qm2e4IZVPRmh7ZA3z+AK
Q13fuYNdPpco9x0vD3Vuj3ISyEnwOTW12EwNyUkrtezW8W2EMvZ1NpoPahjn58ujvN0iBESwLKAG
ubZtbWt8waytejAn11etIe6TJER6b8H5gi4TXmOeQLbPYtdeHvTtV5TUZBGcIXnVlMc2U9MITMfp
MLi+BVSTqg/wkdXNELrzcM1C6vxQ1OEoirEl3XUD/ZYagBSqAzGi3FLOUOApOKGDa6v5JkdX7XR5
Vr+qQK/P+zot6vpcsbxearPvlzBvnabuXZ+qR/fenUZkvmcoeE+tZfDb9kGLaP5BiM6qd2VXVuMp
F2kh/bQwEOSUAbYo0CX18s120kqsQOVQooieINjkJjHCqI27IGUTlfgxHd00ae6qDhrmHjB+/L72
EOXeqbRv/tYDlxGYJVwWcQ1ggcWxRW3zh2t29V0L5UI+eDmw0R1W8+jBd0C55BGPEIoXNB+9K5fQ
233MXcAoRPlk2HhAv14BANYxej/cBhiqBLu6n5b3WFnUVwzJ314EjELQS1uFOjIFgNejOMB9537g
YGa5GsSRYna4yjwqh0QwcUEqzms98vKCn9tbHimnCSCI6pa7WW/0uYAuysTzUVDkEUdWs8VICPkG
vHdUfaXW8/Yx4cRowacEQyhNe/N8G6gH1fEcK79buvJrbQdhdDvCkgcoNoaWc5gmiZ6unqAOziRW
wcEcKjO/ssXPrCUIVUqGWmsSt+1aZotjVLpqbKJBRFTiBF34KQQhcvm7WmoN0zcnyeKjMmMuCMbb
fNkCOdSu56P7zZAU42c5AAr7uiCGPn1zaJjn98KOMOdK+Y9A48QNgFycRBJw1RkgBPTcLK/2Qxmn
QI6zDJxtpeduOSBLY6XIoORIDUqzQy4yg0O7dpirKrlHlDBCokGneFPgfDHHh0rIvvZbtuuAzwbo
XQDz7vBPZeNScoziugOsGQWLAV7eNItdtzJMT6DPivQmhOw93OGiIftHI3JS84OLzcH0yatG469V
mDOCWh724b0aXDjXqKqF/yKakDoHuwLHdaj7OH1G2gxhw2WkHb9fEH1KbihDVA8J3OnsmA2hWCgr
xvqDrXNEjbXsih9lKuwTHp7mk1vnzmPDD763Rs+MDmEUCp5IOLQtjloWbugQtJL6HW4Tq6QswOjP
ZmfighVB0Z2YUmc9jJ25JF/ahfO7c3TYZYCakQ7B2Clvqq9u0rvN9y5DZm+NYL3oXtFOn+HhGcnn
bp6j4FCjF1qewAF5N4NVyO4HnLH4I2iaPL3RGgjlLcIXS/koSvKXHwWg+4b5GhUavpFuISt0i/UR
wDtttHbsk+xYTVVfPiY1GmB7MSk3/ma1WWndtW6DPZPBh5HwrhvknzxVDN4t11wQ+/DRQHkvcFLu
UDTpQGinjTkjJE5bel9ERWd8yLpBj3sUaGBauBBjgr91lei7rrOguRqaBBA0WZR8MRRsJPw0zHT6
lC2V5SGZj77rhyBO7OqINCJagQ7IRvfzGDr9+G6p+xFVNICq5bcwTYlNLKfpbmVDU3IHqhLTDHs1
6XpndAHoWM4vV/cSVYF93yzYBt2GedlMftUK5BuAyxkmClCzRsAU1GV7AkUAjgmpVm8+iETJ6mVo
Y2d8IQpqLbxJLOtbCB27vS/jAoJM2EZU+SeSYXE7I6YxQbnJGNDrZPlBKU3O6uFLKk7wNgQoBw1q
bcrbGpntxSqaQxdpD0nmSpt2cuwa9MF2CW4Hd6JEAGi/ELl/hXkeADWDX24e7Kybn+CXQj13Q9ia
2JyhjOCGenpf5ulcgzcpon6f0q77HgQNnSEHr5PqvnA97F9aJ149kiqWXQX2hBQYxELDhwwLRTlD
wiRGhINixzGDPKF5zRRs9U4Z+Ka1g9uZewm373ujRmwCawgEKIpAH0FZi+g3P4RWI+JDMRlxfmui
QJPfQYoD0x4j2vu5RMHnXkN3BrqPDumTUJ1WRzdBofZO2QR/d5Vnxu3JWZzAJyFOxw9EBPF7CDmi
vMlGjZ0UolUcLN6D3oGOOefhO2F2CIgiDooOKp2BH8ot0ZOxM1A5+0XpPjqM47AyzCojAQqBPnlK
0ABy5gZQ/oICuFvf89X46MDNoSnVdPBRnHdFYR6XxEMDQSeB7j9Pomucf6QQaBS6bQ8PliQ9QLGp
sSiEzKpYOeUkLYeJALP4p4ACY/6gRjV8RpC9eDQzy/xLRW0Q3sQIPfsjKgfmYS7h/N7Xfd00N/wV
0h/cmC1WNgp8ECVt689fdFJ/wnabvqJL5+H1ix4sHbBnkzfAjgC7KURoTwKV2r2ayunYANt8vPzq
nHnbqFhBc6Z+I0ALyNfj5aIB8TuOjp+WVf6wwOSFEui4V3LCM/G21HTOJSU6qP6/Xr7f4lEP2XKA
X57jc6l7SL1iaQVVyNz3S+ue3Hgwb0GrDv8hUqFcRCFHopHGc7opi7ncmkjo29rPJiBFcWWEPuBy
MOpe5B4vf8YzgdjajvIsugxUjredRark+Guheex7y1jipYHFx7+GNJBXXVzhV72rrjThzhRYqN04
iuTPJtOl9Ph64SZAJCH8BxRHsjB830MX+8fwUvnCkfc+TRm6O0XacYXYSEUCu6+/IO+cVFciI+9M
fAacQEmwTLaWatvrTDDhDBevNgg4WvUjUm7BaTTcxcc8RzjI0HgotThuK34Kw0kfEdobQFp6c/xB
wIj5hg67Wj7lUZogbbLkKBROllqmhzLOyxzA8pwg94ZA3crDHtD+AsMXm6euM50AEGEiALX1ocdF
AwN6OQ4gc9+1suxc3AUymgStzgCtRhpJVoSg4zF9N6A4C0x+HoW6Rf7D/AS8xRtvTSMpiS3CQT63
Yxu8NLqMn7sGJ6JDGoP7OBLKRN3NnFnt02KmyAx340pT7cj1cM+Za3SOx3SlwQ2xPX3UKaYge0ws
BY5Ec29+AAahwdCqHJ+XIsJwAGpP8WnoI/zGBXrmaDQFBjBKNI1RKGumnE6xU3dOe8gHr8r3Hdho
vetCEwi0IiZ77oWJqrdbYcyxi/qpJpZC/vUJ4y1ghAAEYLi6RTZZj0Wiy+IQod3Q7pLUne8K3dX/
5qqz4LOXll/NXpgcx7DPv6ZplaIozHPS7gWaHt+B7cpPTR7n36nvBn8jjdj8QFTGmu8SHJD/MssO
pLbLVNHei3r3XdorBz0Ox0CqN0rxvAsoKMDdMNMqo02cuPZfueHoyL989s5cYTSi6LPTpJVgzDY5
AnQfN8Pf1/PDFol3SfPhZJZlceWEn0l7ON22RXOPY87vfn3eVnvSPG8bx/eqvv+EvhLRtyXbCTmj
HveWy1M6MxhX5VoHcSnXudvrZITu7jWxp/xiFRrp0gzdjCrGj3LBXHe5Mtj6fTZpB9V74Qisp6iq
b4vdCYyDLhSZ9nHopHHiTfMXtETI4l0kuR9tqqX1np0qENmCyn5l8DOLBw5Dg6kSHtnythKDXUso
U402du1gQIl3SLrHA+dakeLcKBTVyeIsMIjethGMKmwA+S9xfbdvsyOyJPKW19C9Mpdzq6Z4SvWa
stKK2WyR0sMMKpyo58YRKhRTh+psR33hQwIx+sqDenZCNEEcyqfMaVvWjienKKH+u77OUB5M7WSA
5ZJMD3++DXle/v8om2CELDSpbTvls1nxcgyJEE7hFAyfErgiVw7xmQd0rR9RrvWYE4H06+OFgpwp
kTJ3/Rkvtfdc0zVxvNkO3726pfgO1PBweW7nXi44PCvSb9352+aVNp2yaZwSK2JdOSXSKEi5Lck8
DQfAM/nniDaJB60jQoDOs3Cs2HHZVfGVHXPm6KE2ItgtDo00wJSvZ22rKEKZ1jPAfC+xPw2Tfiwh
eO2HeEbEMEJrhiQGPa4FKtTl6Z/53oy8XpjwPFxni8d1ojwvaAUYfmeKZYadYeQzzB1j/rdYAk5G
hLbWlZLYrzXcXDQOhjOINILJWLu0r2crupjKh7ANXy029ZoKtmqPmPxNasILFSk6/jNaUXgSf/Za
Ej6nGyT4t8TYB03wBDjga4D98ZVtcObMcsWuKuKEUBSdN/EvpqQtSv+94SPG+tK3MW5+hsrE0baL
+EqofW4o9rjHZkPs9Q2KATXQEfcBi9NUN/0TJRvjwRmWCuNZJzxeXt0z1wMdGK0oJHEbyW0LJJ3o
vkGLcf2OdPc2hbv4MCdQAP58FGX+KmrT7yDwfb2eBGeoV5qL6w+zCQTNGYb3qJQVV1bozE5Fjw3O
t0VDwINZ8XoUDSAfARDHBSZuGl+qXIr3dFogG648hOgwlW45XBny3EpxNhTICZqX/PN6SDdCFC4G
zeSPLeqq6ZBPB6zDfkgxpleuvfMj0VOx1/ePlXo9kpFaQ5EVgp4Aynj71KuzG/LxeN+J1Lz9D6tl
/+9Qm51uayPTOmK1HLj9K3kPimiFPPmfj8KNxp0qQOgBLHs9IRQ83BR6kkcCgA5HSxH5n9Zwku+X
Rznz2TzaUcQLoC1ocWxCPisY0qrpeJgUCusIrHbGIWvx3gbrf42pceaK9ngnNLBRQkx3i60IdcH9
bM2U2CndGivrjgIdivkJCjpixSEUvGqgheDXPZi0MZ4uz/TM7icuwknAovPFU7/ZipF0Agq3dKrg
mOc7A+sidH2jyvapmMyfWluGV7bJmVSdhaNJKzybRHZbcV8yyvAJJWEfUe9aQAHXjY0leFdgIjdM
R9zVxUOLG8F/CJ6IAW1q/aSk1Ag2+eyijSLu10KEm4wL7iPYtpxW3PYHCs62deWAn7kfqUaYRNck
zyb4hNe7tOWcBYtTOoCDQo0Chpc/YC6RXRnl7S6lC84XXKv5rNw2phmwDnHQPkXhhWLrLXXVdte3
Uflhcq5C8s68rdQ3wKEDvXLo0m5PBFGOSY0sCvwCyzu0dIQ9owVLBw4N0AWJHkKYZtzD5dRIlqFK
NqGAhDDBzq7sAqbqmCHHu6urhOKgEdXRC3onECEv7+W3W2v9jTx/cB3oSarNTe7kpZHqOjb8fJxm
cDQJsF3GBDm1TyCV2+hGhk1M8aSR8fHy0G9PMUPbClDAShRQenNhTG4JFE6YgR/3vcpxPAlx0ka/
Bz8z5FDL+2EU8qW0ZBYcKE5dfSnPzXzFw6xPGPnHtoNkhWU0Y8uBZachKMd0aOHFXWsfhsQ2MMyL
w092NRVX8IxnSkTEd/TNgGhDMHvzvZumrgEllIEvJHIHg93lKNWw4W/mHipib3Z4X+HVtbcqd3yE
Xgz7yx6r58tf/twhkOSVK21GICe4OdesytC2XmP4GAFLZIin9BRkXYHXi6OunLe3p3qNZ8nxgA6A
w9jiaVBi0WE5lgadyUzQXyCWx+ZM/oetxEvAPqbzyjnaPNmQ5PoKg4v1qybzSZgZLKsOi6YpRYoc
U4HskOFshzfcNP2H80MZkxzJ/tUm3HzKqAfQECx24FexwtHDRherb6rxBrXmBTE9gyu6QM/0yqjn
vip4f3YtNWn28CZHSWYKVpBXPdC+sWsey6hx3NtC1H175eUx1wjkdX5gQ2YgbrCZIZXbzf0ADcQ2
leo8f3GpsFIvy1Pr61JlYf2sBmSlTwV2uS9O18m/lgbm/J6DWsbHRZjkwEuch/5Q5eoJdaHiGnbD
XFf1zW+TCjAbXwB67SZ6QokMee2mAlSUqTQ/DWOafhQ6sdyd7mX9WeIfhudPq4qvwvBCVKO6sHjC
1thqDmPvJPgzGdj8Xdnw6wfZ/ihw0SsZQ5HBbpsFbeoYPUms4yexeJ77/F0JiOcm9lp1N4dmdiyi
6h8I98sBhZzsy+VzfeZKI2kCgrTCrBDC22wLXViR1BhVwwLR79FMOqQRGuCNkz1kZUS7DzXxK/vj
zE1ikj8pHmzAa1RzXj/aZZ8gqpDWHuV8NR1oaQ1UfL3wezKP9pWw/MyeZyiApg6XJ+DBzWr31Wy1
lclQsZNbyO00/aG2uu7K8p2dkIZ48f8eBnv989+6IlhwUTuk9O3Tngzp9Dop6hJWCeN6lGQDl9fr
3GArWWaFR6/g0s3hClfQY4AhvR9qcmt67sXBKQIF6Tu4lrGde3iABAM/Wt9aQvzN3rDDOHZbzIb9
Okc95qYb+FXY8MqEGnaEhNYev2ATKZzBDT92c69/wpUPX9COTv66POm30TM3BpLVVG3hSQi9ifOo
4rqEefwQ4RrLwY3t5bjIrkbZakB8aBznP78rId1q4DHryQBv+npFUUa3kEcgcexbNb5f4YK3RDTX
kCLnZqWhtKxgb4Dl1uYgzAjMI26rWcrZw6lPhciQ5LHk5heVgzUkhcE/h15jaA1UDnw9b6v0NkOO
kL5aK+QRcEYcqEXbvKswhnhPLwR3pctrdm6jOpw5oJsrX3Vbjp6NvEeuLbf8qRLjcbBafIPoCu1F
hDXTHw8F2As0tAXgeqWzvV4usQDOkrOWfuQA6j4uI41KmhbK+LeK2jQ/Xh7tDRsdODTsd5oI1L/g
zW3jkyGGO2TQJPVTHnl7H2BI8DdUx0zdOTppyifZjMvsp2FTERl6I/5iaWohSlOtCkdHyhxYtl7+
SWfuOZd586H5WeCkN/dcEnR1moeL8nFgbF4WEb5MeA48//Eg1Dd4N4lFeUDtzSAiCiTKfYX2TRwV
9iZPtm/MS3oFKfb2UKwwaniqYHioelmb4AjJZrO3U/L03i2rJ0Nj1YeaXqx3Zr0k3+I5tK98uzVl
eP34MqCmkkmqDP9hewrRrAd+ZyaOj2518NRpG/uaMWlfwGNQyIzwjG5zHLQS1V6p/Z+dKZw28pk1
ndpWp1oz6GQiBtC44BtuAHhWNH0R9LFk2oMYkMnpT9fvV5mcqIdQw+Pbvj4lc+phZjrWQOiDYbop
Mdi6bYbR+ePXnSIslRz4K8yKnfJ6lN5aaMXSdvKbkDL7LGT4rmiW7/holX/+/ZgLAcS66eHMrgv7
27NrO/2QIpdC5ILN/YPVeyBCunZE6skwT4sAbHj5+72NlNYiKRoJ1BnAdYjNLdM4AwJAiaSy0WOQ
legY14dKDfvBCKY7sx69I73l5D98TtT7ybJXTQ8QqK8nCcDWw9qpAvvQYH2DnUmNugxQrW6BlXh5
fm8vEYJA0L90MMCPeFtaDtjInl7YFNxiGxs9De3Y+G5ljte4zusG2Jy3lSfu2VCtaHlts4NZdrrS
oQxuS9c2KlyBEJS1AJL1B2wCrxXQzw5GNgncnXYU5bfXn88yS5ubEem8Wejspu0rqn26RknPrK+x
Mn4BpF9NDG1WSs3cXaC1iVY2S2UWqnVzHArvEF4GKxzNreMcBbLP6Q5l3+7HnFe4MpQ4cOB12GTl
qsvYFd+KxUsKxJzwRt4t01S/FKrMf44FSdwJz9q5pL6Rld8jgiBqLeBog72tsOreJ0sNN2FCecX5
IEPWzNqFIfxVNMITfAxLI+4z5DxLrW9zSw0VnlppGBxo4s4vsg7qnyNy79WuBgfb7yUa4OvFjm12
gfNEu5eFYfCHSzFSGu3p4SCnEtQflLFQX8uXMAKVvMj8hf/ATXcLqlv/LknY3IIPV+YBpXAT5YYR
QbRdJpb0eVpcEIB/uGHXD24RqNGFosS5ZQrWFFoLQGQh3PHW2XfIft4OdXStRftmCwH85gRShyDp
Wnttr7cQjKdWNdlk+EVkG8+8emBByCk+p7QtrjxFb07gr6EchmGrUiHY7FaEGqNFYTWLhEIbH+XQ
WPdLkU9/+g6so5B90aIlkiE2ez2hJet7HaqFVhmOQzfmHBt426XOlbm8uS0lRYBfsbNNSILT8OtR
qsVrksFVgU9rzjoGTpeBeDWMPeLglNkT10oONfrQny9viTOLxU5AZ5QyOzeY3JxBGlhIAEFcRpCw
NPZNK5ybgPh7F0XD1exove9fn3cK60yOtBk61pswsDRnq44wzPMDa44ihmjGYN/VoX6aKm6JY4wV
zgiyexk5KpHu7grU8p7RbZ6erWJCqE1JNPECthZ+OaWVuEcObvEd1E9zrZtz9rNwSJTF48Wduwmq
+rzrQsORhj9qo38ygA19iURjHpopro+XV+BXTr39LJxKVFUoEtJy2WwvPMTwedEewFLXiAFBReHo
8TBLEgzE/KzgNh0mtLPbIDbC/YwgrHGLl5Xubi0Ts788Rsn7CZ81YzjgtKC+qKgCMRqVLQYV+NXj
60QLr8OHS3CD3g8pFnp7FakmejKDadWqK3KNI1xpdeqGuAr543xJxggpxMX96NlzmxxhvbfyqJwe
d5BIKpTg6YKBchPWAtjJwgRt+HH5o5w52PCpqd1qJHX4KJs7xFCJqcIajXhu5ohrtp7vZFCDor88
zP/l7Dx240baNXxFBJjDluygpoJtyZ6xvSGcfuacefXnKW2OmiKa8GA2hg1MdRUrfOENW59ZcEKF
aolgJokz+SYiGlp1NAr05i61LhW/ekOLHislQwvXjAdUbf5+MAsmChcjoC0Q5NeDKUNQSPKYBZcs
GVKw1ovqokKYP4B1HXb21PtCBJeJpZH8C+SWkHa7HsuZpgFvaLoiduggHI+cNXr0mX2c5WV4aG0I
0hI+vIfFBmE7mpkDlL7fCzfF1bHe15QgmDFleJtA/Po3FE2OiEA6UUsif8MGc0b4Gt+j6TDKEYrt
WCkeVRPTuWE0jYd2kPcaa1t7iKSSi40Coc33vR5/VLDyVPrWuWAsgxofbmserPQ9jszWtU3XjqqD
wIFalthib7ZQCicgatTAuRAQZF+mGlGDDNOZb4J7eydJ449mtPbks7a2LaQnuKxglKgYry5tqXSi
JbHpqmCwh7Bxo2G6CL4UklhVnP9+0zroAhrsWrGTVpcT8pzyWIhNG9hN+lAQQNwXdW+dkPPcyys3
vhfbFSq/jr6UKCZdr+QsinQa6uW+PdbtPzUmRmDd82GnOfQue9WAMpKXAMahHkEadD2Kie/JPOlW
6ON7lP4vVIfxPGSWZB00q9WgYii5ZrmaUUTnPK2C0+3V3JoiaE0iayHXwN12PbiVSrbd0Xvzq7I3
ztCNtPEg65AjD7fH2Tr/hHfIeVB9AMthri42E7/vsO2YZYkr9XBUaqutvDButczDpgHOCrLZsXFW
lKHqPHydDVTcqyJ/1rH4zXfuvY1nnxdfBDdADQXa63rSTrekBW2M0F+gBeNJF98t+XB04m66U8Oi
2pn6xvflbhVkZEGbIzS8Hm3W5lhXozD2I62qj1lmOSeE4M1jDu/xi1arNabxefO1g0W3c1Q2bgIK
PXB3RauE7vdqZEyTHJsgIfYzE6z3pAzGucuy9DNUe+0+W5r/wVMKdoo/m2MivENiSKJNA+l6tjV2
HT2S6Fi5Rdi6fM8XOF2Y6KFJ4rZ5iN3JOMd27E1J3Wg7e1lMZ3W94yltm6KMSJt/HXsvrRQ7yZxH
WC71WXfOsP0Ge92GuvGMtH7zqOjmiD9VanwglOzVh3oK6Ant7HPxjq1/hGBHcqg1EH1rOGjopKIe
n8e+Xre99E9maPB80XPK8QQum9HBcMtaFk8KlPCnEsrGl76rZJx0THyrPU7F8AKZp9Dw47PKy+3f
9lrsX/829gF9ImoDALlWZ3BB2JZ1I9x1bBT5/BgJDQWzv9IS5oFSgYsMbnih18e1oXwyqlKXPC3l
PLqtIdq4qtBldlM1ybG5T9LpJQgXHWg/0KIJywW589GE1FHXtwe7dNUSn5KT0wvnpyQsMsxlsN55
jKOebHo2KxnbRjmNf6Wd3rMRF/Nn3i/as1HOI1jDDlqUK7doUh1TdbJN5Koloz20mR2XR6WvTfUw
DhzuE5yI6Z+y0XCvGEb8CsrSGDt8yxT5e13FwZ+8CswnxZyxHrGoz3yOx0z7SaPENi9d4VTOfVBA
oXKrsWqDE8Y/w7dmQX0L/+AYMFsWIj19zHsk5tBSq8LZLUdAEQf0wJwvE0I+6WnRMaqe00z+bQeF
NboS+tw/c3Scc6+kjBDCiICb6LJfY+Ux0evpHwV9KAfN09g2DmOC3cvOHtw6B4TuiPiJDYhO0/UR
1HtgJNQpQny5EusgWrBY3s3BE6riyjHITcN1pKJAm2pqDhjn7Ik+iBO+3mUC+6KIEjD3wOoGCOYB
KVAnD300mYXVwWw8BAT6n29v5o2IQwOhJGqUSHYQml9PcrZJTQHJM0pICgwSDJ4qo5zGetm7RreH
esXKMiSk4OuhKF62VuCkPBep6hw7HGQ+aYkyHuAV7qVe20OZQDQEaA8w8PVQVdgTXyVh6Cf5iHpY
LOMOg7uF2w/9Xsd660VGnYn3j0qeQQNs9To0YxYV5dBJl6xIzXu4wMVRCjTjsyZhqzvFJfJNckHK
by3yqZsUpAS0IPvn9ld838ynCcEmhRFA3Z4O5aoCXAdDjlopIVavzNY3WrAxHix1U31o5SyBXYqb
cX6eUp3svEt5Ph6RqyqXQxlq47dSV/CAVs0C3evbP2vrEUMPhuoDzSGxSNefQU7zxeKWDn1u0eFn
VA0T9KYslL9YQdfeZz3F3FEdcbe7PeyrwPPq6BALUlSl8kEbzFiNqwQKou/k3D7dIHxpa9vpfpZw
lX6U0yx/w+y0fh5mKyueVTw0YJPWci+7MDUSOM8YuLSe03XW84TxyZdlLmsMK7EZ/WEhF1p4xdIr
nzUU/XHrLOp6cGVtlHQPZrHSH2wTVNQhlqrmNJS6ikCC03ZuzaWI3EOfWC9JbNEc0xCXaAE9Nont
oT/afqevUmT32Exnv6GzDN9B7lnVUS+XV/oS1GMPVnYElWnOkmdob/VvKRF+eCXcMEhTcFCxc8qj
RMNEsQxgmM1z+aO1lVLBgGSuLddKtPyjA2K2/NraRnk/Bk6rvYTLlB5zvV3a+xoz6F81nbs/cRiN
v3c+CN/51vdYHRHue3tONXbnaKQ/1CG2MAmwMAbV0+Xur0cSwRK9KxPJQhpZ1zuun0nmxi7G1FQH
CmgM4XhXjIN1KOLJ+Hh7KHH/riZFx1rU0kXfCmTw9VBFW9tWiSq8P5ROed8tqKuYZbMnhLZxk1Fy
fZUZRxP1nSKZBS4Y55Ap8anV9//qQRqjohnEp2Ic9/qNr+LM6xmBEWH5yDCELs71jObchOFoZZkP
e6nCDlHVJdstMPdqXWu0++lYG5T3AIhZg3oOJrgsfg6ZDsYcRlf/ZnWCOdNcqPYvSPwqrjV6XFRH
kC/Lc6Y6PXYOLW4jrjaQp7mtLoVnHKBNDfJkY9hk8Ib8oWrndrgH3dku97gqB51LUGVjvyvn6m87
n9FEkZwYUBTq0sIKI36qE0TgzCUYvwahPP4vDuWgdMMapoAbYe/yC6Rz9q3IIVwezbaXoycDecLv
XWroz90YL0/YBfUkh4tsYtKFXvvn25vkfYdcMCMoM4OzBsRK8nu9pnAW7Kg2wsQfJaf+Iada/V2K
9OWrgXDvx77qxg8YaOQ/lHqIq7tYjsbGHUatx0sBmuv32z9m4zomljF1UjYbVZt17SjCoKUf6hh8
hW40T1jtwLVPYwS6AecdjTJRvzpGZu4ck60NDBFF3MQyUoJryvIY2WpXxEvkz12u+lBRm0MbBpW/
YPZw+A/zEw1XOoEEnuu4HO0JLBuZoJ/EMRXF0S6Sl1ApLP6YxcE34B2gCnVqjtrOg7N1FZCrAWG0
gQdxTq8/cicPSqdaLGwx5ssfCUcH2jHWTuX0PZiQrYRLGxwY4BZihtejzImjdBYFdl/VZu0F1Weh
j6Vn5V3aBfg5WlWISwmM+F91EUyXdqiQ/MTz3SmOY47FWtfJiXKql6H+D19Y4L0IftjlbPXr3xWq
0EmaPiJVVZX0aZSs8TwGtvOQLulex3RjoQE9UR/j2AADXl/v+IDUdobemj+pTv7DalTtVCa9tEMS
3DgnDnEUuSeUSbK81ZkFMV47GOeFfq1yX03acoj7wJvlZPaClBytt8q9XGPjlKC5zn9Ud6GYvAaZ
b4qN48TOASdKGI5v0EE3Q/lsKng4mShr/f0TifQHnVmbrEJFcu36cxHYR3kq97E/mlb1CSV77Amz
TFe607Ig5+XdPpNiU67eFDAJ4CAIS/nDGsSSdnmVK3nC0aiL8lNNBvPSWvZ8n/et7EdksfeGie28
h0GasgeR31pUyuWCIgtcnDLV9UxDuZw7qzYjv0pq5+jg70me6FAcm+3/sjEZAooa55MHcLVl5hQE
2SDOZonR7AdTtn/IIEp2YB5bu18UOLFxQJiAS/l6PkFpj9oiDGiUNikw5AoACUea3sjn299sa/8L
5TPqmVSI31W+W7XUwyQcOWWFNrpovC6+hNdPhUSAXHlO2uGYBTO43rm+tz4XqQv5ghBgMNY9G7OI
HBoGvBSdpAcfm2rEMV2ZcFUq52anuqZsLSVBDnwm2tgcuFUbBTqQ1oZmlflwQ6fgpPZtnXzI6NDN
R2vqQv2gUUqmXGzq7R9HRfiJBmHUfGlBfv2Sw7B/KbIO+aC8MFD/GZ3K2sth3v9A9BZhsmoy7W8q
Xau9q8Sx3s75nPkVwZBb9oFyrO2g2jmdW6OQLrJjNSDq3KzXO8p2enIE3EZ9cyziQ4Is2HGu0+p4
ez+9/7Ai2MAJgc9KIcVZ7duqjyjxdDXqQouZndjd2bnBMOuSNlB3bg+1NSEo1zBDBEWEIsP1hOrG
TtR2HBOfwr9xqLK2OjYYo+9I2rw/ILDweH1sQOIi2161GvK5w8C0SxIfBzh1dNWuXjov18zsse9C
jVy6mpTmOAAh2oPWbFQbwOiJXB/yHBCMdXG2afGiKowi8RW7NLJDnEb6r6QxA3TR4SKlruzM6JDa
S/BzaDOKpTDGrF9qiCXdztbZ+qiCbm0JBC2Y1tWNB08AWCm+e35VdMk505fqqJZYsZdW6uzce1vL
LVjWAvXMoq8rLBX+k6OkTdjSo3SFc6Nt/qSdAdzZGpoXKEGKZ0/tX0OSwQZQvuQ2oigmYGDXO2no
O0WrqV766qIqd+0s7FVLR3FB7kpYUkx7t9/7h1JwAIhuQPFxxa8/bJ1EKMEHQ+zjQ1oE3hDM4WeK
+9l9O4/5g9nJ9UVXm14+kLjtNei2viWLy7ZiyiIAuZ5rAyRsVkfGxvHYgbk2oB4WjDrSZHiv/v0B
xUkHjzBBa4K8dj1UKtUE4TnfMkDJ7TjZRXVXOnm3c+OIzXcddfDcg7QG4CEgRGtd4GzWljhbzNRX
JcrHWFGeAxoarlwjBmXuikq8+nO8H+6Vm86IMKmuJ2VSGEK5LM59QJgaDaq5VW1vUPtmOlS43QPy
URbdGbGfJAgHCOek9+j/zRUihcPyG696+WeBBt1AeNLDNl9Ii3VvHNr8V513Cva1dRjWLkatQ/jg
YPoK0QBOzh8S3umDgUif6cF30z/oThQ/14qJwmitOg0upGWuYfvZKVl+KDvODUa2vQZ/JwrV+QyY
oZg91mnKPxrBYGfI9LR6gwyRknee3Qgx06zN9dgrK1n/Z9FKNIHwOAfekJQzFS09a+x7uzD469ub
5JVnv15Q9jGVb9pfMvKR1wuK20QqGdBj/FDtVczOOaNQZwvrY1yMenYSw08HI2whZGMQiP5cU6fS
w5ADGGviOPMKqa/LO0PLc9uzSqe+T+Qw39GreueXJGJKYPYE0YKmyjtw/SPx8sbae+p51kI0sc4L
yCZATrjpKoewQ+jyQcm0UD7WfdV/CINJx2NY1bCxiPsq+6zMS/YnbeJOvTdx8bkA/+6EWGOjf7cd
3GCOZjw7yUEGYg+xNZOr8pJRQZR8B6LH4Nl2G1VI2i3pdMwDs019KUmGPTjCxmvK/WeQSZNvAsxe
hQcmdYt47vkMSuFkn/Vcd1wNdcSd13TrTaNyDbAQ9jK9lnWJYDYje6lQPrw07aS6eiTnhxyT9AsY
XPnJaZOSNl9XPOZS1x868hfPsnp158Z4rUWvt5zpQNEQBWMI26v3DI10LU/H2b6gDqXpRyccoupQ
J23dPJlx6WDwTqE2vU9xNk7Oecfrh5SnlMZ3bTI12JF3zuicwWMF80nTRsQ2cwsNqxTpbgO/UAiy
D/Qi5v6PrPDRPTU3qSXndOS+yL3RZnetvURoY4YNNJ5JGnCErnp7qE5ll44/88xC+xSBR6V8tO3F
eTSX2dQPTWQ2HxNDSr5igWlwy2R6isZYNrX88i6fZ09qrTFxJVSdviFLbFh3S6Tn4zN8ZvqQM6qP
hT/M4IPGNsZumEYm8l4ZZrUfZG1pbddyeAB3HoCNtwZBK9CWFAsUMsLVu6oHgTVlYSEO6tw9GHnf
fabh1F5Uc0jvbl8jm0NB0SXmFCSNdRcIkUZKNX0qXSr6rn8Mq/1B8zON6eDjbX97qI0Hhz49IHxB
yhadh+u7YKRPquN8hoRwS6LgmUCYD6MCoVNKcUYkmJQ+3R5wo7DIlSCo/nDxVSGbdz1igNNeCL4f
VQO0HNzEBHAypnl5iKuePldfZp6dt6AwsVT3ZPqY9wj6NWetndWd6GwjcAEKRkURKBa4tHXIjS5m
ntAU4YfAh8MON12eJHXqjmwA46nr5QkN0tw6GcZeOXPj8zIw+SniAHTi1xKMFqVeR6vEiZWd4hS0
CWa4taOfhADXeWe1N8dyxEsEV5Y+yep2aIzZAs49BBeVUR9R0sH3JLGBjbutttAdNvN0+ZTEAwKp
Vi3T44S81sef+1FaviMOHmEmOQTj/EULoGfhwU7AhSrBHO8JEmzc2DxJEKqJIckbTTGPN3WkecK4
ZBTKcbbUZMc0zhdfm8b8cns5NgJyAfOlh0YxEur26nm2NCPPZ2I78L4ZCr2TOpf/g1TTCMBB7/hT
n1q2mxhRvBc9vgZuq1uakE5DhJE+MmnH6pxRaBwx2oIQXy3cY6BJaR0bCUqNyN3m+sOC1umnTKV3
VpWKfD8Fodq4wEMN7Jwk/YnqD5Ky0iB9cLRJOi12L7+EeKXfAamRvmp6O52jTNpTxHnFf65/NL1Z
gSMgB6Ypff1RkiyTdKeJ0MQykuG5K3O9PJqIyKf07ByDnok9WjrMiK5COt8Y5p+TEU9/eBW6Z1TE
6R0X6axYbhNpnXM0lcCoCW0wFTgEVjX8O4Pwo1dpJdKpmy31wqMUhXd2NYf9zn26ccmh0Mk7TfhO
ULCup/UOZutOBHaa2yW7JEsencdKz/8k05R+jnNJeb69zTYOHQUWEj5RNgChsFq3KK0hx3SMBw8s
+5VBlam9cuibjyH1hD0KxeZgQvaTzgiCFuvBOqw0lCwypcs89cmB2gtK27Ga3CHnaZxuz2vjkDKO
qJgTQSKiskq3SjRES6liXjSeJ09Z1P5QzsZeN2TzawFGZIuY3MxrhUDbkAHjROKhzYCqVPWSHXVq
I+cQGM0hKtU9fN7WAtIzFDVeOu5Qmq53uQSnpkHiObhMudkfDHA5R2lQyXHaUt15bTeHevOwr+4f
pLWVaAoTNiIiMCc6Qp0XwBv+EgbxX/tOkM9hAeZwn0JqpwF7PSuLtueoymZwSRAgj9x+1hpPrePp
DvGRYed8bVyrFJVglVKvFu0UMe03l7fUdGoCWsO55GkfHlt9SZ6wBU4OlrF8r/voj94q487DtrGS
V0Ou3rWxWIx0MhbnopgxjLDCVKeXElnjgQi13WvOi329ugcheILcRjgZLbJ1m6xWiP5lfGoulW0W
TxJ63Pdp3er3uZIANYMiA+FK+mwN+fzvhNDQTpyyNVUgTjjZiFQD8Y/r1eUvl67tA/silXLqm1FP
nQ7j4FNojHuv8MbREzapUKOFYyp0tOuh5h5dwLYjNisHqTssqOEeRq0LPHhrsUcut2cxszUeqDub
zQPPHOPU6/EgBgf9UCDukPZDcsKnfvk9tsY3HdF7PzYHZydh21hJEIyI8aG+ACR2/fzHSlxIWSPg
HFGUPXCfll6O3vgZRd89X6DNoRDuen1ySLPXJ72M4SxWxFPcV+ODVhjzE2UB82Nva3vaFRsYKkjP
fDb0AMRZX0/LMDPMHsyAa5nI44RMOtScOE3PE236s6RYMxH9AqkWctpTo1XdP/mYFp6qVNJ9GFKD
uf1IbM2c3hXELQIs6ryrmWv1nEMHwG95QWz6OEN+u4PvLh1D6pI73ZCNe0fIz4Bo5aUgi1ltn6Eh
NLUGeH1YQMwPeDKHd0osyadmCbNj0xofJ6lMvt+e3sYbyJgODQ4iasLI1Wsh4zaN7u8sYS9ahEdn
LtJPlMianRrN5iK+GWW1iJWcl+Zgo4U5mElMdq5SOkscoQsWD+CDbk9pq45Bo4ZasQ0E6T3Woxe2
1R2uFxcF2NAP9EiSY20tzkHX23r2OqfC1leJlw9KneqWFy8aQK06+GtyOxAekV1TlhdwhLWbjdaQ
0ScagUw1y5nfmVbmO6GzJza7ubLi+AO3QBNlXfKU5MQKk7wKfWzBJt/OauwgjKh7cpz8P/R0WE4O
Ae0WjSL1KgwcwesldQ1E1Z4iAI6qU9xlQ/5y++NtngGiFs69kOpb02HQH3AaO4BXEeAf6M7W3BwN
M8VbJUF4fMji1uvT6MftMbfWkEaSCrRYWIy+lpXfvPdgVZTJQpLc1+ewPYyDWrrVwmqmAVzh/zAU
TQyVq40kdq0QUHJzZuikkYJAv/PmOc29rJXzS4BW3On2UBv1APQBqRaiP0IJfg36JA9qSrkmRUNI
NTv3PW4B1tinpxFpiUPej8k38i7jSxdO/6Fc+Yo0EiqIlqBDXz+D40SNAnl+LvCocs4lYlsHK+7n
HXTI1s1FA1/U+QWodd0zTcNIGQ2bUw6sFwWQRpIvqaru4Sa29gaX8Wu4RDK/1ktX1SWaILHCtR7k
2V/sJvvlFKp2NK1J+Q9bn+ABrDS9QOpJq2VTZrmhr59Jl7DM7YNAqLixKffnqiuGU5rij5eXZbLD
1to6bzS7gGGLKIJ34PpbCVXcqJFB8kjBOKDcqGCfgwb3MTWkT6Y9A6uHRvQfDgHCByJ15dYCGbwa
k2JFpCaw5C0l1F/Ssok9XASaX7O1fPvrM0CxCOgQirtkQ+tyUZ4sStUmIIikAo0hSBB6c6/FofIE
R87BmsYI8xez06vlDL9y3EkjNjYoJHMhHSPKrO+iQSvp6hH3qNA3JkCirtLIgOEQ95d3lnNzHOo/
NKMFmmgtAamXgRnVrQHDvEkrcCLGaJ3GOQt+/v1aklLC5aUCAHhglS1HOVIMiz5QUsuM2qdHihzU
nMcubcrAxzKj85wQnl2cVXtp5tYEmR2HnPSPdGW1R9VKms02GINL0+fDMzScGlpEs/e8vV5Lq7RI
sOY5BPDS7Xdmy1av0OVzEEGUGmMJXWToaorzlh4Zx6QP40CAb9Vnzi79u2ZRpurQtPPQnPNsMUSV
d8Jmhn5Q5xxYPWDpqlIo8ckMuJ4h8OTqXnN1q/TMjYRWl61CrbDXFd8ADX1rroX2ZyQUYPOm7duD
IkVsAqmaF0p/Y1FZxzxx8sCF8zEi+h5EIw2TRestT2sKrdoJYbc+FXhA7nx8o8mcxb+/eUpLewqN
pIRqn+vy/NRKzgTUftqLybdSBA6oQopAs4Q8cnVVll0YZm1mOhe0QCqvXozCm9Sm8u1iKg+hCYFC
yyQVgGAePtEPnlwn6oeL3Dk1Fk3JntjX5ocgAAOjiPwskJfVhTYavTRw1diXTELA5JBH4AVgfRtx
fSjM2TLvUB7qkW+Ua3z1VHKUY4U2S3PS6OvbbiqZY3K5fVg3ni1x3bE+MGIAWK2+A1dv3sxGGlzS
Oc5ODS3jBy2ZlBMF8+4/fHLhBcogguO/LnXnSxkgKRZzOi05OhpdnRylqd6j94gvuj6cFgGTQEgh
Wr0uC05zEWhtjR2QmdLTj+oqvBtkJQXr0gSHakl+/f36UdwWdCIRwKzzXYc8usxK4UVmTronN4hB
VMWAwdOQZn//AmOmSvrOt8Jxdw3bpTRRI0kVSkiXxcG51dpEcnWzqR6GdjE0ItFI0dzUiPaESTZe
fi5xeK1cWOhtrjX2S7RXOzysyZK4e89NLzW+bc3hfZDYmA2heOBPrbZ3Z72Sy9bfUUSFQj9KRsR6
dXKjClq7An3Yp6yRaKe2pBbvxRECjZTfC9IxaKi93+NiqLmJFjW/+sbGadWqgW0MWhIQnsgp0sZQ
PKz5rgO0n7o9fOPSq5tm7o92lI2f5sWRwCU06TS6StxPCQCPvqgwOIoDLBdz8LWnDtmjrxjkpqHX
DGbzTe4gdnxsnWHAjBMc111SNbblDVxkoXd7c21E5hxMHjTROaHUtnrPLG7ouK4qKrRSVGLzM1np
Qz1Xzqm2Egq1Cj3tc9dk+o/JqOLz7bG3LmgqtvT5kefjgliNnRnwtQulRjlcVeNjX2vdOY+DPRj1
1mmlWktb8PVdWlcyypxOuzzyYkt1kt0ZciODZ8TnLqgMXKVKLd2pKW6l/MQG/z/g6r5rqijrI0zz
Lq1V4nIat7mnlUv4IZyAwvEnx9VnjMsyMHuuGqDvZcU0Fm4v7eakRQDGe0T/eU3bwUwRFRVoX1xR
Fn7rhKRn4fzqyYPePoZOWezc8e8PMLhZxiKMJooGZLV6axMgIU5CvAKpb/FKnBsfl3wZPQd9I49u
mvYkL+XwfHuS7x+W60FXTx2kNeBc9JAvUaWMHocZWifMHW/os/R0eygRUF5fFQzliGeMtwXfgFXR
yLQDAAot3zSSmvDTFDixh4tsd0obxMPczGzLT2lI5c+RWvTazHFP42VrqoJNyvuJTu87fXFWF4xH
1wNbXxrjJZqW4sHu62q5dEOayjuv6OZgkNdQ1bOQzVhrFBnqCOUKUQy/qpzKtxajvJOsYPpIhUDd
2TdbQ6niIQWLQSFnDf2b9HDWkyYDxmk61aFLbHzdoGgd21T/a2lg8nIGwUrQtmnmrVVr5aao5LCD
eIrTsnQ/K1L2u9WG7mDN2vT59m55f/rgMovYneIClf61RRYWuNJMzwPUHymz1PJcGNoYntJgTA+O
ai/H28NtxHyMJ445iR1yJ7ZY5TeRbtMmcxyOiOSia2t/HpoicKclAHcr5cpx6PsZur+pnbCBmA94
C6YPFc6B3pQq2k4d5P1rguYrCHXgBlSU3lEezGyMBgxHQXKOXfLRKQ3H00xSai2RLE+fZsONa1xN
62IwPu2sgbhh1if07dDihnqzBigcZcbQz6lfL7LcAndpq844ykaaPi422nxuheXu4NKPh5+bK43m
96Rdld9ngXxqeZk7Vq/W9rTFNl6DVxsozhJ6uOiYrh65CUG3dqCs4OPsi1tl0ZrnTlriUzJMZKl5
Vt1rQ5scumGw+WhNdE7KUd555LdOGWEdc6O8jny+uN3erE2rK3hksEf8tDMsLyga+ZvS951nYii5
8x22tj7ybbx+pIMqm/J6qEEOa9JL+DVptfyLUkEhezbCLweprayXggLIzl21ub4EMIyEzjQEmFXT
QIv0oSZyjPwg6bOTGikkvvGca26vBOah1AL9aDRdcl+qSvTBqCnaYtzTuLd339asiWQEHoEAlpjy
etZI1NtFG44xQqeJ/V1uOvPDMKfFCVGe9l4ngtuTF9sckOIcZgUga1jn6wEtJUmCzOHeVGy2lpHL
2fMs4Z1ujVIE2MU2d0K1rfedph4voMik3ylDlVGfapUNZSvvEYKwxhH3tgLMnFv0yUxuOwSHJtG1
nQd+c5acQgECpc6/9ryMQkL/ZEDep3GG6dtURZ1bSFHyNBoBjVoUjk63P+PWK++QoXJz4ZYGNud6
VdW6yeWusCMfhhiGpyNKN0o+fJvNwLg4AR7k4KxTD+vnxi2y+fftwbd2sjg31HdB0sjG2kPEGEoh
1IpXX0CPCkPXUEHcUlFgWZ+lzlxOOWZTvtqo1inEk/qR3oH2XAxLZO28yeKIrm5S4VAnNDbRdwdL
d70KZm1MUTb1oZ9R83Az9AteMLaXd8LkzVGQ4QDay6OM2sj1KDYrbGc2zaI5rrXf0Ei/1MWk/3t7
TV+phOu5AOVC9FsRBcm1jYlG4aPui5iENqZK5ppNsvysRif9rjiCShkvcffYy1VFcY1igS/bkfWV
M5ylONpOdAMhoDQ6pe+ODyJFwdK4s8O2dHFJJNBczAnb2RQyd3foi0EY+5bYwO8972LbvZsEmCeV
cifhwRpUnokef5wrTMLUa8eTxmh5SKaotc9llyfTqWmWMThkptp9bfuqtg6SPCT3SpBWP8KuDx7M
MrPzA1FBuWcYsnFA0bAmyXgtFryLqUYI7llhSKCxpHA8TXWnnaJ5DH6rWSl/moplTzV/a9MgpgYL
jocU+Oxqa7JpLGlA5tlX4Sz7hhrohdtDsfx4e9tsqB6AzeNNEWohRDLrrBhhHSmiIBb6eZZktguD
I/oRBab+pV3UOnWlPEDKEJ5V+EPtLWV6lGYtv0McqBm8paY49KTNZWod1VzkQBACp2+RZYIT0NTC
Dg81aD/8oo3MbtDwGeavSCxZP5sh6eSzMnEDHEw7qTEWXvL8pbQDPJ3dbpjt7m5EWcE5ln2JI68B
VdF2FxkG6GmcdKO5mzt7XtxZL8t7wHFO6I6Dkr4EQd1JvpJACe3aXP0mR0lfUabtw+asgqD4bvG/
S//XRXCZQa42oXVsK4KnIzSLOnzZWdmNrSz88nSaSwIrun631CUtl7mDzynPmi/Xjvk0tm1xd3uU
jdeKliLbQ9xj8KfEtn0T7wxOXEIWp5FUJaV831RjfW8WcetnS5o/wZL54pSB8vX2mBsxFhRDEBMw
w3iX1y9yN1StivUXWMEEc+sp1/NLTXv4gJDXHod569Sh6o4IFcQwIWZzPT3wg0lWL0CJ5rr8VTn2
8ChH6fyC74fzIQidot8JHzfGQ9DsNcUA9UYD93q8ObBDoCY56IFAm1VX0eYKQ7HCHqlcNQ6kB2hB
cvLl9npuDQpQkdY7dGMuGLHeb74hlulZPfegq7tYUo7LqP60oqV1zblCrLFa9sD6G59PiAIJuWyE
Io21DkZtxS28FvoXfVOOROKhuM2pGxq6V8Zacrw9uY17TBc9QL4dUlTEcdeTC3WtCuVaoELKGjUB
GY8+IIXazhMrDtPq3YCwrQmQBFYRtBGvR9F0aLyVSb+4kWmynKYWPYF/rEpP751B1iP0Es3ufnaa
pTxWTRmah9uT3FhS+KhA8YWXF9r8qxceK1ajRWlFutSjXh9Uq03OvROO7riE+d8PhcqWDvUUhX4N
ibnrmWbtnETohoFqqYfyZJHiPmYp8ZM3FnO8c4WpGx8PNBiYMKr/YMPWwuqQMk1JXbTMt5BjLo5D
oECQNBfZGFzDGBrTjUk1fzW9FX+P87zPkRcZppS2W6b/SdOkfuTurZaD1sC1O1apivTzFEbCBzJu
ShfSNWVkCN4gFRw43irvfdf+VAZV/q3ZoZlCtEvGFxu3rT2f5q2J0Z/GwIEAn8tTpNhvjpw+9ZQR
Jin1q9hpUMKfq0OAzcjO5bw1ChKz7EeaZtQrxL+/HYXnyZhCEnVDX7K7arQXz9Hm5XB7822NAjaX
agRRLO+4OBtvRsEYLIxtbch8oILdQwyNy2vLbvr7cwxs9f9HWd3Efc0wo9pmfmwAk9AmMzqpZi3v
jLJxkLgmQI8RyaIAsIaOAnmHfAl3w69yWfJGjaISXbrypINe/esrAxwEHTR6zqhkU0u6XjY6zlPb
LknqK0EYNx4pR3MMzNx+HrALDw/aaFgndIHvNCuNdjL597NkWORUhSqADm92tS8cQkZTnvTUXwq9
wO4pll1NH2Y/kvp5J8N5fzGKoZAyxbFAgHZWQ0UIwBWk5pmvRXDizlGbtP2psSY79LICPvkv1Rqg
2Oq5FvjdNEPhvL05N8dHXIESIfU6ZBauVzlu0pGmNavcVUZxry9j+BS0nezarRHd5dGUPOW1I5/g
brU7I28uMqoytNjEEVwHtp1qddBLxciLrCxehRfCT/h2RujaarW3b9+fQdJoXiDyaaIV3srraRZj
lfUtMv9+TLbtwoKMHhDQ6M+3F/N9sAeTj+I8lGiw+O8gJ4lWjHSDCyi3yNoVKOhNRn6Alt+W7hDU
XK511AWPJtWZvc7SRt2VocWO/T/OzmNHbqNdw1dEgDls2ewwHI2SlewNYcm/izmzGK7+PNTZqDlE
E7JhWIANuJoVv/AGBIB/CgHff2CrinLojKwIK1jTn6OqnV7yPLXVc4HE1I+4t+SHviudAOX94Tkz
8PU7ZWVe5b7t4jX2H5Z2TVdwnnXX+sXmxhNArlNo4DkF0PpTExfOU2zFeoAObPzp92ecuhNBBUYZ
MMo22xcYst4PdlyEQNdzhNc89cMM6dn38rr71GJhcXHASh60pnfKI2tjnybISgIn+N28Tp1sKPAW
oghLWdWX2RZILmjW9H50cVQZHP2fuRm8a9b2CCPmOFZTGDnqGO9taChmFPkorqyOx/frnShjBDXe
ycKWKvp1aFzjlAL8PT+e3t0vXRVocP8k+6Q9ez+MYrpCUyMrCyevzT9guyo9X9UnL/VzrY61yzSP
8xtwJ/HZtZOi8svaHj8vOBweoZdfx+A8bdSAmHFkl8m3739IpI+9OUCMDTFcyRa/Npzxe51BsPQb
NHDPpZYdHea9GaamiY4XftXIbW3eHyrVWmN1aR66lbK8NcfGDnE1bg+K1LsH99dhNnupHfAPGgg/
QtPIjXcpOX6I1qDx94S+57PXju0/Ls/689gBSjhlY2Q3/pAlMju1uoTY/Xi9d78ZdjlFTmLXVxt7
orIqiiZiuTvPKkPIWxH6o4kYvODxQLvLSXOWGAKw4ytQZ6yOXJ8ez15k6s3FMv4xreQ7zmD6qfRQ
jH882M61DO3EXWPJFXG+pdYMvToJJzPSMBt1Pf2UKRJ6Xt1D6n+T2U50xTahelLVYbo9HnfnI+HQ
ISWyXhYoJa3//ZfArzdnk/62hTB7NwCelgs5wylKKZkletY96+UgD6pFe+eVh5yxiCbowG1vJvJ0
WSctZWq7HCnM+2Mz6s0bV+mV7lxgaPhxUXVpXES9CPTpC6E6YYf0UX8pRtGbnx5//088w33WB6OU
6A0hntVgctuq7hqzB3fXpWEjS+fDVJnpD8Uz4LkDIpI30pTEuuaxkrxQn6ubm9c7yZmUeAjsqUs+
dUtMbwp9koPobm9Z6AtCTufyhoqwHoJflgXdEj1jXpLQBen9AkW3Cmq9lYAAK/EmdoZDUaT1CL+a
BhgCYBEgw4Nn2gzIHU7LB/0a1xgw/YqjOpDJbL5p6aNfW8dugibOEDaZ9e5k4317wt33OVOE9ieR
6O+z+IBZ0v2DRrAuyxbVj3b+YJqUpcIqzqQV5IOpFBer8+YvTesmgRzM7smrNTEcXC07gSZ4LqSD
kOtAPsjbXKdixBoiK+jGCREVgbmUedC6F604W3jevJG9995InSNH9nVmtzNPtQjQJf6wlG82yTgI
qNp1pEcLUI3QLKl75623VEf8tp1Iluid/JsKEftpW2+LPb3wyO0Q9rSUFYwh2suizVEwF7jwPj5S
e0MBa6X0DkkHlMwmsioB6qDMir6Wt4xwupq+XSSSUx74rUJiiPl4tL2TwhettiWA78nD7jduo0A2
7mIlDQt1wnkuEToynal785bk+wJeLPgPw/3sN2FEhnfBdoukS2UmrZ6Gelc0T7Tv3aAcDbQ3ujw7
p5HVHYTre5PJwqGLSksPx4TNuSyRSRl0hfHk2MVhPEbLuUdKJqhA8h4EUrtDreQ1IpeVS7PZiLk2
zUqCunqoFMRR9VLq52zqtK897lIHs/h6z9OU4L2h4MX9BpP1ftG6TnheWk9ZiJg9ITHJ8lnvoXg+
Xqudl4ZhTOxJwfeudS7jfhgYETYbX2eYFtUCXHOzKxmYea494SJTYLjvEXVrrg4Knr6iTWZgm217
8LCvQe798V5/AwxoAn9vLUjc/4Yp7fGjmAmCLWtgw3CL3yapzG9S1vs01t5k+dznlY+BGQYNc+oc
nMbXd9o6Ps1ZWFIAzrfnQ+2FjcKeS7iErkrq23b7nLldexb0LU8DiCZf1sv8oXey5OBk7i4ySFzK
fgbCJtv6WK91A+rsBbNfxP15QW392pWm8du7di3rr8Rdti0R8Lqrf3kpwcmWSZOh3jTFSgSUTlNP
Y6s5geha5T9M5cpro89L2Am0+H4oPhSV/75mqKivbqPj9JfemmrfURcPQtikXkCHjher73B+e7yV
X59NvhIGHwVAIHWvdpEwpCwVwyI8FHYzg/xKo48LImddoLQtqOPHo+2tHBUPeoar7AEONvcfOok6
d3CZTsMIkynDx8zE/dS4fXckgLi3NwGzIoPx/5zPzTiJQ+N+SaqUgsDQSjTJ6uyzK/VFIo/hTs+0
a0n7+Xm58HPTiA7Smr055cWluEqb5jXl23KSqKjKLA1bVS/CIpumoHet/NYvxtGE/vR93t4CBHJA
FbQVn7GtSTqmzOveK9JwWZYm+6gX/YSXjSEWEWirJOFX1kEZbnYkNRnCPcF4ZkxHfQ4MkHcGfBSU
zPzENesYzCQOADORvH6erM7tbvmydN/6Sa/xHRlqidDiHNkEzvOU3FRVGpG/zGZsHNxrO0QObJlJ
6hEmprjBFN5vEmzdtKaTMg1jAFnvGlE3F7xJxpNSqvGlVor4hJxNe0pQenhxrRGBJZg0/3P7GHif
hvb8729Zuv2oZ0NjoAyn3/+atE8GYVmolgJa7N9Oi1ROTlE4B5fN3sFYL1GArWu4sS3RoXkbl70L
8qHIGvlkOa1yQ4rMPSok7O1M2FI26n0eAdsWUbpIV1aajRRy3Wp2EKuJfep6+J9eLpwDevfr8Ilq
P8QwRLfAfcDPuJ83bsoRmgtCxfFS9y9osGvYvlPanNiIwWK48395k2lm8xfPMlO5iTKGbELlD4U/
usuG+h1JoVmee6eU5nOuOSUuohTNGz/HFyr3vTKrECwcSvedmvWwoh7vmb1ppte2KoUShbwG8/eJ
UNwZxfAYylHgmm0UxqnnXFJs7g4+e3co6E709xgRibz7aTYBokA4AyNcQQSXgZarnfYyorx1wmiF
VvHjD9tbVHDslNxAwfBwbA5DjI2J6qBhFIp+pVeBj3oWKXAFL4nMHyA6j7DCu4EWn0btek0ykNi/
/zy9RrOb0hwuNdGo5z5uJfmz0ZtmfUPHc8lOY0VBAakl8Wku47Q511ErbtlUG0c1m515Bo1msY89
+gX29p7tbNceDWSzKKMs06nQFtxfQCGkN1mOze+/H1Tq11o6tT5EljY7Wc8HlhrfmBCstH6zvbQ9
ew4UvUyD0vJ4QXfuHXrCJAGQMixQhZuhxNiaMVRFtk+1qNei6OpLpEZH5JYd+Bd0IhRCXI7lKnu0
WUZjnqAuw8YIbXRBTR8rsekHHlDaX2Cj3LeGVlb4QIyRXj4PlayRSzQaffrbXjg1Z+TA689Va9vZ
57FOxwwiUqFLhEb1sb6loB+ln5Lotj52GdmK/nGdsznX2Ks+nqq9HYA+zVoTXSkaW6VjLMu57tBx
DhXbwMy3cTUfEefsltm5dXCod44Z0m3MFNE923u7KoVMDKmPSR5WyFm/aMrQuyeKofWfyaBMF8OM
Zu3gYO9+HJk1DQvKn6QT9+cs7hcEPwqCXd1S55ehM91ro4gemsXgHUTvO7HZqpOPlQ0xJ9iLzcNQ
z9UioQfSJ3JF8l4pvfRpaTO7uq5Z6gvUO6pyS9pcapiaR/jgve1OXxPhWiBJFNM3Y6NLBc6jYOwE
KZAzPlvuubeS/uAL9yZztZXhMeeiBHpxP5mVIbWoX/ttXlM0tg8GykJ9WEn/tRczvT7elXtbheQE
9ArcMZto6X4sDWlZVNX7HDc1Oz0nelw/T4r4WOuyCkrHHQ/khfaGM8l36UKs3IKtEuuIflE9gsUL
S7BzQcc780UMtY4joMyuhWEdtbj2ppI8m+gLVQeK2JuSD40e3iFk9kIROx+XqBue+DefPb060s/b
2xlrsWclsaMbsYXBkpOhyAKgK1QjGT1rtWzOqSiOGs67n0OmSFOFghyH7X61wGgPg+lSU+pn4Zyw
i0YyqfZMf8FR8fPjjbFusk1isPaKwCrwWADb3Vy5mawAUtV5Frptv1wUbkV6ZLH7rlSW4tp1XfaU
N5F60BzcnUWPt4vSP7fk9myXgP2aRmRcIw0hsiXIOdS2/ufxl+3tQWDRPJG0DFbNxvtJnCB8tTrE
29AQEphO3fqoSM8XMcsmULTyYB4PRts2Ac2m7AC2oLMsq8R6U+fF32mTZe97Dt6pRify/Pjj9nYI
9RTa2KtUETnQ/cd5+gw5oxRZOEvICgOQhJMSw2EVVa8Fj4fa/TIMSwAY6XhAbe98fHMX9JHZjKai
eJfE0POb3on+lKSJem7jSV4ej7e3OWDmUz8ECUoxfLNuhr54TulS5cA/Nr+g01SH0SrS/HiUvQmk
HM07hQDS6gl8P4G12VWFN1SoyLnSO1twec8zZcGbGPT2P6wVXQ3qjfxTe5VxuNRn89HmMhSpnlyq
KImNQJmW6YyWtCwOBttbLWR72BZAI+Hobi76SixOK4wiD5VYlTSg4/GUOGhEqwutO6fqjhAqe/cH
FRogDFiSEYas8/xL+QtUCvSVkkds9oryc1v0nY9+bXJJ6k79rGLYedYT5QjhujMoYeKKpqXhvnbO
7gdlHxZtthalKa50YZWjX+znvd2fZrsXJ1spcIIb2u7b4y2zOyp9qFVfihrYlvyoODo2JM6Shl2J
HWFC5nzN6cdc8JxxnpEAKXFfqrTf36eAf2BDULnhr+1TUEtvkXXaMujcZW+Hcok/plqSBYU+mQdg
sp0jQb7PS0CayNvzswv/y1LqTmx6MsLnbnJizb1Edt68ExmH6KmySWkOUoqdjcp9gmgW1DOYEls2
+YShSW7EEXl4ljt/NXETXeXQdFcrGZXOp986Hjw6e8tHpk1qhuAhWqCbR5VJXEopsWGEW6eckgQ7
Fd1EZteIdXkpQdKfTBUfwcd7Zg08Ns8r8SgVlNWwj47zZlC9cQdpY6seNqVWv3e06S3pq31JHLwz
nbhJrrMop+uEDdSnxwPvLeZ6h67qfASZ276NVrZDBjCF4iLyYOkJCwr6+cUIFUradvQf1hIddkyO
IWMRFa2z8MvOASYQxTZlonBwRDFc5kGYH2ujjqmBVdCy3scgm92DZ2nnmaAxDfgR6fSfei73Y2IL
i1uP60KpW/satlfmL644BODtjQK3ZFUEBBFNJ+F+lNRuoFb11L2bwqqDbF7LjbUsDy7tHYALNDZK
QMhoYZ3FF22GEflYI/+chdLoKs/vUQ757jW18r7lFKanDOmL0u/wX0PiYUjMQAjTioMlAXOiOkZ/
UFjY/znoT+OlQGhBVe7+53DxVgUAR6ILA9SHkFVxKjE8f6Mtpf211qr6W4lKOJYoSnHL6XEFQ9b0
L2JCdfLxLt4r8sLQII2m4EklaRuext6Uc3A1suk8s1rc04vi1kfSPi1jZVRMVO6FIpuXz7IdxW2u
rPkdisnqS9zOiYv5Tf/7hNm1ouUQlNPwJbLcRCdY+NpLWVHnbbP4R456DXlb2vkot+rXMVWag/vj
Z8lje4GsvR5KSdyTgEDvl6Ljna9EzgZUcQuYzotwaPjYi10U56WpsKeQSR6P4WRklQbVcbQ/plYf
wxq2qOWfJqfWvmqaQGHddcd/1THOsTLodNmfMGzvXrI6EjnUUOSQ/RZrPOcql0l8SLSpN3Gb7+vn
qMoW1a/6VKSwR7rqm9lW2nwlcsOAgf5a/zdF6Sa+UFJvv+CzmJh+Se8kDubcS9xbadlzEhSaqN63
RQE3b46R2/1KEY5QEvr5cl76wRS3qamE9lXX+/kTJordURN07xizlwG1Eu7R+d2sGopP4Hosm+hc
S5ePltNk72IgFgfX4M6di44IVquUcul/bEW1EEOxZzEbqFzayXjuDPfH3MX9hayjPniqd54VqmOr
CJ6DA94rgIrIKukgZQH3tMgRqjHjKp2eCrfL36qIXdR+FxclYJ0GP5JZSxPjIETfG35tzwHGRhyS
SPN+U4rFrbucwk+oUL+mcw1OKG266qJhnHFDKc++trgpnPUY7OzjC2FvilHVWG8CTp++BbwPQmjz
nBe0C9RsPqeO4gaxE2XXqu2rg0t53RObkwfam7IBjEK0wrb5I9I6uZp0owizpetDVe3bW+cWxano
xPQJGk3JRjfnqxPj6OjTHf59sialDIq7XDMUswg67ycZM4wRs3IVxq3MzhCDlsvSL9Cb+i4JWNmD
id2JjugOIuyzJpOkeZvR8HivUMVso6cy9dDHUiz5xsUX5NSq7RxkNJzP8aiKT49Xc2cfrdpnSEdS
k0LsYJOsUGjJMBVPoRciKvJ2SZbuCtquvORKnf4vrenG4BgVc+lp4mBxdz6X2gBFN4o4JC1bHck4
0pq2HOlw6XVcha2G1p0+xcMHSh8obUjRoq2aHQHsd3YUQfzPSabf84qw0+RY8gwebMpiEPXZW3I1
yBDd/troRn5Jlry+TqKUp84B8SWnavjz8WzvnB3iUAc9SahQq+7H/YaqHJlm0EhxjXUylRC0xBVs
EavJ9nh0P+3ct4A6VZqhXE4kaZuh6mKaXW/O1iabrISPW6wMqrycDsqM+8NQV2HH8jRuxTrSbnGJ
PgANWuNSFn4xi+LvMq6OfCXWX7u5CfgajjQNZyhkWwiNWGVveJXwSYw966V2G++adIbud7ZnBdW4
HHXrdz/r5zoBTaB6ui7kL+G0MWJB5ZWE02Wv1GHq9vkfUy6Pui37o/BJJLTUTLdCW41QBzXDciHs
OguHAjGrFmwMGjS//yrSn3BX6YtVGXP7NU4KFx4AUBwao9kLX2oVmVfldLCeRwU4/ONNvvdVgNHX
kAmUHIjG+7mLK01PiwaoWl4Wit/W4LTj9lC4cO/iWmXQwGXTIXC2+DG7HyDuA/wJTWEobzlTTpAi
FvdmcbPO75zJCbhWypOmTb8v2k3vmtICsDE8zjhg99+3KB6ssgy0prbQwpwrNT+lizJ8gF/47fFM
7l0XFlkPp2utd2zli9kKxkTMloSY7Mo/K6ts+LKk+zQBnj5YtL0Dxm3B2eKlZTeui/rLhk89abhJ
j20wjqj0I1ov7PU8P9nl8qWP+6+Pv2t3MEoqWHWSavOw3w8GX99VjMyMw3EQ/YtnJbFfDKp7qXGA
Pk/MxdPj8XZ25BqxUDilmI9bzPoq/PJxyWLq+WhUKN4U6XwB+Tg/LdBOg8ej7KwWkwcJg2sKNtHW
eCTp83GatSkOBx15+qnDi8amK/hm6MYj8OTO5keY2KaqzgmDta/ff5Ct4tyDqUocmkXumWGqZnka
2MvQ3ipX8Sy/oth5bdmkX7xmsQ+u/L3vZC9y6uhaQOfeZMqlUWmxg8tPOI15mwXRWGh/ROmY1oEa
6/Pl8aTuJcJkDXCY6HbSz98WNpRcRKXd2GWYs75nbTaiIFOn3E+dXrlIR49uieZ9WpWPfcUqvVND
wTVwh+zgKO5sWVaV9GutdbCFNlsW7fomalNZhLleiacSYZ3TBET8YhUeCZRMjwKVnRUGL4mgKIz3
tYi82bK6WilmQ4AQjsaktoHjJvE3dVL0LnC0aCZ8Sex3XRYnwaxD5Ho85zvHZcX8rQk2kSE6qve7
q3FHHvPILMKuAPHHAkfWe4LC/kiSaScChA7nIHoFspkHcPuNxdJbCnzOMB+lQO5YQqIFHH8uOzB/
DcLmp67titt/+DjCIbJ5HlJCo/uPE2mNvFqrlaEZqd1zYbbFUzumzUF2uPdpq/4h1zbcN16o+1GA
f5p1psxlSI/I+tHJRb9FmpP96dVrzUQKlKGCYcyOoOJ7K4eEMbElyCqG3xxNeNdADKO4pD6eDees
dRI0PPXxADC2cwGA2CRoX4uqFDc3UxhRAoePlFehatSV6gPkMf5s066SeF8KapyPF2znJCDiw8mj
Sk1EYaxT/cvl3fREaFKJytCNpC4CRxoxXqCqLb91nhaXgWOAbTxh6jpo4CPnqbKuj3/Azud6xJ7o
eIClMshD73+A3gGdRsiTfo5A/1QV7nxxjNy8kcipB0Pt3XbsGAR7AE0D89niScxIy9ihLmMtE/yT
ZTAz1QeV1v7dxV6Kh11j1ctNckWhtZFm/cqt0N2UQnYvNF+B+B0dTP/OxQeOyuI5Q6oNfPXm4lNA
zNuUbnJiuKYOLDRJ3+BOOGBItnqVQ8o+uHx22FjYBsEPXukOVD5fXfhWLuAfg/wYvKh/26W29Z6Y
v3Ev2LfOxAixPi0+tVDPvXRIR9uhkdvtH3bdoGE/9o6ePs1eYz4DeUcV8/d3AghsYNhQ9PhzsxMK
vXRKu/Ly0K7c8hxPCiKtGlIneTcpB7qQe5sOVRVci9bGORy5+02n6G4+EWegYGAk/1qR6b1x20Fe
DAqCn3//oyg0/0TZcBNv74wJgk6U6FYeUgiogllNErIqdOoKfXYO8pA9kCD4F3gQ+LKtfPpNapAq
0prjpCnCPo/Sv8ayXT70Y75E/ph52ZM2eubVbpvC9s20QKjHrazz2FNSPdjTryeXtAH+O5oNPHG8
6/eTm2ql4qWVUYSNoY3mqUzyIQtAua1wtllvj9RG94bTOM0/07xV5fN+uCobpKvGIL+d9bqssjn/
Mtv230sZG7/9uKHbxrVPHLpaIm4TPclvKCNE7EMdEy4uyWh5aqr8iNS9Ts99Ms4oWHytvRKAb1u+
JMDL0ZBuQm8CGd/P7BP1ViHB8Bf6EaY4qbE9nKWKVv3Bqr2+iWjg0waipwRiBcjW/TRmvNVpk2J6
n6h283ZxyvTd2FXdW3s2G3GVRqLpl8dH4/Vzyog2mTO1Tvr4W9MMp2pJzCyTck0irICaQBEotaMd
XPp70wkBCsLlWhqnpnz/XUbFZdfRsA+7Jhe3tqq081wM7tsEe7YLpdH+j1UV9PePIo17NsrPhI8p
3RzFOCFB0Ray2CQtdT+LOHqLN2C6jBLBHy0Cuf+O9EuftKHNL2gZCr+G210eLOlPiYXtViKcRhnB
JI6gL3z/7SvgFRwqa5pmSd6eMmjdb5piLGZ/MZqOBm0mcFoSDqI/l5TT8wkvskJ8b0UVAxnXu6/S
xhde7fuiDXq7kcbVdTqxZuX9YvtLXJmaj+ibQUtkosZ2cXvPOuO8UXdXBRXDc925Zn4TMRI7F21a
wGt4WlI5KFjVqekLBGKVg9Xe21Nc7CRPP9tXWwZR7Zoj24DuFSXv4hrFXvRMnHZU8VlD5+28rmBs
3mtmkLzpfl4BtcwarhlpWCvKPFznxPRuCrHDJ6GntnfRe6mqUPPj/CNo42Q46Rh3vf/9w4MkNpVl
3YAEui1nI3Mo+kKPIUpEUjwZhqIFIzLDB+/k3qWwcgigs67Mtm1zbmCShx5HolB3xXKai2l4n7U6
SvJCfE9zED6PP2rvKqc+spbrfkr2rmf5l2C0RNqGlBiuhKpxnyutYWBDFLtPva3ZB2dj71oADbie
C97mV3QWoNMGJ84Bxx7ndTB4Fnh6VFyXc+LY8apP3YvbUs7Dl8dfuNPv5QPZn1BbCMAocN1/4jAr
9ahW1BaE1UzRyQVddJqmSH0jQPn+axVdS+fSnLWrRdfX80mLzejcLIv7DrsyhT5MKdwfj3/T3plZ
E5q1ck7CsW1SFChGuu0s47AbE+N7JtzyvSlj52DCd9YWAgxpKLhSFIK3j6fiKtBS2iQOXauPQmdE
m8bT5fxit+qR2cDOB6HktWIiEahagSn3c4xgNQGeAnJiqrxP2pDbLzmi7gc56N73gCYlD4SJTSNA
vx9EGLneZ72RhHCJ+oAQkAaAvjTPlhzVg4dy5xRqKB64NHMIVUkW7ofS46yemxXqYo6qhh79Mr4b
ez1+cZZF/7tUAf4/3hD745FdrytFfX799F+OoXRKXVkcHmYlR0YxSexvJTyCm6RU+Q71X/fgsdxb
LkTLKGaT00Gj3SyXUnsSfYwY/bpWHWiUa9NZpEt/MMreesEmX4tLq8HHFuXZiEXrKliX4TTniNEO
dh1Uiq6dYILVBxn865watgLfQlGUP6mu3c9fhWIjDiY04+PWmn9kqFGeBt662zTkw6lW3PSNg9fU
e3qCRz5dOx8J6Ztdj2jzqu+wuV2s2V0gQKNZhu2fNPwJwAD6fF6dvTVF6R2ds519QpePIs9aOCS+
2FzXdmvMCDOvLAJ1Ti6YQFT9aTCBb5RZp7R+W5r6gWrHzlbRKcqSstHfW+2Z72c2M4ylnJK6CJdY
qU62LI3r6lhzfrz/92aR+wPO2jqHMBfuR7EVCxLikhRh25kUtEVMUIxqxQmA/pEgxt5QAOcIFdHt
opG4mUIEsQYPn9IiRKBr+Vuqs4hO9N/sbwmkvH8ef9bOk6dbIHQtxOzW4twmJpUEZmZq4bda6WP+
ok3j3J6iotP/SCI9Kf1J1yoUVav8+l+GJc6HMQT6cptYDCs3uZ4B0LbuVA7+wMVS+zLOLVJ8U7FO
LUrT4YwW0JHH4N7ccqmsUlGrM9+WfjJD3pA/2UPjNNhBgqnip9LAOLWYVP3j42/cGwry4VpGX+mH
24Kkkln6lBUOj0FfWui6IE/vO7WZn4vRAHn0eLC964USKw8bnL8V7Hm/PccewdvCxs1DHS37a5dP
mo4dVOc82XlrPaVLbdw0SEMvaZmaRyzgvQ/FHH3VyaDQQL3ufmwTyOxs9mQUlgvbpWrM5aw2SXNJ
ElccnPW92+WXobYtyHwYc1FPGk1it0gvZep2l5H349/FSHAsauLo9zurVEJX9hCwFFRUt7U4Q+ma
OinxMBi08d/ElNGbvEuOEhT+b0zRJnlYhVRIRsFScVlvlg+5kYSuAgifqI4t81MB9nypfAjsCkTc
QVcv+ZJ0jh9FetafkKyxBgyEPC0UTZSnvmWUZXFytEGZr3bj2vVpFpb6oZOd8dXpCuH4UGrSFjeC
YrIC1cw7+/28ZO2/GcykFA/G1vskMqssb56NqMPVcBuwJ11cVp2vIOcd5pqGH7xXZJF6istp/NdW
Sxf/lspVv2l26emBAB/5Qcox+phJe+nOI5W7OrD1Sat8LxXyjTJ5XX9pvNT45pbKJAMzG0RzKnNj
KYIcoR4v6KxGDj4evIqCu+qyvJ10o7af6nEA5D4qYO1PHrzWH1ZHcvUxgkbHnRHZmXbV67bTKCQt
VHElWnSnOamy/NRHijP5s9XTgV/AKuKrOBdl9xamEUbFTe7mOAe11fS9QIkQFWwKPaBRSjF9mcSU
feaWcpZ3nefQhvIB+efWP6hQTghBdFr8Z5c2yfhU1KZ3LSRkkScFSyJxJqLV0pORqW5+jtQ8s89q
IUw8KEyhG9xriaGcKiNN3i7AA/KgSufuf9wek/2s51Oin4WitMqbbExL+TmdCfSDxTWL8v1SNd0f
ddrYL+juicJf7HFq3892Hdd+3trLN9fKvB+jvcwXbwJD5w8JoP6botmtcy3VpkD6cJTy7ZCVevYy
dqMcfQinIJTJrUZS+8LKRLAUUnZICIzmclOx1hO+UHn1zkj7O3mgzYPZnurRxhixpiTV3TJVaoUv
8roxg7b3kudyHrvBhwTqfaMcOLqnfiqtz41ndaW/Bs7ui66MY2jV2pijOUwJ6KTy0Ew3GVdz45ea
W5gJ5ihdofk9hc0Ghk899kEOJqp50rLYbk41j0Xju1L0/zQm+n9+lCuI30mDBvOpw39efQacbX0Z
lCgGi2ml5SkfStQW7YyWtD/j7SfeSxIqLEBdu1G+lFOr2ycBnzpU6m75w0gRxn9f4i28+ERtqWRT
erN8mpKm/Sznzup9s+6Nr3WjL9oFBVa7+hdHS7046VhxHNaNXt2v1L5t3aUhwouFudYmdNRtxa6Q
U6TFlObpGKx5/fPcet33xSzd/9mxyZZSCzfT/ZLK7XeldnnQIhSToufZrA28/xSBbd0gG1CTalSq
9DdGgtDHL9Dur0T3khQLVj8lw/tXAEnNJmriAelLPD1D7h7tSUlV7QSYOv/9NIsHHEVTIHSg2LYF
nSmduiUfGzSgG6/6MMXT/KTp0Uiu1R55qr36KlhFa++BQJb4EnLs/VdBoS6Fp0Lai8ahDIpSLD71
L+uiK9GRL9VOHMv0YWVGkR7Bmy2dM4mXqhvcko5sMzb/rPZcP7SBRtNvLtNKk+Kk0bFE/IxU7v6D
RILoWSqgPk6G5KS1y5R6J9dNrb9XKdjl98MSY5WqXxXQ8KnYjmb2tTF7JVlPBpv+jZcY41UCfZ+u
tjERaTZeMj2ZstTOlapNRwdnb+1IIakDkZCgELo5N2UDPA5URRpaHV6RRW+2qq8z7lOp9P3vK9t6
P304Vv8sejpbbf7STtQ+Xij/6Rq8/EznVnH76drhOXIwpzsh+1orWetEtGhpkN6vYJ1NInNaGFnW
UBjvQeNHn7zGc38U1Kv+aDrtn3aq54MxX03lysQy6JAymw4lzk2I12Xu6DRQiTDnmpNTt8Lg60RJ
z7NifX+8P1+VUTls7BUgNhw82rmbxL/KdbWfJ7cIY5FLXoLJKz5we9lgDr20/1bL2rsOWVfxFM/T
lzyXsxE8/gWvYjF+AVgMl3bwyube7lk8RmcTg1V+QdSWJ7zrebq6ZTSCvPb+lsIxzq475acoKo/I
Wq+i2/WigS9FKQLoNDN+v7KVlsSjaLhCZzWazopRFue8ruXVypzljZ5Y81FR52dB6i7uXEekm09H
jlbZKwAVljkz8FyHTqS+RNLXR6jkOEOPlghMo295IKPGrXxCl5VX2ZRNHo5z2v6lZ2n1QcUL6pNu
JeYcLDPMxZsckNP2y8Tq4pvhNc7nouvsEdeIOvsLlED+Z65HYJbmiYfiLPVKW85jYyw/yklBW7OW
EaAGPZFajgNf2+pfOElD7wN4neSHNqZod3Y6aKV02WDY+8Q/NvU10Hl/NkJYk09e4CQnjEpTz+cM
yN4XFVYxb+nAZn+0yDNFvja749fH2+XVtc0UIgwBXn0tltKhu1+0SFUa/FGR168Bf51MQpGbiwTj
wabcHWUluK6WDqh5bw6g6qSYaKl5Eap5r3N7JspLWzRHIpKvwRB8DK0ZxFkovFmvqqQJKsN2DpY0
XJwoueZ5NJ4JfNRgStKB9deiU5zr5rs46RPM6qzlr7h1jHdIZh1J97y65NYfQlGCEBAFr1eAKHuM
ViVDUBlJZs5nnIx4QpSO3rRqTEHmKuxJrtyDuGLv5FOlg2HB3zAINzdrNavesoJAKIaI8n/CKuRT
qgjX8Uk0nUtkVuZfUMTSlwjZ7iNK8c4Nu844H82dw+Wz2UZsrZpDVpehPczjc6vmEpxZhMOa9ORB
m2h3KADdqOgwGj3J+x2bKjV53wpZQjTapdapCPgVyAVM2eJeHh+OnWUkIFTRz+OxgnSwbutfqsak
E8KYUeoJ586rrrOZ1WGdOfZZo994qpu4eladqDwYdOf7QGPp7BtaKiCI9PtBW6OxCdGXIkQSu//L
wNjymrQD1L1EX5wjRN1P6NXmCkXvg/B8bYaBit5c2lTQSCUkm6Ylf/RbaWlPdtsWPlcCmsXJrOIl
U6bnNhvcf0f6ZkGdgLXLbLW7pRDbrkr5f5ydx47bSNu2j4gAc9iSlNRSd7ud04awX9vMOfPo/6u8
+H6LIkT0DGYxmIGnVIFVT7jDYpwph3VCHHJxg1re0zHaeFJtqrGEfTzdNCdX+z2gGaRME89KbFhA
maK+xcNbzefkEWu08iPOQe3XBdzwcUpRh0JvI5sf7h+DjYcNx0ncL/mmYGKsg6PaBu7SkHNfFjU1
H+XeeIuFBUKYYw6/Bw+UnWhlazhBWeDtpozKK359ACqzLhbazvmlshXpk122SA8YOUKf1ZAdFmvu
pp0Bb1E2wvlOwKqFVYeQdLsesR2qwsnyDqxqYFZvwBGFh7yrInSXjDT5hn3ReMzqrrI8rXDmj0GX
DGf4h+X/7i/z1sFnkwl5ERaH/7x6JNRJyppcB2STm238mMNIRCZ3qN1OyuOd92hziQUjjXojCcsa
vJ5n8lLb6ZhfbPyZDlYYOycUU7IHpwqtx25prG+vnxpFfkAL+IKwzKvrUY2mahzNHkpsGLXfGclY
YMMm+idjGCBY3h9sa3KiFgFoSkgBro+r8KwO8bsii13y+pQq6XJSarU+lUBkvN6aov8wOQFPAHsn
8GdrjlKmFKkVLHgpVHwppyUo3g/ONB1i3dQ/35/Z1gn5d6TVMoIqUcKFcOjS0XH1gYWlFMAowGFD
u1c53RwKMSn8ssW3sdbIUCHYRI5Cojm3VemW0Vg+Z22H8dQUR5/+w6x0JAUpi1LSX5ceZlpDePqC
jkrkorvEFh+7X9rpRG1YpTZyf7CNSOyvPCvtA5IwjuP1p55SM5MpFyWXPgp7b7S1+TGq7GUnFNla
PbC+LB4UL2FGeD3K2Jqx3gFNRRZ60T4lS5Qeps5YjtXS7uV2t/BPLi/eLco2pK5c0asZBT2SjEUE
2lZ3OjU8JGpgTlRHE/04JDDKgQjZOZRrCaKvWxZO05/KMkehNk3x7cQlKc9d2sP9meDp1TUR8dNE
6CBucYpf4kv9J34YMockt6ab2IYZmkmRVV9A2eyh6zbiPg4pLDfSTTL3ta4QHuNmMtWYpUHwRolW
biNXt+f2bAxmdIhsashxPbQnzJL2rtGtbRawfxCE8Ke5tK/nl5sZCCgeXCTDkhgOiTw/QHRJvWxK
y+Przy0CyuCDYADwSK2WsjUnLLLELhP6wx+eO5Q+B2sPeLn5EpK9Crg/PGJ5rWJMpzmaWgsfsDhw
+kPSJgvVXDn6MGtLcqTESbsC9abuoKUL5YOxb/FktsodvszWhtKsIdghh2FXV89xM4RJEah0Awrg
0o+jWdPNMC3pbR6XP8dgkn84iLV9H+g97LwcW5cDYnMi6BAIrLWhgxrYpqQ5VXaZ5MF8trox/iJ4
wDuP79b0xLvEc0NF5kZ9H+8HtUirHEyv2fQf6zB4WegjIIDYyqg/KMsJTM3kOlO6ZxS/dVwFhlfD
+kZ0xVbr2ukY7dgdok5GbsjPuTLnlRs4Vqe7YJTUn/cPrDiQ68AaFs5f62VSwbXRtdm09iLnDMaP
gU6rxWN1IqsJiJGbSD8VAWj8ne3bHBKZHBycqFdg33v9OUZVFqLEyXVDU0l/XyvSr3TKnD/4dEWk
v/3Q7LQzt44LhsT/N94qYGuiQB0c0QbvMmXI3ELt5p/Oov6H4gFQV6jmIOk5nGvuGiV0GI2RBgKk
LKVnqYaiTKr2+iAGogavL4gkwV1YzUW20obPmQgN5+DvmpFi9Wv3pgfgsXz924iDGGUKTr7QqVSv
d0kO9EZLOmQd+z4vP3elTY2oKOHgZbP5H95hpAHAH+GZazOU2MF/HyB66lqfUfay0SL4UFmp8RIl
VeBb02A93D/vW1cnY+EDJyoeAgV9PRaa/jLNX/Qch0gdhgdkmijDzVJi+macmYovmWasuEbRm6ob
NV1TuDGGT5mf4+a219PfqgQhwiDqkaIGSnXr+sdguFFIZoukmtHqPbSTWe3/5GlV/mzkunqaEiU4
KllbQ97HYO0AXmw4q1rRK+4IAm/nvtu4dhwSWIAi1KBFYH79W+a2qWxJIT5WzSj80jez4hlj2Vyy
LJwP9zdhb6jVKS6xQx4WB7BUhNOpV/Z97aNYlb+RtHwvadyojUAZsJCeIM0GfLPa7lbDNLgVsXiU
KuCWLKgJU5TEZ2fq0lMNaO1hjvbwE7cXDugl0N+ivE5PZB0ETGpcd0nRUNueAuzZgtD4SMoo78kB
iw25vroZBlwnKRTfDI/h9YalOg2XOQKSZUpd8qtL6j7wrE42TnYwUV9GBPNsGJTvYxt3wlff4YyN
dJJoRBKGrEtOWhRaxuJQwhwGez7EYaw9t6NU+IFUmE9x2+7pFty+GQIVRosJsgK+UWtmi5rWpcab
S3UlqhS3rZTgWR2j9I2qDSb4Kexx7p/QrS0EpyV8VpFBgi16vbaFOTldW0OLbYPB+tBLSvqmk5V6
Z5Tb7wCsLJJxor8qEvzVHRvrlBBMNBguIxnH/5DqDY5pH03PmpzuKNRtjkRZG1oHyQ75x/V89CCK
8lkt2C+jk9+G6pxCOJvnY1pHezibraVDQOf/hlpNCtgIXGYNDF+JV9K5nSblKZ6qPejq1oGALCNa
ZcLkbQ0qTXpiXmJ+FI7nqvOKUbISFzuJ8DE2+/bU8mfe3T8RtxcJ5R4TACRy2ASfa0yb2WpKMMKP
vDRKPblmZAGxQTLhIejSJnKtTqAdqtbZu7/+TmT9letCHQQGG73BtUnyRObWk6fklzGZO3AhFpGT
2+EWrnjDFBUfqzpVuD1lUCha0F/SqZeeQK1jFYVD5Beo1OYPdFXThiZfnuQoKgXDztm6RdbDv4Xm
Q1JHBCnCn+vDZaupgbOfTnMGHMh7FKTS49gMwUekxIYnjKSXB+BdWFtnRenWuS27yDRrXji09nNW
WtHOR/VX9WC9YvwONKmpg94WJg0ZJFTcDVDM4e4Xbm/mAfJuqaZfxny0G7ePjCL2cT/M56M0llXp
2xOyn26saJntAWnSc9cOGtP2oG9jRz1iHRW8jIsSNV6pmtPsWvkC7iqObIr6U9eo8s4UxO2yngHX
HGBRXIGFpvb1gka1HZWxY+YXhyrBQadudOxRFPKs3m6e1QA1H3o1P4YIlRC4XHv6tRuflkEdgHaQ
wMYCW70eHWNeBxN1FWLy0Egvozx0R8XIjFNTzrTebHtP4vEvaWc1XYPEnLo5jQR6Cqvzw3clFWGI
UU2Bhd05pyZ4CEL9CWHQw0SB5OSk9vIIN7s+9vMyPhatreBMNECz9ORaTd72ldx8iAJ7D7h+sw0U
mcHtggkSPJ8bDk5ZmNjJ09E84zf7tW70/C3Ud1O0Xo2HpmryF21pgITJSybAWcb5lRcO1QNqX3TJ
wbYKsPf1NlTlYGIUMplnR4IUVgIie6F/NDyzjNMxV7EjpYC6x4r+m1xe7QVVZmokcA+E5DlwhOtR
J9tZ7EROnLOjIzz4xC0PW60dUz191I3J+YzotH3RlqyPXbOx67cDi2+6mNsnkZ8it/fCuZKlh8CZ
6R4uQRp+KDjNb2QTddRFb5dHnnJ1L46+ObH8aBS//9J7wDCu2eUUq6cpKyX7PNTRlwRPt5Nuhemx
5bLyulavd8LXjeEofwLDJY2gqb8W5MaHrw0iYNNn9Bqn94HVth5dYlzC51D6adfNx9ceBNhSVK2F
phjF8nXv27ZCedBxhD2XWqHR1EqD/kkb1K9SFuhvc7QrH4CFdqf7g94EDAgSACgS4RagY+SQV+cg
r+pBGEScgTHNZ1uvbU+f0cUbR2T57g8lDvLqyJEAceUgbQiFei35N/TlFAbtxJEzUaDzbVQfwwcd
dMav++PcbptORA7EmCdcKMKtYqDB4GuiXmWd6zGz/QQQwdnqAQ4FSxwfu6pWdo7J7fUhGPWCE05V
ABDR6h7t1NGuc7W1z0YfNu+ctOweakAVD6FRlRdlcgZXssryjT2heD5r+V4J/SZgwSuK3IPrgH4H
qa7Y4X+S6lrPHHnpFOuca3LwgtRC9o3WZc+oRmF8R5KPV9qx6tC/v8q3B+evMgjdOThtVEHFz/pn
2L7p0I6HcHGOLGk54SUFiBqIyZFcItk5OBsbCl2bkoEs6LRgCq6HCvMQNVBtkPjs5U+gtdXzGMvW
kSCq8Idqyj7fn9nGcJQM+OaFXiy4odWCoiKal/TN+CTMZsxd2F/tt9FO4zdTmSPHP86vRiqxbTpF
HoBKWA8Rd17Pb27h01EScM72WNgfpLqS3QQt1q9g0OnwKM2f+/PbODDIMqDnTKoMZmH9DPdYAZO0
Ks45EOnVCPn0zZz2yosmWbXbOEp/XmStP94f9CaJFXPkeuOgCMb2OpGEkwJEZWmcc5frTngK8Tmr
XCcX0I8FpFF6LtGg+G5khfKjzJtuzxz49u5heFGCQW+KVNoU//2f04qKaD+aJld5w6SPs62lDwGT
3KmlbY0iRAsFmBbUj746OXaiaX3Q2c65bmr9S4365aWMw70C5MaXJ/pK3KDgpOjkrEdpdD2kCo/U
2ey0h9qpQPMFmuySnO89uBsTuhpKfCr/LFsetlPoSBBXrbig6i+16qGv0r1IfnMUnbNP3sXurEuQ
Ycmx10O0YK1uqX2ln9Wz1tuBf/8Ebo4iuCcwSZHXWZejp6hyRklBOhPZ2+WsTCnA+XDZ8xTc2hwA
qzKIUhGhrHtQSqgoed0g9KglxeelC7JT3iixV1vmuJM88MSw+tcPKpG7yq0BoZu28K3+VD2qU4xL
cTva1otV1uHXQZPMF2WRo8TttRR1obiI9ckdyxyBNbAhava5GAw45sHQm5dyjiIQw/oYPyDqge+C
TnXyJZKy5E+qhhBC+KQBEgtaWfocmyiH+VHSy/+Ty8jsXXgb6nurs4BvFtT3IoBdg/4c2Xk2u7lO
HdVNCWnxTZZw+bDA88ae08WDesyUrlY/cvHmdFjQ4RkOqJBbBJpZLid+WeMR6OG1Spt0tkrzrbmk
hezOlWRlB2nUedmcXrF/6XYqV1AZQt6btJn0t/bcI6PdhouzuNFYL/Mbglzj0Wgb1CKHyZZ/lJOT
/IkizXoH4zcMyPgwqnFN/E9+601WvM8y5OZOBbf/C5pFQemPpgUGU+6lVPMGvF++JFJRfm+HPne8
0TBy28+GKhjdZbaij6kNzcbv4OIdtMAe+4egn8xnHOKL4Z252NqHynAmMvM20L4mHawM6s6aAO9E
qXQYe20KXRMhRumYKnH9lE9jG3tjKqXfYxSr4ocC3a/JtVqlcY74UUeFZztSDZAUD1IDRsyE3liv
GvULFmdK7QdTp1YgKPNaPy9tmP9acIj/UqIRX2PCGEF6keKlr12j7WzTNdNokHw4ZlbvJSV/ubZk
VC9YDUupXwcQiH2T2E1mp0yJukTHK/xmbgBD+aM1a49Wbk3NswQOqn3Xhpr8uygXRfPSGjFbd6jr
pX6rBml6SswSo40Q8JfkAnpp/lex2YM3LmmQeHVbwCLR7al8t1jTaLlG4tTNg6Sq9R/4+Vl0bhiS
/VCh17hGbCfOWzOpVPllGEyKNWQn7RMXLsICQOIqMKxWZv3AJyVKoU0NefI+gGla7ig43HyFPGe4
jBH58cDg6rQK/wI9yodIx0dHyuwWXXUleNcGff/+lbfX31FE8AN4nDt/dRM7WrNIZmrzrfdq5UtI
TL0x82T49cpRuLCIQIjQBbn6xlHDjGtFhjoXX+YuHB8VrQ3wjS+anYx3644k7sAfRMXygWfs+lWZ
ebwmzFeQbunH2Ie7tNDA7hO/CcY9J6CtoRwkALGrhLSAQMv1UDgOIgoaZ8iMLxImR6RSID/i9ERa
1+5w0jeGAtxEAwKlMdGBWPVVZLUtRyOppXOQdJqX1E1+rGozfNK6wdmDA4ndXt38HANRKoR6C/92
FRF3honVGzhtnCv0/mDOcnowSiP7IeVh9jQq+tjshOA3h5xIHh4BOTAjAuMSk/8nEMig9arlUATn
xWonP8dHwq+5MvYqjJvDAJ0HaSgEY9fl/w4AdIaXKwEUoaGf1b3jYcDbeDZiFq45qvr/jKFJH8w5
1/zcDMvHoZ5/YteS+eFiFg9jpfZe15TDw/3PYiNi5n2lt0zKw/e3DtCFjpkWoXN9bs0KTfzQiQDf
1zIKPnb5XZ9N40SAuQcx2ThPJDsAEv6Km3PBXC95wOW6ZGClzz1VYT+Ilfo4LCFd+16ydq6w2+PE
SRJtUrpZrPyaAjYvdlNiTqKelTDMejcKpyD+3MjQnMciauMf5RjsKTjczo42KpxJ6vooEKOIdT27
sIA3O7WDco6n0fYbJC0PgQokPSnqwb+/e7eHiqgSCgjxpcBkrWcX2KBXdSwozqRfxrchDLrPxP57
o9ysIRPBxgAwEA5dArByPSETrdO+EGoliIwDSQ7lZDjYBhWHuC501+Gt2vkkb1aQF4HGNl1PkX2D
5bwecJQj3FQ7GG5hArO0k2TtEYmxxQth2uzkNRtzEzUwoAicELZrdbVZQyDB/cDMJQ/r/KFOi/TQ
ZF13qku58uDj7lYnxf11db+JuYk6MXRxQRpSr+dGU8Ewu3hML3oXZ7NfI+kj+Ska9+9yKVma36pa
1b9taeo/znMCt9soJuuht4T/4P2zs7XIYNmoi/FLwPWtnqqhr42+KpCn0I0S+996/pVZc+EXsbZn
x4dp1c2kxXYKtIzYWEiF15Ou0AOf7ZouYaIPdn3AdNw8qnIYmF4XIQPizlNl/UmLTiFCzLrEdmU9
t+yjVgZV4mHVYn1SadCGPhXkOPCnER8ll6xhIk4rrdJNNbWt/ai3UmFmXKovMYINE9bcJWkC+tJ6
epTa0XjrNHhWn9IWDQLfggD8ZDhzqJ4c+j3OWQ6xiXnSeFR1LwfWQDDmTOovs2uM9oh5yPjVKpVp
fqjQWbIOAaXkbwUeUjEs+Kxdjp2WZcdFGQd6u01pWGehQVAdFSeZbd8caB48Sn1LmBtaY6P7hp7F
jidLY4/sSdvJwSEqJ/DmCunF9xwKeolBSF4nLl01zfBjW+pUt9Gd5kPbQp8nTLXBdaAQaSleGfRU
p/AU0FBHswZ6edLUlYErOeasunoWpsq3KS/NEiZFm/EB4yrx04ibOPCIINP/hTQ79WMRO85XOMEQ
oZywyB5bxQmaU0OUXHqZbrbRsUe94WeaK0F2hN7evVfSqk/w+YjLyS3gS2ZuqfXa07gs4/KoVU4U
PjupZA9eAFjjqzHGJolQZKFdnjvp8hjJ85j5NvJAnTfIjSa5eh+UvzrsjHGFLNGZ9JU4SCVY/1r1
ZDtZOngIFs26m0yh9nvJ8vx72nXaI74y5XhQs3BqXctKwvohSVv5AedWuXN7JwcMMxbSL9VEP9NW
GuP7PDrSQzqo2c++aeuvTdF2DgSa92gxlX0Q6w9ZoDkf+qXq48M4KTMyorzX8OCJSws3WpLhN5te
Pydavyhv5WwxzYOtDn32DhM1nHAHiLmNX6vS/HGIJyhreTYMJymZY+2gB3mHykcVOy8IZ0k1agZj
bHmduXSH3FaT6Fz0WlB6YOuq71kGxd7V48bojq2zyOmDZQb673KqnNqnLCSBqI1aPfWzfoH+OKVG
cKzlsCo8FQxe7BdtH3IEZGlqZndUpvZ9gCiEsI4vtfpJDsk83a5oDcsf5UBLXVwrkTCYFql7MIds
cR7odqH+OeEi/FJLkc7XYI7vlzJwnttSlz/MEb34hyrsstjNBzP7RFc3m9lNPWwOdWfb4am1tPY7
3CjYgRVM2+FHqC6j4udOrZC6prNRn6IYdkket03qLl1dRl6k2NXo29WQP0yxUjU+YYL6vlMiY3nj
SFP7rSlN56eFmYX0OC2D3D1GUUh+KoVx+ThGZmQfwi4ZwT1NWqa4MGq6lybVMmi2iBJIp1lCowx2
auB8wrtvGj8gTMhSqgknnO+TMOSlJMjtPigTuey7RS3a0OszBNcv7IoKL2PpvgRovxknvViqj1XZ
1MvO036LtkaghVImrx+0IUgx4uX6Jy4dBssoyyrAO7Kz6umUF7HpuFotO9XBqoIicDUqita7Bkej
33ZXKanfOdRF8CILIFRmqQ31totMyw0VydhjoYkL+/oV48eR4ArwLnT3tf1Bh/Qv2qlo4GJ7ahzg
TNIpG2vzpHEvnjqKeJ8QsFy8dIxOSrTnvXD7Zot8B0NjnmsoY2sXT0sbMdWqQO3WklF+wphVcsNE
6twg19LURQJffm3+w1bQM8ZqjWBEoN+vt0JPxqVF1C5Fzxim3VBQvYDwIbkYRe91krcWljiEO51F
BRy9ikc6UBAymqmAQkr0zMIegowDLQvTH9X+Upam+Yk3ezhXcQhDTZLCvZT/NiqgzcJpo75HFoa5
+PVUEV9xtNYwCU/CRLlUi6mfqAlJpxKruZ0A5Cb1YFVpmvM3nGJk1VZBAUojM8USpooF5HS0cyV7
YxZIjo0jXUg3CihEle2y1xXcGpVjS9MF4pNQkL2eICZvciB1gCcnwwg+D1EoeVgYBG7ajflzXyWL
iCOqnYLm1qr+M+hajgjWpGXJCV70CxqyJwPh1sexFhS/eley9iYlENcGHUJojbQi9bW0IIi6ureh
XF2GSSXAIKN/kYO0eS1w/u8oCBhQDADIu/ZA1KIeAlvAhKhaqu8xIcyP7WAUHuomuuKWU26ekmj8
Kimtc7gftm7ND3aCEKpDuJkKwfX+VRHFIrzc0guW0umbBN3x71Zs/KdRaOmwLahD39ih5kMqBRZV
qctAtR6CVdMTJjvZa5NvVvGvgjvFRmo4a8MDOwfAAhUdiF4de1MwZai29/ohixvUfJbWPAzlq4m2
Ykg+cFYQxgxcsuvls0oQRaAO4ePl43jsYsy0qraJfMA0zdlarNgf9GTeOf5be0bdiLXkyQBhtarp
FFX517UC9YCpDT73aqq/o/i7pyi49ZEBMKATxh0JSWfdHFe0eGmQKb5kU517QKgUD9Ge+n2vl8Pp
/iEUt/D6+SMj5o4WSoKMd72KZNsAWvFZuJA6ID4x9hWWaE0KvwFZpsDtsL0DCV1mx1SLw6/3x966
wDAdRfyBc0mVcbWDZUyvr+0BXOOxaXlt1Vk04fXpkFkdyfIUp5JHsC9/vz/qxuLCdPj73grVGVn8
qn+ikTyPUOgaeXOlKrafMgm9hdqSku8ope91/beGIitFCYaKIxT31RMYSXZHzsviLoueesOMFYei
5YXf41m1k/1vHExOpCA6ieeOp/16VpodtPqU4YKlFspLTP3tsUGqaaf0tzkfXlT0wE1NVNKvB8GQ
kTNkqAyS2n+wUIg+koW1J6ibxevvEwqYYAYB3YG6WyOfKsmIw0yVMIcP+uY5wsPUo7BO+pkGv1MV
dypLsoPz6w8GuB7ARDhxyyhtXc8uSPGjSaGhXYJOTZ7nKTPeBfkyTm6XTmO8Uxja2C+uL1GtpUVM
x1ss9T+nELUDzQlH5J1VM5W9UYvio6Y0ezS/jQ1TaUkSdXORwBxZnfXZTJeSTm2Cd7r0PW2L3J+k
XD0jvDy+v7944p5Y3SMqbQnRucXrG8Da9XzACpb0JObw0lZm/zukcLLweDYKyAEVeLArulDhR4fQ
s/XRgVsmn4zQ3GNrba0q1W9AIcKaFWbJ9a9QBq2GoV2EmI2bMwp9UXjUpXKPwrgxCnZJArvEYaez
u9q7biknyoz0KxKEEB6dcYoMz0oqey/W2hwHOpgoM4lOzGpNAX1MnYmWHqTsWMFsNgtfMviqO0+a
ONarnQNTSVGLPgXB5Jq5oNipqY65JJ3VPi882sAO/uHKQlWhVt/YVaJ6ETrub0PAaTuh18bp5G0h
HQFbCRl1HXqpRiQPMXLKlzgMkMYzpOCASpjt9+ES7eQ9G0spAAVcW2wZcierWmWoDaNKcI6fLPoI
b5vRUn4YYJN3Rtl40EBAAVtA7hgd279GBP981Etcx73UB+GltLGrPCh1qP42UtNBVGjKGvtImbia
zmVIofn1NzMgf4FuowDMzby6/rNiaEpbBW7SjdRTnCht/HheKn8qpOj11yQ8TNOALcEVjRLQ9Tc2
Km2cAZVDur2KsVSlnFsAgwzjI/ZJ6n+YFpuFOL2w7oJkez1WOqTYKgRWiHpi2GPgkkXmwwzVlaZ1
XIx7XMit80i+CtwK0RBxaV6PNjaG00hxG1/SmuTNQgbKH+vA8O1Y2mtWbZ1HkmNAITinCTOm66Fs
VensTF1oRBRB+EwBaj5J2vjn/p18S68T6rgUxOHXiY1af2Cl0xijSbkF0dSoOiRa2rxDmAqT92bU
DlPS1T65ASaniWQegng0UAKdX4214TcI/QUkt3jntHVxPoqtPpEDivOjnNfnTKuVkzai316H7bxz
WrYWlYRA3GZEDFwV14sKNcCRkwLx1jSLugd7SubTlNrxDoN1c1VRoxMoR9TCOJzXw5CO0MWFtXCR
K0X1o1K1juWSL64Fo93r5T7zRwQgvRKtG7eZ+/xdHeivJiuJVdUo0wkJcB3Z+OvfEM/zkIVyFUPb
xVQkpvsEprMcXXA12c6qbn0VRK8059D4B/i1eoUiLKKrvm1wO59CHML62UJqbGq+z+1ue25zKJHv
A9IVraXVrGpLi3QDKvsF/nxyUBFf87Uphmoda3vI2Fu2J/ocPDrCcI3qibYOmAvkHzQnU/ILbmaL
X6RT5E65XHi1Voy+VUwahVNDdi3aEm+CuIcASl/xZC6osNz/SsVxWb2/dAYBPnKZcs2tfSdsIwyl
TkNIJ9LsyG2DubyoTSKdeITtD7kRzv798TYWmfEoBQAjIe9b1xxlqU9CVWa8vlpyDN5stXvSqLK+
BS8W7JwdsWHruQG5AQwjkOu0Ja+P6aBXI6QJQb4ECJD4BqGgjxSCU6CQkOb8Cz1NTsjtWh/uz3Ej
pgHzDO8IIwUS6XXpSDZKrULKFl5x1SWHKIgCP9Hk7EUb0AsolKSlsdHLL0WWj6+PaUSznEsA62+Q
Rqs3ZMpzCX6EgQ5DN06+EUaRjzFjdpjyXXPirYuIGgRQfaHbCBRjtbqtOSMnluFrTndQr10rNqdD
pSrTMSlME/kATYWkY5bWRZUAffnlVPfmY+1o/Zf7q71x71JQxqqY1FAUl1efbZku2lyZFOqiXHWe
0abQn7sqiQ//YRThNKQCcOE+Euf6n+AKE8/BmmjtXLqpMn1HWTLfkmHZ3h9l4+sgCP7/o6wu9yLM
ap4ruugqFZ6PityPRzWchejLrljrxodPFULMRzAneVCuJ6Rq89DIVDQvepoXB2SyLKo8UeAJbr4b
M/JOyrnxUVyNt9omkLVR1Yp6cTqO+Q+4u+EnFdrQqSIQOetJESdupxgF7T6zLz7dX9at6xbmLoQP
mhhAr9eCRWWdtHMrITAFADSM6AWH2TnpUvsLrSEcAcceaSu3BVvky3MQ8kucTHsywnJ5hhiT7+FA
tnaZlgTuFpSfwBqvzlKiL+QK2PNdeJ8R8Ldojj2jRN1Urq6N/cf7c9/aZyBCZIp0CLBgWz2g9Dsm
zaE7jY5P9b2gjHaMEqSbYT/GfqZMr4YkoduAYgl3LsVeJre6gUixawCqM6LKsVNdIl1vvcTSJT8K
TWMHkrR1ogDuwc1W6HvzXa9OcFQHY6ThqKs1NMlBjAbRu1EqEVKPelALoxUC+2hiM5h8IE3pzpna
WFdiSgo11C9hLK1R3LSV58lAWvAix4sJ2qL+Lc/I3hhq1b9LrCTb+Xw2zgySsYSxPGV/76DrySqj
Zs8ZCOTL0AzdW1Sa9D91ONbfqkHq95B8m2PRE+RCRXQLwY3rsWxjSSOseVBJsYzpqQhM4wycyTj3
BhLS90/n1lC6xVGBREM9fV3TKwLR2VK48KJuiN4s0rgczTAfPiZSrZ7uD7XxThCIclb44KjrreVt
0mI05TJAaSKbjOTtBDb4gb79f9gnYkdLYJOQY7ohBCoBdeXalgUIt46+zW1Xex24i+ehb7WdCd06
C4I4QrAMcQlAgHxrq09bQk4uCZBeuIz2YknglyurOeCLrjvHCaRE7GlNnvQenDPgMhi7mj+DQkfs
N2k0+Xu3YM5M/lDOAEMNJf3Y5hN/JOpGE8cUaWjR9M1C/rkzZgNa50iwauW5nRw0nn7Hl602sTwn
cqTYx4KIAx+WufYbT+sxOcpG0CL/2dkAMO7v4kY7H04qjESk2jiZfBCrwzkbWhOP6H7rZZV+pU2W
Ge4YLwuAflR6D7B7oA4lTQqPr3Ok0Y0JRj8HbVu+qfFKUN2WU6B67ZBFeyHCxlkWUDSS6r/4rPV2
gBfqAe/DtUDttT5AOpsPDrqYL1E7vr2/CBs3HxgkaoBCLIaK++qSlew0aBu03NGKURFgJsM/2ZOZ
nvCUKPGTzHNP68PJlVts6+6PvHHr0QzlXlBI6RXe0uvV762uCXK1ZPWHJD8krIdbp+l4Srqwc/NC
3pPO3fhoqSrxueo8lqDr1pWzKJgxmQIH3pt6eCjLYPkK7t/5cH9WWzsHzpRXBFMdrvTVrLBwjBYQ
cvElWKAQJoM6vpdGZPfQB97LDbaGItEi/YHnRr9+FQZJ1BlJuWQKEo1Z+nUcNkdoLJmbIjCws1db
p0RkHyr1aG6idZaOKeY4y2qAm4yeSOPJ7DQgWn3ffql1uTuk9QwVJp+S/B102Crc+U4358lJAQlO
gAkg/Pqg1KNiLWFiM3gE/gxhzelbHkxv+sCq379+80Be0zMRGAg01a9HorcAMtgw0D+QwgQxxVD3
UEbVvVkp977wrdPPo/93NGofa83obvyLCJhjxIrm3DPh9P7Igkz2DCecn6yaKsz9qf19aVcZrLCu
A+kO71vgk6/nhgGaCYQQySJrjIyv2lyoX2rAme9kwJNfjCqPPk5ZjaNQbDXRgGp8oP4pQb9+wIGu
kD25t6TZIx7DXNMa6uI8OfRjXLvF5m/EubQ79ok1/BiM1q4APdUTdKzJqHO/UUvjUV8K/dUyCrxY
VAIFD4bqEX6M1/OBRj/oSBIll6K3B5AAUv6rUqv4Z2klzeDpi25TRGrUyV+ITj5po90uO4/m1oWC
+SVAAfQKRXfv+he0hj1ZTW2hQLAY5RfNpLldpuG00w8V/5f1vgGtEFCEv74fq3nCY+oGQ1BxpGYu
wMPF7WmK80+OM9UPYFIbz3Fi9eH+Ydn64qCzw5GEq09RbnWJLZait4FOA3GwpJ+wopTnKk2iBzXr
+p26ytZnwOWFMoTo2d+s4RJSxyAghM60yNJ3W9KVH1qbpSGqcEv5NLbFnlLb1k1Gk5794vDAPFpN
LXJwLDEN4S4eNdULn8TsOTEGWZVk665cjd1nrZXmQ5Zxdu8v6u1GCgUMkTxRFeQyE4v+T9rfajB2
ypLrunPG7IBb9Ag2154ONp6w3tRjw1nnRvTq08OgKPhS9SSTctZScLT1MEAbeN6d2qzRd0t1L1tC
FWemzHgx5Db0HTnEcuj+VG+1e4hdMKykGQddiOrk6tMIa3TySAvJaIzE+gxWsghdA1H1wDeUofgt
lZk8YQWRJh8XAo0fFgB3vAvp+sdep+ZEenT48mznHbn9XvlR8AkggJBY8pRdb4BSTqWU9cTTct53
/4+z89iNG9nC8BMRYA5bkp0kOUlO4w1hj8eMxRzr6e9Hr9wU0Q3f1QAzA1VXscIJfzgbIyK5dgsz
8fbcX+9oqhqol6JUsAo2bok0+KwDuKoIa7xIWA+WIeuv5SDi91Nu0IEfTE/cs695vaUZEdgXg5HW
QXG5ntegidQdFG7CPEmVR1FQ7PXUYj6QU6onoRrLcYgr89FE/udOWPD6nlhHXmlhRNCcps3dBIEA
DuRAVx58IODuEYxU2/BaKBqaTLeXdW+SOhU3uDXUIlGTuZ5kY3SZgFNJXBUn4pIA50+DMvIUM3QL
pcQpboncz03U1Y+ZRMX1ztbZ+6jUIPim7JvV6el69DiL7cyssRJsjKULliLNPzixk/iymrKTqefJ
6fZsf6t4XN/6UO6RuuDBdpDM2dqBgyte0qZaPZxHI3uT6v1UQQmuyx7YfIsiPHQJ0fJxwckHsnJr
jOToLn53cq9zD4rW6sV3OnPL12JOvEc3afr6izRcuLTJlE5vR0P27pcxnZT+UE8U0c52nkZfYweI
XYDgH3w38j1LObd2PkcnDIrTfC3oa16YmHjkHefG64yDGGEFIfEalZ1P6WIwfNmPzZvJHrMed6rI
Rh5M16JHkY8gyCtX2l9oIbuxryZNubIgKvNNVA+JGsAkGmskBfrquXBSVDOnWTGqg1c1Ij20Eti7
7xQtNbSYdwi3C7MYV0yzgSDZSHVMYfZpBZcC3BwmX8NizIG12OMPC56SHk7W7NCWbMeCE5+6ixOU
ncRvVrf6FoJdp9AokTiEA7afx9z2a2mNelh0ke0e9SFNNL+oVTE/jMDt6wclwzb9OCCU35yJm4xP
oqzV4Y0AxV+HzTyq71Xa8qk/RPaYhLKfNOP59u7YO3arxwnNHqL+V+3dAc0HXgp65EsWGyFlHqwL
CcdOzdT3dx6t3aFIdGE1gqhAN+p64/e0JprULuiRe1IcR4VrGh2W6LGr1I+3J7V3xCghr7aBdK7p
H12PZEFqlyIdaUYiMWH4Q2tnzwT99qmf3f6H1aj3MG3rH9weMUwJVl/lteqxDfZ7R45T1TSwj4VT
Wr4SxQ22jwpn6s7VtTczHl+olbj0cpQ3M1PtwaatgP22VLM2mOihhoPW9D6yqSPB9DLfuaz2vhko
yHURKf/jO3S9knNkouPt4rBjqLI+YbXUhFU+ds8DDcnD7Y+2OxSdEnImpMTo3lwPFfPijGqZZA+2
OoyPMYrzD1ptdIdlsc3w/xhqrYOh6MI6bnFZ5QJpochmVrEszYPS5abfxEl7SEz4j38/1EqsJi1b
44Rt66u37dlIapSWFzGj16dMc3ZGXiyKyHfQzr892M7DtvJg144CARNt6eslTE0NNKK62uwZbh4Y
0nMHHyLD4Cs9bA3IRkbQIzP9lrz6HqJh/dObEwBglY4XtIJVxnbzptZFhTaoSuAgZjP9QVulOeSm
1rh+a82YcFPtj+hf2KCPYfZ59qdYGbx7efBrmb5Vg4iDj8wwL+wrzryjttzLvC8PAK8d6iRlo7xV
vAlt2TppiidEWlzxHLOCLeLzIB6DhZIjjwdqFu/03srfNYYb64euH6pvQumTO52BnR0O8JAAmloc
ALbttTRrQh/ttGLbuei44H6G4U/S5ge7j+6xP3daS4ghEOPQ8F0L5uomkPOaCQSkQ5SR6Jnu94s3
n5tBun5WJ06YW01+tp2qPpqxjA+5lBll2iHih+EneHtP7lyN9ELobSHbDAJs23XWRktNhUuSlBXF
cHYiK/3gCTM63h5lp+3LE2Z7a6Vl9WDarm1L464DwY/3h9uPx0FBP9P1oHthyWE9dqNbXoxpHH0K
lO0x7+Vnk6L0nUBr7/MSZ62iwyBhCC+vTx9ad1XlIKTwMC9zHK4uX35j5TLAjvteBWbnGQDXxib6
fYnB0Loeaq5xPdNrFjWvG5CJABeChS/+NiPa+GnHzvjx9vLujce+/Z0UEClYm9MttEr2SpNSnlDS
OEHAwIHVG5Ht/RxLtXsWo1vf2Ta7H5TE2lpdEKkdbBF1okujVICvfzCjxhh9tepcCxqj3v4kUqzf
QZ3IPlXpYJ2dVpk/SRkbl2Jx7imNrgu5uda4t4FN4EbJe7sVcJt1m7nKmm9qdQqkyaQYH+l3De/t
IR1OpMDtZ/L8+d4DtTMshV/DIlxf0cPb/lPc99TEqGFetHLGrrCSboKDLoqnx5aCRBlAUUZYqKtd
hB1vf+mdkcH/UGwmVaA4uw3Saifu7LHPvYtp9c5Rr8vy4k3OfFJMuJcZAkBYz5R/LaPFswEwZBUf
AfCDgeL1djaQOnGSkkFTHB6OgFeKgz1SWbg9tZ3zia70isVAuOU1RA2WlEvnEMXnDMRpqDRZHLam
cezgxt7ZvDt3HjeRgxMsdjomvdjr+cRSJiAMKzzLQUj4s9Hq7/s40++MsjMf4Mlc7exPigT2emj/
KAIh9Bo5kdrHDxGp2rGCAf5pyh3LTxx5T+dv5zkBlkl2QFePKh4chOuxiKcLwGHgoe0SD9LSi+QS
mJatf7H5t8KnK6u8yzSvIQesZfQizAxhUzdxoqd4IMu8E+fsXA78HOIMEOV4E9CHuf45bjMm48CV
/wDrPcLjqUqDtgVF4NNwi5Bb6LRjl9RLoKf6Eop01n09Mu3//nY/8SO4GChsEo6Djbj+EUtTWTU+
tMplUGsZxvweZJtcO2iQ17qzdXcnjNgyPTzMj8jkNzuqroSZjLGlXHIwnlwFcZMZfloZmLUWABnO
ELX1/lQlqpL5TjRayRGQXPvQtC6aS7envbsXgHhyMfHMohi3CS0Yzst7y4rpFXUJMOeqtl8ypNfe
irge/80UIz3TZTGfl6JdLkOFFPUBz07T8EuZoJh1+9e8jjsBKv7xY/Trj1BrKi+ghGKhl2r5nPCc
wDDVFuepyeopKBbNRWQIrrTnxu9rVLrunMHdD0P6DFxylTTk0rwev+lqYxgRo3vISAFD6ng5Wu8g
iX9grCA6Yu7ae7uMVXREXm/VnFO8B9ZCKQ+3l+H1jYOxI/hQat8kT8Cbr39GZrIZY3uIH3LL6c/C
shclkEXaDXfGeR0IMA6YpRXJRxfBXe+kP+6cqne8RJk02BfmDC3byUAqWtVwlJad+EiUKR9uz2v9
e9fvL+MBW6DGS+sAcP31eAlkbWl6M3ecqJWwm+v51Mpx8Jfc8O7wFPaGovVJ++w3tn771JfuGJfu
xJ2SWUrqx/SvwtiVaOaVyB3cucB2x2Id+WBgFRESu56Wk1mlKMs8fuizpPOtAk6X1akzMC/rXmdp
dyh64hT/1tb8NpQoc3LSObGRoC3U5APyHOYnYU/jW6zbvK+3P9beJrRWOVRmRBq2VcPsIgWrdTuL
HxpznA5mHSlHJy/E8fYoryMUErT1MQLJisyOsU74zy2YGROBD5qbqaczwDC/lG1RfQPgZQeS9pZv
TcuS3Plgv6uy242IoAj4KbhNLhCH61ENEVtVNC3RxUuHOT06Kc3qN0uyYKrQW9rwJW3zQguEI+nu
jnXTf0+h12QnNJvKPEgqr7ICXqUlBcPnZR/FMnfZMR5tGkVNv6g/55ZX26+juerQeGnTHCOYvjBP
LXGEDEe5UKnsEjv+lZoZgDweQGxpEiOds6BqC2cM+05BIkE6VpoEeJS4v0qkiPSQ+3t+j03ZHPmU
vYr5XRNVnCEVXcw+mDy91AMtax3nHLtqYwZjkthlkCEadoRWKxo09Aa7Dcd+nr0DhYx8xKQBLNEb
VZfup0zLZ/GEpW+PYDXKmIfFzLBc7DDNOhdOKQBhOHWSnWVuG9/sApcAPyqHODrk8yjkySkmpTto
fYVyZ63WhftEYL+c4xjNTn+V8HhrKBXQ5GVShs+tW4jokhht+1NVhZccFLXO3+hN3yCWMwn0T2Dg
98OhB8qNfA/gdBSBEX2q/I7O1AttIyimSZzqrd/p2L75ZaktaAB1LcXAVDGr7xT90+zO67Rz+JBE
IjoAEYNSvbUWbP7Yq1HKftSRMblk5lQ8sq9w9i1icBWS6vLdPcof22xRTAHR0yboXIEwmxghatvK
iMuW/pwdpwcaCbOPbrgMhQRXgbRNWIoC0UInuTfwzonUORlr5QXQIf+8nuWgV4PROm7yYKp5/jnD
k+HLpE0Zeuy6219mkRMA9HVs3zmTO08/mQq3KNfBSjrcLK5rJNHQ5Cal66Tq3gE+986oz7+bTLwY
Ms/8110s5dTOI4X3amjuvBY7gC9YCUz7N3SAtGK9DP/4tB4Ge6boh/QBDmfpIZM01ieMmii2DT1E
wa41x+oBGUq98+Eci2+AeYb3g+GROiLbmuNS3xqnNBmm8+3rcWfLAa1hw1H5+S0Scf27HBELmbYq
0KQK10rea7LFbJjDmW7Ynd29992pj3lrgoxWwzb2SVHR0mXWJogNpDa8TzkEhSf+U4248rPB8w4A
3u51vvemR8N2bdvheYRq5fX0kmwRxeTCJkQXRz9ygWiXCG2pp0zR7gl/7w0FXBhZ7DUXJzO9Hirv
wXgR1bGtNfqsFr2ecGy1EXvscjnd/mjrCdkcXaimnF3YJ2Td23wmmjwX8IfJy5ktkeFXhRc/TUM1
9mAGs/6Uwt9S75yenSHXeIpkepX8Yxtfzy7GvgUHOTfGdqxODngNWB/pN8VHL0HbKrdm5c6B2dks
K9dlTWBWWPK2QFeAzHbs2SODTJshaEfdfqcs5RRMc1cESCH3wVzXf22suAonYgDO2q7eXFs5DJlM
bdU10LSWeooQGKTGie+Ym0T3BJP2VnN1ojBRNaR8ve2xanFX2Wh8KRcDr2ifhkkSGFnlhqsy16lK
C+Vwe8PshFoQTVc6zQpmB3d6/fWiPBKZ08/Kpc3b+pvjlkPg5ta9b7ZzAtaCOgAM2gmkuZs9oqSj
zJzcVS5FV+qnaRnKoJKlG3RVa/39CVgnA/iJsA5wyeYNycD32vRKSaYTL/WTxNJOi1H2oZUU+gFk
1F/bw7Ez/hxvs4DLvHhD4TE1U4+rN5MCz0QY3tcsa9wDPp9/L3kJPZiwkXeKZUTx6/p79UbSLU40
e5fFlJOPDEz1gFapGQyj0t9B4e59NOAbMFxXLAXV0+uhlhpGhdaa3qVb8nXpqvps1jOzGmBf396F
v+lFm3uLYhCvPnVoirXbtLNr7TrOnQQTtVIvzzbC3wP9/Gy6zKWTVQGufsa7KW+9/ICDc/azNYd2
8qfVhNmHM4kQpGksrjz3pYG2dkHybL+oqSf7j043m/3BxNpFDXQ6S00oKqla7zE1009umVtfMrOv
psACI/OYFKX94lTS+oK2JGG0bcvCeNs3ihMdeXGrn3VhCGQKR7d/E5ELxT9cYsDFh4KB+1Y6g6EK
Zl1LUI0ETq76kxK5nl+boNV9lPd79wdK7716gPUZf0vxD1n8wppU8+K2pToFUaqOX3M9m4YTrFTr
M1U53guSBYTrjQSpGFPR4twfnW6h7b842S8xRTpNqdsfY/2um29B642MaM1fecw3AYm07cxOa1Sc
Ez23H4spj8JFQ/ccUXKbPICkWQGk8V8BJfbO2d3ZcfRdYBfQaedd3trjdBqxjIpLLhYVVnWcQOaF
RdJR71ms+fn2JPfqLZDsoU4z3EprNq53d18rvV1WhnJRMNc7L+S2MMWUfCHUZQcqxaL4pH9T0Ca2
+c4sje+o2DV/XZTAX4X+ItYFIA2pg13/BoF14GCVoO9EX3uBDWI1iFpHfjT6XN55NV/f86Ck11ea
OxFQ1pbfJ4RZOrFNK3xCEONMoKmci7wZft1e1b1RALPxlFA8In7f3POWBD5Tl0TSuCBqT9UymRd0
QfV7uKvfMfH1Fl3VcYEuABlegYvrRvojZi7psAA/InWP4bt+H6mVCb+inpSfImOYvtuoAteBAsQh
9r127F7AUdCzAzbSf7dJJfunPkYTYDa70QR2Q4YdztLTf9TAaPDjdWEB+KhbyfmYxGpPDUepmtxv
RqP7iJVe+sVtxZT4Bg3C86LPWRFmcaSt6W41fwMU1Rikhi2clJqeqhcatkQyu1M01KaEmJFe1GKr
tmCsqMb3npo7hb6islp/5Lb4NU9V4vo9suk2peclawJ9nN2IumOVvjSJ9O7WwF+HHKukjL7uDhtg
7datvp8bJBoBjgFBdIcPGk2/7/k4SztAUrgYA6DZHe5zDtqYZOn9J4wT5GlJYd2mUrO/w41N/82m
1vuhtLZ8TKVaYqij2p9u76ydljxhFwhGVKVWnKq6aYqCoCx0t5ySBxTAu4eKwteCK0Uifo2KG59J
l5CY1qE8Pi1lPJLPC/lRyHw61JnihNboqMfRGex3Y2LLy+2f9vrWoueEMBu0q7XVZmx+WTLIdMb3
BiV6txtPWCq2ZyvCvqe0tSL8+6EglUMmQ7BmDXSv972ruDTzCjRdemVQQ7UYsJMom+hQGPk9CaWd
WXH1e6sQGzEvlODroRR6TXmXIEQi3HQM9FmWBx2I8ofZqO5hg17n3yvFELF7Ag2Ny39zmgevsIzI
IxWTZfZNG4zkJBWrD1xhtKHudup7D+R/iEO86qdlf4+xv67Z5i5BVZJ04rcvEq5p1xPVwDC4Q0Fl
uDVyNRSt14dQdJsg9jycd+FAACls7mnZ7E0Z0gp3JPROLuTN6saTI3IFxeWHWc3cQ0sD5tLbna4E
5jBFz2UULQBeIhGdkroix2+GVtHvPPO/X5ftxKnw0MUk64YbtElL0ZaZFi/SI4SE+5zryCvEhT5Q
5P1asGvQ/vUo+gz+SOfj0nN/pGdckHgVJQ1s5dCWpg58OHM/67K0fplTNYkQ1LiOdLIqzMPtfb9z
RVnIxlB3XoVxnN+P+R/3vUiMpteyjMBAAbYRWoqXPM8xJZ2gWqoWO52ldD7fHnLvC62R71oUIhza
HjWvMUGmOW10ERjXNEHtgpFDajgl7qxRa7f9Pk11B2qMnNtzbceJ+klLO9O985V2XlQOPLExPRmY
sdt0pkxVsrG8ZeaGtwTILBXvzbKv/5rxgOOBRe+RyhtSQNtiSFwQZCJ3Hl2MHCfOsFVq+9SJcfEO
IH+8F5e2+qfby7tzvQBvoWYA6wc5p23Ps9Mi8N9dHF1gbL1viKoPvUHJfS5ycaeO5b2OZ6nyrK16
dLAAlm1R2lbeAOFfejK0WWgvVJlTC842bghBWs/zD76+RIsddBMArroUyyXPtPTHRB2lDJWybr8j
e240PvQy77/IRq7RNxVbe2PlKMVjCjJPfqc1mRZITZ3R2hWK2h3bUSmth0WvqWA5HdXs/7ROrZxA
j6eZdyuqY+9cW3P7jP0L/qL6Mkf1qc/1+pOVdhQ4wc4kAgcVUtfDODYjzf9o6H/Qb0FbSJ8V8+Oo
AaFB+M0r3yu0Si8etSUyll4xvecVmPGIoZimheZo2tUbru+5/0DdFYSzO2RChpFWALwezUZ+MIm5
lcAtvRxKrCiV9pzmJdLgbtloSajorYmxGk6HpwRx7vlZVJGG3Hy1IBHRut5sBapRO32QDro6YE9d
D+8atW8FlUyH7mlSqJ8GSKkvAzpIra8kyvgmLZo69qXgSg7kDHyyEp77YhhkVICmR+etAbrss6t1
lQtkBY3HMK2cxjwmdHEAm8tsRlNGyrnxRTvS7cJwMm4haczK6MsYgyS/KaPEDd3ERvRFiqgYQjxo
siGEkqAWaJRIz4ILVhUwQPRYQYgmr8t/oCtgk4SKc3bnLtlJNlYNGkyjHSosEG42WXuXFVbf6zH2
uks/U6oipXzOCBdA3k5xqvjC0liWsR/yAqHCuqmRrneFe1hUqt13Os2v3ztYVBadGyhmay1r896N
bW+5dCKti0qV+dArevq1wNjiqIoRdePZmo/Iz98LXHbIN6sVKY0vskqLt2YTuSQ9qZVltfZlQbcL
jSOzMVGpMqvFokOKUodvG238X+wW5XyAHL3kLxO6V78scyy/6Em7FI9uhlr/nQ/z+ha6/lWbteBn
smUUnJi1XMRhiXHhobIb/TCrd733dpYd9gRBtmbAjgUjfx1mOLbguE+6edF4vAIA/+rDYFWJwOdS
ekfJ8X3TG4iE/e01S2a7hlZr2Q1K22bZ4cb16SBG4zJymZ8iW21CxA+gbUz35GZ3lnKtF9AH/B1O
bC01097G6SXDzWYAsh42vZU992qiPjaDlXy9PalX0cAqjvfbw3CFtblbijzdvrQe9di71LryLFnW
B23qPnpdihSgNOJ7T9XecGulDaYqM3xFN9BKs7K11SeaLM8+yKQ3A4mNYuBlkRGYQt4z6ny1kkwP
nDz8SkJhoGybb4YlRGJFqgSzFzniUzT2ERbgCmaodSmVewIVr8KcdTAyadBl4HwpmV5vS3MADFQQ
ElysPE2jcwm8yQqKUheHRre7IZBLM8f+iA1DzN2dFO+6QZZ3NN/2FnjlqgJhIAIhn7/+DVKnYYEB
qnNxaWy/iRfTKU5jp+kNGUdRPtZc7B9v76DXTTemDQWQ9iYK0HDI15/0R0Bp8qYI8EbeJclduzs3
WlfI0KDLhrNXHDVaaAxZ2wSDN5RGSKfIs4PFHfsWhcs8/lSnyQTaou7yDmJ70d+rwL0K+vh1QH+B
kKDuxZfZ7ADFlbyFCk6xDWjGjzqa+v85o/HX8rXrKMR9FFxBgCJqc70Gng5/DY1tDGHLZv5WC/ze
nWih+R8jZfTp9oLvzYiwHYEeHr+1OHQ9VmV4tE3w8LwggzIfiJaHx7RO9fD2KHsnh/PJZbci1kmQ
r0ch1BSCzInNnE15kON1cqLaW/uRR4X39lB75wZILRVmAHsrfu16KHvqcGPEPfDSaaUa+441Gl9r
gogPwyCiLwVwhQQ7m7gljo5m8IQ2TZzlTm6wd254w1f6H/x5KK3Xv0HDsAgTpMW9LKAVV79Qaluw
wroxo6xcKuoFt9J7817ndZU0Oui7IoYGKwSJB1pH12MueImQJ+j2hWTHDctSNGcDqerL7dX9nXBs
h1lDJrYEteBXMFGz1VwlU1e7OdpkdQYerl26E1D47EXA5O8PGRQBN9S6puuxBrIR4MRTqWjfm44L
tkamVtUEqJ8r1rcW45v3Q4QIuk91NI4DVZP98tZDLyd5GzlJ9bWvrF55lAOKWcHiOfHP0TQFAb9S
yiNiuV4XqBb2T2akYKI0YP2FmVGnGcWlnqroc0+H4qc75PkLNtmGGyL5s7hn3cQHJpjaZvymOgvg
E6xfXMwJs7RCZntw/rovhMPp2hGllqADpbQ2h3mYPYjMZeldCqGhLq8VSTjiAv9QZ82963rdVptv
s8YvYKy5tDlnm6CpLJaktRW8uhfC/wCsiOd3ZpKFmgIWx9IFWRwqY4fbO+J1/Y8JAld16L9CWLC2
9XrKynltIW54QcFHOdIiK8lQaM29VKCNH1ICyjgo6TO+mcfGeie7XLxRqLG86+08u9ijt0i/5x34
5iGpm5xv/7idQ2Hxk7isebwsrtLrQ8GrZcmsplagK3b1b6RY8sMSz83x9ii76448B4BZnRbZVsoy
MzqnTxvXuygVknIZIj0V9PTEbJ8cmA3DJVO66t8my1EF/z8G5sRjhILWLVfN9fSiyouQwxmjy+j1
XihnLwoWOysPU1apD/1cgM/Qy/jL7UF/V/222wz/cAofwMxWfPr1qHXvLW5UFtHFXEmsfm8BdQqT
PsOjqHTUDnZ1Xvf/ZXJKWOzc+aexEvMRkMOkIfYrjfnc01D8FkUmz3NppvH7GYJwfWdpdp4Bi/oZ
US+kNeqlm7OAq/CS4ynkEfVaw4XfnAZKVohz0Q41Qlxa8dR6Yjh0w6Qf68LS73R19oYniePNo1DL
O7SJ3hbNzgqtSQlNXbf9TOJpvLOMSmVbOIgcal0ZNlrR+eTbUzA76j00+c57S24BsWaF7kBB3w7f
5jhfj0SqZdo232Y9c4AsZAvFgMmIp/D2htg5ZFSLgOlTlV4FYzZL7cTzrLQxUb8OtpZ+bW/9smd1
+Of2KDtvKsE88GeyNMAD25ZcmWiFqiiVe4lzaZ/Ru9I+JUvfH9XIVNSgb/6a1caBRhMbBtYah3J7
X+/y3OjbemoT7zLlZXTqkP/ODo4YWnG6Pa+dTwV8BSl4wFwr2WGzergiOngFNi52g+1yREs9+qBj
CnxoVOAst4fau6qvxtqcXKmjYRZlxEZAP1XhL56In4diAEZIwzV+V1Li/4Z5h1K9eNEy/uh0E6Vc
ytT9d71ITeyyPJOqu1Om9UPm1Ol458y+rsaw5muesUbYgCi2rixoEDttVavuZTaj4TQlQKJSyMi+
U3n1WXCaA4gfhs/VgfJHMlMzG8oiv7Oddz+Iww+guQLCeYtx5l2WuVJ3xPio978xbQVSWltFD+jq
3vPy2RuKwi6ISnSJ4LKv//2PZKccZLtYgj1WmX38q+vH4YCRef/ZsauPtz/9zhmFKIq+yEqYR6tn
/e9/jKRZFPZSYHWXzurMg4ji6ll2iXNHBXjnjHJA+XzofpKabnNW6dL7s1riXlSg5GeVN+E8Yffx
PmWp4yD3BvvH7WntXLPEOVzyq6LpitO8nlafid6J1dK9VB0IZn/1DPzW0Zpeviaa8BzfrLzku2yL
4XkuYCMHI/Kq93bt3m8APgWpHc8uLovNb0BVGSfScnIuaIJO34zaLGbfHY0y8yPC/8SHz1dK2hRt
+whaQT4sLpZbd072eklsnmReOfgTfF/qElsfhEVGtLQG1bp4CXXYeHANX7Om/JBpCeyouug/LINU
AquLqjsP3WuuEG0yGoSULUl3CAk2d4qDjZ8zxY19cZ3akQdz7sxjg/+l6+ujboxPKF/WVJcB/Zym
ySq/JL0Tfcw8R75dujy6d3jXxd4uBAhLUmdSE/T0NrdpRHqVFEVkXXTRdljQ8Wn8CQpGaKe2d9Tq
tj64opXfb2/DndMFqXHFfaGwwVO42QKkgiDnG2FfxGB/aySBPayI5E4xZueyADfKA2FzgleFpuu9
TkpZqKJjan2KmZlQ5wZN72VYfkgtspvD7RntDkaHDQ0kcDgE+NeDRVm8+nsv1KIzUV1K9FseVvPP
0Osm83x7qL3F4wb83aUH27TdQK0q7KiwZ+tCBQdog6j746Ja+Z0TsrtPwRSvnoFERq+aTbMqjCla
MusizbnJD65aCiJVUWTPVJWyPmiklj0NaZXlAb2C5C0CyYi7lPOE222pCmSab097b4UJoLm9KInA
DNucG8+puq5YcnaqXiWPI0Wlyp9gAOahOrrmEN4ebW+RV3IQDEOH2GlLU6A8ac7S7eyLQm4f9DS1
Vo/X4k4itDsnKr9kQSCnIOpf7xoTf6CxrBiF9i20QcOagtxsliPQleH/WT5EmEE3g9CCrnY9FPqB
tVWXDAVJIPcL3IguXjZ7YRS32p2h9tYOhQV4TyuS2twSppO0VWSt2/ZFdRTxMDIemMv5npnmTvCz
CtsB+SXu4cRt9TU8yiQulHCOXCq8nz02yVEQyb6ffGkv6B9rgFZ/Eh3ZCB0JWWDEXJV5aJgTBa3b
m+X1M84vWa8ygOrwX7fu7V1MH91NNevigEB6M+Y5aktTb8cjBsCOeNKXXr+XQ+wNyYVtoq4D4oT6
6vXntMHOpjHB4UWHM3eGzLRq38DDOsZYUT7MxnCvkvt6q8KfAY3PR11LM1vSHHXzURhu6lxgFYxh
JtoY7eDYOpQt2Mbby7k7FCsGbhLbP57I67kZs2qA1bTsS4HxJSxuFe9QdEKPTZepd1qIr2MRZoUO
GHE0xVb8GK6HIvai442x58WoW+egRvN4XPrxu5bO5iHPHMqhiRuhn9VgnrBkd+F/e3t4JQdihrb6
wXJYrsdXM0NJwCE5lxlPIZARcfuC15X2qI4RHoCNNp2k0VaDn+OZlPpGmUxvEeipP/4fC04gBF5i
hdBvf8UIfy6zzNi5qJ0mjjqMiwAUcnHWdIADt4faSamgPKyWNJR51w21ucaRdHMd2Of2Bfg3qqWo
gOn/FlmykK64yscCKMVJsYT30razfZnnEivzAcLokyzU6bF1jeY0pGP27Az5/Ov2T6NXxGpfB0Mr
XHdVKUB9ASjTZuMJRVfliO8MSg+J8r1GZyJCtDJFXdGWrVFAqB/UPOjLcRwDLFlV6edd1z01kaFS
Fy9RejssMSBs5Fux1roMYK+/6x0CK35GnJn5ZqyOTdiq07CE0WhUCDE3qvd9MVoJW38lLIeFk8fY
AZl6/8WMR2X+MpWNnge1WVpfRzU3eSCUNMczT9Y2MmERatqAlGSGf50AXiXbvm58qJBRGoLZSJVD
rnt99MBfieRjbXJb+GkUa22Y1PR3cySXJvddRMVvee4ax00Pyihq9zQ3RfK+rdXF/NZqxmygMK4j
WKf1mRavTvUWVL2kx34zLGoPtQMVFGt0qnoFQyV4vO2D53XVqma2ypi/zYQ2zGcKSTrMq7ScCXUb
odiBqvbREJqpgaaJm6mKduIpn/NwVGLLPqberJVhVYzlAIPObqpzMztJf4x1PavfjrYGwwpoS5N9
clAdUHwXCZ/0ERR7s/qFmzVsUEzW0Ew3wAJ9MlNdfSdnABdBZvfGENRDJuG/GGj6+XZHlY1zt6jv
Z+GOxRu66NaLtDwQ+4kHhvmAbTLGsZoXV5ilocAX+3S8LPNcj5X8Ps9S+xxBuTQPrajr+EnRnK70
yTFy/OpEJSC8pSJtT/RRmveDZ1bShyomPL/Au2/9HxHEOOhoAANSJeBI/CVSpEsOFtfKoR/btA8c
CMSpPw5W1gVl7XUfFMMVWJ0XCvGf0jesQZBXi/GxrO1iiH3h2VOPJeVQNG9FlDbtr0y25RdbTW0Q
Lpa5uI+p5sZPqLngJZJldT4gX6FHCCTkdYoeuuIiBKIWVfckJr2zzotik5wB3BefvbJobDA9usU5
oELyZZwG+6Gu8V8+dYuWAbUX8fLQF1Zb+XVqReMJC0sNv3rbLb4OKchgZClGM/Gx0TReBqv2/hmi
JHuZvUZ/jEkGlWBILFE81S5dSr+tSsU7w5cY3hTmAl50yqWTndEt7KKgywnWjn2R6ZMv6AFXIeYk
Q+1zVFWIsI3uvs0TyKb0gkuY5V0TlzXWtal46yK0/8H1RqP1rdaM1NCMRTJxemRtHgDbqmSGcQxi
Ca6KJgMdbJSFkkY1Pg9qaeZPaoG6GYjnJfpiCiEFoohu+hUSklMEdmHJjx4Byq9RNqo8YHA+f8zl
/D/mzmQ5bmRL069SlntkYR7K6tYCQAQZnCmJoqQNjGJSmEd3x/T0/UHK2yWG2Iq6tWrTSkYyPAA4
3I//5x86daYhQZBY4VnbZxbE1+7LYXTfpavcSDy6J/FXbpzmphurvuUI6lh/VWO/atfLFKj3U4PN
DonsgabvKj/vS5hdi+edJb7Kq1DUWIbuW5CGF61yuwXS02xP4WjVVo3Ho7O8wwahb6KM1d4MiQ9W
9SHomuEsF3UQRBIXODQqS5DqaMIQWl/OOY0CZNF6ziNTEp7PGiirDTPNIiW67JIg1DW3L/edqCy0
3SRy8Wg1Z29NmaLONJL5UpmjKiJKwLmG2NwBK3itnD6M+eBz2AxM8aEYWs+MgXZcNzKcNj9wBqhU
uOKZ/SkVqW2eOX06x0kxdqjDoXBmkUyFfigHax539TBoKioXUPbDbKaYQxpjUtzh+u1+qU2VDScO
YG9sE5vtCIp+A7s8aqHXm/Y4bp2prDQOtVfbh1Ir1BRLvYT6Yy0UDWGqJ+mlwFL1qlCe0Z8oWd6o
jtipHXyjN2HLL/0xRJd6laSMHlTBspv9NL9z2qIOO7c45SvwxlC4MaDSxmaYwva4XUJWRV1pMrcP
GL9OcTqXSeQliThfZPcvu3VsjhZEB9B/Npxt7319T1tLT9tswv6tEZazS/An3qcsIve/3+LfqJo3
FyKOtWz+GwR2NIqsla7ayTnUGEywczqq+zhPY/beSqZh72Lf9fz7AX8Uq7/UFHQYN1027YXjmsIu
fMopFC2HpEyD8akNALzuJ6cytMjSLK/f26uLNaqHG6p5hXxYogNbtGUJN+tWYz9navC6sHF6TMXy
Enq+e89m14juyiltp7wDPxT5rq/5+HAc5pY9wiv7bwg4/PZlaVyZ7nsDfc6V1JvCvOoDSGIfHDbD
NFTOPPkXrGcpXOhFb9fPWRWIJnKFjSGt5gQL4XooT4onGtv9FI/WoqwzzbNq41z6hrSioEtcOyJI
RCXfPEI36zE0Z1xeI+ZuWlyLcRrwGsd8Z45Hwmk44tqteqrcrCj3cnIhqGc1jrdRqjnZEjW+qmWM
HhKOg8Anf7nNCnOECKAFgqVtKPoLteRTwt7Z+HNIXhDOuJhJmnd+3sLIGESPV19ZLkYdmVYuwLMQ
f/lwmufx6+C0oxvlZqayWO8VfznkSXbnmW2vLsq8N5Jz6DK6uSPTFlWaSINJfCyVVZtu7NFs957W
aTDSfWMLL9l1FrI1Xr58IYMKhdBaPcI99Un/K3KjuZwKZ2n3QwXM+HVq61mPEO+5Y9TMpt3u8kZh
r9kSjjLc61WnVZiGr8uXoXcaO0bHWr2XxN1oX8kAb2/StrT0GM+gxpkOYhVGJ0Plprp9XS290qPe
tuarTYQNVXSUzldPmU5yZ7giFXusc/tHx+3HMiYnAGa8ITP43vjGmHqIzyz2/diZ6eMZOXXQgJZA
pA8SY14nbMx5vqp7bCHO3I758w6rj/oJzoTXh/Y0lVmI5ZzxaUlMTdwiC5+NcDAaaV1BHLFunNFd
J8w27eIv5bhp9zFLq2o5o3U9XUkf56a7lUI82+WpYxZhMZaLoCvqzhek4o3Jflrb8SMWc2ZADatN
74zEcS51vdQ+Bgv/SB9YFg72uVdHasmSzy1YsRPqQ1KO8SSXFcOnwGggJqjcy9YIVWv7VMMJSyPb
7qy7gZ7JeOliEYhV8sI1hlatrCXqrJ4kzoxDy4M3NfJJCl+ZcVAXUCF02MjqskyG2jqjALfUeT6q
5sUzPBbGRjbl1zpQZR+WgTNYYQe8vV+lmz/lsGW/1J6hOaGrVziQptoUPOQiI7rNpcGtwnRU873W
aQBMFGG5CKly0Eur3s2NvY1sJdhjoEyQnUYfKJ6TBNJWNnoGwHFeNwdZ0Lg9L626S/iSdn5dDEvy
l5x8o48No5sfVLq4WUzbxr9zsd9txtgdZsu7n42ktiMrT5Szh6WHGnOwO6pro1OG/mgJfIkPVeWm
7eWA4DPRosGV3hJbGLSgIcgceORNt6ktBtujLpxEFiQ4fk0OcJKyLO2dZ3e1d0nxLR9qCXHoyV/K
qggXQaV3bQyF4X6ci6U8BwFDLZi3mUCf1lfzJC/nMrWSW8/M8+G6cDqvjfCuDi4dl/PHLtWC5boL
9PnrWKy0/DATKkYUa71932Wl1O9WLyBkbBzwnGMprexnAzZFGeGMEcwXli/s8Qxmk7ia6S64YaU3
MLhbDoScjBBXybscxvJBJmNPQPKKBjZMLGOEVz8UzeNEdDN6TlutE8UOrcg7ReFzo7UJlMMx6cpx
p2hQpUy6enFwz83bd13bGKjtFu5Y76z9e9GX7fTRyFRS7VLWl1vqqsJDzavpX9zO728trZB2aAmh
G7jItBL/DLpcS0hOxeqFvpTenYelrI2c2fbUldFhInaPxY/8tA4a74eV+sP14DK39xkbAlKYofQj
3UWGHJHr0S+RaxG3GTcOL9IjeZflsk8tyPqX7WrkJM6lc94+ZpqQxpmNF877TKFK2fNs/eAGBGFR
kZu5422XtOkcoXiYputu8SDaC7P2ZGzlw1rihIWBcljli6hDu9eziqqPOnZflaab7rsGjI49zlDV
zjKJtgHlMNq9U5NpGuXpCLd9LE3nWdmzNMJGmRVRLkDDIX1BJu9CTmjoLVX7boZB+9XQVP7ieYN1
V9UY6eN31BR/5WKY/tJLzy3ibkyFhwoWTV/M4dt+Twu+QARjrDoaYObfIzuyqONAtcvnwOiT96M7
i8t2bpZv1MEzNLRqUQ8jYD7rRDNLGRKG3D9O5lpVFxq1xLCnKGwePEt0n7vEyN/TOc6I1iurbodx
uEH0Vj76X5ySvjCB901exg3+hN9cH8LBRaJnY3swVNNmMeWIftv6WtkfiMHKb1blT25E1HSahHIM
3CyiIs0eiNDoPJBOZnVU6F7dHSTiliKGSOcuV7J1nccManFC1pPy9JA4jvnb5EOwwKGTNEyfY8r1
oIMwcvZxCDKoXCe9squmK0NEuxmJK4scQCkE65lTeiudZc77PDLED/f1LBoIUzLlNK01Rf68dslq
70AqSS20pS2+jGlrdI8z3P+P0JQmDaV1i+dg42SstGQ4at5BLV128NMsaVk3rODLNC7ds01eHqdo
1g798zLOvbNPhsQgeilbdHsn+665Mb16+GxhGMwuP5nyWmmD+YkmhVwjBx7oHFrjBnO0Jp931rVL
7sa9mKHPhrJaO//Cw5XFQvouxiEshyrHgAqbXOJJ3La5n9Z0duik15WKEqEnB/Ap75MLglxG9O2S
D36DRX7kL70Y7sClTPaXKu/wBwmKoI0XTVufG2/UnbBVxLnFA+pfAGnPXayLWZp+EeMKtBi7Watm
/cyE2XYuDOk5sdYWY3ZVmd76bhjb3j6Dv80chz49fwR8sWSkpOmpKPMDQAWkQKD4JVYeG6XZIR2X
gqG7Ibl1Xc6xKWX7LdNkfZBpxlUGqIZQu+STEdnuhOv0vFi1lmE5kqzuX43ED+Tx93XvWyeHzVlt
YxMhPDs2ihntoa2nKoCtT7GwM0ZpXk2Nh/tkVZ6y2X7jNEZwBCw+BJ4wmI49P+cRcbuJXo351Br9
biWCYJd0S9Kcy0QTZ1i3+sTkyalhweuM7FRQ0q9HCiSlEKe21hTMb/uor1KXAnywbVELyNTee3qe
XJoVwgs7GPUYOH05cfjcEOHX5wlcBsEVAKzhSsFgfX2EqQxk7zjFWId1K3roCIvYHNPgFEy7fe1f
hoFXjtIDCB5qyethDK9hGekL+wA5VhXh5AhxGzQFvqWynJoXENTmdhGNc1ZmmmGEgVt07qZpNfFy
tIrPv59Nvz5idD54auj8A6PWt9n2ExnDX8mA9qhaDsQLtVdBwo6imaa6oFT37qnKC4wdAxX6dl2e
/X7kt57uZl/NDcCLB2T49ciy6oXpCWEdxGD697OaDVaFpd7bym9uJiPRwt+P9+aVbjR2soTYyLyj
K7Uz7BanrrcO2/k1bAPZIkW18n2VtF+SoHY/sajVHC+Gcf/7gX99YXG1gfgJOZIXCV3S6wvVihGR
JBqrg1ulK/ZYjopns/SpQ/XlxFBb3/14aiFXgAwEbd+is/l6KIqRsigczKlhPaxxVYv0WoKk3aZb
9Elp0fkcXc890aJ747WBRkq3DOEaqMnxazq6i2jVWugHaff9IVDJs7Pop/Ia3pgt0EZ4KWnPQ2A+
ZrZ0Y9bmhAnoh9mQbh/5aqq/IhmV17jZB/1O+LlzQu76xmPDV90GnAFCgEl0dC9zVwki7az1sJTA
d7qT5Rez0+S4vfv1CeLKNtWPHhtaHshKAeIv1vQjOgXZh+bYOso4EIay7tbBNb9utmNnqNnsiwFX
gwhm/4CAX7Ev4+d6YkV6495uvlW8E/TKKPSOAKI8KyuvAmE5jDjE7YZxZPtzi4TOyFpEarL/Fy8E
EZNQQb+LPKDqvJ6ldUlDrJb6ehjNQY+6tWzP6PGOB8cZqxMssDc0PAh3gL5o6BqQJ61t8v60vg2O
OzWOcvUD2Vy82brmiafNoL8PjSkbnoOK3JwwLawGNWURaEUEjjVLlKuDcaNkX6J29PSRCOU5aO5/
vy68cdsxZ8IKgoMarlfHU9rupXAV8D9eqbnzbiBL+asxzkUZT35nP3cGpc6JN/WN5WEzE6BJyKLv
o457fTP6Cn2f65XoMiBdHEZdzPGyWoQhOp262IIHI4WM9vdX+UYf1qRbwxuEEw/eb8fbHUpO0x7R
BB6os72N9j+AIVWDvz6ieIVR0E+Dk8SCnXff5TP2TIas67hshHcqseONN3pjRmEYixbGAwp9ffma
hHNv1D0b77KW+4TK+2DqwtkZvTjFoHhjKLrOLB+MxDQ/jpFrPCnzejtH2n13k+S+vCkNiXFEo5m7
39/fN1ZfH5oXXEcuyYOD8vqiDCFFKzDMOJgcYPpYSxwO7k5bGyfWqF+viDMl5Zi5FWNsoEfjtEEz
G866WgcnaeXOmBrgvAmAJ8D48cSUeWMoH0QXX0nWeTgRR8vhZvqbJxWVgdE4CcDmpKqzslfusisV
BhQnXopfbyAeuzYTcNu/sDTdXtOfVgic8on603zzsI6IIji1udertJ0Tt+/XVw9SIlQ5PCSRuOFf
8nqUwtadvupTHb8sPb8eHNpluVm7V86CTH3U9S5arMp4+lfnxncm5HfVCQQad7v0ny4Nr9DEs3Nd
P0Dhqy+F3ZeHNlDeicLqrUuDK4fOB+Wej9HS61F8FFGmTfLmgXRa/9aEtQK8KcVdWab2h74P9CRc
MibU/2JYHw8nfKTYMSEUvx5WsoXka670g2F1+r2WF5j3VE6+H4Ef7cgoG0yM26AY+xPj/jpffgzK
UoILGX2q1+Oac1blNdE1B2cu2ito/028jKZ+4h3Yvv1RSUAxgGgQwQQl2XHRSIOm0ZzO1g/uzEaA
nmYo8AJdisLc4zxs9mHum2Bhc+m2KTrYpjz1VL9rpY6/AZlVFMqb5pfTwevrRKhhq9RdDMo6Dpmh
wEsZfUjZ0HcGLKy60NGXSQ8hpZvv2N0C/Ch6y37GtS74FLid9ayX8/QpITN9xaVGq29Uzyk7mrPN
4HwCcPziZ0Nt30xFhsDdracOwwhDiXfBAPwe6ooshoOF+8Ktxenoqcx857OW4ke2wzVjxYFZeOrL
4BTrpSVKqeGsh/Yj7hYYBCee+BsbNYUnZGYkNDRAj1X5TuG3omQRPljELoCbz1inaymwLU3fCMWZ
Ov/9a3u8/lHeQtBC6swMwK/ouGYp4IcaAp3BYZzd/l2ASvOsWviv0XrziUv7xVNx82pHpclSizAI
BtrR6odDV+1DkpnZnQsAO5EY4qbSvNm8WUv8bqJgmOUlDgxEKWhpnn3WLVdrQ2cM7FtKF/9qXulZ
hajK8P6TINhmVEzt0H4q7GTxbnpowtEAX/mJ/Kkg/2twquBKn6QgRNXvM9eFyDA52C2OjlHGuGw4
2a3IZgfQe+hUG80LCWNRWrlJiurc0z+vS7ASc4jHqdzPlY6Pq9n1wxxrwq1EpG1ap5C0NSTX+jr0
6bma9fnR0cwMJm3tcoGy9v00zoqpa+6maRJ7Z5bjcmMnNS11gZV7cG5PQW7d9WZasEanY4khCxVr
d4BykqdnLZ1695w+20J2oQ8N6eH3D/94NeWB4FgL55HtnF392IgG/5dK4x1Rh9zv/MPYzAIYiyDJ
/kqQ3NPvYcGYn4I2m9NTSuFfKjWG/q4AAVSCN4er8+s3noAX09Y0dzxY/pCWBKp0REllU5t+0dvS
G6OMfBPtwpVYUR8MqRkfffwwl1Aj0Us/EV72xl3YpiSHIprXSP6PvoqnCpjysMEOWMcPUQFxKGxL
Yb4ENg0Jt6u7yPZEemKP/oWXzQ0ghAihHjy6ADOM7cX8ab9E1QgFpWvVYYI7x9hWat1g0YnLvASa
r6PEncqnbEla/bqeUzSGfdpLN9aKTtBxM9LilIfh8UrAsYWyDs/dTUeLquToC2VNXuRYay4Hu2mD
21RpxcHXJytee1GeWAmOtzWG4mZvagVOB1vV+vraK9YJDsLTCtaninNb1siC6Z6f/X52vzXKVgTR
pGZ94zjwepS6DNZEM0f9sFaqjrO1HM6MoTolQXljJsOqwACf+KAN3TqWGDkYUk1+yYqdI4vcHMl1
fPd8sfN6ZcRmuUXGo71p8/4y0Hr3xmiaU8bov05gvgHjgyTiWwfH//WFtpOg62Yv+kFNVXJOwzw/
71Hm7nMv8Q6lNSxR66briaLhl9Pu9hARGW/sZU553jG13hox46smzAux0KC7ZiYe8bUaYudsr5pZ
P4xd2dtQ6OAdGeYCeXK0de5B4TqEBLCwfx4dS34bPcxTTny172qXn8uJ71+NA8Tmygiuf+xRVqUB
Bh6ZXA+VUZmXbTG5G7XR7796K4k6dKTGesbIDhphLDYKHQ29YG0O+jjYWQQJO20iOB24V2Gu3eSh
8ERtng+SuiPSJLGhoYsf2RBZklI3SrLJfbQs4c7h0JmWESuzF3cu5+050unAfCaDWHR4gPcjdD4Y
Zk8T7/7tXGfFECZbYRMOsq+bUE/16RvpFzmwqPSKPHQktLWwgnl/Z2N+/1lXsit2v39Jjmu/7VYB
xnIA4inBhDJfzx3b7ZI8kGI9DI6R3OhO413VRUr4hr2WwV8NLfVvRB2rYe+1g/vh92O/sQZuLp9g
/gAS2IscY1EB+IHg9VkPnMzyductpvOtTHGuCO2ypv6gU5rc9oUqqkjUEEjjrYR4rORM5INhS4Dz
33+hY2yMm2EiWgK23cohDHZe3wySn3C266V+8Bxn0iD7LcWIcxehbYaFyXUosxKmokG7to4X28qp
LXXNOnGQemMdZq1CrQK5mtPUcVz4bGtNmizDdOjaoYCypS87XSuT95SB3YkV8o2FA5gTDzpwfsDq
7wXbT3uQLZKEun+dDytcwdtelhCf676LprTTLxoW/rgui+rHTf735/k/0pf27sd7KP7rP/n/c9st
A7GJ8ui//3XbvTTv5fDyIq+fuv/c/vT//urrP/yv6/yZ7lf7TR7/1qs/4vP/Hj9+kk+v/rNrZC6X
e/UyLO9ehKrk9wH4pttv/k9/+G8v3z/lw9K9/OOP51Y1cvu0NG+bP/7+0eGvf/wBMP3TfNs+/+8f
3jzV/N37l+Ylfap++YuXJyH/8QftlT9RSgCtbDUZnlVbB2x6+fEj70+0paBXmw7O3eCKP/6taQeZ
/eMPw/3TZa6yALusYJx9eMGBwL//yPyTfQFKCNIa8CFaH3/889pfPaX/fmr/1qj6rqW9I/7xx+u5
4jBJUFhs0bP2Ru/DGv31u9EmTU67Prl3c8345EKjf0BtWQ3RJuF1I1v689cWE6MTM3Tbuv57Jf8x
KuAtcgZuAOfC7Vv9NEM9PyXhvQnuMUBxQ3+pcRxe0vyEwvDNQTj80sjg2IWa9fUgvZn0fir9ezAE
+9PiDeJDmfYQNX562H/f0J9v4FZGHl/KZrWHQwnDYD33ehTlJ/2gbP++Vhj/h76Z2vc2SPQOhpp+
rjfel98P93oZ+XHnQH+YUgBbHCSP1jIsIydvVd69URr9pT5b79PJcK4ELIQT1/XW3ftpoGO3YbcJ
TKVPNPCqwYhxZHShcGmnZIxvzT7aPUhbN/MdEktf3zw3FWNNgtN9jSP1O36JrXSe1hVxeqftl4AE
3sjGxCn+/T08cqT9+yZuceu8keySx2txVaz5klX+vdicfycbH7SwlzbsPohT+7UNyvdqCJJd41Xe
o4PMcO8Qp/U1T102CyuBw+BUKx4gpvIvpgwSdVyhqshPPIA3780WGePTN8G59HhiIWfpg8K7JwpI
7K2yXMmnLGxSH2h0fDOtNbjrqJFP4AZvPHVQCABavCJoch7fmWXNKP9m894apu6yM4cszjktnDgk
vfHKAM5uWiagvs1v9vVTH7QBg1+lE6sM8cvLsWPd7v5zMeTDgzU4pyIPfyRIvH5HAew3Ay3eGcjL
x4tcl5HrM3Q5SMPoObuBKuBTUPhVezH4td9yiUFJmoNReCqmzaCKndGsNGzs3jLU+aLr/TcsbZM0
XiHo4cIKd84Pp4aHQ7afoGggUii5cvsVE/apnekA5WvgviunpVpCToTJ3Vo0wEt9JukLBUHePWDT
2D0MNsF2ITSa4Vs2CohkTurr2MdrljDCdJ1LIzS1znqcx2FswtmUxQfZAUz6tW0cOHvi1Jbqyigj
Pc+FGWPosxIF3jc0/E01X0FmtO47PN1NyEx5+eQYRT5z6F3xkG0pVM7oXVsPyWQ3frhogUX/qLfm
vWg6lEeDMdT3hcbLeIZJq2USajagKhKTM31xjW6Bc9U3GGU7fVcPEd0Pv8YjOedXepnIFzsjyjyi
YaE9p8qcvw20IQ9+Q/0bOxNNusgftOw99xGblbmpAaZwabUjXrb0Ei1RWx/aJZMfdE7TxM41OAY3
OkeKqBNmQ0Kak/XpLoGol501rTFCUXJF+c2Hr7dgom+Y6S7v5dpemVNugcCwmC1UeU6Kxb4YtBcy
tpaSLF3bOQ+wbfIuEmVP/n6mnv7SJC6O+nUwr21s9xocxMHP4I46sgneW7nT36WktJFGyAhRUXrV
h6ZwESnBCfMf2F7SMz5dz0K/c6fPeCOoK9+vfCvurXK4W0fhXCIqS5+ywKsh1xZZY5xB+Sw/Nblo
in1ews6NyKpUVzku7+XOHLuhirKVOKAzXU/LLq69YCrjLJi6uAAIRcXquhq5gv6AnSB83uYpN8Zu
Ci0tF1porFP3FZ29RzLA4rQ3aEhlEVnlpvZQyN5gPxWbWy/trPTZGWf4VnbTeVBhm2F51qdeEde9
9dGsuTQfvU65dbxmBZw78B/aRG0/WYjmWk4ZuPub1XU/TWTf1A5G3bFf+tN7mZfyqrda6xuHOne5
Kx1jujTTcrppC6v/zh5cbJp19dqHWH6RNlMTgYGt70pq61lTOUkW4upnaPvCAZYLA3uy9WiSwwCZ
vl5wiV+l0t9Bg254xXTY7pExThi5Yy6+BW+ms78i+sg8CHYN8F0/+u5eg71ZRqIn650dJvf9uOr1
otgR6zA/57NhP5hlJb5Mss/fe5uJejQW7uJGpqasp6lfqgcOC859SRL0V8x7/DHO7UAMMSwzGiQz
s/kQ1Nl808+8esRh2e1BQSGdI3Oxu6+5CY8kxF+k/qqjRvnMNxCPzehJN3Kb1bsYSZAp4T+2wRcc
PiB8LyPBNVEXyHqI7VUtn5MGd7Gdyb1NQ5kGZRl7mq5fV6U+fMntFSpZw2nqZeExYNxhNOMH1KLt
s1tqyWe/8TH+bScz/dIJw/44W6jx4EYXzW1BpoHOmbrUSKpp2zKPTJs9MRI88Ttfc0yYgo2Xf06w
6Lw2hZk1yCQSB0PHiQTpfdKuw7Sf6t5K47axOnytU895aO1x/IAshjmIkdJHkiS1NMKrLtBDI+9g
dcu5X8BoVxviLbLO+x6CfXnW5xvneDVUmZ8hf7JQ1sG+vNat3BUYlfrOEuOTYlcR8tvUj8Y+3Rgq
Tm58mwbMYEMO4hnd6QGxQGwOUy7DzDSnO4L9qvupBadFaKcZV7DHHDoRo7R02MFmv4SzFqR4zVVN
OXGbxuq+ZN774ex3VbMbaOzdianWrCiV6fpgpHZjX4wYQR7GFYv165mVvPtSq6FdMwIFc0JFkesZ
rEB92+DpFrmtU+dXGKikApmitzYy7CanVmuoPIJ43zv14FOA68K8kQNlOIuzldWxNtLrvNAC+n7X
uT0Jfe9oqvjqdCaZLp5smmS3vRRzSKOrYz4Ea7/tdenAqmlOS+xPa17tcCE2Lw0r9741LVLHXTUX
KyrmzerKzvtWEGq0nRTHZKzOnXzULyGQmnNIRJ77Geh9ubI7HSRVX92xieivaH+NZCV/rLDzd/bQ
oFe5aws9/6LqurzTm2p80YjGeqEQt9cQYi1PvhvIGDqoJMXLj7zMat5pvW/fd2aWNTurxawRWDgX
+oceiltFO0akIF/+nMrd6uQldA+rReKg4dY8oyGplyrGHM5J915VWH/RUjMQ1nlDOZ+jLXcKDMmK
0oTVmugzHpJdqe3wnvduKjGnHkqZqjB2sL/bMdKDXtvCUMvKikZU5Y+4vHmIMGRQPya6v0jEO4WS
l9h8LgyBX0uJ49s2sWwXqCnq687FpIeYRzdu5xEFX9O4T/OA5dYuMScPxLkUYx/hIYQXO4z9pEKU
2Nd05ex6YYeXwkhDqO7ISvXCxjXbVsplJuozKJSfVcmzNdt2KMk9aXCDGXh1jIF9aE/lUSW7xUSl
GVLMDFbkBZwHIwzhsyT0ags0yskn8p3LcXVr+O8tnPmc8wU253k69bgTMOl3XpkgquCkigIGkm3a
R4WWscu7QyJ6MlSh/+8Fxg7jWSI2wY5b+UtxjiGkq6G3bIkenNkJgh1ylmI+1KK1HreQ34ObiZrI
V4zZP+lUCgg/9SVNIpjLPv6RaQ780mjJEHyoLZvt53ZF9p+HdT0492tteF/MfkJBYwt7uiUyZloj
NuZKsAdZ4Efwycu+DvtecGWrxdkhFMai3ZJhYCyRD+ERVQyMyDa0JowSaFABWe5TJSGRsBkhfkRw
lJO+6tkNmgRrwojYK1JjigcrMb7NylLq3EwE+s+ZOOYzE/nvfJcvVjHvObtna6i1c6edT0ZRv3c1
S/nnwzJ5WtTnvscfiaA1xwto3Hr2kCxJGYS2swb12RAYkPkUe0izr+SgJI84m+y40yWbmhhyP38e
/aVt8zgjf6tD+xQI/Qy8ET/zMOjpaIfmKru53CMK8crbpSivWtqrF9C7tfEwr/agoiCo6xTox7Qa
pkPavQhuNO7zTgbOBiTitKTJzt3ASo/sLbLUYlwp1Ipj6FKoqIgSWBlQmrq0Dlet50Qm5ereFgbb
a1gna/WAr3gRhNm8aizLkCSysxkVG/KrTPswQ98cLmt3HOWhKwIkQGuVF58wCfCqw/dT3b8EQP0/
YaVXUNRvYar/HwGorcfx7/8EeX4BoD48NetTk4NH/oCzvmNW25/8QKBs/U8KWegZID0BtKUtu/sH
AGUGfwIswQFH/mjgb7Ox6P7GnzT9T6Yu/g/sq5uNMsxMPvBvBGrDtDgfYCOIN4dpfUen/vnt/gcQ
1OszJ4bnUHc5cG4e2QC0tKtfHwfHvDRTqSE+YoEGqgyCvt2DDs3p2U935SRSs42zdSdh7no4O5IA
eHTsTKZ29WcHurTyaH3hV4uT5ZwPH+11bR/L3i/3vx/v1+sCeOaGA67BJOcg//q6ShMPpL7FaSkY
aBIPaU9ERKKqf+kw/eOqPN0ER4NlgSH1EYRCbF1Qc+4twnzRzHsH7zbF8S/Pbkt/zQjeFnp9Aj55
DUExIurqzd5vmzC0Oo8xApg6wu8HlCiFLTKJhiifY/wz7BzVTTqfACRODXZ0E+E3r9MCOyPsDX+Z
zyqztR7Qn+l5jF/8KefbX54YoT7gkZAZAF3pnTDlf4YlM6nrjXJgc1ooU++LzmviFMnciXnxxiWZ
8GFIxwPYBTPcfv4T+GlggE63Ca6AzzH6sswteYbB6RoJ4oH+JWLa90e1dWI29iC2gu4xYd3I4fsu
81TiBtJBruJiIl7q6cSL9dZts2HAsWDQ4AVHfn1BFeGC1bIsgAadbZyVyq8iRKGnHEy/a7H/G8X5
cTEOsCddfXp/v7D9Tc2rAWKR15Rp5nfxIGbKD24iusizmrhIGXqrHMV1Nzr9E2VvsVyVimwZ7FII
dQ+xgBiGDyTU4KHQiKBv9smsEh9ZYVNdLw1eXwhwE2WEY+vj3g1U4zpndo4W+Tzx9FYLh8lIv00i
txJ6+WtL7TYWwZNbeRwZ1ga3hqhxarhHhQ6HPc/XFd9ylMGfU8gCp/zCtpl4fC+YojqPljQ9GLev
bznrQCoyzeY0vJS+HzqLq4d4sFX3tBfKd+7oaSGZHAYVOSp6EKU8OMGKfuOZkzBDI0KnwbRNrddf
QAqUpsYEdDfrGoYxE+cO3QKg+f0S+sarsqVw0b8EJkMhcLS4oRHVRo/SJlS9Qp40ms6lJfUx1vvS
ff4/7J1Zj9zImUX/ymDe2eC+vJLMrKx9X18IlaqKwZ0MMrj9+jmUbVgq9ZTgdwOGAbdbykwmMxhx
v3vP/fqlfhUlf9xdGCjx4vGxmPh+Ns0wvx4yh/JeZpSyfvPwdA/k4Sw2k0xFsltspKbzB4fK31xD
HKM8m9nUgvL7bFLVWoKcGdv60DByPqIN3iqjsOUPD4jPrwL21SYihBzjkPTCNfHrN5VZtcwsI9l+
nRoOKUXxEyNtbxr9+Osr+PsL+XxFG++MbcZ2W/z6QrJwMSzQbBkSHiZcuToGGlE/3/7nr/KP7YJv
ba7w7Xv8afUknNkJobHfpxLKCpUC2m/5Y/aHG+9vPgvJDUjkNq+Cq+XTkobjEJy3qYAKYzI4bTBa
hOtYaldff5bt0v/8K96oE9uDZvN5sw/7PKjNg0x1pJTrMOjX9jqjVSLWlLm8GdWbqXqOy+JPVm8g
np9fkx0bHgoectvL/lbLVM9u6kxuD9qlkkCeer0mNSbQztTOb42sPvZV4D6i2CRJzAStMiNWmgHs
BNLI0Vq1yg4N0DrlQfDgUrtRN+hnIP7qa2EuO1XtMtua/F0/5cMYSXLWr1QrTF5kkB3mvNXI4mPt
ptKOR3eQZkzRpMz3rkXXVhhYEGxiV6/T8oQTqGhjq80R3A3ipEY45yZnunKFD4RGBpxssazp1glm
+yXt+YL20AZMJMQUDEA4B9Z0kGbt0k1PR9jE8VImxF+mrn+nbpoTpDYhRkbJhNUQP4gHPyxANszC
mccleJ3E6CjgA3v/VAKqWXdG0Oa4J1DOGqRCQ8Ja9wXIzVwYzRIu5pSiUkrLKE5WTK4BOCOeYC+Q
2d0iaka/1ffVODtdBKUJI02WSP3cX23v1W4h/twHuiJQlg+TncKDbmqvaSKIDZTcx2ntqvVEDzgH
4mfB20dNlSBmPCfzpvWs0KujbDGc9gjJHXITJKPpbuVBVEXbeCGL3HGZEgAdU+0TRlS+r8UQxfQ8
boJx9g5pb6HiQRmyvlvcBGWs+aP7OghYSw9aUyXfvGZcQVVRqJaH+KWWm6BE9WE4gZMDlae7Ax9k
a6+tq693OFJNWNZ951cHyoym29R3xpSTH5gNCs9Ete5oVuy0+86vZyf0tcx4oo9SvGhLqzcInGb7
DAEqS1CrB9x5cY6aXOxts2hF1NVeT++dWcEb7ow59fduLkpwkWanOuukGJcR0JrSxhdcfzol80U1
2BDT7ETs85KDwZFaW2vZa24J26rr4VihA1MpgMC9JpgQKWSjfUN0KDcBKZ8XupB6FdZuviJcipT7
PCgs66bUReZGqP7d8GZnmrmc9lVCwbPvdDDEO71Mh0gL9KHcF12xXnHdjfzR3IyK32WZlMP9gjWi
PyiQ+TneU6024gWn61M6M3uI07Gle0SjG42AecuFrYOyG48rhAM7zEFoofvpEzndbsGEFuZ91nof
+NUrwOK9Zeffsd7M2sXY6LCOTAo/gbcF3ZCfdUqlJIxBA7SvvdZjBwprqdYOGAMaxsHhF9++dRtQ
jznUJN0YxvKMwuSi0V4vwYQ4l9QVXYCTi6EnHB1BCrEwSkxYtbLhSohO2X3cYTW5ZwJjd7FTtjCq
gnmkVrgNVi8F9pbZFI6OKbvfBtW5OscbYPbnIsuKqt5haplS+6i3qsl14p7jLIp5kzU693gwlvOy
yxrHrmOudFGcBDb0jzjloNcjxa7NyzKm5jFZ1FldseSIfm+OEmJ0WIvWGToaAxJHPveepYbhXVKL
3m4DNid3Gm83u0HqFwch62wtHnK/AKQ3T3N2CU4KS6bR5vbaUN9n5DQD7Na1YMwRkj0TxnCKoJbS
mwhQ/RvZVzrivVaqede2ZnBHo6zuh2mm5g1wMHQPs49OzdqL9zNcG6us981UosVNtiuLCDM7zVs2
BwREIhBkNTqNZI8aCElNfG9otLf7BQeFgzbAMokVDBD1NsFdLyNr7FR/OhRAdKiNySz9aJnHNDm3
cV7lu5aQuRO1kB4q7FYVZ1F/zHX7MLuwrHf62OcX2tzwyHYsRny7fEidFv9w79VR1/jtFua3gqvS
Ttc27gaKpXnKG6zZbY/oNcyOP93obsoBpmuSbj5ynaTrQ2XaA+s0jsE5ctuWiEWprwno5YmiDW61
9Cp3y+oyy/kRsJtOslv+DqTOCc/1Ghcy64vThuEZ5wkCoknoW+7kR1PuC+N4RRWt90bb+LdcKbNi
3jVVT7jMPaxcjVu+D10Ha6yeTIcz6prANWPRqbMTq/GTV833FhW3nCGs0Mo9F4181NpXzVReHgLY
Lu4sKMpqP2djRyrVMLoGU582nmsTrM+jgS7vkXMIxSH8WKqg3HusKg+DN+htrOfSvIONyemxNUYx
hrjIZ4XVDcj3bl1W91vLo7MNK93M9EhoZvNSNYMBwc0yCL+CMOlCs+cMxJBDsVqTBFofNHIk1t4c
UAijzB2m0y2e1oU5fJRzO/cY20mlK323IlQ6kdA7yj0h71hFNMuKkgFMjem9ynvHiap6onJMnxtb
vGdIk/Ket+k0x7JClOMG0nLnaRWL254Ole5RoNWj/kXIsF25U1LRh6NqUyQvNn9MxVQjee2xgSqc
QuD01ykOXEW32ygYuEIh1M30Vs3IjTs8FH4dedKc4OYljKrO+4IsZZyNeDQi5qdjzw2KffqEdkY6
TPW2U8WuMTtNHQVoKfp+FVlCmDYPgvGsLhorP6Wvych2cJuAYTVJsDgvjpkVNvykkd7UY1qWpbX3
gm7JHpRu02BNgIT/nrrKSS7aaoYNxDC0lvpZ0HvdzDMct7x/7aRdK18T0bjyY8oTxRzSKpzqkPJ0
mMOGhTk7AHvCYjoVLX2uGmuLcUC5EvcSskPHt+pOkDR6P2l2CJ4aHI8kACWVYXxiSZ3o+gjXZYAE
2dluVcLfkE5/kpcwOEMPR+oUCZWBB3Fqt+aByt7Just0CzIG43Kmy3XJqf9Q2xgseTSPqxVVpqPM
43zSfa6uVkxj3IlpOvIbizU06zgN7mq34BnG8bhhD5M16XjiBNjGiL2wKVsE0cZI1MGEGQb170JC
hsx3I9sWGc4rz60jVTR5FuWz13wsLLN+5GcivfcMTXJPslIkp6SsJG6ZpKO6StPbJmBC1wfnKaGO
NIJXkDFoMCoKjg2Kfe6FbmxGdKvHBj9QyJvt2kVt17fstAeQjfxG/LLEhJxvPLg9z4ZVRmWmcSzH
WntmpVqCXCiW0do1E1DlCOvx8qD6Ubvsu853YzOQLq4AW2w+hbVsdoMLRW43UkadJWGCXDB/EFd0
mGfq7ng3C+I/RzrTxDLShA8BB2CllDtiRfmjVSTO98zR2xqKlmKVp4DeZ1mzrHk5seA+mnAhteKo
cSeIwJWT1X0UYFUpIqcUkMMhEQX3uSxFDd5b0MXaz5n+BIKQGhCPRyn7z1maFTgp5XV0gjTWLaZi
Sx6nZGhI1RB59eJSehzq4f5ZjBUYNzrh0DPuCxvG0rxQI5y7kga4V9tLpvyogzGCtsSKqkdNQSKR
lK7mejs8ibN/7dUoOnsw2L134dQ5z0CjmMH9qKwQYDPN7oS+eaHCxmqMO3do4DBhtq+/jYNXc30G
0szbg5jxYmF2Ei7ebCPTScngLeRMgB8KHcZ6U52EZVlnpV2HhqgMK+xV0z4xFJupES7XCtmwLuic
znwJF8ZwmfFxwmBoiAVmLTxcWH5/rSxuclAaijmxT3lOHpe9EXThyD1phg5MvIdW6WkQsVsrT0fO
Nv7e6Vs4RYM9zpxeiP5ff314sz4rBhykSDRwONzKDTHKfzojEvmcCKYNm62bTc+JzY8Dm/lAp/oZ
NcEJiFwxaMHR0ib2GnvZ1GWhKtYFutows5cHD1NQgctiEou6XJ0jf66ItWHdHpqrkkxCfWNDwfEj
wYlt3fuplpvH6Zibz0Oj1eNunVkNrzlqp1nE9JAppNW47rOr+8K7A71BzHaoXS/2VZs+2KBMH/LV
SoLLpcwM/SgvuC+OtCTRGN1otltQcTyp8fnra/T7JQJ+TtSXhxWyCtyFXw/rohMtrnvIgn5tGPcg
apNDEuRmETpVrt9vtNi7r1/ws2BEsg6rt7VxCHCTWNus42d1YFxyTy8Wl1lqqZffQc+SEEH4ExCZ
B+MPGsHfvBYRCZJFmMt4wc/mRdD8bcf2uiF4MGAbVPwOleimo4Aenvjrj/X7oR2qO2hrCDoGQuvn
nH9QJ1nvVCkNk377FGTFcr5ApvrDtfv9RVxy9D+mRNvM53PVZN4FVeeOVItXQuUfVW7CmK7a6fg/
/Sj8WExSQttvxv0tLVj5kqMNh5xQBOV4AMGVRQblFUdfv8qnVjeEKHg0ZLEh/+CK2AzOv94IjqsD
++tlC25qYOHvkY5BT2mG20RuLx16yJXed1c9XbfevTvTYnCbc5RbMUQYQxOay2KbZzyZaIJZlLF4
x8Kg/I2qzYpWhq/f699dd2hRGzWDgZrxOatpBa2GN3a77t5wY7WGdtxrjfeHOcrfvggFd9TvMtVD
E/z1ehhjMJpDu6Bm9hxD2Ne20o+XtvX/5If+7VcBiYLnGi8EAom6KYzrP/8CC/BaHeixLtRc6sy0
SYBPpU1Qi3D3AEz++tL9/mKMNrch2zZ8oHXpkz4sACSTcV5liIAkd2up9VGp/AdpNn8KU/8m1bF+
AX3YWgBIsSF4//qxTFt6GcMohWkiVaG9NNMxT7P8MhNNeo5lMAgHFei7rz/eb1/atmhC/kFl34Y3
n7NYgAKBe/gMD7INIGlnVbM3be7mH6/y38H5/1rcL///3DxUZfpN/jo33/7EP8bmpv8XkQys6dsT
Hpl5gwP8c2xOAANRAZQh408iHTr/zz/H5rb9Fwq4s1nKCRuROOIb/efQ3Db+2p5H/CmaTJnHkUL6
D2bmrP3ccP/WjonR/gBBAL8ieMBT6PPTB9tRAtd3nLB2pPnliFE2djTHhrgpG/3I6wSc36Ufth+e
akwjLEq/SaIC/o8RZ3qfP24AbgO3k1NcSDtL+mixFYUSiAMGxHlzWJ8MG5ZqBCW+Z0dWjGYf+fxj
Lypmx2yiwZxpjm7LpLtZLYxtcZCl9hDzhGIYLYThXyvNYQ5lzBAlw0Q2/Hhqs0yXyApS4w31K/2W
U1b/ADwwOYPBxMuOG8WaQUXrbWGt0luo1ng3jWLbOaVsQD3Aens51Y9jVe1Z/y9Nq7oUzvCkrQnJ
Af8cUvEZ1qMwqPp4GiG0jCpyOm1npjMWrGon2vmQsM00e+PAv5fFRW6NrPmOfkxYBFWYIftwNZMn
fnXMBw6dDl43YZ7nvoxrJIQWEZnMzqHX22/d4F0kGoBZPz9tu+AeWMH14rsNQiJONYM/qbwpJN61
62tmPLPPmRuBuW+YF/Jf5NA8ifSOv34MwTnuVraJiUCJkJz8lfWUes1+qSvIkUFr7DU8m4O/HubM
RqpEujY7Q3tf1iWNjLl6yNJ8PxTyOnOb17TTvdBtpyidyvoYZik+req4NabQL+7stdtnyhZlXInr
ftVh85fHTjte2zyJubxP0n3IwcQ32nNKx0De062ymnFpwSwc3HPMQ1ykOVw5OYaaNaVPfpdI9tpM
FPxUvxXeTSaW+9GcIkwIR2m9jGGm2rhscPv5Su3boghit1b7hgGbuxa7zGlPdOyGZdgR6lxypE77
ysZEltA769vZrlEqKsE0Npl7A6b31MPdmmdWOHmB4spxgK20alOp4sybeGaf9I6xozJlv+YPelnu
DXfczZXHpzbvVdqe9oN9lOKrvRm0F7fxzpu2EMBhvkt/usSuFHJqIrTf7jKvv+pTuZulc5PP9Qci
Z7TO/QO18VjR+jL2lxHbLSlCu70EUxvTqcEPh+FDTmUUfX0Y8qzjcr7IzDLEiHPjEz3VFNJIcpMw
Ki36Oj2bvPIKFmFxLxBlID+KCIn44BbjwalWBmh6uzN1EvN0RDzL7lzpCweoGUswuecHjX+NsfhW
SKEuK3K6MwZNnAB3ZQXeUPfzyzQbj8zVxUIK7LJe9APWt5bwabfVJkLT5LxVx31Z7Y0sO3W6JJpI
m+wSKTi9NXXMcPvYETXbtPHcTNrY4OAY6pl/MdkdP9bsvED20Fvorz59hdPgXnntfMwIOm70BSJH
og8hGcRQ7zgMT8VFsgggQxqqo/Mx532MFXCPbE/MoTrWoToDdbow3am7LNA3r6wVLaBXZyOVSSjK
IeaNeFzEbeEC2k19JmbLdGqpZCpDdI+DpokwleW7i7qVLwnjYoGssMQB8HRSAcXzoksbmQzbvY1n
NGfQxFm0gFKdHITFFSX2ZrTVhv7eI+sc1cxiasoDSkAVkzSp6DQBdfMllRLfcgX3t3e10OuKWwae
1IVz/yXmvVPUUUImvUz46H564hnVYesSzraZJcGO7NSSNT0m6QXYnnOrEWc6YjGW45gqmQj/AzvN
lgSAfTA534oCeX2yxvMqZWFQAHZF+TG3TGkQ4l1/OBgDS/uK5b26djJZozWuOPgb8bSU0ykADRAb
3YkLACGgR0Qa+qm/4M120Ozt/Dh1S76ewj1IJL4sWjrsFMMS16W+Kyy885beYUpsnNdV+iUrFR+J
NF/ouvKcESD3eXbiaca5TouCRf9w5BXvTIHbx9aSLit3ujf7no496yzR8xdbn+MqE8D9HbDo662e
DucUXUSuZzGP3lDF08kyNtxOdRfZcK9L243mZYOwWx+rD32YBoqYx9p8WFzrsu/1EKlu5zvzo1cM
+6DCwduL6cxT9EXpQzyJtY8aJo98A1nUB/4Rveong6euG7s725ajORExqFbzeLbftSRAPkJqt7y3
ue9ivc44s185dK3vlxWNDJKHRJhpJcrWqn3MyflQzSdAiw7Kp0rCWoCuN/JYoTbr1nwx6WKPjZ9A
eLK8mCAx8xVEDRn+K5SqKLXVtGvWm6x9Ipg7f/fEfLCbW5ihe8ghpwnaaDdoVdwnoLDBpVcLYNy5
mVkQ52Ypok1M2ITCaQyipEmat2F2hycxDe2jiURUHyaZpCt8Oiu4tsp8MsKh6Xm0UEQs32RgyYd5
DcpHvd0gPBQAOFcE/O0eBdr3XhpR9Y9yqZzXpealw3bhyBbXeV+fOVaO+NgVA7/GSqf/PCGI8NAC
+cRvMi1sxHthBvc08Y4wEyqvXENGqP1rID3t1oKGWMZebehnVrPga84TNuo7ojwBCE1meWOUtcF0
Zhf0nu7mWS/eewZCPTOyWZ4Bd070qOwVF2HUF1YXxFKYvE1pV++cRKbvniV1cUHozNVemqUTZhTU
w3jU6VO+7gpPo9xF+HbZ7SHMJ/7BIy9gx/VSDKRPBjuRp3O/WIwjBz4tOyQzXLsEiX2ZMfeRISrq
OcY1UTVnGJ7y7LjQa7c/bgav8M+NunJw/6yFcU3vsWIXVGR9E5mu5mOk9vqJbsahWLSDpaWpcbbm
fuYeTfNA9ZDBYrtEYoBxdbH2kKHjSuqavZvTXCSx5tqg5/th6oOQoNPihoMsHDZivrf92HGKwxxe
E72KtCrTtV2uSPPe8d1xIPFBCh+8cUVQL/qpwI4eJKV/NuY5U+EZOdHdjYbRTBfTLJhSBEbr1tEA
wLw/8pgHJZdtZUv3qcicgekSm9o1dHiCj7t+TBGq2pGDMmmeFXJ/1TuZft5SG8oqMrgKvpPo66cu
b2bIyBmz1pg7wOY5nHr9HC1j4YrdmjUAPJaavSMW94Y9Tqk03YmRkxYGlZg/1oOWQHPYjRBBc6Y6
IzkVWcEJjfn96CRN4D58QPFwq8uJvq+UNJdPZMSD/DwdI7P1KsK9rZ1o3uioyzZQxN0aV6MIoJVt
vW/BnPOsnfirwhpEirtL7YRfjMtcOoUxz7AhXOrE64663nfEcwnKGd585giD0PKswLb4jgIjRYr6
int2bU+IKS0MaBO7ORl8GWhh3TVLTeCgH9pTa13yR3uBPrFbebjIg7Oa8hFW1XiWYHBfQ8h0VKHC
KrJYZ3FUhl7KVd4vI1kU6naG8bSl3SuPEnbuLCb6QJ4PdwO9LMybUZDB6Hh2WLmk0JgKFLSDYSFI
dzmhnjLW9UUGJFXnKrYo7DpVeNbp6NQK92zih5nHeiISxewtIVNGjSCZonWcbWqITdhBoaU0Am9O
1goe5Wx7+ScVyEtsmN4w7y1/AswFDhNjnr1ahCd7Ajsvi9oivfSQTBM7DKDmRFiBJsY8fAx7l9gL
W5zRzUQQc+tgEXATdy65np0nd2m5Nm9V342vypodpndkIWqeoIlzlgUKH3uXWjV/mrslyupxqypL
u7g3zNsu4C83KnRTZnFCvy0cXJAhRbrVQVFTZeHrZ5+0ptP0aEPgwL42zPFq9HkT9/lkEqnZ6sTT
ZIK2305GdjIWaX9ajuz5dm6d1OURpWFZdoS1S7tezGqFGJc26bPjPaTcIRGtKeptyNToXIB8VdfF
KC0rNtOSXZXvpsF3O/HgzLvrsFwuizZUDHsm8yFncU7CMvd4OmuUhAGHt2r3lrI0rBnN0BDGmpxB
xbU+td8JcfVyR/a8sY6qxCEXN+mYEJhQ+wACu7kHEzxXw9Oia62HQWRivQ0GwwXY4FsfTjJZb7aX
UgegdbP1wnDXyXeD7fkqZmkebVxwgkFQpht2FZdY/T5SImvUHrSjuewx0GLD7NaGWS2hNI9NgtPV
5AOKxrtpSC+SQF2L/vsM8W3LhuE5o9LeBQGXNzpfEiRjHkl6wDnJMhdUc6JuIb1c5Y0luw7cF53H
Mmw6/NOR8NaEu8kLePB2JBxUhAGkKeO+npkwy9UgfIWrAw9k3UAswMY97fHz+JvxhZxGPFlNdy2S
TNuKpHPx0rkyeDO0bTbFpW4ZsS0+86v8B4qd+TIeEpJIMy4Pu77m/Ky+acuE9QKtd8l2gF1xOnAK
FN5OwMY/bkopR3zdJpE3EpJYcjD8UtfhAWzmaWj1gPdXHWJ8aNQGfmx7CerLFv4/A2HXwoBVVjJj
7Bg42T/Nv//Vdf4XvvFXws7F+/Q/L+/fym/128+ZiB9/6l9UDs/9y0DLg5W81U/T7v4vdcdwnb9g
qm/ACEyTwAmQcP4ViiAwYWxAUbw6LBPGRvH7VyTCMf8iKEhvOk/eAHaS8x9ROT7J15C6DCIXDrIf
cCk2wPqnrEJGt9zgtuPwrDsTLQ6CqgkbzLFr3M5dhogwyhK0EMTw4ZmNGwU0bBOsjv4vz5Gh53Xu
G3NjaIg1BS0Peb/Mb3UC1yD+6bJe/UNt+pl98cN/+28RanubRDcAnkHs5sLg1flVFdVcMDPlrOxn
myhZGduOCh5NIoqnyZA3D1BPBi/EXjbPod05zbNBVfxF74zaM+awkaCllZcfX7+lH4UCP78ll3dC
QxkKtwGRlazHr29pFEhMGELN16XRUrFPWZI+IEmQmFJS+D1tfgoJS1pzcOXXlUH3hramj0TQi9ca
k99pMBCej7WpXqnVVMaKaMWEaz6Ax8yoLVxW7zyZy6II6Zz07phWVgdB5/jpWqXpjURfuxlqpX1b
u3E4C/Quf15lUc07phUTlE9OKU/Y2+sLmxrFiwXaO4HuvNb5m1e9Qx4oXF8cSscYL6tpdjg9tPn9
Yiziwpikf6x52uTEmXAaK/ZKl36xUXrfSXIxJlaj/TqoSXvHQI9QsGA4QKBZ6lvoaOs1zX/5FTOw
Ot0TRZ3cM7+lzzZkNjw8NnZB5aiht6uJK6cDEwleaHyuJ6s4NQuGEs3YNyt7bw0lbV3Y4GJ7dIW5
//qr234+P0maDvEBk0AEpAYQ93Td/7Cu/mTtxUvl+9LS9Fe9tvRrv6BQF5fbYlwx10AKNGQ3co6i
iORsxdF8tTqM5CNL+jbPS1n5PQPjXF4Q3fOveazS6DoxZ7d3upTJlSic7l2YW6urZVFOEoq09Uxc
P6Zkel+ZN56rnItlGafjjvKf968/2ieqGmsGVER+xozqQezYvwFuh5k4qKnW6lkTFbk7O28F0IVA
a16KovMaRuByvp3oYPqeuZ5wo6kY8T1UENdeHDal1yBaPfBZWjr8aVD2q47MOyPHQ18jLmeiSgja
n0a0pa41al7b4mUmvnrf5MogsORiTSjHqjPCJM0peMK601yvBF5v9E4zSdynM+1BpHbRrFJBdVb4
h+v1Kd/Au2KeiuhOKo3/sEr/+iumFchrqFCtX6YSK0rDMK/fHvDBg7kUbH0HW7kmvUsOFZWOq2Uv
o916F8Ifm2+wv/skxpFqPvC/eX8+8/eHUpKGxgbWj98rpy4vy0xnjENlPArIH9769tb+vQBtF5TR
qQ/lizXPYBna7vKf7uLKJCbvUJX64rea9q12ALMLx22+cWrC5e9XHXl/a3VeFa4FK/QNaPFMkAWb
Gbpa2Gj84e3wuPr8dhhUmEzJtgGj+4Nz+NPbyYIgrVrO9i/dGrS3bdAobrw6o5y28Tvi61aBcon8
qhDA6HXUdjO5kZxSV39+azKsQtDrJ+dMFRs2u+1W+ABfv8MfD4lfLxiQQ1w2nNMsInqfp1yU3ViC
EcD0Ygd1e42tsHjEmq4DOjSnzadoVm2w16nuiZUYcU4MsnVPWIXcB4N22xNYhd73dcVTHU5QMGs0
QK+H1JF6lwoj1TO9iLQpLmOQnHpqnOmJHmXzAS5hnPdi6rX7WXXjc9573hTrQw43RfkEMQqnuExt
V4jQHTuN/PfAt7X0vtR2zMjFR4AX9tKmp+ihgDpyk4xrWv/pt/n7d8dcE6e+xyHG4TvcfiU/fXeT
oXOoL/T1JZlTCoVINk4PAX7Vy6YxxauPyHOXDoXxYs6KU4xv9eUxdexdETKlMbYfTJ/cdswzZTjN
r19/a5+awrnNqcZgNUNZ4RvDamH++t4QYky/tlNsgDhXy9A0SjoKkVfkii6l83xs/Ly6K001X5T5
QDkggEwHedkmEV33znCJ13t95TTpvis7h2D+h/f368Pkx/sjc0m+BtQQManP/M7OTQh9jdBQEibe
wDd6xqjeulZXbZunN2a/qldWXrbhGlra5cAx74WC0eARz/d0UTj1cs5S7gFJyaVOCvru67fn/kjD
/HzX44RnkTA3HiEPPtwQv14/bwpmDau2/W3FNsaBGyZTsvegJouoomj+KVj6hB3EWmEIJq5mWPu6
zgEGzHOrnOOt1qPfaW2ur0dt0nJgG3MoIgeXrUJ7mumT1e/1CnMo1r8paaJkUf3KL6cfbk0i2u+t
nyURjYdImF0uUSGrNr8rofUmJ47pz99HcMXsmHzSo0DtbU64DO38YD+03vDSFqpjioEXDmoyUIg3
TEn5DQGXYoix3k6nQd0U5VmGf+qk5bEI5DbQe8VMTOLMnK3Cyq7zGcN/OGALfzUXqzlesc29sZQ3
/pOuLTmSyYzLGGLvoL67rVuszDmzVD/Ys17rcVb71Smh/ZY1fKK6G7LHqh2zqmI1AhFh4ohzAD5H
Kg9kEUMXcR9Kzu1mSECJri6m7urepXRGZ7iS+/4pDxVoMi4Zj+4cZa1bTuFcJ9OZrHhcH5lAQO1L
ZAqnOrI1xE+a9JR6S5MyuKZ52efg203BIU3p442XzGMkN9UT93nnWst1zrH7DscXx8EOiipOccDJ
VLxRCncTeELeLPyAhjPhus2NXgzyoWND+sT2aq0O/eQY4INlarPb+REgpoXH2Sv2djrbh7I7ztfG
LCj/Na1veTBZKY0KonxXFRXuIGDmUuC5b+sTzU6SW1YGhy0PlJKnBSBhFetCucOe3rPsOBXu+sCd
oHUx1irfOBqxNzL+cqonA43/2ZYVXapO5dWvcCzn74pkTxOt1ay9kGwubnWENSYiQ8DQZVoXLK2l
IISDtTFrPIagtu4euqox/NhBA+TSoBIeLDrx7POBaq7LGku52BViTMtwJv19TWMDKah5wJkm2TEu
zzlRTlRHZAiWcPyBXdwo1j62vPWjZMnOolVXyRuakndmA849g6vQpAj37oQW6mmsgqu1qQj05KoP
3Kpw5dqqwqw5osawj8Ee/jrhizonjQthpk8RwqKRf+9Wk75xOZZBe87Iw9lKHjn70w4+iJMe20cS
M+wrxLNSSx+cKI/aN3waIOhDaaf+48DAmvhYHXiPmeq1a0EJchVmRltfabXZXzj6uBq3lSFSfssu
v3JYFvooniZ0vBthpfWVNGXwnJRacyYFVhqyPDNDM+z7W5GdIWjxhTzKeGFj9bxM9lK8142GDbOQ
iV1F46TXB2YXQ3rS9JbnnEDwES/m2in/mL6abL10RkNle332Mb9XrNDWLSCS9IkqxdGOvGnhDg/o
PcHXueJzp8dd605LqhJZW9fyYapt62YMyuVjqIctS1Rwf2SsnhdGsUUPgnRdbjUcM3yTTZa9LoNG
Vc5Qud5dO+fyxGHD7YetcFHw0LZpIV/0/tnHFHOtg279puykezYWxvlhuiT9JcvggPbNoetF65r2
pnQ9Zl6JkYqrPONUQSOoKQmJGZ3BtaXCMF6cUX7D0J++Spb0U1mhbqLH1OZZVWW25Hnk8Zd7ZuIz
XM7XBzylhQwlQFqNH5HZHahcrt8WRB/38H/snUmTpFaWhf9LrwsZ87Bsd8fdY/CYx9xgkZEh4DHD
Y/z1/ZGlVkdQrcoW616UWZlMInDgTfee851yTEirV72SGw28QH+tpKtWu4iaJarqNi6vEemD6dNN
h6J6ZSDm3vIZmAmIq869D00zvamqngAAlk9B5QwUVb3RS7W7GAh0fanbDn2kip4c6l9BGv0lm/Gp
8IOiLVgJysq9QlRXyi0a/Ootc7r4exbgudlZaDnbbViNjUNLwNJqmoia8HypTfI5qAQ6+R4KUsZL
DLrbGg7sc24EylUYCFgrYUNxYz52NGfMrZQ/naSVNptr3X228rx4Uu1KvXSbCLFw0VGq7ZsqfUMo
oBDqZ1TR7Ap0aDnR5bBOwpg0zH8O0ZC4B93oFIZ9eCd5rdHWQ4U6bsToDeQiDSTTbcPAjtxtZtI9
1mGBpvRapvgHH5Q8h51sffT6ED8amUYvktxA5811Gu8pjPm3NkHrZA8so95rSL31Se8j+64UY/qN
Brbn+WFoB8HejkcVMUqJyp+32XcvWRNTLEd31Vg7m2q5zhcXo/YmOImFtK5L5w6U1PA6qRH4XBYw
wsJIBn/tiIqQuzi1ma01EoDJWW3Gehu32K5opDfyCX1tMx5itc4fw4H68g7TIpOWi6Xxd7UwzYei
bkq0v6HePkhyVVnOew7Xm3pUs/PKgxfkQ6W7qxLsjVEWxnt9qrNzDegf2hc11N8xlyM4RgvnXZMX
TGZoU75YQ3NuCA+RdyuS3s/wWpy8xubvxE6KWp1SxndBJ/GZhbYejhx6VDhLulTeTEJy7yEVuZjH
c8shHSIi4tgM0fAXrk3Fifo8Mb1KrMt+kwBko6Hee+qHaU7Qvlu03tdeF3J+wXIWt37Y52Xnewiz
n/RIz+6LcWquyA/ubF9PguyGTQDqkD5xrgVvVwCtChzhg3vS72ssX9a25jh+R1SW/cDPTnEAIaJn
M1tM+VMutOlkeSQvtWPVq1eYL61oz7laebC7mGZtyvwS7+qg4qxvMcFhWJ2nGUsEPDuK1slRbaP4
1jG71vAZt979pPUmSbGGaEglnwbKzuA5WDU5KV6OWY/dMXSY0yoYZpdj1LsP7Swunyvb41PgzXr2
YarVBzu37JeJLsB3pS8SfE3xLKqMI4T0207L3fDZaRM1vp1PuuYNBKXYQBwZlQopXSSw4iQs0Uti
x7It5ON6YD9kojDMDWqNeS5Te7rPphJV8a2lFelRVo6XXWbQ/M/TsRTUM9TBMc+6EFsbEqisRG7k
FJSVatUOsgczngx+2lRVXWejL6nt4NmoQTWdYjagnK5A3DmbEv0r4Qza1Ly5BcEc/McGvQgyeMr4
jDZgZ/wu22q0nhKRNOZWOqV89iLqpBd1GznaHoKTNxFXDR9zQ1UzFddjnWcUxgEOWb5bB/qV0cNq
ex8ml824ZXQnK0VTcY4px8LVx3a8pkTY1qZvl0l43TC96mcmVEufkoz+1EFj3IcwE4dZBGGF21hE
ExkimFBfmfESgmP44sURTdoIDDKPjOHYE/R817iiuG4jj0g0E9Aj/XtMPsX8bIvu3gUREZwX00gD
QwF+5pyVfBwE5Vq4Pti/eNalsOBEIWwqG4yMiSzTM/lTake5QfnGN4H5Kk9tTIogwWgieC0PgIzk
fDh0uW6UB4MeI/i8UNbqofXS/kwArjIP8MatmymvAYZWREm2R8hrPOmKwPr+omkKstNxAenttm7y
OrxQ6DKqu1Z2yn0LCmby44zo7GMS0b3a16pTjHtdgPf0DSXzqqMj2IGcVWxw6bGx1lgHQcUBfJ6L
DRYv4xi8uGE/vqWuK7yMCU+QtZhTVDWuIlFB25PJ0OXnVl2V8W1SaGG5DzSO4hdUnqvrQoqRuqSW
7fQxrEIOSG78ShOHxmusB8lFlnvFi4OhzWeaGj0fR15JFx1DSkiIT5nhjwRheKSYjYhAqKgYtyZE
+GenmVU0Vahci5Du2q5Cev+76cnkNYAuY2xQybbnUhgUPeOJZlOLU26iX53KixIn7LFQIE5tONMk
ziEbVfnkNWH/0jS26Z6ZUU0H0PYGjST6vu3bTVqwvmxLGAyHnmojy2s/cyY9zSZTzgJuk5I3hJQv
tfNXC/umdifspktP4PdceKqjWr1PkVV/54xZlftC1aa7wBjpVf+jEQkpzFHQfaPcOCTYymmNbeHa
tf3mHwmOAaHaRfeNtl94rpTZ77mh83wbpb75R1kSOVU2FlVBO3Ju0yEwApz0BZLzSXHzXxQl9Vmz
/D9H0DlUjhrbjBe31Vm06i0qVZ7RlU5VS++bOs3ShNaLLzVvGIlE0OhOlrpyDpiYzlc7mfvasZQd
VqHyEaVEc9QopR3TNCKwuwr0fW2Vw54jZehXhpmfGqYxVvGmuYBfi4Mn1EZf1jWqGi2v901iBb6S
Vu7zmKIP/fcH659ZgF9/FA02V4d0QVkeP/pCqD15HbVCVuC3SRgcICZBlpNWOtOzjADAbMKwar8V
JDA8hV0TP6HWqF4sY2Bex5PXvGlgPo/MPu13GynKDQxH5Z3WMgWxUk8Fq47bvs/GfH4tB+rHf3/v
P4lQi3v34MHTvSCxhpPGop0iOhAkY+Lkb/S/tXxXtSny1TIygrOKBNhH/juLlo6q6odp8ALKsGOt
Nb6ZeNkd2Rflm6tmzq1KtwKVQmV1d0XmTCfS67H/u2JAMYYrsiUys++eS8CSHIvqUmWZC3I1QV+g
K36CH6tCiOmN+ZbKsH5OaZGELqai+AlnAXy82KDji0Ow6B69uOdMIF17wr/PcrxhrbQvoiQun2rO
4gSMDdisyX/qixtFB7u5ocHcPDV536CR63owwGCze7Y2kReJW7t3eh13Bp58cJx2ceXGY2D7LgTO
F3b8k9wwsRb6FgNkeSMDT3tTu4BUprzJSGLRElu/dNhAPDCUYf0hUKve+9htT1YXWdcTPuBkG0zT
gJbXxIrl6KM8wZutfwROKl+gyQanoR3jdIb6Ts1O4i5JD87kQrBsUIRsKKHY9b4vXembzD9IkkVu
XTpW07ZIqBT5GLWWhUqVUJ+jOgnvPQ4bb2+USffsFnl8ZesjtMW60uO3ejJ6se0SBhJ+vuw6bXuk
jjbhiPIXPZVFmY4xDqPLQKBEh04lwnFZBpN6Xuay7bI3lxf7A8Nr9FrkYY4Yq9XfOYgjSbCkS2RW
6nIGbbHJ7KmqdNdM5dNdyikdNrujXfaABIxflOjsubXw+XPHo4Nk0zEBsmu0R5Yx5OydlcBOAvPN
lYR0A42c5GOgF0O470dbuyafJbcPFePytaxS45aShX6c1I5tXqFZ7bGH1nRRjmHDOXsydRZejI0H
xSRBsGppGcyEgeaMeoD9isG1QPUaGZKKZNU9KF7kHfD20HcTGMwxejaOAgiRRiFW/KiCDJ6n481c
jjpQXa+dXQeN1t1wUhpeszRjC4FU2r4a1bJuthGuvB2YWfaqkRwmDOQcgStUThYobhc1zBWGT/1J
N7EibYXT1Q8O6VwpzlcATng8mivDrarrOgrTbFe77Kg3qNI6SCB9nFyRJ0Y0u+THkOdhDg1yDCmN
rVnTO6SKYMnbkvNZwmGUqePY0+9+Kvq4/cWH9NOF9OVl/WSI0eWFoK4SqLLoyBhWhVrQC7Qfqlqo
3xO11w6lXvS+5rTlWRo21dENovTKFEm5jQpTeaoSTx5GO6vPtSjRD6Jz8gjJ7JQybZE/HDVtv0cB
M4A6zYbLSa1tX5RZYWwEapB93+Vs2ZjLOBZpxY7B1867dgQ4dilOsomq3dDGbKpKuj1WU8lzZoXS
p0Ng7voSQMK/n5r/Za3UZzohqWauZdjEfxuLNtmEVziHaxx8T0ToGX7QhuENElQp9qIoh48y6esX
RfesFxJlTJA1fZWnu1xLtTtOIIq5TTyzOwUZJ2scEgNBk2g81WorR626VSti4RDcN+V1YLrRreDz
vVTyLPldSRXtu0xVeQMeXD2f14ZmT6lL/0WnwTK/Ntz4hk0WTfI36V7xP7qvX8vRje6Rv20O7Zvp
9eIbZfronHW2nnYW9cLnvhrdq05DQoDAvU0sRL0QJnx2Juml1kl0WSHg5geDUdgdp6HroakOyXCT
Cc19tfivHzQ5i2tzfAL2Ph9b87GNveTRNovkvKWOxr7eNNvHwqBUsnFGOd5ZYdEe0ZviyVHacU+U
Hd6BNsRl7WB5PUqkctJX7VR9l2z0hp0VapXxQIUjq6hSl/0Nm1hX+KJuvQekFIN2chUiMDcJxp3s
veVnfphDZvyu9B2yoa61nH6bOkN/1KlmI1EMRmAziafjsGFXbV8AzI1vrCa2Un8iwPOmjBzjVDWR
9tJ6mbyIZJPflZU3XlnUiig5oUH7KARVSpAWCRPYwEqksm88xbDkbmrQLhcJ6BOavFBPnnuILhxL
qD1cxrlBtPSI9O8jHoLuBwWk/LUdDZwJSkOHC1pRwzYeQ1940aeF+MD65k771gA77k+RU5bb0LPV
el/n+ugc8jFjy20MlTs+cDrokTQOZR1uKQNYwaWVIIzsEuRgm8oajIcJLRlFESeW+nWAJKG7lRY6
i0vmcDQ0+5ADQBPiXMADfmgFHWPUfYXBWSRILe9Dx0McnguNTCkwUI360je4SDf0t9JLADzKgYq9
3c/RBrntj3aVXWtIIh+IUIDuNjTYVxytSx7jaBA3pTOo2qaweRxEl5IWulcbHJ1bE2nYLIPudbHl
9KslF6kMuiuUy+58Zug4KDK/DNUh1wo3PTATae6hRW9gbnhi7mvvWfigwBdPCMAVF6gLAs0KMwds
nWumOPvCUagbn+txDtc7KrAsPWemV+HgIeEl25dCU05NGoHMwNdY4eXJcTJgQgpLyIRFjL3AwBvz
vdFdqpJx346jT28suqK8471jboguh8Z2jmAPQmOPxsM9lV4oq0MC8Tk5mGknpj1RZ+jKZRjc2G5H
gbIzJSK4yKyaAK9O6akHnBSYHSs3EJ2P4jYd/aGoEUlgcBH9FoGhHdKhsV1wPRwJv1OYSh7UqbOn
PRkN9l0iR8oTYBBMLIWUWR75tKbhKIjpqjelEcIBARs1UIQq2LUpdhbs+6Yv6w3fP42NekommA2s
1Ze1ZbnJRdlzhLSlo9/T6WgjnLYD3dWm8u5JjyiuJrTC9s42QvfBrQZUHK4W6ndIqlsFgkHcUR1I
5G1IEsa9q0XOudbMJzU4ARVcU2l7sG9c6AbbcKhJmKBQHV2hVqWxZKZ6dgqSyGBzrBnnqto7ct8x
RQAfQksLFqhHM2oO+i0zGMTyLja7F534NuBTkrsZUpo284iaLqMyLAcKMwnZA4NRZFeACJLwQIpj
plLr6tOrtJuc+yiS+ikWQ2LcO1lRXlAJm1Q/QiMPdKQekIx2aVY+kx/RYyZmH3BRTVZRbjzgST9i
te16P7U7yBFSR0e/kenUX2tDTAcF3dJ5iloh3gJyVONjMAT9W5j3zhVuPNsHNGJ5O6m3JVOsibbb
x6hEbkkSeoQJzOXSD+Qn8qwWHuovoyreoqHMngJNsu52UdPgP9NRK+5AYKK4pl8jHkJgXBbsDjc/
Eb8WvbeDne0HshnAiBOsfmrtEOBz6uX0/4gAODRupnzYbKtiP/NqKFiD5opvatZlT05hgtFvciXk
eFzWSX4blxiKaMcF2W2npe2LrEn9jkBX3I1xa/ER2TJ8GqehOOXg/4vdUAcBFrWKApmvJsqYn2mg
MD4cvqp2F5l0vpDYR5r3zJweG1d9JTIV7Ss9B8L0POqLsJMGilOS1uk+QJkdntouAu2Tgjlg8kx0
XIuJ4o3ZPsr7fvavKGV6NND8WCy3tj7M4qbivkvKQX/ttWiQtMUqyFfgK0ZH7I2mCa6UJE/NTehZ
7V0lR8w+AhvGbZPlfJhERhj3KnqGfq8bUaXwmWtpd260zP3AOJw3mgnxZdFQxd3EAZsMnwaoAQbD
kqDLq0jRKtwP1CNr3IPRptSkoFJjetGN0eJMutWdKgg+0NxRP2iYB1usKeADz1g9yKGg5W/gbExD
8WgZmZkwuRNXc6zCZNB3SdKb39rWAWkVOkn6UOrw2ndZBZBkp0yN+N0Wjeld1b1iOptWo3u15yCH
pKFv8/IKJq5uvpQiSZ4qNIsA+6RA0xu1VQQPnGALdduU0N13WoAKP5Uqkiy2Y739SOWhEkfCF53x
1Ce9pl9lTq0kgCwodu2gc9F3lUXGIw3cJuh3sRFZh74y3EdVbQY2Hq2NuJwWt09ZBi25ijQfLJMb
tAotg9qiJ2UWpbVJALU+KK5R3WvxON01WLUp1YZOpfkUwILkXAlUhBGZO2BOAJGXzJVEwOebDJr+
u+NIGmpNOeo3Hn6HV/ysBoPG1dTyoh91+jsFBR2U/l2QQS5QLe+ud3WaYy7gxnvXM4o7gzmaY0Lu
jE+gf7J7UjrpDVS5YSS70k3ArqhNnJzzitTLQoXvcZGNPY3qUO9yY9/OW2bstdFkP3dOEFKtKDjE
mkDFjpHs5Tk5urHuA12Lo+cyAKN96AoW6A2TeYnhipPzI9xZ9mcOXgVIbWIiJKZGDHBDBbn+kVgc
oYAVwX9B4Q/VsO3c+JHJz46RbkRCO2mlHp0bY6PdWsWsPXelaf4eJrGEX5Uo6bnAYPIOwp4onFma
xStgo7tRc5riiGuQfGzaXjJvGEZJfhdcE6bDUkKlUUvN23uxXsFTJIphpGMZVt9sOWBYHeKMGrGC
cWrfTDncvS4nTXXD1B0+Ou0gXiG4aI9V2tlP4DgreZEgkDwZihKkB6tXRuIqnNKOfYsuDWkHXlKR
DgHo4CqVZWXsQllOVx6t+KfUqmjzNEKRO5XPofSNSIusfUz9SNmz0ejOoynSOAvrCRFNeT6ZrPe9
EI9eZrmHmE6N4kPNoRrnReElTIn4iW+DzjavsjiVykw/9uzM4hcYafTgFn17T+bMeLIGJ1Y3vaOI
wSct1byd8n58Gsb8WYT0hzx3xDolc7dHW6+2pbPre6+/U4beuqvzcuhp4nEeA63ZFSeZSZFvArPm
MdML4B/TcY4fVMRBh7ixkfcWZTB+QArJ7H0GY9O9F/lUx34aAt6vRZFc5WlrXGA3jSZfbw3Ju6ai
tZ+MMiQUdGRv9vPY9P8S9P+A3PrpBPkvTP7jWyzjL+Lz+d//Q3zuaL/NqmlE5uje3Fkg+E+wgOKY
v7E1gUBMTqiKAHJOKv1De66rvyFlAmmoq8ZMHphDV//Qnmvub6AGEDsh8EMiiPb875AFvh4EaW3M
6nWYyhpVVG5iqRecZgVuD0LIz7sOxmEMfvEQJ+R0YX8wA6YrrzgNAcT+jd2r46Fzq1/Kyue68/+U
Gv77FkDLm9wNj2lRl9bpQRQ12Cg/pK6xr0kpA1uZa3MT8W9RrP/5lzjOG8jFdP7WMnpgplcFmdrb
fqZpnNQ46s4spl8B8//1kfJQ5whKeDTU4pbI4shNVar/5swiTdRrQAgqO/eiIP6Hbq5q7vUslceq
ypUre2itZzSOevyL8s1cOf76SBEHmjPXGmqVTrTf1+M9ivPKEUI3/bHG313ajU3tM8B2lTbZATc2
OU5qoPyqaLIoaM/P16YarekOK+UcFbAoaHt6FlSpWls+SjTaP7SXI/VMQWAit1NEbpFPR6bGaleT
Gr6NYLI7NDytMcYylhTXoVTMx3JSe+pzSWpd5qWd0r/p7OqNdckLaeKEYczc6BkXlcZEtykFzVna
srluQRMmQY8+bDDZ23HMqXZzpxo8NDcyH6DkkRUdW4PuIC8SsflDRMjbt2h2837udgWPkUFQCS9L
3DmpYX53gbliBcYZIo+UNYidsivPvgtHL/42OYNlc1LmfPhoAlHDvkeujzi6rWK/htYYmFcG0Lf2
MTHH9AAobOr2bp5o+hbcGacYevrds4NaPfe1wfTKK2Ii9HviJmHIoScTj5M9tdrBM1PSfzhBeikm
dRMqca4H7ZuNtuPdCC0c/3bWG1QqYgwXAdqKDuiOSqgYciI85abWOSe3nZrRtxweOyE3UWBSxgYN
SdEtTYE88lEgNGRfXOxoRiEG6+SASVOXUodPVNAE3ElIcGd5PbmVbwOoE1vLsTLqM7QssGUS10Dr
DCm9G8XDA8wOxFdaNk3eDEh1L51ZrbeF2ei+Z1A3kq1JkQm4aIwVd/I0cVBjkAKb0Z5G2HoMlPbQ
p+WHYnna/UQWIM6XQYBXxlGd/V55MSDfcBwGfHV50t3kdfcdCtvIDkIUZrupcW1CVHOH6j2QAV1w
BexHTcXHwXso49tUOhHgR9t7qcMu+uhr+qocXVUaHA5125cUpuqBaos8OKbiXmTJ6HQXQvHM16pU
0hudVDtKsI1unuet5yB8HQz9NAwevNtp0rzbDgY0QOt4AAoCsFif3Shxtit0B8aCHCt0/rkKsqXD
r3o1YDvA+J4N8IC9ooXoSdxa9ET/ILolDo0NSGxiYT2GAdIMzBhp6LuCUuJT1vHQqMDFTmKft22E
5r2cKjM/H0wRTJdeMohsV+qZdxc7XoVfWPEysS2aZDo0Q610W33Evrdrg9ygJt0q07QjBNQujiYa
xu8mpmPECOg1SsLgS/QKsoMkiDdPvJdOkdDalJOa+aXVSRzPGQFI18KgNr8dcwKX/WRoiith5hIK
JXFBd2M7Fq+QMOg+YGm0NkOlBLdjIdzriAY97WmrDB+r1uEbF73WfDiFm994MVq3bUjk0+0YaxJL
a6CmnGTjTFAPtRTryVTU7FsNHBNhtiSRgIINZ6QJ1KsWqgM2Qk/DtWv1uV1tGjPJ1GNp2laAqm8+
uBMKAukGAVPbbkVKIW3DXJ5yYFYH2lOA+hgnmiO8G5sduNyxZdeeseazu9XyFvJ3mFlFtm3iXL+i
JMwpDB+yBh25xfVNjpIC+iDSaTVuDM3S9D0lwNLc6VhmTSoS3vRK3wwtRpfK/I2655Bv9EgWYp9n
HMiZyBTd2BcdvdS52Q40PXZRzO+Ibx81dIUNNuNamdLw2oDG22yNJIPtb7tlnx3aziiJSkMBWNFI
rGBNEtfSw9AJOT5sKD5HcxknDPj/QY3X16Yy8Ta0teLsME6Vqq8OJb9MOoYyUdcyQzq8ojYQNnUQ
Ds7NAJ38tuyFke/6xM3fOK1mNxNf79yBpP+9MWihXtsjkOtt6nbBO85dQTc57NrXNFTIeFOsNGBE
zJvcwXLI9KpVneZYI0ot3OmmWrtbPR8NZ+dBliRftcmth6wQ0jnmtNKh8lAhK877ljbkdkhq+7HF
u0e7FvlqtkX7nWi/WNV+7oA+r6UsaXTMbRaL2VJhmYtSOSS3NpZK6Pq07YizM5Gfad/NqMOiP0yJ
Z1+wDA86LdtMbXaDpjYA5idcIfuKiaD9VRNtsbDTumd5pZNmzJ2Jn5vJzxaBqehx4XI09uOUsnKP
DIkThOLuOYaYp0jIj0+72Jt//srPjr+5e/71t/PnwDnCwTHJRlj6EhEHDaIlk9NXqta6TZtb4t6s
czGl5Z3p8KH8+7+2gFxZFrBKwJEWvw0/5Lwn/rptqVEpIjBCFYS7or2NXCrrm8iiirFVaw9rniVy
o8Z2DtLAFzjv80cd4hX5LB3D0JdeBaWnQi057iTEm5Pa4jygQ2uQPccCkX/UnaGNB6TtYBfoGg3j
lqkQ2SMb5CR5GCN4jv9/IorlOEeOzSeSv4at/Wcdzulk+duXQxH/yR9nIsv4Dfw1LTbCp02b5A1G
1X+fiozfqCEj5+AfcjxCcvrnqUjRSSLjxKOqRHQ4eGVmFtufllzrN9Vy8M44fEFwafAb/g3imvnl
y+cPzRt3i4H/9RNElAZfhc4mPIL2efLG70H79OlB/C9j6i+uvHT3kFipSpOego8DeEM084Y+zi/U
MH916cUUFYOWNvH1J/7oOTeqodykGmyAdbe9GJNl6+h5kASJj8lkOhUWzbJgTO1fzGt/defzBPTJ
8hSQ4taksZv4WrdXC2sbxrW/7r4Xp0pSScUwuloCODfvzieigHdpMnr3664+/55P960TxtkT25H6
wHDgLZhi2tmK+bzu4pQSPl/cGSOnN+0h8dsMWFOYy7deTdyVz4XR9fnik9vgfnBUyM8g3KAGXcZ1
eFx33wz3z5fm8dKrQtzno43QMX7n7buBZHz4xTLxV9/KYmg6VV/1dpqnvnDb4WK2rp4CV/lbIU1/
jvufDfNPL9SSjsn+inuP9PeKdFwgzOsG0HL/EMAgpw6KlCGlmmeXkLVMhSbUqkduLkZn3DUIdAsH
rF5ZXQd6Fx6R5qm/qCb8xQNfFjJUwy3KRitTvx7H9B2NdnhGg9c7W3friwHK4TYZEMOnPvED5dYo
Vz6RxcikEYS6X3BZtPLYRrSKGJ9JWzd4zMXIzHGxV07OVxIOAtI6TaUMd+jKO9e/Dp8u0ahixzWh
zQ61IiT24Pnctlr5uBeDkzoXvZqemdb10oPXzMAUh1bzune5GJoT9P4+ROvjOyEHXnC6OYoGKdfd
+px1+nlesXHfZVPB1Utx2bQPRXm+6q6XIhjUsrmYlDFFkA5xLyCSlBr83yo5/jmf/HRBf5pPABRH
qjeZwndN44xjc/ZGE9r4tu7GF6tmBV+qGXoDuYttJ99qW0WKRhx9vm7cz5Dcz897ytS4ik1b+EET
76e+MI90LYbDuntfjM+0gK8dqjwYPaUjGVh5cuxQEqxbI5a6LQp1qsRRF+yQ1uD3h0ra/Vh334vR
CfChElHMMaMh9mhjteYPg9iqdddejM1cTkJJOe4QyabusqH8RuLBH70Zko7Dj+L/vu00FkOT85pT
4dgSvkZs7SZGg5phRd2tunF9MTIljcCxrrnxBCFQBlSKSlxyu+7ai01t50Y5ISfcuOCyqpE/UgO8
WXfpxaqZD7Rk3JxL16gNzqThnKv14KwbPT+lhZ9GfoLI2KwbLp6RQoq6qjZX3vViWA6N2WBl5MKw
PreRzuRtO+hX1z2SxbAEhkZhzI74TCrki02kYs3xxsd1F18sm3gryjxpM+FjqDLTQwCSxnp1ir4o
1+3efhYWPj1zB/8JsbCp8KMJ5pzyHBEDtO7WF0NzJJMJWwZXLpTxXIalNqfHPay79mJollYk2s6Z
Il9k/XdFaS8D2vbrJsK5tfh5Di9U+ulDZER+Zwz2nVCHR9MK9b+VNfrn4qYthmaQV3FseG3sh1p0
yhXJIULtm3WrsrYYnETJaWKscLIDHh52eCRfORBF6z5zbbFyBmXCSYrOjR/LJPcx48LZzOp1a/5P
ytenrzCnk2Cg0I78Mn71ohJinLpuB/RT9v/pymQrCREaZsQDHwjUQ2LBcVMrVr7OxfCUqDiVVuFb
GcI31gq05S3gy1Xf+E+k2Kc7T91Y69tsfptkeftuKJ+a0HPXHTjnktTnj7zv4kyfOYu+Iwmosw46
qv91t70Ymq2ls6UdeZXkmm4tD2Joaydi3dhUF2OTbr8po47nnbkVWo8Mk0voKX8veeXPwTmXyD4/
FIHzR5ANH/n6iPJS7UOxLcm1W7d9W5Zora5ruwHhkl+o/VWa9B/VhMZo1UNXF4MTPnDQ6SSREhrq
It+lg47sNFj50BerJ2SGHhwHHFq70kHTa6oEol1F64bQ0nej12EbgkCPmFLK7VTe2OXLumeyGJtw
zibcaw5xejEOZXqh3W3Xu+7Kq+tfv5UQ61SPR5EVqBK7sT6m2L/X3fdiaNaoDXqahnzjSkER3/g+
4J9aee3F4CQacUyVeYXAhaHtohE5QztkpzU3jiDl6yMBuGCkBfRscgi8YdNN3a7zXH3VnSPh+Xrx
CCV/Rpo1F5eX8XjIulVrJtqPr9d19AK38NRGvizGyzJNT1Pnr3scizFJP24aXE9yxyjkSKFbtVQi
xfl6w7nZt03U1KzD7nBma/LCAM6+7o4XO1nCb3MXwDUjZrLPs/5kjPHFuisvxmI6Gmo/gFvwKzpQ
oFqaR1reyaoZxPIWQ3GA+pMQZTs/aPO+xiVQBasGOdKJr896mGXitclyY44PIbGQ0cqPbjEMtRQB
do01wqeZ9z5qEyIIY11ByXIXo1B6dijRP7IlKYP2ECRjRV4AEqBVL3LO+vm8RILcThoVb6RfFAo5
UnoRkFWirFposPN/vbiROcZYVDkXD/PyzSFl/TKykKKsvPfFgEw9u+6Ex+XbanIR+g8HGSrGyntf
DMsylKpbERTrW0ldPUNinuXYTmsN60aQuxiboYrQH0YEK3wqbhPcxMIdj+ve6WJwFp0Tgexm/GSZ
doxSDM1xlqwrzWKd+/pOC2DWTt3PgzNDGwTGeyjXLTfuYnCOwoAEjXvAN3L3CHOlOhAnIfbrnsli
hCYZ5gLbYJYd0XONe4A9SKgdQgNWfozOYpjWakYUfcQfqBVzukjS9oeodPNu1d07i1HalsS340Zn
3tIekIogqVrXdaRp/PV1tgH5QrCi2SJH3ha/fbO1PVw/6257MUCdqsBnAN/eT/viGMWnSYlX7b3R
2X297dTVJXUwpq3EbW5SV9H2djQ665bNZRykA/tHDwij9TtPdpetquaXFY2IddsIZzE6cV6HSSYn
QlJFTTRRZ+ZnY19ZK6++GJ5JrgmWImnvw67MCI+W01kgw3HlY18MUQf6DYbEmJkw6Lut4YSjH9no
+9d9LssxqrjT2BNcvIdj0R7rcNL2A4fxdRO6vRigapApXp1X9p5Y2OzKs8Jpl45w+Ffdu70YoWWv
gckPeTKyTQguN61sO2qauW72shej1As7RZ00Ye/tJFYgWAX2WW24yc26e18M0zIQOSIU19oHQ8xY
BRx3EYf2yv2LbX0dqsUY6UM/FvgyPDu/rczKOEtSL1k3xSzJ2XYdaCqR0fZehWlwZ5sOu6Mut1c+
mcVYjX9qtMzc3vctIjsoJe4LCRftugVvVvd83nuR5xINSZvOtnBd/Bd7Z7IjN7Il2F8p1N4Eo5HG
AejqBX0Kj1khhRTShtAQ4jzP/Po+rlQiM5hKqZ/vGmgUapF4Cro7aWa8du3ecy4EvZz3Q911r897
quu5mudepzrGTIlYHnZKmt9AAhHnhS/r4iBRCBPXHncmT3q3BKNVLzeywwpy1pdfVwjJNrAEpZNM
VgUSoRausc1dSL/nXX01WR1jxlNJQ/aequ7XtZjy62pAgXfexVdz1Y3bRUlQeXtSk+FOpAaaMjW4
5913vZqrWhq5V4SsYppO77eaJu1vURk7Z96Y1Vzt2z7Ii4kV2PMytQV6MPiOF2fnrZF6FfKKDh1M
hQ2FjtpUXOeUbW6MLA7Pe2ujoXgxm6YEUl2sQxu0RgCBCyoOLh/3vKMsrVdzNck7OjOrQO9z2UX7
emRjkGYwOs4bM6u5alGNlTRgIPddkqp9O5jdrrWAF5x39dV7dbJdVFtlxFxtrPkwLTK7cEJz+HzW
1dflQoNb0DxUjly9zxwagTVoR8Msz3uq65IhO63rNnHo6tN6gIEjYnezgDQ87726rhnyFJS5aJD2
3phFfzt1UoAR0OLhvDuzmqs1QUFpJLybyk7pu6RIP9OALo7nXXw1VVG4eUWbObg+u6DYmqMadoCr
s/MCPWs1VXXP2l73A0Gqtu6V08Q32h7t80b7unRIDN5o6wEcCgj0eZvR4LurlrY886uvZyrwW5xg
Jos7yo9rGRsCKFVpnldmpq3VVJ1bhJ/1wHB37e4kNMVvVFpGd95UtVZTFRqx6rtTxfzsBvGzZ5XW
oSQH+6MW+z+sgKA2+OUaGcq0pqaYTAYpUtrDBz0fR2OofvPS/n7Y9Fet/J/nLRSvv7x8ASJVZSm3
HsKRtzPKFG4Uvb0XTkBLkhNp08/A4KCVb67QK6pDkybqbUqIf+ZKty41GtkuoHbj3RssffJUzk77
LbPG/LwpZ67mc2+NEZwwAwo5cNbLBvAJpZeV+5uV7hQf/OzmrSZ0BuirbekL3SeDKI6dpAl8k0gw
cX7bQ2lJsWptIVOE5wWf36lXfz+N1GnPLouFNQJysrNaFe+oWVXnbbbWxUeDDiDwUdqwN1zk2VKD
Th1xxp159dUUB20d2e3CZssLquCO+BZ7Y9Ka5y0gawNLdCqrd+LM2c96poHSEBgzTwrIs9btfxQh
daDNwoQwhdbH6utUtfbViCv67VlX/0cVEmIgGh4JUzq0VDslgPM3XeycF3yq1fweZM1IFgRwCYwc
TLyJ0zxXYanOq6HS6jQ1/jYmJ8duRtpHWT/mWVkA5BznEAwWrIrz7s5qAk8CyihbXTa6IRhfFyzF
9QIQ+OLXV/+XCfxd8vS3b08d4nDid/PtzXQINxlr7MbzSu8uN2MTLyoaip7zuvC8SaBWr+iBNH2i
nNTZQ1FNtq3VVLflaCTn7XzVKpqmMmFxCxqI92FW176C0LQhnWGdtxNYFynZE4R/WRF3zZydPxbQ
Mn2KDKw3v34Qpzvwk5V0DezTDBg4WMQXrRyHK47Wuv3SdOcVWOExeTlIXc9o0inU7O+SzKWH2utk
uzM5KThzZV7XKwGYpaORpWdf52p517uB9a2BwHHeg10XLFlU/MAJ4eoUQHs7V1VPgK3m37zD/uXO
rwuW0sIchwHoGRDDaXozFJZxZ7Vh9psJ9m9XX03fXCEncITLc1VGdz8IXLkOu8j9WaNmXbLkSi0i
gQ9h73VjGRwDWIxvOmaBOG/M/6NwiU6WStKLvNeA+fyAZp89pCfnvJh6LTNLaqt3LdSe+7ZNzFtA
nZL27tR5Ou/erF64yCncIoqw4KDFQRFIj/Jj2FTjeaHIunaplbR/Gb3p7R2rTo7VjM8DINlw5oBf
zVfsj0vvCtsjJoQZBsMp/xKFZvl81p1ZFzDNlIR7A7atfWsL+EdpgqQA+VL+cN7lV29cjHipFzuz
t4fhVXdbvaA+RELszeclq9Y1TE0a5VMbVsG+bJIGplFu3zuUMp13kL+uYsrNYEqGpgj2s3Hq3QYj
TilT1Z632MhVwFxKGzA5BmryJZoaKRLv/miaw5lXPy1Cf3ub06DvlUCb4RinHVmBXIoLnPHemc91
9XoNU/pBqYAJSIoXDeIOJ7rtO3FeS56Wq+maZ/QrhShw9lFFWG9Ly7xFzQlf9LxBudoCAxbxcjca
gn1dSrkTpkg+5UXefT7v6qv52pjtHPaqEPt4pGjPhkm61wPnh+dcHZ7ty8fqTF4ZIBAT+8jLjUfb
xKdcjVH79byrr6YrMklTEteLfZCD9+3Jux3GThhnrfHWurQpL0STtF4W7MMWNqFo5vTeQSn25bzv
vnq7zlOZTqdDsn1mZuomMkT9NsphFp939dVkRSiT472axX6oh+lJQVq8DBy5nLUzx9H68qlaTlKp
tGcZK5ZFQSpPbmEvnpdQgpn08uJBPhp1iyRhjwig2hkz+p5piaKzwgIoV6urD3aBEGUQe2vQ1a4T
MjmMCgnHebd9NVVVYJLPXLTYd0UWLsc6q+o3ZmBX5pnffjVZw7xDvRiaYm84qUnBxjhWxgZkvjxv
Qq2LnxIHS3RN4uCUdkf1bLo4XKw4Pm9CrYufIAAXUxux1PTAoa6ieU6OVjj9bj94Gnz/3IYAq3v5
ZI0IfKWodLDHyxBfKpql3rnu+NsS4dO8/NnlV/MVSNEQohYTexf8frgJ+kkeaHHq9/DZgWrbJXKw
8yavu5q8lKC5WW5NYo9h68T5NxXdJWV75tVXkzcubckp0MKSbE6AbDGG+Q3phbOCS/S0L59CTC2U
JzBUH9pRj9alNLX9WJLTac7aNljreqgI/U034UE7II8N9ng5xoukas9cHdY1UZ1QFom0sj2UaZht
+3kAd7SU8fLtrOXBXU1fq4eqadDZfHC8qdl2kW63OTCi8xaHdUlUEs3CjlUuDlZP7BqV2Xio4YKf
N2zWNVFB5IlAmDo46LkAGasSYT9bA86gs27NujAKR64btWkXXqRKyGJbFRxw22COzxz1zmr6Di0c
vMAFOOBUqEEHNfTXHQKo80bluj4K3SNmR6mai7bvUA5UWViBZYjy8/piAYS8nFVpX5h52rv1BWDV
ZlNB0drg9FvOHDirOYsYypYBQO4LUizegUqA6nVqduftSixn9cYtU+BFkMnERVxX7+dRF8+ZM7Yf
zhs2qxcuDosE0FteHQfTyj5ipqq+Vh02tl9f/TQ4frLmr6tdGge8SZhM49FzRD3uB5JP00ULtO9b
KQHCbzGE178JlG19Wt1/8mHOanFIEW7NFtDtYzR3ZnilyakFxsHpTFMX17OKeuHRsdMm8qpyS8e6
SU/4pYMyzDnAXGhKZIdZkTQAsWRbVn3iR2IR3Q2Y5QIeuUhBW+0d6F/J5xoyLN5FJafZ9BHq2Ar8
fJ9WENYWfK/7JEY99llMZlUqf7Hs0fjgnP5kIlaN6+UBXWiTXRaBF+c3TuQkGLxCtwo/9EVf97AR
S2hvb2SNVajapHPXIS3kRwThZ6FGA+JvKlWZfBWj6IAxTl4/hY9Q5sd68C38c4zvcm44ZzCwNV/n
eE5sDJPG4OL8tfI0eKgGYAg3pVzcRWwTyksBJ9YYWgd/nECwOdu5mnWDiR3k9IH2hKI6em7vaj/s
hnwot4PMspzfH/VLfVwaCwCcIfHePakqM4tbtzQQfm3GxkK/SEnGSXA7jpPrfs2tyqhvOVir5VPe
ZYOS28HA6wlvEr+egzRTRWHIj+3cdEZ/xDXrettirzc+L4CYYTyNbp3E1WY2pwD1JeXNygG3D4q8
QNo7J7KCtY5G+TaZi06/blD8cAW4cwLOZKbRfsy7ED4Xx9ttkSa3nlqG7MJjG1TxgwILP1vXGm52
tSApyHAf59WotsQS5XKI9Kzbm7Y3OfryY8EB/5sFGTimmA5KbIjfflrC6iICpC0+5GY3t4UfU4Do
wIubKFPBdKQnDam1A/jW9jhHErMZEW3ns2lezUk2kB+Uxtxhy5wKRycHUED4Wjb10goNqLBwA3iC
BnC36tNgtuOImkO50WMd6Hpo6ECHqxJvELhPNOULMzSjo92jV/4I+DBLvnXSEQso51AsqvAHW/Bn
iDGHBJvAxK8yDnMetJnwE7rwDYl21eFzd4UXhwjX5IiP/ptsQxRvqHprkHp+7faFeBJL1+tk00SL
uXwxYHiIr5Z0YLPScNHB80sqL9+Z1VhPxVUxp6cJ5tRdVO/oWy49eHsFIsPpykJcZDT7RDp2V+yE
F3Wm3OjejCgXcNw4H58VqY3+AWV50n6o66WSz2UTq2wP7NAM8F0mqIEb0b7vE0LLQVjl0S0JE+x0
siu/0cMEQB0H0+zLRjIZmhp5xhdQ7O34tU5atFfc4tyY8dMUuXNNS3WrHtD9OHQOs5HNXue2HV+O
Rirvca5n1tcapc1lQ03GtQmieWMCbt0DPsViBvlwG8VxkLyxUmMMv4a2bVqH0MHEuPihOUU1Cqus
7NLrEQ2rhVhvsvA+hE89nM8yvbGWyFPxZTE3OZPHLsOyeYeOlOBq1yRwqqMtJZUjXskknId6m5RJ
mNRbK4ML/d4Wsl2ehRmEzWM7OJWH5SgiMw+D2rS65XVkBAQK24x3llFsstFJk8VnsRFTDSPbDeMK
LUOaN+rCkQMUowOtjnaLYhIYTv2NtrNqRgwCKKSrKE6HF+L6nTXDWPedPknqD3HRBS7UccLMzNsA
tkmHEtuA18N1XYRVy9qXMxijJ83K6z00qhjtD+YsulDh/aDkh+82DqP1Lesas3wdR61bP00lRmq0
yZNV9beBxPvyacTlRAFPgtkpPmSBHhroRXgQocnjD81jYz/CZZ0GVtDGTNV1OhjAVX1soDVJt8YN
zHjaZArQ6NPUj7PcOVZqW996wfYwO7Zl6JXZ3kE3nu4Nqdrmth4A6qGTiqdh2WtOl1BMAAyQn3ms
/QiHfXI10l7eJKN3P1Wxpad9G3VD9nVJYGd+bLqoMxiiqi4wkooQxUB/SOuqg2ZrLZUd3tmRCchV
dXqRRxlbHW8XB85j6PPyDL7OaQZgNHWysb8rscapA7cmtL5krpWjvUvARIePRCC4ZU9yxTwc/Ajb
wXh0a2upgbR6Lu4PnzO3imWis/BejhunPxHc4ViX3YVsVIuHMRvx3G9qHUc4apFN1N0IOHKSw+u+
ZlW6aZMoO+FiKFXZGCjIkZpni4d5ui1L47UTWV3v4+SKFWxHa5yy9yLo7aV8zaYj4eSmAUWcVFez
Uy3ODm5oNV1xeir0yV1XQJGlDtywZj8gaZe5fi7LOf+ss8mCQFp40TgG26hurCrx8Zl2XQozIIzu
EqdvWOCDYLJOquOsyLfLkHTG6NPU01S2D2c4m963ruO1d3maJmVxiGQSpS72maFx5c4IDRFfqbKQ
7Xw3umgU8GO3swqXG3NZeFZ+jdqmicmqzjKQgDBFDq21sDE9FZu6Ou36/W4xRfW66tzWSdDQLbPC
uTySfSz8rtFh4d5l9Rh+CESpCSCmplPTs8FvXwIf2VMyfLWAylM7NrVGAZ1XTEV3YSl3NDcQOANc
TcRTo/sge4Pq2BB74uD5nIaRa/gWB8sw1/uK0zjvkfVSKgi8VuyJvVR239uHxq6GFClhEan588zy
2VwFKp3lZVI7y/i2wBM53FhyLju56XCLapNIZGENSP2K6bhEj9PYMkAg+nZAiTemNru43MyTyqd3
vAMS8bF3ZuekCgUm7RzCBDPDc+JlRfO2cZEehfCUzcg1NnUGkPlay9rF59T3JSrrTWxUZXwxF1Ms
va2HjbdCyS1YnB5G4QwszZYFKPfepKqrPwYetvnXi0wlngkUSHpJNoCPQyDMDffEpZAyNJ3TDrro
x00ahSX9So6hzOyNV5S8+P1SR7r7CLx/CJ8rxMNtRcVxPvbwq6lwSD54aQW/BBxrlpjvjcFLkEzU
DfYMqP6AmUXpTxFkI2OHDKFKmW8z4aOGC2vNyZW2h8Z+4MDb9N7Ei66zjiehjJrssF3HBXk51+Z6
9hKm1aVrBTp5ly29Lr44Kq7U7FuFObFQZF5j2F8oEQXl6avYzuL34RwG4KBDFx195E8ka+pj3kZJ
EPu81yL1rs3qGJ9ePMhIcAPxzzG0AsjU4UHHRL1qE0NmBD2SDVoYNIxAJumJtwDnhn6cZ1VwjKIe
fx7h7mRcE6FY7jszY2ncV4txglsVC+Cyp7k003Q/1WpsUt9C6xh8yBevbF/zVTSYXbDYeXs1yrJV
93ZuIWWEtGobvpMXfbkRXtoZCPYgwgUPZWBNzdGYskztF4vnQ3g+lN4jxOepoZeyDecPweI0ae9j
UjLzzjciDN03YmFOvJZzUqGcxee1pGi0Q1ujSHeSrKMUuJ7LMNG8NDBbFwQwVmylOxMHmfPcpjC7
Ktiz2uPf5wmH1hcaHy7gyDlwnMspcUv9FBqsJ1+Wkhv2Om06PdxFJQbL20kQv1wGWYF00mdfP7qX
XdE23Tejwo2xkxIsa+8PvRGVF8FgJv1TWkHGeGPWVhY9DKMwUZuUdEDP79K4TesLjqGjEQOhtJ3y
XSM5Kv665K4BSd9shgnZg+JsdHybejUEYH8IIaAewZaPsXORh0lGR2sciR5hfFD1+tno00Tzek3D
/N3IIsL9IVUYa+7BhMfROM3nur6aFszdn5C/gGpmD4ghs0fL4w9dL+9RQ9HNYsZN7D3GcYzTdMN+
qtE3IvXS9IOCeZTcpWRH1L5JmIef0AoyJzcIYz1Nu5eBeW8BlvA8BKXwXs8AAia2WqOQ+qKQ4GOO
nL273dsyU130efYal5/PUp/Od84I15/Zls1dcROKOel9FUZj8YQZLeBJV7YjjwkKqPq6kdFkHoY+
BgGrdRXlKfj5WeUXWWVRgyiI7d713mBXd30wDOmhTTqBtGSAOCzeRhVy9+eUErX+wJuvnvzCUGCa
eS06jEojUe1WdkMirxurD7x36Dlx30yQyqutEfdu9TgVVp8ducsLk6Bd8ECXsCaIyF7j6OrIifdp
UCS7QdcYxAd36JwHEbaTumyG0HIuEL9kGd0Ok5cBncfTFfr5wurzdvLmSW/KoulL3jZh0PoLzp/+
Ssoxsh+gy+UDgtQCGSpgccPtLSRhAOWH7WhBFttbi6MlMPTcxWRTtUPYbul6tsYdhIaouCbqdIZL
xw0NZAotdsR9YjI3L/OlsANqcpeETbETIzgKkCCcSJN9GadXcQ5knMoaA//XUc5d724V++Lsdlg0
8s4+WjhUtqOszBFN893sC6egv+h20jgMr3PJKc1W2yKp9slER5njoxhb5FXQ2Gn5JbRzt33qHWph
7wwY/nDhR7qe7LuwwjW3a9quGa7tUdnV0QrqjtXe6Ad5jK3GmK5pSgU94dtJZ3kfwbZ/FxwvQ/E2
Zf7Cc0gWoz40JpufO3torYqgyuUAcyCJpbz8JksLtdwCgGdHmG16MUmVHPUcWmLZDnaAsX4TiBnK
+S5TINN/kxn5l2T7urtL51T9lokVHumiKRLfSz239nMOyj/+OvPyb9dfnezVKmBGDU10zCZZX1FP
IG9THB3nnV+t+7tU3vUOEdJyxErT+mNr1G9nug1+U5f7b999lWp09NJgYypHxOixcamiLHl/ipV/
892/17f9JE+0bvBKtJmWIfa4I6YobYc79AynPZvVYOyjskv6GrhguO1sJRj2c77ovQSY/IwGk01W
gjb4NmYgITNTBF3LtAH238y+sJoZM2Ts0tG4tfrc5R+0lRUGB4XtCX0tWjikGaaW4a3r9PFwGQ6x
ETGsW47pkj7Ga/WbZ/9vN3CVj5zq1BRDO7fHATiauMzi0hN6C+AId5tXLuRQfB0slt6SChAungEO
EWefKkBDaPJZi5x9FvCx3eGsFc1+yoK2ufByU+lrewhEuqkKeuT6ndUhaaNSGjdZ0d6yFbeJj7qu
6t0OPm3bVs0dNZEjnQpVEBHLU4teX55K6EpaDnEBemoXJwJL6S6bysTZqiaaIcqPLAbqkNqhmg5D
iHEEjHzLGYiPji+PEGZkQSZT9pbspudDjQCALEq9hG20kcFclydef57v8lBM7XCJVMIbbnPXDvv0
NsWNWMTb7/f5/7uT/ludyu3+HRX+5hOb+f+67r/En/4OC//+Vz9o4bZ8BeoeXAqadFjszkmu9IMW
bhuvJMB9zyZb4iFFPbUm/HAoGdYrA2+TlNK2JDjxU/HZD1i4Yb4CH+45+GpsW5H5c/8TVvj3DoK/
FgG+mDqpAQDkK3jm0KBWUwVucEdNNvD5eDb3NlGSt2upu4VoHV169aS/5Lau3yBy6a4zg2pff+YA
+ZDO5VWsHTLx9JuUPijC+TUAANBHOreWT50bRtfdOBbXiy0TVB1lXXc4OaL+Tk3NtYlI9j7FQfyp
COL4PpyRbYiY3TSZyai+aU8FZbXbIXzr01a8DnDXfjTyWe5zMczFriPb945q19dxKnusbVmQX0zd
j7a0/2hQ31XPxZuueX7ubj5V/+v0p1/KCs9fGHX/++V/tn/8NzzLk2DrxX/sWBu7+XX/3MwPz22f
8ad/9H2c/uX/7f/4XyckfTe/navn//nvL2VfdKerhXFZvBh4vxyt/nMR/+Of/zFMzVdUURtU15wE
U7blnvqH/hil8hVcettGpOBJT6NePoF//hyl6pX5ffQ6lvQA2J8aYn+MUvuVYtlBQm3ZqBcczWnf
nz/7/o/hxx371/YX83uV61/D1FEooZg96jSR2J+R4eXM42/VXXSQBYMLRWqsIj3Fh0E3Ljkkw6yN
Yg+H1dkrFzb4ZoiW2k59Y6Q9ejcEY/k8ohuhoXNspy9kifAzRWMLeMCsmrLf6Ikqb791M3jFmUjw
YI9F7UUknGuld43rpoZPRnQShHqu8bbDnXQbmY044ZtCSm2qzK3VVUMDZkS81qcFZyrWgiASPKSz
kSOXvFiiYC43mtgx8R0NWOGq1CUIfZjdYX902lhF9wkBMskGmgnzzYCEWW4cEbnVpnVk9J4jgbTf
tF5uu5fkvCfPr5qW/RMRNjYkUQ37yaiaDH8HX57MuTVfTWFLKVap7ATtSxLH38j0Jg99QpHyjktY
7aavVQ+y3pgSmiNNq35rFQbv6Jog4JH0aHzKF0+ewS5EA+sk+9e+UaTdxWYOuxkMeNUKhKlVOX6K
66YhNxQYjbmbQC8Ufk09tLnFqmx8M0F99jsyAaFJLWSS1YdI5CRx8ZmySaYze3Lv8mJIrI2BdLvy
R3IB/b6tnPqzlyqHLUnakhBoUk4HNqLqq3e0dVIoNPU4DTeZxT5ip5ehvC0slbig6EhrbIU1iGUT
jm6hNg6aqHlHipoXqnLnFDuswN+x99B8fsRePiLIVf0zOyKVXekmqbu7uC5R00yqyXoeA9mlowdN
orvoh7zv9uaCe2lbBFJCSHWtWfkJeTj8oL1r2ofC7YNvcyAmdZi4o0+zCjiFiYco/1hqjZKaDC/N
++y7a2d6HKc2zVA9OmZ8OLV+hxscqV26Z08cJJt8gHhLannI71EzBsUuKr3kAyk1qjKdVEPERSHP
guy0nfmxnCvnU6K0oekXNet7yzAGEoqdrSM/8VxUV0FfhadlNS3zbR4P9rVL/VK2leyPOj9TadaQ
2bGWBh8RPp1NK0LsyWbvmMFdmAfziR5B3/vUub6taveLRBL8qBPkkYh7KGOe3TR0AFLCSoX/Pblf
E7Ya75MR68tGNQ4JmoBC4c/S6MVtHQ6B3JAQx3pmDsOkNqeE19OwKPOJPTXEzIwOcnkjqsm86Iw4
+DZCSryyhgz3Yz2rhw7MzaduMAMqSIsi+NyJwvwWZ1XzQfVDfdnGjfWISLf4QFKqJbtAgS+b/iYK
532JgBN4rldMl9JuBd0d2mYz4lsynN0tVOCMccl8HDdTWMaQXjECccAyGUS2jYqqrRvKnOQFMEEU
zBirU9+RiV3h6U74U/fExPBDm15M+i/iavZrL6kODl0ZG07dkAMl6Jru46YgB0/1ax5tK8OOPiO3
HJ5MN+4eUc+Gb6Keo1F2rWzLeSpz/8wxFY+a9Hl7G+ajuufpFgwdozvmUdV8bhLd4T6brOazSGp+
VBOjpGJomCRIMeViUyIlq5/D2eyKbdSwSfSjavJaPyUG/9iZZXfVqbZOt1GKDX0TuTiA+cKc2OxT
Q6ecZjp9/zamVjLY2KI1g2vazglp23oZvK2RJByxsmRN3DzRdfOd201mvuw5gAYK33MQGyH5bh3e
9oW2zIPA8HnXSjsmeM5a0raUdDafJTVZNIGznba2bA7TZr+EYX7j9cKyr9uQi5P3buhMszk6fIhh
9Bl7PdMPebBL0j9Hs15YHVFdG+YODivU602fkV+gW67glKhDkLRvBpWku4DN/2NOytXjayWGXT+6
S51LdPJudCQUiaabuh286FDFrhuhbp4b431FI+X8ZQap98GsG05aVcbqdgHssbz3yooD2NTNW2dT
diJYyLpm/V1U2Quy5XZAiBVQxYCCXeBi87U3dJ/CUKpiR37UJKk6IqpE3lxEcheOafUYc4zyMQyS
4B27iuCeoc5kCZSRfxthyt7yyo2zzTINjnGtokH/ASP+j4Kfm/hLw7biW/cy0vn+2v4rDPp/LkQi
cvj3gN4nYF2eX4RU/PsfobzrvLIIkAnHibv/sPT8Gcq73iu0nAh8pIUy67vb6s8YyeWPTnXnZNeZ
4MYJAPFnJK9fua5jmh5cO8IrAqtVSPSrEOll0YfWp9jNlchBCeAI1dbVVb2KGdKmbA+diI5u5G7j
orkM6+U39Ukve+V+fIxhEwoSMJ5EoS/jsHmp0aCC4jr0QlxxUrLP0AyZXznRvUeK8ZtSru+dU39F
fT8+TUs+SZ9ivnUlL/kr2wjU0h7cxrkNDZAucT0+xYJKCQdcyoblYDelHKhas7HFlnlPK+5HI8jf
FE58Uy3RcWoeLDtK6R9sP0vPe9u14t3fxsePUPXvmrFVZPrjO4LbQZjKzTfWlVXGaAZq8qb2wKFM
jKdO4wOhP7qShr1NMvEmIjdUG+pCh+KhoimEM+CK1Gwy3VuJdy3VdEwFOaRKA/CI6rL3wZv85qF9
b3Fb30fGGIuCZNfo6lVla2Tpckntuj2YDo3dQU16o2/2QwLlvU/UJZUCTxYyaZeM8Iaz2puQM0yf
4/wDi/hFQ7nqRor+A7rGj7xu3yxhcVGWCydKMlC/qSDzGD//+KYUu7HZkKYj7VU5ltAohzOHuxkq
Kz9U+dzuKCM4BSKhn5aec2HZBi+tphj8ZZTbXz/L0ybiHx9OdwWnDBZShHVOUpLTttOA6kqOOQ8k
g5lH4jdlZutpqk/+L7YxpxMu28CP/HL+2FTVWBSQtIdculf93F7EOj0Ypf2bBp5/mP++fw7RtSmZ
Oa5c0wrtjv1yUkTtofGaZ85dq5s2jeMdWIViq3OHHbxLii+es3C7xCGVLEnz8OubabOwvbibp68A
r0Wy/JHF4P9e/lROk5wsS0VzSLGdX6cEJLsmr4bP7jhTZJSXjbgMu3F+H1ex8AcRGB/ClL6gNuvd
a6nTKtrYeRY/DxhFq52HXHOjc3M6LtR4XBiaS+1tLdqPUxPcBLV3W9VOfqMLxzsY6XBckqXaRpbh
y7hJCHIq42D09l1fif5g8uLdjqFzN6TlfkqW4LEsO8Mn/r720Fdf8DWuhWyG3ZwCdgjQob61Omlt
JjeJ6IqnvsIKyjuXbObOihPSpWlCzq5xOAOR0fWIgn43OuWRY3LDH5Xk0NMJNxGpwvdUrKV76YXF
LrSmz1bOsa5hx1s3kGJnDxcgA9XOHDrOhr3fFSR/74L/++A+PQ7NPl1bjmHYvC9ePo4y791syNvm
kNUB9ECO/jd9MkYbloYHh1WrGOOHLvLiQz25E/WzVdQfnKKxjlFtyuc+1u/63hzvRg51/ZKRTclG
zhFzXlJOxHnsZh7CGxq7qEAKWZD5yeL9hJOYsJvKsKY2wo9hUsxUTvUXvERIvRKt+aF0v/162P1s
goEXNElp8YsJkl7+zJn6Pb20WcMC0orHLIy7m3Bp31JK+PzrDzodIPzjfvLqNqXi/61/oCvQm5NC
6JpDJbP0gmpj0W/cKROz30tWLYyb3Q5F1IeEcfCbvPbPfqOtTFJ/pELoqFj9RmmWjVF1VXNo4zJ9
rlv3JrIng0Ni2BO//pHr1z230FJSfs/jGOY/PilYWt1lMqgOS+Hc676O/ArEb0iYQZrjPg6qr7/+
vJ/cVFtR0k8tgnQNb92Sb4ghgOotm4PsYmvXYjcxpsWPqbXaBpVxQzHZpsvy3/zIn9xOPtRBywjc
4vQ0Xw4ZUbJzm+KxOeShmW4pzrkGHDL7ysJu++uf97Nl2cYaeVoWsecyS15+lKbglu113XDAWLEZ
Sz+ZzrgcPN1vBg+4pB6nI37Yb7Vsi02bp19+/fE//aGmxYLsOcpR6yFr1y4oWI9xQ8+en2t9Y9Np
z7n1b37lTwaNrcgoS6Jk+K9rFpEHIa8LgqI5/B/mzqTJbaNL1//l7tGBMQEs7oYgCZI1V2n0BqGy
JczzjF9/H8jftapQdKHF3nSEIxxhWUjmfPKcd8gntdurU/YJZ7AtGYpkIxLlQ6FktvN+x35ysReb
UahkGVUhUC3+GxL9Ij2oKGU1DZVUumpjG5+FnzgqNdkgtDl9x+RxHGfoo0b1VPS+Com+ir5adbHr
G5HvEUqagEwXYsXQ5fxkk9uXBcoYb6NXgbaNlfkBk+3J+8aERF5a47fC/rMaeLub0yDtdLm9J0VP
CRHI1ErUd3YabHCVKiJzpjUnZ1+mTE1Pi4yqt0vX6KPHxu5dOI7XqshuwXQ9A0T7PR03QhqKFRrC
KkQcnElYoL5ubxSSzw1klC5guBMlv89l1K3M87kuaZwKrF+KJsoyQPNF1GIF15euXwX6Xm+ApavQ
Kve9Mn7xZf9qVQj7zQvkZ6d+tbjE1Pt2QJ4jG2kxLzy8vKXurqiQ7yBp+a02CnXYVWYWAeyyjC2k
hINBKIfdxtcOF8lEFAc7MgYX7YBvXare+KWU8v9r4I3NcOU6Ore3dYUqkiGU+RG4CJxHAHNy1rWl
i0r1JzMZbnqtvDWi4OH9nbbWzGJRxZi2C0GOzRV1KW9RCMTqfIi3HsiMlVPkTPhIRexXhxbLKU8q
O5wGOhRO05+h1u3STrpLWvGpSddcOc/u1J/33Fyps6m8vV66PZWHQE/q0o3gF28y/TpubUHWWbmt
LeNGtpKjFCcHEKm5axr+4/tDunx1zEtMUCeRTcorGv8sGh+wOZcLlliqZvJuNgl/rjFS+/I/a2Vx
8+RNOFBIgPY2Wp1DrmA3+snKo+PM5W3J2MKThZh1VuXF2hhsr/TqUivcqh1uurz/ag/To1JH92bg
weZIwb/Y/lqEcnbuLN1m5GjVwJf59fBlokWkrzAL15sGxZWywd9N42NGWHscTA4/L4wcMr3KgfKO
dvQU/cP7A7sQT/v73OM+p98KAAAW7OsfgFWvN6hDyvwVyh95Cdw3iDFhjXtH8dOPYBG+6kX4o1ET
KpfwfchPptv3f8JPy4nF9cdb2dY1IfgZb5yf85DlFRdZ4eZG5blTlXwPJ+WxywbkbgzJRGp/HB3D
TB7KvtJOaRr3btPBCQ11czfwTt2STIkf6tELXKXMTj4IUCevu2Q/2BalMjFsyyGOj4A7nSoLCqfK
JwSZOx9ZOukJvZ76SvH7T6NUdZtsMK6GwY7dpqnzbalEsUsJYWZtdPK26aVjUmbTlzYMedP5lN0y
CZYIfkWPQprG2RkKzohKtcAs4oFac0zpOUm2Itfvi8o8RgFl6cA2+q1h6ooT9OlNhjTUtS5TSFGn
cNc2/oehSzoHZv9pqABHWaHmxvBoHPBWFFUm0W1SKZa3OrkFHTRnvcMbMdl3UvkkwlHdj5Ivjt6k
3QGtM4B0hxRe4j77qky2upFz76pMq96tJwm8t2Vdd7mR7EdZEo4oWg94GE4jet0op7gC9Emi4kdq
mM+AHG+1bDxihJNs/druN0peGVetokjH3F9TnT5zTVoyQaZiqorMhbzY68hDa2jCj4Xb9FnkTD3A
usAPHpDPuvdtuE7qmvPeuQZnDAGlYzAELLbXW8C0TIybgrJws9Ye56qo77Qksj0lPllTR/GgWeMx
vklpcWoCWVChfWF4CNli0aRe4ZMQ1yInyCzVbWmM8Y7EV/SUZyZo4yz81pb8oYDKvSts4yFN0+8F
zjX8NECVakGNtgiSo2JH6hbQ03hnNFn2rEuqtm8VUUMmSMJ+5UY7d1JYmsoxwSmlsFUXB+RopejG
2n7h1kV6bZnFqR2k5jSlwZ2lFUC3LVPaeNEUbYG5/ugk60mv+nblrDhzgVsIjBD88wQhQTNP5YtI
We9LLFVaM+e2AdKaNAANkcUMJvP3JB1/HoswaObz0KbLpIxfN6TVRdH2+ZC7apz+ISKEeI3/VCn+
FRYwH+2LY8/iwOOxAYRFqMsIl2xF2UZVl7txD/K7r2onyLJPSR4cyMuEmzn6Eb72YNbGmmnEuatO
zFeObKCaqb25dGJ4rtog525Uh6fYMr4DHP9g1On9GGT3BuQGJ4u6FUL8mYDIIrqzqEeqQDKWBOfY
ws8I0ii9nSm8YGaeSiPdmWFs73VvTdrp3NBSSCAfPFc73mQ32jHxcsyTCjcxxL0UAbMB0ecgFXpV
mPkVlFCw3OIpCuQVuOa5gaV6ISxVKCYB0WLVGL0Icgr0hdspGzK9u0L1MGbNw3ZblMrOGNWEsCz+
/P79+fNFulhIJClnbIul/oSyvF6r8C9SLN8DWp3s+KhL9bWi8FzTa+NZQzsOWP0ooDelz6FoDqSX
tlkcXymj6BypnhgW0y53JFXTvd+PIA8qzYATZmrGDm3TrV9Ff+p6QS5Qqne+1NdOJjTDUerqiTI+
OIfmK1QgbQu/4KMWt8amVezbyYwlt4YEuLHy4BtmIumGrLFPrtG6Ik/TbVo9DraRHQeAg0trY5qV
uk9jW9p2Yfn0/vCo87n0ZnhIpfGItDXV1BfnlpHoogAwAeyiTgmmTEnfgFTU90Utb6opN0762Jr7
wpNP4xwdBJQ4/8DFZh/XyfQkB/q2aYN6Z+bp0ZhybFrNXGcwSt2JQv2rsGARRX5o73MRrGXKzlxM
Ni9fENakIQC6zafhi9Ou8WcSV1VwS4jBdwZ+D9jsSdkCB/KvrYJZbUvLWtmoZx6NCnUWakL2jJwi
NHzdapIMhlqhse1Wvd7sMTM1HTUhA1FwL5MCKeR9iO24YxuSB18J3BsAPY6SKJM3tqd9NCzjeeib
Ty0Apk0vTw9RIfTTUCblTgbIun9/ds/cSnOQoGmC/IkG0nCx5Yq68Uuz1TNXtknUNtEHLfOaTZjn
lVPK/jD/Z34mYF4lgZOktWV66NVeWbmX3h44EAaJVQBKAnek/PN6zIaoLBQg25krjfEVbKJbWQ6c
uB53TaBss9G+7kNCWKtee2a+fT+AsrTAZpLkRMyHtfK6YaMaQsPrwtxN2iKEMmG7RTDFm7GxHNl/
rrzgiVW6GYz2JmlW+vzmLl40vehzWQN/hhjAFdmMh9gbjmNO/QBA1/szvNLMMiVudWoSmIB6XLjo
N1kC26Op8RtdyzfNUeWrU2LujaKThpunUFtqHQCLEa0WMZA9MJSjJ8r8KoFvv3u/M+fnC7DqXDJX
iQAXgZ86WS36+FFOnSLeq43+FAj9VoTBc2fb960Pc4ai1lVZlQe1tS5qnAtfNU2FuHNpL18kXcNj
wKfxQjplrfbQehG81AZqVvGtbMqjDzfUsaoP2ZgfVzo+nxpvxvdF24uOR5IUBqgD5K4ftntoW7tK
zJVaHn2j2GZd96HUoy8DxJ6hLq5txViJXt8cpfP0Ao2jbkmGlarH633iZ+Yw9bGduZ31HAB7q1L/
qi/vINYfTN1eaWzuy5u+vmhskROZJF/iAW1mbppVTmepG9G1295QyVqv6cKvNTUv6xdXhCdTPORp
mLk12P28Tx2f00/pHlWS8u/P4PmWDMXmWlB0cj6vW9L0tiiFwgZpG1PfFUJkc6lo4Ck7jbcqCvuX
DOIciLMjAdAuU4IpFUmDmnbmQi9r96EKw7HqkmLvVam6bQctWVmhZ/v3or3FCjH7GGHNlEkL/eLe
VPqbuiqP4LgdWW0OFwwl54yuGUTEb+oo0Uh2OIm8zFVCkACFpd/ade5USdoTHq4V09/EpPPKp65A
8lrmkbuct1pSUSqx536Nek01N92FlbhtbTw/yukYJeARJO3j+x18eytTuScfKH6W0FXct18vFr2S
JRkdASavDZ0cfvi29oLnpkwhahdHSU+vy6AMN34y7rLGfEq6aqV8cebWePUDFvui1eGuywP7vQyB
3UBn06lQJFb/+H5Hz9waLBlecKSsKR4s1ZmTUkxo+zC4taIEJ1AhCATgsbSyNAFcvT1RSBJCIJWJ
BJWfMKyX27xuJo7tmBgWVtMfYSh7j3qEmD4RgZPUGahoOXgYi6HfjRoYvwKfsY6U3zZWkQIvB/kp
lsofVl6U8JvUzoVAVx2blvxaUhZPyNGIvTlVh1Gtr8pcu4kG9WHMinwThWI4dkrQ7bG6kTZBV+LG
3Q2yQ4wvoQ1RfCQ/VV/D07XdhnT33q8y/QpPn2aGvLRAIJo4xyLYY51TLLerTaHFoQu62/qRd7J/
QKHGuM678NBl0n3XaulVTEvbXEy2Y/fySWk1CyUA7cqDtrjvaru9nzJp13d2fOgqRXXROMl2cTr9
VTSxflt6+hef/NZ2oOZbGlCtzbTpXEuXPmpRklwzSX8YiRieABZrDujJaaNqxXQYfNQHZubwQRR5
tkFroDz2nYT0sNTkDkDMq3YaDjn2vhs7lXiuJG35ACfTcqFKenc60HwXlFyyiQUYC93g1SSQEPED
I9yEnvy1qNsPPfJhGy1T70xPOUJeHgtqe6qxr2rkDYDzmF8D2nVCQ62vMTJtSPhJ480Yyz2g1sl7
gOzWOVkYVSeK5ZYDglM6BZUsNsacPOyDOP4uAZ0+CXUsbuWK0LNtvM3Y+tXOjhpjBx0rurZgozty
qh+h3how5xr52ONaokgatZ806aFkKt0u05QnbfS/IUU5G18/hYrWn0LFTGHXV7mDus+fmZ4UUEer
Z57ZE922txr5c+R2p8bVtCTawR0/9GALdqijwwpAEGgzA30OtoLwjBoph66wHNg9NroWo7bzo8gA
zJ1pB0lkd2Tembve6wI3RAxnMyGD82UsdKoagx+1V4BzkHC3NG+fRM2UOZGa97u0Ck6A2+uP0CcI
aCbklGwT1w8l9cXWnPT8pLf1cEjJJfpOVFa7yM+/5Mji7n0NokFv9f2D1XQer0OtPUq1d1OIUf7c
S75x8lU/vq/QqZEwp47MTY1BtTTq3rWwJH3r6Xr/h5FVkZsx8PUOcHmv7bGFk8tDNyjSjdDLGL27
voLDrXjjxob9r5p+sO+0qX5ANkp1zQmhBt5jsQO1f3DI52YbYyqKq5RSxVGShx1WJpEb5bngr+ef
TLk5KGmffzNakR+9yHjkHR1/orYpq5sOBOSx7ETzLdCKdIduPwI72Vj3340gwOkAkxJw5rZa9tYW
37PIiSPQ0aOCOJxKEjgNnMYbdgUo8lSzm30SNOI0qMZXKP3KVSmjVtIWaLf0pjndAQqsnN5H1BIi
yWbSWl7IZd1WUAp4sW3y0UucbLI7N1FKdBciqe+vVd//1si92HkN92uqGZEGedCf7poCeJnrWyPw
Qp49t2aKck2hVWgtF8pY+w6obHWPvw5pT8uvJqdQayBKvl+qrmS2kA+LajDRgony4k6Ssu7GTO3u
VCvsmb2C/ssuBf79FI6SctSTXAeAn+rhn0Pu3ZmBVTuII4hdju6G0yES8iB11Iw3KCcFDiph2bUX
9ceur2+1wO8dr8z+MuAbG04RhP5uljAARB6imTQzHMVRqQ1/FlKs+lsjMx5jLXWgOtgbmyzMVRwH
/SYtPH2LcI8jx/pd3Eb3QBUfelwcA6/4XFTRX9VYSDiiSVdGktyC3D+YYX9Ca2bcmKHIt6YZBE4L
tFuaJtIyMhCM1gIeLpLkNAKzcXE5urJEgtTGSCYG1P5uqqVky/vjC3iEeisy0exjWfmMLkyzKwl8
IMho91bNM2RA/8AdguaenN1fqcW6GOqx33a9f0RqtHe4csB285/txvxBQ62TAGXDq+jKK0LsuXX4
AZ+7ZgKJWbWfa5F+RvZhjoYlHsly8djbzVNsaTdSip5H3OTXVoiejKQDeiofu0Z/Rrct3PSi33nT
SFE6PPiMjDLaD1LjscU+2S38EojRuyTP9pbV3mTChxefoV9gQx5QyEVtEVlAmrQKrr3McLwm/R51
DKD9CS4Kmi/2xywL9+S6j9gp/PAi30Vf7mbmagRGuxus9jtKNB8RT9kGvdKfplidk6VE8QDh5Uh7
MhXpitsfV7nWHUPDJXl+q/lflaFBUc0LPneFuNFiRDtYmKXTx9m9qk0HG1nH7eAn2aOksNPjKf2k
deOmHy1XMfI7asWO6BrUcgbpT1SvO05X/1ZX0q0eKl8lvX7Q4yE/cs5sWsv6gz31R9yNjmnGu2ZQ
smebhJ8fpFdyVVmubz8KT+wlZbC+pQhTNam4qX5qd3Qsx76SDmOinxrPUA6QOZxB8/L7yA+SLXI4
w9aUKxQhul1IQLLN7Cba6qNoHN2aXL2sH+Ns+N6PUHRLavfNKakRbBrcQHRh/WUMcCd5gE2ZVfmD
l5tDsAMjib1HGE8nyHg/3g/Dzj2rZ2C7BorctAj8FjkrDz5Ui24jaSi1uja7ADwgOD/rq9rfjap8
Bxr3k6/3h9YK197UZx6W1NxJ96I1AuB3+UwpswH/pIxnUV1Xjh1Yh6SRnFh6Qn701vbEvVZIR0+m
ogo9han8roTGaazMh0Yxr6b6m5xI22YNEfA2+AWlK1huJIXm58XiqdbrueT7iLu5vtc5vdpuphQF
RNCg74/626BUodMCYLs+s32XSKk4Vj3b65KMhd84XqhuJFh1w4RCChpeXbDNy7WE6NuOyaBnkJ9T
SXVRTZj//MVrV5eDEmww2ZPeEEdL6RyC7ZsJcvz7HTvzFJzxQFBfqEBq2jIDGiBBlVE6zV1szU+w
8tw0kEBDVnu5VFdeuedW7vwwI/hR5jLQUrVWz0UfNSZtmfCyBBL9YvymZp+QNJocLaspCmn6diS1
XFhrdc85QbdIU7xsegnEzNPKy8KG0RyT8QrhOLezk/nqL46YtWymiQsRcuCp062V98z58f2nz8s9
U0uDVKV9kLuaZ39QqhoObLFvy+wW6cMVre1zK4YUgsUO5fkEKP/1ihkmIx6KjLSTlPHU1JQHnihO
brUrhhZnTgEDzTjVABXJPMqLhemruSImyvtu27cbYX9Wk56Sk3ZAqm8XS+YKVOXcosEgGVoO0HSL
7Pdig8uiNRHrbNgHY30ScndK8046VFb8PFUFKUSGF9ko7aNfBidhruFAz4wpjVK5tnTYP+ZSgxpq
GJqAac70TSkVgQZ/zMhE2rKCKbeyE98eMYgFzMwfVQUSAMfl9fSNRd2h6VHmboBOzVVhQMpLU7Wj
+NCHhxgh0u1UT8POmhqxUjY687J/0bIiL+sKSHQpskknzdo6ztVD6KXubx8zcw6IabQ5p6Fmve6c
P4kymUL2nzE2V5k4WNot9F5kdtas5c6sTsBFIGsUEK26uST5pMKuAnzgcteKqy9q+YiVw1+5ZO3K
2r8ya7Gyu88tD+QdyKLDEqEmubiLkSQZqpjo2qVk5sze8BUyuv6wNnpnJmh+H6pgyCHXU1h+PXpV
mEAmDthyQBL+qGZooqE/vD9BZ5ugJECyHnYWGa3XTQxJNmEbRhNDON6IFJ6t2lgf/mdtzGfliyvN
V4dMBDYHVJQaDmXHTROvFR3OTIitwiwi2ci/9Z8F0hdNgHrpC9IZmdvY8icrD//qCh2d2/GC25nv
z3xAHqpghhfDhYR5OsiCdhBW+9Sl0XOnZcEG1Pju/SE7359f7SyGzNT9rjQKcntAdaTNFENFtqwP
JRn999s5P/2/2lncHVKPTLFZ0h8ofg+yqT1IabBWKjjbBmz3n3wq5IYXY9aOohK2N99PprdrPfVQ
IkdwQTfANdkkEE0Om0UutrBGiM053Qgb6RQ12XXX6Yf3mzhzoZNqBNQBjdCgL4vDUu5s0Ik26d58
Sn7oXnszpsFzWafXk71Wzj87YCb1OcJaTXlTp1MqDxmh0sgQCrDqTTDRpe63sSpAYkDHaAJBaR4U
S69Dxc5ju4tF5oJDurUltOiQf9vrqGLLkbWSqD7Xnzn4g1KH4rhpLsoOom8SrJ9k2mrkh6l+9L21
E+bcdtGhh5hopIBufRPmKVUufKNjcsYU3rv0Z+7FpBjDFezLuWaAoNjgX1AG1JaF+AQACbR7LhkN
8VQ9H0hR8urRqpUy1E9P0UXUynVpEp1TPUH0ZbErJ3LhlpewAEhC3yE5uFGDvaqYKAuWW7Mw9lIE
As02t+iLHA3SOYqvun39NUaPJxPKJiwzJ/4zneYYYtroqHqifOfGebElHj5lvf6U5dNOMuNDpbVI
tNx2hrFyQZ65jl/1YHHv10ENEsDWMjdpNLLLz42uupGc36h6tdPVyn1/b55tzQDKJmtAjKkELS4Y
u5VDs2Axowa5lac7aUTsLCg3Q/4jtNeKhOcWAZHGP40tjuZ0gL5nhTQmB+RqERUOWhMR5M+XdAnx
njkwBEW5iDCyIG5qa2AABwO1Cs9yBjlwfXDvBbG9MFfOz/N9+tXaYoei8OFHRU5rU46DgDa6hvQp
UFfCzfONgONQZ3QcNOfXs+R1ZpmkBTAWSxp3UvYg2/k2rtaMuM+d00Ts/7Qyr5UXkUDSTXKNDhJl
ucjbyPbV1Awbi1SvsuaFutadxRIvAEd3o0ZDqKtsrfTPRP2KcsnKUXB2ZYNU0iw4QiT/F48D7joL
URtljgNqV+p/aKJ0c8ncku5yJCSK3190Z8fuV2tLLg3YhbCtMXlnodW7wbe3E3xQhNNZ4r8NPuX+
sefbFJgIdcXlYhClXGiyGFkMsupARdijBboydmcn6EUTi5WAcKgldwhUu0g+b8kqW3m7DbSL1huE
XYJPLjcw/q/XG/Wc0KO6kfFOvTECGeZGvitkXsVrJMizk8MFZ3H1oO2wfOb7+mhmwuQWbSi5Yey8
G5XGafBJ0NMPv7sMyK0pvH5nXJ76JgWVqYUtRyGhToYnr6aVx7qmQlK2dxEP7/ebmkfn9U1HU9DF
gIprP5m6r0evU4tAaaG8uZ5k7q1y/AT8wQ2U4FaKEXXRrinXZlGz0ujbhUGj5NiELAPUBSvzutF4
shORZhPRQjztZPMzMvq3KbLh73ft7dalFYP7SJConOmWr1uxFQRnzZT56nHxgVJCATDdxfLnsFPJ
KoiVOTvbJ57NZERhBL9BrpeQygy/ZD81KPmiTe4mEvXCfti936kzzShk8tiw5A4BJS46RRUyiYNo
TAm0VIeI+5qeb8o2WzmI5s8sloUCR5zVDm0IFNn8M14c4vIEwjdEq8f1azkWW6uQmw9WhP7t768E
BT6ZaZuA7QVo+9ft+FmXhI2NjkWa60/6LJvcG/eQW347AJ7h9RpcCN7x4FMWZ4QyxWgLm1oKgjSu
HMsAI4k7y8r1ema9GYqFgA2wVvDgS5hkY0VdMTRT6qr2uDPUHEVj+xrB/Z2KBgt+Ds/vr4S15hZ9
4mnde9RtU7fsxz0liTtLVTdzFQBnnS2yRV8vaA7FEfR7SFYDEnk9U1mQy2qHuKpbFgj7W7brGfjd
ZNomCa1NRG3w/ebOnEtAXjgBBcwI3vuLhTHaddBXcpq6/YQLguJ/M6ZyB7zPMZHWHcdDO5oHyV8L
/N8e8cqrVtXXnWxFEU9jnqXY6mBoEU6g3IbdWIdunIq/N/Jv6Ue53/Pbb+n3+l35qP+eyNSHPOWf
5Yde6XH+7xDgpPzwYiXMAp//Ee6cR+L//p+bb8k3BvTbS4Gpn3/lb4UpRUFGCmApbzPuYHhUHFx/
q3Da9n8hBMv9ixgnQG1ldr78j8CU+V8aSQPSqzPKHe7qLMn0H4EppGeBVs14Qy5clb9sqL8jMfXz
1f7r3ETdTJ/pIOgyvF44WYcn4xR72hEwz+xRMZpU6CUpfTTHtr9q7JGQAQFG6bMYumKbVv6INmJR
xsfJt5SHAbeIE6Sj6lqKNOuY9CVmSamWYssaNI16g7CD9a0gMjwGcjpFO8+i1jYqlc7jsg+b8NiD
mti+GPb7v3/zS9Wmn8fVua4swmo7rRFI0Vv9WCRjjZhtZBXfa1OhSOwZkg5GBOZU6IhQgF2Ktdq4
9quCsBtz+SDeYnlRfM/D0Po0pSj8wR3AJgG3qAaBosxWkxsvNdSvaDxYt/YwWn8w14kbhFom0IQa
0m/WNIX1dujS8usI4X/fmrL0ue0s/XoK4jVj+ddnzK/Jmk/WF5db3zf4sxuRgbC6DcSEWnPzp6pn
qexEkSo9zwznz8Y04RpW+bY1orlemGtMt9f3+K+2F6HPYGQNiBiYt5o2SfeUIZWvpV17X7qhLKWV
y/X1afarjcXl7SEKaYgayYbJ14Y/eU1mz2ElyU/maARXNsqqaw7I6nwan1sri2gkm3U5o07XjiGj
98PEuuWx8ir5Y1OpFPbGzhzxOwRytxUovT4kg23exTNNZgNuTv6I0If8Uela6xlvi+5glSgabSwk
+nEKK1RUMrGpGncIByh/YbzTX3tDgoHH+8v8daDza4w4El6ugVwOAp33Y+NOgCoyezpRGfqt1O6v
Ty8vkaqvVIx9GnfsTWAS2UHBw+WyX724FeMG7GPft43rqeWdIgePMqJfl316cb/baBhFPM741Th/
pWO51XIO6X90As+cKP8y1EveiqmPyK4Lvhwn4T6Yps2YVX9fpv9Kc/y3Ty/PKpEQ7qV542JouiPX
6iTyGhv03z69OCRidVBhfPaNa8TyHnHdnRWNKzHOv316cQZgLB+mECdq1y61h0CNvleefuGALLZ+
XVhgFfOgcXPLfs6TCJBoucLdmj9xZq8vKdPZ0Ft6pM3LWhqpyGaTqW9SNak/DGXm/7hsqSx25dDC
k/VS2mioxVLW0Uv7m2b3a2oA/zbwi52ZRJ0ikHtp3HQE5gmWEDvLUskvnNbF5sxsK9GVOG7cYpYp
tvpdU5XuZeOy2Jx1oqd1VxSNWw/y1vdRo5v03yt6/P/jCpHN1ydhLfpKSYaocU21fkoLYxvJa/Sq
8+NtzrroLw9ZK8uzHqI5cF0cQ3OeJrW0FrHP2/DtauT9+PrTk4R/at2kHCoxAnleGisHr4rtT0nX
TSfTN6JHzPm633oV/xqixYatojGPg4ld1aeVMymzKqB+0aJ5U8/UW7wfgaoyRDIRUq+7SvAf74nf
PByRAHg9RB0blERSVbsBDtuWiMCCbi9ZjpC8Xn95xpSqKG/XLliYT43cfSEJsQJ2OR+7kHl4/ekx
0D3TahCYNAMI8WjBxJsm97JjaIflDECUDpd1YbFZI7XDBC73OIPHMXGEZ+AUawKTvezri/0a4FeZ
6jazqpbBB4F3MNSDi75sLXarZ2OJNKp27ZYqhjKYGX5Ou7G9KAYgtf168IssTNKyYVCwMXIKRLkT
3dxf9rsX+xXVxCxQCvRVK0Ou8LzV7W3YTf5l420tNiiZPm1EEKt2xWRdxcVA8u33iuj/7P0lBGTI
4U0buNsgQWc2jhD5qcqbtdfAvxyQy2xe0LfJiLImG8nuHEu029FvL4pCTWuxRzHh9XsU2GvXUNJP
dqk/F1584Wgv9mhZG2o2DSjQqgZep5blVGp/2cmyxPWUbZ7rXsZExpKEssFXaxQXLsDFlsyp5gZB
zZllZdqREsyuHh9Xlva8Pc7cRUt4pZRa2pDlrO0OKcptjlHgJiXOdXqEeXAf1OzrWgSl7YRdaaLR
C6nnTqlLSKGNLxebeuzwLcwU3/jS4g/7NUiFvElSoW1j5IrvczP1oHmHmBdgkyE9ImYhDtIgoo9y
nTeOHdaYVscl3hY2mq5aI2198BP7qowTFxWy4ABzoJc3oaykf1VglPd1TPqsVzFkGCSUGSTAFtZG
6/OZTRC138PEwIq0t2rczSMEXD8MIst3np3Ij9Io8mYjW1LzqDYtVYEaYOlFEQ5ltddHDxaiY2V3
XFYIEjjYJm7rSly2XJeqIHWqpJXmsRMK23r0cvkRTeYLP704d7QJwfp+Xq5eeIzVWYQpuWwjmItA
XiRwbAtEudypmIqNEbbPgSlfONbzafQi/4Gmf4olLfXMKM7sjVJj8GJ77dPKbviXzaC9/rjZZMNU
yzxuNISgcj085ap32Z29hLFMqEdhVpyxRtp+cGrdirYxDpYXPZ0ojL7+4QHe6VkbsIvNSd1FYgQ5
7124TBZnT82tZJP3YzLxAEfAy1H94bJjbVnZCBBfiXHIRG3et3bDILZ9snY5LZDA/1x9S1av1Nkd
wsYo2eI2GXzzpqSFfDfCVJmAVCecBTpuxlZ3C8+4PqURrykNqvhlY7b0DxzqKpraDhlwK1D6K1mb
rJ00asllt+NSGyuqi0zH+IZVipewMSApceHGXUJhuHMD/JEVJqRODjnEQdvXLpzrxb4N2z42spRl
pOjhBzmDC4ou4oUDsti2XipDKY650xVduoP866Zo0110Iiw1qGLgh0Pk5bWbqdV9knc7qeJuuezb
i02b1kOF9wo/e+jKTemflPL7ZR9ebFnLVKapMXrGwx62DdpCmBRe9puNRQhfdPjx1C2frqObkhKW
VtYrR9h87ZwJRIzFJYpUntSzsJuj5pndroE4ujXGOt0HpjbcFVriX/YeXpolULKbcKFjRq2g1jb4
jj1YaLKtDM9PrbdzvVhcqqqUFW1SwmvUpknsYkQ1duRWPPJ7YbqRiyZ11GKUT1VWYcLcDdW+NfRk
MxpC/qHbpbjsslnisvFVQv5QS39uiJtgthLywtU+zjv2XBeXO1krih48JhdCIu6HtLkvlGDlAb2Q
pPrn1F6KpcJWqmwdeizShjEcS5KAyW0+BKqDXoi3D2fhEsyCixJ5jbly1HfxrhwgkMGyt59K0VVf
R8B1J6iL9RZuiH1vSqNBLMtQlP5QOrKW5LtJ99XrXDL6q9SsvJWZ/5dRWUJiYd33UdZ2lasUqXwy
JsVDDrU2LzuG1MUJV42ijuMKtVwhEWFij2z08srBPAdlZ6ZzCX5X+paSf2GVrizlSBIOdXMKUDD7
houXdNmvp0z5KmYbrUjFvYFZLQkzCfU37cWLcXGGJnmUtBTC2G+NtRvtPygDXDahxuIQHVEWQwWB
CyttNFzDxwhKetOs5KP/ZbUs3RoUHyGqzox5KtbiRp6yJ91CkO6i039JbtR1vKgtwf6sRnx/rSZD
zFn8ddm3F5kQqMdqpI/sJq6AE/plkNMDfLsu+/ji7NQx9yuNoeiO8Jly3Bg71Qmpva2ciQtHn3/O
lqVYXDnaaUQ9rj2WdqvvrATFha6Vvo7/j7PzaHJbh7b1L0IVA5imJJU7uoN9PGE5tEmAYABIkAB+
/V3y4L5zdK3uep66XJKaYWOHtdcH07LtFGgGFgF6aBVvvZPuggmLxhG8IIYMbh5Bb0+YL+nDDGXb
3jeef1rCNQAnMOZ7y0P/7/LGS9UX6mSwiyOrD3ZU4c7DI1hYHFgfXN/zTfrDm04vgkil1iqORxfs
rEvMcVFRd+BkHu/nKGUlwYqeyzN//gj5c+3bgv++9F0wwt6Ne8FOZZO+W7EecQOCEr21fjoBaBGe
R6RrYv6/xFL/7+ZexAHbsJEojvkFBUnmCExgVuoKd+j9J/NKjLyU7lcYuMYLeKgHkUFhKD3YgtSL
p0q7NOv397/iSkT4DfL9V13beApOyUvq7+AsKPO5a3+ypf+7aHO5RwfXTS1Ig7I2auwv7LF+qYb2
r4a6yaWuFHjSbGQ9Sjgitqn3Fti/vBwXsSDK7IDZaIpnte++IgNs71I2fuTkeO1an2/zv641PBcM
zD50uMO+azHP/ZonAHN/8JZd+/Dzv//rw1m3RhjQoToDqPCEljcAoOnf9T7CixeYu16NS9RAqNPP
cEjx0PR/Wlj0d4O6JLx4Y7PAVNhVdXhM6uBuRVFVSlholu8/3xcsj/99Qy93EpTA3jSBK8QuFBk/
JDGKbZhS1Bs9BHDTFlSi7zizHxxZ8ZOUMQhdcNg+Zf1ItmbFity0JtURRyUMY9//Rddu1MUBH8IQ
rl4zEcKZCVKheJk4BA/z4f0PvxIxfi/p/OspqLsAJ0fAASlRg2rgz73ox0Q7rBdSJl7e/44rEfZS
sxnWWGo2JFOHPvAE7Jyk+HTObz/R0K4bCtAw5CeBenr/y65creD8I/71B0W+hbvpXIc7q+oX7oAb
mdsPPvr8Tv/hXLq0fISlvMQgNw52eMNhzxlzOAx5/M4HuWzTp4jkf/cXXLz1YeAiJSasEomQ/vKi
bo/R4t9Fwd8So39dnCqYnZUzUDBZugwHz0i3WX0Aw97/4b/f7z9doIsntaWrcEHrsLwBN//ohi8x
eekGASfKhkCP1EBA+5pVLHxAycduyOLSGlRgP8xdTcMH5RIBryRsA98uxk6//Er3W1vV6k7DnvQe
Z3C/Re+wO6TIhniTNdimGKsCo2lZwD6qqbdwj222LrbhDbydLHxksmFLOzN8niLbFBzKh89e63vb
JAOF8IM/+srzdilKxCY7kZbXaid7SFiDrD1VcGbavH9Fr334Ra+hVxFzTWPkDnITQMcbFoNeD+rk
+5/+22z9D/fr0oRdr7A5saoBI26c4mMLReiGw+HqZGHnthNWICBkjd+7PKpd5fLUVcEjqXu3mXo5
naqhJq4MkFr28KmGMVXQhP5UZK7vtzzuvb9T8sTJ5WlCGQMCwZvhNpQsN1lz1i5O1n1wVv05AGJ1
87/xgq5uWokHEoX0ib/Tauk3og+G7bCoj6SC1+7iRY7gVhFY7pjcSXzVZhLhmkfTqP7yAbwIFzPj
49rMDdYt4JH0qSGZPvmk/agLdSV2/z4l/xUxmtSfZtJh8zJhmdm6aQwfmgmhPJZV9gg9ZfISmqn/
/P4D+ed7AQXyxb1AHzxb1swdYLvFPy9ZuMKCWZoHDxrLD273+c350yN/cbu9gTUjEz78MltCT/Oa
0NcuMPx58qg4jKtBcb7AB63xa/7BW3btCl5k/AmHzcXMfO8wKdfyXLYr/NMB1gk3Z03q0XaDew4T
aBg+eh7O0fZPf+JFFOZ68jK9xO4QRQvAhyCg0TxdPXaQsFvk8GRcq40vgvrIzhROvXhJMcLjuxih
Vdh1AOqdEth4bVhWgZa2ih4Xg7+tcjzz0NnSbby26/6p197PB+LmuyUZ5br16DTdGACrXwEBiO+D
ZUpgLdYJ9ZCpqr6fB+hhsfGdbpFctbd2rvspd6qqCljar7CXJACx29qABcO+zpoMZbjq6JaLKtu+
/2xdK6svFZIDaSqPQrh0EFhNGQs47Ne/FHGRh9WyhnzFW1QfeuUDycl08Ebhb3kLItv81IxZ+0rW
eHxo0G/K44rOxWpWu2G0Pptntk3za9ad+ej2/fnueRchHwuqKK9ilNbxufjF8PO27/z6g2zvSgbj
nZ/Rf7/NMPlG6bbog5a1vQ0NbNvqkM5fsa+K1m/QfuS/dCXiXe49Krt4hFdGH1YD5F4iK1Na9Hs+
uJXXPv0i4kVwOpq0EfoAIzmr8ip0TEDsbPnfxYhLEeYatEE26EkfBp8EFnZ51LubR9U+NtaZQgzh
sDEOgJmuCexHacR5LvGHl9a7CH3jOoey7rU+9NhY/x76TT/mwZC2hYEnK7hIIvvRTqvXYh+2q04w
da3Hv3zgLiJiBXlpNeC0Poxe9tXI+JZoaT/47Asb4f8tpi5XzzJYrRhTN/qATdFKF9i4XE5zJcUP
OmpgKrpam1J7WVV6QFudF4CiWzeP67d5riCyeP/Nv/a4XMTDDGkpTWEEBvxS82VBiCox1vto2/LK
ICW+VHZmVbqEABfMBxBt0NgN2xNPahWUcPnCJEVNVOxjxdSpWrgCWHMC9zgcIPrq+6HNFzl/tJB5
JZnDfsx/321kvE2jBdaau24mG+wf+PtUSYu0G1qS0mIPZt8PfNx4mJHfmKip8iW0w3ZqhmCH9QBR
dmvd5TXBz8TQfy47LIflIrEfmbH8+XAHj+K/vy+E6LAf2Yq16xSesHU4t2VPLJCTgfjIbOp3ovB/
3yL4CP73O+ZpHgPbs+WwVsj102oK5lL0ES5C1MsIA5UlPYYWOg9uYU0K+2E4iW6bpXGbYYKDvdBL
+KQMFEIfbUBceQHiSysdMKNXLEJiWrhI5t5gEdO8Yo/qbLyqzFrSevjUoHNUtgJvRx9wkJjDtYtU
TirmfbRB8uecB3y2/16VfmrRjVGNPaj5i79O27ayBR1tmSbfgznZrXCSef9N+3Oq83/Qm9NSTcbC
Y3DfOrLznNZbMbYebEbjuhhcw8BeYfUHQfra43QRtmqXNPGYgqcXtHbeytStR+EITm89Lx8Ejj+f
lsCB/Pe6Odeh/wYH9L0BShd+/L7L5yB97SIoMTAhrTbvX7U/x6c4u4hPLkHnZXYD9mZtWCRGF2P9
Ufy98tGXQtZEKBMTWLztFkbKzD+Y9C+LsksVa6q1VW6lYkfTQR3kBPjmkrnwr3JmgB7+e+WhFJbd
Air8LvWDcT3bUmOFjClF79CQt/taANwC0tFH2OdrceNS2tpQNYYdlwKQTx7vpnZJflZmVa+wcTSl
4W21y7wJnt4rgx4E/1MdhAn5Lh6iqVyajlV5m8mPYsaVJ/tSDOuoSusoBtyPUPAHZ4coIWCE/tG8
44riKL7Uw66T7VxTTWLneSHZNus57Q5TtWS56WrFitHAQdLTffUAC2+vBXNHLb8aGa0fTY+uLHLG
l7JZYSGiQMN03Yl1KPtA+Lm2Sz4loCRXdpPF96IGVkT29+FqDxBJbjC62matg9CiKuG3/Qvt0EJx
cprhEC1rFOxY/6ymW6yNlgGPj5FsP5hIXIlolw6JYQSGc+wPYrfAkalsI3/AriaLesy12Zg7D8SM
NK4/HM5fOy4upbnMC5d2BDhzl1GRTqWOtPcjWMPhB3H1jAoSywawP86iH1GWuJ/+6vuw1W64mY4+
bE0/COO/e6V/OEYvjaZESpuOe9GyszG8H3I4dPOjED0vqyXi31H21Lu45f4BervSZbqETdxuBYgu
b3pZ75NWj305iwnW6jTgG7muKo81syBS1lxu+3AMX5IoO2/AoRRtja6aXGajfJ2JqZ44HK8flGf8
t2iYjfwgll85Ay+FhwrPc2qqBm2eeurueTcmWyCkoOudnHM3i9bR0aNVV4h4XT8Y9V15jy99ZgiZ
wnGOCRZaXDpCNwWOHIiQszzVPZOf3j87rn3HpcxpqAcyjFbvJEVpkiDh2/CB0xIe6/P+/a+4cgpe
ioYlgSOhmj29i+XCyiYK9MFFor2BFbR3R9KR/Xz/e66cVZcKYrjle31bNXrX1tG32dL6H2Zk+vL+
h1/7Iy4Sw9bNHO7zybLzupAd67l3Mo+SQe+wOCUe6GTnD276tb/ifKP+VWGbrprCBtPXXZZMW3hd
llPLN+//Ddc++vzv//rorO+Ug7d5t2NeXLYLTsHog+P2ytW51LciCvemJdUMZHpS7Z0Q0S2LhtrL
PRORfdslsFt7/2+4dvhcyl0nv67qSWMlWC3TEBQh0W4z98ycKOqSja1UUup+2GNGcUzHz42Tf9eS
gMXhf69eBbPLKktUB7WC8Q7M9tO+jyb3d/fmUupa0RUMHgwocNvlnZPiG/fst/cv2ZXbfql17UnE
gGiC699aTyFOTOMdQRv96IZc+/SLh6qW4xAD5ofiOPIBVBYMdv+i+fz+Tz8/9H84R+KLpsbAPZjV
Nij5WL0kt44yr6gnGj3JNvQ/MC0E0PDKl1wUAglZkYrHqHu532E+4kIOysPAfLsdedwemsyvXyvR
thtvpf3d6I/81NZa5jrAogascOb1M5wjdM5ewiOIIE6F5H5oNcuHqhm+eil4NUmbdUHet3Obh4yk
W7F68xt3jbvrqhVZdaLZN6DTs62EP06bT37m3rBsgZEX43ggNiHKcDhYYb3ey0OhSSkjsvzklpst
vBGXz20TmsegJgRt1ICXU8On/awqy4t6kDJvyJmloYP2SU8JjhLgI/cTOneT/FzZygPhYQW61yiN
Xm8PU8AW3ll7SeUC1id0NHe9oz4eyOfFWQ9Ag+7MMoVbs/oM20AGa8QKqEOtiBrzNeKehyKnJvsG
7d87lA59Uem4fRHDUN0RJ8wTGAEkZwulv7FhdNNAuFvn3rp4T8FkOtgYZdMLRtbNbukw9gDIY9W3
WdqoTQwz+HUzNJTfA97CbyO4YOyraarCnExZX5zr4hQDSXhewNpjCk5ORUBDRAMJ99nqqgMq86TM
+hYICd4YwG3ryb7Bqik4sk7QAa79BNxSuHqtabHYLosfI5l1+WrmDnMX18sHYS39UWmfn+AbhISy
w77DrYHPfl20cmleorATfIuIZ3rMwoMY5yrsr8pYEMJhtthlY5H6cAzhk8y+kETEJ80pIAVGkyKI
onXMW/gcBvnUJfMmi9qw1LBH36Pf1JapDNdn7su235poRA++w5JUxDDwAM1p7OWJKgFqfbYKs2CQ
OI5AkPcggOeVP/O2jLRm3RbW5MP6rGefrjlJKeLA5BsIp2FlPhRhM9nn85TwU4BmYXJaJ+3bxwR/
yFs1LiBH1DOy1j4h0QGF4XInEq/Bt8JgZEeaRQBsC5EJz5cE5S6Y0LUsQD5SfiGT1vdLGESzr6Kt
AU9KEjG+EEmi29R3dN/beHx2ZvKKBVzuwjfLUIzp4jU5utkxTOE7aGTjWM90t6Jq/OYH1QQrVm5n
+H6oNS4HNwOTI1QSiyJxvRcVEUtpPoGpxPIFL0aHuUEX7VMjpwJlvn+aXaiWMA/GGugNNqvuZsWy
VDGMBqWCGtH+KpmBJeyvMej6Bs2IEXbupjXNvnG2LauJ6v04h9Va8LpX24z49YLh82LAGZGaLVsr
vL6Y+Dpuxzg1d1wLto8zCXpqq7NtF5v1OOvQwlIcY+y0FJL4YPMunIwAlKbsnsHM/jajMszHLJ7y
MCOg3tiBnReNskXsDdCJJ90YBxBe608wXVct+8EAW1N3/Yi16nvDyfKd1QYWbgmf+nkDM/8fAhu7
R9DKAnY72KVXJwCMpfc6zdkvr+NNV/Y4KmCOs1QAvU4ei+/NYPkeFsjBm4Tbzb2iMb+PgoAXQC90
ClyfGuZPS0Csn3PNAAaLsE7+yudW3aMnJh/x89XPpQZRaUcwt39aSSaeIyvg6BGnKyhSeMs3Mx6D
Dqo86x8GHovzqEkeIw3H9xzli8zhGIZPdgCQZHi8THNTE1j4BNL6z5jhp/fDuABK3FnzaaGoedCa
bJNH6CxVUbMa0DkBwnAJZFJ2H+kGY9pJjuUkjToKn6kiYVoiiUvkLfalRdkbszwx5TfFSp33iG5m
smFogOV0JL3OyUJi0JJwD2KocvdYQJD3GTHNmycFAYBGxW+CRskPCEeQawHB8t0fEsQAj1EwoGHj
VyxNiKLT75Z72Q90W8X10JVM1DgAkjbFumbtAN8iozoqf+g3uOnmlK1j++jRtd/EqRq3yksyDj09
9U3edgq4GbCAInmWNibteLNCWxKLfqNafkg56i+srffhpncOVCjdLtWNounyM1saVepBIHLLqC7X
uvJKySkAX3PI63VjQG1GbI3iovbMcj95Su+DYeyfBh4GyIAR/ue8MTTcDnzoTDFir2bnxbMIEQpc
+xlmkvOzZDPGHFkyeEU4pE2U167pX5px7jE3REQElrpqHmaBHSkY84Z8gxfKggFmFShFjt0ZY2Sd
o/OXvERron4tgAmVGPVCL0pcRQ9zPEZ5EDGcdFDVkycqBQqNKhLJt0BPYZ/bibSHoe1d4WKS3cos
DW+GeWSvM3zKcXKBsVXoeB1ePJC9jnDJhsWdFzh4UzrdUVMMQyBFrjXkR4iWggFtXTfNQxS0YC9p
BpJVETUEpKpmxZzKRUbk2N/stkndUvBngulOuTq59RR+McBZXVDUgva3rj0z5vgZtz64EEsUlZ89
gBK2HBo4RY05QN8caQALNyQb1e2EZkJOsW9lgL8c+77opdfuSMzTr5CwQDaSROqHTWl7C7MC84WB
j3Ykuq2/ZVUV7rKM+8/S2WWzRvWaYpeQY6EhkXOdO74Gb55K6iNs9IO3hpphT5FcfJrXmJVUSFpm
IhjQy1/CnYmTETaX6dC/YI6mdnE1h/sKVMEtHfx01/c8PakMDfo0mZCnGBYWMzI4NBmEl/uBGNa7
QfYyfcwyFy0lHSiejbhpM7GHY3ELz6o2XcnPGCq60mS1mUE6g/grp5FKS4aE7BGOq+1LmFbjNwPB
56lulvlJopHygpAazDjs/N6UY5bBpB9xEeFXsPahGd7aKJT7bsHps3jTDFoVMHh8DucyJDXvyySr
45vWmDXE+kplnuK2UWFBJwR3oag8MinWRxsYsQ14U1ebvjbpm/bbcKO9uEqPK1+7Uz8gMcsRpGRd
KAZcGM4kGo5FBtuOxxlgtRbz+9i7b+Hy/J2ME/kyTzL5NE/JsPVNEIPmRLAl3JPgpCssy+egRWNm
B/2jeqUw+UrRaMuQZ4W+sV9hx4TBhMtM0hYq6pevPMjqjUkaYAD7lss4t0k4ygJmUhEyASofamGB
zBoWHe3UmFmsQit5gkOh3TPQ6O8N2qb9tqaU7FxAFKDdmGmDgz5UZqeTuD3GannVQxqW55HpgkZf
Mtz0UcLDnM199N3zIcjDeuFAf4LFXYcFr6bIz6No0FvPRznI/DW9JUjpXzqKvSrtBf2LpKTTW0Vr
Mm5bCVepukoAS9QW5gCywV5zDoYja3JgcGqchemInetpgtFYYSgD/q0Bujg9mjgK+U+NlHuL/Aqd
pkEM5LTGpItymBlwm4PKjpeYUwcvdzJkO1hvcyAdQ847uIGe8YPgbXYbnfnIOQVnzW2SKbPjmL3g
AeUN+KxZuERHqPj6HyRS6KPFI/nOQkOaEqgwpLOgHgFMTVdSkiZplwKJJ2N5SHxZdPA9KbsoFdNG
QLc2gQYpUM1gK06uON1gT44Bd7NssPALeebcCP+ldjT6WY9wZssAxztrNuX6EPtx9sKlDTrAogbk
Ngb5uhuohz1vtFhBsEcsdzOFLtJA+ZeIBJ3QeQGyLiB++Nmzsy4TxDpI0mfvVuLOprk3Nxns39pQ
jAVmndgQ7SFgKvTStsm2DixEdmHa1fusW/37XjTtTrt0W6dT+ybUKmHpa6o75J94kxTXm6i1b7D+
M9knqLBjug/HSYX7sZ7ib7bSoy6AJwWwc+bUAxVkJDItnOM+Lp/H2jvOxjOdHZPqFa9klHjbpsdq
/YD6e58Z7JE1pK8hM2EAwuQoBkEBVHDHJXdGz119Vwu/6IHbazYW+dO6yTIZQdKHFed5O+n5BK6v
VDss3rkfgGQ4uX2/UPXD6FyT/qlWvRj2pGYOJF6SZm8lwR9m3SBOPUa4d3BbB7XYT84czkAfo6BJ
v4IDN4WFHPRywDxi3oYNQ+EDQu8JJEVgVaWcxh2Zzuv9fqQxKBANoFCS+8gTbGIWVBv2bJSrW5uo
re+IuMUFWb19ALZaV4RVjUFgO/vLDbb0ZqADhegweAjhqBBU8LLYQiXPHxjM7r+D+VvdZuNKSU6G
AYlCM1HSongNIDYKZ6efg6FvX5vK1G0pSKrKASfA13EymYYMza2HvpUdZJIp/VJ11HvEi6dv+gm1
ARiz0AHNvlnxEi5BeqNN3Dp4IqJXVESIojCSs7Hlx2Z1BMHdb3EwxugHtzwUj1ARZC9CxeszQYR5
XuOq2SckcetGphSa0AQeK7z0qwgPVxLLQxeo5hZT/3MGOnYyLlbX4BoDQCOKAR39LzIeQ9jCm878
UkAt/ILd41rlWO6LbwIGWM5thcWK07D601dsyQS2YNlADzYK7CfdBAg+tURCm4OuYapN6IblW8hd
sBcD8/5RGOx8ySLIqtWagEMwsrZ/MWryvwZLgJqVJWwbRpUEIrYmrFxa7EGdI8PaQiEJ/jGUTUcl
06jO5eS4wsRqXl/7dMge5yi0r56lr9WKZeWyTtr2RyaX6EykDl+6VNM7PllROhZa3EIxgOM8WBpj
bq/G6nm1cVQXKeLxrRHcwygkqnzsAQyeQrK70oOss1AUAQQcIh/ciJZs582ndPDNkwdoQ2mw0HYL
v/gzYyPyeVTMErV+OdDw3OJYPMPyrq1jb7tmS3+CTgxTFiQF/0Rzwz/btON+7lVx8rUSISAHFu2Q
n+gMDKiGGTp2B3T0IYfpMkFeEzKDio6blkC2O3rnko+mlJ8CurS7EN1XW2rtVS9kDpAjwb1P3y2Y
oK25lQC4FT2MQ1AuD55vEQt5p6EKC82XyovEo2StfxoEuA6mxX/LTRbJe4JVnZNOfdTuAZuSbpN0
mn6ViR8DJYGHPMiTmtR3Dbyice+5qU6Rk/2hIhF9CKlpo0K1ywpFHsw976HkUU+zIP5e+YG5qf0w
uYdpF3uBVDgFEpMPeMFG4tvDymHiPdGEPSqG3LBcUN3+A3c2cZfEMPRskfuhcTGl35OVD08eX6si
WKz4mvShVjl8v/pn7F2MG1isAiUbM8ApFORvcI7CgIBhlWGCpT+AsLQufVKPjymkiD+w01OdMI1m
vATrbbrJkD0fYXvcITUdxV5NiS0wCE9/ZCD5PUdyBO4YQORsoxsbHlqW+n7Rjp3/bDTV97PP3CtC
qsoTOIF+gfNA8gWn8/QahNTJ8jxUeMh6Uk0Y2KzBHck48D9j441Tjrx6Lhf4YO0Jqrlgo3HsAtAo
+uZ752m5tX4kt4jk/lr6HQ1I3tV98Cusp+UVQsMIEGvpp68GuI6qmEZsHcPrdfkecQEstcLEfdNN
MN7Oh0TazyYhpIbKCi0a0tDsc+akeUuljwJ/QdJWOFv7d3MwBz+Nt0y5nRusj4s4XfrtjBFjiAMb
pX5iquyFURb9yPQsTvBtAeEMRlf98xC09GUINcDB1Ki7ZNTZEx2XFb9kZdn3aIqGEvBNdlRuTrbY
8EMKzFOKbpfqRfUGXrN0cClb5+0AWbk4LBxn6maMempyjCTjT1jGRKoAPzzzyzQk3o/+pFErtHQj
0Qe/Ja0SL9ywRJWBndkrRbudbxAG7Q2BY1aFXDNEc6TiAnv3c8gkagqiJ5LLITA4BT04YaPw6zys
h7cYsgHeZtNb3niM7UaUXtNmQafgRWUm2PPmnIO0KgyLNOhRakXAyjGkEYzfBLXv3maQQl/bSUZo
9PQZy7OWT0906hDhGudb/Fe/Mi9NR+rbSc7u1tAKm6aJEfYABCk8RTFEsdg8Re5R4hKN92jYsJtg
jSOew0gnGct4iUW8gRFK+NwJgwNu7ZjBSRXNnV/ydajhfIFRKz4JOrDbIF7clg1NdcSOUv890W1c
+B7YuCcEQ1Bw2RyHflmhfbGzbT8MRTvV4T7tyfzUy3YYcsg00v0aA0ENSfoQPrSUui1kNfS+75Pu
IMYJ/alhaLw496zyvwwBhDA5rE/Qz2ozECGwi1ZgOaHaJ9iUP4RNGHxaxra9ASN0gsme1x3azvYY
8jTsxtk13lvgfrdx3wqIx732YBfqnZT2xnu1eP6+mcexRTOTJt8Aa193eAeE3aALYKE6mKGmnVOJ
4t444ZA/DAPCTQodOtPIGWqWJUdHg7RYCVWlWvszlLN3T37cjS/Gdzg02ygFJjxmzVce64ChuMeD
rHVQA0U79GgvNLrzsFke+2w7hTJlB7il9Hc41LDh6CO/QQMO41m+iRqTNXmlRPAtzubuKL2UHmGq
pI+JxjKUoa4WBfro4Zc+xQcMFXEoY5DJlpFMIlrgppluC5sE5NFduJb14rq7vkPmkAAu8cLgX4IG
6Rj4Y4lHEXxrPJtfuihDljFg6A0ogiQ0XwbZblvobN9EpeJPMLCvN57z3ePUBMkBRRnD4+xbg3sU
OXuAJNScxdULBBrtShOo3rDjh7JN3qnR7zd6dfVWksn/uciVPXCSrkcbC/Srx7le7lu8o/8otIwL
V0Pdk0CDtXWh7g+0E9oiUmHh0XgObk8qRf2O9eKD14kwhyeat5/hsoxi15s3s5wjZLgLtvXCaN1q
K9kOvgnZZ43f9KQAKX/Kgr7Kk8ALvvQYvuzh/CI3sUHcANLvG6DP6YuQ3gBPagEMEiQRtCq413if
JiW9uyFzftGMqTrixMapNgH9jX6loHoo6Ris31zkkwfFRss2Ais+myGrqxLjEcaKxrDsnyWBpKVw
Xk1TpLi02oDN2nVlsqwy+MRiPutnuyiN8qPyXLKxNkkOVcStLckYNUCkeHNN8wSiR6SMA5V8l0YG
zKak1+agVR/A6qgb/PBI11l9GxJKxqfEJGzXaNX96H7f+g6k+rg0Qgqccz34wnlDfRQpi13Ik669
eSowexzoS0bCEPhmjbnzJhQU5ZY3s/0UzXqT+hV9Ghp0v3zXSJd7NGM3bZr12yXFUCOP19ZPkX9E
6CU4aMNy9OKHf8LBX7ZVsJBbZAL+k+nTqLBosW2mVJoN0jNdpugF3HZJ493YkdECxWH2RSd1ApN6
u+xZh751orjZUzQj0SJg3Q9sWidF0/fdJ6Flei/SWe5817WfLerECfmaGl+sbqeHlvXz5yRAv4fA
FGLXBbH6DNrjE0Eevw2mJjqMPoPAxMdZcqRGLt+kRB6dSH7XNFnwFVyx7oBuFSm4vzRftRkw2jlz
CYhb7BcVY7pNR3QZ8xpR8z5hqQty4JUwYtFLcKAqqF8woMle/HnstxO2pHbYMsMGWDJaeoupAbRM
MWxgWU4xuHlsI0V/1jOVXwA8U0NO5sbh9IY78qYLOHtxK9b4uKmHNzTecVYZq6NhE2oMCpjS0X3c
n58LhSYIyWPL5FDO8Be57zH5uJ18xaLNMGfjo1VzmqL7R+QxaQIPHRwoTxAEa98c3f8wdx5LciMJ
mn6Vtb6jDHA44A6z6TkAoVJrJpkXGJkkobXG088XVb1TZDTJ3OZprS9dRVYIhMtfGkKcc60errEH
xpdehzoGjdJMH4LpGS3BKFN2ayWmvocmCC8K/EzcmiJL31fz5J1JhxT43Mri53IW84d1DbttZ68t
8Jw17MZUUJRNcNz8hImz80Ed4neV0Tbng2GNW7YgZP51J88LIJ7P/LtuAw5S3FKq4l25TdxtZBs3
GxLp089R5ISAI266UZHGbT9E0VnMuN33Nk0YMQxr5rtJ7Zzb4xBfNGbhccwLVe7nc7Je1QULSBAv
Xn2tAKTpQ0AIAbbKT7Kt4dWK7UwwAl7/1V4DYwSY6My6+JiEsXlet/18KFvPvSyX2rpMKdPcVK0e
zzTZ2A+JkxCpomi1n9kv2+xDXUeUyMqMZuChczH+QTdMkBMcKO7g2ojnLFVCgmw7Sb8u0o6LDETC
DihBfXRaY9iuU6VuZ7R/HrqtLEUbVDftRKJiWn5OOkPBB7Gsx3FYfphgSg8G6tsNdtll9VerIWtk
UXlC8l06GhauP+G9gL+4V5Fa600/znDy4QxTk05NhRisM5c90Ej2XHlezOfWTbuZlJsSEVuovZFl
9nvi9BgUa54ifGEIWzvGYoJkrQAGkag384Dj8/yuiY4cYhzRMujFJocnSeHunebp3dS1kWwbytT2
kxzij1y606fBjrP3eh6SV8sJWZoAyqdNGUMxAnLP5ZVMRcPgyddx4y2hc0UTV7pdy0SQlNuHD8s4
4w2uOXb7dEzRVrPUciuXhQmG4GHDhpQcvMxwvzIEy7NiLZFPDR7uQcbDRQQsup1s3RjHpnkRyHBZ
HhtP9JddbHUVGzOcQZCsXrvnGPrCrXM8JvasMSdHZZ6vIlHc2ICzIl0tHPaMNOgAI6+KtGdq9lZY
HWKryI4d5pa+bvvJavyK9q0rrlz5fu0Lb4fC0TonqmZ5WTrpvSjanJlJbpEQSd3EtUUlwTJ/sL3V
c7cGX+4mUYQIcXEqt3ZiT9ftJHBj2p3IzzL2C70toqK/0xGHENMahm0cOd59ik/ybJI2ewVlCFeS
fJQL4jPbq2nu5nOYuuKpcWbuFhnWQjhel3LA445BVJHfxrEVmHNMhn2WVKzhDWy/WJe9WKZoL3Ru
0hKfA3AwIvAakMzj+b0FnO9DLUwvHujL54zEDMIX6xQKUJXRQS/WfFaAajd+aXAoG3Rq7YDirdsx
LhOfw1O5sdiezvEXx4eZL3Pr5WXNQXHMkv0yhPZFyv0RKVvOFamYc+/caVnLYOSjswUA7NZAA0e3
erPWL2WWmXdRH1rnhB5bZ7lp9Veh7Ygbx0nbz3lZTellVy8j0gS3l4febt132VD0HyTd1Z+mNu12
vRNhpNX98lymULgXg+Ul1q5YOjPyUTuNVyzuICdSsjGnqBJmfo8PsyBgYd+FjsXvwadtdw6K+S/j
0pEwNyQlkr6GmZN7zjG7O/emx6Lwik1Xzl55MMjbBOYpxvs1VpSYA821m1iOxDK6jr7os8E6a2Vl
bEOiv89hoaYPtgrzXW3gw+3NdAYnkMYu7JErhoTBvdKVAHneWl5LQRU9eW4twq+zE3pbMiaSL9Wq
AZFlalSgbKPejVVmiWDuxmG32KN8lfZYHuw+H65kOUacrSn3e6lSR2xLaNZba3KpCkc1LK5LgJqD
qYRxGQ/jfM2toCa5S4J2x63X36CfpDpDL0bzbiBKh1G+aFq4E8OlmzKaLs1oTHOfyjg7WJMqu8H3
Fg3b5Nia7BNKgigA2nnI/YIu7dqfzX4c/D5pocaK2q6eWf6wL7OFnRVuvrZBWANhEChYPSC9sDbO
KmrKHBKDK3OjKZLsTffJQ8Xn+hEZkiBaC3TEwqd/CGlxunfAY6+boja32bo6d7aXpvAOeXTOATA5
h5KLt/x62RNGAKBJunjuF5l1DIC8WO5Z/LozzqEe8KSVfV6HvvYlOotggHvE67Tm1r2B3eg+c+gX
jspCXjQ4F16z4Yh6O9SwP/QlIbcVEOVOy0X7QHrhZ5IqPkWq7beNOXLuLQYIPI4R2z7uQtD1wj5O
3mFvYiyGgoPfb5Mx2zGqQQDTotskVi123JG5t6VpuXCUK6N3eHE9KiF1D5cfptMjwcnzLem1+I9z
B91LO+TmgRgusRGaWA+DSYRqA/Z+n6mp33hZkV+3hhtdpkpn9zMRpaDwrkzhDefxYox76yEhFTwM
4kI6QWOB3yepTh6Topiuc9M96m9r8PiZ5ePeFTOYTRmt23jOCn1oTQBc+mNqFk4Ctb9YqNjPRqs0
2q2xEsp0sXhZ6Fes/yvO87rblBmw12bKwF8sayHJhgCu/sBiF5tc28yCHM/QGK+K0iXFtpvcyMTr
JdSTC1v4hLQkvOZeQGN6ExvPodFPOzssjQNg33Sww9i2/XFt0vMUOJKNo/Lmd7M3Zc8xwoSzqrba
q5z8ikurpdpJl7jLglz0+TZyo9Dw4diRFZYZbWR+7SbZC4uq292LISySzeSm3p7yt87ckJdb2p/K
Nmo3uVlBkJaE4/ar6ADERqKcgiKvJ3PT9tUnnTaj9DPohr1jr+GjO6GPuukNHBrWOCXdo004gLeL
Ob6lAQ6wlIbJenH4byxbuNED7zF/VeD+G9oQyhFZA99u02svYsddk2fBKhztOCr3rxaCnBvLcEFd
KqYnqQ9qKhPudbz5u57gvCtSNFO/lcYYlJgffRyryq/YXAOU1M3ZjGTzwoUl45emFhmKX05XRuvE
Qa8619k2wvWKwxpmYXbBYXXOpoDIDBVGZ8cfLDf8kAm7gSXjBs2dhkSCrNFg79KKrhpHheW9ZSfV
U9jUebxRbeyVG5weeHDiKm1z3yPT4DNnrcHkhNEu7ZkYAArgKzMg5lGFXF7tQtn89XbiELTE7mIE
K2f6gTogrFwiLcKnqVySCZ2O60x715zL6TxqsqjyIyLljJcKfObQCiht9uHxMzoeqT6UKeyAH3u1
wbGvSJyUHS8a+oDnJOUeCkK9NoupzS0huRnwgqjydW8JtO5rGw9yk6ytuFmhhUBRMkrIfbeO5LaX
sr2Yncz9KJwOUqg0dCl8e6XNIkRRdJctofvYFRUKkxhRk+1Y80ZNw3JeaFzGko5bbv6ghwGNgxmn
fdk5MT8dknsulkSE5ZFp7U3t5pBMcVrSS+uE485MI3wK+PDQ2ZTTB34wvWuH1j4vjoajBu31p2np
MbXZQGbXoZpkeOC4O5vbQo7NB9DT/gs4b/khiVznwTHtVvgpuqoLKB20cVnHql0bzrpph4gDOiJx
J7/Ok3n+2sjZO1SAMmDjhF58SsyVw34nonjfdsK8wgDVbTpAOjZlHXn7lIH94hF72QSjZ8hNGtbD
C7617CZG0vXAUI6vuzwzP4ix0n5lz/OVCJ3lxrJnl46BaWk3FFNxF2kW90EbnRGwc7hf8z5adzKt
Gvbeynxcq3XYMf/nwHZTcSk53n6R/RFZUtosnmkSHxhUsNY8WtBVFZX6nGav8dXIEsjoLu5hmYEI
VJ/BKIdVXR0QzTQfR2Q4F0aX9hdSx1/hoMLLhfgHy4fmjN5j0pExapZU50GfZBQimKlyPtbOrcwO
Rkl8gHCoG4E8bf14cgu+hFVfgBF4563Q+EGLceLwEusqRSXkRNEF/o/186TjBRbSwqsCpP7Q0dx1
WaBD/+wMRvFBQjWSzp3U7RiMaOF9C4bmomWI7DhEJ9vRMLw7JqB3X9V5eNMMsgsGDni7ebHKTd4u
wNeEc+cemo+I2zfBDOrRS+v0tjaq8uNk5CCga1jB/4R9dZdzP5HBhMnM/ktf/x911T3+sGCOEopX
RPwtWqP+v39WZ/f/Ywvd0TH3v+VF/9ZCd1vlH8vP33XQHf+DvzrohPzDkkw07ZpS2e6fRY9/ddBZ
/ImQZGIKiz9V33bQOfIPzd+0/refDo3wvzropPcHA9jWGl2RpO8VZ81//xcPNvpS8TmWqCpp7vvu
n7/tbbO+z1ZQpqXoPBUm9eiaHlJxqmw21WpxABjZookOX2ETU7PfmT2kiT9Mbmz4mepY27Na6tsw
PF6OEuHMezEIZDDfPLR/fbZvP8v34uo/P4pt8qSol3Xkkb2A0P7GFjAirGs65FTBwGDeRrkKt0Pb
3kP7izdE+2+904mEXlWNWIZamEExF862jbyEra5Nb9xEmG/o6H/0gG1LeLa2qBKFyDt+lm++Va6s
JSNUHsE4ddH7daS4drZkvfGSKd+W8YhEWDa974rF8cN1mneG9sIP//mT/fYznDzZVQ5dSqqhGaDn
Sm5su8GIHw3jvbJp2/71W33vvPjrR6Rc2XEt2wIiOU0+cZaxmMKa8QQpPlxWCqQycHVmACZJz+KE
VsxkGf/6PY8/199Kh7/eU9kg8gh36Z8+NT06BkSUE/P1Un5FZIINXbrCMOKgqzoDFB4yIoyT9Q0b
kfjB1GHSeCDXbMNMpBPL0nLs70VebwXkolTPGjzgkoAAChe7EY3Aji0vtINWlYKbkQZnktDN5hkH
Iz2+LKtZuAcnko61LUy3havkYCj9tU6Nh66n7K90TbgnwhqyxE+Lxmjubdmyp/360f1oJngWrco2
DDZysBOxSA7hNFKDaQVKZiREVBwND+kc0xK8zmH2/tdvpv/MIDr5pRAvUSXOWKdJ/LTKGaDeA6vW
XhBzFoYlGxS4CKLL8k7Slal8e4jrcDPK3MgDEAt1iZJUjH5fO7BsyQp9j6+/Qutcc9vIfAsq6tIy
pKtA03qF7NIp7f4wUqxRbpq2506ecqF7XOLWsnyee/U0zmounlZo1JisdY6LQer0pYZhJ1LlEIZ1
81XUpQvrZOnytoyLbN44FlJkZ6OSdNkstkYYrWp6vw/GGLZ0yXNBQKYJ5pDcthAF06Fu9ISUvm2s
PDDKbH0pq7nOd4ShCueq1UNLL20fGQ8tt4RPQ+HEKKftcj1arMKEakt8hhsTrVnqe6uhXxGslWCG
jUWOE/i+vrdmPe5bNQDwEB0fN0fFFXIq14ghFISYqJSeEQS+783Gux3sIkRkyPHoyRHsN1dkzld3
dIA4xX6phkr5BWapJ6+voxmxei5uVNs1H3hMaED0JAZO2bZaiCSLkhabQQh01VGZ9WWSxACDJYxc
ohEzdq/AEOo5KQb3vQ0JZfkVtpXzGvntaydSruS5VdnvHdSv1206RV+sRUx3Y9UqxloTclWzdaU3
Lcpg7XfR0t/12SziDaGOzrul8/CgjJW7PKRtWeEsXyvzYYVVj7Y6rMYHndX6flWEpQOMgZ35FIlS
OABwtx5qB1bfF3kxDP5k6tXzF9312icRvPF8w1NcL3go6hWkP0z3a2YkXxGFWckmRYB0KcOmgJ3O
Mw+P6EJy1w2yLnFORhUmiYKF6p49U+WYQhKhBgh/T67v5jAyx71rzNI9j5FWy/NEj5gF/LUgq2Hv
2jp9KsNWqEBzsabQJZ24JFSVap86QXKYj1NH1gckCdI5k0PhVjs1Hm8oHFdbtKVJ6gy2X1ZNDMOZ
yi4hP7IsVoypVheFvmwd1962ZJbcRaYJ9tqx0zQI+JVpB1ZouzO4XpW/gg4n83ZtsVoCRZopU3IZ
0VSRHNTs4D1XM+hH5SyHpVsdpopUHGjTXvVPNjvZEnhkUAAl9WMPcZqsmdpy0OmghcPIuoSHlyg3
sxIOFGlvzj1BGNdREYfOQaAhLP3WjdzpKlvr1gWFB/XZy3FY550u8JtuGjtkKPR6QSJCup7yygtn
AlZ8qhoF190bI5e30l0bD+KcQICrUC2TcSXaYUFyQbcv0vW6QcVRl/08fwnR4sxn0RTzP3wfk4sA
UED7fxJMMhngVumuK3pdh3cdCq/xBjlGFt+Y7eTMVNcM1YWErQfgCaPBvKsbw36GxQs16ehLhYZh
gmQ3ESKXcWAONVRkSSiW5QvTa/trhoD3jLGqds/SZlIeNKOTpYHAybeeISbskwBtGSMYm36+sVUs
H0pLxJKWMQL6WW5a+3YUncGdIjMxmADEoc6sGs8YDhi7nWU7wrWsBK9HlWM9O4Yd36o6mj4h2ltH
5HB1onpAjDBsXirXRQYSVNOQleZVLMZGdL6wCCe+CO2wUYeKtt5RBajb6fLx67YRNdKp0lLypsiM
YXEIegelw9geJbaw0CEV5rhJosR9zPF5I0+dV8UuWDoSgTB7yXQlBqK2oCVqBuEAR1ahBYkGRADW
jCxfojw4gNQjNc9NPfbBwIvZvlQz3KNjrqFvLbWuAqMfXHc32kO0Ry+aFVeyqzNxwPPaVQ+DQwAZ
86g84svu+OiCuV2CC8dXbEPr4M+ZFWKKc2R0UbXDvIszN964kY181yTHLF4Bp7rKDh8kRC54A8q2
zbRa7gC3VZQfwzgPd/PUWP4CRHGP/q57ioeluhy9pd+4kx7fhcYyMJ3hqUPFOVl0GF2M+SqPG1w3
af4RWAzNdxO67bac6nXT9S05HF2ebLvYG3dSTIq0lAglcW+g/4naIn/sknE0YW2om6UXdQuUgv2v
bvx1Sj9EqRttpJ1rE/a+dw5wH8nOaD3vfTZ4BhUU0d1YU713KGx9mXleiPC/V9jWkDh6MZE+Q2mf
z4X5Ek7QHyKf2idNYYLPBW46aCMdPzq4gGBRW3LHA0kcM2a7KPeRB3e7JMtjoPD6EKrmuVkBnTCl
zPpjV3R6p1C4HYayH84yotI+INuZD1Mlx33Rs0TNs6P3XpSzftCbsWxrOb+WXvWcZSECsArFLDQe
Rp46CzIdjvVOOXN6lc4ESSXK7i6yrrbNTWqFL+QhWaT+AhL6GOrCT5aHCNQ2wgN006ueaoeUqcJ6
aUhxCfoFx5jqUkTDRXsUzKR4GOuweiYfw30Ou7V+tFnfAk6T+s5YVntbjBWMohq+pnENPeTFF13X
vM4qbDdjk99VpXPmRVW6N0T6jCDkdvJSquQK9uPs+KyyPO+3MDVis7bL4AWh2ba+lZfjWRi35i5x
4vMusR4F4ahBWeFZ9VAz7dDjqkMqQ+d8yUTsY7C3g8QYI5weJiCRKaX5nuDRHvSEWvC9VQr7OtWl
RJS7rGjqxJQhwxsF5oKseZFlEz+UYkRIoM0eC3KLzlpsVVRD/1KW1jdjeMaZ9dF2lHU9JQ57iyCu
QrvWeZt4h6ImpkF31ad4EtepF56LdjUgZazuDEXtel5F6iaR1RR4Q3cZ42ELQkWUnFMeF5Apprd8
w0H3khKT+CtnQqSEKwJbuCmgagRNgWnI9SJd3c7lFRC6miN4IwfBKJAlaN5STey8bJyXMT4wf8nR
ecgiO5stDgLOZN+QFfXFhN/y+3IRB6dLg7Eyv9KxteM41t/UhtkHY6n3o7A7cK/iNdTHVKhVN35r
y5t4isb3s9MZZ3KN78h75UzZpJQkC0HMTGsfCUl3zSEAETcXJY5uDR2pELoM7uz45bAG3GaEnxj9
luNeeJY4JKCj/QF/L5e7SrYRUE/xgmhQP9glqcu6ngLDHPYFunysL/oKd5Dfq/qj9EZuKUb3YIzp
GQ3wAZV877H1PS4D5OfYtBd1ZRLGFUcfccdNPoADQqsmvC5yYwsl32zLroF3hLYzQo41Q2+94uQe
/WaqgL8aywR04zxsI/DlOjKnQb4UydbrBH95jGS4j9LUPj7yxH1fLarfmMvy1cwTkhLKZdNB2gdJ
+6kubCxOoaBxDfFhVde0CqnlRZoxZKgLrW54/aWtScig1wh2mUXNZzXXfr5G05Oek8Td9guSh7K1
R/LLCKkA46dHhPNIa2DEjbyeY6jXY2ntORy+jyAHeTEZL5/EAOHoz/0S3fGsUx0gNGJxG4z1LnHD
6GFJ5vIZOE4gS8KExVODrfV8YceagLJJmF9UHxN9hKqMdlCLoUbcLsX0GfduENk/Be5nYO2Ts+EA
4pbEPXVC+w5w6fDea1CYYrnHh3tWr6q/TscllDvUO9VtZiJwDsgRtWExuvhcsMVylQvdPPEh7eYz
M8s9WvgwxOAwGFJGTldmVMl7sf0pslx04Y6Zd8k2RVz8lceYK/aA0sQ/vXif24WgQ78NB4yyGeq1
5BgyPMW7burVizfMEg1aCeFwVgvPuoY0xf45GGb4mJrFGG3yWIl7vSQ5OlrDSq/N/ljZ3Spbf7SI
vlwfQsAmFMadg3VTIjkm5hwMPdzWrWj0xkYNNqE8CjnaCgc41qfNFQnJ6NXmO+62D3VRR5rIS80H
M5HSIFku43T0ub3y/0c5eoCqoxF/rUNLZP7QyQhXVGdQTxxVjYmlZTCSM8seq5fIthdcYaF4B53R
i106GN3z5KkW8fdSHpX2okVzNnmZwo2tsUklaLnNzSpGwHw4hZaRPqpOcXkbineuWpJ3CcxjEkDo
q0dLz+xeus904hPkNSJVD8P2pUOnzLMiSwgvjDE0Qb2o8jY+arm3EYkubAlRRuinUj3a57TRLuEn
Vn3AQ0a4ZS9k8yUUKnlBDTbeeYhrXzR6srN8qEnBIpCCND0FDf3ctyHHvLxsVjpILPgmLEAKp+IE
JuaL1EOmk6yD9WmME+9Zhh7LUO5EKcttZkT4DJfWfepqbHY+hlA8J7mdT/dSNdXnbCwKlqWoCXPc
zs1yOSA7MwPYUDiiapBOg/2kk+XeqKzqS6sX+WIWofNoo7lEoy8kcpBkRM9EPafXHn05xsTCNWPh
YSqW02eXkwJVxmUXd37vjta9zFV/F1GDm5x3vMl9PnEmQOsNjbSXTp+xS044oCFNh8lPbL1+Cgun
uluQgRcBBs/8XYiV8XXMzfUmg18i1s5wME+6Q9Q8FqnA6dS7sTNtmh6/4MYxplxsogFHgj9XiAzh
6pB5b7zQkS9uGRIGNswieTU6U7lstNg/fL5QV4P79MlXUjnsu8GuueRImLBuw8lgfa/XqiG0T6uS
C3Q/LuW+E3X+BIOO3Msqi/KzMQwSzUnUNvdjPnMBJQwfXF6z0uKazUvzcxPWcg3CxZxUAFXiyu2U
VNC6mKE4cq7rtPTB6izLZWKPsOK1Mxsf8lFjdscqU1fEVICp+qNGNrkjuIS0viJDOer3/cKtyQlb
I9tS+zq3QZ9re8fVlu0intJIBbbInXu7WFOIa47wT/miJC/b6YGrWI8TyfdMG142ds2y2Rqirc/G
YVyiHZG1+C7S3rXOkJVH1o6K0R5Kw4VW2mcj3URXTj70JGa7In2HQ61AFUk2APb7Hq0TLU5ttXXW
qauRwOsW3TPanwiE4Xj1Mdps/aLtboj3HkXMHOLH0bjXkPXYuzoFaS5IRskQa7TTk2u0bhUoj6/J
Cbps7o4B9JmfTCCmBw1WQcZJhHAQcZMng6MtP8RHHI8JA0sAEY9ZDx2qpo7lPGTn5j427tbCmyME
b65+Dsl+GQOi+oAvojwUw66zwuzjr0Et6xjL8R2m5eFW8rh+OqCPR5CXP/8G4HUr6dahXcTkM87m
/erU6VkB6lMwdappa9pmeuhBCtMtN+PquoY7RIYmjMeUe+NVhwXZesP79W8QLB/I04KAAvA8xz4N
wUk8h+qqLIo3wl4+jEk6cB7HoVcNEbmF+K5vf/0AfvB20oHCsIQApLOsE4A7i5rWxU+VbDynyEhR
RwgyAiscSEv7qh3vP8u7Buz1bOBlS1P2LZVlntZ+SVFGIjGdZNMfs98+4hxsSTKMaJ2VcWws2JxK
G7rGzYvt6vTuf46kA7lwGgY/wdBx2sZXmkUFfghzsLB4+5r9A7eGa+6Nsnyr1PjfnqtyHJMgEUaI
LTx9Wps3ummG65u3mttl3RF5AMmcDvbG6t3p0JT5W02mP4CCj19KYKbCseOedsgqVMOmc0TuhWrZ
ykPcP0x4lmDDmN8A7P/trTRTxrJty0ZeIDzzZMjY9oR6AB92ICLtBsrkNFM6XAfs1XL+aqj8j8jI
q+S1rbrqa/9f33GLf9Jkf/ORN/WX8qFvv3zprz7Wp3/zu/8Qgu1f73+kAr/7h23ZEyJwN3xpl/sv
HZbG/8vFHf/m/+sf/p8vf77K41J/+ec/XisuysdXizA3fMcxHrmVn5OSZ+hUWcr+eqmzz//8x59c
zF+cpKf+kMilPBOS0bE851gN8xcn6eo/+GfL06bDnwrz+CclqZ3xP/9hO384zD4Xc5O0gR2Pf/Qv
TtL9Q8Fu2qSQCDYZooPFf8JJ/ijBich88yQ+1BPJ6Hb5rLa9E7NRrCswHmrJ3ymsUrBhJ3RNqoxs
meZSbeO2gVacXMwDj4SSVF+/ecw/oDG/n7d/JUQfX/9kH/CKFZ1LFrpbD8HIeldbBbLM2E6PsAkO
Y+FLu+nD3a/f7MfPSpxmEHeu6YKhl+527mxtc7m3o2MCiqvfSKP6nlr7+8scv+Q3m5ryGrNOkWxu
B6uWV5Y1yeJhMlPTvVzot5v3aOXc1i+Wpr7/vS90siTUIE+Y8XjDMfeIi69w0w+EHgxIx3/9Bsef
+e/t+u9vdHyS33wjnaxkXQ22s52yTk3nuAbo9UbTIuJLhxOQuLKGbMiCpmvKBd1xLq1mZ4Kat2/Q
hj8ZHurk/Qv6IBygBbUv8q4J7xWB4sM7u1k987zHm6HuoPZt9+zXX/aEff77254EltWq6DKnW5wt
Cv6R3ieh98q2vtaZ3aACaSLE+P6wKOOymiIr2w6iquhxNxD9F29kb/5shB6PTd887zxaiLgAryfs
RziB3VZfFVGjbzzMn704S9G3L16xLEx66Z0tUnT13qyInwjHIX2jFPVnr36yEOU6TdzObp1tZifJ
F5Ot5bLE2zK8wb3+5OVPs4wrY8JrEDvONu/V+M6aGkmyxKp+I7eRZeg0z7jNp7SuBRnhPeLedWvO
xtiiR4Za+s2Pf1wyvvlhxYwvhZ5Llp5KDil1ie4s/aZh3m5+PXh/9nxO1h6RLkZZcdOlK2hR7m2X
oOJ6V/S98fX3Xv9kqem0OZjTEYNeK3I2lkgarT8nWfdWG9HxdX6w0pzGEnsVTn/AzHBfGXotdlNr
1eM2nxYIxSbB/vvG7/CztzmZ4rasQiBuQ+37fhD9oXTpPsC6YeXztk76af69qaZP5nFTjU1oz4Xe
1xRiPWbtEt+UyvUef/1b/OxLnEzkCd7OAgDx9sKYcfp14FKXkVyq5hkXaDa/8ah+NqJOJnSsozrT
qtb7NpfLmVGs5o0XWciafv0lfvLyp0KQKkQWz8NBY68aMaMVnOUHd63q7e+9/MnBYhhVhdjRdfdj
zi/Q51GxlYOhfqc2gwXjNK52SOxyyYn02csO/8c2XzQpRxiWkvU3H8/JfM48A9B05ul7VkFsQW05
5bRtUwI03riJ/uz5HwfXNyuSEovdWQayUq+Lk3dKd93tnKDO+c3PfzLR1NICgpqO2te2xLZJYB+i
lTgrSDn5vR/4ZIrNydK4PZ4ncMGolmcdeiJicAbkPm+8wXGk/GBFOs2MxtQWmcXET9yES91u0ogb
4G2B29IlQTgssu0c0TbxPi+0/TLQ0Vj+5jFEnUy8fCZDqVonlsJc5/V5bHSh4mSf0X221T3ZcL1f
9uk6BgkdCAUuaeLJNq4kJ/xhNHt3eOP7/2SAnCIiKLUNjBNGuC8UrjU7mdReK0zPv/75fph1zgw6
jQJ2xn5OGniUvW2uYGM0kY/91gnXNT/UHtqZmwid+NfakFNxgHsqnevZtkV5hSxLp+91JhznjY/y
sy96sjfrMsU6NCVyXyu8AIG7el9qksSa31tHT8OB89Z2Maqnat8a+P6j3pI5/Sc6+vzrB/mzT38y
jwerdXWaRnIfwSR/cNjdoDOM4veWUff4rt+sEo0dlViOlbd3SL3FqmFpEP8haZfujVH2k1l2KqUF
hSSiZ241LskpFGdkmrbmp7m2mHGxiE3ECQnCEF+s+Ate62LtxG/+LCfrhz2VOYOodfeuDovBrxF0
QOQN0vjNFdw92aVXuWbN4LZqOzToFd0FWml1q9+pNTpOn5NFwg09s0ybed13Q9Tv11KlvtuCov7W
oDpF7FzLJBGRe9Y+FUmBJc0i/H+p3uqg+MmQdY5j4ZtBxUWkwoRSkeXGvdE3Y+u5jORbB8mfvfjJ
bLbcmgCWPFr3kVr6q2EpTbbnJrbeKvT72eufbMxximfOBlzcG2HhnYmR6pPQ1nL/ew/+ZDbbVPXU
fcar96HAaGArKgoKK/m9Me+czGa8OKseFT8rIUxxkNnIjtz/4ezMluRGuWj9RIoAhKbblDJVs8uu
cnu4UbTdbQ2AhJCEhqc/KzvOiXDxt9snuHV0UyRiwwbWXp9IuN86GjlbfkcCAzfC6ShH2srLlPV1
biO4rvz3yFxH4F+248iJ176KUH9Kg7Vcg+hvnAQFxD+z0CivRk245y9wQja00EIC97KWIQL3QzYP
3ZlyVHz+9y/41cxxQnbukQqtR7yWA4/iW3g/LKgEA17Vq3V+vcL5KajorGSVHt1S1pPk9yiWTB71
Jv267j7XYKOuBACxczkOXUXhV8mmHE5XcOX167wTtFFVTwJ1k9FZ49nxDlXj88NSVdIvqLgTsrgf
hScL/KFRFFav00sIPat8F5kUylC/7jtRK2hrx9qyDSkh1C1CR1/2DN5Afo07QRt1gYCGv7LnUeJ9
Eq+E7DRmKG73a90J2lBDbQJZiMXIB18MdFWnPtsqz8/K3s7JK8sGHJT4/3adsxGOERbiQL+uu9EK
x6MlbeDWka24NGbX1if/gXGiVcDerpITWt9QVJsvKRRiMd52/foeOtHa8CiFMomgdQ5n7pbDhAwO
yX7LfOjsrzBRgQU5pNTnDG9hpYQTKk5e8eaXG4ROrG7ztap/F/YcwT0ENbOQYFFdzZ59d2IVdm+s
H0I4Hfb2gFNI0/69dIcP7gJJU+jEKeo4Zz1AGnBWAjJh+AN9CSyUaF7TMXTilFSRCfcGorZkhFfE
tLV/TguK5v0ad8J0nLKtQya8nDswBGFoC+TpAiG8Z+vsbZwmYRfULURo5ySDE8iE55HnCtazHtj5
66g7cQrPQdZztFyiag7i0KOHVXQRzEE6ec4ZJ1TZuGVq0bUtd656wBNDHZV6ZfN3r7FnTqzStmIG
vqPYWYFNu8u6iV6xPvvZr3UnWBeYlsP9PVrKOQu/0o69n3j43q9pN1KnvVP7DgRV2wRPWB6/QLrv
eX3HnDjN2lYltE9g8L02abE00SvKoAa/D8qcOIUVARTZ6bKUAcw54b6JkiY2Er/J7moh8HwLY6ct
Dc693P6CqfcnBhG/34A7UZq2ax1gv4al3w5w+gnWCA1svKfwdwDn61LyLzkwc+LU1sAfCG5m+MFn
5DOfsQ6cpvb4nRbmV807gbqMkhHQgCG0HcxRDFvyrWmhb/MbGydIq7QdEwtvsDLaDeDJKK5AyfXv
Xl5/0XPqhGjWx7yFUnku8SqfPaZTTR9lUOlPXl3/hyn+U2qNmpbZoM4e07EBqy5U6+cE/ol+bTsx
evAhgxWSWErUtYUnqC2/yDF99mvbiVEI/be1DdF20E2vfIFEjU+/ISP+asCdCB3WqqrnsJ7PpIIj
HWjfDy3YFH5LIr3+0Z/GGx5iOoH7GyTaJHun9uRLavbf0XB/1XEnRIMGeboB4KmUqJ+E1e2lgmGO
33A70Qn3PdjJ4U79PBz2BiZY9zzy20H/uUP9aUDgjDLHKAwEhE/VD+mwQQhe+b18/vMW/lPTrZy3
ZlnQaY0CT5iKdMkfXqNBnJCUWWf0AdMbKMzEN7Nl79Mjvvg17W6ZoxUbHFfnEvVc9PXYZ1ZC4zUV
fq07ERnCg67v2mwuJ5iXQJctbuCq/NmvbScihWwn1IyQ4By1yG4DEqOEIfTc2FyBGCb2OEqCLRkI
qO0UwQi+gALT+u3JxAnKdLLJzCMbnMcYVqYFTNz9NgbiRCR85AEra/a5XK6VI2sIATId41e/AXdi
coV4ZN97WD/SRt+sEs/tYwgjGL/Gnf3SwM9cBBKNpzJ6Dhf9veW78RwVZ7uElGwnY5pNqEcNnyO0
vS3Wr23qirroioqwcKO4NmYheYDvT3cHI5vYa1Sginu7egNAYCXyWUyU6ACQj3QfZdx4JViohX/b
NqAFfBUQ/ZcbuAtdDntcMHwYMqDWa2mBcO/tH9Cr4hXealBmwfWfwWo/4fHho89sgWDwbdMW/AYT
hxiXZamjYlxgUYAaksQrj6CZE56mgVcURNzo+LY9w0b/bkO5nddchJb4bc87BTeHpAEmLhXho4Tg
8JwmCfMccSdCl9pAG7nYuSRavuewMOhQfeo34m58RkG/1zA6KiH7ZvmqqMkp7374Ne4E6I4XhSmF
OywEBvGXGp6VbRK9eDXtap1Q2VwJOHeacqcSlvZDAmqy6vyUEf8Y6PycXQG50GcW8p0ST0hH0R/D
E+pD/Z79ITh/O1XgDzPB0XI1JYw8wCyZFhPcB5bsH/xGxgnPNQixKsKYpWR2/2tCBreBtODXtBOe
MzYeVKwOUyni+sOmNRy+ld88dLVNtkpF3EluYGQzNmcLj44Czrjf/frtBGcLG+/JbGIqs+YKANqf
VPq7tPP60//3uEldFdMa4D7Y6sSUjbIRCmThvfsIDMsGA18GW3S//jtBCmuLrRdDZErZhl8BYvoU
aOG1+cPl5u1k3CBClDEqjxH/drqx07WCCOTS0qvjroCpZk3UmpCh45x+UhZ1mLA7/8OvbXcP3WAf
jHrrqYzAtlnP8KLf+alPQW/y26Rd/RJv6jpdUokpuQXvW8Ve29HvLE5duxoA9kYcmNE0EGjvZ9K+
g3OG1zMUXLjeflCZ7pUa7W7gT6hYGaRsfg+D1tZLfAtnhrets8SSyKKaG2gNGK/AVbhENYufYIwm
TpiqDaadsN9BDa/VIGvb5DKC6Oy3Qf/jIPTTIW42HEV3GYYcy+O93dm9jDa/GHJVUNlay6Uba1PC
8RLlksd+n5nW792MukqnDLOEbEyYkg72OaTjgyGzX79d9RIc5ucqXoOxnFDT1lLzXorR6xBHXeVS
taGaHmQ30BMxMifAAlfYCKjUbz2MnR0U5M4x6IZsxLtNM+aGifdLkH30WlZcKRIhOGf1ERnLuoXJ
92nFRcV5IUHsOTBOeHZdBlVatyNusl3lKXxHPgCTd3h+USc8bQcwFbR2Ywnvc5bTiT9hJ/V7Paeu
DGkJQOuKtgHTZcg4EVhrUU4JwFlmhdcdDo2czWjEPVYaLEqXwOylX2FsuN3A38Xe+H1ZJ4uG+JcA
t9njy9YNymp7XM2VVcVHv1cK6oqZdrEsqVGVLmE6KmBeumr1Y8mS1fNI6sqZQFUlfM0CXQJ/NMFn
DwXbGP/I74zhypmSZNtSYokuFxkzMHCgWg9xtvZbfV050yyh7wOoVpfAgtUzipSZ+FPsG8p7vb6t
W9O4tSY264axGZoOTPlZfdwk9dtRXftIgGHhEJwsGHfQfGBYRabLKofGb1ZGzoJgQxvuWq667Kro
+ASuTX3DgbAXngPjrAghVmHg/fBZs74ap0uywLAP9d9DPHr+AWfTxlOfGHptMfLhtN4ak34EhdTv
5h+VhW/TjUQoBgWz0WXCweqop/ermF/8ZoyTU9fVvoZS1mOZ9Bl89FaAizn/nXL3Orr/cipwhUYz
CTYY/URDiViCVz6kL6dgD5KzV9ddpZGBzcmsJVqP7A5CJdV3cBH/zWT/J6/4t647e+vYbpDXAatV
2lhcDd9U32E5SMAhy2F6UgtY9+zry6ImeRtOIfz/56YZo1eUuCXjM0eJuHnJElhQwuxuHm46mLTF
gHO2uIyvtzElQJzzbjQf15EFC+AyYy/+BKUIfOoYiSUraIS7dgB3lm0BmQa3ZHmMV2oAGsYg7UrY
qjX8toLF0g7UGW4TPgdQ9u4XGsLdCPZmG9pcZTsfl3rM4ClBJIPNs2JsgyuWVWH/dUs4r55nHgfd
twkkvrEEBCiD6+GG3wtH9CM6A0AYpXmfMNA64x1Urxu4HtfZA9yvUapFxoO9sDRbYSQVm1vdTuYo
yZCl+2VV0vLCGl5HZwsHbVxhy8ZyID81HMSIzeC+k5o2hDPi0Bp6D7eHabpIOifk/sBoA7IdCnsL
JyNAC3tLeMGJtfCVqUx1vEjaDYlfFuJKa4yqrbXaDqWAofkfJgXjyKg+nf3WBFdcM/btDHV+NpQZ
7vJOETDUzQETSK/Z72prCEYOhq16gMmkrlQxkLUrt5G0nsll6Nyf0L6FhUbY6TKuVbSd2QQ3plMS
wNiy8PsBzoo/qxF2Js08lHgf+LFqfhcFk5+QnroCG70AbjzuyVA2JIN8Z57gQ5iDf8F++PXdWe1t
NB6hXZgu5ZjBQxGGxyGeNuEZ4fcE/j+mD2uCYvVemb5szRZ8U90afjfB2nmunM63VRtfYrGEQxlH
zYDbzuAE6m3mN+u5811DYIhwgJK6bGL1d8XFCzDffvHKnV3c4gVykwz9jpaqnDJ5BzyN36U4d75o
ZKHIAvZDlyhs32AUlsE+DIaqnmPibOBwAA9jgcfqsmYdLHbE+CPuzKvXXOTODt6hrNv2CRnKBZ7b
TyhMbG+GcFZ+eRl3ziJN3JKlB9OjrI3gDxznNlS8LPMXr76HzrisupeUbDVOOnBQhxknZnjbtp4n
HVdNppO16o4aCQJegAwM8GgMj7qV+F3qhc7IrPBvm6K2H1BGK+UduEMRXMbh1eJXPQDDg7dJ39T1
NWRSAyZ7vyQwuQ3JV5yYd7+LZpa+bR0mK+OhJuSruCjbbiteLWVC5sRvbWdO9sRCCUrZdQ3oWgVK
3DrCX3FWyi+aXEEZNXRbYHM9lMHeh3830LL/fSgwr/x2VldSFrGwvyJHdBnFiQ1uRdYDIVat6/+1
Tvn/ZQP8P/MAMArejj2KWSt416V9CYZSaF6Bf7MDjB3h0Fus0xC8opztCTAK2RXIEUUGZ3scRkEL
BTnG7+u7spmp4/BM7qkqkQI9Jfa4l2P9G2eL64/4l8T5aqLy85tRveHVBRhIuH3BXfqOSgO0XTus
fkHHnNZRvhyTpUNaDtRVk8J9tIMvhwKlSPqd/13dHNyCDhy2rplDBQLevWprlOPt4z4Tz9nlLNcH
WQwKgVkP0DkFRWlbu5WfOgEfP8/ocNaleDqQNzD8gR0MCfjuLp9Q1PDda712xXNyVvucLUdfatNP
+VaHP4458uy4q52rx4NOk4ApGVL+i2TijrHpN8e5X01KZz1SoEnVK4xVypnbKRcBXEZRX/PBb1Cc
bGpupIHjm+3LajEpOOqsPin4Y/rNl3/s0X66sF9FDGdzEaoyFOlQAyuejndNssALzq/3znwEMGAI
Y/hulUnUd/mYpTeC091vLrqSMaN72DVnbV9mvFkfJqM4nPk7+/6/u37NKP9lqXF1Y6CW7RasPVwv
HHxE6gOf6ewMQuIwnGNkt71fsk+crTLdQfqNw3ooyRLOGhypubvOIQIO4X//jl/MTvI/s7OdRpu1
WI0j9rLM5ENNK79MnzhzE+YSc0oM+o77rwi8XVzlwwOz9/u8roysx2QMBFSBZ5qY6oPdwXDum8iv
mom6MjLgX+lC2CSvi036/uqMW85t9Dsqzq8GPXy7T2ncLsDHspd4DMetxDDClBoEBs+BYW8bX3b4
JS/whIVCABZOOYoPxy+HzAbr2b4TtPCIAUljNqCwmuQb7o6uIOpPfpPR2T64JXitRoUgilaHCqD0
abF/r+Ho97gJUsnbkWlxj9AD+oth12mFt40pBesyWrymO1wa37Y+sG7ZDvi6l1Xd4NqJMriJis1v
KQaZ5m3rWXyAQzrh/o2uM92LvoUeIe/6vrNeh1DiSspSC7QPck9ZUrD7ihQms88D6vk++HxZ4qrK
9rjFSX8dg6Km9TbcdQAWPTGmo+U3vf+nNup/12PiCstiHrIthrtyGcRLpN6NlPbLTSvsaC44Ki3s
EmUcrMwxktvwEOzI2x80DH/VF7hf8ssSs+M24cEeActSLXBX2AFufqf6aGO5Gse9zY+6qY5vQ7W3
y6XXyDLzJeq276Hi/N7qbr4DTtMCvwZTXCCHGzw+E9Xy4xU45L37hygYvPYtWIggbyccMHhl1vyK
5aifOt0ER4H/emofQwbkyW8ypn/fowCTeztnSAX8CdOjOE9bKGLYTo9mbE/W4Crztl1RL+QldySu
8A76yZFdC58BYYQJNfB72QN4KeAo+80dZ0EbAlBecQsrSraRv2M2vs9o/ezXtLOW4dS5qyBeRRke
0POCqXnLhul3hh3XYf63KemsZgvAf/UxbaIcNTxBQL895AouKNQVxYqUu76Ns1g2X7x+iSvGo2MW
xcA4iDKAjfSZi1VeDi3rj36tO2tbs1cLTouhKO3AmyKojk9zB0zifzf+q2nqLG2U1O0izCLKWC7t
C9Tb/F3a1NufW0eDm//+E7/4FOn1T/+UyEKeACRaDFvVup2FuCzRRqEOC+S5VUfKcii6/e59iCui
qxvcblRG4sf0LIDQLf6EhchzA0udvCGA4QiO6r0oKR7M5nC9zCH9zQL9q4/gBFkSQst5oAa3gOdv
Mt9mcoouQ5rhZf7qpk681AXwiX37HSK0HbdtEsCmA95+qHUHj3MEJOq/v/K/p1Wgvr5tfdqzsW13
05VJEs0XaK5TeIRTv8MKcYV0tsVlYbjQpmyBW7tou6sizVqvmwuSOAFGYk2lTGRVUNvekQre2kPs
N+auhm4PgR8YZjR9HPxcZeNFtaz0GnBXQ7fDCK2dQJAuRMvukyi4H2O/ezb40r79lpAVEjgZt1Wh
u3W866ZpLoMofPHr93UC/bQcVFHS2D0MMNkpwDtaG37aM8kvfq07UUoygHEiErRl0k76HqrXT2O9
+5nDggb/tut1nNSBZaCHy53Jy5LN/Q0BmOHVr+tOfAY72NJcmbZsu24EkCR9CBIznf0ad8Jz68i4
TOGQFbPi7XZhbP14RSD63Z4Bvfp2ZJohm0fJ+6zo7fgk5ACK8eC3ubpSur3ZtlrVSHDkDNpOv/Qk
P2T0m5X3F6uWq6SzUOcfqPBDEE1gU0E1lusYjsJeY+5K6Q6Y9Ex21i2qltSe97UexlNl+sxPkEZc
AmqmdtRciChDodVwsFMqK3M/bKL1q4MkrrHXAgBEn4whmKbrgber91AB/GZk/rlv/pf0zNXS8fig
MKcCApvuQWjvSasiFBjV8PJ8hVPSULZRdoDVN1pgZGPcJ4NcPovIwiFTx/tlXDIyng9Na/anSiJm
yyoN28Trjpy4opsjalZQH+107mF2n8OeFh4THIgzr0kROVEuszk8wjSazm2ymUtUAfONuxS/52MA
Tt7GYbiy8JBins7hqkDKTOZXFGz+DkX7i2BxVT3LOsKEJ9mn8w682EkQYfJEeK5+rqgnAlsuCEeM
+qFgALHOYCSZxq86CVHxdliAYFZguITLuYYev8jWBixBhuIwr0/qegcdEFZXrcVSnWj2bVLhi2qY
X8Emidnbnm/BSGECM1/P7maub1v4/wMINYmpL7w676o2+7ad45Q2SbGZJsZuuXdLnzdXDPF3vz/g
TEkzC5ASwbA/L0OjzyrlwLVk3Ot+H362b4cH54co1KFazvRqQrdGgFMpnniJ/Ykr2tSJ5VM1o3G7
wNtbTnw8DRJMR69xcSWbvFlgzbD0AMt2YNSFgnYnXI9982vcuX0YxBVzDhz92TIACdMgQDXhxolf
kuVqNmsInwkPwvk8QOYFtrGpnySQ13/49f26/PyUIPJVa3BuxxlkQLw1cXHU53aPPAfGyQ9bs9IB
7/bzGYap7LlXm/gWkyPxy8ldCUyjcKU8aL6cW2LIadOsOlcVZHT/PTC/OCa6KhhJxcjEEKaXuJKR
fW4AWVaXPWbSXLjR2AX/+8/8apl3hqiyYcVphx8BwH1QgIxU5/0G+JFf6+zt19VNlcxzjNbrum+L
FHKYPBv2v/wadzZX0WHzhp7RnPWm97xVY1dMqvJba1xFTKY5mVUUGeCRFntRDeBuMDA+/BYbV5K4
qzCOD7Oa89wAjEgn8fGgXeT3SV1B4tEofgy4jTzrFNg1Ja+UwhbUTK9RdxWJfQKqYZJW+hyowAAM
rvtTqHc/5ybi6hErzqWhXazP7Tw2gH4pmadwrvfb/ly7r4XuuHI2dXrpuv54PYje/uhI/zsr+V+E
kitHrMJ1pQvEyufIUNSjXNd4zejv7u5+1boTqEBG4bp6z7ILD3B1boPvwHG/+n1SJ0oFBUEZSIvk
Ap+vCsjTAzLZudmmz37NO3FK5RAOBzEZcGWqhxCx2+LmIQbDNfWLVVejpUFrQ+Kks0s2XRHX7E4S
z83PlWfBiGucd4amFUeyen347/2UscTVZoHP0AKLOGZgrcH6SKyU57xJV78wdbVZHZHNfOwDL+DC
ddMb/UxiPzdB4gqzcA7BoUYpXsQQ/HR98MD79r3XVPkfURZshBoT9rxg8aJoybVE3XWzquWjX/vX
4Pop2+g1HTu5DMmFD3SDhTqf+N21VO93foLXI8a/nHRd4VIbCM3TtYovSgfTzVxZq56mhNT1GXWq
SXVbq2NtHuej+v84XP9zmPy3P+qEb7KzqrfdKHFS2NZ+y6lsJdNnIRB18tKA8Q1e9qBAkDn14Yi9
fet20ye3g9Rxoy44WHdCAS0r7H7bVHtQ/Qm0GIRxPYG2WpzCbj9W8CeBZx0fRExT/WinaqXx7RYA
nClO5pA1ANckzFpAZg04vEiEhhif7hRl41D/qU2jFnriImnVbXgI2D0XOw70SV3so11NLvaw215g
Ibfa9hQJUHdg8w0Q7QScbLYEwMBmO6zhxQ3VIob1PdDT2J1PqCuQCzo4JUP/UTOF3LED//2H0gr/
bJaR2yKG7jw8LRghARb7ytry2MHZMzjRhlP/54BLWzBZN0MJXU9RGtfNl77lIvuu6gXsnSsPejDq
BLevbv98VaPd6EPt26mHadSUr2s7UVEkKJyszgeeUhgYkRXImlWKmZblNl73SBXMHhG5p6mNMxCr
l0OhcmscdsC96z5PYm3jx44sbVqQNlzDvEniEVlYqtIrQrdvT9tYx2MPhWU3NHUxZzhiJTluSLZ6
QM/G3gCix+IEdSO2LSueIG3EWhKr5Q5fa2jAzwX9GbsGDaQqFtWzr+Os4mLdjy35vrTHHl60GSLx
dBiWxn80I/gWT+FcheHDUTXpAv7tgRoVfsnWhcIR4YiTRT6iQiPF99ItuMl9XpMjq5cLgasxsjFF
hkPc7HG4rd/GVLVDnQ8Wl8G3CYods1e6JRvA5bLnIInVaXC1gZSL7NcAVSwHZIpw0EkWu5x3fMth
uGURLtLYbSz6tDmJWGQXEHb7HBDTVRkcYPdgstfM0k73ZJnEeTVYo57ioV66121jdQ8SBOCG7NZG
B0DhQ91wBpfYZpcFbiGa9Es6h/1wn20HrmmaiIAVelr1jMv805UpyJBBzXMYhjkocGH3norUxBcY
rIjtvmcrxa02meGtduCZebY1qqvIPsUzJIsxTNaIXL4xGaBmxtiE65ckUjQtgF2Mum+4qUglgkbx
wRZTFw3Tk1hIHb9CnjWqS7cnKBPKBjJEd0cUMPFAm1Ucf7W9BJG24CYY+NOIoG3OvW52dqsV7cZP
TaBSwrC8iTqOTonimQaxeBb0G+8qcF5PVZ2pulxXa6M7YsAe/9yt8R7l8LwnqEav15BmsHaOYvm9
mtda1GAmi/QbMJmj/oTq8qPJ8bqEvQt692F/RCHDlOJ/HgL+feiMPW4V0/v+Kg5Caa4bRNL3jmOa
39SCHU9zRuoLARe5e5eaJYnPJG1182EUzXY8rxC6swAvxPANSIurE3F8O61z3/8QeLlp7rt4DPdy
GDpZlSNYzeZ+GbOEgQMMKuOXNGY8+4uuonpCCXlwh2ek4zsk/urUrVFd1DAICoqtPdL1DgwJe9zA
PCj8LLOWZ4WWqEV8n+yN7J9oXbX0dh3aZT8HY9NtN9luSFwm8SbIJxJXovrQjFmtc73PATwRO5JN
KCZQ8WTv7DFF5nEix0xuQx0DhwtwRzW8W6IsaS6kEUNSzFtnsXauUWqaCxTO1DyOmY2/S3gC9HmF
W5r1XbMRg6WkGbb1HEfDbOqC4LXK3osOBseXql40ygyCxNavTTpl/FZprePTXIEI+61psk7ndT8J
0F3TnlYE7CEebreTVNNczCB5B8U89Yyeenms+ks4Z+hBEZGaws5wQy/aoJ7MqduCqT/3V0ueEwzt
DvE0rihMO0eAz35lZF9jEM9qsBhzoCDiR6RL9d8VQjjJO9kwlcdqjYZP+xhGEQyOlILl2SkUx9He
rjPqWF938OkAnm7GOdmw3h96HQaAdbFNryfceNvpu6DzXH+wzZHdg8NhsCsIWNZkHySaun5NPS/m
HGUxnjvP/cpUBFS27qNSAu0qztaCfrufajqnx/26gQgvTxvwUtkNAXKYXFDO1jS3E+hnwekwbRu8
xJEwrGg4mNrFRCzNimQ/ju4PQ46wu7HzsWblooagKsYVpNaHEPi5Z0Knrn3BZS/bAd+Vcs4usI6v
57tM4BjztOMqIr1w0WLTm6sqGqFq5s32oGrSiXw4DJ1zrk0SoLzATFULNj2mEf0wEwEM89LzeX5u
N7xS3Qx4N+6eBtjdtePJ7hwUHZiLg1BvMgoCeDbN76JpDPo/Wbul8iGW4YSJ1jdKNn+FMj0wHRR8
26bzUKetveCXbd0Z0Fk+fYyFbaq7qW678Ba1rrF8XAwDeOuMNUnGBXhJYfX3cUUpg5jYdNHNNLR1
DSUvylEwUcD17e6AQd71je5UCIUsg2KWnCcN9OHJgsbMXvogS++sktkfKRO4Y4NNelS9ctrI4AfE
8C9X0esNrFTYfpl3k7xA/rn9GKaRrAUNsAHmtuvFD40qrz8UCiWimxjLMz3ZbBT7DVDsn4ThXQE7
5PYDTjXwSDpIACChNIdK8mxjmPqKANjwZPVmcz0hWXsWDM+Gl3oOWLF2bcHg6vk+Tnq7PsqD7bxo
226KXlQ2psGlGQKdN9sA1jvU4pgGapU5WaJj+mo6hmNZ2sFIJZ9xFnzsZtR9PjccbooFZE7V/Yp/
eDxqWRctcifcLTARbkXHzf5ZGFPPuUKJz/4AS8Dwz8aY7cS7+LFRgtzaaQrCEnW2OrwdocC6yZKU
vxxUwQymyRD1r4QiFk8ZCyzmg4xyxrDvk6xr+wKrzjQ+HcGSnm2a9flCqgfdBeojPHvtu2TBEl9E
UoVFOw7fD9KMp11VQLEfU/fA1x1u5yuY5eJGxGbnyDjmbdgLYqJw/jTSGuWjSLSOCPaFMxwH4dUn
MA9OwxrwVwZWDCvaVdP+e2pDrPcBapjudQeOOnbkKqvvs3De7A/oXub2lOGV9ShIwGx0nybzsf2V
9Gq91HaGdPnUwKD/XToCaZ6PW9Do943EYvg1HFR1MlOgwyZXYl/gqFLVXA4nYRJd3x2MzqaAFmhe
ynWK1eOqkAz+6OfkOZwPRYu+o7XCUDUoepdZMFbPTOtqu0AY2fcfoFmbuxfYG8QPDWkrW6px3/en
BP4KujAbHuZvOaxy7EktbGWncBvH5vPSm5p8bZvQvutCNj5rY47mtMKCHcT5qj+2+PtA25G+zGAk
Bp9DPIUFn3iMlRS2TfMcoYqWyzja86Q1luW1BoH2rmkPk4/jkuB1Kl6WKk+OyF7Seem6EoeTQz+u
0MQ8Z9hsE3Oyq4IEqo6eWKb6fAex+mwqyPKwfi+noFsqyI+bJWfmSM5bnLW3u2rzau2/KBDFTsnW
rrdrDLz20H+CGm/P93DgOWu4iGFusgKXYIZMYvtCyVXaVQQmbcte1JJrZPaTBgrQZvSh7edgLxrT
kJtohf52r/Aoyvt4PlPU/eZSmhFc+wjWDibuPyLr/RqL6N1CAWagM0KU71cltmIb8s/4c91mjzbM
8mGkiAxKSdkIafv86Dpc2AeEv1C1jrdgjAlzop0MS8F1li8o9XueiEzvgi7pTU7q4QnnjNmWTAJQ
bfHNiBqfdDM2KF+nsIK96KyTw2Oo9Bpgr4AHwn0W12HRDSMQ7xFtuX1He2Jg6IyH++yVpz3Yy1YC
vfQ8sib8nE7ABhUTr3C3lLbBHD/tva6SCzHdyt7hQTPsP0xzfLyLuJS01HIYgu00Xa8veo4VF6UF
0ECmpaUaZ5Ojr7P7Ckum3vKU8/p5h7IqyAELV/bDdKwjCu4lwOJrDpvMSgAFT1v9Tky4w8Tg1XI8
hzvqtuUFtbj0nFZh3xeGVEzntG0kfeSLvpKC4+maXKeQ7jZ1nqU2YoVaRkIXNIKa8V7NyblLJay5
TodCieCrRilv+Ec9xcOD6Rek9XlTd0FOO1gPYuqmmwVVPsYiwRa4X9zU8aqRVCYbwVmwnvGSC58A
s4KxFPJgvm3RGfJ+GRCYOYvisRB7s/Sl2LCffImIWe2FJUJSMHAMzPUob8O02BPZfM9sVJ+mkB6X
JV22z31fNQxHnqjqpqcFKjqseAYpfXsXtnrF23+1v0v3K3j3MEd4P6WpIOcU5KQN6RtS3cIcQJf/
sUob1Lci7qP5dZEVtR96s9AczyEj+7rLarV5tLVBoUXzMduW5WR18PcuUK404F32ZLauuWlmDesV
jrp+JHvh/2Huy5bjNrZsf+WE3+EGkHNE+zwAqGKxOIsUJfEFQYoU5jETyEx8/V2l475t8R5b3X66
tkMKmmQVCkPm3muvId02o8ZEoCGfQPttEKMdxoe4ie2ZGxa1s50gFw1R6lOLgip1vn4pYGR9EwHS
ui0R+VQgpsDcM7sehwE7w1Hawr9GYx09Tj2T5SGuSsgLtlpv6moK4vk2tPAfhv09u4Jz6JJI7uFz
soTbGcqW6bEA5DTfrsEIgrlxIl0CUC7ygD1K2evED/IKkx94DCAGl8yJDosLLHHruZ9l/BGre7Fr
4po3Sdc5A+4Nwk5iZoO0sEiAyBo8Ojg/i8WakVeHahHFDjcGAsN44Y8bl69SFuaOxpQeedjghiPt
nFYhv2vZ3H2MttbdSD7Wd0U4ahCplrZppsSFlbI6KdC/+b1HHqI/8DUuHnnkxqOpvVRZ3U887bZl
c/t+rtnRgyhLP9pAivuitQRBA7HpRXDIO7HaNsnxrEgYP/gyfK1M7s1Hxjj3yVp1ToKcHK3WZ9XJ
4eK89W6DEZCcIz8iK3qaNO4yV5Ghzgq+RsFxjSh01lDs2/A4l1GurnXgtNmvcK4IHzfexjxVnq7m
YqEjK57Qi3UTQjPiID6M1VjRy9qtLRKFi37F0hqNs3wkSzuGNxNZyLiDNYjvYbKheXk+BKtqvwR4
MhHCxnzFqsxKOyyJB3Ce75RZRJXOLapum+QkIKRNPPNL9dVJRqbL1Q3r9oKYNYsCvzSSYfdu8SCz
Mamh9ap38IXK47NZtlV95yKgWbuhp6TbG4GFL0OPXojz6UR53k2ii8kN9FA1uwAjnERZpBxT5xEU
b+5bhV20u1m0kWOYelWs5VFPmoQ8gYmNRP231XHr7wD2iBi4DsjB24XWrcZKVPYCNdTY4dG/bwC/
2C8Na9Q5RdI7IJ/Oii+RJk3w1GFKC+DHDQyxnhirlCnuDlT+Sb6sDRJg5sVla1fM8hOHS4V5lLYM
5WetJxXXGRNTgGIl71mw3nO71a5IgjgWBFVOPnepykkbX+tNOv+N5rVqX+cKQsSdrJGN+cG3pVOw
0GDDfIvUcta4Xb/Cr/hMVUE83HI8n1iDQzKfCgTEIwnA32UPx4hDTcLSHkhTNmGX0W1285C0nPMC
wQYDOmq0L/WUehSpKKxR9xh7VxuUiPZMNUUzP7Y6GNb9UAdGnWutFoYrtik7Z1PcuvWpUQyGArxs
lH4ytpnW/ViEXZCqZokuqqnIeTphmm4ufV3TApdEVBCgasyN0nlcJ3RYE4eF0eOyUSXhPTHll0MR
T2c2d/LDRGJvdGLYto03vm3bZEYAbQI9X7EQJObJeth7K1G+SHQs9lCHju9ivtEgKdUiEm0siujE
LMbqOxFZUX5bkdgjd1sThmXGLTy9hqTQiE45bLxjLx75j1WdkCFQ+REp45TTVLdbHaDD8mFw5jbc
xmciZpE4Gmwv9bPaqjLzPdxPboZYz7sqmLYFxJ4gD87RsRGThoDHsTRKPC0pXMPIR7Ia0CpXWxbj
uSpPexROmYlgWjwMVYqNcOweGSZT4b4uy95kY8Aqu1sd9DnAMgLoIzdRRtW1rG0IHKjyzTXkDct5
m1e8TxaWL8chBH53peLCxOcoutsnWZeDve4bq49mEn1bZtJ7lzKG1QMIY5E/wc0FHUnRYUmt6rm5
MiZUUEjAXseet0KW6bh5xO1A1BQeKjGT9moyRLdXc77oi2Uch/o5np1sdoNs5gdgKWTXBQSlGI6H
y3O/CTqnraP2kcFj521GrmCYlHCVqXAno9pJWiu6PUG++ZJOaFiHVIJdsyLxUToMLbB4atSks0vb
BUBICncn5VIIuXyRRCXu4Mk3cZuO4H9BGwHbnPhqUL0BamiCTXVHYVdWfnZ2nbbLjWLH+wj3miG+
7Hi1VDo1ZB2ri0GCHQZnQOeykNdY4/KV3sRI5szWQbgavhw5QqF7VBbiLioJMJlco9lPOBIdj1ud
Bw6s2andsgaTdJQKuYE27mveI3HmPG6AIyY5vE/k22CArWE/Q/eCxEkXgva0GaxxV4FUg7nHzC2e
Ly38BlD8WiShXtMFNlCplPNobzqMRF/ohvb2qS+YKT+VQwHJXGPGsQUbsKMPXazQ4iAXGJ1Ag6QU
AEFIhMQCuI6fygrQB4BmvW/04qMEC4XLq2QDIM2yRvCybC+8FUBPEqjMoqdZjz1JB+Ar640fi83e
heMUiM82n/rlZlkrVR1lqdDX7Lolb6rztShdVGLRjdm3xqKwfWp8Ybt1t6kRXtnNMG0fMT7owDpa
gTN1LnHY5+eDq7XF4x1PjzEpyR6TnugCJgjYTSSD0XnSW76Ij3gebLtTpSnRuciod5dWLn3zxXaA
ZBI0sgu9ioKY929jrVSTNUM+xw9BvHXrtQ9lvV7nA3Le7iRw1fg7mrRcj5qQ/hvrtRIHFxVtmFIK
u+xL7GYFduzCsdhmORdOjimSskD+TbcIhLX7Fd5G4ZHDpym8YLAPaY+omNyI4L7Q9VdqBMqa8JFY
uJ2P5fwWMlKV1/GW9+AA5mHTH2A7H8S3UD0KPqTIcNospje9H/dIX7TzHtSgsUsxE2HLS287HSDe
cDPyPGiBg3wO225CF8FRPmbRrMYaDQyK2u56AfrXpFBHGL0ksPSJ4gsQwBhKd2aC/hAgC7Z86cdG
OXwqnpszW1TSZjMbx2bXEiKnLEaejGmSae58uUc11aItoLA3A3WyPYV7IetsyOqyUu6YGzDfU+iQ
CsUyOB2EGq7oeYdpNAaZQ3HkqyNbCkxspAeskwNm7RP2sQQoatQkkHtudTZ1/dLuqVui6U1UrGkD
1EkRNQRptfDC+TY2XQs1VoP5ltHp2mFPpGnQzuqMx2Ps3XkTSSIflxk5LJene86N+OAVrWlaR44M
N0xUrfsU4NMobA3o+IZlf/KiRpG/ym2l18upP7nIg6Fx2GjAdoU9lM+L4sZ3kUZhNi8wClgxWALY
JFJMSpg1Sag71X+tPJZskKG86MK32azBtF/gH4viEI85AABkzQzzUathkTesrNcC26Kst9emxCzh
qa7t0OxpQfsAzfA0kh5Jynyu7ihKG2wNsRKU7Ucs7dNbOVJmZWJgwe6vraCLfIgArFUIbwF6b14U
zFibxzFYhuB2KDCuuVtVPWkI671s41SsE1yJIXob5/a87DC1wk1CR7KfBYo8vkMK4jJdQL9XMJtu
mAANHTzWZlGJLGTcyAs7Yg50iUpC8stmoVTf923dzEdREDucBwuSzp9IGKJH573jkOQMXbAkrYht
cDmE8Ni5Cxa9VJ+DDamCqUIV0O/80sn5utIGMpWOhWJ92FpwwFIZaoxoKtL2sHCZi8B8lVyP+QMB
QJTGPdIJ6nU7BhvCt+eMwDewPbdjQXyCWqPe0kg4sxz80CtymIGR27O24Vv4GJWGsWPVYI6XjmGH
8f0OauBwRoPXA6YHeK8dC/bTHMdLSnhXBwmeuSs+6hMe1TO4OOzDCMToaV8FEaY1vMeAxictAtJk
4ic3smwuBaMH4xa1HUbqgrCHIVtsF5U0pEDSGTqwqL5k0az1I9PwRH8TBV26yxDItti3rFzUvbUY
rGRtAYwP2kKQP2+rvm/5RV60fXNvJU7MhY9lo4/hgkAcoBXglyOP3G/stl5EVxxdPavmI4paQEmA
DbmvJsAKsgPeTOGwVoXpgod5DFJYVHA/ZpjiCan2Dai3JwNi8QUOgaGOUqVgMNntOgxy9HIuOjvj
xBpRj/Otm3HSMPHEnYBI8lgof09w2iGNUqxsto+YfQDdWvEk79W2iUuGriu4iIMcMGLCQ3jPxach
nIzPwprz8aypxcQut3aAbjqK/WC+2GpRwO+aBQ4Xe4OYaV8mkQUQiwllDMpUOGm5wuJu7vRTt1IZ
3w6wCdHx/mTUGqF/cwzR7HLe1FqnqrO2yXw3n/LgjObXbM5pf06hw7WHqR8XkhWrH/vLWMMHJnF5
E0bndBsZuQx0FAV7zBZNlbWyUCiux0mPgMdIV5FnJ5D+fpFvRe0+AFWmBnB5mc/bK+kZKV7GZgjb
85BAOngeVtZPV1D7z+ahhZV0+XHoGXWXEQ20/+YnVo+X1bp0YrctTAIAUZhRJxjULZiJVPC14/lk
6NUSdtqmxiPw83zGIdTZssVxk4LTzjHrpvTERFzlXoEEet2uSPT9GNqm0Fez2aL+KBBXh4oAsHcO
jYIyHonuWtD6BchJAPiJyWDUgAhRgqW6x33e7TBMaoA2YAk9NTP2VImoYF5J6oMgmvGYyGmGzGFk
p3OnRvTqRQLkVt1osbYBbAIqUb0up53xVSwA26ABZ8X5NCgUISFWuvaezHNslpQWgO/nZGkpjBgs
Qb6TAB4aZiRmAVgxpJjy67gUxu6xfsLCcG37an0ztRvd5bCJjn1CFcCpS+qpXo4egKT7JEU3rjfY
rgty0KhTkg5mLFOCDJ/CZT0BQI/NFnPHW1TFShx1CYHANUYbHXTqSC3Y0L9PDVpzhrxJyszzsgST
TKAHii0wzbEBajFP5QewG6IiW1dkKX+oQUjEhohoDFguqlXm6lGMoQIntw8xhgLMlc/TYJIKMj2a
DBLjf5JiZD0vb+iWC2Bi6EpD84yWbKuChBsQIOqEYXk1W1K0A0QaCbzlR1vsHdSWyPTpHeXlFwij
gUwni0X2zHTWodeo6tROsP22R3TDjkXZTEowMLK/R3R5x7ninvbd0Ot2F6rPNX3g698jA8fv+N2s
JavTaNB3pPog0fNU7G/qT96bzgywfFN5JcQeu1SIflWt4ZXGYvmzXPnvbiT/hibz3ngGXXdsQOdC
3R3gIZjKoTIXnQ0GGKlpUFuAia01PPWFmuJbp4ESpcjCDcIU0Cx6jr++LNGfsHrDE3HoDwQkUXvC
V1/QfSdViVZY9d4C6sG/bz4y/JFib8T/6WnU87NqrB/qrXqIlpawQ66rpUQ1UZQ7pJ+9upWUY5wY
gUXzJ0d34ov/uzP07uAKBxiwCmaxHxBU2mYVJAJX4AVOKYo5DBUxEJTnf30e/oQnFZ2O4A+nYZ60
15QQvofWfxL3xg/5ko1FxSkE2+gTAdKXQYuS1fn+J8LkP+FPfr8if3jLGtQvbDUx23OJuA0DR5nd
BNDtJx/oz179HbFsRFifFqViIIV0L80cPVo55j9hgv/Za79jfqKGn7qxyNkekzh0E7M/r3BD/M0X
f0ceM1Fk+mHhbA8wbgdOJhDgCOjLX1/mPzvyd6tQ7jBmYari+yIMNDb8NQcqgNLg7736u7UobkYC
4g/OC/pI2O4ahQDJbbj/6xf/kzv0vesQnzFLGl2N26UUKn7VfdXZNOQ+RmSQjLsxGRcQrQ+QjLDx
byXvhe8diEpZWAE7FrZH0in7RKdZX9cRsKPvH+g/fjCk0//8T3z9dRj9XBWlefflPx+GDv/95+l3
/u/P/Pgb/zx7G66fuzf9/od++B287u/vmz2b5x++2KEsNv5ueZv9hze9tOb76xdvw+kn/6ff/Mfb
91d58OPbb798BbBrTq8GI7n+l9+/df762y8nadp//PHlf//e6fh/+yXFn/Pw//7G27M2v/0S8V8R
eARzfaEYVM7kpAm1b6fvyF8BbXIYQ4AUE0sooPDY9UgLLfFL5NdQEhKrGNJoSuFq/cs/9LB8/9av
nEkFuU2Edi8MQ7j+/deR3f5rif3XtcCJ+P3rf/RLdztgEqp/++XHXUKQkMSQNBERMRWqkL5fs4ZG
RzkZ22yFO+eB58DGgeevuxo94U/28x+X/P96J7wRzgZIU+81cyaytYQgKQMpOy5TYCd1l9CwavaI
+nrhKox/ZtF+ktn/9x7zrzeEVQznApwVJt7f7NuS25KqOivLpjqbjQP9pTYA2b20FUYRYHYmGO3A
AsPNKnj8ww3wPzytnBH06EoRnN7Taf/DVgDuajXA8jTrUcC2mR7BvzijyOftsxDkmp+ppP/dRZQ8
xA1EETAeqXcrrENz2tNxyMZI9vGnAJpgALrYHiQYhiBs3v71Z/t35xVyL3y0mHNGQ9y1f/xsVeRL
O7RDNou6O6PxBo5XIz7TpmZwEhcI4RhrAsIL/vjr9/1xnfx+PSkuJj2NxyKOr3983xWcqRHWddnK
owJY0pSyxvC05uQrPDo02pHtZ3Lif/eOgodxzBVjMWfvzmvcSw2EsgOnDyBkIo2kGeh36wUb4/I+
Crctiwu7/EQmzL8Lf364ccEjDBHXgyTESIB38e7mETC6p66J96sBLS7xbt4wmaAxepEFK8mrFXF+
BZJQrg4iB7y3j0zJQatewocAHYFNrdDTnEyM+w8+iNsw64GSvUVmWz+ymsCAcgTnYzs1kWBwtv0y
XBKtCyCH0dK/WERuqUQNMb0NFJ/dGdrqqPtI24YMIPkBhUm0Bit4x+TE+pS7fBWZX3p/Q229foAP
t3GZlHV/t+COCJNlblm+a4txPGJgVZGsAa0ySmA2j7lhSzfmd+Db5XG2NWKJ06AaRiB9EFsMF7Ko
mq3eA20w3T4GflNWmehU46N0wFQJ2esj5X1Wki5cUwe2Y5NAbAq6Beau3esJzv9cz0GFKhcGmR/Y
RjUHMDayvaVgNMMRgTc0K+0Wp+3Uqylr4TcP36Oybk1Cx1rYM6AQ65rWpOsniB7Rh+2DVmxP68Cq
MhUUSzqcZ0byZVg1JlJlHrQMNcjQPBWcY5GZKW6uTE199BH8JAr3Qo0CN5lcFDV71W+C7HQMakG6
Ad+8Zt7FNMVgkp6HGzdvJcT+fmekql/JEHkQ2XJdb7uYRvzIWb3mh3qgK30kZdHXyeKKpj/vlB4h
Ogis9l/qofID+JQriz4rUmpw2MygRXfNgAf4ZLZB5AdMNcHGeAQhfghBposZcAFnxmK820AKCy48
1AzMpeWia3CgmpUi0iiAtb7Ym5KV5fU6ANYZk6BfpgZzJmfodNPEawkzVQoGwb40XcWytpJbmEaD
A1n9jPZLqDIfGtl8CFlVlccutJ5eleU6bGBZYBTSoetrAkGTKawRP4zpMAs+IxEOAEESusBMPRgj
XA4Q/PmI+S9xUbX+UgqEx13aiWh7Zup1nV6noZpsBTJdEyK2Z+ZmJT0uEK7LdQSNdfE1XIIhuqfS
5WSPSTTCVJPTlINlrCud/byF8cCTUYUzoHE20/wLHjDo3EBWjIG2CDNjmGMG8W1pKbgmNVgzKvXR
ZvE8osQq0tCAXpqCl7I+dGJCAw8Dbz0lpCrMiWVO/ecSg8kH7xyrUz12uU3FuJUyqTA8ui+ktZ9H
Uk0foAgnINNsuoySWa3AaECTya9aMfMvpND5WbdFrAHcN/gx8QEmronrFL0GtWEJEefoyjrBDBjU
z44P0EYV0oH72tY+ui95tH3swF/9GkQuelZz034hWEa+gvrslmTCMQG6hNrntujL8GXWUr02Ph+f
wfBgQBjbeTF7J6dVgF/v8zDpOx7ccVDGSTIIRr4WcPCJEyhI6H2/AD4DD07hfHaDmB6qyCzg5cMF
P05y3TTfCEwDx7Slkj0LAw5AWrAAKgi4CfruaQKTy5NUsJyH/flK+/pLtNgNrygEfSWTDsEQtMIc
NYWmMoNjP2gfTd+xL5uaMIBAAGqp4KmKgV26uXB8HEMWIRHD4K+k1ADtM1thCNsUsMJBz9wGU7ZO
8ViAKQC8NymKzcxJQPMtBOVlzA24TA0unOqAOe58ToajxewRFyeKqoeA9Rvo5RTOuelcrezzKJso
TNCUFzybcxhvJWAIiA+mQopSWsoJcNBEafek11qrXYjRZ7enNRQGCRQpgdkxslVd0mngLhc5Mq+6
KwmDO+QXByWQrTkq/FWuO4DSYSyKD6dZ6AZ9gC7PpRjH8qaSMO7bdTNG1HUmsNbkiS662IM7uMzV
OYmWcT46kAwxlKQOqBEduoif6dgqvnd42vJsWEf42c9BjNCbGLE0V8Q0ef4AvvSwAVWJSIflvSfg
OXQBQKuu3viGiSA2pKSzmhTwobazT4OJO9h1lQxopYVsQRtwf5AP+KbGtVAfi1EUxWVQ9jI/UIA2
kCOrICAXpgYFMYlHB5pxBO/j+RKsB98lopLUn0fTNKoMIb12um1GTJ0wtohEhQdxGCU26kV1B4eg
UAh/4IqjeerK0U07j/HE/KqCMOwvPMZu9AofbNs+60W6MDFFXnhsKJRV5kNT50t8swoGn6E2trx+
mV0XBvBgqSTcqfDW4nIKVLVoUJTIVLzANmyNQJ6VFIZ0mLoye77alQwZ3EC6Khvh23c/SFC+DyPW
viZha/yxwFT6WzmW5Qdrq+rCiBlEbQx2glcNx51DJDuQ3nyEXKazGhx5kUae49EDJX1pk7BvJ5dC
2ebZvmEMkyUlC5i4SNaFST5CGZEIjInidM0nBx4obOFnaEI0+2ogQwCjV0wCdwgYvink+OV14OdC
p2AX5GUa2Fl+BUA+YAWCz+yLBbxFdqB/TDC4ghNkdyhCaejeuj5/5K3PV50MRS4xcKtz95lAqIOg
Kh40F6ReEI2iQ7u152NYjvrGb+12RAFQQeqbwyXXZdBxL5cYNurtytZ9FGHAUMpHXTgFAuEo5LbT
pQAzoN/sGu/oVnOTWdAlhvuVhVSebxQDtKxAzA4EVk0kuuMq6NpdDX0ET8BlgjPpJ4yXwPnE8g0p
VxMMoKZFYy7n1DolXotIss8T6HTPzPDgGky2HpfS8Oga4sH2cz7BkfXAwmoc0g16Qr6Dx8VAMKsY
MCB03GEUsDUYcWV9HlRVOmBr2lISGNgnYLzAxgPFOt+CpdjkyPBp/em0BiA0phoGjHVaDCvoW0z4
qwq9GBSzwHNZQlgZPMUjj6804msMarwSeLcZEBmVkJxvrxRe/JdDA0LrFcb0lYVpXSmCPWfGdZAD
FHL+ZIPFBHtdacJfnPSqPxOw0GwP+YSLc2aWbVNJwPWEVRSWp83RBRJLJ0qMKd+XcCAq9oGhIH6D
5DixC0AIfHioIJNfLsHRWUt47zgsNAmmzSrMSsB8NqlLFBMgHBd4MswQoDFKYosBYhZNFf1MsVoB
mHcGajYCjUCL2kBgVG51m5eo1XRxpEIJkhqAUy+wivEiLUTsUZMqf7X5Vc67OcdmhFqng24rst6X
WWdgWwNlSYUgxsQtxINHacBIebW8OsFPzQAabCoEKfJvNRlWJLZyh4cyBMOx/tQpAtZlonD65FfA
S3W7a3GLPWICNbwEikFQUcQe6ehxCAEjEmHi8HkoQr8de0w0K4zIy/jb6toKORqR+6KnvvuwlUwR
+6HqKmTZx4HqFEYsoHcaY83pcS3oBYHyQZx1SuXXRIXky9rR8HmmcbgkBGLBJ8jgIncu16J6EluI
geiIYgfD8pCM105K+Q0mbu2dCiBi3Kthnr9MsccsHCoeqOPmoC/bS1QF7qacV1SAWICLIPEedC+w
KZ35ojVtscBGiLzZYT1ozNkKA35QMNQEZlU76Ph5q+rtU8tl3KcBZs+vcqpXuov6CYk1XcjsVTlN
WqRDM8nnpVTTvaJTwBJc+fBgoqEednCv226rrgdBDynC4WELByABlSqsSXUeBS8lbFfOoa4BzcfZ
kJM0QHNfpDjO9nnRi7qlwFgDmpLOr1OAnLegRHRWI8E/iNCkoOaaakzG4VH9cesrO+0USkaxg6Aw
BreFTxpUUBp3t3noFCQCYPl8HkxnP40Iz/pE27yB6yme9j0q0eIqn+v5ixeLqvekippLKBLaB66Q
eQGO+mJ8qmIaQJVF1wFMDgNXWZA5tnGHeU/4tDgKHhLs+eVFhZEROqc455+ietF32m7gEhZNWyUC
zqUVpuJutaC2IUmVwaq2hFwyAhOjrEvyMOaqbJKRouG6qEtHRcYnWDymulIYLk8xKNtnee/9XQu+
wAAWC7bGDrzXOF1IbFTSF+1cpRS104OxC/oAhYr6OkRiZr+PBo42rietuYyRyDXgua7d7zOi/xUi
eFV9hcZy+Gbe430/QIQ341sPVvLbm7l6Ht//5P+HyGB0smD8c2jwepjts/8jlPj9F/6FDJLo1wiM
GakIIDEq+CkJ8V/IIP0VOr1YfMf4wCpgJ0ec35FBEf0ax4ALIwA+wHoYByjxOzLIxK8qJkAZZUyB
eYXIqflfIIPfAwH+G4bgSnAqCGAzpJPgMAFB/4i3VCeVlTlRtyY/BRuIOYw/Mdwud7MP+S2Zgwgs
JEtAdBHY7QHpRTq4kbBQvvVtNPmkm9ruZy5nsfhuzfnHw1J4HjggUYKhJZPyvcUeKm0k3hFlUvQc
VbNjWw7xxujD6g6l0SLS2TOCPGUWYgrbgHghz2rlQp2AnBRXKaNk43tJNhC/ZjAAoR+AijGDZwe2
iabUbD0WY7ChRKgx/8ePbxHB8mbD52UU6sOE7ui6MMyKJNBh3aYLet32IPMauAtd0N5nm+7Z51Wj
SbuqDMq3dBr7HPYLIue0/BwEVXuPITWFKEFNUbhfGwce5+xL6CZZtHGyHzCAe3Z5HzmoyXJeHsC8
Cjso2NttOriCwU+w1R4CFMqwo90zAwLXQWEpfwMrGpwdAkKBPo4h7T6CjDTDzm9U7k6IFkrJhlWk
OUJpu5yWCbG+SvBovnbLAmHRKhoHYkPA8495NUaHZRY9ilvFoA40aEB9htG56LEpzr3ZKdT8wZE3
iz2EW4fSPgpheQIDHgKoLASNLsrGtVqA8dbjhFAIXoGbRkLtCYQD0KGgKDDLg2jxQfcg9PtjDJmq
26FfV28ArQOoo8HrKM5che77MJ2oCImqcT3SMYZ6GZp83jd7xOfCFr+fp+ISsYPLXYD6+hbiLMhS
mwDwfLeDYIgfsNveon5cs20Y2n1OwgM2zoup314HJKgkC8aBEihUVvIVuA5zzd4j8TsAbrAL7DId
4pl4ApBj2IcIrrqcer2eC6eOgn9VC7mRtAc9Jc9xTEt46LEKHp1U0KMrFNkz1IiMqRQo0NMsEWSP
JWEfj1+H2EP0KACtOL+reziCVTWFX2xg1wvfLPXesFZOICm7CvtnW5Rg8azuQ4N/zuLQtGcQEawv
njblswWa5ax6ElPcPYEmytqEuh5XIwb3JHFw73qpcmb3a93NX5jWNxUdg0s4SbSPPeinN0O1iQ9t
QBzgopqwl7gom+JcGuCMYtDrq+mCyGRxP0I1j70luLVBVdyS1YtzwiD2SAaek3TJwZQF4aXZF91E
k2gdZSoWdymIjB9YX1SQZ3RfYLf+DAeCI4hT8W276E99H13mG+qvZWir/TCvqGi5U+RiXmuIVdyC
KiBvX+Cx3d1wGDXuwOC0jyZqQZyul+eAK3I7R30AwUQw7lXBDdzR87GQWQeJ3hPwpeE492AK79dw
WOrrslxqezbjg761ddQ9QXIKlzeu4UQB1KV2+QUFBxIiw46tIYQZcaETmKgEYK9DRrieDzL4Pxyd
x3LsOhJEv4gR9GZLtpNpeXs3DOlJAgl6B4L4+jk965m4r9VNAlVZmafq5DjNMPOyTYstOUFaRdVA
TxDV4eIeDk49SfDkgNy1BEDCY//HIRIgRIobtDsPREGIAI0zGuk82NGf0OPYXfUlsraDcxmhKtbD
R+xto38Mu1o3t87ALs4jWUIR3ywYFt1TuA0ct1ky4I+8x/HrldiQLJXvhziS3Y+d9Fbz4ZarQCqC
kzdG9G+4sncsOhqqgwrjKpqP+KeS6DtkEWz8LZxtJm0CUGTc4n0uOJnfxby648lVYx/croFZrGfs
E3FwirfStU8bIke/i7pgu9ArpoQIGJ73XDusqNxyhiOpW3Se86CcIlHvuW4m+WGhgfRb2kHdDF89
K/aXt86GtnA0UTQVX4LMY51CtIzNj+Wg4AWU7mE/nDqKVCc8BIZtXfugDYLpKkcnxNwlScKr4zCs
q95hvXP0m4NSQQzG6Zz1jotyHE85vqrxVC1kft/JYkz1jZUgvvJpfUQzdCi1Po040AtyeRzlsj2O
DGzkI0l8dz3zEzkzb0ujve8A3mYMQUI3jXqaO4Z+d6xt8FoaEEAJv2Vi3JaVQLLN9WnG3EiDWoGm
uMFLFeB9JVlCvyVn2BhXU+IUH0PLp7llWUPsXFMMX/YHrAOGWfaeMcmOMArZr7G0xiQVpHnbO7Wa
ElszUQa6JLFawTVHVuC/J1YXFddhrFB8JYBbhLBoaK32X0f+l2p46Dcv/ibCJc19IdsGR7HvFvye
2rG9Hd5NNiTFBm+2xdR5GMwxJMmTkPgQ7XDIDTbVLcsbRfZvZ9vrwMYaJUjDXFKBfu2ST8GP32d6
Kis8+xu6ZX6awwoFYSbY1//6NMjbGWuSqq9Xdgpad/4AtuTgxBfyajqFenTdPe+vJ/+8PJ7EuGON
czlfVFSEVqrm5k65ep5Po4ZUkUasuepv4s4S+GySXEfNq6X60f0AHtHl95vb9R3KSGQ2P07bfk3c
tJOkpEGJ+MD6zonE93OuuM4EQeRlylkq7HEfQ0sYmyR8yQk+1hxmPRXxQdTWxbQ/64T4rq4SSA1V
s/jE5MGu+ldVp4PtNiTjLw89zKki9euYV6Gz8LBmrcqrlvxCFVgvGI69/N7CNF/8xJFR4q633dBN
fQg2z9ESOm9RbJ9t78ZEGrwN1uLAIrGErVbp/HPs1p+m8crU90jjtmqvnbAha+fuVSsYuqk9yxpS
v6yu4EFgccePvYGFFVy49pA/huLb8eO9GMZ9mAc+1dmd4lst/TtEceeINHpH2td9CrgRskHhj8kl
+VwaqdUsRxLnkAiKIyHPPUiDh6Tx/9yi2dd+Ht8n7owIoouTUVKwLFz7qSnUPQCaF51HJ4yMH33V
f8ywTx7z2X0ymBCueKdoofLeu96amo2/nIHX3lhd29K+Wk3+gevtli3E7xtiSDzXmQ66IAs9jqi6
yDNtzFXoT9d5sX4oqyNgNouHYELCCmLEhaTqrqrKeYxmk9ysZO4OYJj6G5TM48UwN8ZPcm3emIw0
J/Td/G/sop96nalhrTrH+7wdxUWIIBoGRcmuSys4RIkY9nLsbwiDjRdwyZCxjyok0sDHqa2xfZgt
QguDQBum5eU6z9fqNK2Dgy7l9Te4zod93djecrgwZHI7vJJVvbNUd6om59Help1j0I9d+4hLcGdJ
MqXA0hDpGzVeyUDcD4YJgO3dz/S0B9cX679NwQQSa19lhZJOBi/C2gVDfp0rElN10ryUnv/Tr9G/
aBnOKvqLbX9AY/DFIWwYA47TcGaMNt/nxHWIRq24PLvGO0w2gZoQT+PeWgiNyVi7R9RVkUJ+aE7u
Kriz8+GZXRv6apPOhzZW/pBvfo32V03p0IpXH/mVNajktWVS7gnXP4ZWEfAcg3lqycCkJIHdtCBf
BFqnyNgWvbPK6b0jTsX4IvnB2hoS455JlKKkoqFp4r6MolM7XOa9by/v8aZLclJNvcPXIEif6jEb
Hf+TZdb9Lb5gF4k7OA3dKN8T/vqyNJlJvNfWlS4/sP8xM51fGHoaZtlQAYrDpPsiK0vvbZLF9YBU
yqOyImosbn2axmqAU6T0AeXrXumyPruh2nWOd6m95HWpvZYchzO/WNw7D9a8vqDftS9Ugpkr/Z12
m2+EX3M75NE+6B2M7PmYQgtaD667ACLglbG6YTsHhiFmySe5rZc4vpmQlJBpeqcj2eiB+AqDPA0c
338u3IG/o67Ps8u3WXTFa4ll6JPgaHQs8WtvNQ+ZqWSyc2CS9H657JQEHRWKv7nwKKdU59xv7cqI
qljDL9hOzt0Srw9W7+ojJTMTX6WtFC/B9Ju31ZZWNdBgb4jbm7nA+R+6XlqLymHU2yt0U1ImlS+o
e5Og+lnsbjiSttB75KMZpHZUZXNMer8tyuJRN05xoP18GVndvQ8G+eQUXJruZS3xhY1g1/W7iqZg
yUJXRUfZzH4Kkheej1UlT7TF4AE0SrZf4HBGsrpZEjfOyI2bbG2nK9HNrOG2rwgGFmkXeyptMaBB
1aPsLt3ugeVxsoHQQbSId3zc9bDUcrC27wPyio9VH6l0l/cb5R0XKNSTaL1jYmN9isCrr8Zg8fb+
WiZph5MIGbNFmiNluGsnsdwUOu6uTKDnXVWUwynQxJ+mdiqRqfs3bMaE7/l+H4sGRFAjL/iZoB7G
e5TB6gMNvdhRqgWPrm/se7gxt7gp1KEcLDB1rS6f3Wkp0oDybj9a3noPXq7hx5DbET402Rx3SE4I
TO5bodvimZ+Qu1GSsz4Z6iU0QkIlRDEZoBr3Lodyw0/SPfv2iCo28ZHfjTMpnSIul6AxVXEEQaJ+
y26ifSkrepVuG28gZglCbitztmQCA3L5bVg3n5+Hqs0f/Zhz1+ndfVQWn/XIi8Veg/aHAeJ3sgJW
mUIx/PR1ONxr7mHQE3l1cMNSExWc84zZtOAzrfIlLwqK2rCBnBPL5rbVGoP7tIh3t4vemOITb2ra
/KNy5/qJDWP/J0W5zGlZuoHvYVslp9/Cqf+0tawnRTr1a/lb8Hz1TKUpFY/5ZKlFI+oXXoVBFMXO
oi9rV6rutibXdDDE7Ny0qXOyBsNE1Iqik+0yh4sTv7ly1Gh/crwMhKqHBUDTMOn6hxinOvlwRUZO
wYPXRnLHsTF9GM2ZZyIGXmtEkmpSRKQcBfI118v7BTENqmWoMp99mHu1JAdMeoitMmwem7zjmZ7W
+rHTHWVQEt0wsc2veBwBOPhFyzk6dPqOCacpORXdaW/JYN/AgkrHC5MOpkvqRgxlFOsIrDROYucw
2iHzzFlcQt15nC59+eFZDYK5jZlfhHyPq4z8Q7cYxHqQP9+J1XS3umXxOaaMmHmTE4WpSNrlvE31
HRH1W1zzFXlef1SZiSE29hH4ugR7xcHyaWo8m+aMRWpgHsKmvSxRNxfMVF3uQhaW7/MaJlc5i1vY
M/jXPX87Fxo1si0ofdn8q4nCdgVa6OKpOQPi7EfsvSJdl0YixnARSjTzjej7M2QnbNdJ7wEoFN5h
c9vxXMEhW1LTSv/aZbDKK2DLTxm4X4xBIZOF0fCt24n3fpoYKqKKjNurrgSehpBk/sC0ODZMqfrk
5eKyQv0gtuHsPcr55QXZP1h2cUQ4+6bNF+AVNbVzajkFjwq10GLv1xDRALIH+kgdkG6kZzm2shf7
Nfi/HMNsIDJOhqIcp0ny1TXx3qo261Js87tUApZPAJsENhl+OcXsn1OGKHcB/QTeUQs4h62/b4Q4
v53O2o6xITpSUyXtW+p7/sWFo87xnbS0JgxbyXVTqT9vWc6B55e32k8ekmj78MhmckC0z/1lx71Y
HoqB5PglS2o7vZMiaY48O3nW5MGt8smx9cnn6FfPZTv9JyzxEuhL1NFwHo6TODUIAjgqmE7FIbV9
19Hzy+VAfIJCmExpW4M8SbS165rq01o9PFVDZq82mCBuuyqfyam74qTYm5fGxqQqXh5AG6SVaP7W
Wt4yCDhEHDKTa+2Jwqf2Fr44TvMrRHKcSZZmLs1ghsmw4M0nUeRRzTAVviqEyzg5vHY8pvBUn6cu
199YMK/zqnkIEFwKcrPRIv5qO+EHEY+XuZ876YMutxM2hKx01OOyEn6tu//IgzpZ3flXXSt3dfVb
W8sLUfyvYHleVPLEYPoc5MRhpxkzB03vtV5wuo/D84g1H8ZK7++A880ZEeZ64PLCf52xQ7m83CaL
9acEDEfGjWpoHwtpxuGInJ/zP4Z9xICX8N90zIch7M/0mu0Nnjx1P0weTxLVbmDIztKDZF081oCi
goGMAZhgNWYTGabfxEw5V2M79V2qGHjcg27mrM65lUwahNA6rqPJlTeAzKfx3Vbx8IbUOujLDH98
tM2wgahJgi78mADXgtM0nWftqmUu+X1MhRSiUJ+Onj3AwvT8JnyxqXsBBkUjUlfXKYdgSu+4NsUq
duSszy0bVI+5IMnqGEv0P6u3V+wDbRx+zslcgY3KIXul2LOqbxozRl5Dv+hoX5Mrfw11oV+cyz6G
FI6cS/PRVyJI864KPmJCmuKgBr9CqfDoUe5DZa/XsYNdNs3LZuyZLSr7uUY5gLYSqekM1bZ5nExO
oU4PopuUZydaMYbo+E57PHQAfAJ7uA3ZUPPE3oQenoBqXfcunmQ0XMeM3YKrwWnqfwkuNQRV0yaX
XlUVzUMl1NqeiN1G3H5k104Fd+dzontO2VJU6tgbezZMmupQEQtM5jvktvYDa75/6fcG+cnyXsoe
5mRVdZYCutYrOB/5rrbA6s/57Ad/gg6VENgs6FDK2o/aXYn7KyfnyE/IJSssvCKqKh/nGkTejcFW
x9dOzaAp3xvzGGsf1QoYWNleh3J2PtEf8+YvLovkNmgIfB7samUcSOveVjyc7bQd2mKqxWmIV1ZG
ucw0/Sx3CEDtOss2Xx4/rCJ67s/VjhwpmCp3jbeaV2qtfpWf2NtlQBlSG6H4v9pdRHa0szBsHJx8
FPcoB+LH8TYq0rCzKKqAH3QXOkDf06M6w3yTtFTDTNtxp12tSWWVO07gktw7XAWy+DRRBwF8rM0c
T/tTGmgWotGyRdFr4uMPPPj16HmgekC44IjRHbgEf/5KWKBrH2vpOxstS0sgbJmGkoMzrhs2C0Zz
t4vihXF+1yzUqg1cHkbsZTF8sZox6gn2e/l/CPBMP3tbaJ4XXLJuq/wn5JsciAsTVsydraZxnS2/
wsCau4zep1H9Fm7fPeKhNK8CIUKlVrMyg2eGDciqJEP/jZWMxdDt6jDBm9d1FmmAXPxaRpqzVLmz
H2Y2+7s9nU6490mwxtticrqxSN5os3TvIFyL6RiPsv4ebB1HaUIWdM2kKIJ/w9gZmcFmDUaGvklH
JnkBsHdwyZGP14QKw/7g2NbaAzkc1Ofa8jfuvahY/+nAj/7zZwbwIGFW7t1F+ZzQ7J43O22keWnR
XBICybZAPcvjfleBwJpSf+2DH1KHYsiizVtfVuNtzo1lE97Lem+GJyhs4Ma/izBEl4poZOdmsnkk
w8RCxnqeiQWy2WEDbVPUbmHjPCLvRucUETi0Fjx3e09E0qW/m5Z3zjmxZWSH4wdk/bHFptIEadmi
je6WEndqZloftmKL0+eyv2l+WjrHeRzsObk3eKmiP6bsY8ieSdJSc5kLADeNZ3+Al+I5Gi+rx/fS
KWW9W3sDSRVnZr9bGwJ5xy0GbXEL5IOTNkrIOO6tviu7CzED/IU3OaZBFCuog5Bdmpkqjoe/JW/5
1dg+fJFCEndEYJITOvjKEFvo1TEQCyeeODtenbNAPXssggGLZDw50tpJjMNnr+i696a0vZLTYN5M
1mxGrGers4vXOq7aJxBuNPntFDx4rSM/RVt135Huyofa2eBibb1CGLm0uSJV+HSWjFYe0tQGguI9
VApPTUlHCRCI75pfAltCJoGPSwyP4IqYrDE3C8uOG4IY3mPszUS9sS2w0RVgKlKVbAv1XpPVzk+h
FM6/yqwDc2/Ay1hBg2jeeaQodOr6bU0bw2P7BgwNWMY0byRc63D7gGR2+RSJ2/02Rtk/PZkd6mPj
9q+T1SafHb/DuQIwiHfPmnKi4lYiZu7mAiPKUnb8dFNVlh8OO9/oy4ZYPKve6n9NO+BmjZrYgCqp
vOhhgt3zWGjl+1A3wH9SgEpT7Ps1pvbqhVu/czzTnwZOH6IFOYH7jT8CXTuIlcL94y5MGpy2QFtb
Kst9BlvXvbqOHf4kc7T9MqWgL2T6aolsGuKcPg2beHssQ3qaXdPEkz7GfmGPDIhyEzHPEJ45KCCA
/Q2EB/++sCZ/OPYXuFMGWCC6jx0p31mV2xz5T5OUV3nhAc4GQfgIMWHa4czrmn3sRfNvUOHYyzqv
GKbUqbYYzqU/ADq0FzdhAQmLEmDklXFwpAGp7ut8rv6MA+o7K3sIHAzRimHEOgYHgiKgrVH5AAfh
mPTs5bgJGd5xQgHo29CZLslgu3rCjbpBDwxU8IhFgn9pzDvsVdUcvEqud2qbC94OfxsSV6YiV32R
v+e3kkkYP1rka3+VRD7YkUsH7Mj0qLH2tcNGJkSdSD2FAWLMDs9E8KKn1f7nJR2KQAM8SNKE4VQ6
ENLkKHViKJM7yeLkVyNr8bLJakHSWBYcwQwqp/bgTmhPuwIRm78NExInSty3e4Uxv0m5EofiEIHn
YfTWzsmyn4Iw+OzjvmiyXCoQSySDqmcoEhYeSTGUDA5jG2bnaj6aAvE+TbyEaFxQhfXDmneLYDcQ
GIB0Jckenq2tAC5ajrStWc50UO1szSDjCYBI4dyCRlunPZwEG1sdHrg7vEsyzGJPyvAIVKy7H4eq
IrGMKPFfbgK17ow3mfAKMBgyt1krpSCAl2F56r2xMLvahzma4lqsvix+D0hKKuleZ1Nt58Zdc/7P
ESoiWENoMLsBd8p4BEhBfUroZMBmPvYdTNbOLz+tfimxCgE9eam9RrpvaxhNf3AsiufZ8cVzO1hA
bvtVxH+JbKp7O7rAh+lDykOxuF4E5zq2vlTd2R9lAm58x0Anf5A+DYI7yQUweruZx6hnEgcBSbbf
yPjRE4P1qNpJLNBNCuVKwBuR7RbfN7kX7cxgF3I/Lm5vPTRNaMTx8gZtJ3oN9z8PLIe5lhsw7v22
eeUvbAz3h+g+ZjLSAKj7FdDDfzw41Euyr+gF7Sjul52HrfgbhyGQbZ27aNuNS/uWMlIvXwAzxEDX
wpzqY1thVfJGxMEd1h7VIxPL7S4xDhV4bIRgFTX4epg/vm1/Mm3Ai25R2rDoI9jWGoL02l95uTSf
cY8nNR1twS1NoPciz9rz1GfrbBDemmLUDGRqHXEZeku4ZapXzdc6RS167LK0HpT2iOVT2PsXFCQi
5BVGz1xCACER9jRv2uZ2lYv3UTVqMegvHdJk0ieATAsfsCp9FdGBBwarq9jRGTR/YvaAmi+dCK8p
hYNHxlmbOekBl2kK64facHFziAA4vLeROVMyXGGJdZy9C2W130MIaM7zPLfPzQxKHVRizx+f9Gwr
5t9X6jfkCKCMH2LzbIFCLi7xEbgQnV9Nn2y7teFsctt8jTzm/yy+YXFjq56jYg2C9nY2yxLdTIlt
T0gw2qnpRWeko8SI+WyXWx9Dbwlsdz9PF3tg5+biJzEa0d84QO1cQFeva7FSIjCRApXn+BpGH1Np
sDw27scTE6FxJR+y1ZwbtU9JFsUw7vasBQd3KwSSGq+0JnjDTbK+OvXlUPCCPAYTn8MiySDexM9Y
0UVyISPi4+/XfiPzw6rpjmxOtT7GHBkfna3KL0out98ljls/BzGzt5QGIYhhBa7Flq7uhirJ7kPE
OWg71ntr4+2mv+vXwxjnl9uN1FGRtryycI3BzWk8nYHzOiZtcNP1mivSG/Lg3wKLxj9KzKD3S7RW
L1jqCqIx+OaQ7YuFWWNY2upV2pbaDbw5/c7q3EuJitIO2XEm5xetFinrtZXQcwoOh+u4R4DKfK2B
cE7GDD/a1fq2EOxT2AtPL2++Ni6ZPJ1PP8i5wQN8BcNhUKzlPUdHctesoqNqSJr6a4pNDoB98Ni8
4FN1PSrRTN+Lg9cknWI3/7SAO4DDrIIN5rXfbne5IiycNra0ntwZIt5tj+rKZWJ71vWgNfqQ8ob+
ozKFfw7bqH1w2yn3CQ6Ml/cgXB96f97uuUunOI1w4z8HlxniLqkZp9NpDP1/TTWVzmGxyuo+LFss
sKzDRoCYh3JsDyE4WHhZHDThucJlXKZCTnNwsutcSKjcw/aPae34IrFm5FdITx571qAVfQiaMi/r
Obkf2pbfJIH2es47f9E3S/X/U6QIWbsxSbf72uD9TFnSDjKH6BYpEMAxOYh8w30AMKm3673echi0
BsYRnBff/aGLAqs6qiB88Ol5S7BoIb8uniQT7BwvMM4uyEs2nsuyaNm2DSf2x2cOAIiln6U8NFZt
PsJxA30chl6JW7iKosz3IsrAyorX9ozStzzx+zK/25pkBW9YSfmgLRfjUby6igdoKYpP191CKDJ1
aT8mU05mbCCIw4vuKCjApajNe9mw/uJY5lEzZe7Smm3XDROkUJEoGG4TPfPr0Aiij6KzNZW8WOqQ
+97X52nGupK6QDJ+imqh1zNxjJOfaUpAXzL3L4yBSb8Dbwb7hUGg3TLXzCS/OKJWn34Xo8Nx5Ih8
trxEfJSFy0gXDF2dWorTM61innhQjFZNnApbV+biDfubmQXfbpQAKqVnLAuE0EtdahocGhcxUrNF
QCDHuNpUF1s0cYDdSLTEOpdO4qFxwmTLD5zDTLTwjgE/trfqPei8Qe84Mfprlm001a4IABFlnPx4
0AfiSsDdi4lwnITIUtwrgC5PEL+w6rvrsC1YzcFUl8LSAOadRgZ3tpdr+wQPaZjTpfCs1wS5aCD4
MLjuqaiS5oYLf/zqNwHgdmKdJkeOLftwP5Jjbvfh4lOxgPmZAAtfAiqnCAPf9oAjzZKw5zvWCEQB
zTbtaxH9tACyhzR0C/GfxaaDo1RF/Cf6YH1bcTWOKds0Eod/iMt+b3JcbVcj3AjgcqEWL0W5bf+w
QXgfZdCLdwHqkWeoAaDGqeVM92Fs5nc5kA69qFuBQtKCt4OQW+CLgg9NfoKWYv5qxwsubJhB3yBH
tUjHdVAT6Fq7fsn3rTQtRTIZr+h0mc9wlTfu/Bw6l+tSrZpsDpM9BksbvjykqcSXH/Hmzipd6dTk
jo1UG6hWZ76QQ2FRX0Ye8XhdNNr60qOnz1Dm/ek0FKp85Vsrv1y7Wu5yf9n8tFeSHV9+LPFZcH2W
L2whAP8JHpDPqC1nz6Mh3+OcghYhDL4IbjdV2efQX+FxIQew78NFPnKzqjLlCevcMuw8O28/cqrc
v6rGS8W2AlP29AL9/GlVfAo89ZHTcjlRMh+DpZoC3EVl5e3x21UfUUC+LwMKsZjrXhBShL5cyp8R
Xv95xLHy47TG+2DQhEFwtjv9D+bDyoW3FePHDOLsqdmiAseFXb7C2FcWJh/2L2TS8/3PTib2Yx+Q
KjhUdQvze6PPfM4dtvjCf0Q3TlkVMWLvZ+X8W1vkxQMCXPvpBY7F6IomKzy4drL+5Wx2qveNTHi/
rHUoBbZz9BuKVWX9TtjJ7pKxZo1tj/M+9ImHcwKiK+zG2qGg3jzH+W8V1gXx3pQvWwgLA58FINNd
rubimwoT24AFezAL+yT8KpnafJJAQGEIRv7KZar5jOxjqG/jNsEIYQdz32ICayjEKmYJVXpR1qad
o1ESlyiBCllv88hfZ+nww1/HNdlz8cjX3GVJ1W3FGskiHRg1XZdb2B2sqBbdLk7IIqTGlXCCjQu6
N11BDV2SdtGlsFmC4l15XFZCQ/E89HWLjcSKGx7WKql+6py9QxRMkK2iVoNp9wboA+DN2eKC09My
n2oZ8xc37rZ/YTLpIRv9IPweGVs0V+XK9dDA6gp3EI6Q2DFfDHg4pqGw91uv+Q2dORqumnktrHNi
ifqtX5fqvqxCy0435aJ2DLMz5RTjNQLoVsLzZPaly0e9QKVItUuTmblNeYkS+uvy35BDCeOlX+Jh
b6+1HUPSJ2O726TBMLDoXL8COd1YOBQF0R/bUDTXDZtGsFWtNBAyrLs3tgYU3n7RzvJOTItz0cPY
FKWyCUBOLQQx/wPF6NwXBjIud2HFPwGBbGWDT1VFjDy2ANmIMfjKK0XoakGzlvK+igMgNhU1ECuC
dGLFO0Ot/Wg5y6UtsnpKQ8dHIs9cSKDe3m1NOPITNOvDzCippBBA0Dtp49TnCetblw0kV6abEjCX
pPbZ7NtiKZXa2zhKp49FqOA/Obneuxez1WVHGSl/2OrevrKIheZY+xtrVUL4sYjprcsUezVJgZ2x
nOqLtA0oEq378qAubdtnVh9OHaDTNZFpyzBJZeO4JCigbilBn+J5IpFE79hnKOnzHxeT/o+NVmOJ
MD33HzyAA3O0ZNQhWx9X/UKLiroPE7K47etG33cXytIOwFDJQiy7pAKzOFgR30hsDWlhRfE/ZQBD
Y6gUzELhndmfTqDZrZTiIonMecA0z+teYWTL1AI8K62Y0t+O6+XzQVOO7/01Zn2C2jyCpRM4v8PA
yFjdLGRGsbP5SzHhkKmDu9aptx8i+/JYzLr68kureZ8AKSSX/SxoWa5mCn9wyNjHx7xbnf9C5GPM
CharLDJOv/p7DrYe/LDw5aPVsillP5P5coHdlhE6hisucnhs1iugeoN9CgE9frDajHkqkwL8an3k
EqmbenAIaQ9SrtvhLgJ4ytw/SWPUKuLCLJpIheEg2xHfFAQzsPGdBfkufhLjB2qP07Mq9lRuWGHw
b/tWhhqiP0h1zOQ2G+1216b2LFAXPC4FrVpALCSnL9syulm+iwVmIoIU2dg6a7Ap/duMFTCckkyL
MpngCMmIDPn3tlXXSYbheklOvFPmwyHBDq2XRuBJ9LL6lcYfPkaj8LXMbNLt09aGmH0YO8lZ5YdL
++xFyueJNHpmMrsq5w5tA5/TgG/vTQZAYjNWKUbvzsiQjawNLVmEjprSR2HXqDERtXsjfaiyUyPx
7AwSHfXGnioc1rnnW2HqKUuvfK+Jwxqzdfas4yZ7fBrBRldH9LWgaCqRZr5LVwzmum5go2b2yLtG
7904axoz3cQ3Wm3ez6DjYjthIXa6FLYnSx4CdoMhsay8vZy9VhymEoLKPbusjcrUpptPSuL+X4mp
mb1qpXTWx5lvOk7dGJtFRpiAAE5UtCyEqcB+/OYChMZt6Y/hP2/B0poiliZ/g6Rw5DZlwP9q+Zvd
oypo+Wr8fnkUamO0S1dXzQwxRfRXDT2RHRG03pffewCZ6wnPLebENkwIKFg89oU1vFfDXH/LHIl+
t7CLz89KVcEgaHKUrdTreue89jRcJ8Pko+JHzyO8nsoKQ0CdQedkbE1xv92luxgSQ07vdAVGvgAJ
9Fdi4DMnx8U2YBA2aaGjt3Fe7N8+9BVL3pAJ7iHgri9W423qtqDXN5wsDYhmPOsh/jhZ4eijstgO
1ZKIe+6shDyfu003sBuRLzekb8RNlpC5e8cFt5xt3lY4iPTovdmylSygUOGEWNVzUSZ8PavR+1lx
Ox/03KGa4MXdlmvSactZ1lvTPEn++Qf8J8bCLq8HCv0E9+wO2u5aH3NWGLgZ1RYPDpnPC5SK8GU1
7JmLwAlbRhXKTF+2G+0jwovsdoKM/1Stwnudxw43PwtQuEvwltfigLfD3nPPsMsB51bB0Jz1fpcz
BNnAh/+dKpbl8uXVpOhT14xM7711aYp9qZjz7YdLn8csHyR5xnNOp97ZFilpI6rZ3lWq5ylWix2/
b3z7/lWLe5fNLPRWTwOnVZc5hCKi3WKrkIO8HYbuBPsQ54Jdjusrw7Lhv2BhTX0qe/AE6Twk0kph
ijtvF6nii8FkuRzwMxagQP2SwjCJiLFlI3djcDS59EVWY7RAN1MjfHewORrfU6Gsr94Nuf4YSXPC
SxFG1+QoK/dusK2oPU0Azv+164YeMRJJYK03VQYuv8aOH0KgEfYXcmXw3tYjvnjlqo2RghdJ3jdU
gnWnHd8rboMIR0fWDBzT7B2SLeUuiREAF15LksLD71M8JJsp3kYK/+mIFBaBcsfmuAtNqKjyyv9x
dybLkSNpkn4hIgWG1XAcB3znvjMuEDJIYt8MO56+P2TNdGdEdVdOHWcuKZIZGQwPB2Aw+1X10x7S
orQjPE5uZkzFIaEKnJtlMMwPRhecZSqhYJWvwdaflU5THFH/vmSfxWk0wuzQx0Mg15HLqaHqsqTg
EakloLaZQGXrpjN3SQQUAztttkD8nRfmxVnK4TlIWklTtwmg5TtSmmVdTdEkw10+l3OLiwRxi5hD
HDeYpcysCPQusk5ma0c1vgiyoJth4p93yHT9e5QB7OdDu3xJEblh3l61ObwkowNVcl0Cm2D2CsI7
WZfa9PQ1EyU0Ewl0/EhCGfHZGEbyC1PST7w1Wzu8TpVQt247YttJE92Ldzk6GEe3aklCLGANdG5n
cbFHUnxj8rNmYcaBDVbwe14KzkWCuCq1Uhkpa8TkMVE+/SmLd1nKXERnTgUspQQhouI4W7P2E7if
EPhiDEaIYcsbL3Bc2yTDU4Qu71KPXke/QmBmr8oRqt+4k4M/sh0Sx32AIdHddL23Dk4mQ7xVapq+
Bfior0WL9B9INPSOMHsrzpAEvHAjq8m8YXRQPKO4QqsJdeJN2zmiBW1D36KTBRSL6MvWElgiNtRn
uIvf05X1JTj9zjs2MDwfkLgiXlphIzM/5L8XW8Z7CQ/SmDBwQgcGp5GGKMNp6RriHrasbW4VFj6S
27XuEj+KPPCb+KBIksgkAuyCWj7TY4f93Flf6+MzoxhGNtIMG+MjQxuyz2HiWeAcOtMTLynmUyL1
IkTYaw197ZyYGBXfd00TFl8FBqUR7kSP91dbTJOX79C532mYtaTGlGdxzzEWPM3YhDFb5Ln16AjL
dcG+U3G44b+iLs0JTXzbvhpgvkjOBCCBPYI9/sWQTJaM6TZZFWbO7OQTgcu2c8Xx6oJQAxrttHQ+
HkmS83Rw4LwoZe02/gXSdqJPfc3JLurDN6kc2fhMgeergfHI3TCsiO8LNiPOyGAA5iuFQR8Ru9oP
xyycl9JR8flCw7FjiHp94eaqbIM8NJBfIkZloN/n7PbCpQlIwz9m+vmYMX3wtJxlQnNT7Pw0geWv
nEmSZdfVkjHvRT7SsLe4NS/LJierS9krh64uMY2fTEuYUOFhrjm2NwM4fmkPovAh3xrptlROfd3l
jUDozuOF42+sqAS4gEW3kAcCh9t4HQNhPcsVzVUNVljWnci7o1rJyoMws9QSaFE/iiC0tTkKKD8p
EGQLS3ywS/fa3YwT+T20wkqeQd07YXAxG22+su7w40V0hRxEZuCNKUaFdzG3Z8oIoWl45wu6PTtK
C3FYGwWPBm5U3kRscHKGYHUh5dOFCskr2Kp3g1jzMibt82fcsSfy6d0u6+3FMLK0rwUmMOljpyMg
gZrJDnRO+WnVUOzGUWGpvaj0Fl255R4hveD9aGXqstLrMIN7r1PvcWlhdWpYwf0LpjMJJyUr2yYu
jb84LUr83pWW4wnS8h58vtEvHH0zbyvmcLrUvSZ6l0PTO4Gh+vYH/TDuq4N2IzZOaWpiY5YmIJZy
nLhb42mix76bOJS29FVSE1HVLfbaOIlOY256H5rHZBOrdHGjzLQiP1gaxTtWdpRwBv0cKKgZLs+0
zoBC8JCY2oPDfNj2C+IRB1Bf8TdTsvytoJzP2lHh0R0Hb6IM7CKvhaglgUcMWdrMVqzRmjfSHd5J
B7LxM22k3e+SPkET0TB5FH4+NObjBQ7SVrPRj7ZmRT/kRh+a/HYBsfpaNmH8UOMFSEBhRtprFy/W
a26p/BY5OXuSlN19Xwg69diAtfPWnfHV+8zM2D64vAWG4CLCNZE1s+ltB2OeruYwYbCqh6HgJtXN
7hhpDTyMmnrWwJJC1/mkXXsGpROFfiZdvNf2qvBFTrUagjmopJuLBvtCL80aK3w54v1zUZMpTjb7
6uvCNCt9EXiUdtCbbbRhqwcsDwEgytesGFUoU1vYDz2DwRhLaVk9gsFQZfCX7PR/Q9UTK83zl+yv
CTBLh+anm6Z0bPlbJJnWHAYyLdsfGkO957hZNxCwRHhxFVZPVxp1nLgj3ER8DrGL1l61Hn9LoyBg
RNDfrT7/5vP8yjR0PI/P41k2ABeXKbghf0Ph2Wx649qQmDt7V6SB0Sys347OGX9jG3X8EEMxqTfE
8+suUJUqflocgBSn3MjUN1RlVb0f51jI/ArAEDao2K3e2cLWKMyARdJ/++uzseZaxMpdMgKO4f72
9eF647Uv8YXFy7IMO1FWw3PfDenELT0nHz2hNuyiZshoHfC6YrNBl8L7mtyNaRQ11N98fcY/XU7M
+ugBrhAA/Ui1/0b0cykIYX4ObSAvTco1MtgZ7L8KbQRc0OtazetBFGEwNnV+HvDg3EcG0eE1X7aY
PrWm2U+4VTqIcszOl0Om8AblDVxfPKyrMT3J9OaVTbD9qEndexAjsw46QnPrbwCuYv2cv9yWkri9
9GwQgYIN3RrJ/ysRsa66zihGVIPO82C1YKQ0dF+3WvmVEBuqNyYP60wczaRVhKGauo1hMXnMXi3v
5m/uyH/+Sl3h8F06PB+kxbzf7kgmD33Nm2gKZiDEXqAayDi8t7AQ4QyAlreZySZ623hY8OSlUzp5
O2AvIxJJlQPZcEo2sv7ffKb1r//b1yN4PqRuWuzqHGsFSv4FhjkYlSfHMRoZOSWGg4RdsKuqC3e8
47VqfPWuVTwMErzAVqmxjg9Dv2Zx2XNbV6gfOH9zTsBy+68/1UpQ/f1TGZ5t0Qukmzoaz28XLW7C
xdQGbQzQ3IfpM/VG44EqC/OTG63/GjuXY3PPqKAPurYjgBbhWcp9xenT3szurD7KGqaMG8s1HmIZ
UNYWak/IDLgtGwgrg29CCS5yigfQhANjl+S3M+NyFzehyCWjgmWeb9ippPcz1YuXZjUB/E+WTF2G
9MpiN5BC/Q2WVKyX/7dLAbkTcIStu+aqv/16KYqkgwtSRVYgIlkul96Q0cc1g5Sq/EIVxZpszRoK
lTkPQrgh5Uscs3XxnTUMx0iSm0T2Wdg+Y02rXv71Bfkn3oQnXegA1BdbACzgfP6GctYXDSuIZjK/
U0VOzYbqsUA7tV7dUWHm8tjPALg2upunjCdLazQ4+St9DmBSpN9arbmPTHqpL/qbj/XPT5S3rk/4
tNh2s3qu99Ff7l66Q41C0u0V5BQ22Rsjj+kGjWINVFMsBMxRkKxIOvD5Mh/bgyrY1eELxPLYsi1m
Rz7/4xP9WzCV/+cwKXxr/zMlhd1pO76X779wUvgd/8CkGN4f3KhSesBNdOgmK3B2/PoTrez9ASxB
p3cbacog38Kv/G9MiibcP9wVhAKCV2dGSQLiPzkp1ED94fEUULpA/tu2aRH4t0ApaFK/PFYAUmwA
KcKCpIz+x8dcf/0v98jIFkRXHchuW63KhDIxgX5oMZ0qeDXFSLEUDRRt4JKKlzfarFes/p7dEmwY
6zRJ0BTYVzKKiPCMsjXw9Ctkbs5WQJGiEG+f8OwtTK+8v4zILLLv7FoiPnIa2u4JDoVDCfyiopeE
+Du72mXuwitvjPJ3EGs8zeUQg2ph7ivfTR4QDDhef0vNnvXupiYFYoAXX3GkAyIfHRQnvJpv1lDa
JZp/8eF5ADSXKZHkXPL0WuNc+xpOK8FV179h04kDMxLyfEPpfiM3lFur6fNbleP64r2/ZjUn5Dhr
hrZsqjS+lfMQJqQZPR0ngKNR4SmdDO+qO3Pq7jXr0QCmcMOkCft4TjD6rkd3OxfeOoxyluma3jIY
aQvt7cBeW3cr4sG8FmPXDj4Nq86n3rRvnhGt88wSS8aoxG0bjbxPXFx1u4r+tC1qPI4kq2+m/dIh
1WPOCMVJt9kKMfuo5E3rhgmeTV1sQjd/tOsyPpYxyjPvcrQADWvowXRGifSbyKdk0Pl9CrrB1pZE
iWX9VqgMO/dKPuPy9qeWZcUfZ3RnE37/USMkvmfOnz3BStlpYxXElTXSWL9EYsdhSQNDUto7+gqa
c1dTt8pF01bDXvuUdQ1SVSiukip7Skybcd4sIbwYVEU+L7MKz0XUWYTdw6H4VAO8XI0z3AEuI7F8
rc3jK2fUmObSA8SUOnVzOrEcq/B14dQ3LbaoE3xYdEoAiOT6ai+mRBDPBBYR7cFb2Sj0B/PusNJs
y/S52lNrvyC99A0jWt0+hbnRMb8b5p2ZGVsMTh5/XnvtUPtAeAtm3JSl+8itxbGFlRjIwbwqFfxo
J/PmS6+hmId80BmGBFuTnBBU3Cpj3xEGusKSUT+WKfDasOrSz8VaOLHObV8c8y4Z9qAXE0a3cfPs
lLl+j2W39htPxj9J6zVBi5i1JwloB5R8p9eNg08ZMPJZ8bXdJqZsj0BwsCdpS3Mq5yzZ8Sa8BN5X
HzgR0yYtew5eETuTTWpgpCEbXHMR4LmC/3Rw0NF6usX8ApPWi9tHy5bingC4sU/TiNxOMj8Z0M2g
9ZgOVuEqZrsrS2wbtjgvSD9BaYgfo2mlxw6Mzj1D95FxM+KVD36AYVVeTzeypOjPjGn7wWpl+7mn
E7fSi5sOxijpltQkONyEN6m1DNema/dXWGvJWSB0W5+87enq0dvx2DZTcuaU5+6E274KgKHbilDq
upspr2jE6ZgqO88RqPrpzPwqj3wUwk7uJq76KSLER316M9dHEkyPBMCxSmD8dHdhH02v3VKFGHrn
bTE3XO04CemenDA+hSm/jaMgsD9r6rCCRDxWk8iCULdvZDyBfsviMSgVk4kwKvFVaUqlx1DRz+zQ
evUyOr15akZhwYLRMl+0mXmqRIjtUn0yT/xIRO3e4mmJcSHZid/W89rVDITneYI/Ou+Vx9ro+VzP
gzaWEcbCLgPq89EKXA/rs2WT5FAV5ruNnZQxuazIFgdv0Mv3zJoZfncW8J7Ucq7CYQCmneY64zac
tOLebT2mczXfmsq22eCKy8WOWGoMs8XpGRVctbuJRInc0C6ILjyKKqB4l7LL/gpU4gHmcg1bqD5i
fL/RFgCe4DLTgxHNYi8KUNnJ/FxHwwn6ke/wZ1zqCTnf0P3gQHlKsUvUBDXTTjd8mDKYyOJrBt2h
P1T5A/YKChaZ41d5E+gN04ccegO8qWIM+ffqkHMklu7800oe9JBFTdpvDfEx0CE7QUkRE/IrCXkV
G4xP4GVrMquoUnmuU1CuFsexwjyHU7WvCj70ovZLjJmTtGbclteShkVXpX49eNuCHGYZLjfIOdty
7GkVi1krBmYHVk4Ir0V3m9YgT9ueNNuGumMSKMu08N5MJ1YC45Dx5unL8HKEOI9UBmUBnGOnW4+s
ZniEkNTCDa8tnI4jYwjfLbPJ9oFpzHdmAdAg7Gvk9yK+a8YSs7YsaTo2aZpNH7Ii26kcR5eW0mlb
0JNt67l1ndPD9qkRwV5oixvFnVC8XWMtI+EtQ+epMSKFTUNkTy5u70OuiKGmrino1nRoJx1YOXfo
1MXO9nJtS5NmRiTCtbd2530bJSCsocDjsMA8Kq3oZ+2wfjjVSMgxxmY4zEt/9KbxA5JSdxXGOg1+
OA+PGTDlG2eqyqBxmcaXcIYn6cGHwJlOJTbVKh7xVtZAKtZHuABJ3XLYUnUAJvYQ1d5N5aIn9V0f
B7jxKryaUb2tQrfZjnJ9drvhM1yqK5FMR0pH+48Fd7CqvBvKko1DOHrYLa3qwdbDB1tjNsBu5b1L
SREXClnOznEOe2AaWTB3MRv3MdWuxaQv0Kld1OV8vBt4CXrol/5Ex+Uxn6IX7HBRMA3uqQdVFoXt
HVzsy2Y0WBEHcGq9yRxf6cUL2YiV8T2Mh46EOUzT2X0fMVaccqjqe1LjLeZnDxKE2eRYXjFbvGFO
5i3Oit1i7ui3AOPZ+8Ci+m5Jpl86RVHAHEiy15gJw9uI24DXBhTGHtMOmUHP+kKfPzmlbhy7pi+3
rHqjT+QXO69j/QAUAEOFKP2WGFoOmNfNy/0YyzcxRTYT6PBhzIHNYM1QgcOxk6q1YUDRIRfLoLwq
bh0UVtIU3S4FC0lqYnkJ6QxiZJ/fkMZDkLW1H9QGs+phqeDaX6JZpqe8VUcknDeRJDupN0yNZEtc
tcl9spB39lIY10VqXhZ9AtjFENpeS5eVCKB90xNmXRFwv1/IWvQ2kR2Sl9y/9bnLnR2NkcEUe9k3
81w4m4uGBQGk84ZaMTx5HmiSAbp/zL504w2oF6aCJtk1+vzUJitDNWfXxSl4pJrSfJOi+LbD1Ng1
RSoPc12fnXXoPhbNi5Mmth8NBAkUhlSaAwu1W9vTkmCw9Ia/U6zqqzqcKNPNJxG4y/hoGOyXnILx
uOS8lTTtcswGfQowt/raIO7jVt6kKYg+RBoxX6rYbW9bgso7qENiyxZ4lW80BxREVn1GqK7E1/V4
fhJ6542+o8Lo3W6pmxtkbuIxwjjMaU2bLyucyXcV39jGS6xG96lUeDbC6U/JmYI89O/jrA38ez82
i8Z83kM+1CIroz3LBubaV269TbimDAQaWtlP4A5m7D1FzHg+bhx4KmVl3pWtmf+wyKFdVsYib0Jo
uFedbeFHHKfwOnKIxHc1w/wD1QMoD0ATyivSts0PfVqzLWxwj7Si9ryNpuGIAYsbbSXgwk+VlxoA
+40yFu5tV8vMfYGiumOX7Z7oK3yFpwGU1BCL2LeDJc6tiCyCvA27mxyrLHVKDYnngjxJnNwuMc4I
e5o+prEXhwy0VHkbdcw3AztWcngWk9SgEXUh2qMGEOaEuk0+SR/SCqZhP597ITTb2QgsTQOKaVW6
LYn+ahGfk720B2jZ8XQlOqE7AOHlfWhRgnTwoPnTWY7l6CmWMO03RMfF++A18XNuwoqjAnayL2ug
6HAYEb7GfQExXH2aWoadYcw0Lv4sjDjfljOsSKoywclcVVT4lGfWagX9isYADT8tJgto1hWHCSht
DHmWoQPGSqSctj28vtQ07wzaNOxNRQ+r91JOjWzv81hxSeJJTdr91MIEQmXFOdZuptKAs1Ipx2m2
E3Nq97T0mIVesQUI61A7JJl8ZYekGpjItT+mqZYtyTKAwMj8RC+PLq8d43awKIXeFMvcYuO3Zg5k
m2Zx0n67OAKJaYqjWPdDpIcPSw+LxwZY4nBcaYDDQzMwe7zmZMlr2sUeMF6WdLvCyHLnrAHW36rh
ncKPEq5U2FsJJBJSFicz1my4JcqU6jAkBOyWGQnwhKe07ld8UrJlJMPfyxSEqxXgeYL1HQi7ksot
pJbkay6H6Gh2IvvIGTUG8WIMdyGRgqOcS+c2LiQddz0ufq6P5qcu7tFwcOIJNdQDTzlp8e1kDPkj
tp0gd2Of2/II+4o6bWx5mxTSZpC52hPggBsTIoqRCee4RgMPTQbuMm2rG14b2MZLjq8EX15TUuRY
kptmSzaXZcojyk2q475PEkhVVuVdZ+NQvEKzeA/bVh4sZ3gu0cvxRrm4Z6xK3BphEz8AaXrAMDpt
VA1LuI/JaYadT4T15BWR56c9dr6EPrmacKyZa2eRqZCPaz62hvBTYPIb0eYknup6NyewJGkhEL5e
WXdzZb4BGjtxJAh9CTx6Qwx0b2TdFwL1Fifc8zh61+OcvoT4gakF6CfmiHb6zKV+65r4NqaBJNC0
5j2nBKrLjlC7fqZ6dYD+f7kshX3ApvDm0Mgjp3X0uARgwP3BYYYX1c0xhZIGf1N7Nkr9vmn1XTyI
m94jp9kV5Sn0xi/4gfBU6Du9ZuL+YOVAsxi030bWeJ8tzZXAkeG3g6ZwCA5XRDXO6Pi3HTId3pXu
2zOYhDRwRsE2XSJOswsd2L5X4D3RxBAbhjsStK+zJ39wFB8PZhYencYE8eRwHOIxxMq4X1+CZXIo
GlRtRBUnvM0lrzLT3OYdTPmGZWDUnR95t5zjPp/gfuByXFprR73BfuGAEeXyA586e/L5iMnoDT/v
psSr8DbHiOThmNBNH77lMv1JJaJxFnr5g4HHccb2HrFIBtiXaFupiucpMnT0/2Hf6+67FsZQuxbM
aoo6hd2gEw2YzeqgeAvWUXft1oCTiGAv74SwcayXKZ97KEAT9daxp6Z105B/6Z3FDFCnhsDgJxlt
+QbZq9qsvJqNlPmnSrQdLdLkcFjQYTeQ2s51Ck5Qj2uRbrSlliU18gMuY/N+dNOnMrPvWipxUOfU
XcLIHX8237J0jq6XHA12t5IaioX/ntWWu4eo9lBr7coo5PxS7qPUeNDZuusTBMJsep4agpB5D+At
CQPXWMCRZ0+mPgR1J0/xoB+rWoOPpQ6Yug5KNXmg2h6jdQ6OrC33ujGehy48qHA+yb7jIJ895Wgi
Dn4qUn/H0isfDEnwOxzzk1BJIAZwJJ4uTgCH93piHc1WeyIFSVlzn3yR2re2WbOYe93qTqAgtpHh
3ZtzCEBh5gHnPU9UIba2Db6UDQ++n8/45RdNUv3a3DA0OTKfeU3b5HPVUBde0YEEvH8NH62/1HEp
Ejar3lQ8m2evNsoDBRqBilkx0qEUwNxnki9K827HEe8Lxn1InnrrbDlHPU8TPkT63ZCbUGkDM4Qe
kYMaYTZQnxPF61d1OZ4gPb+B/vZAlmoL0HFDqOqK+NWjndm7BSTsfU/v0L7UMsodat2H9cBQw6PG
lboTRjqnpbZOAj6SjV5vZZ12YJqjkycztoZlP0AGxWhT+7zbogB1+rw00tplM8MjZhx3sCxOTLI4
dzOSPCw4OqZQ2ybpcIBqVO4bgEeEWMNNV9kfixW/thpo26zeMlziQUlcQbqqvCaZ5OPaPDYRy1XW
dqjH7snNl60sPDY19RFXxhYiD5AVXbvS1LWqmstiXKGKM2e6jgiFJSSGQg95JPwER7HRyemY9STZ
TXRBGs7Ds8L/hCvgpa1M7th23/LKrjgzurZ1y3q9KRsFT4/+ko59fOGa2pVhZ/dh6O1yOhhAPuW1
e1SNfNKNJRiW4t7gC7c8dQT+echxaGqCLakBqNXte1BYK0yywg48wETkbL6MO47gYHAznHHxAj0x
elQjR/EEINMOrb7HRZvVfqs3B6qPvvDiHRaxfEv46nlPgCdVDqWiOmArx62wTU7DY+IOuHn56G3D
Djp37uM1/ihTCRoMKK+mYxHCTPwJ6+U0ZuOPLI2v8jHcdYIaDBJPClMCvgDfJqrBm8hhFFOSEtXG
WxmZ29LuznPZELzCSQZuua6s52mhmob6mJeURO0g1EqmPpeNdU2XhHtlF6wddsgQQ2UIgm4YbZ3Z
foM2e5PZ6rqcjWkjYE2x4uedrzpxZCPxXFdyp1dsxfvqjeHZcXKKfQgtAWBPZB7DcMTN0ep+4zDX
NTSOhFNPmUlYBV2Bp1DyYzZONl3hz4TqUyYPUi/eZGZ5BAD0XTu2M8T+lXJt2qfOLsVOkLLcp03x
nosiohml3fQTVetHgDnMUYX1Zk1sKJs6GneklTGyE5HhsFWrU11YfC1xGfvM8j56LgHMAxBRo9Me
2A++ZS04HBHDwcybMGBLWvtDi2knzZ+AOHnjq8cxiq0sZVDe0u2WPB/zhp+agJXF5uA2XMyDLCIt
1x+KFgKh2GqShvJewxAMScTvB8hcu0UWRDSNOlPLjqqt8L6N5WzuElqrqrOVEvLd57grn5bCQQ2g
0sh2Acs54rGoc0LjQxM3MUe4qn5T7NVz9LCWqqSMO+OzckOYDFnW2d+0Prr31TKM940usXfGnoYL
emL3RPUvdhYGl/naMb8ANW+3TqTqt9GMMCbWasY7iiYAXasoxux6SUftvhnt+tVebHf0VQ5bmyxE
PL96IW6AjdfGc7LLopUQQKOHBS3RksmTAaMczkLYwhToTPRajGrlEh4yEBRih62ZDkRcu7Zq9mW8
uO2RVJMDm2PSzWlLzKhnel9KbT/NVfFjjVTdjVIt0O0yvOIlRHTh/6kt/Vv62f+fZQT/UmT7X2VU
5b9IbP+lsFm0jRLIk2ivNIti7/5PhU384biGS/+h5dj8P5Jf+T8Km/WHSQENAhyxHItw1Kqgt9Wf
HaWakH/oCP66zsFNrr9k/jsKm/NrwaUkQrjqfMT9mZmYOs6nX/W1KtY7RDl3B8Kl0/dIGqR/NwVb
gz7fSywgtwXB3oe5TVKb1P/SHbEHAewyGm/+jDSWer+EzvOOYQr5vW+z6VXRtHIDdYJpS2IZ9LGQ
7X5hONFYftul47XVOTGmvL5TBWS+wYFnXijt52Bp+Hc86KwshAXoZ39ti8MDCzGA2jLM7Q+pzcxu
4xpSnwjxE2ph6ujZ5j5k1ua96IlWuhsi5dYjEjsQD/jtIcwmPVqxEAV8LJH3o8dJLU+e5zltKvbM
CX8C3Ujpo2uXo+t7TEorQkA5T/cU9n0aDEonFjTZmbR82zSqxufITyliAvryGVplNJ1qvL7Ftm1d
wEhNhIWdaOmEK+NKy1S+RywbqikYZ1kva6GYkeK2rc20/P6Lrnv7D6fBX+tmfxVKuZD2ao/Bl2J5
jm3a3u9CaV0vJHydY6KX7g2q/vgSMlup//GEUxTyf1Nqy0+XHtIvEVGLDCByKTftX+VYLwccOxji
Zhwy7ARaZTXFAa9Vi7UkWpLkb3pJnT+dCf/lqsA/BxcADZbICV4w26N345c/DzIkLWhJ/8FCrhg7
mVn+Wnpu8Z54XlsdlkSr4hNxI4M3dOvQnGM4NOOARAA5tY1xep2h6FBMuHTx+JYq4C5BzEVr2i9O
Opi2XiMo8+W+xlp9S2hv3VZEndTZxANwPENK6saN07YwFw2HIotNNHnKJNpHpx/la9MEV3kitY3J
BB5PifJ4BXpc6245sFcv0poT0PkDS3ew4MzYLktkgbbTmskLkDBtkqJjIuRjOJo1ewJlmcWW0ZKp
gHPWiilN0i740WF+MA03x/nkJg4jT60uTLGz06r/1IvYfZ25t9jDKAjkG97Cq/pBXPjQM0+oD01i
a3Jv27n91cnYPvEWGuNg/LPBLiWRNXjdFsbmglXMaBAMoKBQn5CWvIeEfaPQjpONWoyJw0y20I7e
rPpl1HQESNvJgU5gsct0955e2LdTWbbeCdYJbGVz4SvgJJxlH10EsBcZ20kkxyQ30wNMdCEls0xt
G0zkpvEu4mjGX5kVFJA6mmLW2sbI1Fj6sxKq9UJmCK0kdke+jqq/bs2itcF+FQNcfMAyJ4z3sB1i
9oke2mMuDYjEVv8Sm2tgleRfTZaQjYR7IuYDgMvm6b9cxhjcGIeP/pEiVSKtCPCWwaYkM1+WwUAu
C3Hbk1RPpdPhEWjJEmYWRBn+VpKOkKltxu7UaZKvwrG96QGWHDUocVQjyzGH1tfTK2GKPYELeibG
gT4kv5ENTJsEVKF7MonyXzIgK9aiVXPSjpA40ziIljqBzdk4cY3mEuuJD7heB7Mr4Gtu6N0UtCgO
zRcZtOwrRkJF4qB4LOZpXBx2U5EqjsrQehs7akvyjaVvOQC/cC+ll5B/WhT4kXaxr+E1l+WJxtpU
UNuSZqelmSzdJ2lhv5hymZ6gttVrg2i3pcJq/Jpco3+BRuQCgIaMV/u2YyVVEI1I0li0ir7wa9uy
1ga/Qd3SgzBjxWK+UW7Hck6NjejlgNvRsOVNJxbrp8N3/JLS8nVvx5FaDqwrSFuGEvQvzfM8aPsl
UjGVB03f2RyWIi5JbiTkZfSkUgy8jXJ8QH4t6BYwZYFRn2NZD8sAZlGo9zhsITXSgt2Nrjx2ztJ8
56wyxDIqvPdB09nqaZHs6balaahHEWfTFykEco+j6bRHm7aFaI9pRtl4Kor8i0vJTAyDKYYCUHhx
vUU9qaygmZ3wrsqRkA/4S0GReMWiAamfga9ykEtIjTE0kB+STDG0oXkS554hw3dsJNaNlTvjV0yI
XwFoNjGG6CrHxw9LHsWJ3XG5+Bi7sieaLtWVWy/Td08RLYFerQhf6wKBmtxBjJAXiZq1ahFY7Tyr
re/neuZ/40kysVH1XjIHhILdG5ydUP/ziC7iXd65WrkDhxL9LMm+vJhEdTB4ujg3fIoocy9YJABm
DsZky8HPFskBDuaAkwIi/30oS3I2pUuNB/f2BD+ZiCGR7zLUm6eQdyRxgMwKv5zFdgBwGCb428rL
QRJa+SAvO8OsZP+znNYwntY0acGsoWeeXY1tIS9jw6nudMDhIHEafJ0HjyN+Tx9btFjV3qxKKOLn
EIgEuJS+w3Oy6LaGnAtoBsapZjTg2g1spYzdBrIZVgHgN8vJZm4WS9V3BkQ+8lWsBWSQGC3fLK4N
q8Ch9uBqSiGQbmuPTqYs0gtJCUlefiWQZrHxROgcqtFC5u5SKw3UIpUcurKlTRoIFb0w6J+GVHtE
iPramwcyAg5VdCDK1Iz0nGdRzcCqqZz6FJtsCIIwzuAPj2GC3a1nJP88tp34UsRjPm2KJ7kecxTf
4JDWXmGoMOOyKD38TqMZaSXkmEUwb3Wf+jVfJERtSocSIKY92ERhDqCMDTY3FmuAPcChd2KwV5Hu
sRHJzJiESm41DJdkkuDkh3i/UM06NSTCRO7gdQFHGMI084iubJJ5KR/jOtJ+qtSz3ji+dTf8PPcF
KKf+swzDsMGz0HKOJnQqZx5UjqJB3uIf8kmkDnZQAwSYN5IvvoXQGaYvqQtKaMXBMnC1hmGsfFNP
abllMGg328SyzA+oxoaB4Xse2cih0RBR1oHqswiXfpQDMAXVnFo6vW6V/RyhLzx03PAKIoud3anM
YPXnoBbeGBbTE9Rky4bWSQshKy7HvTccAIAOe22Jq2AewyUOrKIuTqgy4A+kF1s0Eadldjumbc+r
Z/YoSsBT0d2KhR1l4GE3widd1jAF2Sx9N0NfvmYkJz8lQynkZ7odXiUBw/9g7zya5MaSLf1fZo82
aLGYDYDQGalJJnMDK1YWobXGr58P2W/mZSBiIow923nPuorFFB5X+fXrfvwc6vEZbByI5wAigjY6
1z+SQKuJJYdihEXbajJAPfGgv1JM0/+CJ9j/mTacOjIbc3JHjOuyWWsIOMz1qSkYnFAQRAUcq0VE
03VZ9wZrN4KbFb57jaKdZcCCSG/IkBzivi/6uWHdR01RgwLvdyqN5J1gaJfvB47Zew7M4m/epWgo
B9y6iI7pEzI6UaqUsZvCv9PdFSDUKm72Pqgea2Sz3zqeApldhHG0zTKoVu+EKqbh2Zjf585Qdkm9
ptszTlZWbMLLVNOOTI+Hh0SN49ErBE6qCCcJzb9hMja0lgtwjU51UfwAv0+5fhBCoXuGm8JC4pnU
INVxhepLL4DxJh88NexIaJiHijdHPnkqaWFNbeCZLfRKowXIo0EPgkTgHijwAXOElsymWJhp7SYu
IxnF71Y2LGqCcoF89Y+YPsFkX9JDNHrc66ZPXSjze1JILaASlj4l1RD+QoszULfQ0iiwveYelM30
r+gyHOSAnKClINDx0kcB5rkCJV6CCZkuW0hgyfAn8Iz1TkrsCjujnoSy8AgiYYrv4HoVPN8ZxHoK
PuRKS4R1mqmR8RhXgaZ/ZEiQSb9ML0NAe5WMuMYdPewi6opSMMQieWfUL2RHtsh9rAsaCaiIl3AQ
AbgxRx40cYiU1AaccRl+qy3YVhKXppqoBdJWTvm3EJZVeZ3Usei9tlGqKfBJIoWsrwlI5GrrW3VU
kpdLK1N+ooeFxgdbgmxGfw4nniA+vAMDEfhMa841KmR8WneIyb/AS+Dpef1tpJfZmruKdGRzFF+Y
QBWKvlofBXQVsjtSjl1/JO8D5atdCGZsgKAke2HuPHTkxYe2nFWEUvDD/VNRdJ4MUX9h6se08umR
AfjSfYdZQ+T4xZ6q2/GYEuTQv5w6Evkf5UcfDCPghArYuBhXHcRSYSknYM+U/g3MAlw02mB1h1IH
bQhFpQdjkqRUXIf0LAmvAhH2AM4YyfgVtIsRaTatkf27SDdqEUc5IryeWzElUkkmN1VAtvRGfa6A
9qRuVQkCGqo7KzOnq31naYEl7yWoDEnkBciUrgyFyWd/zSmeojFqnq7qOIXQFw15+0DHOfjRBnKj
eEXZpBhcYKszNEmByXoF9ZD/Owd/j9AH4ArkdLK6eha1NJy2Y42M3Ur1RCSqRylpHgdT4ZPlh6hL
fcjnRQOEKYF7yGOhh06HKj8Uq65mqslzDwXP33JkKR8Tr1//TQBB8JYUlf/k55kHeAGiOui+lJqW
kgma0g9ZhHvkEbYsHLYmB+D22OLtyNDzdpXSQ8sxZWv/U7El0HEThnBLBop23phmGZ4U4pjw/ja1
atjRVtR+G1Sl+Y7iLYHuOJW0joN01A1KxDUUbXle0xs60McEFkoB5w8ZCBPWi5n2IEVGbLqi5fuv
InR4PyfiJd22uCEEd4gKZaaxoPlsRf1g+jXR5UidYQBSQx8TYqVwaQxURiBYM2FGMfwnVIrgb4oK
aBnhDotTXmeWInIpRanhcUSkoVn//9RZM+4+/uf/UEheXQGoVwjbJl/h6fP3/xueLsjmv+j/oq1F
l0Gakyj7P9kzwVD+ZZmKSAkGeLhuWPOX/it9pv1LJqtmWKZpIOUrKbOO5f/OninKv3hcSvTlkXkT
6aE2/iR7dpo803Rowjhjqq6QpZB52iyyIblaUKeiwWu+aQrSxhL1nj0MkGq+jwSxa7dfZuZCiufc
nKrAQkTDMEB4uBoWKR6viCgDQnBFPFCV3rs/hKP6zrVWNh+C3ujgTK7bO00pzcNTNZHEBDPM8Ydg
6jT5IoLhqCAyoAAsiNlzAxjzFSbTaHPdikS7wJfOGc2QWV1D0Uh0ssrA/RezqIpd55FteHLf3Nf1
xl45q617w8Rpp8nCBD0Li3Y4T0K4GMDN09F9f91hwHm5buCzn+6/81TnBhZ5qrqsi8DAwNper992
z8/rne3cORhytoeje3Ccw3WD1yeNEXFovibimroCET4bdJ/efj349oO9+nnviPaNmZMXe+B0cbBD
H8hXO2lU1aoYMXPrh/fd+nW9Zn3+crZ75+WGJVW8ZWr++pdWD10H0CQxpMPuYf2wdTFlrw/H9dp1
10eH/z66/NN1HXvLn9zjgTne8T3HI/+5d12+tnX3fG21549893q3e3C3fPXID+/4VsfZ8dvYYvxK
fv38Leucn9+9rh92O36bza+zV/OX17u188638BFsZ/4b/sx/rGzb2Tpb7PK9/MbHzQO//uC6/Kp3
/ma3slcrfuObe7R3u1ebvcbPrFbzlnOc+dtW/Dy/b/5lzh1/ODISPtHzbH6zdfbfV/v5W1f7HRN9
77j8mVFvNzmDd/h069WWfbXeHVmIz8+24Sefnb/4rVu+dX//st2+zNPERM0/7R6PqT2bfXH46xub
ULl6dNkds8f6smS1XBheF7I7ng7rwzxZ6+Pn//Pvh/c18/7APBzfj+v340NpsyjH93c2kX234UPv
nje7zWaz2mzu7Hs+/d45bJmqn3d3n0O9s537LRuNVWXKXefp4Nis/Wr/5BwOjGy/veFepU9Pc+0U
z8P9Mhxw5kaXs9kPLBSL9fAwz/PO/vRJ9rq0H1i2X/MKM5Dj/BW+8bh+Xj/Pa8HeYn340zM/sLPv
2QZr/jT7s91uc8+/ty+M0d07T5/b+YGZmg8SC3XvrNe7z02y3e/3LKN7YAY5bg/reaCBvWUmmQPm
ce0yUwd+F7PydmR/u9sHl5+5vrI3F3bh+k3Ky5A+4JOPa8bIp7M3R5edxlTYDOHfe8u5sZ9m7e3/
+03Adlq0s5Lu44k2e4D1+4O/4kBw0FiDz231zP9hn0mbz5Nvs/7731tIWuzf7na7/d3bTy83nCyF
hhsfaHE1TfADjP3sZd9Y3uPL1pkXhT+4D65z2O04vNt3NjhnFweA09isViWnbb3essRHdzs7Bfdt
vVmv393dwwPbg8E8PPu2/YOhrVlV9s1qz8F54xDv7U9PvtvsHnbP/+x8+5/n+Zf+en14D+3Xyf7l
2ztcPdfLwzP/+c8/TBHuaevcv+CP+ffT9mX1sv3NRsMJ2K84lcG2fXvD6fpxd3//436/XX3b7bcf
L0/OauM84R2c1erFtf+6m3cU+/6FU2Wv9vs7/Pt+y/K7ODfOH6dht/7Nv/G1WMTVbI+46ePB2a7u
2Zmf3/j9hb+ez/GLe3h6e3PdF+fj+r7U5uvmygn97Bf/ekJzYQDdPe/L7dF+Y3a6eUp/btacuvn4
rVgRPuxhPkFP+F4+/fVPIH1GPdc+wuKqTxty5em8Jx52nE/n93YX2qzwfBJxCQ+MmoPPf3Ke+YfN
jcTp5qsP61f3dfd8dN9yPvLGfjv8mg842/thY29eH7v5w+NHntlFzssKN7Aq7NX9X5G9Z+Nxwcm2
+4QLfbfsb6v72fG49tZdMUp7P7urGy5APZnpuWJNwVqG1QBdMsMQ9fnrX2YaIhkLNH5Wg7aiyjM2
6IXQ99ysrk/n6QXyX1YU4j/wSVS7pcUFkns1HGFUc2wvi6yV1wrAq9FDI7adIOSLLeH+ur3zUWkU
zvEsoqSavCsW4Uwikei1BnNuALBUECP9QGMFILU/t6JotKmYEk8XdHZO545CRxhVIjxLdBLJFKbL
dNcUw3RjK57PHWQdFmE5jwLC88/S/pcVAhooBo1hUYmKZwxqYJE44GGtaYj8WGMOlQi6sq/XR3bq
oT9xDNRk4eMAscA7ylqEnRZUalQdAFnlZSajqF5qblfH0VFsTf3G8C6Y4uWnYkRTCEOXW0Mu4KxL
ofgGigcCubOyaV2ESALWUZrsr4/qwkzqqqWqPKk0KFrUxa7QCh2YTJbSshDW0a4NIx26yai5U8Gv
PfR0sN2INC4NTTN00wJ+QeHeWMYZtE6JsJLAf61BYSHHwR2aUNM9pTj1xuPqwn6HzAV0B6LiJi+6
hSUp7eSsbkmcWw2yDVNeja5lxN4NX3FxPF+sLKIFDwWXMUS3F3pxWJfJ8ML678ayAOc6lcobkzf/
sv/2v59bUNdpmoHSAH8BFcfp4Zr5pqpaYkiIoz0EgeFvqDSW30c44e6GJJPeK7N9u74/Lo3vq8lF
GJBOCvhNGTltGUqzlZf2+r1OzZiGH5Jk/0+mzIXrKLQIrQmF3lg9h+Vs6OTKITnoryBu/ue6pUtb
A/IFHbYfVaGLfx70F/dRW5DW0yWLXERotY8xPOKOYGbKDdqUi1ZwgZwuHUyTsRiPp3lqGVgkBnMq
U7Yy5PoaOSP9P9jmZGHIB0HOMh+q07FYYUoSAZoa6iw0X9ECpAb1Ds4ldOD+g0lTuRZVBUATGalT
Q2MD4bre4Skq8HPFNpW8QlhFQBtu2LnkkcC0cPlCpKDSfHJqp0LAoApLsNcI1CvozSCDQLtT6v2G
nSp4tfCIzQ2LF/e4SXKJZxFMMtIirImEIKlCXSnthozcJunanyS8fqGFbKz+fAoNlKfk+W6ERmKx
VoDhAkorOIvAEwx62GrThcmhuXEFf37eUzdBvsBSwbfpkEjwx9MZDMBltIlGG1qpANmpM4VCNhTg
q6Io/E3W55C56drG8+J4o2hNL8BJS0/QJAK+vD7eJTMMkZROEpIgh82padIy5qBN2YTYBNo0JJpR
YQcdsS7LQnnNu+ro68Kwr5CLXFVxDisbWxZKyDig4dFppMbataNQ3oiBzveWxfKaiorMp2SAMDyd
GbSx4TI0gEYj4Ko/o4dSrpS4jjYilO6IrgGqvT4B5w4be7S2qxCNgNY3F3sZ5DBKMCXek5cU3OJz
6aangXCTQug9WnDU96V73eK50zm1uFj7UVaGtJW4XwdABg4UyoiRK3Q8/AdWWNY5jjRAYy6iBniP
VNUXBmoeNHvamqEhUmgN6g0r8+yc7mPGoloy/DjU1/jn6WqB7VJNuiJLiiUmXdc98iy6LTfw5bq9
6NMOlFaI8vSFFz3VbQO76PVBXlq8T6dKcofKyueT/cstocNAAO+tWtrAlKoDEk75rgja6Ri1QnVo
Qb1SWYukGy7iltGFl4W5YphGiyueIFvv3a40hYPsQaJlmml9hNHWQreYElV4Y7CXTsYca4KE5TcD
vj2da5oG0xJeTE5GKGlvjQAufiVbXbShyCoW8NcKzY/r03vuda25HMFdohJXg1Y9tdgqfp9ptQ8F
s1dnrl7Sg4GWF7KU2XAr6LxwKGh6k/E/mkiefXl1xTRAxr1OzXvs22RFebCF5Un781B6Zv6Ck4zY
VhbB2JwOCAbePFeB19iCUfQbBcAcpL3Gk1jSPpRU4g3XcuFwGAgQiPOi8cxaJowQCQkTiFIg8OzE
eh+YQrrJs1TcgyAxVwWCZ68DKklwCJPF6f98s2CREhJ7cH4lLw6mEQ/mFDdcmJPQWC9ykKcfBZTE
O5pUJ/rkA0+7cSou7BX6FXm4YotFpHR1ErARaehEhj2Br+S1dqEg50HHGo1wYifccDoXDqD1+XYl
wNbnx+WpKfrHxlqln9GmTt8daPtqd6nSaDRuWPKWluQGtNeMHLp+GC6sJikH8gBc2yY8igurVVAC
6GqwqrS67NtJCK6tD/N6jyZPez+oORhbyEKdMqTN+rrps8PxWcejmQyqKYgGl15W82g/K0vOuA9J
9qzwoqwJArvjf2CFvMrndlXQMD+d1t6X9XrQ8dlEjE3j6H6HZCGgDSQPrxs62yoMh6YC0NoiPQKW
voix0gnQw9BwLsKMNlgEouJnmGZqVwaQ+3Td1KWZw68QFJoGOZxlaS1WQ9CtRTPz7GcDTfagqd47
0IPGjS15cUhE3WwNMgKc9tO5C6cIgIXY0v6KeqYLF416EGmj3JVDW9/wKpdMGZwzJEAkys5zafnr
y6jpvSzP05lzrPThZOkgIyym8WeQi+P2zyePoIijhgAeHHjzifhyu5YpTAADAnh2pYrhqhKIQIMe
4vLrVs7OlQWpq4HuocrkiYa22A2mn8ag2wDldKJ5B7CXerUOfTftWx1IU8gHJnObVuruutULs6jw
5mNPYNOUl+/0UfKR5qgRn+m1juhFQgAwH8zoCWzW9PO6qQt7UCFbSYsN15rMYE+nMctHKCfhyEFq
uftuGhlNarJX/PmuODEyf4gva2XIKRAS9IZttWxpIYT1l5Y6lFNlybpRd7i0XqQpGRBJBUazeIrB
xFymuSQQU4YaSDO9g7BdjdsnuU0ne9YJ34GZVCegssOwuT6T548V9ooGB7dF1480v1ZORzmVCbQy
JbZV32KUpQT/cAamz8ur9m8Cv8bN6A5cQXBubbjypAe1guc47Iheai2DpgaJlufrn+nS6rKudLVI
pG0JYE4/UiBSEjIHNlJsBO9GKwirMtC7GynAS0YMGmhgLeTJSCbh1Ihe9lNYF4CHh7ACxT/2kd64
tUiz/g0/Nn/ak3ieCQZaSAJLBh+qL9MuyERlojKyjbIoG+iygLpM7IW1pHXbDA7sG9YuDcukcg4D
qKobyjJIaQf4mdOZHQZdKe8Qd2O5K3Cy7p+vkEm/mkoUxg1qLdyYkRiVMkKcbUd1Wt3lgApXCBeF
f75ETBuPLRwmC7WcuTjLhRhSkzmANYL7pLdURwKS+acJK2BBImkDkUuNgFJe7DZz6oRGmA8AoND0
mI6D7BZedosj9zw9MZsxIDDlCa7P2+F0vyGOm2tiCqNZ1HrhHcg2FXB5vweSnsHl0j8CJb4rBBFd
r8DwDqTB97pVFNvr63YW5vEhJPq4CPBIkZAfPv0QUylCNO+jdIakhwx3kUdn0S7y01S8pxOih1Wq
RzByV3UWKgvXTV84BjwTgGjJCglqjtypaVCjGtwxFsQM0CvFTiDqI2wf4Z2i+qrT1h7/vG7wwkng
LoLn1CTwAjK22KPgfYd0EvEiahAAGqzpsjJI7N44CeeXHmzlxpzWMhUCh+WDhA5DH1Ayy6pDnk//
iZHvxmwydioCmDdu9fMZxJSpEK3yAuLSWywevlIXK40ZzGMNxp0ROjqTtvtA+mbVivaBoC58dNfn
cF6UU99FIktWifYA3+MqF4sWxKWGbC9sGgXd+a5qldr3su2nXyVkXa4kZfIv0iXDoQhg7UgruX6/
bv58u0owmoswcINJk2AEP90z8DWJfteTaxGRtnET3fhIKuMdogXdLq0MDWT1VtB5vmlmi7xmKbLN
qdHFHNfIooXyLFqM4gCv2bJttxyV7MZKnt/3KKGSdJ1p9+e7Z2FFRo6MXjgg0FUkVJACAvZ+K5GQ
VV3kStXHMoZSHA3UAMS9kST1rTviwp7VqO9yLamU9XRpnvYvgU01FUacAXxBSMIr1xqNFo1jeVLw
mteVEt04hhccHyV1wneD2gPTujwhikxXUI+OJRS19SOZr/hV8qwYtrIqkVy1DrSXWEl5rCPJUjeI
RXgQYAl1XX4LCDSKG8++CzNPTUIihfbJWLzMichJ3VRTSXsEPIAc165tfvU64X4mQkOWIOV7rM3v
UukHf3yVMQlU10mpgePUtHnffZlyMbUSrZw1ajRk2RB88z1l2lidFNY3pvvS2vIuU5Fsgz4fX3Fq
aO6jpo0Z6hu/br1v3RgpxmqULO9Ab3Zr3AgeLxmzyGdRVrdIhy4v6IaGB5pfY5qxVF3coxfS3veZ
IbgdPIyv113BBeeHwAFm4DBGkGtJfD9ERjNFdP0geKmOL1Ejjd/Mxug2cZYksE2axcd1exeGRgYf
MDJ1srn4PX/9y4IlqhCmqHLj13PDdIWAV3VV+RTa+Zk/XzKTSjTBP0NjWy68XKinhU+jfI70vFpB
7AI3B+0cEEfuJGq5mXt9YBd8KiIZDAwvJ4KLVk4HFg2ZnvitQD8J9NVE+QEYexqUeyJ+s5Y/mrHq
xE3JXXPjjXPJLnlITCozxmRZnmmbXkpgJcAu/WDwG0EMci+P0JRUWRh863M1v6NbVLgR3F1YRnAL
hAAGwZfBc/F0tAi8qGkj+GybhiSCl3HKixhxOMOo9Ruu5cIOhfhhpiQmmUylZTGxEzp0RgfJJqpc
0wSDzSRvRr0zt6jARqi2+8Ld9YW8NDSTPh/KLNC2W8ZiaGVv+OVMXUqhVdV3sjDJ6Bxp+fNkhsmN
HTp7p0UYQMSmKIDoQdkThJzOoqqXcuOPHvI2fpjc0wo8uZGqBevrA7pohXsXXgNKeAD5T62IaYEs
vIY3KVFFXSFYax5o4ehvpOQuTptOggIYBulqfeEg64DCnD5C2lYm2mA4INSTcatGVN3cUTPF8oaL
vLQrSGDN7xiCCk7dYlD0ElVtiD9GGOila6anNC+hGCCeso0yKm8s1CVrxKAzsopEtQpVyInXKrI6
0pWCww2zoL/PoNBZ17Fv7ET4EQ9TP7U3RndhyfDI6M6gAYDNZWk3RsACQSlavfquKCimBqLcuT6U
0reiiAurhok5b0aqWKUCdzqwoVAlFLc4x6SwDIR1QDC4RoxyLH2OXvVyfSNemEUmkRImUAnLIlg4
NeYN0pA1iHrYuhXQoU1Ztfw7q2glpWOZ1zC1BzX4c+/IjW0R66pc2tzepyan3EyHYJDpVe9CZKUE
31Vlql11qwm0dlXwTw9S714f5qU5JSDh7UKQTqJwMUzkQNpZVI6uzhbi9x0OtJlZPuOuoOcVJcD/
xBwh75x4J8slLxIuQRPBYyGQOzLqZC9Tkl4lkLTb6B7eKitcuGpwv7zl59iE5+a8vl/u7rSpoI6o
4ZFuaFrdTKMmPE66Z7klHbgrYbDg1ShD78f12bxoFHASj2qdVNoyjQAFZS+FJtQjNaRQKDgn8bd0
1L+hPwC7B4yM674O1Bs2LzzPkG8mqpZFXvXEK6cDrc2JPAJqkzThldBRBtneKobkx+gF0d95qqTv
WipWriaI1U7ukWq7PuLzWHouTmnza3Rux1oeflHNjUFBnMJuaQZ9amX0X6Fz9aF1LGHNNwVvVXsl
nZ9FfePmmzfm6XU0Z0k5KVQFSCgsix2jbMW5R5LS7im/PdFNC0PgmLff/3R4M+IMQRPe3HPFcTG5
QZMKgTgLmiI3lPZ2GWbao0UHrw/XG4rompJpUDH4Ikrb1OJvIRrOfRDWZ7wRMD5y+cvbvTMyGFap
MaK11gbvtIDPTBo5DGtrFa749wZB0L+uj/fcHZCmZCNxS/HWJ6I43Ux6SfVNpYnflodY2fG/v+JC
7TdyYJrr65bON86cECU5M1fe50b5U0udkIshwhc864sCBlDE8ZAd7bU8gLy7T0IIzaC5791iEIt4
S25a+ue6/QsjJdjmvoIHDkzmUvqOt4OMthi3JPJdRubCp4xiu8TrU1vpnTYGNxzf+SlVWEnqm6QY
YfdaRk91JED23EAYoctJ+cEF4sZ9FLu0MEurpsnyjY/Qw8+iNyCBGRX1xjY+PyxYJ5VuEnwbEp2T
p5PdtLoetzNdBXCv6CAVumhrUSb/8ZGcrZggACj+zF2Ep1bYoybg7Z4IEXXcfTSq950Jwc31dbs4
FBPWKxVbdHLOZ+aLX6/BzQlAyZjIfioewapDVhGKIloq1+1cOHskt2W2pwH5FYn7UzsWcWMKx2wG
c4aqQaFJB6QFc+IOkN6wN81G+OOQFMiYOBc7DBpMab08tVf78piX8xIJQgQlLzTq9xp5LwQfBvXx
+tAu7UXwn+K/E5ZkQk5NoQMv8t5CX8Uw+nonRnC0kUxIXQg3kl1RV+K+pOz/pMH285P+xuLGUTi/
JOdIkfcK+Xxd5vSdmteSGBlakeDbG3xBtksyio+qmRimXZSQVzgNLeuTg3Q2nLPXB37JMuR5lAyR
RaNKuVjTHJpfGnqT3JamXPzJQoS6nckcRBT9fKg7AnCBz4C7tFvO7oKz4UkPxIEFJhm9zPs3YVjD
TcEDYJTK2hH4hLvOnII3yWjjlz8aIzkW7iqNggx3MdHA2b0o1XIoDP5cwIMiHBrtOHpnnKYBESkM
zt9qQfGjHVX18VYWfHEyZ8tztQ5MHEliICHz17+cTA8WEPRxxtAV+1pzJTOpN1LeRevr41vcG/+2
wggZHi8B2r1PragFzFTElqEbVhWynppRbdoG5SlTy1Q3yNB11msQtBowudV1y8sk5pnpxeWYEQKI
oYLIQkRNprGS1oX+TljlYiTA01qL9xRRs32sCIiBecO6pNj75LXNreO72EyfHwPoIVAdAMnE7Ytd
XMF3GkZGi46H77d7rdTHlei33ToPu/9kSb+aWiwppNrGqKVd6LaWFa4a6BdcSOHyG0u6cLXzgPCm
8FryKODls4Q4aVBKFQh4+m5o0CERrQu1QnrFgbZEgTMm5hJJuJSzEm3h6yt6YccaXLWzLwSIR+3v
dC8po1pWWm7NTEyBf4RunTo3O/iGlUvDm7Mm+BuekmcN/IWGAizqioRuTW+ov0j4BtmmUVJD3kp5
nU0HSLsM/cZmPRsa1XyOAVVZsP7clou9WnWNoQpeBn1l2fhbEeJwBymbP2wBAaKOBWIKEl48PcgA
nE4gpLWJ7AkFrCyx2sFcNpluFiFSpUFD6F5fq7NdL5HJpl6isOFBqy93PYROAdROluR4RMErr8wm
d+CWgv66rP50wTDFY1ghnQEYgsj7dFRtAuFimsuS44ej38E4k+QPUTnMItsB9SB58m/cS5fGRrcO
nhPMOFzLi8DJinIIrmFeciQxD6RHWSu68nvYNLIAJaJv1M2NktoiAJiXjSc/FXX+Z5DZXoSDUayX
0tCiCjzWYn4IvKzYCB78ObJg+M9cvwU88m3kROmg3PWK1t8Y7tmBmM1TCSGGA7ejLocrC5ZFyBug
skWCZQOvk2yrekUeWhQUwoFcfLq+dc7tMamUnLl7eXCA3Txdzxg+D6GMFc+htG6gwaznDqo4RAGB
9dR1inYjB3x+9E7MLV82hT/EXoQIvSMnsbqNk6xbIRLX3Nikl6yA2eHxTcBNVnuxZ/oOLD+8z4Iz
Qhj9YkoUz+RWVv+sZMVOwWnhG/Ffc21nGbgk8BkGOn/tjPjin5aIZBbFg+JG4ut8LHOml2B+RvrN
+a/TBYqmpPUgWY3cwoDbvGz9ZiMASbrRAXHRypyaIeQkX7HsroEBvw8K5HUgfZvEjZ+bzToU61ur
f36W8fHgloBB06QJbPd0LGTIvVGBbMsVujGHWk2k4bSXou0A49CNabtoCg5pDU8/t3QsQqFqYqx+
yYCiMCgpmoLyrmXYkAcB2frrR2gRObMPZnIdaho8T8janZnK5/baMIzdsm78v6e4TV81zS/XJezM
bm3mwt4nTXrjIF0an447hNuYsBz4welUUi4t1a6lcGJNZfVj8iRtl0PEviPK8m6YOt8blPsJROZ+
B7JpyvxRvsSu4lSGY9GasVv0EzKcdfK7UvRbFf/zSQSBAmSDcg1XC9Tbp0ZqRYob6H3Z5qoxfoPC
bnKbIhvuelJMRzEokmM2CRBYXV+6S0PDHsOjKsUds7Dq6WNOe5MXuorUTdteBW0WFKn5x3uRWiIw
G+Bt9F4RDZyOLTfEFG7sAEHNdvLaTd4XNay6ESxa2zKVm2Z3fVBnrwAKlyTF5nCA/nNJXZjTBihe
S6TkXMFsw8c0hg53NIbMSdUC5ZlgVrgJe0/ZqkHj/XXd9KX55MzxfqVzfaZ5Px3pAGGhIAwDrwBd
R1CileO7uBFv5YsuWiF1jTtEMRYiplMrWgSXnOnBkWnIXbdWijxeS6V0K3t7fjPyjgB7QuWQdnLe
i6dWYGhWy3JSI4R+SnXjw/P8lGkhmsm8V3ubPnnrxn1yfqQBLVHe/kxXE80tzhn6qtDRl10Ec61p
rDXUMHcQfZNEzWnMudVLfuG8nRhbjC5oVFXojD5CaZkQo2kk6lKGkJtb3iPNugNaftcZdZ2urm+Q
C5OKQ9bhBpsZtIC5nU6qlYmjYfll5NZN4+eIbxmo6lH0N3Un1BF92MZqDnv0daOXxkounNzbnGcg
Uj41ivikF0AMFrrpAJ0qMFPI/CfHmOpequx4MJCtggm86zd+WwLsvW78wqrqtJmDkCDzwKrKp8ZV
o+/rum1TNyP+csgnea963yjbScm7v6+bunAuqB59QmjpjhOX7xpRKnzgdU3qBnRvrIJMFN2st6Yb
3uyGlWX/ctMaWaMGXeoC4EfnS5o1gifr4/pQzmaNtaKyyIuXQi2p2cWsDbzbKChGuavFQvmUkAB3
0ZPrN8Eo6T+umzpzl1SwZ8iFRYkGaMJy1rIqq/wsQbo5yjXl1QON5e3CaaRT2s09NIhc7vLeDBy1
JwX3HvUtufDrn4Cy6dl4cWPAIwmO549COeN0l1CrjmnPjMvVqIkxHejCpCRy8ojEa+3HDtKUNUB3
PUwn2CFR4a4jRHbNVET6RqJc55UrKxSlVHqZUmUM/gpj8BfqrkeaTvgeGJlRND+8ETLmaGsIXS18
ZGkkeNBFhqInRIgid1kcrcTeFz3FCRDYK0W36SjxRpvGiirltRsKCwUXPQj6+fuDqVR+lkaQNr+l
Riz6H5M86cp9lRpV+lHGatM6cjuG0ioS8hBC7khqonTfIj+/F40I8uvWiLrxDTbbhqI4r1cxNtZc
vl7rjFLc9ZZNVc3k3k9GOXbRjU/M7yRYZPVAg1AtflgQPFvfYn5QgemTjiwpc0Kzk31UjoBiJW5h
eal1CEqN9zblU1jRpVHQ6dlE0Nvz3JTCeOxEY2NVM8FmFT1UOXy628RCfUZzGUuOQnEytsrkUieh
or4twp7O7xUFDCUlXQBJSyluq6AW+k2TRugM6CivoeRFw0oYGk5qlVZqj2PhiW4eeMr4TMJRyj4S
pMzlcNNAGvijrHm0d25SoW92D0Y29+6b0JoAOLdSDW2+1tV8VB00yZvUQuVMFxjU8dNLoRfgWC1f
NcfVgDhU47SGlkRP9UxJk7qCIrTWD80bjfq9aKskaB1SPFn7UucRyVa7y6KkCnjPepa0DRS5GZ7h
9mxinjD+1ELdmESigK5tIlft9EOHYNH/FmpmVwpruAv6LtklbdcGT0bQFrTLGAFplqce1Xskaht4
1MfI4dY2CPDDER3hH5XBK5eMVVZYDSS7Su8hsdppk/Bk1oqf/K1yf6PHnQqC6dfu1FfQhVPlF7X2
JddpdfhHRmDBj0lG1zNXbOB3RoQckNlVUo3wfZlXjYt4YO9jnoNsvaLtlYJTbwvdnDajr2XZz0ZO
JQSLIvZtz32atEb/jhfrZNFuWjWeHsvWBPq4EWprrBVbRlJX853Yb5S2glN6kr1/6iqDDZVqo17T
qgBrvSS+oWcx1XSxq8NUQcscCeX4swisSdr3cqFO39Ssav0XxfKa7JXuxSFxNcsTeof8yoQyldh4
mdvl4SgeU/jF6MwnCT99TwQQI7TztjrGq75EEiHIy+o7cV0or3MzIFGP0DMSI6JLNxFCYdtyTKh3
IlimjuPPTE05qOtUHHVTsVGXmICFZJGQVeJBqeQUndzJ05qkRyNJ0IzEEQPTE0x7kmNqAIdWoH/U
cqQubacPLRCoXMHJXoP8saV8FHN1DSwoM3O7loRplGzYgLP+J6hKAcJn+tq97E6WfQFkKpQ/QJHt
MYc++i+trOCuR2AOHbRnlBxgOaBdZ/Tg6kWLRATjgIOFbDeNxgjRWUH2rQopHdAWyHUbEs+d5j7O
RS2pdojcBUW7qQb6hGun40Vi6G6BvKV2lymRjvpBaIZocu0Q12kjcNGSRTeeAp2N5siqIKCTHba9
Wci7SUlxX9+8RBvb9jmL4fe28CGW0UvfKi8HrkSEbmpKNNchkTOjg3AYDiZAoVpeFTDv93ZvjSg0
1/UISNK1hD6qHtMIBtJtCZNICHF82uQxksaa3FsfyHRR61g30aj/bnApxkGCyVx8N0K5zl9TA04A
kH4AlAAb0sOaf8gKPtmWO6IFpx/CrjuIOgyDryOv8/a72OTo6SSJr8sHghCwsuIQCL/Qq4PrKGzR
v668Kdn0GlK9dtkjJmbTUuEfdU8OHiy6DdZoGsQP1NIK6jypYdXaqxlqKbJ/elUNsk35OQ8e9KLr
aRkulFIV3mSlHou/GVOovDU6eqi2RgOSteFjUXhAM6IdnWbIEmUDxFpMDvWYeZqr9wTtThxZcvmm
tLIpIOuXpv+Lo/NaslRXtugXKQIj3CssU953mX4hqmpXYwTCCRB8/Rl13m7Eub2711ogZeacOcfQ
34hAJc2Tp6pmuHG5gfOHQVaQPDnv+vddMlV8LXQy5N/RXsXtI4CWOHo0g7Mn7/h/hu40daL6xUb3
y3amdt1MuliNUfQ4AIT46VjyHB+wqkJJt0Vlky8e2Y5nLnexuDyOEHL0f0ku65Bdw5Hv4QjfbPR/
KrlQK8KMHT2eap4Rxz4qaQP91ja1qp81Ycz7VYnXdlIYUvNGveZFbBx9IdcpnKKTE4yFdS8szV5O
NPQa1+O/hQBy52dRctBrWhpXzgIAlJDelwc5B5ZDqbUN9wNbGcvUZESrFIUFOV5WAfsZXfnrRB1L
f7BTFoLh0z8w+Byi9Lt4mFjUBQRpks8BjnD/GlWS6OvfyJx5hVPLtRJ6meo2gBrp7M6t0RyksR3P
cbw0LKQnbjLcViIgTwFzzCzTuLOc59gdpvmjxQvKwl1oK1Lqa1cRlY/7Al+l2wkDsRkAC7q2qmQM
vhSx9DVfRftfofs6ZmTZLKTsz7376grmdZnPswhncgDK8j3Ne/yEqWvWh6R1SvsY6tVeFLxf+Y0q
/VJnnD7De+wi9qaTv6iPCSPPU7N19X9hFZj2ou+s/9iva/jILmph/n8tfBQxu75sIU7hlSZffH6m
UogZvJdB0p4Jea/XM6k4uTmS/E1Qvt8lY3CxTw5mEiy+7WvnRvxYoDEux3Fz3AMTy9JJy574gwzz
HdkEBPY39akOg/yGKP0NEmLb7J+V4P6+7I03yGNfTutFXRvTHkdIoacw3lx5ko4uznQ+hFL0m4K9
qfAClYe+1Z2TLRjFDyPCxXxeud4+SMq3DWHk3DFZoBZ+lArwV50tOFlNto3rrC6naok2sNQwVo/U
JAkh3pVdgRBugAGAN85gmQDERxeqHY0lW2aN3YMjuIZS9/evyubOU/g83BnGwOh2oTj41oPqN8EI
feK4894m2CJL6m3J9IcU/uJPUNgcVEucPLoj6Rp8I5AXTmXVYcBxohHKCWvpCUjzeKJYJX2oD2/6
vLXqset2PZ09OdX9JVju0j3NvvHsH8glZjjIIYJhUAfTSlPW8WiGU9LKY77FTgd6vu4Bl+cl4/BN
dUtm8hyYADVKFx3kTi2CF3FruUTqqIXlrmfvM4EndV34xGIccDNXfAbHGv9ciX1goX2v6r8dP02V
VSuIAb+aiK/SxCecmF32Gu9dq7yMjqo91bLh/2QGTA1eqFiXgKjd4nVUdZ1fyOI3JD+iUsF2AZW0
yxK36e9VE8blKfJqUm6SaQ7Nye8mh3WkZFdJ2u1Tx6hpwc2bisAtJa9+6wTHfW57ELtTGzy3qqjd
bA1FbdLWRvBrFdwXextERc/2deEDG4DIELmHjt+zvxt2uLuwVloGgX5jc/6QkFSX0ezu8LkSfkMT
GQ6zaa9kc9LtIu49DFzdl9uR6S5izsx0CO1cHMpi4D/rqyhRx4Xqt7kMoyoocIfr6DppgIacY2gm
8EmbRKsftft2/QmJ0Hlvm577pC6ryj9AvkrGk9kLyJXKnXRGtSQbIvYRsK5yOwavXrBN8ZXO8f5n
pb8UT3tUaAfswWCv7ZJTXC7rSpG37H3iHcJOFlDuGJKTwAjJ7GEbPO/vJJPypmq6VqbGgRTOYZjU
VabzhYNxBZP1Z/Sc7a/oVJ6kAvKv++TNv1D6AGtD+67GYWFSpiYz6zteyw2GjLbcfGFeOeKhpK59
2Wc4Awen86rrDhxAknWEgO/QETpVHIqijP0LfqpgOUHtXiceVZ08LayY1MfcViZPC1Ti8qJaxRCe
FPYclS6sLkWn3OQMiHeoXmVadtZ9l6v4NUGxwVmfmIBOx8Rf8JrmtszPUM7Bm6xBUbRnQT3dv5U1
UDEwJKrKpgJeeIomHCmAeqxFgqBjx/WBSZz3C5A2C1zVyLhshQl6Ft6vEJrIGZeShVYi47G/plah
a1P8LPUFQwb+O049B9NhsnK3KUsr5RvCevvjuXvxX9l3639kwZSfa6GaGx3gAPyFkvcPez2rF52L
xh4cHqj32dfOdHaUr19GJRzOzNbd/VNkw4aiwMkTqEQUFP45dK2rLv2mnV7yiuJ7/+XHtyYDquI/
jezVASsc4PWWeR1yFwhurQwvLUFWeQMZlGJQ06AujR8++FtNLsbOAlNywpcP9xDSemT/1DqJ1aWR
inLYLE503JuFeyidKu0D9AKzXoGBEOVHXbDXnrL057Qv9byt02Fph9w/cxR3txGKNWu9/h5C852T
MIUYQXQAlorknzN69p9jRPJvkgGdLYCzYctmZw6QZuOJ+wxTXVOBJgZIkQe05/hdfrMjrdsOn+u6
st1SlD6MHsgk/jdbf/RAJnEVJbIY/8R51H21ehP+lc9a+hnNNK4yNO5xIAaEmfCJbRV4MnWQ478o
y8F9Xbp84XXp9uJvqPv1Ltxl/pmYTTzOvjc/JiJZ1bmn4sGkaQI2iaMWxQuqQz2cVtlO1TFxbZyn
5Vxtt+vQwM9t5Gq/ItJJFXjiDRS8P3Qt+TLaDw+59aJz47Ahw+Cm2D8nRy4NN2es7cWiJv9rXSVM
3mTbus+ew2MHIxzXt3DXnH/s8q93i1h6HqVhCj+XoqlfyoDgDNYYm+lqDgtKpAB5BWw1bonlosF4
ux2GtWr/2cERX3qyQNWmfdueq86QCDN1e1Pe19Ug0U7bRf+4zTRu2bolCoiIkA2TAtvM16K1EIt8
vQ3/ilDmfze/Lx5nrvCHsCnNR2mCuE0XvrXvaDDjtW0Hl1pf85uneH0sBEMlqAMbWBqs6sqJIaIj
oZ2hopbzXTLShqe1VYauagPlcSDnoHpwvdbqU+9UwS+WhHij0zKBx0prAIXRGc+H+xEaBf+LNXxB
qADIl9Rj1TJiUEUPf7Csso+pjCyImBrhPUZ/EltyXH3L2oaytrvaEX7lafVo7I8eABVgjtKYM2RT
4M2JaU2YdbM3w9maIh6yfJHyHs5W+coctHlZvZk5EI3fPAHOTgYHqmPHGdKGsX1STRH8LODLbtep
moor+g5fHhPYjuo02jY2mZp/5Rwnd4tLd4gac7I2SV6407vqsASVvq5DZzGXY9eEf7sFuLatBawm
Ny7Lt4KCdb6KijF5KpMc2CRfL3sFk2+DPNvKAa65ayN1MbgSLCqoNvlfPPgWG47Om2u5jzsk0rmH
KB1Moc5ybxNruvHLnFvU1vW0LOX+jqy62RtOi6A9JZ7yjq2MgbsBPVooZ/uC5i7nw/PtbMn2ztjP
h6DuF89qZLk3rQzTpbQQ1AAHT23OvwYUyjUrfr9HONOr8DQu8OUyNmfMQ2S2hRxfHGJ8AfsaZoTu
OvcksMFNKvsdMvYSw5U/FpTtYMMb6VwGy8rHTFh8IIWyXUG28T7LbzTN/I/Ty+lNYqH/i0axXRfN
XGMNLJvkLV6X7j8mgc3DOPftVx3s/mXHxxwzxDfaX4tmREwGPn9caGuSX/p6amL+3nnjiRK5WY/g
JxeoPzIf+GY5M5iDeMH01JAkQrPvYY3g9IyGh4UudU3J9K1dXDoi+LsA2rmNwnr8bCol3/xIyJKY
jsZ8qamKVGob5p/Z1HYhsXBB3XjpOE/xZ16sFMlzmRQ3ezBYwNp8ibegsoB9OYWdb4gUpUhx3Nk9
bJDlO1a5BhGmG33HhwjK6iOuQsm/2+tZA8G90Z1lX8Pm2ZYR3mDIKinN/151wzlvxXqbx+7eUKoF
1qRD6cG5n0rAe0eqpk1nctrrd6z5+YM3h+uStvRHe4bpkqoNxbW70CEphenSg1zPCp8l/at43MZP
ItjkSwhjk7Nb7Pqx0yZ+Cwrf3S4TVaiX3tTdt8FWfctmRLedYIKC9e1IvninZ29hoHEDs/BfDe5T
s2iugLwk45IjNowerXait9mHU5riHJav5bJwdazdxqYPMB7bXBmn9q8bsli5wrTfzQdfu+Id/jeR
cfQMOQ1pLMmRmqhabtpdG1BDshmWlFc8/BJibYpjOazNhf+LwMyaQql77dNPMAdCRT9DL69vxp1w
hHMuEvcynlT0U7RSX+Fkp4ppFkoM18T2hclyNBywHudrZmMRl4c46LGyNwzEyLVkV/62Qnz6XoHV
hSdjOu8UhAsVvTb1DqlvHKcPZ1iThxB7Ha53TQxJqoK2GbOERMhrhM0uSBFPq2dSfEyf9aDiIJZP
C7VXTGaVnxq/aJ+hiAEWb1fwppmRrr2RcbElXIWmeorrbYhgOpsqOvnx7J74jXtA40DZbltvEh9Y
qFhxZ9Hdmw6AYqebho249UIhUb1EYh3LK8g8XI4lZXWZchaJi6R07HJ2ij6KDmMQs5keFBwykmHZ
Ve42+/1kmiE57rZU15vexoAGLNh8+M7bdF+tIbeajn7Bf8086osqQig67ioo34O83z+HxDrDgd9Q
3czWeO4hWUHUArTL2zcjVP8Fj1MWGXTC7huRYbutodeVB3pmfWfsJpoHh/gFUzwlPUPgg+18M25p
Plfjh+tvQO85AeR8J3OvCOE/xsP2pXbhTCkwSt4CERt+BYdSnc5w8pV/XqokYq25GpPvMKhGfRzG
aV8/1nx2n2OExIttcUpenH2Z37t2Tb7bGSLoKXa1fiVHXb7NnajHbPVF++FU3LqpQ8f9Z4d2XdKG
JN3JHUOe0iSc1+YopjmJj3bO++oCIlw9pZ6W7n5TNAk1y05b/BzKifGiaz3SAHwG2M2h6lVsUzJv
O3uM47pTjDn89llZwhJIUt+1SO1Y2g8ja8pQL3J1dGwb/jGHbhn4q208RNPB2Td7S/E80MtuzTYA
X6PaPbKR32LHQRP6FNsSxsV3s/+OFDZnGB7jWsTx0Yuxu2TrOgDy3atAM5mKZuNkYrN7x6XSj33W
oXD/87YIYlvP71B5F0Gy9n+HfCb7NI/mwc+YMdPWbJE/M+kRYddfTdITDUGhIHJTlgA4jsaxL9tM
73vwMNerulkcsbK3YVZaoWIPQ/orO5IpX46mX0+eR42B/abwaS37dmQwzkLfUz3OnsP/+9LduX5N
3bbVu9Oedqa+QCl1FT62DR4CqI9zz8QNBtgdiXhAzk0fzv/hKbKA8ZzN6Q/YWXV/aEcBZHDsk+Jh
2QjDSRmUKOe84JtdD4ElazUL2iQeeXQ8edvk+fSUSLr3zGwdCGmO7+azsnLmmEaf549XVNNg9Nzl
xdtlct+31tgzFv36YdKF6x0CciEeTUKaI7HbhgB4Ha4ecpULEDUbnclzxWlOGBm9tmVd7Ie9LhYX
bqGu9lslFa1awDUI55LlIXvsd0Gopmj2tbmuxti9GPveLGmPh+Ol5KkyeImauGRWIbuCwxiEcVqx
L1GktpsUjWgYFOe5gBt8IEW4R8rMa1OkMdngeRbOuf2UuoEwX9KlXjJT9e+7aA3/lT6cZs6twmxA
IlFx0qBpduek9kLthzH3lpc1EK0AsFltE3kYsokQYaoI1nDbY/vehtraGAuGv2OsvccKq+5WYtWC
DDF4Haj21/gWkWj8k2MudjAAMApJq3EFYx270Jtxhww73rl8wm7pVtxNUIKbL1FWO0NJmaiXHFdC
f2wjkUB1pD94SGxN5QTSdixTx5l25sxboy5z38MqYSyyTAoqnlXRiMp1BGvNHji/5N7RAFgZjFlQ
9/I5GV36apfNRwDX0mWEMbgzhdA8q9SAmweBF5n+Ya4oeQ+gxdRlq0pqjKUQy3BY1nL58vINlnPu
rf1NrdrGvfRMLl7GXfqP2H6hvAYmT5iwOnocjy1q3+3eBQzAyiIwf/4vMqTJkvQ/3jzae6Fz8yry
bgDaOQ71TwDWmdw2SJ9f6ybGe3/T5c/QEdtBc+Dn9/2mQ46gvPNel0aSrrswfbqIvM77hh0o3/io
PGPoovt8mK0e/0ZaMJiH/kfK1hyXDWvIxLeQplYHR+45eY+CNj3Rqu595hfB9o5lQfzVKBNcZEkJ
gryZXVHfEl+KnlSYYXnut7jczhBnoSD0XjT+jA45LVTr4Y8gQ9LJaEbjO89baya9o53+CNtSWZdm
dm6b+veksWWZP2quT5OtAESvEUfYuMXtG4k0ryY3vLXBDl9Xb23zaN2Nepe/Ut97VoSkHS7cd3G0
cFiNLCY+DbGuh+spjzyLwNRCvS2ihjEledexdzEPknisgFSV4GBcvf3jG/o9rCg1VdYzTn1115Jh
qZrpttJAMvYo1nALLrgEXebabY4Q7u1t96h+0wVOifa2G449X9N+UN6nYSy6f7lopcy0LQda4cXv
nmqbTGuGXl5Np0Rqgl48W7mPIyWIk4U4tR4myv+R4yAuEZ9Y3pjZhrcOyfNlYYMT7MseYiNnHStJ
SxVtl5LdvJ84qGuZtu4s24yHZHtf5lq8FG49VkjB4/ipVc60diHCX6WzXfqHkGTU75Gb555Js/tA
cHDnPQw4U3JGdq2CxPGrENtau+NbzuTPOdf+Nj+0jju113lo9j0deL3CE2uB6H+1+I2vtmjkx3aa
qOX9uEoq3D3AFDLcvOWXVsxmWdUcaWgB1Cpkol6VDx4bsPNxNMt4LPIJid9KcMiExIIJzsbGCR8V
+ilp/3tBrdB5XvflKITpo544irOttjyxMSTNf8Z3tie5zct0DZeUK2dj48UFgxvYT+bgkcwmnMjn
kBzc8rKSeMh/rznbIzV1PuVfVzC3I3rGyzPGuvt7bRf3Y1NN7KaLp8Q1i+7dTxitDJ6J7CbrtUYC
fpubaIFI6bRo+EERDZftJPgvt+MyUNLKqAmyQcXBP3SPALUDF8GvWNyyZ6XlRJtFwrvzzeyEsbjm
UFsyhXzo3Wxj6/xphET4F8UeVNlaofIzR84R46OS+e+B/LjuSa3+9mUxIn/wgQC20Gw0+hhtdRJm
clgmc14J4b9i4OOsaccj9Ey1pLGS+bmAmBrvwj9vrvE/nEBXr1hky78zs9kPEj7d8oxO3b4OdRX8
jHtX2pSix2Hmjzb31XeDvLVJPKzjMVgS9xv3eL+nXl6z+M9mp1SXDljnNw1IKrjySp2PB4MbhAeZ
5OZ/vI8WFm0xoBNXS7NR4uG8GY7h/2HuE6z064mECeQmq+VP7rdMAtwuzg/luIbrKaoA9qIzBo6g
Y+jEVNwWQd3ymVEGRGZ5XrdTN89+k7X8dlfa7Ry0ZJYwf1S/msde7xS1Ip9ygPKMq/1joANbZ73T
+M71njdjnhJGFHwIz6II6SL2zKmmgX2KlHD7LAmE2C6rsfRegMKQBuC4JbVB1JHb0hmX6UzxWwek
RZ739432+4bDfdXPYkQe45auSSXe3T56dKZwKU6rMO3fqKc6yirNsBpqehFwn3lN/2IGG/yHe575
jFZzF6WjYRtGvkvSC91bf9u8/UaNshKpD3jX50oKonsM3b06xNzD+6E08cChJIKZtbqFRIhTAcul
OefNENXXHscHk+dyMO5RJmP1UqtiY9wTrKI6dviSWN8qPcbKvQn3zNtm/MQuWOFX36FzSFsyLAr+
+LgfQu3tJuWKROOYuWl+JvJ75QHFx70K1zZX7L4l4VWoYmEZ6K/2ueSrfO33ncVmWydVlwnF2Zct
pVeSdqy7oT8xEioepvI3k6NZQ/dVOOX8xlYLr5+ecwwoW9vb6VDKeJJZIXqsGDKPvcup5v37xCfA
ASkjjdDl+Ry2ijKLl1N7Y5+6FSMGAk1YbycrcaKJrcLBgAlqXf/cGPKbuA2i/CgtTUQq1Zac9GJE
fRMQ4BqmsYVTmxYLaURZoxmoXsRbGPz0wVC+aY6Uki8hmi87l5LoEOOBkk+7auabTTpddUN1Ft6s
vRPpcwAyvMqCoMVUQ+XAtMZ1F3c8gIsRDGD2goenDILuY9lmPsjgV8VjS9P1ZukJ2IMRHaEGe9zn
f1Rc9BtblHuEDYiroz4i9Y7XfU+ZcmqZqaus6bdxZmXWH+/cee2+RSOC6hr0eHDBxvX8HS4sdTle
OQ93jO7RvAzLkBuH0hD+S5a2+m9DW/1pmL6+yj7EOpH3pPhkviqo3sxAaX6oll7eG+weOMTQYMlO
WjaL5LBIxVYEmeQEba7jZ1R3HIJzybScm8REY1arauKnWCMefRP3Wqa6nORrgvXos2xc++oMUTyn
raftpyaf2j3U5SIeqSf2V1MP/OOjuP0j5Ty+Kts5wIzX1q1ZFMJ3gnNMjhQtWwEG2V1DvdO77ZNJ
K0JfGDUQJ8+Yq4/GOHVnKz8D18g/rCLNj1LQoKZTvEzfnlNo6hGaoP6QI2tetnxASrp89q8rStIw
awhf7fCsEJlNwKdPCu7SY7Lg1W/7M3dh+RXJNTAkW2+7T7bTUIUHiROmOuR8gW6GJzjiXc15DrLK
8ytMzOSEoZ/3GLbS3zOZ/Rh+YJmOEKZudMy4E0VO9a/E2zT/KbuMHXsHe3OvGyrP47YUPbIW8m57
SOpF2pOtkbUHG7ZDtkVK8slyNiWPe84FgzYe27+9ctQnDQG723Cu9xfP3Zw5jcWwvshiq5+8bYEQ
4rkrKhzXR9dn+DVQppvYdPeLyYe7Vnr+n1HT6T8ydvJlNuC8+rvhc/0ouq19nkJFiY0fvMYTVuX+
axlsHVv3W+XfCWTu8qLTxfBZLt2vA5EeRKUr0W3mPDtaiXSZE+4Lsc01chJi4ksYYmqpSzy/6Tpo
87Ow7fE3pAUtqDd83k+fIgGuu+/uG5BuK/FeJWoOM6+cgscq2gP6p5YU6nSePffR+qt9bGGT9Ywr
Zf2Ji47GYzPLfxYMTZuW0++TO02y6i72Xun3DhGYhzhpbJUJhgFOil5QJimDJsZPe6jK25KVgigb
pTdy9678oRNE8rkEG1EyEG8csTUXss0xC02FNY8FJGyknl+rfSrlWm540GbxTj/e3PsB422+7Vrc
96MpHljcISQ3dzXQbNcw9x1/bUm8ZAGAeVd1c3yIGKS9MkjsP5yCYI5j5DTMYpexcu/wSeowY7uE
YRU9WogSXbvRlnG2Ytig3NKP2wy/5SAGnx+5NMjHBx57dlkKXHrvovQBovvl5lysAsmdc7uwn3Ef
5C8BlQvfUyjmL9ffUfZJ6qxgwLjBRnMu1vLVzasgvyJ6db0HPx83Jx5/DjPseNyPXYCRG9V1GQqq
dVDwmFH7kOth68YbITlP0sgURh1MI4c9FeGW33uJtzwtXmy+FmnkeOGSznGtG+R3qrUuR4qUwSez
u5UjLxqLi85nk575a9WdnXXAzWOl6K/5qBN2hsgry2zDuPtThSuWFpFbMpucNvzXy7IJj2Jc9Ofv
kUBnhs4B+IDq4TLKbUt8IRrpxxCvLhsPpV9obiURM5JhLnHXjKwXYIkJ87s9agD67Qzf8B+Ue7cc
krwresogWV3tgWZq3ef48Rla4Pg4DWJTdyrpuDDboV09Hp/Rv1IBOhPZNk7X0DeF6skxtv5euz36
W+IBx4RZ+s7btA80QkFDuo6Etr6mheewXFjMTk4pHi7+G09hfYMd/9vmUzNkvu6p8KKKmjzaY4/k
R904F7XX42GyO8Imh3Q9lMc6pkxPF0H3mdZIdBiMktW7xIhTxkcS7Vj7DrXwPzUGOE4on6u31otz
UU4DrwTD/uRh8nr/oWfqrA/56q8fg8dNycMn1y9PwwJKMT6F18uE3yvVSVe9rhsSGXOoNbhl83nl
CcdQWR5nzHwjGVC9pIOPFMpFOLrOFT/ciD9DWfGiEltgXvs1HXYBqKrzMiwVh2yuP0bWY99Xf+ru
tFNZ/6JueuekhTXyzIE6qCwynQFbv8+MAYECMUNoliul0TzdX/UQH12csoHvLxc2CVo0hrYKp2wU
HgNeCC0sOxCZj6S9+Ir3iR8hH/EumSBE7FjiW7VWTsPclJH4LVtsTAy0VWEEGWjEk8soggkFd0Vp
jksfNf4JAg1j7Hr2x/eu9tYf1q/KkOQtVOZDbbbhmT1a0dxg7q2ua06LNovW304KXZl/BBaZqkgj
6q138kbFNTveSNfRvtafspTrD7oef+uoJpUcmFU18f0oW4bAAA53egByblFadRyMbyze9cF1GXTV
H4wGxlBkLf2MTaYS+EQsK0gqG3tcVxcFY7TphkXh6XbBXD5nMSOu/QJAYl+V9+ir1nvBVbF/UWwt
eOBtJPPp1RSKdZDjSNRWdCmQ7z9J817fbeHb+YwOH3eHhE4YX8UsSIGkp2agXUS7+EiIPiOeKw6T
u3JWSYkDrIwpqLvueUK6x0zlVM6XwBKhD3ulgvyIISTBDkU72h7khC8Idfv3BZDzRiihp+NlyOJR
TCFVdYS7DHUveTHdED/us786CJQ7H5Pd6+GMu3a93ZdpZ+S2czIcEEPmpwKj9Iwm5KqBOWasXqsO
aeowd91I5g7OPwpL1W7Mh6eAI2d0FY1+jBnExSZmjMGLIkqFrCB4bNBsiWtU/R7lFwPz5Ir4I4ra
rHM8ZEJkNx2eyPvqi2NNZFp8YlqvuJt8DzlOYh0npWmETpHpcfEQqnxRPFMwrsuxZC30itAYl6mK
o4WgIZ54fFfrkGUw1O2Wp2rjeEc7ZMhzSfo3DTQmkwg/1167n4HyFIvDmrhMUlUXZQ+tv8j/yl1z
BooKHE0q/Ja5bFLj+01nDuunsRmaP5gR/f5IJ29fl6Jsy0tBsY2eUfX+Y1R4JGlZt+eJNKE2Lkqh
696uFDSfQ73Ez8QCJxiOwCTlxybZ2SHdfc/cjXHl/S07LwoOdW2dyz0ouv5+TLrxcd104ODXiHGt
d7/lfJv7asykM+MEowoXrFzrcHrTZUNvWxP/ySGPcTM/MA2XjxwH6EZsmWHD9XUjBIY3MT9wTO1L
5tcKX2NfC3Nah//fA9IkS9o5nbnlaEQbxjuUv7N90VxsMtjsAZMDkiDWnuFjY0NuOgyY3IYrQpKc
f4XVsX92BHO9jNGAy1XihPV24HAR8dFdfVpOAsbNf23hTStFtCpeydJdHrdyXLhh+rD4LIdq/+fm
qCUnNSbqK+GSHo8hLxbqw1DHA1EzdYQXdKPMzHjiEbhlKXhv2Fyg2KPdVt/M5fVn10fVmrpEwL+i
3DKXWSez3Xbdmnyye4WDB5U4GJj87zU2ZV/E/zV1u39V9FN8KrfBxza30SKzuqoD8yvhBUvmVFHz
tyLDFUSQuxMkIJnOoXRWv3sc05JgENXd3mI4cRx+/AKp7mpaN8+kTuThrScSS5Q4i+piPMZ9gtWa
uwWmUlzIvcgQYYc7eGfOdoic0LkJCg1UoHLXpjtTM6q3oeNUpojDbjR7PUc/Jsf2G4tp/cD2rsFb
WHmtOOICzx8M51OZUdq7tGZVNz97+MP/9Og1LwEwyk/J7XjTdo3/VDe+1I9Dvc5E6iTVsl148WKf
p3KaiDvdR5+4n74x+Xnr/Ppp7v2JadO6saiyOTsTRmoXwlF3L1bxkc5IhMdKdrSIdhrC8eAZ3ppj
YSrL+Ziso77U0nozS8erjBPmqQHnQ+Ab/ueSFZ7vvtp7kZFq1pHVULtb/RV3mCXOLKkt+e1CX4OJ
C4r8k8Ur9yNpB/ipXWcF5FQwX89liYVsw/WCpcE4zdc62vwlp7r/j/Cn39HqZlfJQUANeGT9xv9g
BwR3R8tK0MdQWS7y0bjJeWhWhbLKVlB7YfF0PtGf9HCN/8fceS1HjqRn+1YUe44RvPlDuwcAytCb
JtudINjdbHjvcfX/A85IYqFKBXGOtBOxsRs9zWQm0nzmNZFcA5nXIAT10lRKTp1AfbRjWU4SUCUU
RlzPgxpDHGkY99SjiTY1mABXUQXkzg0xtDRpGLQ8TwBqlM/yWIY/BhM0r5MkBlEuLMeqdErR9O6z
SAVblPcxQS6t1iDe5kqqfxJSGfBOC23vvhakZnJK02uhXJo6CKbCEPMnOTSq70DNJmE7GGO1C6AG
T67pl94lW0pNNnGVEpkmgpI9SGZjPuKsmH8zlVITth1AgtdWCocfXUC7iSJLpN7WkxA/1mPPOvXs
h5eC5vpAvtmXFxWkq24jofPeOPxe4pM6WcV+ECIPQAzF0191HPrfxsKPvqfNqDynJL2/2nJIQ9qx
7DlbVlJhtH1w2RSTNJQ67Boc/JckoTsjxalHDTftJhryhlnswNqXskOO5Oe8hvThCJkB59utgkra
xq8a47aJNGHgAk8kjSpgFH2tijh8srzYuqeBSO2l97xJmEtdQ26bugDJZQhVkoCR++6FUIIERAZv
aWPhyneEYuX90AOKFtvaKiPVHUFFWCC+mvFSnfQU6QtxfncisUzCjdoFFGgTsB3KRkpN427OQDWu
mna6qPParxyvxVTHRcFJvq67SX32Y+42GyHNEHsikpWtWRUEOUg3V797VGGuwzJtZLerRDrnoQm/
wEbCaOgcrSn9xO6mUfiKVh1ffhgRRDfDSXpSBgO9lhIEpsz3I3Cz+ziXoeDEmfXQxN6k2aTtAaGE
J0kcE1EWnvtQmZ69sGsloOFzxRlvhPZFjWqldKaeiowz4T/hzTqGI603qkf3KV9VAEhLgm2PiiHd
QByrbk3LB3psSCnxvq8iu+3SMeoH7n8a9XI90vSdhrj3tkBGVX+fSLX1IGQBKheWRe/+Sul6+ho0
xmvXa8axhmxBBHAhR6ol2HWDwXKTVQIZakMDfkMKm0UQEqM8f5BHCYAA6LEaOo3HdqJN0rWbcgjG
wq3EQVIdc4Ia7Qxi2750Si/0m76tpGhrBVbMSQssnfgLKOoEkM73I1eiOBj+GnxKNJt2EqTOSXN4
+IRrYwz4wirl8BL1MSu96bvQvNfCOCldpZsSCFs5aLs7yD+0t1sYCyxGqaS/pDiT6u0YTN7gjgPF
q60fEC67EqtYuRNXOxFHRL+KhU0KQaI+JHuPYWkQYZQYXwhAPjtCk5Ej/JpkAy7rIQyQx7wZUbQp
MQG4wQ6h+Qp6VqUdmdf6TanRgXaUaSwAGZtFhD6i6klgcLnPSNnl6LGRIp2gmZoqmLwegLabwCT6
lXvF+JwnUnSngk8XZ+ggVWTqsgbpaV78Nr2OlJAKL1VD6ojEYZFG66YxEvE7cWDfOCQuGYFpV5l3
UqGU0s5Tzem7L/TiDfIhnXgFrUz51WuSMpdpEoCaaHf4F5SIg4lOqZjdQTNQJND8ShvQcMfewAEO
xIkyhkh8CLA8iJ1cFflgnShqT21d0WAuW51GbyzW1sUo+E2/6/nenybe9WGvUuO4iKqATrjSUU1C
a6y9BhrB25mDQ7klZuARScQ67+ypprSxM8OyAn5hBbn/lLYWbScA9jLIqSw2H/Q0BxbLI+TflQmY
Yrtjlb+AVe/u5vQPUI6YwAwThLy+hzHp/YwLaslOpwzkHepgJgBGMFT5ZgUorNl+EYwGSK2EIkYa
oXO7meUFfyaU3dCFlYvgKVCzhnxYtMpv8Mf1hHJblvz0pbICD+HFFJcsi4I86PSseJJysADctCAx
VA3FYzuscSp3OcXjd2vUp47oXgEV0lO01cDjEEyCmFaTRzWE1eDQj9J/aGZlPPAy1co293w63mzd
aiM2fkXgXxVK4cy387iVI0o+m2hoKGhr5gREMjDTuxmNOrrBUA43xDNZre99etvjJkChoETirRRu
6o63dB/nuXJhUilBihV5eRL7fCikuxpa4K/KE6c7PTSTxu6BWLR7NZ/M8MoswkyiPO83xvXU6Enx
mQxB+CxYlEVpAhUi6Hw9It5t+kL6lmQTFTWJuD76aflRJ9gkYiAUPQnK1K4owYx/MTAutWi4WJnG
xaBQJANl61OCB/4Tjs9gSzscNiyIS1ulgMlj5+2IZ+x5tvNSYAkyN2KfSDfAxpJVtPgOqc6JNGpW
CeyHdrAqf8co1rPbuGx3RtwP94KQzBYGns/nalo3iVtpd374Jd17Hh7bVsj4JtKx+tKxBQZr1QBa
SW2IVyRGCUDmdi+CEVTgdhZ3dCgse9JU/6oaEkDB5weXljzvt9FlUaTnCNNcFxc8b1UqiK5oH9tx
0kWI8jb0Plo6zRVcr03S9BoaYea4yzJybbn3AV6PJPegNSzbz1XuRhqMbgyyxKGCaq78did/OZwE
ZSQEJFShF5oQ5cBN2KokpFnqU+yEreYDpUioBcZ1rufuylrIfOh3KsXYVREhYoPMwUD4VZXmP3+n
K5OJ1DlpYmZ27BFybCrJ4yJJ8UzcxORaIQAvaos+HHWQBCF5JmzZTZyBuyG2o/Rf6s3X87/RUpzi
z1/IYlugairLSyOWoleznj53xj2smT/U0FCAyEGZMuxw0IYfHiHGijjEqc1o0BTQtVlnF+WPxRKA
ecrjml48lED5XgdqQtgrgcdtxOECBJ21KzL427mir9g+HA+s6qCN9Xkf0tu2Fms/6gJkkaKADJiJ
/SxuOt6M9NCuwEgo4LfLxi3Nsny0tMTfnl/k4012OPJiymYO/xH0Dc1GFPggfFGIDovnVK3k7oKa
FI318+Mt5So46LqGHI0mosKNYO38+7zbZfWo5VKoct3gjCRe+uBbeXKLfEVz53jrMAoOgWwbWBn8
r8NRGDpUrJK9rPRSc6nN8DczlS5pzPefDDDXK/vm1CKiuD1LgtEURP7pcDgMVT0rFdipVcM71lAq
dqhAfoFgI+0/vnxc16qIjymSv8vrsscmQaW1SekcIYjeifqxMZ3CqLtsZV+cWkETB3YR8jushKUA
FLyxqhpCniKvlMsLgiSIX3CVQwc0KRToijryiubZ2ogLnSSJ1L5MW667IhD6n95Ihc1qormEWQXx
PaqQazpQJwdUgYEww1kLevHy9QYo2jhgig39ewDsQT1dIm7RQvXvtVuQFu2KmOCpvY/XEXpaEuKh
CM8ebpOw1XuCFwacSqMEYN1YAJ2G8m98OQtlXYwgQC5xmxyOoueV5o8moyieTx2vs4KLPkNpwRl8
3xA2bUJMs3Ko52fy8OkAXy1zUSPtNh+7eaXfHWoUT/wom3elJ8fSAHA6rqMdEHSr3MJwQT4AwiG0
mkBqI2tz/kCcHFoxOAw6C6pqi6Fzq02IvmE/U/qRvs9paEN13Yn4t/dmnc2OzELTff7woIhRsXXY
NhqykIut6gFYHxqsq6j4d+JXaEIxXYjYC+/YQ9IP4h1Amj0URG/l9M+TWawzIrD0u3FQ4GpbSlJ1
cpgHZsk9U3ut+U2G+h0Rr0jdHou0duvD0F5Z3RM7dg4KMYRRJB7Eo9u6txpQfgmdNQCqrobA5rYV
lA+apBN5qLwEDITDPNaEyx07eeakaOB+bWQiIOlKhrerR8rpShpty8QzKTIp6k5VwLCubNwTF7fB
zObhubwhSR9u3AruuwHVlPnFxXBZNq3hgNzTgOWr7YpO04mNiiWggp0IYqZomS6e+DIR5anXUvYM
JEBXqMCYDVoFAzekq/RQgFf+GkvWmvXEiQlaszA85kEaHs5LkwSY08ghdyxtyAl0xQpcEhwXb+eL
0BXOH4oTe8WadWix2MDzBgOrw7WMYJ9TTmKCHspArtUAaOpLbU0G7ngUZLuQS0KEyuIdXPqqiZ2J
hUeJK4uAksBd3McA+4KoW4nHTowyS+bxD1coQlSLvKCFuJJmmsUzawAWLaRMA7YTfFT42MQQhHgB
ZWweBHwW5o/37tocxKAbyDRwqwQ9kt5VqOzkbl4JTbByb5yYDvedhJS9yBWJY9XhQLSZVD/TMJCY
evRRw1SuHJCLK0q9x5fTrEeJuidCIoapaotLUYax0Q8ZNU5Z1OJL7rBw3IQ1oJBigP6/gWpdjN8+
uuWQ5kVIGZcICGfM7XBetLdbw6AAQgdfqGmf4boJFDCZPGH7NwbCEhJQPJ+LvXc4ECb1eI0kRMmK
UpAaBWaxLcZhcM+PcmIFcXAh4hJ5yvC7XEynzeGx5lHJW9YZtQM/B6khY6jBWMb0bcD+fz0/3olt
wXi6BcKXxwSfg8NZ5brsdfFsxyMAQbPBcEjbmtt38+FRkOShGqYp3EOiuYhHKLnHQlMQHNBlMx8Q
oUAnAnLA7vwo8+96+DRyfrjHeRmR3CbyOZyLpweoTc1amgpudgC1EWWBNNN/InAtryGcdo5ahTOf
Jur8FS+R45sdewgC8rnDwgu2dEOPa4gc4gAjpu3rbh9H2lzcAjP1PRHoF14LMun7PSFDkazslxPf
z0SXGlld7ltZW2pj4zsZBTICg3YXNMJtpKmpXRdFvxK1znt7ubK4JdFR5Zyhe7x4I/NigFdvAsiy
EjPbwTH0GprprS5uVBBB3cpJO/UdEf6jHjevqLSsQrQKllRgRskPzSHcUc+DJRnG+uj4hizfkz0K
D7qml1uFIPfp/BY6tZxz/Irbh4k9lbI4DkZI9djXNZD4gIzuJfSXNjn6hiu54olDzntMkEx4rvHf
i6cF/aVCQSwdlLAeG3YNkOC7MqAqCha2pI2l1/vzszr1+eaUFglabkpzqXs/IW2SQ9eDapMGGjhF
1adXqNM2BYOFatVKEHBydqTccxAwR+WLxBupKHCaSCYgqeIB6seel75FnVtDso9TTawfJ6g41scH
nd1KGG5e0SON+EkGN1xMEF9GbNNoFcGpGrk0c4RmsApfOXQn1pP4DR863hui4mVinPYxtFd0buAo
NbB9nHAayuQrZCyjHKBsj728ll0dmXmwUbAQ0eU5NJaIwxcncEitwNfpENgWZy/dhF0j3vQDkl5W
2GR7z6SDI4VlTduVljTQWbpEtj8a9OVSROtW9u+JU2KhRGIinswSGMtaR9ADm8SiKQf4Uvkb3GzB
1/nyWuJxes7vhpk/w7vYKNKbpBM9bGi8aRp0u2pntSv8GlXNSRWruWM3CxdiT5vLTNCvLRLEgJAx
N7HHicSVC/7EpmbKc4Iwa76L6iJ0z1F38wyVKfuAuXlHrPq1Bn5019J73Xc1Ge/5I3tqialH86Dw
sTUq3IdzV/UJbwV0Em1DU0qE0KD0GGPar8zq1EY2cPMmLQBNhT7t4SjAdtVkaInXiejC1yzQg40G
zgbqZT+uSCmfWkADlBhVZdqyR7lPF4phWeLiZee66n+FI6t9nVpLrbdJjq6Vrcfgb7d/Yw1Jt2aJ
dJGuxuKboZgMUEAi6qgwD3e9CoQg7ZpgZWInvxTEEu46GBMEo4drCLfJK2TsUrEH9kNzi1SR2rok
WbCgz0/n1MfiNeRJpxUwPx6HA1XEvibEVgYSGnErgE53jbwzHgpYw5/+zlDYNZBf8Wosi+BpPdSN
JbAviqEp7kyvCWiPmMB6QRf10fPfGAwfURIgkRqSsdiESNoEyFMTwXe0HrZt22B4CWLc7Zok/Rs7
griQtUOHfV7LwyUE06TqdUrxRFG09AE5C/NWNztz5Xqcf8oiWpqFko25QMOjZC5GyZJOH8OJfZfV
4CjtFuzoBfdx/zmgpLEtWhg/H19Bin1AFvGWJPBdxBMK5TU/1WmgoamVOdEERa6KMAjD/ylY+VjH
c6PEp7IpeGspYizn1hN4JzUY65lRDcjHKx9ys7pElU7fi1XYrUzsxGjm7BqlsN9lEtfFxPpWEXAZ
p7Gu9YJ+6aeW8BRZsDKoIk73yPR5K3Hu8VlGxVrCIojQhWB66bkRijoAfiGH2E53/Vsx0yJSRe4f
z3+uk6PgbsgxporBSIe7UBA6fZhQaALhhgqr2vnVLZDONZXzE2s3h180WkhK5mLw4ShU0WFImeDs
s27s7iXJm8ESMH8v1bTXv8ill/z+8LTYgjKdKwoZ5K6LaSl6UoV+QCqCyhhJQir/CjPjg97U1AnJ
QzBx4kKfe6LLd1EWEJzIpo4cL1dQ0q3Rj6G6q2YOIAxIaiLfbOU0H3+tuaas4f6JeBd3vHK4jmVX
wMLpLPB9SdleG1Pk3Yhtj/LT+dU7vt2hWBAsY5zK7U6h5HAYMwXpA/QjRh2jyTdpnL5OM8is0qM1
F6yjCWFSQhpu0D2SZDzwFsk4ar+V0IqQEaVyDL+luVBs4iZYq4+fGmU+tLrKs6TgCXE4n4T8Zqbc
ghqqEjAqYaUE12qopSuv71GuyGRo2uOARYxEy3oxDPhTQOYGw1Qwfks7zkxUd/qxj5Wbri1ACUa1
BUoPSj53DKKa5cfbcTwns5sYDzMvs7p8vkQk4lt1ruBBDTNdS+lfM0DHKxncidVU6TKI9OepCwFE
PVzNiLr+oAcMIre9dwUjBtSM4Hsrpp5zUHnwcHGhzzYlxGfETEhRH45ShVldNbX+vYWNXMxZdrhP
RWObS7JNRZEwCnoZbhgrO/+odjKPCsWJurGKNNHy3gCriC7woH8f2ksrMK/TbiPnnpPokTtNX88f
suWdSHFalHUU4clcSN+OXEuRiBn1cgLWxc78gq6K57R92l0JKLtvfNULNufHWx7q5XiLKL7Kc9zD
tBkVGHi9jfKR+cjzwvs1NN7KQTg5FFZA2KPQhSYaPfx2tLp9hIdHdCshVzGWJcy1XvSaHBjsa0CR
5XZ8m9e7weY/f5eZ+aNkmMjjQUfFyOs6yCDQTp2SrKzeiVHmmjgcu7mud2TSo+meZ0wlqwcBsoc1
kXo7FFw+GhMyF9IRDWsMFQy+vuxvta0UAPVHAhIMirbr6bvTT5uM7fmdcDwX6gXQLujEUEYjnDlc
MSgOU6TpsCG9sCjIzOtgA+bxo1f7W1Xi3SiL70LGg/DA0KGEAIjZRpzrmxhL387P5HijUWJB/9VE
O4YjpC9isiERGtmf0GvL607/JQ2IRiSwgGfxCmPNDEqa36L3NxIRDINR9qATgw+HvHgVe4QY1LGj
Q5ZO5nhp+SJkeN7q+hqN9/Qeu9XAIZwrrlCYlZ0hjOQLpHiTD16+5Ky8yLgQilQjRXmZJadlm9Vp
YHy1QigHJVqOzqBTjT+/rEcbZB5EJbl7izyPljVFWwatYv9bPJaptVFKRbvMMnW0dueHeSuevltR
MDf8h7Ukitfpdi77QOKkyZURCdhfyr3kgvuTrtFca2+11td2AaklnKhBg8II86mPsRyBVtz6F5aP
NJaI//fHzsUMAZqPnUzkY5qYfy5vyMzM+qIYensCjHxdDTGaSLXSrNQ5Fov75yhE9PSIZMZYNokU
zwjjjECepjnsNl3vdLdNBGnlCj41CoEbiRjRiMqldXjG07TtaGoEKC1kaOVAvhiv0rEqHs9/wcX5
e5sLxw6qODuFiHQRZodmJiPRhxQFdAhYxejw3upl3LshPLqVeGD+hQ/3CrEGPVawmSTM4rLlBVcC
vq2J4L0oVZbymqLmGl9mNa3K+77El2kbh1MqP6LwFv6cQrSlV+BAS2zm21xBVxD0SBg6qsu2iqoi
7W+MfLcgqp5aiExIgym7yYv3SDLvtbz63ob991bCHkj1PmVa+3WgsT4S0ZZNfIHu/loN5sQnBoTJ
CyvPZV9AkoefuJRGORjhtML31oWLmK90Tfzbfjr/iddGWdx6adf2ABYgxZV5Y9iKlCubGKn7jx89
5mLNxUyiIW6Dw7lUsGe9LGG7tpMfbGVrELaFjIzV35jLXH7jClePscUWBg4Jqm58wjyKvkO+rm+F
TtBXDsWJncrLTVb4VpY3zMWKAeHwiy6FvB2HErCjtAgMKCaST1DnN9digWCE3BbFpdJF3fP5CZ4a
mqKBCKprLsyriy0BgzuT+pSPpVDzuxkkrX/BckG4gFGu3acI1qHKpuv3AI/XIIfH2wQkPmkcqiRE
zygRHH5AoadTJVQR0iCmWt5EcZbvA6teax4dz8+koUk7jLYtE1zeaoFYdrpYpKMN++9R1LWXTjWf
vEm/7BCHQQ622Rtq9TGgDOd+bvshSkD1di4ZL2IMCE092Xw2QnBFE+GrVaA5vi8kJdQd1GuLwJXM
sEWXpPcM4fX851ykCG9DU+AHK0MjSdGX6RxwnMCyYoY2dRDOyuBFm7wIyg02SrAnmmqtoLHIfv4a
T2Vpye2oPc2/z7tQGtV0OWwtpHa8mSchIaz3JfF9bwvIPIJDaRT7LDfD/flJHr8hc3cTmDfNDIqu
y24SRtgR/GukG9FKEpxYzAUX9fZm6099u3LLnBpKB90yZyX0j5doVTTgJowh0a9BlLCXubvFWNx4
VpilWymaJH1lZkdnAhAnKHTqDbP3K/3AxXIOULRNDUqHNiARIlRIZxUxnmwfXL8Zks8Qc2eB3bnE
OSkJ9D4T5wIHemfhSmr8GhlS46Zl0q2MdDSfN/C/xjD4vXC9zX/+bnsE0xiISB+hGTqW7QX6JKkD
8ydzz8/naNMziqKz+/CcBoS3jOktD0zehFwXmoKpWW/GPogyN9ED7RfkORPZuCJSV/bF8cQol6Aw
wCfiNeV/Hk4MwdIuMkrI0FZca5sy6CCLevq0Eu4uTxdhA6cKWIBK6YQztjhdUL0k7KRABLWeJ+Jp
hDCnTgSBnR73tWUpj4JsrESBR0NS153fOiwyaRcqSzxhgpfgoNQQh8K6ktwBaXTNsfJGuJcQbbqz
zGaWwhubzfkvKC8yJU6zTjRI5/vtUNPcOFzPQa8D2HeYTMk7IAU2zhob6RYBFhc3Ekfb0ASzryr7
EjF7e/xyfuxlo/Zo7EVISvTW6uU8duF+/5y5eH3Yvy7vX1ZGmX/K+2h0OcPFc6eElaRG8yg35eZH
7Dy9aruXz5/WnB8XNbCjuSwOXDL0bSfGjILdtt06/SbfKTeyu1YZeuNUnZvNfG++O9iNqRRWEDFO
5xLV8r3CzZfJ/vl8G9j3tftCVGajpLhym7whS86NujgPaZ3VBoqWtV1uEHVyKEc4WN84pqu7L7tv
tfuM/M3K3SLN3+XcmPOBeTdTcMXJKIVvYwI/dRAnsD+jvnmH3+szgp4XK9tkbbjFxaIgOCEn83Cj
82PaijscnTb1NrgNLzw72bUr4e2yQnG0XxYJbKzCAoQgN3/HwEn5R7VRrHQQF1tZxxP3yvsDbi1e
NtOIajObt7+pfW29fYgCb4GXppbFiF2stTDXtqe1uE4iU5A1JK3+nFZyh/q/a2xxFnOeQzd0f0Pg
5kIR7d+r67l8ihanfNkc6/0UhfqSgZVP8mX9Ob8tL5Uf3j31pWq0i5fxKbsM75R77Wll26wt7+J2
8Zsh1PP5O6IU6cLiZ9d0ex5Ex7MNp9hkG981HdNZw/8epbjL+S7um1HO4qSetystrW24l9yn1Jns
V88uWN58K9trN88yIFsOuLh4VAFLpoDurS1lSJx3HkyQvGovu9hY/ZYrN/YytrVwk+X9Zaje+cFO
sn9m9uVv59Pn859uPtBn7pclUBthkygR5lGmLc5KDrKrTuasnb61QRa3ypBkiARlDKI+eLsSrZXP
sEouvZVXfO02WQbmVGwTtZrnIuxVp3fgW9k/jRvjci2pO3m+6TMCQ5xJeLq8uJTr2Ewzcd4F+Btv
JK4uxbV48FTHukod3AEf6nvEsnfVTr221m7oU9vi/diLtUS2Zky0nrEbt9/on5NtsO23oxtv6wt5
v1YSP3Wu6SIoZK+0fGj8HL4+ERrYEUW42q4QlsfMHYXqDsO61zar3Gh6OL8Vl2eLMHmGocs09qEN
gEM8HExvQtkLEnVyBKVRtsgwIdgsVSH2beO08hzM98L7Xc9QAFXBD5DkmAb54+FQiSnrg9xhyuVB
e7/KrSwDSaUkK8/bcvXmUSjaqCQgkHCpTh+OomKAjdUkqkoN9OM79CyNy6pLMDUd5fQuKtL0GY6S
dP/hVQQFpNIKpPBAU3wxtRzlhaousIHEy7LYIPnKNaU26QNK+MnaXlw+N0yQHE6iKfiWISwLehj9
VJNlCKNjZF1mOYhp1M9ozCHVVGm5Ej8lUtegJZsaSOJSRK4FGwnG9D6JRu+z1mRNblfoSHUXZarL
D4BUSuyLqrAw7ULEkun8uhzF2TRZRXJbiVITDT62z+Jr4M+RNYaBaaRsxFrhylVgRU41u4C6Q42F
LArTWjdEW8xTu5cKAbSffm35pivRDpy2UaHoa/T55b04/0r8Jhq5/QwMWnbPBLSgQlzuBwf3hhgN
Y0W28blIv9VKiNJBX3Tm5VjIRERhN6xclseHTeGjgXqz5vNGf/BwNRCJFfoRvolTNeb3EkzIc4PG
0R3Cnmt41xMjyTQhdeoYVBXI/A9H8uvZTc+SJ1T7ZtGSAPaUm48RoqR0p17Pf+Tjcw37W7bmOxks
AfYxi7EMcUhzFLMcA22dTVMNv7i0/JUc9XjXA5agfkGrggKiJi6O9Th1vZ+XbGwThWZ94+ee8EmN
RVB+VoOuzQWixMiyfHhiMyEVLhX1fFqhi0A5R8qGHhN+8lOPpHAp1OE+rJrRPT/K0QvKhoQGSqfQ
nL8Vz8xi/eifKdHUdo4nBJ49YMNqR6mv2Ik/ppdhO+UbI/GSjSxG6g3AhORVS0dp5Zc48Q0tYNpz
zYuCMJWVxe/Qd3IWjFGHbgxWoUgrIWCMT/fKKMe7UhUVg7b4zHgB0bj4iPGoxEYD3sQJ+yK7SdRa
wrlc0i/Sdvhol26mWDHYXGgGAU0V+HBC8ijWCQ63qM5PoX8Z5cJ04eH04pz/dsd3iQmOBzoEzRUY
ZG+f9l2iCI8XLsto1g6us5krimjpJEgF7WlMCRsz1Xq0Z4e6u/CE+i+Q17//HP6f/5rf//lw1v/6
D/7/zxzhqBmItvi//7orXrNPTfX62ty8FP8x/9X/+lcP/+K/bsKfVV7nv5vlv3Xwl/j5f43vvjQv
B/9nkzVhMz60r9X4+Fq3SfM2AL/p/G/+b//w317ffsrTWLz+8x8/8zZr5p/mh3n2j7/+6OLXP/8x
PxL//v7H//Vnty8pf80JXn4t/+3Xl7r55z9k5Q+L/5gQD6DD0KBle/Wv859Iyh/cTAD96IDRgZwH
yPKqCd7+zoxh468BRQUSJRL/1Hk7/5Hxhzrj52aoljU30ACO/ucvdfB1/vtr/VvWpvd5iO/ZPAl+
0rvwZyazggsgQuAe4R+aE4c7Mp/0Vi0l/bIV4hI1SlPy0v4CdyOruDC9QHLMGFFCcdbeTuMnxcqD
h9DDL2vCowWNRQ/V2gDBVuvJknxN3et6XejbMFXG+Gpqs0G8ykFKPuJrMOGh40eWheNwqVFAmCah
gSfHq1ds6wq9/GewqFaDxH4oISPsdxE+u37hI/VqYzAxxqOjt2F+pSHVUNcXWh+LqYMweyW4gy52
ezX00VZ1kNEFOFmoPSZQZp7dB2FR7fAfbnN8P8RdHSpKsOsFGeVpiC52q2ajq8fAcEmvRP92qIRM
vIX2KQEz4rcSrzNdiL/iG2Wl+xjNfv0rtYPgBZXVyUW5t0Pp6k3eRFaxtB1nzU8I1hpmRon3jJj+
SACTekaFVChEKEn4ovAj3Jg4SXns23SqbssY4ODXqtI9XXGQOHyM6A6blcMvWgwxwgZtmVyLuZFq
geP5qXKXwZgMHtHzbmXqWqhyF7+GUIteecXFCDlrNEgGtxMz1f/kB1DOH2ltqdm3wq+w5hunAMFn
PI1/0aVCM9uNq/xHUBrj7yYZZ5HrpAVIsqmKRL/D5VPc116BE4KueGm4rWutvSHdmaI72uo49Ai1
LN+VdD+F/aRjpuFGfiaNz5ilIO8Lo754SOASIgroNwhEbGTfL57K0PIuK2E0XHE0wTqrXfiQTX28
JwTpbA3ROLQJo3rYhB5Cfp/GPq1FrFsNVMy2YYiJMsrkBag7srrYG6hqzIK0v6umzZEaGjK5Riwb
xmKKdKMfUFm+yhWLSqSjc5Xl+M7L5YhOuIJQX2dbmC9jOiKSZEyNa2QIJd1lfqrhyqphPbUZ1Fw2
rxq/D7CMVpVhvPABhNYbLIJ14aoN9TTZDZ5u3steo7eX0xBFwaXuFSVKe17Tdm6N0mC19UwDCVaj
isvsYhKD/qXpp99BKvdbPJRpD4hG+8kak/beiPrWDVMThyqx0IvrMU2DWyFN6y3KATpeBlaV3raK
P84KM5Nw4wXIgG4xBh4/jRUCaxtED6v9IKHKCmtivIto9c4GnoNwa9Zl+9DjPWY4Q02pxE39xMe2
Xsj2cpBrrBlS4MGmHlNhpwL4VNETr5JPtLGRgg+aoLwoSll9IG8pXvzM17957LBqFjCZImQ0e6jJ
6IlOGk4VPoqQEylUcaEpmD2iahhjOQxqNPMp5cexcI26ZfNF97TgaRhL9daMWXEIJaVXNxfgAoDF
Pzct/m7Dr0AeIg91fq9RAwOEctmgNogoH8eTqOsnl4OqtPiol6WBGimCI7AoXczTWrap3Yuxlcg7
q8oGU9opInZCBoj33p++02Wve/mKRoLYfLLw8pCcBr89XXRQRYzkCXtrDGnSi9iqszb/XVQ9DW9I
0ZgcBZFbp6AlrsUhi9BOJywxO0wCM6vBLhYnUJ5/DIzMtkTKzCSPQVC2lxD53lZZJZZYqCm9ui2s
PrMSZzBYfHtqRPT/kREw8Vvpa63vP6cISY8Y5KHgNoNGiyARd6BK4b8iNKf6paN3sqfYNdlW8Jz7
SZMXyAHqffCiWn6dfbZQYtC/TYmax080b/ph20ptXt1YcRNWN7qHU/rGioMKfdm8b7P2HnXnFlnf
ajZ1b+I+dbNK6g3bqzT9pUV6wOeuLo19aoXqDhNK2c5zMf0e8HFtDcQDDLZIcbHpnqEBifDJHLPB
QdU4JZNKo3irD1wPIzZpsS3zg24mrawuzVhHvjQrfXfsJn1ThUqVIM9otsLOwolhbwx9/U1RetlJ
KxnTL0HBXazrYbOEbWeZtlhn0g5GX/IZKTHjDls5nLRENEoBvtaiqzQ+TpiBoV5gGyDctUisOj2u
IXtPz/Qd+pfmhVj0iJSX4zBbvCJY0fRp4KYtpjaiVeM0jkPEtcWtjlx2OY1PcaUFg2MlGliESFNc
7w0qIcuDvJNpCGBZPMrWVlWqaBfKgfSsxenjJDa40vppe1m04m9dFaQnA5E2JNnwobDxalMuMHrM
PidjpKdXOD5pO08xfjQIeFffA/xvlcs26rryl5cgHX9ThNipb+LI4IOTSNafKV4EEWL/vLnfQvyL
sSDOMriLASRV1bsZKswzf2F8Er2Ql8nCV31oY/+6ykB4bz3kpD2XAyK7CvIksEt92egcyw9700FI
MHsYkATYhRWAWATz9OxWj6dBdFUEzHDMAi+O26uK8Kgtib55k4QQR3GE4E4t07HZIbc7OmXVIKrt
W5HglFY63jc4rE2oWbeiRa4dR9YFLa9EjzfTaCpb6o8AICUc/SarK3eJUpjfUbsW3bJX8TsUOZ0P
aV0a1ziY6I9NNRmag+yrTw1dkiO8/sxM2IuCpn3vB2ESnRZxyK1HfltsMOGIPw1zXuq0XtC8gMbg
4++xgIlqG3/WePpZI+cZ3Hqx3xvbMW1Kc+chHnilIMl9nRbgJe3IDwE9G0Lwe5wwK9nVUwb8hxuy
JQh7CyA/FEr/jwHyQVB9NuD+vxhKk4GdC6XD7OUgluZf/zOWlhT1D9hSM3uXdjRPLpnPn7G0ofxB
ogPbDDUocFgEAP8VTGv8Efk5HWz4nxLuLmSZfwXTkvkHpcxZRMqk4PKROPogihb4sZRs6L4vkuSG
YomJ+p1/L2Z9v1Wy2NjnPXHtu/n/FbUfROn/w09fZIvkdlgSNIJ/71lj7vSqH26rqEq2f++nLyrX
MbZ1qddJ5l1cTXhP4LNNPK8W+7/305epuyEj5Vj8f86urEluk2v/IqoQEhK67e5ZbUtje8Z2fKOK
l2hfEAItv/57OvV+iQdPjyrcOimaQRw45/AscZAOmRdDkLJ8J/X434Bb/y77uaL/pcCFiKyCVvbC
U67iJ4jBPJ3FAB0X/dyT+GVsUUHNWQYsSNuiuFn8/g10E3caDuch/m05/zttq9EA8W3IgVd+kBJK
H3mWVXAXgrfY6wtuNW7+Hf1c6f0y8bkP4wpGG0G6Dn39GYZ/+n6kU/cVehqgngDAfNUA9HmN8oLd
lhKe6FEf7gFdL/1lVkN1rPPQk0Aopyj38dJX8dvNsO+v/2GXxrYq1DaLB5Ut+CB8mdM8jgHYpVHh
9rVt2DStCRlCPvvpBOenE8im8LUCrdVp5qEVvxFBE2bxGpbyNfw+yO0pbPyfbkNbwQvXNdCNs46l
GxyzThuf3w0zY24ngy2W2gPHupZZwdKpGgKwlgiFqQAcadymbgUvDXWTBxO0KmHic4ts/H0BTzS3
oc9b6JcQGNZ+BB9JtA9tC4m1JcuDa7boPej/hY1o43w50gA6+aR5WOcG9vWMQxdar9zkjrNnz2cP
fQJjIjMWD9U6FUdWwh/ZV8PT60tjoUj+OR5CK0TB9+x4NDb5Q8erR1bL+FTOLYeLTAW9Io90BiaR
yvsZxigDTAXfYiCswit4Ri8fYcOEp3wyMO74l1ohDeIm5BLIJNMMIOOxCMQtg0jY3et/6YXPxK07
WZuVQkCkkOnUZB8zE/RotmaOl6YN4s3B2OnxXiFSLmN64HL4thTeDmj30sStmEZbEs5BgAimJTgE
T0EN0MRSZzvf/9Lg1n2sYbgAa+1lSGF2Dm+MYMviUxX63X+Dqf+zvbgV1RJFbczbdkijWpf3VasL
lKiF/+j2Tc9/1S+BHcPGcEA3vk+7mPnogwTzO77465fXRz/P8YV7mVv3sj8vBv1MFaWwc5pPfe6X
B9TE/J6PqAZf/4lLy2/Ftp9JMBfXRaThzGEChd5p7Lt+Wiuy/Rk+X4MMQlS4cXHjx/VwRIuHuB3X
Nsu5X30mfTBTUhkxNA6atzKvvzotiq2G1Z2fuDZa9SmrZEgPMJBdP4/ZsIcMv7DmtryhmJtGjtKD
WS14LYI8LtOeHNuFDWPD6rOg7CRK4igtYWV2BXeS8BMzTXGMS+3txCs7B+YLm9LWgQ0JDFfxfC/S
NhLoy8aeupf59HGYIrihihK+nrAh6GDvNR/NJv8CNcS/gZPv9rT6CkZw6+DdTPkA243KdOG9VxYK
FyIa3QX69bB/VN/wnAmD6qH/oPvyTpRLfPSGYLobZcvi+6Vkn5w+sg0MCGAJ5pcT9dI5QonEqwbv
Az3stZ1Gt2nrNILogyRZl04MT71tzaZTR7vsP9He/jnUzpXjr8fO3MNqVrKNpaWuvpt5ho8fe+82
cevMMbPfFDmRcRqR+bMfLg/b1v1wG9o6a5qua7t16+MUboXwAKJDmkWxY01qQyfatQuKasHgOY/e
hG/gO7Zz+52T4pf2u5UTQIQXrpoYNI1gQZLwoVFXOfW2A74vu5rmXv4pigHvG8QLdgRKL0Sx/cLt
T7Fu4WwbpeDLrW+h41Hfx9vEj4Aw8pPTp7DB+WBYGC5pFac9wuowxM27yDQ75MILx5tvpQtep3hd
NGOchl5cPS6wHwOcddzTELw0upUvwKYKKbqPO1HU8l6y/uvAip0vfWndz//+y2Xur2MbNICnpug+
lwmHGvKBFISde+Z7rA8LFfpP5Np0j7oYoDu7+SI1oCqAC8y9w4DuJ4hApXqcOt6/jyDDdAuqaSbw
JjBsNzWesa7OLyS3Z2t6+CNN8tT2UXi1DFX33W07WEEP/Ahp84HydPELCt/d+sYLh89uY1tRX5dh
OHK/QoYR17eCdvlxqGCG6za4lWJ0QA2B+6uQYtQjuw4gmXVdmHgn/bqw1ZiVsG8e7IdnajyUm6o6
DCONPxuRZ24HLbOKcN94A2FZyVKN5stVveYG6k70vwk2/7PPbPhnV+BFzHhZmOZ4Hb5ri/GpiaFu
47Tqf6cGvwRKlesALw4Y3IdjXtgyvJ+N3G27MCsIoQBTzU2F3sQyLG+qeIA5i7x9fdrepQ96/vdf
5m0MUG59LsO0CubmzSjm/Fugo+JjmOHJsNJnC0ioo04fgibLD3iwiD7CShjOPl372JXBdPTCRXwu
5Cr3ZBAuTciKOwHj18XHu24KdNoAERHw+d+XJggdv5MVejRf4xhmjG0qeQgLcfYNoArPLfJs4QZP
1lAiBzcizbuoup4VDK4C2vw3TNm/29e+dGM8IRMRNSksU8N3Qox4qQqU2wVlA9W8ylNhjko/bbvg
I4CqNxBXO72+xS58UBtHRcKBR3gTblIkwm89dYBmyA6y79LI1q0K4dgw30KvSWH+9W0rt2vl1W7b
xObQtRte8qdo3VJC6LduhA0ZYHt7LKFL87biudk4fN0zisUm0NCEMAM9zHh/u3Fb7/Ov/hLRqhF1
A4pelmbLAMH9qpdHcJH2MIeX5m6FZ6RDD8SmcoPPXBTfLk0dHPJK7L1EnL/cC4nl3wioX+ZO8aoP
aAEVaRbQn1vXTleQL+w+yCjob30IkB1VuW1uvae/gce//NY8eCZYoAyVrrrL3/Qsb68Wv1GOo1vR
GoueNA1v67RjyOdJNj3Sao/QcOEbUOsS1jnoDZClEKmuhuiOxQEUJJfIuB0Ftv1UYXRdb3NWpyRr
1E3LzDXNPbqzLBc+sG08tqnZCyuoQaagokO9pgSU5h3XcwOPt2mGlDhs8sQ50Sr2BLcurZWVG1O+
QVAxW/HXhCgKwecHZRlQLzYdnaKNWrEcrzIbIAFRpZMm5WkI5PWaE+/KbXArlIkn6hmgmTpdc8iB
86lYj2biy97df96LL0SbjYimRaAqvydoushSX5VRVx43mJHfAMaVXbcwwbqXJoaJoAdj4n6Mg59T
7yHrc/vbrIt4zOCZkwXwvATM/CB0fevvSqlc+uZWBlxLSSVdpjrNRXPSRfATxlSf3WZthXVLCpnP
ntrSoJGwNizZEWCCwGlJfjMtKTayBF6rqhTKxdmBd3l3nNlO4L28JqDVP78VGD4dm/0sSwBu/UEa
VG+95G4lB5TFng++RIsZlqBb0mg24GrOeRIu7R4989LMrQjGgQ9sKnRU8PZdtOPhzMf4Y1r57BLA
OCutuQOISas5FE3SeexL2dRf68FzHNqaOew/SuDVgyaBv/N13Z4dosbgT4eNiGn/du4w2fcbxt7I
+r4C8+oAr2in2MTg1rkjvW2BSH5ZJzrq38AEswIwMJyu3WZuZRBdyHuzTiXQkboFT1lPf87l6FQ9
YObWqSJWasZ2FFVSwiHiQEMzwYF5cEkKMbh1rmivKuo+z+ukJOv32Rsn0Dpq15lbJ4s0gsFk3LRJ
NbFrM5FvUwkdMqclt7tnAErJGYSpOgHoPYChbv9F5XxHt+rF8IS/g3WwGNPPQyPXOskX6l9nWciP
ZmXljdvM7eg806Ciqm+TVY3kI6RG7uG1u310G9yKz2HxVhgbz3USAGt928eiuRtgmL2z6OdI/O12
PRtfPD8UG+DvpWz8KiloUF7xcBuvYcCZX60w73ZcHSuU/CiCnGek68SX+itfmg/cVG7ni28F0sA7
rcRiykR6w+My1t9W3e/kHZd2jBVGTdXOTM5jnShAaq8M8F/Htmpyl5wJy27F0dyVPVI97Jh50SEc
uOP7hmrHg9Fuf6GhDtWilrcJC/o3oEMV2Ovc6fqHDpQVSTQzig1IghMIQLEDJL8PVDOnN18MbgUS
+h69kUuAU1dF/C1gxvEBCkjtzqKfI+aFvW53v+BgDWfHiNfJYjzYUfDPU6bgutY+VXG1Jxp9YdvY
XbC1CJqVDUGdbP73AQyBg6nLP5wOApvrGOmITRLWn4lfdU+bhn+7aeh4chvcClLOybrF+VQnrQQs
PZrkAgdxmEo7jW53V7wmIIvSEUb34JnN/aeVBW6rYjv2AI3BmBI4HuFg/kXJazgQux0udndl9lgB
inVeJdUCj9W5eqybme4cu/HLW/HvV4ZfyvpxEWoybKwSBl++9o0cougp97vi1MPNOm1pVWRHKHeB
5RN1Bfu2aL2nKH1hg/7dYv3ll4VPFqaqpU2UhHirVmBqoLn4l9t3tnaRhOdUpiGVnkDSKoIkcA1o
f2/21CsuTd067VsZN+3KlzohhN2aMYMAauya2diNlnBaAAjXFGlTbfzHmvXBiSljdu7AC9esTYoL
8xGsubBoklou8W1YrPkDXDz4X6rBoXR0Wny74SICtYCVZvAXjHCY6PRZUatz6uvCO8M69vE0GIzw
aGuTgRc/W7h+zpve02678F3tdgsYz2NZjqpO1rVJomW4ARJ/z0v00thW9mQgUwyilm6TMYf2KAvZ
tRcFjre43VaZzTawskWOMIrzkyPLH2S3ueUftt1gpE0zzzlCaeYjTOUhO1z9CcBztbMhL62LFal9
sJZjUMkmYVCXOapQx/2hYhEUZd02oxWrPFw91QZDm5Rh8JGWc3Nowvi/2Y3+75EBm9HKzSLcsqUs
O2TzA+R8AwY9dZ7LPbe0C7FKrdysasC00ufMj21VfVds03ZL6pYdec3+m9Dr//8Bv3mG+RPjUFqZ
moQGhTyAvd1TcLteX/mXpw/TmecZPfg2Ra40yiiPArt6wJv+eCXrpXtfFoPZedM452O/Z1KwJXj+
GwXNGmkAZkt8ug1XYqvno+48jWQNG2iOoi86l/9Nw/nftbIimK8zHvhAAUugMR7Bw1m0wBYFbsUJ
DL2e/yVjuMEkrUUpbprhpq/+DMc9MYyXIwxqA89HNltNCmDzqmTyub4y0Nq+IdIJoQdnZCt8/XHm
pJlRtmVTBDgqg5LI4i07cIpLM7diNw5GOKHDNy/JGGuPNAKllPj6y+vb89LgVux27drEItuqZAnC
7+0AtWxvi9nO3r80uBW6IGROdRtOaKz0fnvbBNl0HzSdU2PlN0f6MSQ86PDGnYA9AETzFH8DOfTJ
aVWEFbTr6kGCNaJVosUU3y1byE8rLZZrt9GtcK0aYPtHHuGw58sHyebqamBz75R2CNt3KhrhWgO7
0DqpgT+7h2ND+6Agduw4dSs+V7MWg6IhrkHV/xBseQPeyc4hdj5AXjjEbD0XDX4LrfwK2xyIvOkw
bTG9HjePQv0wEgrivl6481j1N5j7pZ+ywhUulBsl4dIkKxwZDyGUBQ41VN1hTzjpOz5O4DPly0/o
TiqoFDYkgD9YpA4Q3VC38Dgo345Qt7pecslusrESRzhmFA8+dBZOq6b6fTyp4riCuX87ACNx3U8A
02QaddGRQwhhOrF1m6/yLPOv53howCs2GT2UcgpuIz2vMpn6crsKtvWpIND+HQHGC669BdayRwix
gv2ul7lnV3kzsMe6ZGiZg0LWQlSxzcg7lm3T7da0/hVUQQYojFbGv2lB8wBHudgicRCg8N4BbO3B
ABT4i+xLoL32Y7DpqTkCQ8o+CXA6H6KYsDuY64AUTKPhYanibucrXzgShHWYFVvYr22Nq1azKGFs
Aw2520nRLty0trDrDLeLkHhjA9n0Ul2HfZkdKoDDrjgxucuDCBO2PTPwcjBeKLFHmYDj2Sjp536Y
9pytLyyNzTUkUVBF+FLIu2GwctxATbsCT3vYAUNeGt060lqZCSNRaiatKsXhCRxLJ0IdOMHWcWbE
NpFhRUNRQWnntu1XYDqxO93OM1tm/Kyw0QNChA6OUd1RjHFzNQvVXzkdxbYqVz6C9e8PQ5UErO+O
vuap8iO3Ygfac89TDk6iqEKTFakfyW/DuIPsqRe4ZfTCFpzzWIPeXNvXiVnVNdy735atG1EJX9QK
UmpqQOl4jZ2Yr/lxJTR/ik0ePL6+5i8zlTC8lXPQqeX+0DFUxkEevfGRF/+sIUx4WoJhgRNTRj/V
EH4+TgOFpDAOw+tupn5xhKdEeFd1MxwvlwD/l9sGs9+teEMqGoq2TMK+r94GGfumxtrsHBgXLjVb
ZT30Mh/q51mZtARg/iMTK0sGgRenk5w40FgM8l6OcWhTHYUPu0KUF1Uiiuxtz2GjvlAnlBoD5fn5
Vo79ZmbjlFUJxDVqJFstytO+425RaKuqQyqgpijAqqTL1XIQQgWHsluc3pqETXYshkXDejYqk076
wEzlsBvFA45bPhRa+VBZzPPUQO4w6ePeg/NWhFt0mfdqrUuRYvtHR/62xc0o0SIPVvWxrBZ+s0rP
v4ropATQZb15u4Zwt2uXtkxV2zQPnRgVxNyaDMZ0vNHpAmWTnb384g0CM0HrbxU5g6ENyNOA+xU3
Qwx9uqi/ef1IuDS0dVIOW1PLXARlSqOVskMLlVJASEviOLyV70XwUccLTA6axwIdm22KP+qld2N1
/mae7I1VXeQbXdKh5p+msIGmk7e4sTEg4PU87oaCbICt50u6KdgNsHWGNSM4/Ce3ZbfqM0gI8XmD
WUvaRFXwY4nq8YDXUvHJaXRb3z8mHIpTim5pU4w/PSZT6GftxPR5y/2WwPtQMHy+LAy+UYYOZkqL
VZUP2Tjrw8DL5mmMZvXoNnsrq4mbUAsYSExpFNbVeyLz8Fi0bfDZbfTzffFL239ceobeeaRSiJiV
t2M7iHeAUoudSH3x1sHyWJFa5EaRiEqVRkUX/Alv2OZUzdVws0JV8kbqvJY7Bf55MV76DlbchnPJ
s2nsx1RONDzUwxj9GUGU89Mi1vzDFMghh6pM8N88Pv8fzOwJK4zhQoGCalUiYZJflzE5ktINXevZ
ZYlfheFW0EWmVMO6EyY/y1Fy49QHwfeworiqZ1HlrScSeLC+7b2PMFd1KacwshXBYR+AYC8DkWwV
xFzVvNxsweyEAIHSZPx8k5adiM1WdJi2HyANrOGb3ayZU6sPo1sxHHRZwwffJwmB8l2v0HTt3HQ4
4OD3fOKdD8GqmTKSQEXplm3kYUYXwSlw7XKk1Fm+9KD5JGG7HHrPO8S50xsAFsSKWgJPoFmPG4bW
3UfaI5s3rb5ym7YVqBQyx0VfUJIUhPvHoojIATnc3jFwHuWFY8CuRRoGv6mx5gR9vrhF0U28Q6kX
lz4flsUqRriGim2kNEk8dMkOZS9vMqg2O35OKzKNiaEauAYk6cn8RCjcg+rcpW2LeVuhyfIqQ7cM
n1OK/goaw3cQfvzD6WvamX6olRd2ArNWsBb0pk+KNm7rYef5BhKd3IiVJJS2bw3QR4Mqdu6KC5vE
TvKN4OO6ZYgcNgXvzRieRDQ55mB2ju9RXWujMG005d4terlqhvAvt7W2ojJn/rT28UTAWBX5sebQ
ndyIf3Ib3ApLmIqurekweB9wcdjm5SFg+sltbOu2bJYVTxIK+w9CMh90G6IrY6K9V61LH9MKypD7
eR1S6E5Cqu2gOb0FaNVxC1ohGWbjWDMIyQIWtDI0KVFs6MBs126rYkVl3foSHdwZO6VfbuEKeAKT
y23iti6Jqke/JAHNkinqrkboM0DLYiffvbDctioJrjCmeIxZF6ZLkECQZdhJFS+NbF2Vcz3neswM
SdYKQpXnazgQzKkBBlMJK8ttjcK5raI42eT21wyoGmRJtFNjEINbgSnzYI77tpLpxjQ5eNp/8ki4
J+dxHuSFG41bgRlPeVfk3jam9dZ/KiveXK/R9gGIanLltA9tSZKzfXw8LC1+YCiXQ8nOCq0hEiy3
0a3w5IOH1CQIoTRTFPmh6rxDB2qD4+BWgPJy9jYDv8W0Eto/djk0Pddmdrs1bTWSWpxlX/wNM+e6
uSriUdwFgu7RCi8URrYgSUOZP28tpIO8agH4Feqxx34b9C2ra35oejjw7ZwFF/aPLU0y9MDNBKh/
0siv4chUgb90NRE/foTRLGLs9a986Ues2M1MswG6vg6pUqJ+CLYoeiPK6ltXbvzm9V845+IvhIGt
UdIONQFZkkNgIgjgE8b8UJy2PAAGb9i8D3JsyEnGXFwvHYVm+Ou/eeFEskkKpVhNREZyvhP9xyyG
12JHxu9uY1thXUaVnEUmu5Qxn91quDZfT2g9uxVjgf+87IgqDgHbLUPZkS/xm2Dc7mDg40Yu9WyS
woDuEmrt/KxfVxTvhgAujRt8QXeeRC8tuhXTDE1EksWbQbejegzM/MesuRM8CBYo1pWbQ1Gt9VkF
HGVUP8gqfzAhVNOdPqhNUpi7qaJdO6qUU8kOQz1c02r76ja2VaBOI5sDWbUqpbn+nlH24DWN49BW
5GqNRoZhjUqV7vO3AZPyBN0Tffv6xC+cC7arRq9MzAsiTNoJA01u1aIAKSlYLcJMoEu+/iMXdox/
/vFfOlj94DUrdOfR9hSwFQi74I2n9Ae3sa0w9TzCJrbKNaVedE+y6A8d6h9uQ1sxCt+Dkc9TK5JF
kfCgtPc2VP6e4cilNWHP14RLWYSeKQtwy9fqEHT1BwhbOm4ZK0IniDYZM2czNBf0Q71lX6OJ/TfT
9n8aazb9YZEauOqFxMkogX2AdPp7LlybMTb9ATY5utRDGydFiY2yTrATK+Nmz430wpLb/AckC5Wa
gKpIt1C8pWKFbvT46LRVbPZDlxu2dD7p06jH2RKs/sFHq3Pn7r40bys1liaDBZaMx7Tg8R954OfH
Ho08tyLHZj34AUeKBigddEXkQ4lmaVXsheaFDMpmPeA1VtdehRuUzuHPofNyaG2Hf+hJhbd95Now
tR17IDjPw2wl+JUITx/VFF5HOpjdrmlmRWnnhTOUGLMqDTsz3cZeeTRt2+1kTJe+qxWmVWMU1EIG
EE+j0L8pieBQqOduJH6PWVdpq/yimiEHn7IiguYvGN7HvxuFThve1vNo+14UXT+VoKXHjySH/Yig
bsIJvxkjQVtdoOtOy3TZyhs4aH/fiJzdriKbcwJRymbcjChTmEm9h1XKX3ztnfhV/m++2Kz28CoW
GbyuZjp6F8PP44+g8MnOTX1ht9i8k7gt4b0TYFXCinyg7fxj6oxxXJXzb/5yQUeqrIlf9mXay4Hg
pqPTQTUwd3DbK9Y9qvwB2pk+LdJG0M+wfv+kG+UEYcSaWwGqwymC5rrMU1iUtXixL28DmeVuB69N
LKEKUu9GnXWgSQlSzwIfhbCPP7mtihWfUKxhVccxc1ouMIvmcNCsltCJmOF7NqOk2aZCGWGyJNam
PI5worxa6tWxn2JTSuC+0q+kVei7VfFXJvS99P7neACvggtuVNhyL5SRNqOE5Ap+MVUfJ0EZ3kh/
fIzgduu2zal1kRoTrmYApC0hFadX1TLlp37s9vzALwSoTSkJgrKtvbWP0B6LP6MHdxpM+OS0V2xG
yaBVITOWR0ndzv3ZdY8cytp1xa3wBGggDvqFZEnfEXUbx94NWRvHd9izedmvJ8sQdJAsUXUIiYJF
fF2qNfxrgVWJE44J29y6QvsBNplzUQXJOkhxPerAu9J1/JfbqtsRCjMQMk+Ln+BR9gneJ2+2wThl
6NS2JGYbpG7DOWRJPsYDvOJZFbol6NQmkWhF4ePC6jkhTdDB6BUCULpor12WBD65zz/nttUZ7UU+
J8Es3pDgfBH5Tt08ansKy7jqApN7c8JXGqfjBo+m6yafIjetG/h/PJ/6KoXoIQgzJeVW18cWrclj
Mymnw5zajBFoh9Jmk/6U+ER18LfafsYrddqG1CaMyDqboLjFpoQAyr0UOT1EMJp2OhJhPfh8VSQw
3wZetFMytwCDa/JBZ3vp/8vnIbXxSBw4mGFBLxkgRr8AVQQIcWCUHt02ohWbhS+CBfjeKcnh0Ry2
8ZcYnnNua2KDkUplpgUquSoJq6A9srC5hni5W6pFbTgS3ED1VueRArcoeKp1/RCZ1u1QEVZw1vM4
Dm2fqYRXMP46lFOWw1M5dmKC/202+ewor0odQidHnIcvfrQUzdZwhlOy0/e0YUgbNI9mU3KVSB+u
Wlw00VFu6qPb4FZ668EHsUJDsU8WCBcchYajFBtzxxCyoUYBVxviv+qTLDaHVTcntDWdMmcYhj6P
zkoU08i9sgdYgp0G/SdDdeu2JNbFqeO25dOEkVW45NdtvgynPPIdB7eCE9ZLgZyqpUuWOGvftvXM
qqMGx2hPDeLCyWKDjXSsC2021iUsXDN5qmC4ud5A5HxzQ+5QG38gm9zElG5T0m3NPd803Ozi2XF1
bADCSsk0N8wbErplsDar6vckj3+8/llfbudSG2NM5modUTpjbO6L+2zyIWWBFKw/+HPveJHaYKxN
KLqC09wl4C69MVolnaAuxBOf2mAsvOUow0PeJWpE5+IA5xlPHDxOereDwEZksSX3G8Jlm5gBj7VH
f1y6vzwa+R9eX/1L+9JKMbxNZ9DFnPuEN6b/RIYsPBjSMrcEyaaI+K1UceHlbRK36rHm8gfMej+7
TdwuAWQTDetQ6USuXztFv8Pg3O1OshFZm+IZaWqMPM3w6962Q7fuCXFcWm3rCMM7ogbdtdSJoaM8
dAE9VvnoVlhQG5EFt9R8Zl02JZnm3Xc0jLYnVEmPTsttY7JEDm17RrHNS3H28IRla7hxJ5AG2CjP
r4xwEnkpsqBLhlXGV61qlls8WuzJa15Yc5tkMPibqMtgHhNvDIfykJm539KyV3zPfuXSD1g7MWuh
x6xGeCGLnPDhMGCZrlYS+D/cVt66UFcfOOo5n4dkC/O0MWA9LpCGOroNbm3IXheriKpNJVUp37GF
pGVWOQEbaWjdqPBpb3W1tci9TPUYm/GG89HtWLGhSLzpN7wu1jjGKxIdUTg+tiH55rQiNhapqCYD
R+xSJiYgwJZs/t2ipNtzDiRpn+/0TedbQfxcQpjFX96LjG1g0g75Tup1HuX3PhS18Ujw7Z7gQUGG
ZOpo3J/i3oivfVksxaGdILvBR90cqzZsHFMOG6K0qUVmpWxlokMxHJZlUy1EEfUynl7/FBc8ZKDp
/ny5xsoIGmQKnuSQDYn+3DxJzTsxZd0XvF0L/dSGkAisIRSdR90NXN9gcwK/DTp8mmnExvsgAi//
WHpEDffoclfdAc05vR6moa6QXcA//DjFFQR9RW3II7zgc/B2R/q4qDGe7+Zsjdo3JZl8fWPg2nzI
y3xhB0n8qD+8/gdeODlslBQ4wv06LGxIimi4Aaj7y7jsVfcX7BQpt44NAT6sX5BBghemt/B+iXsq
/uCkRPkj+mk8u2et6qnv13q+G3Qnm+sxU3o+zL3yr5z+PN86XFReL74CMDupsxHu0dU3iCe73dH2
k27eF8IoeDYmW61OIu6vvWLeebS4kI9ya9aV6OZsFJtMihp8pKsxj4vtNG1lJVHOEOGGA4JZ0fO9
TfveG1Tty0RswSn2uuhUhzC1c1p5Gwgm4bOtRc1kstJBf/CaSF4VOldu39VGf7HQgwdfPSHuq0I+
dm3rX5dE126JnS0+G0bz1sAETCX+mkGuFLMOIdjudt/ZiK9ZgIU3aewbiUfYg5+J+yYibnvSRnZt
BqJ2bILCwdpk4NfEpjlAO93NuY/aPF7UTbqQ3SLR4eHqwHJ+F5F+Z8kvbHkb2aWzqTWZyWSSbQ0/
UrSl7qIyghdbu2Q7O/Jv8b0XLicb4MWaJqBwS5MJaeP2z7pTf5k2625xxEPqesuXP2A0mr0hJOtP
y0LXg6pbfatjqq49qYv3rW+K09QMePlcqkjdFRkT9wV05MeDh/+0sxAXDmRb4bOLB99TA+ImL+q/
xqYxxzJblhu3oLQOljCa2pqCfp8Yv3y/+bI4cQN4udvg1nHSQtKimiGkCEWz5meRr3eDdPO3oTYI
zfdNuxVrMyYBj690WL+B/cAPp1nbQrkRgYswV71MWC/kW2y8+FardtrZc5e+ZvT8iA03r0dvESe5
quZ3NHrIOHEr+m0IWr2EfdbrWCax9B4jXYQpiar1o9uinKP0l5dtsD0X4HhzdND8BfXKKrojPCUe
3QY/r9Uvg2e6gG54jSZa3PX1URQCqowCQfT66OeVfSHIfasUKvgyjSTPx4Rq7d1BctC8q1ba3SvO
m/s28PtPyKz0DmvgwqllI6/yHO5CPR9RGDUkO/a6rQ8r6YHjBVTY7bqw4VcyEl40LsOQBB65R116
M46bW3lkw6/8ou2GmCI5KiPDP9XoObxfwmFyO2ts8dmA90VRN/jMcKglR2jFAAXUO/YybfxVM9bl
MhNEbWlIf93MMPqNcvHt9S10IWhtBBbapEFZZG2Pcj36EeRzdViGtnTLXGzg1dzn2Upr1F/hSJYT
LDDKA5TlHOshG3kFVg+RrNZ9Qkn5ZgO1HbxPlOtu62LdHhttGz0rPAj0W/FlQDKtGuN2mtmwqww5
UVxDVCEJJZnuVR8f8bw+uu1zG3WVD9kyg8DXJ8IPTjC3/lx3jdsLpq3zuxU9Xo0Ehg4BFzuVTf69
32LHFzUbdSXnSWa6HlC8UJhyLmH+VW3MMT+3xX59OMATKPwPST+p+pYF5EFk/ez2lGGjrtQ4Z3Hr
0y4xsCq4WoG/OpWlcPyc1v2RV94w8PrcByTTN2g/vulktFN4XYj8v1VCfrmaWl6ZZlnWIYmLwr+Z
de4fmBiie6f4sVFXJZlh2bbgAcarcUeUObnr5LBzE12auRWbq6whjpjPXUKGUxMEHAx7f08y/9LY
VmIX9NCLESHuCWq6702h7koYRexc1xfGthFXqhhhNhOjtVj5kPvKsuOYO+ajNtyqKM0GBUMc49BW
/wTp9k1lX5w+pI22qoGANF5nsE1CKMHLYxSE8f9xdiVLcqNa9IsUIRAgsZUya3Kp2u2p7d4o3IM1
ITQLoa9/J9/KpisrI9jU8iaFuAOXc8/x3A/hFEeDKfVQ1+oFvIMyHZZCZYbduB1eqVZcqFWy0JaW
WuCMlBKVStys+49pbUBctxzmk9/WXL7zTx4k9xgtxwnMi7jkqnOQNL/t3Ix+udNVRkIfXRopoa6i
0TELWPG4FuYPv3XTX9c9VYe2NERui5P2KbLsrojHf942fW3bHdeclhLDjoPtXwbcNh8XpsesmVb5
yOLDc/GOgzZ9uILMu0DBYmZ6JjxheTMMXjwtVLqoq95OYYc+cQ/S5/WOdVMF5IiqfSIujCe/7jux
AUEfrRxATMXvW3HSldfcLSxfLgg/ncR1CtoyaOvqBTCgMFV6/ri0tU+0hW3HS1eo5WyYmBlegtGu
aTLGv80k8ElvsH05Rj+tu162hpEJERE9nK9gJsrrafKpVmDacc65pXHMrRpeErV+WW3ygU+1T80M
0861K9qSaOmn/vJEtGyplAM63fzGjlzOwn+udLDt+GYE9Ze2G7oBoifhkImoij7EJGzuE7HIU8IL
A1n2MMjGcrz1jPH/C9xrP+n4LN+Orp7jpH9R42K/2tlgthf0n815lXH9rqsJfn0jUzoEy6HSqZPt
B3mEKF/7ePijmZL9g9DLmqGbsP7WkqK7b1VjP4UdW05lHX+ImkllfTsc2Sxl+7xgnj1t22E9TfOQ
3NcDWM8nY5K7xhZ/9nMX3Id2D0ufFEOlSwO7hQUndrEQNBHidyXl36QgPkOO+FJOIEr4WrIg1ANo
spcuxQzSmk568qoVsHCHLUcONXjzBc7YMuMyGR7xkTaTF1kOjDuBaJOAT4fQMn8RZQkBzbnOLPgZ
T2+ngIuDvXKcXIyZanRJi7jVIPwn59jSJi1k7IW3x8qdYNT3WyxpDa5d0gH9EfDkvYzqf/0W7gSj
uCEG85NQ1inJ+FVw+QCtF09pLRcBloxT14IAFgoITfl3GXR/UZOc/ZbtRAyLeU9ZrNiShvDlro3P
O1oPd362ndBQxwsBz0JcgmqK9o807NUz2eQtLv4rse4/dFNxsBmloJPUUKLurbHq4QBYYDjiKmtj
FpwCpnlqNu7F3EeliwoLet1WG947XqaNbtV5XTEoxzuCWOS1XS7uaa3ibggHrRES6H0EWsU0GHov
WCgW7+R4a2OxFB2ugltdfw6YmU9jdch7v5U7fmULMKhO8NUXFk5RujVhldbca7oHK3cc6zjw1BBC
b+dlRMs5LVqqIEod/+63cifPCxZNi+rQleiD8Wu9M8hWLdqrK4GVO5keUr9BBDx1/1I1W4Fr/fMB
Utkbh+Xy3V6Jky7uaQZYg9Kq1ADHFZadQsg6ZJgmGLNxEvSRdev8ri+1ZznksuTWcbtahjkZwPLr
j1X3yET4h98HcPJgi+duwDcX6OMZ3aaRFiYNbffhbeOX8/fKJrk4KDIE2nYxBaLNyrtKyhNvkvtQ
qm/kuIUK+H+j5rXfcLKhrnkdLQd0yeyShPvZiPofzXX9PlAYvAy2inw6TCnelSRZWNpuYfsMRU1k
+26NxvesiLGSgZjaZqSo9r+3mahbuOGrS3N8HtQJZA2BMnupyTGP6TYgm6qyGJ5rDc6RrIu6HrT2
jNYPA+4p91U8Rc8sDuhXbevoKR5b+xAYVeV9HIsTgF+eakQuQFXSEvzQY9C9HLHlJxUqDBvNXq1X
Kl2E6hIegjUMeXgFQ/0dN1RlVgKL+faJulKe/Aefti0iWPq5B5HaVmGOyehTAd42T+tOwBgnKqJV
D2g7EEx5L0e5pvvsee8QTqZnaHMtQNbj6hsayD9BDgAEq17kYdh1J9XrolqtiCH9Fx0m61X4o6DB
4VeFu9g0Ihs0BTp0BdQc46ho1qSgbbtxY7pkkVfc10WnhdswBaLXeHspmyo7Krpn2kbJu111XvAX
Cgoa/PRP11Slwb3HIHj20i1JcpqW7mmz9a0jc239jo+Di6sWeA7oMLmXmEcwTh9ZC1ZmOPMY+11V
XKRaXUcowfumexkFnz8rU7+PgkV/8XIoF5bWgrKpC8FU/ILXSALom/xSLkCS+Bl3srvBS/iutcHK
L5MTcf+skuC9n2nHVaudbVNSdEGOLrhIIcFcpFAG+ett41eSu8tnQg9t6EwgYqWWXbOsHNrwTpCo
+dKPIAlZY2Gf9zVSflcA9yWs6Oa4ohso8Au7dtkYTp9mFfttE3Xigu2rJmkw1fey2qrPkPhktvDF
MzK4b2FADGhhGwg8diyMPhqJjgKhRt0491e+ggvKUx16QHqCa9mjPxdqepfM+qGPknONWTkqKr8S
1IWw2WGSPCzgAW1ZfJWlfJYa+idvH6Qr6crFrXWFpOaIkovt7V8WVg+l5J/eNn2ltnJRa9uGJ2sO
JCIaeyNa+xVUFB5DQIDudbvKP0qWtB/f/qFLz+KVCO0C2DTIo+NwlxeRr4tKgRL9iCdPq++XIzSP
2kKOVLO9n9KkCFtggObt1iDK/5+bXvlp9zlUcq0rpPsOXfRhy3djww/xwkBgtJX6blmCNQX8Q2a1
rkEEy8sgo7qpPwkd18/dEdx6Inw9xEPa89f8YViXlMd60SGTyZ9zhUmtctAB5ED3+cab8uvfMnFL
gw2CxoGseA3sTWezEM+R+J6lRncy4VubVf3gVyckbp1Q7qTYDy4hbiqO5w3/Wlqr6MZ/8fphT5w6
4e3DdsWGWw7EQy8msHxCt0IYyDaaBipF7XrvZ9wpBPgKQXS54poM7iRxliO357gNPr9t/HUMMU1c
uHpzCLOjOm1eyExMhrlbQIaqbQMiE5RBuDyr+WGSo2rSI2Y2BWXllActhrje/vlrG3c5Wj8VORQs
EN061JDN4PR7U7b3EOm4EYevmb74xU+mdWSTRQgI2im2/h5b8DyCx9CLLhq7dvnRn4yrcYQu04hv
oucdOPNl+bz3N4Vj/x8o/htAEhczXpnN2iKApE9vQwV+yrEQH+cdjfG0SQ59pEbz/m8Vt3ORFQbS
qac6aooha49weSDDwe75UgRfyq2Fn0yqONEiok8WER0tkCVJwRk4/jUVNPQZ1aCJCy0NOTExsE31
CwYD7pKlV4AKlV6VQOJCSuMDHEqDPUoAKqM4lcwmaXB89Tp8zKkyokLwo4pEhW1eM2X7z2wNPE07
/YkB94BF1aR6AR4UyPJlbJ5BZeyFoqCJi9ZMZjMGsYJWWiV19H7Z+fKXauPWM944Nz5DBzoFq21e
xLZ+ShqNgcRdMa/SInHLlq6MeAWVp/plrLN6xwMP5/RWa/eaxzubHlvJTAOluJfVUHveKd0wD1Pe
CJRXjLuFS0KmoR0ZHjh51/1joW9d4GXH68KRuLUKFJb2NcHcxgsLBpKKpPxtCUOvOhF6H79GqtWw
Y697yDfZpnsskKQgyuvrnE705lROR7Or+qWIhzKTC8ni0Ri/k+JC7WMwQOzlKuuXrZy/z7TZ0qiM
trOX67ugZNyU+IzPiXsYFx/LpHvfy/GDn2lnw9tWUy3YDtNKD5mM+uQ0R4lfXHFByQlgDZBmFUEu
m27I9u5+2OfFb8Pd62M0cNpgeCrINzy6ZyQo6pQNg/U745GTMas4bHfUSFi5Wsgzhxd9atZt8Uv2
LigZY29Rwbe9gqhne66Gk5y94KSItU40bI8I2bKaqheWjPdjbx4sM3/5nRQn/7BujEDQaCqM89v4
xMRi8die7H51rTs+1Xfj0YUEC28P6GkxAl2vqWZeqGmauMBsdkwQ71T4nGtlwmfDmjBLqCj8ykIX
k91MACI0WxPkU1cX9+DEtacVtyivbXdR2WV8UW1Y4iJvy+F9oNd32yg8T7mLya4OPNwA2ggfajVy
m0LDLhgmv0PuYrL39aAC76zVSyDoAyd9+TDssnrw2xXHP5OhRKavh/oltoc6N2GdZFzbW6NBV7Kn
C8qWUYca2sD6bH6z8vtS/PBbteOdIByuq4mgnIhKaCGINR/rW0+f125GbhNq2OKOCBKgPGxn9jvH
wHDaUlmexr5N3plN/ChbrfOxqLaXYF23bN1GP6wEmDF+TdoLMl1V2bKCxIM4MB5ybOdy183Ja9Pc
/oQVF3W3WZQvHJs2V7ZN27X0izouXjsg+MoQcwIoLKyHLAqOpz0KvSSuKOYyft0WoUtlyoCVL8lU
nwa2ZsyPsh2mnVJGriaG6CGB6UI0kBs4vkXVeOOx4Mrhd8Ha4YgxoqCF7XYSz7Ief/Qa6Be/b+m4
7WpE1WJMuoSgWFmnOtybB4OqzO8q4MK1G9MFe8smWF/MlhIpzrpYrefSHd9tW6FKuurypWvmMK2a
QGTrAsZWv41xkiv4t0HvuWNjjqn7An61z3KpvIZAcFgc9ywhETUypVDi9WR7YIX+XLFY+QViF7Cd
ED2ZLtxwWmgEOe3gydSdF6oycQHbPQokOoQJ0uoOaa4iPGhqEj81E5q4oG1e6lGAQqR8iQPLs8FE
KCKrid8IWpe2zSs9EZckE+QkLaBMMsibgBQp5LEh9Jio/XQAyem5807HCHgOaVpCg3wBY1m6tSXG
5aFW6XUeXa7MJOilWJQqX/qN6+yI6o8zGf/ysx39GhfpSqDVrqjMKxQyttkeEiL9nNQlymyjcmh6
SM3nMaYfXjSR68MSG+bXOXJ5Mrs62UxbWZlDDUhl3UTi01hYvxt76HhpvNRQL7ErFOWhO1rU+7sp
1jd25ZIV/nsYYxex3dEWmO3BBDnEuvQdm3vz2BTR8riJhX9Fp6q58/mwsUu0hpn4rii3SQJLUZ6C
3VoA04SXCA6NXWS4rU2cHLjm5aBZW58aMPQ9mL7xumDHLjg8KWXSBQOK7MJ24XkZMU+w6eCWwNb/
LwKvfQAnXa9HXNZqhauiwducwjDsn1oLST3Tbt93MyH8hHTPMcZUp6ZY38ds+k3psDhZeaGpl+WH
yghxv0O6LIMEeQhNvuNjH3GVjSMP71dV/aFWVX7k9fhAlum3uQGiLuSyT3m8Vc+EdE0Wxl4qs/gQ
Ttwxuy3xjnIUeYV/iO4jWK7F+MnrBLmIdEEpTRISJLmt6Xiqiuq92NWtUeDXC5vYxaQfjdL1vlrc
pFj3nOyAC2sczxs+ds24Ux70GkIODSbV82KInxeWvB/14RUZYpcCdNFBFXSikbmaIjOnag+DIRvY
3DVewT52YdpSmmaqKJE5pt2WzKzyT0CXvIJ97IK0I7JOZI03qO2WYSlOy1abOiM6iG9U8JdT94pr
uThtMjE8FhrE5LYtp6wATu3B8LU5k6U8/IKDi9am1U7raREyn0SYq1HrdE46v0tC7KK1La8Pu6m1
yIGdE10KLAGQarscSubVnIhdTtBGDoD+FLvMj0WMwOArfacDfUv4+Mqxd4cHYlqsimGsIS/X/cMU
hF8t454Ld8oEc2yIkccAj6L21OlzOFSeecoptqEYRfto6OFQjN3xJJEvAye3HmivSMjHLmQ7UsB4
bk2DL7qtzWmv1+RupsecdcU+PNG+ak/Ikeo7noogvK4mUTyaeAjOYyzVfaOQLzfQKt84uq9znADK
4cxIFILEqxiiIo+HcH4aklY/SYNmW1ofYXnuEsUggwfGvy+TmYouI4A2byk3G5CKlIj6Ce919amN
4nFNV9LYp648lrvLE2ydhlXd3pMW4/Bvx/4rnuySBeKSTNZqGpNcL5E+F3SJng+9i0/gjIr90osL
le0YCAiEiZK8LtnfJR2+j6Pwovag0Ev4taotmg4DP1OH1FX1DCIhE0+3XXjV+rFLpTrvB/AEc5vk
ZU8/85kO2RoO397e9ysu7AJVhZQLpoySOE+mWZwrddxzNs0nL+Mu3H8HQDgq10TmIQveyXm9J1x9
8DPttFdQsgUxi1Ftjgf9rKcFBD3b5KXEDb9xKraqgyccapZ5tLIP7WAeOzir37ov5/+nx/hNRHRi
/YKQWSTvi45+3yR99DN9+cQ/mRYNnaOZwPRM7VNTJD+CJvY07UTjfak4ILVwnYjrNuPxgsENIIT9
1k1/XXdVj3O/qSTJpTDtqVjXR76P7Y0YeOV8u7B+FhXd3qONnu9JqdOw7Q5gDWO/Q+gCsSVoMKPQ
DklOjmK9L4DzP02cfXx7Wy6H7ZXaxsVhM8hh7XiCTnDfFNu96ZowZXFxnJQ5EGEaIm/cay8e89rv
ON8WAzmUzmxNUM2vaCUYsA5WIAwgw0mIsH0I5aazqAIJx9v/1pUP4gKxIHs2HrYd4nwcwj+lhiwU
IV4dwNhFXiWAMtIqmOJc48Ex5WL97eDte79lOxd0IRMMMaLLm098/zjM5XcwCPuVOi4gS8TVIsqG
Ii/NfQHtvar+DM5fL4pPGrvQbEGZPHbIKuWJLbYT8Pd/jDwmftHMBWQdzUaHooDxdjyS9FkygMne
3u9L4nzlVLqIbBOxilagEM7HJmLvooY1T3XTbPcR2E9TFY31XUvW4E6H5XDD3674gQs+gEREtSdm
jPNac/Qxxzqtu/JHvEd5jJebE1Xbp7f/tSse4OLBVS0T3EMhb2UhMvoyBDPJVBD7odRiF+0VXcZu
K7HFOfRpo9M+XgbK9sAvD7hgr6MdV0C4GoEOm1KnEiJU53m7Ncp0bV+cPND01TSJeBA5gBTPam/v
9VT847flTs3P62prMXso8iip5elo5Pv+QqTtZ9wJDe06jwdbBUdnAdEaN8TqI/A35Y0HmStPe7EL
5uHhSunS9jgukoV9qiFv90clefQi9/lbT0Z77ttjOcNZ1nTct+Udii0/cHXsgn3WJJx3oKt5zlRQ
nhYdtXeMKuaXm13yy3XraWmPmOfEFhGSfsh+O8I+unWluJJAXVCOotUEtt5Y5HKq+HNiRXPCuC5u
LMUU7r8feCryrBddLswqLA7Kk5DngrD5Axfznu1cDTcS9BW/cCGLdUnCrmmYyHklk/OEEZI99LwM
/weyuJTEbsfC801PT+UQ/VOu7JOXW7iIRRXW5UgWyvNwtuuZUxs9ztwMJz/rrtPhyK9hYy9bvq9Z
zzp24iBJ9jLuYha3IBJj2zHsijFtis5e8Bh1sZc2I41dPFc56WHaCE5LTHqwHLc7uUcD+m+/pTv3
onqrGQ0aiWAUgEK6pzle/fy4ImIX0LXKQ5VthUA3izZMh2O9gyihZxR1EV2Qwq2GrT94Xs5BeCpU
gRkAkGn7HRcX0cXHvbe12LHnpv4Rb8JkQ2m9dIjxQZ0Kui/aEK2bDmdR6WbOwgUoUVEw7sVdBftO
YoTQiURwVNj3zX4I0b9LF8Y860OXFNvqbepJq3leh0HxuEzDP5BoW/wivIvrKg+OlyfA5XO52Pmx
2JL+rp4wYuR11l1cV0zbeqEFpbhLkz9DRp73cf72tunLdfyV8vM/oK55EQNJDpqztqW/6z3Uj8NU
TA/l3jZ+Yd2FdqFEMCNU7Rje5YYg65o4BRO/8LtludguFrYh4V3A8ojwMS15f8eb6NbU9ZWE5GK7
oulIutCMMF6bJZWWPgl9+N2zXLrNgKLvEvDqctZDEDgY9NtBe+zZInGhXcBfFQQDwjyvkvi+71QG
RKrnwh0nXTnHkRE9z8E+9O/UNN9aym/cTK7tt1O9FlVJoklh1VGb/Hbszf1GbtHyXzPtpNHlKCo9
VDXNI9Xz027GIR37wA9HELvgLVVUJm7YQHNQ130jdXCaQ/bjbQe9snAXuwWpcM7HGlxFqwRRCQi/
dNqX7Dj5WXey6LbRAwjgnuUL0X9IrnDKAXLzuy+48K1hbTnfcL3N8Rywp21TQmcuYZ6e7wK4eLIM
hgcbyzEMPKRgIv7r2Luvftty+Rg/dRiPMS6nWRqW9138g07hj2Tkn/1MOzl0qvtE1psg+TCBnDWt
Qqa+aJZsXj1GdGt+XbkNp34rw5Hmc9nzlPXhu1Yufu7pMnlONBET6iKKDBqehG7DTFWVH2YudvWT
+8XUYVHqKOeF+ofhyUUpTw9yXL/c5p4w8Mvn4cHek2l5JwkUD72+posLo5tpinI0JF/YYc7xptDX
LZPCL++70DA9ylpaNpG8VSpjtvvcNMONB+UrYcXFhfUAHLQRGWGa8X9lWX3oenbntyeXa+pPzqMp
HvoAzqe5ADdChmj477B6dj7/Q+Y5TVsdGUtz0izhueuTuw06Z35tVRcNBn2EsoEWTZRXWn+Ojq4E
/dHyh9+mOG4/RJMItgVzlP28q3SfxPsBbejMz7iTkm2/J5NMFM3jXui/ojasPpak+tfPuJOUD+i9
2aZfaT4Fdn+ITPt7v+yerxYuHKwooFJfboTkdgzsXTSPwSkxfvMneOH79SCyCNKDDSba82XQn7Z4
BOPR4kc/J1woVTXUHXosC8m3sp2yEqSb6UEAzfDZc+EybZZH0TXLgEutavsfe2ngQdDf8LN9uQn8
5J7bIjtxNDTM66bj93HQLVmUYMLNz7qTOcsZYk0VGcK8OzRkQ+hzwJq//Ew7LlRBjm2gWoWIhkde
8eTL1hmvIQ7hcm2aiY7jzosjb3fQA2eYlGWfl3UvPr298tcvWcKFNnULA9W7CcM80hpa7zZadkxt
F1HwZwlpmRu9nCsMB8LFNwEouyl9lPiVruZFxqJBfVBhB47No1dZcqyQCmPamhRvJ4SCYgG0nHuA
MHoEpf2bD1V1fvvffT23CJcrLezaQY6sO/IEvKv3SSC+jWuy3QjSV/bSRVr1B6uiVRY2H5pxH7N5
WuM2JZokYCMpEr17JTHhAq6GPRLxHMoj11bv93Y0Iut8y27hYq30UCzDPOO8ddb8kECgZKy9JaVz
SbP/vdELF2qlNyltvJMjjyVg/Kyh6hskqOjZhh1/Wqe+4X6u7kKuQuxHWdP4QJeM229xzaeMSEpu
PQdc8str/4cTSYZjG+ukqY9cRnI7Y4Cl+bceE/F3ABTfI8SqKnz2cJzO/XaQk+Bgo2ExCUCNdjRe
6rtUuFydJZ2qeVMIZgf7J0YoTqew9ustCBdFXJJ96fF4EuZk73nWgRI/qtvpxun9/0zSa5vnJG0T
kHjAsO6R2zksHw4FAoyd1/x5qWx/KpqkvucDBgPN3umsYAdJlWx01pIefGXQpEjFDDmoCVPgVZpM
QXS2VuEttdpAScUqa++bIYy6U6Gn7uQXM+ivWclsXU9n1e45lOvW8yzxrn2E1q9MFy44YqgHcZlC
h3VdVile5rc7vAEZz7U7F4wwmLoi3NV+QdFgntOqtEpKz3TtgrkUBQx5PhKTmxYvU1qZlOy1X7dY
uCA+IG6h92YRhwICPuaieejxxy88uJg8aY+lqmV/5Buzf46qVsCTcq8elHDxVpqJxJREHzkIxr5v
74+2+dvvGDr9kAXDJpAgnBGYdQfaPgkVe+g0gfrT86g4dyMVHgoT3dWRM9ol7xIzDBmb1lsE3pfQ
+IrXu/Sqa7HpYSiGIxdsoSlI/PTZQuDL84NefvWnwhG6g7QfR1gPKS9SUY1huvHWrwJzcYUB5gBs
pYTNR+gdf2pmYt+LeQ78lu4CC3toA3Q0SGyuq16dlcU8qmSL38yccKGFQaNYr8m45VD1+IuSqTn1
NfFjqRQu9KpsG8Doxh1zE93WZLNRxT1wi+WNRHFpC71yYlzsFSqaiOpq2XMi2vhuL1SkTrIO42fV
8uY7v4i57nEJJIFcFt//yKnjiyQyw8bqNd8rBJtxwqx3aL06JsIFXaGZUY9sLtccWIX1sYgIueMY
FPYrbF3cVcSMEhDeXXI6ETBu1nF8T/BG7WndSSNmIBbwDTHnrWYPavkIeLwX8AqE5b967hxJuhw9
m/O5Lf4J6x81GAL9PMtFXbFuj7cCN7Nc8+MONHJTupjwh1cwdkFXwXZg2oQuM1C17+J2H1KAr+ob
674E9FcOvgu7snpqOEb05lwO03THB7ucAfiIHiLwnD/praDf43K7NbV+JS7/Bwi1EVyKK/wjkEQn
Ke/k9vs+z82fftvkxGUll2E/lmjCTM56PALfvqXL1vmBlVBH/3p2rOhLzGF1Uw7C9H9NEeYc89J+
C6e/mo50S+Y+ZmOOaZkvPNj/rGXgmaxcSqOl3STEinDk9Tz3eUPFcLqEHT9XdbkYex5ERRBsUw6p
72zjYZjKvfajqxAuDko31QrpQywdsax5Fx+Akqhg8ON3Fy7SKZrbYC8XA8K45mhONlwxCLEvv3t9
URdaCLAchOBAIZ8P7XIXQDkvBY+n3+yZcFFUMa76Yt7EmEOHNniYG9ndWzV7+qgLoooCUhYC8vO5
1vQjhhCybt+/v70r1zozLmxqx5gTPuU45hGdxUOxxw+j2ZA6+qyI+vcB4edJxt9EaaontZTNO6YB
frJ7d+sd4UqWd4FVttrR8jH7mCdE2QEjLYrdz2NC/9ZVtT+DoLYkqVGR+V6PVeN5FBznBk83s0ci
h1yTeX7u+2k4a82mT29v6ZWI6mKuVuxbm6DUzSEqqU5bsPwxKM87AHPycGjWhsxqGfJZf9nR4Ej7
WZsbaefKul3AVdxzaHRo1ufgQT1NZMFkxK2+zzXTl4//U3luoeAHPosWW2KSj3cEf7y2OnKuRNMQ
J7ZRBnYx8AOy/TZlAfMbVhUu0mqI5kBysQ85wtx4F4Ot9BwRVmR+S7/0EH/akpb3xf+L83yNC5IO
ZZdOmDH1NH75Dj8bB8faqgLS5yZrdRins9WeycvFWQGrsKA+ifp8qkL9LMZpe6a935wtxnB+XXdH
x7lKat7lc00ej2353O3bjRb0tSPodJ0oFFwaqCDovBHJnxhDK9PR1B/8vqXjla3oCqBBbJ+zhH7a
gv254ajBvWy7+CpIVdOwxrtcHjDRqLQbmvIZRAK1Xyh0MVZyX1moqFB5sq9jVkMTK4PQumdadOFV
VdLbQlOpcyaL70FdHOm6zH6+76KraEOrukoihbMyk/MRBfOpJbVfE8dFV/XFwjD0eNn1KXzAFeXL
BPXRtz/oxcFfqe5dcFUdsRoaSFblmHQQX/sk4Cd+4J1gLgrh9YAuXIQV+H1sVBQ9IjkLPk0x5Dgi
Gfjd11wW9wDIyGYXh8rZviWnIJ5KQES1H6WgcCm0wk6spCSlzhO92SzuxqcD/PQ3XOnazjtuypdK
7DrohxxUDvPvC6PmFBfJ+E4VQO17fVwXbHUhocdMYd3n9IA7HfPSZGLsq3O9h4cXZFG4oKuh3A6T
LA18SvT5ZpcHSNvc6LhciZEuXVbVhwduyG2X77Src9tvxbnZo/3G3lyz7vQXm3bZofs8D3kHMuJ2
KCSU0cwXv313smlSR+AQCvour8LueCwNT56HYS9OUzfdehS5cisnTk41IAEJN150OQmG8GNgjKrT
qDXzu7pJgDcOGnG2FRU3osTrm8Vdio+5GeZpBKFcbrX9TdR/QWfaKxFyl+ADrAzQ04N8ej4d/IsM
+t+jNvIyDaWIX9N3OJUU2LSkz+d4Vudlej5G6sfoLlyAV6CksuhLo+7o+zjtmu2JQPXN82g6xcFS
h9soTdTlS1+BASLY2rQc/eRDhUv+lcQhKLpABZNz8sMmQBtutfBsHrsYr3bahpmaeshbW6C9JWn7
OK/bLZnPi2e+kqpcjNcCGPxcB6PKF0BgkidGedVkQE0aDZUTXv6r+ODHkSFczNcEoNpmB61Aghve
x8v2cdiKz2/HhtddSbhEYGZOaBv1Rudt135HN+3rEIAC6G3bV1KKi/nqDQDSQ48ipJKVGjMloCna
zuU8pg1YMf2qeRf71a2qLQhBjbbPZssSdbwsUXGLGena7jg+i0oEYzCWqpxETGZErN15SCZxY3+u
BE2XDYzVAZfdMiOfy3F8Z0wBqcS475LLa3yzZYTGw73tFLkRgK59DseP+dyH5hg3jbc30kP0wFDA
5DDESJSf/KZwQWGs5ERhRhUpMmjThEK7gvLSj5eAu6Cwfi7mdS1g3PSMPXdkvR9Fc4sn5vW94S76
VptZ7gt0H/MWbC5nWY3/QPu2fmopVTc+9utHibu4sw7KhJ2ZSZcrarK5gPoA27tPbzvaNdtO8bBI
Y+ugm1W+ifLfKhg+z8F4o6B6/Yxyl5RqHYP5KK3p8pH/j7MzWZYa57bwC11HyGpsa+rM09rnAAUU
RU0UFBS23Mit3D39XfmPQEWSEZowYKD0Ubu19e211vmPCJjlpwHVngX8f8WYdnowr4QnfiyxcHGu
pV3UiIdzDIPQ4UO0DfosFS+9tgrh0lxLYo4ICXdsFdX0r6bTYwiVaK9DUrgM1xJtVX/sfYOMdWnO
W8neRPVs7rzG10WnNtOgaq7GhzcxTc4y6uO7GmorXtl86An9HJhYDUMSKm3zIrbqleHOkspx/uL3
5Zdp9UOuxZY8LAGxNC/dFj11U1SmhSz87kPCBaa0OUjcqb5+WTm84sj63M7W6+YvXETK7rZCaBJW
L2YoIWk2dFsaTvO9X6dclvEPnRJQyW0dr9ULLH3aE2if4FSEh9cVVLjoE9Jx22yPUL+MRv1Z4554
NPONpq/sBS75FMxK9xPKE1+ieSPIRutePfF+nJ9X0oVviyAI/21VU3/26yXnuIL1b2RghqZfusTK
RwrXkhPymerGer2y4bsATTkVTSTqQ79YON39ve7zeF/QcH+ey8Dc2Dqv7MouRyNUtRd6m/WL0Qrl
OXCLPTVDyM9e3eOSNLNqEijbFmhd7E9Lt5V32xBND36NO8sWBvJbP7VRgZqO5U0v7KOaDj+zH+FK
F4XRNivesOKlAvF4aoqIpYHmfgC2cEmaGpWzZon34mWV9q+6bO/HuHzv1ynOso1tY2MK8g9st/io
pvG1ZeYvv6adOFPxop8T3aDpNXm0TfeJNsFXv6bpz5vNGB2w/y6G4kXbCfo8/MAVLvLD86DK8nPj
PduGXnVBkMfNdF7b6WkJ+09+3+3ko2iwEuTQ0LQK6Ud6RH1aBbBE82rcZfMGnNVLVOniJUDK7m4D
kAzJBdj/+rXuHKh4X7adpjLIBTFvNd9elPVzihcuD1UYVIcVGw3yRPfxm3nv4jeFVX6HnotDUbsW
7dyXxYvt2PImKfl6N8iEe+VdhctD7UG8hnsnCvBQ4aX6XEMnloRfft/lV44mF4cqNdZPy/Dp2uqg
TGXAhzcCOs4Gcv90frB40T6HMrh1s72M5H/v/sJ1AwR6uSShXYO8HgItTlvQ6XNXRPP3pJmjeyTb
zP3eD8Hp4KL025JdQCoMYFunYx3k+2G770ESzGdcKJRX9aFwAalwW8Jimyz+oLD/MpXF2xgiZ78f
mivHoOMI+H+l6kQL6WCcJdF3yOt3Z00FvXEIXhkHl4/ibEIoYoLixSQQYmqjvr8/wrl+bhq8BjVM
wuEbZf3PeKv1SzALF5uKlIUz6DwFudkwi5NqQn1s71fUK1xuquRywexFbi3c+jtIdL7tx+JG7HZl
FFxsSsmZVeAQZW6X/WO7Vq9HtfvFOS4kVS6rDgxKFl642uO0X/dPsxJ+k8fViiLrDmk5gzOXk/2Z
xdH3Vo5+OKNwASlKYesdQX0qt2Z6anbVpjQMid8J4/rWWg4tZFGsKq/r9qmZ+Ocd9ateC8olpKYy
ZvNSsCAHM/kt7Nf+gYazn1KIcAEp2Mm1w3hsMp9J+70MwQuPyKf5HYwuIMUbzG2qRhwBPWQZkmb5
OybW7y1Y/IePkv2gx9XIfK/2zzCaebf0q1945tJRfJ612ohQuT4gE3qw5cs+iuLG1vu/KfGLw8TF
o5pB8KjAQZJDbMe87GE83y9zYl+LyhL7rHGJeBhQMp8qE6uHuBDBW2xx5mmHNWWT1lpxaN0WJrIn
iBnBp1onNpWFWsa0X+r5G0cdzIe4Y/XXKjp4kdKyjt7ZysRFatoIiZxCMvtdAxD8ixEOuCkY6gao
40rvmiJpTnNC7Jcy6Y97vDCgKnht2zdlGcJ2d6vmFc6siITTPpCzTUvMmZcu4sdpDyg9RUViIKjU
kDXlZYnX+XWMM5AX1ectCUrocyaLuIc1cp0XbdA8BFDTfYrWtccnrdKPmhMuHdbzEsYQjKkctkM6
PaoJb/l+1o7CpcN2MQHUH6XKBVxcujXqUkuxi/x+lf/6eUG46Fcfm7K2lw/vUfT+fcRt7wm+pP/q
uC1eC9rNj7//mSvngiuvNW39KAYeqTwcyINKmvcrYvobf8K1tp3bgY4a6N/AoT1XBA87QbPfCT74
ucYIF/Zq2iQ6wEyoPLIs10p8hEChX6Tqsl5qQYKmkVOSN2GiUha8D8LwVu3dlbyDK62VdHFHsHhk
rmrUwM9sLx7ayYYnMx1+DsfC5b6idplsO5Qqn6PJpBHfXyoY4PqNqct9rQfo3DqIkhxZmafwqMJT
t4SV3/ngKmzRBSB0XB9JPotlP1+8r05D3Q1+WVRXYavo9ByUEGzPh0l90134FVavf/x+FV25frjc
lzhmKFSRWeXlwtuzLuhyFzMYbFcJvHukCY6nA+r5N37syrJyObAGeZkNcukq3/qKIgtn3oo29ssF
u1pbqC7nY6mx6+yznE6D3O6KNfZjBoWrtbUIPiVGTPhwRZr7nvSvxaT85PZglvpzKgK1KRROzBjd
xSQcWgRJdSeiNjn/foCv9LlLgol2iyAbgLBomiJ1CsKhSuVBe79F5ZJgUx/D9zEWMuc93v1gArKk
B68++n268zhUVKG++F/LPDIWPizkm+bKb6N0QTBbbmO9t+gVyBk/JsNjFw9+1xWXA+sL2McFRyhz
OD29oMYWih5i9EtzuABYHIzG8vXy1REqrImqT3ES+NUACJcAS+rwMEN1yLyD8UzZB1vKYWrgOU+c
AxXTrmDKcJlvnXw1rR3PJam05xR3Em56ZxNEBYo437R5MBVbTlVSei59F/2akqpsal1Eud50xlr1
lGyecb+LfG2ljrpIlFHO1mJMTbg+0FH+7bV2XOarD8sQ1gZVlNfTnzM3b+pu8dvEXYmtFkLaJK50
lDcaq13S6Ilw48VnCldgq8XOFCZ7D3fEOciD5W9WH+/9+uOyPf7wcrWpsDUkvPR1EJE8DKrgcRuR
b/Nrnf3cetPCvGzc2yhHMk9AGWDdTnUS3gh0/zfVfnHNchkp2zYbvB7AvkGtGMt9N5actioqnuDj
gvBdyG8yiMt0TzaREdFGX7CW28d9wt5TqoHptKjJehexWeCdMaBxWuBAe7P1tAzxSN2o014Nod/G
6pIhLE5YtMpG5FuYXib15Pfy6DrERYXtRNWgXRJFK4RMOpKa6sY99soRGTqbk6ITLniUxViHdYZi
S5bCt8LPvhxWDj9PjbU3UpThHuXId3yNSPvZYjV6zTqXEjPwKgdQJ0W+G7KeNRnXeyaOWxnKK73i
UmJ1WXVTWBQiHxb+XtR9lYL68UsEuVjYJkO49URU5LqVJ8SXX+V2+GU8XCwssPDQFgEXucTlGTo0
C9I1deJ5SLpgmJQFIrMJqhbQ0/t3SSDqxpmf2a9webCjqSE4voDy07wPoJgzdJCNuIl5XKkIE8Td
oygbu2bBbLlQSOlycaKII/gWpSHOt5MpEva2UHT8QBQcU09qlqNOYWwlH8w+r6dwHnbPaeusCDUN
CwmkohenuNfg6HOUVnmV9HOXtNIa6YVxtzyfSpa3fZeHqvBsOvl5HSd6t5HpE5aTBbBbAMdnNle3
eLpfrzXuIlbY0zSxhtG81/bMouYhPBavmyl3db3mXvQT6Eia4yX1TosyKzdxo+lfZwT4f2BmrvGi
INHTUdcb+KTu39kkhvNR08br4stdqHmg2jQzD2iOQPrpCKdn39XGXTysq9aKQCWL5nOLPonIu76R
nlOF/jxVQgQCclv2MGeJsmkc6Cw8Cq/tjbskGBG67/sw3LG9DdVZljZOIWFjvJ7quMuCBaynqEcq
Sd5v9Ns+DngY0Tc+/MpkcUkwamO+x/Y4cl3KPevbyySflypdJPeLwriLg4lmO0rb0yPvoqFNpVKf
+0reukf/OqvJXf2scRyNLpLhwPNZv3wwvKjeNetQfhabLh75UI1+twLusmEHko9YavuG1wD5HgWW
gEVnr0CHu2yYoi2AyFWsebI0+2NQdN0ptrFfIQh3HQuJxCtG2KF1yeLznEzDfaMJ95uZLhw2x/tR
Q1YVvWJbZOW7Mk6NCW9caa7NTWfBHo2txwOXyFxjszm1oWkeJ50UD0tZ0xt75ZUdPnFiTBTvW5kY
lD4XHWAWKHudxo7eul1f+37nRA1I0NB+J2se7zFst8O+zSGrot8sivde8Td3kTBV1gNcOKY1Z+Uw
PK78QPEZ2/24Qu4iYVCX6aCRjd5h4BHShtLPLLZesSaPL5nPH25+Q9NV8PpqNlStVFA1kHE6wrfJ
6+LHXSSsonYY4duz5UR0yz2DBc4DaVG47BPgcxcJa4kMk75OljxKzHnU45vVTDe24yvzMb78/w+9
sgxMqr61S26C/W3SlMmJFnbym+yuGiPSddPMezLmzRycrfkKYxivV3UeOyuVchEtzbFNOU5G2H2a
7m5dar8XZEj3uX3C543uwZjzoCtOvEjeBVXp53XLXRPOIeZtUpFuykv5sSatxbWn9uxvFwoL5EJQ
wYC2Le8+62L6A+WtZ68p6IpkNXVfD01ZTQA7Ap1Cz3Ngc+O3eFwkrGwZ0l+imHDDBB5RUnIKoiHx
OzBcJGzfTFuMy+XDy+U49Z16jmZG/eJSlwjb6g7CILD1yeEy9lKT+Msuq/d+He4szGOAXuqGertc
Qd8lrdj8VkvP89+Fv+xgcYwm7ZjblvyrlugDadbPfp/tLExkjsd6ndG0mppXtT+QefK6LnIX8LJC
lb2ET3RehrY4N70OTzBtuPVYfWUfdBmvBq7KQw8v1XzCKxjEcsPo/pLC99sIXcoLSbquEUXQ57vc
PlATvpR9/cGrw12ci5MKHhtd0efRHh33TUu+BUfsV80CN52fd8Lj6Ie6QhlgPhfbP7CCfVfAktFv
1bs8V6ykNMeuu3wFNTHa7W5fN6+kN3d5rkqUNYT3N5NbeBxmMpLLEwlbPwVI7hJdPXgPywEt5Qht
9Qnlh2e+wanPbzjZzz3OGq1DikR9biCNfNfzzt7FyRB65dW5y3SptYFFw0aHfN/lkxA5W6IbIcpl
Rvw3N81dpMssnFZ4wzC5VHUw3w1LB7RnIrb7GsPZ9l24lMljvDZH77minFA3riU8PcMZ/cQjcqdi
K0/1NH7xGgSX8qKihZBvFDd5PAZfBxO3aTKo1u/McCkvhcLR8Ahkmxdj9zGEQ7GWoV8w51JeUUGO
Qc9dmwexZY8Wet+NOqRf5O9CXmLXkqp5bvNJAEqeA1QJJwQZQ78uv1xpfohDsT8mfWerNhct6c/d
MqL8Evr8nq07h+my9WULUW2TH0X8pe32XFnIBf7+y//36vqLqe9yTuCPEokqVJOjd+xjpPrSpIMZ
97PlbfsKaS99L4bweDuusX2Zq2m/a8MufBImqPItjmcYgummPV82Q5muvFHTCVqMQ6Yqu4R3YgT1
RYd2R29DjvrUcIQDXVUsL7Cc9eP9uctQEQvHpkFj9bI9/rbw8GGwu1+uwZXLKmlc7SHs2/JpUGnX
w11TWO6XhucuQtXyYxvCCnmkhipYcA1vVO1pUM5dhkqzZGHYy/Zs6drHBka438u1K7/9ftJcJt4v
5owLUcmjXhcbVkcW6OVbO8nzSqUfi8FdespyNSBLXR9ZSRh0p8IJolYoT/LznOSuCkS31cmWaBVl
gBBewVGuadVVf/p1yyXp9sMuQLoNBPbeHhkU6ofThrLLhynmfrpw3IWzolUFiVTznsV2o5nibZVC
0sN6AR/chbOQRE6SvhUi26w5nkJW6VOjj90vLnD5rEoqPFoXdZwFYvkQI6mTllIFftujy2PFcCfq
S1FE0DphIl0RSaZVIfyE57hLZM0tXiSHyO4ZgPLhfp3K+n5Vfsat3CWyRgGVtSkOWbaK+HNh9D2f
er+KaO4CWRWx2MpFzbIOOq27/GhU53eWujAWngGSKDIJzZjE2o/LkZ2QVva7KLks1sImBBhwDMyC
ymbKwmSbxJ5VAdyV5apMpAyu6zRD6ex+nmTMzxXzTNG5NFaSxLIrh4lmxxCOp61DhkFBFffGQX1l
z3WJrMSgkDtc1JZ1vGz+ammyTo/lQUril2lw8YwABWEQ2WhYFpcobkt02pLaD0TmLppQxl2Au8CB
bo/6MQ1XSCFelDS9dl0XTYADXBPtpt8ysi5b2pVTfB5xQPltLi6sti0UVg/w5MrqsNApNDOfm+QW
tXptSJ1sQ7HCU+RoAmzmne7TtZ8eB7J89OoVV6tMLjtn8OWg2cBKfm8CFAEsEkkHv9ad+0uyshri
efOWVfNOTzWdn1Qw+VHI3GXVjD6iwxYxzaJTs7M+jYrRdyImP5/QrWWxOJSkWbHxRwhmwS+zvSXg
dmU0XVZN7kOc1EMUZY2VH9ZZ3aOm75Zy27W2nchiafu4LswaZ2HJ3qKk+L3YY7+D34XVemaasTJy
y8agaIrTWNGLxr/YYcjhNVdcabIo3MNwjDlWEHQ58ZD/qbLNJ6+mXXSINKaItMJBhHQM3EnmLoKd
ZaT9rrouOgQpTiBrsIjLBMUlqMCz0Vu9bfbR79svqYgfgsWqp4yZDpFcF4xTGvfJPdSZ//Br25ku
RQO59GCyNLPbkoXz+rgfh99u66JDwyGiXe4LzaAout0H3Mo3Q7ISz0SmSw/JeQMEG6LP+x2AR6dY
9SGJWeDZ5+znPh8OCRXvyGxZM8fsPkHIe1e3W+O3klxoMJx0C32hYc/mMuQp3tnX1BDUcvmNqfOs
A03FCm6wesvaaK2AetDx0eBxwC9n5CpHzTyem7XsWEZI+WrX5XlfYr8vZy7OJEfS0T0K1kwsRD7L
cl8eo3DjXil75ipHtQssimA4t2bVAZuuuS6bjzEfxdmn15mLNIWS94CRKoYDIzlHitzBFsyr1IO5
SNO0xprrqd2zqo+GNEBe5wT3Iz9fdeZSTbi1RMO048PlONAnmeztnYJUhNdCYi7RxAYhq4Kj04mo
9VOo7Zip9rilSXjJmv03vcBcqCle1pI1uMFhEyjm+5DE7Fsjo/Y92+144w+47IS/+gkn9CLz2ATQ
FA+zMTbJmyLR47mJxuhua5MAZwjzg1uZCzrJAW7lwxqHWdyVn3k8vFWKeUV4zKWcmmAJpsHwEChc
Td6whJm0mKPIK/HFXNBpoRzXOn1pfY3fERm0qR3JP16LyiWcRi16KFytWwbb0vpj25TrmzVmEBr/
ffPJr8fWZZzi3ZIYLPSatUG/v+9DuNqkcHbu75qaBueDteNbPRaof2jLsv3z9795ObV/MZ/+o3+x
4aiCcpfNuiYUD3uAq6sOgnsCyO0TLH33t3M4IBP6+x/7dTTIXLZqn1m31yPHhiqWP1AD8CWW2usM
Yy5bNUTlKnqDU8asycl20z9Ff3ieAy5ZVcEWfIBt0oK0QVOeln7B20HiZyyC2Y6B+SGcEnFDoOM/
LBmtI/sE77flDnfNwSuGZa7yVsh5byEis2TzCNWJy0MUPNk8F7ILVbEmRpoAvE3WiI6lSYh/iu3G
vLw2VZyLmqCq34IhxIeHa3DeLiTLGLd+Yk/MxakqEoMGI5j1bQEhnDVYUkvW7Z3XLHdpqnGD70YD
/+QMF9jqUceBSu0+JDde/K4cAC5PtU0Nilz6Zs0WiKp9mCnk5tKmGnsg4iXE7ObKU+sIGhk/z8xg
DnaFSsg10wf9PIs5VQvy2n59dDlBf5j1E2i52phoyRY9iRSyKDU42uEvv8Yvc+qHxvtONKB+1wVH
QGHggCtfNrt5ZfmYy1YtWEttvQ42k/HW3MHepEOKMv7m9+H05w9vbQeQYLFrNhZ8epj6LYGIBrxi
/Fp3AnE4Eqxw7h3WbCiK6ESOpU1JIkbP1p0F2yk4p+MhbskOPdi0niD+3srulob6ZV786phyinTt
ZGXXQCI/QwKX3xPsyHnBu+Rxj1Ttd4K4qBXY6HJdimLK1oC9ohjg+xpGfpaeeMP+eWBNWFTRUGO6
076a74QleypE5PfMylzWam7lrGal5izge/dKe7M81rOIb0ScV3ZiF7aSsiQ4pI4128e+Szcq31da
vPeaki4RdTmwIzVXS7Zy8lS1fy+FX5ULc1WvEl7TSBC6Zt26d6d9Pmh6MNv5bV8uFAXVStaGK/qE
kWa5I/usz1wwP5V65kJRYb3QYJDYeAndq8zYEmr4cA7y+3YXilotC+NpqdE65Mfv9TGNpyGZvK7j
zMWiZC3rLSB6yYYk/AiVydf4IH7z0IWiMMWtqSv0eUdbc1cZ9daQYL/3moguFcWNhrQVYXOmUUR/
KshoToO50faVvcvFolpha1Ab0mbwNtxObT82D9s81We9Vn45OeayUVCYKXUx6zmrWELuJ2RdH3Qj
PMN2V+/KFIZsw5HMGdRbj1wd26dwMd0NpPha7zhn3rEwXGljsmXIiNb1I3T+mnc1GaqnqaDRrR+5
soe5mFRsOwM/6HDOaDU/mpB/2uPSL9pzda/s3vLm4vCRdeHI0nkMxrQm+43Gr9wIXSJKQ72ZwDwY
+6MWqK8fF3m3bha2raCZ34czNSfaF+Q0KJT7ei0EF5NCRRaFHPWyZGM/0pONSHNHisNPKoC5pBRd
xR5CKmTMKj3lm0jessrcSKddmUcuJ6V501MyI20cGcqfgnUA+m5pfx4gJHQjQrj2E5f//yGuJAlg
gybGg11S0u3fjsjqbrVYdelo5K0w6sp93JWGSiCH1dEZ91g5VParrUpyZyfWnSu9h09FNLFHsZPG
L1B2nzcDizFujqLO9qP7ZqqhuosILlp+M8m52EoCEdZk7JesZcmnol91OhaoafVr3Nk1SlCsAdnE
hFdC8S/qxp9RNPTdr2knTO4qjjTefDnCwPN0KTNL888w9aGfKwpz4ak60mXYy3jNaEObN4UqYfu5
dF7VNsylp0zVa2HVNGXJlq6H0d/GRpGvXh3jwlMxzDiW1soR6anuU0v1u7FLDr/xdOEpBq8AkAF7
l1m9T+lUiKehpjcyglc2UebcY8v5Umw6iC4rVDifWJlRYnS69HWY1mJ9o2N13IvG78WTubSTMhFS
yxCPy0DJ6RMLS5FGSaP9giCXdpJEthCR3m1mWdH9jYQIeVxCSGL7jbCzZNkuly40GIUJNuBv1F6r
h3DZyhsbwqW/f3GHc3GnjXC7BDK02cx31qXdmrBTDAuZAmAFTrI2poHnbHKWMBdTArVBMmXLRWiw
g7VUStVuTr/vpSvHgMs+RVEbLHV3jBmJdvVeG3gINL0J7+cEEiA3fuNyr/1FX7kMVNAFxh5JsWZy
a8LTHqMgaqcmeFmprc61LIv7DpnnNFlDCn1H3Fr9es4lpOD8TuY6msJnsan+7oBp9l2w+fERzCWk
xmWhw3Ys4XNQlCxVhwDP7FlJwlxCam04nhYFGm/KxqSQ9+tE4nciuHxUNLKoZyGalhF0T5LZtOkM
vOv3s+lKaOriUWY/lqWL6ZLJY0UowaDUnA11vN14rLsyWV0MaNc6KmIOrLlZSqvSYerKvDAxy9ot
YTei1Gt/Av05LqoD2pOtRX58i/R3vBWd9Ax1i993z/9ikV+tBGctl+0IU+9iGjMgr6VEx4Ni3i9v
ByXsRu9QJdg/qqIen9a9ak9z0bf3ZGnVHeva9t/ff8K1P8/JbMV109oVo5SJtkuHJPkSqeGLV9Mu
MVTTbZvNPi1ZEG4wc/qjiv1km5krblUNB1wT+Ywopq3fQuiDLX60IJIFP4/2KoBMGokHCyGCd8h9
fuGFnxsd+4+2lSkVaqpGrAWiv0cxapGnpP7Hr6ud4N0sCqbO+zFc7NW/TNs7GsyeS9gFhZpmNXZO
yvC5lS0Cuu2OtfLG7fjK3HOpbxWyrTF7ga2nBdYQ9+uJr+aTX4+4y1ZOR8kV2i6sBn84GRRARH5M
CXPhRhR8VCzsdJ1ZYz6zVmSaET9gjbn0FLMk6FUsyXNp9/eSBx9jW9+IFa/EKC46pbtoNWYOyHPB
BvsYHIgceN8nr60l4gxFo+ODV9+7Ckx4NjPdESvyDNXMVNXqFfLWH/2adsLdCan3CnaU4bOS5t9q
0mcLb9kbu/GV6ehCVFWw7SJaE/KMGph/SRz/tY/qlorCtbYv///D7TpQfVSYAl1SmP51aKk4wxQ3
uvPrFCeyxfLEPKT48KHt3+pkgI+mnPzkg5jLT40wBa4GJcizXMc3BbOPdvdToWau7hrk4WSb1Gg6
2fQpYeJLEZFbFVTXOtw517qRLz2fOD6b4WlYdl8DXJO8Jgp10ama9Qn0xBl5jpL6g2n6P5PO3Iho
fv3Z1OWm9EqhADXis9kRPi1aPoyT8Lr/UBeaGmGoFevh0iPll27cnxMT3UgdXftoZ1GS1tClCdEf
tKvvkvm0tfreZ2ZDbu7nZcNUFQyIfC87Sf0nqY907/1qyKBd/XPTdIdi6KjRHWNVvDFNnWrWeN1j
qUtKFbstBRzA2mwiS58m7Xacj3K65bJyrbedk+2AUMhq64rChrH4UAY79NOO3e9ySV0yqizpysio
6bO06nO1yM9JvXmdyNQlo2wyrBtbLqtmUK9m1afIEL+p7WJRbVfKaVkxTZTFfW4uNBTDVHz2moMu
F9XIot4LFB1no+71I9T72dlW7NZd+MpoulhUA+SdBG2IBS/t56UZ77be+okmUZdISpJDV1191KAN
WZKylv/Tr5tX7EZdJKnSNFJB0YZAUoN0XuzDsbaeTTsr01Sb0skSVBmFIRKv0m367DeSzjkZ066V
akPDKOrABtudWpt4xSXURZHgwtjCFt4ez4tYWFpF44ZKSaiP+H24c03cAlorEcoqW2z1ElbN1yEa
/CAqRAk/74MzP+pYq8pkWEAAqAhQWpZCHmz2G02XRoLPxbLWZGqypS6Px6hg7TlaPFM61MWRtqKe
pJjqLoMt5Z6ySryNKcqBvbrdpZGaQLVNu5njGWYkUbrThaRUc6+gjboA0jF0C63i9nhuWX/mrfrI
WHkrr3BlU3G1nYakJSPYbpMFrP6sDtS9T63wu8dSV92JTEnSdZ2lz3betuYkxiqG3n61+LlLwy/8
5wmpFo3dKhybTAXi7wCCGxWp/EJ86ko8bU1AxrCIDZ6SFUQf+2m7Z1reqqe9RCX/zeZQV+NpncgE
JTPZZXvfd1/WmpM/xs7q98Ui2YPflHRWawKRUJ4czGTHuv/dVO0L1cQL/qKu0NNIB6JC1Blnsmv1
C+9j8lSLwd6Y7v+Tev9F57gEUjyLatvWxmSQ9m7P8dYO96zj+33R7OGJCr6ciqEjKg31PH88ouR4
WDGHv6zBOv+Fd4HiL4oDXp3hbK4e6qWMvmwjchxROJbmASKV8wkWOqG6o0SM50JP0f0xCeMXAriE
EyttMEv0+zNen86w7KvTcaup3y7jAk4707vgK8RTE3ukVds/1POtgsD/vT78qtMvM/WHa2d1cDhW
hF2X6QB78EkDhz5DmtHGjxU4mf40wx5GnEg1QP4Nvl+PYF6D/hQEajstsuB3U82RFhRzFZxpk4RV
ipqO6QNrQpKpYtEPZbGQcw1dk4cYpeR/2SGJX1GljkpyLeV4VuGOgQkvYY1hPPxztaq8F1SMLyPF
+3Krp+0JcoVdpobh1gPGlb3Ppa7UpOtqmNCdUfttXGVGrJ+DDHVp8hgmKdb0U4e4hJN3wzJvKZ1l
7PW4SV2mS8/LMssC3w33mNdo/av2JJmpy3NJGJfggoDyJBUVZ1Q/fk4C4UePU5fm6mrYSSoR1Nmw
je9lqWCspW7sGFcG0kW56jigDaoIy6yv1jqdk7F6gH2PX7U8dVmulm6x6Zu+yY5gYC9b3G1QUPG0
XaEuzgVOSUhVSp1FVfwaEQLWpPELYl2YS5GNtQ3UuDKAkf+oYPx4hNxvCrosV7/AADbQWmfo+rdx
gJRm3G5+prjY0H/eitpKdxxGRjorcClJ9xbvY31R+WUgXIgLKHoYB+0aPPMq+LuekfJBoYznBu0K
XBVzG+zFMQfPbNefaNFlvPFD26iLbumm5HXR4S4/j1P1shn9NLQseusVK7jw1hTsTVQmSwnmd3ol
pl3Saur93lIhavrzcNr/5+xLmivFtW5/ERGAhCSmwGnd29k5J4QrG0mAJCR6fv1bvqN3/VXdishh
NT4+BjV7r72aes0op728salaq6m3yEyQ+5/1Ox95WsRKKhFghnFnousDRJBbaYz9M7DgI03LEkTS
RYBjb0wXrQeX1qKAHOzlj575R6LWPvZiX7GLroCtxksm9r0yIf2zGTMMSf/7oW9OLN2kEnEV86Bu
Rzsul9jkf8ZfSz+ys4zaYDWNnLFroOtcuiYjxaTm6M+gvI+OVtaFpF3gEHkdkrwth2SvVq/+jNiX
fvSa2iQfEs42cY2cE0VD+fesH8fyz97ph+57CDD0QQ6wuOqIqPs6It8jNvo/XI0fC/ox6byI4RvA
VPNSO7Icumz/N/nV+7r4m/LvI2FKqC7Ae7pmV6gq6ZFToq6gUPnK9WT+s9f6kTfl+yRqVxWz67hO
SZX4dPuUryH/8r8f/T/4oCEn5b9XPNl3T2LV8WvgQ8q/04Tzl6XL46KbUvnUx81UsNaNp9llPK2G
ZHvZFJ2fRqTM/hwRBtEdaQZnz7rryDFrhuWZp3X8QFGnHhH4FX9OTN6eZrbn5QR36AvkAMjG3hFM
+7+//z/UMB9tijI1J3T2bXbNiOnvYVRG7gbHYOPyZx/P/vvpwJsbtJmaZVe61N985F4SVKd/9tEf
jpokwmp5L2OuUZds1134tZQs/7ci/Z8W5odiwIocJnV+za5w5jCQfHq2lykLyXOiZ/tnNcFHd6sx
zZCqtU4ZcAq5vYpJbAfeqX+D5N4X4N9trQ8ovIuRa2iRKXXVmIc/t16ulwbnpiz9lA+kjPsAoyFG
03/zpnx/pX/3+z6cExh8TrPbfXZdcpFX0LNuJ0WitoKdiT5aVCg//uW9v3/g3/yij+SsONnbsVkw
G0q7KZlfHBVNKPtgk0p0wZQODuTFRjL3Ig1iZiqkRaaQtyVuwhscApIKDNz5Kh3gsIa+efyks1V+
atstfwLta3AF9TPBfjQxWBv7gtEf4uff69knEXfqoRkjeYL71vKpg5nKZbJBDf/J8b0BYvB5b6g8
OOXak4GYJnSFIHNyyje7nTyJ7OeOuOjWdWxcioyTpnCdHr7KFHGc//Jw/uHZvJMw/7922iJguNO+
3q92snBRTOx64Jr8C1D6D2/4I4GMhDkAtmjZtcGuPsGEoDlmhrqDaUP/POit+Zfp1H/oFX/3hj+c
GmobGm/zHrcCvInjS28Wj7APcCWKBfFDB/Cb7FfYFPgfEEZkhzZVv5K0pUVitq7QGIKcBrWJf6Ek
/MMB+X+YPNQnrQRn+Dq4/ecAR5qiNni0f/S6PpJ5Iu/g+0dDeqUT+76aohvGfznX/+FdfeTykEi2
DetQt8eRXYvZ6lDG8ZIVfKeiDHG+/9mC+2gDhJR0ppPap3hVLSmjejxZ/odc7fT/MP8G6WE7zJMr
9hL/3XNRHwOcqv/63w//fU/83Sr7cMRP0wZrrimh16zL8y88HtcraZi5pQ13h0FKd1x6sV05Fcuf
YaMf2YAhnjc2t55eGyCvV4qlWiFPsf6zbupjhGWi/Kb20dCrz2m4agSEFEEn+cv/flr/sA8+GoNt
jpF4ywi52n21tggOFYlcRPr5f388zMT+4cpNP1wgwLr7TgMtvrqYKUlL1cAbNpRLP/KYFDniA6bn
fZnZ8FMDws5t0ezNCpeBtFkiGAlpkWZ1KPYW90FfINbONuxRYrA4d2UYkmlWyERnAiO73Q1b0pYR
Jx39Mv5nCxbjihHqbzn5XK4FJgjTft+wNpM/YGTQApVaJUIjkqLfTWPvU710h7Dl6UnCQT06DLHD
ZbHOkz4biHzFQcHR49tY+3DCCP82bbcGMYQWYc5zb7O4pEZlFawbYQqXKFzA+Qj529lHIrvt4Cv4
lOi4plW8a7UUU92qI8ySf0sd7T/rd3udbhqbwsf5+LXma33vZMdeTb5OD17Z+Kg4HNGXvTbN723Y
giu6lXX1Q4B1xjcjRBydFBTa3QOfBiyPYkD1Z7DIdRMVLUn8Q67bUA0mbgo4s+Adb+0sqjBlBm0u
8bc60QopzL4vWta99O1Ob3P8DTCLVuNadkNSVyxqm7JtJvPEw4poxjR4fuzxOh9j2MvM93lXr66s
M5s9wB++fohqrs/dZJKomOADXrY73IDPe7um/Quo2MhnVyb/FjWwcxNcsrQiJv1MpY5/1DT9zbbW
XftGhy9ZLqQrIEWKdQnuWFuBvZ1Vph+GKtBxOjZCDqB/6KgGjsxhJhjmof/SD12K/I9OIeE0qDyd
zova0/ghj1YQ8NW8+OXchHoln73rPT9EzuLnpy1b3yFoatty5sycvWbJBS/A4VvaBsT6S79ImML0
C4CfsdCI5Wu+1FIscB0b2nxTBxybrhnLyHbC3iYCP1oQ7eZyDzJ+1EbGtOygpjrW0hnk6E4LnaJq
HBYnL2PbafVg1ykcNdb7bbch/XAi/YB4O97zyg6aFBn6EVvZzoT+ibeii4/Z4Hl8tHlK2LHJ1jzU
VW92wAEF8HPXP1geTeIu87VXX6Y2ye1fAdXV/KNG4RiXVtnWt/givotOgA3T3ZbaYoh0ZdRO3THd
hiUcoZ2V5G0eZ70/RrVFJIwGY7//ls5buyAUzJF08UWKWcVctP0829s0jTtyu2IkpX/oXSb6NtED
/leDR5I9IcAmjooN7yI7Kp1ZdiRDyMV5sXUQpY1rcMuKPkaATjkPWy7uastz+cpBiw1HkNxhySMc
fqDajYvgR7CsdKyfEP8AJy/wvNlyVL6n+hf8vQZM8dCbzfKhJ1iHJzHNM7s61zcIeOuNBtLQywkD
7hHZsvNjKyZ5aEJULyB2Sz/zYsiXhX3tCCH9q9+QGvkkqMlQsMQCu5NOSU/Ou6V8/d2kKpohtFy0
h5f7GskLMXBhqBLVNOoyMtWPv0geGnIn4qYdX9uQr+IMuYuOPktDe9SPbuCrABmjIbQUfOnrL/gp
Oz32PttjXiwkEvZe83iYTnBbZNOBmiG2nzpO1+mOJ1jWcAQ2ET/4lG39V1hrTRkazU5hGSMhIz/1
7ZT7u53IUZ3zpjH+W7yL1NxttB9kUs7Bx5MskM9F2IXDfcD+DHXzLiVxEJScmgS2JOduNZu86cG2
TM5M5SjcQeFeu/2y5mZeZNlmmdPVGK/0/XCdkmj+anfmxmM/+Z7cpjiMtuzgtKuba6uhpvo6U8Zg
/sNszlKEYC01lQVUdGDsdDgqzGXF39Q8BciO3KHO6yG7QKucda+23gZ+VUiYPOqgsu7ULfj/4T++
u/oAI1Dhn+oU6VRd0SRt6s6oYrbFVJmd4+4MraFe7XHPBdzUtw4v5j5iFHNAhMtOhp1wD0EykORa
j5fFTYv9xRHwyc6pgyqy0PCskMUQWAhVP7Rd8nMPczSdTALfuqYIgc9bwVQWVXJIdGTK2Dg/vbmU
r/Gj7WxrkVoOjbSExVQSewmAigFAGjrciXuxJw73U54ZXf8FEe8SPXOfJNPVwpRnPVHTcXGbtMks
fjQuTZLPI9yM7LFhZKy/kSQs6Z3h1I/PtMEi/T2n0cwvCoNbHxd9lCb0LxqnYziTnUbxzWDn1RYZ
yP7+F5/neVMFmZGt+ZWnekiOToMxfdeOMVtvF0/QGxXdLEX7No1Tnd+LpBvU64qNMKuC8mWoP4tN
19GxqZeUHVO+rfJWQzsQlZ5sSaYqk1IC171oiU5tmHx2I9M2JY85Qr56BuHSnDRDVes0hy9/jLsk
/oEQvFhX+EWmbav3zTFsZU0xBFqK1KYh5gfMn7L2VqdI/NblDjOO+edu/NC+NTZrxrdx1xFHd7Y1
22fhRKs+EQeCyK+p02RzVRARm7Ij0wRI0mEc+0TcwjzOhKe0ieJBnQ2s8MRSQkY6+vOk/ErkeXRy
6/ZCIxyYfdMZofUBms/c6EJ0rM/Wgu1GZwyeyBAc02JM+2i+TYXXdWHzmnJctnU99KFgYQxZcgAj
gImhUsRmjp74NI/T66DhoZOdFoQhwIlzoyDJfW+mzI9byaYZY3Kz1dCAFWKzcmYFs0kkZiiA9Hqq
O+GG9lTD20ImlWa5iOwVwPxEntIZvoFLSdac+bfG2KnvC9ImSl+deveTKqlOOrMXnVh4C9nS3O+s
EvNouSpzTCPjU2MjxCjBqA7clwv8Jbf2zCObzL+zuGf8tKQ66k8KyJOosp2FpRy4aVAvrXpQmT4m
jteywzhmZvbAmnnfTh1b2vQ1qpUdDusk6O9m5zb5xc1M2nO/JpjFAYAtu1HbxzRasxgIXNLQEwKU
pbjJZRqv5yHKxLqdsz0hVwHD6w3X9WLaYx2iOf5sSSv3A8ujOmtOMl3b6HYbojn5IUwanylNaHMS
iKhtDjDfHrK5zGcE9N1pFSfpnVs32ASVAOlSEIn8Uj9KIy0E42aePbQPZLtEU7AHuUxwqu0nmBvO
sA845aiiwncMcMFZWwDdCHqCnWoA0q3smvODIAKkpwIK/dyehggMfF7oRk9FDvPLJwH6lfUFiqqF
2tPWjmn6nOxsldGR8NivV8Ocbp6iZIB7HTJSUlRr2LoJ7Dk4sbn6S0bEh7PQ/JoI6i4qhbcUTtjc
vS59DmMyP+ytrhq+peKSJUMQ+G+DjYYiAgin/2q3GtKLfVaRuqKwZuTbGHBzPYDfZ9Lnut/j9jKP
AguQgZmAkcbYZKM5IYbc45uIlu7TGe9vbZ92liHqdDD6J8ZNuAybej9LJCv+5nxQ01Ass537RwJL
7umW92prHggUSdnDtgLWfdkIGLhnUBSNVsXcqQzO1B3ZtiPSGAb3K0+SKDt2cozFK534tLxkEzje
L7U0of7R4LuOrGg539X3euRISwdXeFfsYTd546Ca7Loxxl8WM1uouNPQVQx0w/4Nw7wmJQBbvRUu
plxeBJDtY7M6cJ1g3dTrU9rOfMBZsbbNQ80mGaGg7GIEXILQoHMDsshhFgIZxBmL/ZyUsTYhepmc
1/1ywEiizvpz1zXdKecCV/XIa5GrMuQ2IijO9oz/rOG+RnzJ5n6J79m8ZPqSrnvmihQW16fd0OaF
N0YiX7nlaOOOrnFUi2KJp9jcURFsr4q2Ecbfp3XbuaSYGHJ/cT9HIR3w4iLZ7HcwK1WTK5t+2wr8
+wi0qi5T09OACwLHHzi0dVgLOWhbkS2s/c+s3qIntlM07wYOezcWVfq440RLww64jkbyE1YtrE85
HC2XyyBQQxdQkW3xPXKXBcawdZ7l8pYhB5CiZJidmA744O7cwsNg/aR4ny/rncel4B8XV2+86qau
i59QKOgYKsp2G+UxMjHjz1OOauVoA5vEU8h7tZyGide3VIxQDOeZPKHkki1UJ3GbmxPY1yR52FEG
mkOfYl25Q4C8ePCXOXNZ71FQv8N7KpmjOz01fv49LM3I/1rgsvBlYan4hd4Uh9kx3ww8hue0Xqeq
h8vozw3pTKXGEPE4DrCZqcsgaklticOHzNuhWaDd8Sc6AcjwF4ksZw8haDSR6YDIxVndq17JZaww
ix29rCK6C4IQgCmk02OWD0v6iBzb6FX7RYAoI9EYiJJsVrfiCxpjWIlMbY/4wHJbEEvLyyYKLIJh
FJBVmlWK2hG+XWM+3qmVxG8DYV715dpETVpX6dxHCS9MAxHAN5/QaKkistqpRdr4Us93fl0aZLWM
NSrZCYOuuEsPwyrr/rvQvVgOLXZE9iyIWaZr7vmSdSWGPWPV+H6bCjoI1xUmYu+pdRaGuCm63b6b
3xzJkuS0ifcwnpKvUYi+4JA1LKB1jdrtsCskoixFHtKVZoXv4al4Yq3K1N22BkLOCwJIJ2SWw01F
FaM0mLYMOwYT2QuCfdpwa+CImeYwAJxwk9bAG3hoHa5HQARX1r0HllKYMh7EMmWVJZKkVWjj9VUv
IjrxNKUPdtqiqIpW/DOgd/LLQ1DdH8fGN3dYK+yGijbH+GnconKce3IxZJs/NStzLxPP2rWAlVmO
bg045lgkFEE6RQzxn8s/MUpXTCFs/4s0A1mArINs4sO6F6vM2ZOY0WKhJIEDXYKu8KRx0oKEtlOo
95b2cSABJ/xa7+SqnQk32F1DUjqk6ADnzvdLC1eNko37iOp7mc9ZPPpCrwEZ35swJQjU4dT0s6yS
bB/OA8nqE5f1cm00DiiRzK7sjcvukgR4TaL6BgUbKHGC1gHG93t84ENICtjxtaVIyVIi7tCd5pn2
r8M84NCCqVjV1Dw5wIaKoUSwvCBi+RrGvEVbRuW5H9Fx790QH1SDM2NK+V62I1sK4ZBiuhHgHcgh
/0LUPGLJgfOOg6I+RIBPUjyDqD6ObRzQMbnxskXrD+RyvleNEg2b4fg+2rVrmaxDjecv02QoTTv6
GwTbp+gC6PTbe5Z87jscH1RH82vnhqX0NLBHFvrmc0Oa+oKcxfraCG9xnvihIJFnpWkSedg0gXFL
wow8gDCOsknlPjpDZDxVm29Q0iELY/w+bY0o+hrM6QYMkU8QjGE+wYg8CuQVn9seRSAod+tOyywy
Nfz60DZvYB2dwO5iNymiI/oiA/R3km5miNYlZFSHtabCwLkqQ3ydDyiA0dzSR986je6fr/0v0Cbj
80Cj7ZlC83lyks8t1A47HprUWSUbHx864vsfdl7EzcTY8CLXPsXKTzVmKQxAssJiOPpMwnK76ek5
a6Q5wCcbCz0Ye+502PZyy8flaCLfqiL2tfolO6MfmpzIb25pWZHOkTEHohL3pbP1uh1b0wzsqmPX
HrUZ2VQltLMvmZT9U0+77K1Oev0bUW4RUqUYCrNciM+7iyJyB5hRPczB1pclVXlUrDCdqKBJRw2w
tZM7acyA3kacg/7MdqBcVaNkfWqyGmGHtO9iVe663s51nkh1cHEULQWP2yapeucyYFvDvAUgR81k
qxbX16He6y15HcyKe7nQ3RbfJJTv45c0G+G2n2dzpA8d+pjhgG6d0mLYc3VPdi7vSMLaCbmtvAOG
ZLYfcbyZVwamwR2L4POGd4cWEW3lDDwB92R0GLkILzBQg71nmJBy8rvWTduXMWqoe9mkKwOZdESK
OG/34VEmKDHHvZmu25Qi7Msmwst7DMP69n5H+SsP7UjlA1JfbF7tEvG9+PaoL0qBq/6NsZVfwPBz
x5RF4Xc9xmEH5LnUV7B63zOnUatmJVZHI8sOcGxTpqCbPxC+YBst83uGGU8y6P+7EC3ZMV0zHorA
8xyesAPvDSScDfGXjuP2OxhD/Lsfea9RQZrsSaV+YHdRGMXPmGurSoZUK18kyC9+jXvKsYoxAIgP
oMKgTOF4q+7QiW38jhpv+IrEt/qX84FkRSIimZZsoSiN1WRn8MBXdJnlNufzhM0yxN+0W6Z7HArJ
W/Bq+RUwlXtcBHSDRRy3WJPRso93C5q166Kk+sG6MfsLJRv/amPD0ZNJO0c3G4zPf6sa9VuR9nRr
Kok66X7eB7WXdCX5TSKHFIf5OKTP7YjqrYix/lWxz528SVGBqNI3Nh2O9Trs9igHOrsLS5y5+uQd
AuH4ZXmBj7Aj6k4DUKPzqisJRBD8KwK6aVfJbALFOIW+ICunBfGD92MWt7AJ5T20aI/DynGyCYrz
73Hfpzr6tqKqu2ZhHQ8tfO1YtccrAFfYHrX5AdSO8QUOiTDQj+kqMqTQ1DJ/2jFqPQPxQG+GQzGu
AQyJzt36MY59ye0WnTnIsTignWfpVyX7/GFPV/fJJTAUq3Y+1qGkCPsJ1ejrYZ9wHayDf+kY3X+M
IzzY1lgM9BBtxj4TJJB/j5zhJxfEqG8mT1D+ZZ62w3lbtP7Cdk3mKkY/+7TAR/NXs7ddewa5bp/K
sALaOzIDxSakEJ157UCEfoDuyt73HIKdQ505FQ7ALNhcWvQg8ioByk9n/ER+TUEusifCE9ZUlAWH
9xRrL8tVxKE/MAZ2calirtBzgO0xVmOg5ClfNrxQfLbyBVd2f4gNWMuFw2WBHA+y4spy8Mm0N4ts
ljedDUMo/NbRtGCeilNMwwgAZdtQhNNhAf941u3Cgc1KVSmEMe8HTVbprnrvsFNbMDXSC56bZIeM
jM1F5xjwLXZM4kuKR/cWTQuQ9w6FyV1OoEk41nE/bBfeto5ebE75tzC5uX3kTCN9fWp3iw2Bm435
C8AD1R4CB0B23qN1ZiWdjLip1bpBU4KIEqDabJ6TB9Re24guYR5VKeY11mjhmnmpak/e79+0dnl+
lqNsv1Idq/4pHxMVPfEtSbcSBbpbT9HQw5693XjyOM22eWvHHY10pjfAmXBzaTFaSWjyo1McFQis
pgd5SMYe9Os4BDLd0ZhmI3raOV4r7TV/6Jto/iuMk4Y5V+vyAzo8ACtQ9fQdMqBU95bNDan4PjUp
lvo2q8oyVAYBjZk7inxRpwClJS9anUU/9pnzOyASgp024rfLe2Zl84P0IX6egzTohUJtbvt4Mv6R
KxJfAEE+qm4hDwlyKK8whcOTdZuDrDKkNQfYaI0iJzusIKtaPcnXPu+2pogTMl8MGxtapnqVpz2F
ef23EVkEh9gP4ZPq3XLb04aiS19W66tszWR8injSf/X9kOYVqt7gwFp3U3/y29ziSp7QmBV9m4qD
A1CZF8YlyAaZqerv0kQ0YzGgsjQFJWZ8VhZeDzhdFnNySbf/VGTCULhT8Ha979M5jIc8h9L3mnkc
/UB5BaqLTNvh3S4oQrEWpx5eI8WYaaqqle1uPoCDmTfnlsWClUBHiTnCickslY2ZzstFQsPPhoVh
5LGxzRVMA7EpknjBiUqoze8zEa1lRIX+sZK2ndFj6Hg+NnFwHIGQK2qeeJNHltq8KaIcMSjoHOC/
V0jlzHjZbb/5yrpNiaLrEF9YGS/GBO7tfXvhE2EPwK2zqumIvBc1xTpJNf/CxhR4lUCbW8D1ojZf
ZDTCErld8w6lXpP/J5GLNm2VYdr4/qeAA1Is+SR9sSRkPBFr97gwA+kOa5aZ13pS4zFdJjT9ajAY
s8x5eJ6C275n8ZRBVG8wQCiXgJL7MGmNkwDKRRE/KhjLf+r2vYX9Vt23z1GLJKZ7L5Akg2Z9gceH
w2hiO2Q1+sDSg5zcnxwSlkmJjcdtMfQwji8wSduenfTbVAHTxz2QTsD/irGP+/ESy46/yVy19vdO
+qUp0F4CLYh7h4dkEZF7UwfSpKW11IKJW6tof/RM1u0puGj2qJDH/BYs/fGxnuCbdmBWC1FpcNbG
auV5u5eh9vJ5haZjLjfYK3zCYC386hO+IS+lSZpz1iXNCfc8bibpzdUAF4O8CV3j+2RhVg96wZqC
T93WZTfKL2q4bpqzHvM04AznCTHM66Frtu7NA+w+SFfrbwtl8yvcYLefGxqbKwB4rDqyrZ9g3ASZ
YAeZjji2tacPE1qbC7aWXqqNUN+VNkCqhO6m4wSuRSQaPiWOjuzEjOv6yzs5fisxHFjuLQUt4AYD
LJt/39Y9wTAuoPrGgRHMr74P24+wq1Qel3hOPjUS0zGpfXIBcYHdTEtSI1u0z4bTutcaFTqGMb9G
FrAKpFgTsGdIzzEXZh59b42Q1owN4jJDJfJJLMtDWme0Mhlt5zMKBFc06aZQU/jxZ+7WYb5D0KpN
D5bJ/aalLL0IT8LtuJjspGKB3GHAcioD5osgpQppvuvF4UUDIIWF7sXwARccqjk9FGalAbAD4FLk
N0IicQKxPv2pPIYqxRxhODPqZv49Q/mjcdTPbeGkrr9snV85ltfAXSWjMOPgWfx4l0Wr/m1ojiI4
g9l7hhgFiikLl3q560fr3dmNon1ZI4UZJ+Rin1dcbbiMh10DwFwp5sBe2Gtt8uR5iwjMEVUUH+Y+
dYckxqyswRmDg46gMiRC8QNJY3nd+8keF4Jfn8SjOg7aAfPLW1wyBkOewnKhjoCFe1ksfNa+moCs
Pbdtjk4MDpuYvIe4vuu1Q8k7t+v4Njetr+qQZbhVos4UvUj3Y61h7oeZlaxLN+fpeeF2/sLXaerK
MeAMgdaE3y2G92ey1ZZitqPZAzowjLsxNCttlwWAALUkr0On5+NopHwCcUBUI+NLtfbZ8nWKhq1K
MXF+9jzqHgySUkrAnO6seB19wW4HWzSGfX4BNCw5TXWID8sAAAF3oTx1ZGqxg3SNtkQgC600RmNf
mt2ihNug9GCLeksSD+FlJhxaNz3dBwO6p6hR95YJRlvndAAGEAep7yZi0wKQ6IqWc4RP4hpoKBBu
BbvlnJJqM/55BimkSglEVNnKs7Nx9XqmCYax1m7bLZqN7bhiRzzOWaTPYCRll65z4jhGZj/BcKS7
HbssP1jf/LAg45X4Ucix+lDrYnItUlY3p7fK5Wv+2DZZ/GXRLq0wmIwfAOp29702yQ8sdlLtVLmS
kLmuq9XFmHLIVBaOqLio7V4f6nZu3ogEZkhMLM+DTlTF5T7gFI+iN7DNagCa+i3ZmDkhMVUcZwE6
FtYF/ckhOpzUYUdWjqwa5GM/Ka7HIxBpjEXrda1I4NOJjxuPCl3Pf8FlD9BMM+0X7+hPFNy/vFzY
MwS6yEaGo8D92mBmtQCn/xTLmAPJb9NKR2t+EXmI7ofFv7He9YfWK0xXZJ0ft85E3/ZAcNHgPqef
gCwMJ4BW7TXOIFcD59DjIt+aXykd3Rk4JHvqwvhp4J3+0sUMiWwTagBok4Yazmz/j6Mz22pbycLw
E2ktTaXhVrJlG7AhQIBwo8XJoFmqKo2lp++Pvjurk06CLVXt/Y9Nc09oavTstFV42DV4RGYFcZc0
pY7dZBhMlxgUN4e8d37jKBv5PBdx2GPdIV8pTRAee/y6OkXI0ifxKpY1LRFPlFz2mBYOqkHVpLap
eNqs6pdbEyD2Va69txESGtp94B8Lah3TudzLzjut08xF2AQWfMyTMrVdPHTz6HpWZgJMVaBS01Ts
ghegE8v7ssdbf2ZsM9sLUGo9QFYZ7cc/y3Hxf4vGDOWjXW6hOg5OZPS/ynj71CTb2gh5KMdSudc9
Jkn5K6qUPdzxceNUFy5KAmhuLctHl5R472HXXXPwi6Vz343n7OrObZyuVYk3raV6jjGTaa69xeGW
tFvlrD/jWZfqb2StgTJJLytHo+blF5g2yLpcE4Kn5zKd/boA0zVO/DlPLTO0H0bFDfqzcY566fP/
+xDroxtO02u5zlWXrGOkrWO+qNqkgLoho6U/oRznRqRfFgmpHNzyy6jGh/PKLT9ob1WRqzcWSsmM
1HLcdGnV7ubNJhZc/4iraC0zMq0cO41bJa+AKi5yhiZv5L8F8V7/Kmth+meHrH+dxhUX/0bxx6rr
pOJlrR+GUaoujR3CNdk7obH8hGu57x/7adr5pIsdtDZpDIB12q6OhmrwfBQzd3Hs+eYBp2defEzW
YKJHpi27ejOr2GWyz75c36pe8TC5LtSTc/TM6v6CeI2cJ5QoTfGvJPnv3xwixCZdDp16dViEHbHN
DiAMl0HPjpeCNO3WE6PPVBzHqLRe45WnhOhbvymVjTChCpucxmwh6M225qqnzG2qwI0nsRDqnEZl
NG8vUwk5c6hGRE9WEg7ofJHSDtPWQfvauT3/c1aJgO8Inzf44mFrS5qCxiBH+sC9P+kjtcXW/NEI
q1//xkBKkUtmnt4o6XZnYly3VHGtgylzPVWQf+Mmi3evtmDEiQbxIuvSyXKMukMtUZvdtS6KowYy
np6Ba2xE55yR+2hzGbU1dsMhHLuovY2b3uJTWNaRVBeaowrGIvp2909/mbsiXW0Pn2zRzzBNh64j
APdnCbTl/dhoQ5DqsI3hHOTkZNC8TmSqs4sbHR7x/Lfjr68Ots8ntCQiRzAgE8sqtofRoZ6ju2cn
ZdtNepectD/CCCHGzFuCakf+Uw5AFvdYeotBZ1u1gIHNdhG0VwUf1v6GwOr395EDS/yrncmGmAyq
dq3ss40B1O+YFUKkcnBbDT/7YXK7KnKOuxP0PbtTOVkT4aW7Y4E2nDq+zKK9cJ6wwNFwN7j7h10s
oTx44xRVzTNkgVmHW2S7YWcfCB5R+3+BUwTbVxvOZQPDbYL2vw1EYFZZ5XlFmcmo2pRMR1fs6lrs
ENhETQf4iTfgge60f7vmn+VOzSAE/DKpFD60YDMiSdLGDlpjT0gITXT/gfc34ZG3r42WQzQZfUWU
3vZXR7CaDRl3aRhR+jsL9hPjcU7wSXet/I+Xufav9uRWKlGrt/qZU08lb39DO2u6OGNE9MgU/ytK
u/pamH+2CZ6rFNGYUpoZd8VJ+sXePufByHW92zRYcZgE9QVyqxMvTVTN+eNqt8t0tSTi1Lu6lhSn
5aPuDkjWxZGSecFssqjoTxnXTZxsXq14RQvGCkZGNVlvHWf2cOTnb+djhTK6xTkfeUcnsPf5lvsA
Ol+i2AP5ieLL/aO8bY+AFiBQgbXXyH8QkNTsHFAb3ikPNIIrZ4jb50hWMeVhW2AHwWFpbVcTJOC3
HyUim/kxZr0wKcRoqK7lQOtwZjze36OMIYETb9526aaqdEPxtg7T6h1jx97GhP1hfzTDsO5DsuDv
2NO6Bn99slC9iAyKmU6W2jPCMJBs6l65at7SPG/z8kxcXAkrWRqqcnh58HEO7vasCmv13+01sLcv
m2Zr52BmFnLA0cW8ba6zaIZjEht/LU48nKYVxZpXBOEl9iZgP4G0NHWblm6fyLV5lQAyal70KgTB
jinQSGPusf0wDDGSObGXIen5PADua94IUCLZWi3h83X7NPqRCh5Hpl2GlnKatyNCsu6uaapwvwS4
2y+o14PfIt7s8ohgw/5wg3B5KfhmSR1clSGutQsQg4a2ftZoBMI/Adj8f3nO23Lemn7tDxhmQQZD
m1HwEsK++3eIEpYffuUbQP6uj+hZEvZyWxurbu7rphyYNrxu/vJl7G03e4vlJ1ze9qfLw65JY5mX
fjLMvg+rV2ATsRCvpmucL1FaL3XZcXFQogLMyH/OTMJQTXxZRVLtVnuVbRQc+6JbTiIKt5qY+RUY
wv5+kQc3hg0xUn+W67Qv6Qidzl2xyCIECnWbN3dchr8tROEfwo+H/WX3hfo0Fq6DHzUtSPm91o1F
vLCxljjLYcj1Ed3kLg9xP3YMJqtX9jdhSEJL+woQJcPtVVvPAfoOUp32Rv8HJfctM/6G68dk24YZ
RH8rJZRdU9g6h4kpai9dqxkFnDBePNDeFXkNF6qw80cAXKxeCXLXZvxHrVThHEukLAxbdjzHzaEX
pnNOltSW+2EP+aDeeKvC9dv+AMC1KrpDH2NgbJ3wxXXh3zGWzX+VMyiHZ2ify4wIThncoyHjqq5o
q7gFcaPCdLcc99xrVY+4KgEWpnGQP5bAVYCbGqlC9VS4g188A1QFz0CwTfEnGNkp7LlePgZiG39g
Lt361Ak4H3BMzSNnvzW31nPB2fXDz7ciTMNwEdEx2MoG1WmoLL+6X1vpte+NL3uOy6K0xHllAQvP
cQRklIUB8EiGwquaD4W9IlHpTCT8iygUGp+wrW3zovjVTSdUzficS6HfR2Y8UjxA0IZXFMp97TbA
3e3Uut3uHRose0/FRIHA0UeVxHO1d2uXlvTTAs+uboxwJSETPhweS9OU+Wcr2lo8AAgteZQGMo/8
BBBpV0dPBaG4RgWj8SO1VPrSDZXnQ0Jrxbk01/F4N0VmfZXjrugZFu5YJrHqYB0GKM5TZ+biEnac
9OfFzONKDyMCPggOzqF7aUaKz5GP2s3LwK2Epr33DT9eIQEqP8Q+D/5xjaXPP2NZF31Y94qfIqgI
Pw3mvH+JtzV8teMgfncVT3JKk5tt/TObLPlv0ed/3cnTn5G9hEO2wWAtSZnLrTi2O9BxajGWBb9d
zj6rTOaYfJHnaA3Efly6clRvPp5+K2tJNcn/9IwZ4fsuxfJDF257bzHqPI8yUmhQGs331ebCwDHM
c5jYll+PAMehGXnq57ZX5ZOv+tZ+XBx0qA9tPlkPskPRws3Zm5ukX95FnF03zU1NJZwKyk/8Vl3Z
tkcRWiUJAO20C9hyp/Bee3Rzl8GZguKp73SZrmwJiWSZXpJVBPFZ9+g7l95SHzQHjXHSFm75KB1C
d54Ep2J52Otp+MVmUiAAUD5T1wCI01+brtXUjVFm1KJbauoytSN/4xDr3ZhAGG9zOaOicv8VGGdA
riXG+Vst7z6142gXP7ql1sNLRJdnfdFlq75nf16VZDce8JJZPPG8BVOF9NpF4Hcqmf67KQlzs6N9
Aat8YSOJh6PS7nLz3V5cC5mrS8y8gNAitlzvGUXL5h9YtsbxbW9d5JXhGnTtayVzuz9WxYZix4GD
ARFc87G42fSCPjaO3QsYhmZssmLNu+jcy0VUD4j4agDiRU35PyiFevql4lYOrzn10CJhkJr4BvZu
vOYAsn6GBH6KgB6XmV8cp0GdNDr5kosIjukcD9OyXlqUvc/1jHgzk67M2wPUsCmenD2H6i4txJi3
DjKMaJnOYTdPvMG11+fdmnnsZVNMEyYJbj5xheDmh+grF6FizVuFR16MQdLn+6SuHmn53dlv9nKH
YJnQcoKR76dxsLqsReNzUStHRVJjt1hSBtXpNlJ3facjwnj6YSh+xOE43E2LS7FubAWogSyDekrD
tYijoNj0WsB/pcNsUaKpdO55H0wUJkhDyx+8i7+L/V8teYte172tru3mqs8Rx0mR1APlZinr+mqu
0xQH6Cu4OqYUIhblnzS2U9/PsEPrsVPWeFkJOOSfqYbwSeTfKbjf0p+baWX1n44DeQq3ycaeNHmb
fUbBL3QWr3tIsODOkJz23yjPHVhmDo6Tl/vJp8t0+RvFQoSpv6xOn87V1F+QIehnNVh+ybxpfBMf
xMDVlSIDW8unZd5RIfAmTqxqof0P6USXdtPgNkf+cuVDN6jAu/eUJePL2CndHnCDUW2XN+zgv3mq
589iN9MRnRduBD/IB32UTsdu77edu2RuMUoGQmt7FGqJsrqoG5Mu80wY2ORwWB0GZU8ntY/DHyas
5riIZn0QvtNlGCbnw8Z49zAX4JoDnoPPNR5qHkjZEIG0y+Hgj1P35NS57E5tZZpHqJHuXDpb96is
yjtylrlwjptZMs0slNTxHp+FrM0Tn/I0HxkJW4maJLCnlA0Xdakni2wu4At+SC4bzRdIy/OLvVEP
5MdyPiCpIMd1K2bEqr6OUXQPTaiBBfeV+2IcfTiRQV99sRe/hPQ392etncnxTysmIvdD67qib6Be
2wd3tMWLWwbRe47yrUixGOVLElmQxGG8F2Oiu9r9u6GO2hM7XtZrKYb13HoNIphuh6Dt9TdsQHD6
PdnpUcFnr73f3tAEQwa5incAervt0qUnlf5S7OgnOsct5NnORewxErhkVdmF/8A3xhiw6RxhVeMo
Io1t/5ZTeszrJX1rygTmnMetNNOVP+QD2RaRJkQQ7C9YD/G0NpFunDQvZ/u8C9RGx6JtrCHV6OV2
8pi4K6J9LC7Fam2JZP06Ix8fX4ZGezmYUrCY5zDqARp2QvmGpNGhZW4IZtGFM/RZP4PFgw5f9fJ9
1+/DySFEZzpBdJnt2HMl2n9te/4uaEDp1KQAE2gMV89r98PEnmsewYURq3GwKCGP1u50K0HTDnfF
jq9nOG1271sHBTtaPkMuUZk0WzGLRQK5pxgsazu24ru8LnON2KdlO4pRHIn7cJphSA0X9JljEGHW
1MucBXMdlif2ef8rlmOA48hfyo3OaL94CxC33dmhpZ4EOV7+0d/14NwYN+f84AxI5N/tqrGABW0r
OobrxrTMQxudFc8EcxsDdpkK1kdoMYeqsAOertkkXRgM+mnv1zIHzNscBfI9FjmKDrS1L0wqy8z/
tyqwZLRD/0pCaWjdrZKN7zjGjvrp+8N24EApXqmOYLQlUq9i/K72OKCdDUqqTNBpcxAAJ3KK25AA
N3LxGLpg5Zcj37HzZbOYHMvZFyLjqkSrUCAbgvNqmKQTvTYoT1aDwva6MLAGKbfpNj6QQ6/qzEEE
Yp6cWY0OpAnNN9n3OUzlDbSkHSWiRcWQ4iVxymOx10HwtG5YwxMZyC14jDsR7o8I+cr1gi7iu7TA
5q261ryq3d0SitE/m0JW7H72tvqneMid8q+L5YCkQKsC6ighXNfEbvLoVzxEfvBEwe7o81JbpYvT
aGiLQ1DatNXNW94E6cSh0KdaTthMEoX2Tf0wE3cvR3/RIsJKyWm0+3TkAoGMmPOpVHFqPMS2D/Gs
tEBEC5ht/eT3Lv5lw3VMJ64XPXR6GPKro702P679Vrx5c19+4Q4D7vZLsYYHrY0Avo19P5rfYGP9
/r5bQ0gfYEpkm8hZFbpsT42ZtNmgkwXLlAuuigbg0KCOBywax58uph2ZdWNY2ac+Cpe/RSnjrAz2
UZ4nj30hoRPVZCGqzwJ2Zp5vapjmLtsXE+nnfp8bC9FLVdARkZdSl8cl7pvfFiT+eOvLIhqPvh+b
UxBaq0nWoS2tpP52GTAvd0Vm8qrCPIJXOQ22IPqDzsx/VrmsHsohhAGNSpfNNlorxCb7PplMM0ps
KS4ZW77C2/LRW0Vog8KT9FwnRbt4+XkeZJffPGu3v82eU+8hKLdRi119ogn7X8M6Vo9934eGfuBA
vApJ8yg7uh3VD67ANHldR8iJv0UT4vPa+zJ80d8yLgg6OOQ7H0S7y9xa7NBR1rZfeZAcJulm3c/j
KPKndkda+dKxsD/5XLpoCLDVHXIxbvuDW1dNmEXQ3J8MW6TpuT2naJWgc97f7UbulyHHDfrbJcdl
fqbBcBwyGy1H8Rg1Udfe9kEu1SXE4PdzbWLxYo99OAE/sUOflq6qn9wiDmEV62apsLTFVV6kRVOE
5tGyZI/dL0QSnRKo1znvvvLlAr6/Tu3feK1k/Z9EexadRYCsOABwrvitfbc2LxCsYvso6m0F5AKn
Gg9Ibkfvj8sP9uR2LgHShQWwlu0oQfEqebN0XrHl7v0T+9m6PcOILV1GsuX+LwK/g0tSmOQulBtK
0aSNdj8XBO6HsFy96NajAHxFps5DNroNpxoQaitfxnmYhtctGuvlgSE8Xy5I1eqVsBSBeaKp5S32
KFg5YpKAuiMMYDCnKI8s68jNiEvROJF9jeTk/qb5dFB3IRgFwn3Zl39NudrXCsn5ePKFXagnCzm0
SqyeVPLD1I0bC8VajJd638ePtVsY/RfU2PkPuNtxQLBjVTfcisW/zXPZdTq6g4kynyHjcXbswQWF
/ZJ/7LSnNAd65hYor4GisBi5T5vERZ03V0waHphmhznztnhqsY7biBQdystGPdGspqmfrdmpGYd9
Za7D1DOPujQ4FijXBA4ssSjVPtXuOuqfBQOgz2RTV3U6RDle0zYWAcCRPdPHqqd8hZRYSyQmpCrx
gy6BmK7NjOTm6HallHdRjsEooRJHXuY8jzpASNHTg2E7EkGvtXSPKx/XknJTjANRjca80lVpRBYp
bAq0AaLEav/PFufS1YirzOz8LoJa/GV4RrFhlm7MaoU4M0PHZpm7GNvcIZee96cPw547AIqBBwPc
41hurYv/aZ7lu4XF1Bwikp8kUlp6SnBUFwMACZkbMud/WkQCmOfTb4Q9FfOoyyLurdSXHvglzufQ
cwqmonDOM3/LlxtiDxKwCN7p69Qfa/AO+LMA8ryIhp/Rgq3q6M6reSymue6PI21TL4Fdel8NFqj/
ttmHfd5iuIqbjVy//qpyByjSMQgJY8brfzZilKOv53b/WxFWk42TP0eP0eJAPU9WOz/oAmnuHb0a
9ts4sskcS2ErVCKTDOtLWUBDDuAGxdQc8rGGpq1qcpNOmPOi7gUzfuwcR1MOV8Rk1k+XcvIli3tf
ldkQQnKkDZKYIkNvLv7IMg+Gk1GIqZMy2jisK+129lvjBIFz0jT3uKlpGTSxXC/LrgOEITxht222
8rvRLFusUjmxlWEdEE5uUmaCVT0gxDB82LFGcc/GUS8CWTgPPmMKProM37JXMzLCxG6ZniZxsUKj
3M8Oziad2txZnjH3hdPrukZFedkHd/V/EL6zb0mjrNY+ct9796H5vwJxzM0j6oCofehyi5ccfC+v
x5sYVb1RBQlfl+HlRjW46cqPDpbkJRoyTwTqgE7RpWJBh7aU/NZiMLN9MGVor7/Qb34jygxDFqp0
OUQY34kReGhJaPLe+p2/iZOMIFCkQW1j3mXJkl5dZTB60F69Wp2j3ZEzZU7jbnjpQO4bccVP764p
C4BCPhOj21yet6nhpmwC+NEut325pbXwR30FaY0iBMmd0AVSgxCBBk6vXu/3cuZAe94549xHO7DR
B6Y4Unb95EWMdgjhhIhf7d7WU7It/rw9sJCZLzHE8IUJUuo5G0qg8DjROYqHm9OGIlgSzpBwOPuB
sx7c0YLT6fbReYmJ47oGW4SElx1y81DRDuFP9tXo3XCCncCT1Z3XDuaH3jwUu1t9RgHaPM469FMV
Cv8/BT/yWSByvpuV7x+NHzI5Soh32BgU04HOrSO20BUvZNA8OZ1TpnTONomINIzlOgXdUXSNJPGu
zmeY5ri9mlJGr0vhxydfTgJ5SuOmjsshXaEm/Sg4Esk0EhYHWCdYOkL82nc+1U7/YL+ctNbfTOqY
9y4MSdA+9UtUPu3SCon7HvosaJFAjmPdCvbtvPUPMNfuk9ktc2VZbFBxfVtSEsqCx186D2GTSynK
L2+UOAbpz872bTKHogvk26ZsJKL+sr1DouqfgYsdKmlF73zGylvPsbdC2fZBNb+SiTVio6z0loK4
bTwbw7reXAoYPwYP8wl3dRhnXhOZe9rc2ze/letnQ6CFTkveCg8ahr9qx+76sIcalYrTdW8Tb9xB
UCFE6Wozhz8wMjm/rYpqBww5/uvuVt21scO6SDq5ze+dQRqInns4CQaxh4jR5jwq9HSJQQb+IWmt
eVar0QhEGa0yn+MATBoPIa2NZflqW0Px2Zer06b2OPuHxqGosI0950Xa4/e1FZFspgsLjXbvqcem
ajhsDFVNv/ytRp5dBXvxwk2r7tAO7oel34I/rmUzXLJdRSk5SdwPavTuVrDX6+i47ofnt9tTHyJi
s1GWP2hXuA4SxymH10TC+6PQeJiwzNTHOdA1zny3eIr5J97GcB//Yc/BlONhldbGMBvV4EEZRT3F
fSAJFUq80to+mEb1bWIbAino5wOW6PptQlP7s1ic4EC+lcmCoujwICLGshMdCa2PreUG3QG30Hir
iEgIbkhWaR9gFwO5eXbXyf2sV1sMEFIwywfcldrOjDXsqdNszmvXABmvPCdbZgMyLL8A2QPn7MJZ
ywz/8fTBBviBNwNZkIczRSWUJKHmF2EZHZp+CGhA92oc6TZUU3EtLRkuaV4rdRhN3e/pkku2hL7s
ZNZ7iBBP867XE2mhABUzCVrfPFocfwZRYZWZxRjIG+ma5Zsa8If97NjLiCIEg/xNEmh19vsyygYb
Nctdbk2442Din0lqQOVtPGnzLIfVst9NQ+9l8TjDiFSWBkFlDUobNc0c0fN0dOaIbIxu6pqzXr+l
Nt8O7Ux3bcByFPvNnHKuzYcFiOosx3X5rzJIkjcxQaUD2noOD3XMNqZwX5PZvdAMZw0KSZJXr/9B
ehJs4rIyYC2AkP7OW6xV6qi1Q4cYNgavU15qXPG6dljUewQyHRiHtei8eSJLYj8ruSA4qzfrjn8X
UqHFfOtwbVxuLNLymId5ewlQnN0RrkENfYl1aisR5Iz2xn3gGg3ZVMuB+mCoYmRwebyJ32hG1hGb
0qR+LmzAf1quo/9K4t2Pnet1j3qP1btuQl4es5oUJKI/9Xb4nZNRS6s/mLawXmoRy7+mc7sjakxA
6sXSQ+qG4DThHn1njItY+5ilcgUibfV/OqzzP/c8hDARU6AYS3a0cblAbdiUjj6W0YIeIHctKPHg
Y6Sm7dyRo30j9apBsViL0wiGlnEf5U9jaMzPePB7IL26/snGHr3OHeYD2MWq67Jl5PODQwR9rSCP
niXpO7zpCPv/rh5niDX6iDwwc/3eRbMjYogGmYZoapKucIAa0B0CXva6qNOlXqw7G27ioFd7BajX
rkOBrEsRJzXG+hC5yLJOtgfPfwG5Rh/tbp5VAbUMAKAAUto+LCFqh8vi6O5MVmD7w6v8MCX9pU7x
WiJdjiXqlM0qJKHhkbN/MRRDsMewixULxLmeXOILdgCzRy5n814ZoZ8thcsXS8rQpD1D8NmPvXo7
kewWOxnY8l5cGlIESp5s7VxZ2r8JRIC9B8G994a9edKZnMdyAhYPug97jfbvWXMnk2svtDv8gBON
HkRcTfVbISePKAWvTnU7eGft+TL8xaC9d5w7eC3SqhrkeQ8wNhKbg+l1FaSaN/swb8+sEnx0ZWe7
+wHZmB7Pokc5g3DDidjkS3vyAbba8bU1c92hxnPBISe1k6ZEzlFYnAK7X/YEG3fb/SR+eqnTsSr0
txYirovf7ZpXPMm90kDYIWEp+cticNfbqTGy8jLH6zuFTy3eOp/wDrby30tVq+7f1IWwqYCoTXsx
33/6nYqMbZ0NWpnugJJ2Y3mOWJO+E2l6Sz8EceC4n7hEw5BXL+yFfI57u/RLdo7GLHetv67hiRbK
uKOaj08kLblmg7ScnPC7OWEN9Rmbd/8Mgh0/a2qkX6dVbu5RhwaRA0Pu1l2tqZvXewx39Y+eDrH3
fQlMm1IbvFaZF3RrnrUEhJwH6cv7qm/AvZye2AjYXxTHG69mWjYqeqsmjdLfR2L0u6LvNr/zBkb2
XzVBLAGKdNIe0UcZ82XYqBWtFOv4hciW5Kpldn33Xug4D08AfSI/KiSC16Jxqq8NE8iLZxn/fWKh
gJhEZsA2KsrKv5sxs5tEkyBA9IxxdPQCaruqlzofUkj4Nps7DiMZxffsbuoY1azOWYQcfjsSbYWK
Glp/eh6AzTJ32u2bwQx+hcARMPCwy9MJ00pcsMHl9B1gn+AaaIqcuaRc/0l4iVMwOKJKu1nMlzp3
xJysK1FKmHqrP3NQCBsgNVq/QP/qF5y862MMMtQclFjZNYi1YHtzB3HOHa/pEzZC+TaT/3RawjK4
73Is+y2Va/9mCdB3Kpx15Zi2oD06/rxbPEWhe2r3abw5CCq34xagTqhjQIhjmbOiQa3UeAdjpLZ9
3HlZhNxQ3KEC4PdyGg32gTy5UEJFwg8mEVs5wgjCWU7e1IvDrNDOkgPC8Mqr7U3JLjuOqFht6KEn
MNn/yh2PQoKDdTtpFdoQE7u5bA2oL3BSkd/lGkKXZNflS9EbiZu5meL1MscmzDTrWyZ03T+ypZJ1
gpKgvRtqikQgUdZb2zXqLsjz8tYPdY5mYfJ+hp3lNHd122GfnYGBb9Gk4pNXx2TGWOLVsQdz8XNf
wIDkTXzXMJmQ1mHWc1hvY/DUqzwer8ABDDJYyevQHQ7KbMT3xFYZUm6xo2lXMn/CjLFfzciLOc3R
kI2j05HGBDdM2kV3hzXQZ7/rEfGWBHlcKwB3SJIpcD5JZWY2zquy+5sjB4W93fRn4U9tGn+HhqS9
asNf7AHOEaRwP2DWHh9VqQ0iBSe3i9Sxptk5Fl5tU8Lrlc3DilrrNLgEdtlKjB8bJmL7UnOZMkvO
8jBLR5z9ddYSBW87RYchbCwCL9rgiEL+vRUY/gJHvXeudG4O4TrEQ+zrqY938TpX9vibAl79pIO4
v/BuDC/+vnsvZUn6EtemHZiE0o+wShTNRvi7m5p/ZwvzCZYdaYFGsfuNbdzce+O2ErPJqpPwMjmc
qsZzlxSbHKlMhiCEG4KpJUzR6UV33aI20BPS5xj9ok2/xu7WZYxDQA2yWcf/BuJfHogGIOtjWs2L
cEgKTUfJjbaE03Iam11exs2PX3arDx4JFhAvLPTWA7Czf++gDMf2wRfd39kTuk3lyb454UoPCSPe
mva+R6jspBvQSvXgt638Ulo7Zx9tAStnsS2nmsiXE94mbn6jMQdSuDknezWt5xIs6T7q8/UQcej9
FqRNv0ZBvwGJ9DjEPSDlA5WDU1p2CzfyanC41XV8dqnGwWGSE36zlPXwaxQKFbTCkJEItJknoSPe
vtwOpTn6sb0U52ho1Guo3eanjdkVEVBvZa4lsUWN+HkPGt2BTJYR+HMYcV7+j7kzaW7d2LL1X6nw
HK5MJNqK6zsgSIqkKFHtkY4mCB0dCX2PRPfr66N9X1VZVff5lUYvwh7IkiiaQCZy773Wt5ZSdHdQ
5+yjJ38fOo9mQ1OLluCK2ZdJXUvW53XqqR4Rjw2YIFyQ5cbpALeElAJ0elbYX04pE8qyVv4hB2/x
SMQuCAqTCccpqh15nLQ7PneN+DkvKnmWjozv3D7OTo4TN+vIpPYTmc53THqdK+ZR3ZYAIgfyrBfW
uzq1oKWFoFSYXDXnfYvWN2Ky6CWMhdlveupqAIApQnWUSufWOouSUd53IWf7aey0sTUmK72ivYDx
VOp84yqkbFHlDYCvIM785MHrvjkGwuyZO/VEU0Mimbf1eB0b7fyqjSm61EufbjDeS7wEFU2NZgf9
knZiUCQAKK19boL0mbc+sPkU03oCavpHmlZmfUx5WMW4O0a76Uj9QLKcr8asKUY6iIZrh9cizir6
BzlBI/oO0VpipQF4iSJ/8ih72A5Zzj69QxFDX2J1obAobqiiFhsuRhj3GJGonpfumrFnlrMTmFQF
J56vuEVXlZOjWbtiXEnQ4nYB2RBx+l2ibOstqIfuDCQ71fv/HUH5TwiXn9Og+2hE1OCS3GqG5rWP
RK3BH/y1l/6EGsUXX7jjXJsHPpzvTTcdylb8BZT3n71r9WfiL0WadPO8lAcsZ1hsLrq8/2K+ifxE
kDYk0/4sa+0DLY7b7jwM6MRYfxF9+4lZHxkhjcI2Mw9Rp0/Uuk885/6CH/zPPpJPINE5RGiCzMk8
UPtgfo3ujQwB7ZeupPD//HE7o2D2biI7r4rwh9XPLy63+hdf+xO8mSkSugHlaloiQFBUJfeJ8UWK
/39LPFbY3EwkgIcYjfJaJaYC6eG1X7uY4hOwGTmyhzsHazlHRUwj2RYxydcg6eJMi/0vROuiqTG6
J3ZNaQ1+6Vml81982ucX+B/wv+LTmmxlJWKRuvXBYZZt0HEiDpVjYL9N4HF+MbFCfFqdFtRPG9UH
f0RmH6ouTngr11+7Ez+tzinTXtrJsj7kvveStdUNmpmPr73057XZqD4r6JMceKaeBCVcNXwtN0V8
WppTo+GZqWQ+CLje3nRjz9mXON3yc+QxEK8E52k0HyLS4daWPOdU+NH4pRtcfk49dmspGvrkE8ve
Uyemz80eBZv+0qWUn4OP4w6tZufp8eCMw2UnowtRpbdfuZTS/7QyuZJL0yISOpScNQjC+d65/Rc/
8U8r01MA1XrZDYeQUMENwgV74zaz+cVP/NPyTAaJexgxxEHOaXjdTpSuUMCTLz01pf9pXWaY4Rtb
of3rzr7bWjvvYWh/8Z1/WpgpXQ/sORA47Rjzim9U1AaFlf3FtnX+///v25b0P63N1ihqDpNLD6WP
kf+IkASBlfziJf20PD2/izMokAVxGi7i5+jYWtXrl27EzwnIRtR52RC1zaHBVLNReeauGgkg6Wuv
/unRaUWTDdIXEDQbOKZ7I3pMp3T80iOIz/XPjyAyCRfTznR9CKU823tcDrMZaJqvvfVPK9STrs1L
VtUhKhcP8MBwzcCqCr724p/WaAlTJpXUywfE9RnG53ArMQ1+8cU/LVGdd0mhBx5uicgfoGVQRZb6
r4JQ7d9jUP6HO937tEaxxAg1pzYfDJ7DB9NILypLf2PkjqigJrFOSqM6C0Ddfe0uh6liANGVy9H2
/GLZ4s+PvmEQy/apzdjMDTufWufcK6fQCXq/+2lPgnhENHZngHcbLJ68DVsUEXjeHyEW4tVrZzRe
GtWWPZv2oZmhZY/DmzvRS8ANtqL2927G0s9OuUANhhJoukbdnhxc4DyrODb2ubbuk9Y/pQT+6HF4
muaYRtWSoVOi1FtK/mztlsb44JVltu0dEW36xfe3Weuf28L1bYZcf5NHWl4tRjzsJVoY21ErWNTz
5TS50Xahzuse4anvVN6O1QqbjPETpKoL5N4eDqhzDt4AZAJ1l7qoIfsdcfZVdJxSwJxxcvKbMDzB
F9yIqBu+p7OJY6x31jMxmxv00ZfSa58XtA17S+cnoxy6Le16g/q8ml4nn5OBIy4LugyNCGt3Jw0A
J3jU6A95yZmc6soBo/w0IGgzugmhfKng9UN+x/BgrYo4PCaRRgBXXco631O4lveTF4YXtoGUxUEW
fA0KCqvQjGRqgLBmmTeDrW4Gzx63FIEFJjx3wh2DwTYoGUdtGP/owEn9/ClNrGSd9MaFtMV0kwEM
gml1XftgKYsqfVzywgs4nZXzlmHwDv7DQ31Oqp9KLGmcN9d+7mXzGl7tjYWrIUBkBzymneZdb6eg
wbPYO0K5GzepnI8G3jW8RHYgozAMPK5+plSLx4o+OJ5UZ7oIwTXuHCVRbpfuFtdw942+YrKqB8ai
CKS0xAhCs/sB/VOCKQyiUQAtQmydkeligF0Rg49jtpee6tyJcbbVgK1lsN0rCNd1M/fH0O+vK+7I
M/Fz4/mwzy68lqMWcJLRDoph3tFoOo5R+Tj284XMPF1uKgYujuU7+V2HtuU42+IqBe+36UCwBrHr
4wOR8AgH4J2XWEb6oG/EozRBapBrhcIwT+m7216RIaNCvuAiVnY87JNWdAGF/IIB7lkJ4fGp1vrD
Z569LlxMri6NqL3GZ7JuGHWuIgc1GJ8CsFUt3hdrue17onxu/MjtYEN3LcAWOR0Z+s5AckvWMTNW
E+TuSs7T1UzAFICJuVkwnTEvY+LYD+oQTbn9bGmNtaz1xD1ef+dojxVDT4CgxdMIQoMPwRoDRqD+
fA8R5MqmuWE+hpWGHl/tM+WIYwInk85PJ7ba9G8aI2XiMqZHOElo3+TeUShh/GnYdmd1Bp4huWns
dqWtLOUSzCjPkgjoCCZwTOjc2MHZL4GxYLrNwKtsizE59Jm6pM/+w40G7xpuKEicvmV5z0u9PC9J
nuM1TxL7Ap66GVQj+cNDEx8KoZwPkPEzvn24oZD7fVS5ju0my7YZEnW0TSb9a1NPYgsE98pOfNNb
A3RGJwbiaIMOKTTW5Vyfj1cvcUxQAHI9srKZ8L/LsDRSIBjNtyQR2U52JXNCTHTHYQm/5YlzNt0s
iL8s+j9bs6gOqFZYIBBNfX1uZlXWhK5JQh5rcFclobVDuv2K60x+8w0qOXTABGwyKW/WBhQoMpKT
NOfrQZxs6AGbaZwNlCt1qM87M8o9D4vBY4wFZeN1rbv2shYAiRu1XIsYx9KciPLYzfkJ9lR4BQv/
ZLCP1yWdQKUMFK9mhJEQd9QR0P9awmX+Lp16V2btjhvMOEX4ILahG0OSDRkITLUKqrZAT2M3oIlw
T7Gmw2b5WZdWtc06ld0PyKJXHNijZ8nE/D4VlvPcltq4EpWvumDUPRP13K/0m4F8pAVVUjYPYavf
vUIbl4J+7WU3cymZkehDZMD5mrmi66Z3lztOFssWMUe9rA1klytE9MPbYLUU1YNDxpWBql8U2Cpm
K3+Rcz+TEElyPV1Wc+MvqEFivy3BYLc3/Yi7KeuJL1NWH6HMaieujFU5Prxl/4XeYrQTfZM85UL1
1WEwrGEOehC5x3QcfDdQfv+97YzyqKAzH4ZijNxD1nkzsxqnf9VQHYLS7xeETJb9gMcTTVWPq4vh
crGGGYFNB/Arknq4HlJ6IAxg5ex85B0XS1ZFxyEf94Mt2wPmyhjDamPdZK4geTvLu71RimNHrshG
2Z12g7mIbmg+EvqyWHpEs5SqeOsQpDBUvuNeGqCYmxeXuIcgm9rowq5dGEl++zDEuXwSXFL00QUW
Fjz+lVXb9SNAnEWvPSaYau2lpvucD2eediOEd90Uyw7I7byzbNRyE0z9iwbNp4Kzm71GWYzaA3he
yXhUfcAq8O6qltFonyc/lWAOFxQQLZ/1XIrLmozq56Hti02DaXKdsyFj3q9iN11xsMmDONE9WvoE
mECay+FkaHQDOixA/ri9p5gnmQ/YXuQ+AsaFd8+NH92mRsWbFsxrS7sAtWhNcuObOHtU0TNXgqB2
SvthubHEQvXBzIsNLVpWOCOZ2AngG9XWqgHWB16J/iYgUSNfEZBRHAuRtzzBKiWPGF581Ll12V1G
8QQNiNgbfTviKXuoaJ0fEYiXj3hR9Ka3VfQt43DMeUHXY78lc2XeoTWaqkMmyVgRUsU2WT4d0zkd
l+xGaV6txppa2lgs9PFWbCBA8DdJ2IAqd2a1HivraoRDyvAd1Xc25o9WF46Q4MNbxiuGxBvS5hcm
z1SOeaBAlOYvoEpC7pY0jyHnsgAdZnkzRynXsHCNPxIH//Vt+rfovbr54+zZ/f1vfP1WIWpBtd5/
+vLvF+/V9Wvx3v3t/Fv/8VN//p2/P1QF/3z+kT/9Bq/7j7+7fu1f//TFpmQQPN/q93a+e+903v/+
6rzD80/+v37zX95/f5WHuX7/7Ze3Spf9+dWipCp/+ce39j9/+8U8h0X96399/X988/z/+Nsv93wG
lHl/vNR//Pz7a9f/9otl/qpcy2IoZbvCE8Kl9Brfz99R9q+48UzhuoKTjuOeG+qgu/uYb7m/Ksma
d/lNaQnnnOzVVfr3b/F6kprH9y3PVWyc/i//53396cr855X6l1IXN1VS9t1vv0h+4U+FsssI0nJc
x/Nx/2BPspxPVUqn7XZKUTgEiTIAYUwm0B9OlmhhKpaBvzXicxoR/BdOO6JRHRC8FMfV99zp8i5o
8SJna5FZ2K6UADXBiauG7p+eB5rMt8/4GgLcRpR5sapr1ClGrC4NZZ6Vis35HM9Af17WiRHbTyV6
OlIbtCONtZIZsuHZRw5zzigyEudSjXH6lKEUgaIzwhTM2Y5q+pKrvMHGjFdeOFOx9vtGNslmho1e
vjn4HVAXeE3PLvGN2gYRB0Zw19L3yC6YGzGhZiq0AeSJRXTVx0QqfCxexakj8HFFbRqt+gnJj6u7
uylsiIQs0hieEqNBhpMrwKCT/aFIz/KiwAQskF1pf2rFjWfI8EfqCmafeAdNxYNFT3gdvjWM3co9
o8HGvIAjBNELEx6M0dwfWq8JDO0twP+Jg0xfomiaH/LUYRKsrZWlQ3wQ4xQhKZXxW2c436pQXffR
sAL5ax/NvL+YhVilk3rXSXzb5CO1QVfmEVzahvNEIwXkIg6kXlpdGWYxPi7xmbfJmeEIhYUNquLk
UvjGcfCTo3DNosDmPV/ac/2DyKmjl6sL5DOrZnG/xaTRduVsBW1rGUezbtfR4if3Ts/70AOCq25r
DDMsRD8wKr3KSh/7iy6fhsL73kK0C2oon+MRZVu3YeUEc+NviWbJoelU7sNUOdtGiexUTxy8fEfv
gdBcIK9qaEXZeAZ9rAZyVqtRcjBkRr3BcbjRhTUy+Rx3g9R7s7QO3nnyjTisr/Y2xHK/8swL2++f
miIrQow/MfEhQ5WYnCjjZYQ/PUG4HlVz2TnwNo35cR7bMhi4kQ/+uW6pYsvi5JOdstyRt205d/Yu
GkbE+S6UxSbCjRyH2a7XTgntdzYxjWg6XF1TxluNTtFDlOoZ4fKS+o23h0e068YR41vu2HthscVX
i+lfDM0ZuEUoW2p4N9gl1ksjHgAx385NEqPEIKPJjsfLkgptBUzn3mpeorbfwRMMt7hqA31OfOFj
HetlZQtXL4BrlfVQRb4RbWoRAWeS40BiDnfRyivqXYJuK8FSt3LdkOcPM3kkOuAeuXWIkKvwWYg6
4MZhKoy3t4W0Zjvz3QClzq2THl99X144vvUo83ErKMoQwC7ZFfE5uAy0uhQRQWC1AW9rpiBvGrRS
4Enw4g1yh3mfKBnndoKr9rr4qXM3LcqGQ+eFhYEK3j/21QDUu7lCIj+m6xoB6dtc+GOgy7RkJhHh
jDSTkMXHRBz9puM82WM03GLwyG9cpAM7LFYPPsEiNnKr8LydWeBTVh5ULEQWtfU0h3WVbJF5xHJr
MfCth3Btt7hpEYG35XuSbSA8cByX+GMRvY1O/57NQvnocLk50lntXYIYeC6HV1YMzOZgthTKF7V7
mSU5k0EgUhNo5Zhlhydnw+iYtIrSAtW9qVW9JdcZ90ieG0h8RpmOx87UdKIcQpkiwg8jeFkphhQL
EoZMkrAFAnrGDXum0wXKwf16O1d8tGdEXhxPD5nLHiv1sqLmfxRAKQJPRvVR2OEhIo9gdsvc+AFY
2oxXjnfWye1TAKNkA4oCeFpYqrfO7yvgsMhZJ6P1rxjlXScV+yQkpnxYhYCgiU444Bu6BnZqUZqh
56lz65QPpINlHhJjm017JYbeWhkiPYcOg3Kslfwo08pfO7QNiERq3tuxCD/a2KUMMCA0+MN5ql8A
Fa697TyFT+EwX/EIMPYTCoBHE/A/yhq/2aeDukZWpbKAPahSHJqL7BU3WHmKmFMxtINB21rljlCo
G2UM10iyMN1WGWrmwTXkFndQT91XeUGPCgiYjI1MwOd2hEODjWi8lGR40BaEiWPwUDGdSTzJpkkC
i+avcSsjQpYkckmO8Rj96rS6h+CMOFTwRbfLbIxapMGsoR1g3ezEBbJE+zrjCbuvw75bI4nwxl1N
RYVM2fiY7CYY5jM/ruNpElUd5pXZvQ9V/B0v/LNrV+5x9r/BhNxVNA4mREgABrrjwn40pwt6KUc/
F2kIN9PX+7I9YrejHUWwC5pyuh4BshmqPIhoCxyUqBU9KtHJg0Hi+RvKh8sJNCJu9zfiHUmjiCP7
avLxFkILin6q4T2vcyoMdbYtd112k7D45ywHWox2S04XfZgdXdeELFM3p2SxOkQljnjBbHI3++WR
rtGd473iShiOkUiBaLW7dglPTdNRCepuB9QaGVLVEPIt4+qHH+lT7dpAxeUV7rDDnOa3mbkXxgSB
A7FReJBRH0yq3EKYWsdivKKhdsQ3oVGbGo/zbF87tXEChFEEeEP2hRm9oysboYiAAUXGBUIVi+eW
o8zRMz5qeasZJLtdvuXk8DT4C6ZLB6KCYi8GCuNj7couKAzyZD022RuU2KCqH0z1w0OUMaD1atOf
RJCsoqk6VVGxFdDyBV6VRAWT5dDtjR6g/7LM5MrX/Yq2e4BiLDDiZOf0161xXxjtU6P3iZnuUMKx
5YY8R989xwjaGoWla6z11GzzdNwhErt2lmvLe1k69nh6tC4b1OBAjPGuTRcK1ljecAjFR9tiWsL7
jHJ21BjTS+rRJF1nXQ12dTh05rTrZYPT9C1v7ZOXqJu4qKApekEBlMf1kQQZ323jWCgLGVYjyLGA
JoDl+4pm9sbnBJa7a6eQuBk2pvWzFTw/wdzfECDK54XTC38Jnh5nA/8hoFFJd6IBDgPOI4zGYVhV
1MC3QAuw51oHU5rb2ORwMvmn2guDLit22rlpujiFilqB7YtT86qsaKY1sI8CR5j1bepnHFQ4WHvB
iEyUfqaH4hmCHgb9Yr8oYqGwNw3qIs67tay5W/L5ra4i+r06z7A5TZjg7dM4QYpFIR+Ccq7r6gAj
trtdGsPc29ZYHirDTnbRDFLX02iXu+6qSnvWftk/d7Ol9sjXEcA57lKyXYdJe2uOyV3RnkDMVbuh
IENBN8sJH84llvlLpoutor9nuhVqQabHbJFVdmerAmOM8oedE3EFMneo/QAl8LqyPtw5u/H9aU9J
Cu2F59VYFPeRyRkEipzeDeWcoOSW2yJrL1tfOBSN89ET8X2jcrG2LTRHseLRclH1qQKlgTSFfwM7
K58tnFGHESzqhWWFEfw/Z4CnISaSEgEmxiaBhW76VEUxZ8dR3YekccacwFSTrGa321t2/mDyl8s2
gfPgkGFmet+IE1j7M7z2xby2+tvGPN/xKl/XWgH5dgOM6usCCfoIwxfJ5Mz15YNZZRUWPpd+mhiC
ovZ2aJRpOUc97gIk6KUVwPa6cJJplztiHefIH6HJbsaiXMdhsa0N8awSZ41RZB3O9X1hVdcp9oCV
4arHTrRP599y2vybmLL7JDVefDu7cof+zpDiozeGx9FvztQ6DXgoHGjfEpPdc1I6LWN5X8/hFlnl
tpiaK5HLg6EIgk1kMMdgtsRk3kure5wEOU7Vjy5nebngX2k9XIrc4Q5wXmQ3fff1+N1r3atIi42z
lOAjJg4hZnRRJvXjVIXXlraxYkdM5ZjRr8hpt7EuCPU4uvYSOI4RbmwP4pqzNOy5jGSMgfhWO0Yh
bibWBjNBIAxi9OAeAVAtIugBKXMyFKtbKoYkaCZCDum29UPSXuJIa3Yt8kacS5t8Tja6bzZk+Nwi
yPVL9Z00pMuM+6Sna1iEMSl4MXb3xNw4eetvUzSaEXx0RqzMsvxpZ2vqrDT+vngIQm3OwwByxKtJ
p24yk1UVY0JlZ0yBc1ihA2D0I+6tA9yotdH4r7QWH1B0P2BGPwulmQHnRJQ60w87A4uFH8/CJr+i
ZMOb45+cdJjWBWxGho2XqQ/UfLFtBExZeulMDdxPwr98ZbID4Q5bdjEpjgBJbSwE4oL5yAZF6pYQ
UBIuq3HrujOC92QvO+t6ictjCHkyPGPHfaTlXfWSZ84GUsF6FGfcaIe9ZQg8Oz/WoX2Il1MlQHNZ
z4KulOo/osrY6KW8xYETJLUGA0HmUgTym8+IzrMoCI4q+2pNKbUKR05UkbhdTGdn28PO4smGiRYU
Qb9GOPVS5e2V4Rjfuv7kltN9Y8dXHY1JGb2ObmSup9nfRo5zlcXDOu3HbxUWaJo9PDkgQGYP9YxR
i0AGwkfN+jR0ccSMxPhw1LQx6mThLBNdAzeaLx0JXnGdx/MsVliI8rcs8i19BMfPEU9kVRxeIM9G
owpsM31yQSazCVqTVQca4DfJA7THVxEo0OXOmAYIMDWgSKZSqgPVGxbobEiOccoVyMz0kNTnHMVQ
Js4r8vbixRddAdU674uPuMYttcbSlxxJO2HKYM3Axlc4IWf4YKOf7lVP/2ltRPM5RthHYsm2jz+c
uiWTILHgkK4w2nZOkDqK4SVHrPZVINjliBdTrzLXjKBln8MhDTJCBgJM5BxFRF1i4H4h1RHhe4fd
7KDss39KaFoPKz+HnbBCPGSIAEob4UYUEu4GlNwEba1l3pmRxxajFpHwoqfqScGputJmLF4U8diQ
VApBQZKbi8zxz8wk4zRTuYlbTshrFQMM4O3b5J0lOqcBOBkGkaE18Xqb0iDG6rLk0+VoNZgCey7G
3Ee43wjx2fOjazshomutleT8N9pz+2wVGnV0QfJrDGZaA2oCaRAdF2+cekDkaXLNGxsf8DnXR+jl
zIZT6vd7xkzcNclQZmRs1dlD1vj2IxEx44dhy7GGhdn6OUSsEri2kII2OxpiygoYIjxb7dxOy20D
pigMzMpi1rsAYl7WTeM2cRDR2tZrlx3jTFOillw1fevchXltP3jpMrC1zAMDDVnbo3FMO78ADg4c
29l2SM0AtSEzzTZqKScSL53EJmrIUepkgeNj+WvtnjwiUkCq1pW+5FjpmcEiXQBeQPEqrO4erQU2
8RFsJD639F72Nla4idsH+klSgRfp0Aa/JllhfJNtPkMFdwnCux9HOzlve5b4PkKxtzHzpO28Ho3l
rUrOONohI4R0ZUlRGiTDYSj5Qyfwv+qbXiVvLTCAj/5zV/RPbdRT/V7e9+37e3/1Wn/+yf8f+6dn
Ids/75/eVcVr+amDev6NPzqopv+ra/qeYvu2fJveJ73YPzqopvjVdExqFc+zTNdVFr3Lf3RQLY9v
MRx16cT7GP3d/+ygWupXBxsX+Z+W42AEtv9XHVQQc58aqBbvwUW47ZiY6izpfBIF5bnHnBetekCe
T1J/NwcAcBOPAUzxOMrATYScAoUsbgsC6+lXkHvnwsMyMCkXKBvAUl+3zMzdHyRd9eBhHIspG4E4
YIlg7huICLzO9nE6wekKnDxCcwiUI5bHGTOlsevTYsqx6EVtFD9keciUrSq0hTFJFXlVHUuGsOKu
Em5u3wxVJV0ob2Z/z3SOFoXleDdKYxTfJzqznuhOw4yYCoyy2zkaixO6kMZbM3WZIHc3JeFLP+x+
kdhWe0W2NI+MrIVEFis5iUeYJ3lIJgfAZI4cqES3KoIZSWWNFjDgI5LIBkSMxTkuQuKMc9xlO6iw
lo+bjdD7zez0dR8stFwJRpoaMFqpsRBfXsrSOQM1CK7aFg5q1G3Eobgmxr0boyuU9dQmairuIT8u
8MqabjwK4qth8ydDjH298ZIX+Nv93eyMOazppMOlaAw4cOc2dbxNgR8CTl+aJfFa4e48ZwtGg+Z0
L+SQX1lmNT7XqVMzKEw4PaE4aTHQ2vSkMBpobb0njBm/IXlYg6Ofi3WL6pw/G8GZp1A9Lg4NZ2Z/
ZIXgJZbRz7PcLb0wQuOuyIU9E8TWda+gJDEDUUYGxLZZR45Ky9PsUdg3xEjZblQfTHyoLdbluL9M
jQ43rwHZ5DHGDLGvyZy6mhoD4xzNZHWgStE/Ih5Ma8gyeTAUKn8TWO3JIy/KYgqyLPVPbkYNvwpn
OPJrKbV9SbsmfcnREyAISieSMcGykErWjpP3ESWaqG4B2Zp0+pauGiIUmuLYJ83uvhh+t/Iyu6TB
alEcN5kCQxlxh6LMmQY0DMv50IxiQvsrGy203GplMVmzzWxMgohTyWZp0KSvIGkbDeV81u9aWytY
wSZpPFNfnc3riVc9tbpt+qDzePeryEQyrDqKmKC3hkyuJtcpr6vEOL/VydMLtrahfSiJfP7pmYlN
P0Slw9NI7h3EmlrNDzwxKcXiNuTBPzYAm3dz0jOa7cI2+un7cfzYStwoa6JJzeoinKCWrpm/1x9N
F+Ueg7kWUyRhOzxr6s64bYjIdjfwBEJgutjEcK1gFf9O3ZuBVwbIT0fJqORl0YP5JCfNSH6GldnP
R+wyOEb8RDm3Ms2iR9+TVstxOA0vYmL1SLwjvvHZnJM5XHG6MDC1G016onHoAIfoC/ujiAmjXDEh
hTbe5e5krTC6j0eKEvWQ5Gl1B0KEksyCirSnHx+SNjlY3RMCFtkf3UbPO2jtHJYkQJOrhMN4FWCE
SScOpuCoN1aTkYFo0d45ITcgdSGF1EHlP4+1PpB1NKE40Eb3E0rU+F6pdsn3Jalp0Y2NOi0DQy7m
cOP37F4/1Nx1REl2bvi9conjJP53iUo2OKNldqmK7M2LCgsUiqxrh+aUAWJjGgp8eGbp0qUaUB9s
mkFmj9IxUJ31hS6eJl8RudkuqfdGZ7688UbCdFa5TQrahsxwhS9SxyEcLNkYL5Ed0quiT1k/YByL
Gf2Pnsi3RmjGHyYSpGaTkSn7jAun70DUDj0yJTWFxzJCQbStYXJjWHTCLgYsEwriOgC7EEzUKWp4
XD1cIw6G3qMyDd+HtjWD8bHlUFyf1yrUMHswd+GUmhYl8JTeNLWrZraWPLwNc6MgDg45xE1Dcu2z
Y/YV0gUKuGjHHx1oJTMpCPddrMgLs7lg/Xrg5JxsGlNV8dpqwvy1EKNymcyxq60blrAV1LGH3dUd
x5D0Y1HbhHJETUfosMTahqfdacFFEpAdWLSaXU5muXGorQr6Cst4AUQfeY8VBf37UnjLFU4JSLod
R90XKFMEqcrKqTiP5pL3TldzgSFRRNk9lDxPr1uTQo5RiBwIL83q+X7UGdq3kZgI5gt0pOHhUfvE
gdEOHK9Mv6SuB/xU0LOK/fIbV21oA5s0o5/ekJIFn9ucIYOWZgQwE97lY9WU7aVOgBrDXF+Q/PSj
l8YX5ESKO4YyHsVLoWjWYzXT+3k8mzsdCA53i9+N+BbB4yyruR0idB46OmF8xkkLnIh+VpFUJAOL
qVpOVjf6cPFVxCizlOPyM6eOOCRuit1Oz50856TOvSbYqehvDYPcRlxelvvclJNCTkNuAUZQv5tX
8QjKBUOtbz1pTJR3hgBbtzKJXEnBFaAShD9KOwJGimrWAke/AwDWyRuqU2jQgSiJHBZ0GqCR06Yi
yaUsMLDOLo+YBaZMd5wjgNErBQ0ZQBdvB56kZ+p1FZndN23F5u3CfzC2PLME7RyVyEceTBXh9Pis
eaq1A6l6McPgjd9mIVTlotMCagFZYtsqaqE9ILrW/KDpu88LjkhYTo5l4AjzKQTGwuOuwZUyzmR5
Od7HEOUVs7WG49AKu2QfrugJ6jdeI8w3Qgnze4QU7waTNtTRfKxN1le8yEMxEUkReDWao3Xo2cm9
v/RxyC3ftd7G4ojQrtEFdpdhOKP4jIB4u3TDctabliL7sdhTet1MJik3VtVYKPMsruK6Tsv+VqJT
mg9UkDg6846h6zw5MInAiJwTYrG5wxtPTeAzZKBmz1KFBPoY0m6OOawyDmju0uPq7g027Nn23Se7
0guNrKRTjxUhxsuFcs3FJoPEWPS2G6c2X7VzF1twK5NxXk3gkwjrpE3Yo4Sby2VXlbWL0JBFw+gu
Hu0H4iGIM20Qm59zpWP/hlDYZNhwbEys40QdP21s1zH1xm4N9Eajg3gA5+Zg/sDNWEpOEKH32mVR
9NJPGjApOPzO5WlO0c2MpjPucskccx17sQOAsZ8TvZUZxBfEXIO+RZrbkhfVFIa7LyztDMcWVh9L
aZY17bxWpEc5W+eJdjLANKi8Fj0a9Ct5N84zHX8GOS+ji0JnZVZdemFrXaTbmhCOjgZJxd1aTOm/
s3duW3Ej2dZ+l32vHiEpIiTdJklCGoONsamuutEwVd06n896+v1Fpnq3SfqHf99v3zDAkApJcVhr
rrnmLJeraECQAYlARPPEATB0sh44SGN8BYoFkTw8uVX8e74Olm53col08Eh3Z0g7AoYVUt2xSofy
eRwnQzJNcyFaKokw/59FW8zWyywwXLmvnLxpvs9YFCnOe8cv/5rHTMfX4K6V+zslvd75/ZfMZWNY
/MqoMHSJf7OxPeBXiBQ8e0W2Ytvqkk4RpmgS1mkb7Qv++x5aWrIPKq/48/2r2CapuLiMr2z4A7C8
JZe7IPQHLdwjor1sj1IuGXmQ5POTDW0aKypfpBi72fSm4pOUpkZFM/gi2gkdJNQlvp8G8n8563+5
0HH+3ynr1c/y51+vOD/m988JK0L1fwORoJxvuyrwtWvezjljNdHU/+Sovvs3yD0E8y5knhPN539Y
PtL+G6Qc10UnSJ/5P/8Lko98PVkk5giBlnCPROB7iFg7FxQfnxjLqrwpevLcYF2Xly6Oy1jux65E
w/xH4SvUKMgz8IFClbIaKJl8TVEqbfp9nhLWTodRKFNT6R0gLCI3tM0neZTRSVO016ub/sz7rOqS
Gza4vq6+BPAxI+cW4oAdnNS6VVrcu+ymfglX27Ny51HDkk6exGJLLqMya6nXp7AcJL4ftI+19kM6
gQkgoas8m+8ixIDBorZhdcjjI4ELC7ylwpBbFpYCT/5iOU52NTewXfK9XXapQP2jDOgABt61Q99E
5quPMj/a1OjBhfe/TID/sPI1b/KXNYkbFV1zHi0uUrnIrnguOMWrVkxYYlBg/eg3G+c2RHlo2h61
uMZRx/cADUtC0ZIAnSDsBV3ZlWpLEjs5ulZZzcb+PCaoyTkI8SfQlQhqKcdDpOxRXayuI15OuhxH
i+IEltHuqgq589GgCFpUpBGJd251kXW8AUwOGzIasLLJra9MnkzNgBaJpomu03jKGVfErsK4Ig6w
GFoNXhva6CeSXY4cu7hrwiP2KK89ulMR+R4eicRuf7X4zVU/JM+R0ZWWMB+ID7Dg0nMcjQWy3rrP
+XWliqh3bq0uC70nEEfkc/deE/bCvltB9QbvJgtp+kIF0w5UXdxHJQ7p1BFhUdG10E/V7O2J1EIP
jmoIUufcUn63xhG2UF7yELK+D/lOplXK1RolS267qUEpOWebZkZPAAs+myyS5hQz/mQYEm6bSqJq
Xt5/56zxi1eOvwEAhc+2TxJhoKlfX3mb0ahCebZ9Xt0W+46jqyQCCp8EBGGt9ggDaOzmnWjNlulY
DRWc9Serz6Y+vbWLUOns9v3hmF3/36cCM1B5itKl41IS0soPLoaTqLh3gnkOKX1hbNESO8C+IWDT
MMZNmDabRzVOMf5ZjxYC7hztczKUUfJBx5NtWr5eD4TdT9uwCbXL07k8noCfSVqxvfzhVWhCFg9j
y16T3uAck2j5iNVFEqKzBEU6R/nCydYGPQmLlI6plSw+PJxDuA7myzgtOBDvi6FWiKl56bi41hcA
r9F/qdye7oV7amhudm8KAvrx/af5GtjjaWoRcMSynAV7sedfAHvkQ+xNql5+zDCAEIzWI15WKJUO
U4VUc+wCwYyfAqvsqrnavX9p+9T5/OoJwgf1XQ3wSUAhCCZezyxsASUegG70Qxd6WMLvw1hkXnPo
acjkHYYunMeRauRo1gAd1HTdUwfsxqC5L1fVle5D7awzKyKmw4KVOo624bgNXQVz+WqGhdn2+za2
PWKDaigcR93ooTTbyTTGFZ+p2wZiJPW31WMXrkYIAL+HRUa14FuNwTCrWMZtTjUwAAeTqDFyArDI
ujoNdXMwwkVm4XZdzjCXefH45MCtB/adZWwHRlR0vlmVVpKYPQnbXhwp9iJgOrVX7ThnPdEinqQt
cWszmLXtOt7C//nnTxkbbT5a9GnCfc2yMxsLqgYFP6RdDErcvp1Lc89pQuHoZa66hovLyrZl/GeY
5MO03HUk9WhzVLoUwBIR8EJzIOFlp75ehaHX78PcoanArvHq5gCEBp5SQunBm+vkCEJqa4Qk6yTj
lRDDR2gdY76JffbP6rxBIjxMX9z3GeLoXP8+2n3OR7tLyfNGx9rvU/tznjqoSNymiLdhKginm9XA
BruO5P+Q+HIzanSca+4LbbHRepJjb3a14jzOBhs666msO3OOVuCEcXrlLE5b2AfkJAXi8MmArWiw
K0U4dOKa49xtXjSMX17T9lGRIVrrL+q8o6LwWc3fikJ003UTZd1IvwDhZe98Rx/VvNxEaTvNf+vH
yYfMlXnw1sJPWVyaeTb1hpJ054ilY48pQ1pLmsNHa+P15uJLclmNNIA06xOj9ot1OVlKgwYM0fdY
QrVxURNiX3Cp7C0drSioCgbjz0l6+HH2HZpOHH/kQDmgp1hbr0WglKnSfrBg38RYbBc+fsiatksi
NkhPr9drN+c9zmlF/D0KooJZt7iZS4iCav/A5CD2yNfniek5P9YW8vZHlM1sjl2j0tIfO2+S2b2K
l6lz6FKKvYjdZoXkdt8lgMzOVSwqjfp15Bbrs5dSmKrp7JOOgwRpyMF3hfSS2eiZzNn82ABxsFA6
vfDNtqIStzPrRBcFl8vtAOPRHa6gCwd/odkiAAtF6H1ugrIXpGaWV6t9p1zN2m88uhZxvqLtlnk6
To3iw+s2MPGYLQub4fmDNfKFNjaPWfj+677YhX0kAjnOCAVs34fQKC4ynQFHZYFKuPN0fgaIvAHZ
GTH8MTxQ9lmgHdKy+/F1KQNdnGGelmzxRDpEdOzBFztwrEPRrch2PWPCluBEhzFB0KCnfD5araad
WZl6zFb2pqlMsUDdVSgdswi2X3GTBCWhvZuCFTzSX2ZiQox7WuZDj/De9ISepii6/ZC3CNLeBLFj
NvO61ba+UUUaQcSfM7dV8imlYJ/A0xFBV1fqqa8UgnTfxJx22I3NgGL6M01CuORA+XXqxhvuqBCb
OM1xOwgvFH8iLnD+xnaF2Uar86Zqj9QxCbb91IQGSo40ee5UUoxsN/R0Np31tUZmS1D7KPGF6+Pf
tqDKnp2FOzbykENw1ViBmGCv1wvmOI9EYUTvCEnT3NhfRfi60qlZprxE73M0+G1HLcKamFN2rxxC
OUSph9raw9ZuOv1J0UwAAa8obErAN4WyofUeMjs0Z4eqrRVBrPdn2EUyTWYEPdmlC0O4rqs58C/e
dF0AuOL+kz15epWVOBSQT5ncTske6CBAfcpAQimLlNZoxNChDPl2Gtvqzl3cicMfciXeEf/LIMoX
pIWkj0EgHEqYb/KJNanRRFyS9ofqHSwUr9exMl9A5enWvu/rUdXfOOMRuzz0vUBp7c8gD7x6uZkd
f4qtPxfRC/KuwJ4HV984UzUCT5dhPhLEFFiTpbNRFUyld2/5qZZHhEXJ4c7NQJSj/3OHyUUk6IOG
aDrDKN/6gacBK17vi7OaoB44DWSppcUO8ioZ5zVKoAqTQrE/lmGqGvfoWBO6kzftIpB6/P7+670I
ihkB69jWiolN04LQFxvIioibmmBPPaGBn3nqt0nMs1oOVmAXTPnMA5MHldVtz7u2fWneruchBz9/
oHfxdhy0mSnNAKSS8s2TyBqH6knT1E/nI9hRnTn3WflElwe8UGZeC+VJyOqf6Y5WRL3wWE169f7j
uNxPeQyupKiKgZNSErzq9QtJswEdTu12vJAO8daW3vfAcocdNoz0yvxTU0/u8KeUMxSRDzLkN0+A
CxNQe1IwFXgKF2fkugA6Voj0PSH5qwEZ2CzMvj2GgcWXbfNxy6FdqqOL9ujyHALc5dUHT4AM7fXW
jslOQFs7ADX8Us6Vy2cwwfyBaRrUT1U8zGx/7nmBxWnJ27vN+57tnB72qmW5bbFyUSx4JuG3EqLa
RkOLAvUANMVPmATZEhzVyZAQWcW9MgcCrO/TPZ0/2CVfiQFC8gX+1RVNuej6gYnTFTF/Tyw6ZNIv
fYiamHUtaL0InKMPOTbTd05J5Rbaaih186Is38SnrbdUFHZyBxXn9luEdByzuBbtkC6fSMRzHE1q
KyS3ORhSAkNJzlk/9gOFibf1NJmT6rz9pyOz76WjWsdlOqiWafd5VDOKtTeZLcyhYTtJ5NINwiaq
goMzdmv1o5wJpAaosKsklDyfgJVoaWeqaR3Lev4vK/OCwcpKkdHfrThI0uwg7NAK7d/QnM6zhzKs
enu+D3MKCbT0pBH3eFBYGPGUW6pWLd59S4gH9gGLv3AMdoRI9djspV/OKYKb+aDht+NsZNU/eC4V
J+2amJd9ALbAk+YOgmDMEKpzaDy1hYNddbL2XoxvvFsm/N9KeY2nR0OlOa/qcRUMJRlWycByX62g
DdqnSWG4U2hT8CvOGRGBs3EKgs5/gOeiCdJLzlwwC1ID84BDd4n4aJLMhFSEllcid3oiDF4lKJrN
xS0HvUk0SroEuGpbzwFfnPOM6jCCZ0n0M3L18SPMKRNr2CpkC70mIDBntQ1xjMtJfN7a9rBSGMbr
3i2wmVborsIwyMe/zwgeLqgbDlVCaQqbSCwerhNkbq1H0cOHyg7dWPbTP5vQOyWJdr/wjKy0qtKJ
Gkh20tovx56c3YpK5rh2k5SmWO+8NFawP/YngHa37injxsWIVD7yg21CVTrqlkaMdPalfvzPgrTT
oVwcaDfoHiWelLP3qaWsyVvA82v1otvCL/Oq6/GvStg7ni0adMfmkwWWjgp5XoqU+LWdO1cMh7Ar
ovVOVxGEmwekcGfDHYzlWq0NJXlaqeIbOLiJyZIc2aCig++Yr4ojlvRmPQks5HmeRVQXCibl6FZ4
ChCmuQ7SHombcSG6500+uiXR2/tGJ9WER4gomJWB/a75lO1UtjA/Y+cOvMXikZwztfc37je7J6mF
Qzswp6mgV/MSEWjyxsazpYq/nc8PgClCO5c7mh/VNJv4W+rJJLzSyuhjxJpzZG2/P4Y3hwcRNcdG
YLpPeVW+GeMvanNNgn3A2Frjo3CGfH7cQvKSnPXZKl1S6kMZxDnH2vuXPd3bL2gI4b92bceDPOKS
8mnnIuVLdQEsivHsN3r2Aj+6sYsgCSDnQgCZretJzlPc3dtN3AVG9ybG9AYNehTa1F2Qhf26/gio
adHOT1McbxsTydzz64MdTQSutx3FHN51vKa2SWnKFecjeAJ5M36LFtWCjTepiNPpxqmp59iHKKYQ
R5YNomDnN2iRR7WLPARNO+KDVFca/aFf75vqTqBJc322V5dm4IvD2tbNNGEIP3wLylXb7U+YJS1x
XtJ2A+/brWwuurP9yeSYZbI4BiKHkGkjisF6879D5Jb8DLDQACK2QCL3uSa15xeo7k9euoeW0fQZ
UMtgsK30/MHSQum3RePYnuVEIxTC4MFOZ4L1dQfjThcJojIR8csRPd2F8KUYu4aH3ZeWOY1sF0VJ
+Y/GsxCdvkPFipFEdT3H7b5DbElNqIJj1UT9Fw82qo42CWtD5o6L2YxaZBNiaJQ8ojMBPnwLkBSM
1sHj9LWdXdMFg42AjOK8GeiZm5fFvGXY2uvp3vvEFgfWLja4H2QJl4EsCSDJvSSCET4Vvkt0P+3m
JAip/z66MhnH+u/nXHuN6SOl1kvMwu6Nbq7iacwOdJiPMNXLpQfgLpgC5KImjH4TPqJoj3oflgKP
ZyxBndc6lDuPKeDE+cgVCeDZE95fe//hulgOwqL0vEAqcYkpq3pC4EGu8lFICwxD1p0pF0xOZfbH
bnap2EAtNFjG+9e13cu5b6opgbnjwNTSLuN2WObl3E7r+oi3iG1aAfqmcJOrLVxlg6JxCL1Bz8MR
YiEbr9XXJidno50ljaHckOLK1GuPVTw3UPowl57yv4Nk+dM0fBDa22Ydvlqnji2omQhyDVwH2aZf
74to8BaU5t34cQ79gSwR/SMzEWSrO/8PYoA0CtDkgC32A3kIoMGrMlrm9E/yv4FYd0tFMCLBPxPR
iz5PaSpxa6uZ9m3tmQf9/rO9gDZ89AwI1+hS9aRP7fgyEEeqOfXnslDoSy4zG4lOYjOLZgk1y7mC
N8bBkUxNkO6VMzjFciMQgeBkyRwMmeMPBvNmgjkODF5Nlmj+vUHOTJjQ41IzPpaavnW1E4M0wRXC
Jnhf7Dt/5YDryilZn99/CCfB4tcvTUJ+Y1EZaQakFC421yCaI5JDyU5zAuFKCPpmKdOajx0pAgUG
pV5x8BrxXZdZXGWPW8wVda45MKDzQJ7cTf5iAmtl4/wJrnIGfmmR0QvkHHs2eLtDL/yQPNhRvPbr
3puLisBBVlOG2sD7N6XezETXBwg37xZWjwEOLmaiXOJVYQ/yuAH/QY0CzBcA0MWPrxNv1TVu6mDm
a7k3CkNZdJuUTod/tBa5qfhG3USnHRpL8DKs3UjekiOIAm6K3XQtvdDCD3bQrnUleoRnnB3KBgGt
1w19srm184oYJcCj10ud4fXQWwS/P0bXFsK6PgcLzqRMLYC+SFOgagF1Tl9IhrvfYxqJFBC416Uw
XOirRt3hRluJVLTOlFqM5XWexY4ffBqasbee1qrPZf+yvQ7s8gwitULSMRhcV1Yu6Yu0q4ibi3I7
b3FgOZU/QNgMRLuVLPIZP9V+P1CLrGgItmrOlM8YLJnxNYFWy4QQVuwXa4/Vto/e+jEqRF1BPstm
ouErb7ST+CM8+c1pQ9UfPjv1A+U4b+cmGHC0Si/rH2EpmxW6VgD8L3kcwpDBOScxz9CzsYM/dgho
fLj5vr28WRR2IJRJlcnVX88iYi2a5bqxftygTFzVBecLmroGEU5OlVSpMpdR5FHKS/9g83feDECx
62uNpJgkoHizNmE/Y5C8NuPXCHIaaU6aE7+BkbrRkA5XagpR3dsznJXcrAFy4AU6yOWwrCw8BUkq
tmTOciaDG9JTb3LBEB0RXnx5Lj1t4fxSBcylsFMtAkd9CfEbn2B1uuo2swqctZhZbTRAtL1dEPdB
hSwQuB3qfW8vHhRAclR2jWSXJzhJWR/skG+2aw0W6LoAJoYNYl+GHnOuM6eDI/B126JIRySvfONE
uKSrzUu2xCD7WpemXLDouJwfp6L9MAG4DEjRivFNwwU4KfKyzmVhN7SRjYuWfP5OT5tFlYK9jGtM
yPuzVUM764/v72evtzNl8HdJOUlwWVbBm8PBqZfED71q/rpYIphpiwmBxfNnUGva/t+/FEDYq1Mc
KpWmhUN7uO/5dJW8QQrlvDp+xV73Na4qaBQIWUjEL7A6rmnLxFNGjjP2T05vgIRM4RN8jKIaOcer
UA3mS52HFb+I+Y9Zpa5oZ+vpnAmOtpHqhLtvCniIeUx8o2wBb4VaC20qf0Dmc/lZyusnDAcnMoH9
0EscAO5wBh5S91M/YWfv7IcxMB/FnrUyDB/c0nqy8a3mo+x0GMbnyU7SdaZ/dq2xNC0sMIcQmcHT
QC3Edbgxb4agaNGQTVfIQ5yTUznHYmqBzPb1ugLOY3610uu1m2e3C7jmufBXgji34QELxiDIf6CY
bB7ERLg6L78VM+QjiXxoPwj3C5XbERXrIu20Hg7otSjZ0KjZUbTEh64wt48DZ9NJKCRZzDNLusJQ
FBDQiDFXtJtxpeV3gcnGbY0EVrq4VXNXS6h7tabscUUbFqJmiBPQgOjgLRs2Q/Y5ovzCC1sN6iKO
MfvzitGw1HBrD9Uo83C96okngACQDwKteQyphuo/wtw3Q0lwcwVYx8DSVNq3d5CtGZAD/jayKcNv
WzUtEJkGrSpRV4jr6wYfENd9GERvuK8BqgOQnlw8rmEJwKQ041uBT+Dh2EGO7AU6Db155RaMd1Iu
v5tode4EYJJLk2yGQTxxA/1LBBMY1/9rClkcYTxup7SDAff6fpF0mlRULTCTrivZ8BClXXfMULSy
3MK6zcIl4ocbsowoEa4rSNESDyFolKVA7ftosLwuuhejQ8UcA8wIMO4mW5Jx8B5qQeswmn+hU3Tt
s4MjElenjbTnadTeoKblSHmHmXlM6sbM99zHiYeGUncJ5FWf1L39eTs9qPhzlt3PPU7ytxYC0NE1
feydTr6kcFwZ45Comj/9YD2fCsH/DvBYzx6FQ1a1i8cDi+gyFuLqyhdzXn1F+YPUfb/CnLHcXVuo
iJbhpqxmznS318CeV2eWwEYn8M/EoSUe0BMBRKocQ3jAyCRqvGcL2oQf/X0KmTrowrgaicP9BmXB
WqB414jFtEa2ASS0ak/oiUUyQnQxpIPjXHeCpztSKTDAc9eYA2kjZtEcRZUXqWaKwQkHAkDSeqaS
KT6C34vHztcSoZZktvGNl4g/0jJOCS26iSYro7wC9BsQkxLQ4QRw9MMl588KazQ4W953BnDcSn5N
ijRU2KNtB+ACCJeUdehdU9aaUF/Mbdstgn/94QKL1vKvwp4ZSydEM6LEtPf7VfJFoZ3o0wBqe1P5
23a+Rm49Yqc4u6oY6YSzmPUwPM5nb+xkJpM4Y8cbIwS5H8P6UGsbtl/WOoNFtfNDegXC7yVaSTGj
xFTLIO1VFydVcdeanTjmmMOdtjlsh3uH4aeFxY5V0AtHdC6DoorwoOmLltlZB2MPqrsd7BtbIcXn
fm2+pnJVdnObYZZCOOE0i4HuiT7dFi2gEaghuSF3W/jzjXQRnqMKw+3nJW6Q/0Z9cWoQLKrvAlAV
e/k4hDW260Wj09872i3q8trp1JpXxxK3USKbDWkMmHIoWtVo+oXDB8Lcr4MpkncKm47Pdahzerbj
mgzsF9SuNUc2Ld7rA1x8U3M6J3giH+AH+Nw803gDMLwYoYSPkIvX4QuXd0BLmK4e2CW6qpfUiHG0
5qqQ/vyAKJdJMehSMNnmFsWwnSfzY5QUgmEEdCua0RSeQXv/f7I+o9z3S6rOaAgrIevZrkR7j9D6
AsIEI8PyJMYijRhzWAraB5mkkKMTdgNh0bzdIZJ8PdZVxVrB7pPwJk4wjaZ0ciambrMVbD700q8k
zuD/u5i/Y7kGYWaKBumpIBR5p1IL3tBW8hPFoajAyDkrzZG21WQSDmAcfSM27uXDyEm+BozZ/sBN
OAVdjzoXOOIlT0bGPeL9sHm+0LZEsemacMQvqwOhCNP+ugMb4C1QezInzZpTanjYtvCgiqHr7xY8
b5fi6PgNDTu7WgzD8BlVL6s8hFohMLpjucxQat0xRuwzbuP1uaNoD+4BPAoONeSJYUFOS2uuYIpM
86OHTAjxuA4K87NAhgawtsPUvO666hOkAToLAs9yjY+beVL+0JoP0UNtpHSyLrabF4kF0vpcyCLj
oxoOD3CC0vdMnpSShVJZhOJouITwtFymczOlBkqwJgEsQ057osKR9jDGVLDFf2F7pBy7K8lal8+O
F0DPvfMt9K+Wm3xEjBrC3Ry5y3DVRXOYoGc3jwS8B/yzDOomVAfBTEwxqfejS80ue6onqLrHMwNn
LtCiSA+J4TGYqQ2lYz0MbVTger4RpbMewltytdBAR3Fx5jXUd2eYr5bC3L6a6VtLD37R6gQl2onz
rtq3Y0GUX1mZH08zusWgCzTEr4XB4ro0MCCKzjRniRT1ws9oRyR2NNrcBpvakMO2QcAxu+3sPNLe
MdWN4RH1syMITej6RZ8BQDkPbukYRAf6U2q3JyDoPGCvsbGyP/Stb8gmHcxNrilE1pkH53TYqqJ9
gUQz7KG4WkJpdEsGCzkuzJfRelKihDl846OzkTsHp4klUO6USYNEJ94cMa7l/PCGMhgJ17BJnqMB
6aNhSbA9S/LF4N6VtwCi9exmrMA0GjBlfEzGqY7aI708Oj5iShcQ2NXrMHABJuXMI6WzOuWvOfEN
k3IJLEqsY81aFmgyi8hq2+dW1wYP26IY3x3LJrtD+71kYHbFoercbg8T/oJcW5SC7HrtD2zpPht8
u1omBNz+3BEDXlw7l/+kjaugLld9Cb2WCjCCE6bw4Hp0GKv97BemrNTPBvG9mnvt1d8W9GK13p/5
Y14ZGqoAhyRTbPumyteOvyX5NG+9lzNb6sb02MoamW35kbjFGHylO32glaeOD6MPmPlUA20h3BEr
pzUkfO2YQneFX3Dp3qnILmPaZs/tANtiFEnp0c2HCoxNu3iFQynrhR5x88JmLc0kO+eFQU2VBgtj
fJRBEWnEPs013NnlcVrSrvDvHE4ffEv2VRadopEtSsjHyeD5dg+XFUlcwYZ0AHZNkEtDGsoNnygn
2JP41ID3Lhp5E6ra1X67YzXRHWN0gma4mA9VVZotCR5e1qMQroehfMlP28jEsmQ/4Oyv5/krgZjn
IX/OGY0C511eE7XMNxjR0VewS0QRZ59qx5JNvc8hvY/BQ08SypzsR2XeV+pr+pcfpzNcYy2NYdkE
irlIkuxD34dxMvGanulLsmlButoqJ+MoDAS8kYycdVFsrBxcBvTFWnml6FMGjdmpF6o8vOONEZ21
g9l7rIzGDhje3COD2J7e2tMenh6iuhHDcaWR6isFe7TnR9wYGI6dSoOzTqc4swhBKkFNvGmwCTC9
snHEdWXnME5hC4cjiuiolGHrSruh46f1kxfxysR1RpyxlNcZCvI4cv0LRwarY9yhb5kVmYVtbRb0
uVTQYMPCJuSWOU7WSaHn4KfMUG2kvT4LUEvr9dKgSZJ29AV7IK3xqJGK3JYZTcWh5apdMrUr4M9u
TunAz7/W/BpswJ19Xsujn2gIT0mVmRnsgr0r75jMvrlByLwCCm7rkLqJfzH0vJVSK8qCKo9bfloj
fGqmfio4iQ40S3m0W+wI/+Lh2KgBjrCfzQavzJamYCuIuFu2kDOpsk1GNOPu6H/N0FYOg9VsWI1d
h4xoJmHm/7ZwfCuhIJyV4S9QjU6a+880cPr9MSZ+5w1t4ynOZ5pzKtvNCIbW7rftfQ05VAz4SkMq
yYuBASyzYcfUB00TRwp5vj9MRQxKc79xivLIbcw2eSYajXVsJuiE0R4fWgVNY6lD0sBx/Ec0CWKe
MDGlpBhP5vkRwx4TBSEwYabNdCKAdjC1mdNsz6eHzNbPd34aVfScFwUe6hiTz+S52IR7Gh7ulepo
lJhudGwEdOFaJA6zAe0+A2uCBzQvS7BWfgil8LRMthuk+fo0a0RxYuTlpdkWkMNgPNsWA5zMAnAD
1PX42PNxGeaTuTLMEsnT33bsYpg0t3yuXGdnCLWpfbOKnMQSDH/U8BDLr6MsUw7B0XhZUV09lz7y
3DXXqefSJO3D+YBsS1ztOSDW6hSunuvICcJ3LAKjeMD/bYhBk9UG2FHlaEoGEc0MfFdpAgeWeUqz
K6J+fmeOga2wl513wPWE5LUnKu9yrjWuEik1Zp3nLfDFESgGNscC1O/ZHNQwGRrbFs2nThTzm9ks
KaE4Z45AMc/mKmnTmyWa53HNse9ptJHUXSGV+WtNrX19TuYQH/Rjx64p5k8OZBDoDdt9b5Noexjb
ylayMvXn7lyw8pHuZWZtt79twoHHMnTpz2YRpnhmgqoTxmCSHNG868A3OqKewvM7TOfgrxzUysGN
t0haVHeIqVpe/lm1RTYN9B004fQPsFE2y73xYCamRbva039Ifkgse8bQmjF03e46o1UHTYayVwbd
ioj8+SvF4QES5UM/MJvukPv8WTiYV+NEQKB/dKbY0uzWolV8GX1v4iLM6hawQlZh2Qf3U4KWJ/hV
6dLLvG9Vbr4EMoHrtGNI4fzTHeE6/mEYiNyY689mobbKZ4jUjRhu7w4k2HtYFRjeo/zqZPWPfEgM
Tue2vsHpunU2M/cMGxFAdHyzAUXRGQas29oc/EOSGEgOz1YD078Pp1xmExQ4weRBf0mayOZO2cYv
SSSa8m2Jjpn7MCUcMxWO3R6qpns349G80BNjZk7nTGuVQMoaUze9O8+790fxJpek/h5QvtTgX7yV
y/ZaT9ALj1eOc++7BdNlWzoIBZiQ9pzXpvNoIpDyvGCLc8kyPkdG7w/mdeWSVJLqKaQAoYVNd9Ab
MBwfcQjLGGvdx2o2zFx6i83cOecD65SclmI5me6Q9y/85l0oobXtEuUDi9tgXK8Teqf36Z1Csu1e
nQ9c/IAlpM2ttjagAtH+2GKBMRmCWP4jOsft7w8DFu3rZJqJYGt4CTbSPdgPv+l2FmzVPJbROfQq
Xi1/h6lKKaHKoyfewF7vIYw0EEyTQJNiTsEcRtd0zMbVF+dMH9cuDBXnNvFa23pBVaAc4aNGPiD5
xobfQJWxgjEy7ugpL9p4T2sOxQ4U5deqvW9JsxeU2rw4xllX9EhKg8zSHO7RzArJjSU9oaxPAwxU
E8QhNnI6x6HJ6eVYj5RvAmBIp9zRPU8WsNEBq7wuG+uKmGm1x5saJh3qejFGDfV9ZdPXWNxY2Kk7
P2lfA1a5XlThes/ZGipKmJ60Bqy5ETYhw7trnJDD4GYdYJA8cLri1rFf2XlrXF1UllTpTY5cbniP
vY05DzjeLHTQ2HDrYHlAEt93a4rNycoKgwSKsdPtMtJOtxyR0psFYh4TOn/ZdVb15hhSXefP1m/L
Amuwuurclr4/xBjzyvouJyEU3QpV0C75IYP25ng3CdKGTN5pAdGjjL32Sx5dJ2PXWU/+Cf4o0sFk
4iHlCu9PWHYxzlV5ODXeLs5K+lz2CPIgEbRbz21eiYaAyUXIWVPq6NYCMrEf585roqveXeIIh6Kw
JYo/FrAVh/Y758BKfUM0aCckj5ylaYLyRVp5AvsNXDMyvFTmSbwEaLP6R/zubTtC7C3MB1xsQGMA
0bbesP7UR5P48cALQb1iWLLPo18b1uQZcNwa5kjwTXyNPIZpme0bDuyXca1M+bjPasP/G0HzB6Sr
rEkNxQ46Xjv+de6fiNKS6Rl72K0Md3qB7IxknVshfdSmvpU+f7DEINm8XmPUP+lClDQnwH5j3V+W
3Oh+KdkManVEZClxxx2ZSVSl323CZLquijIOb9FGC5QGgq9KlNRrWFFOiJBITqPdfrbnJLurehqF
9jWsyM/ThKjilRzsCDct1OJBYYpoune8AlWeGOHiT4JnMLCYORCi7BPJS4VQIQ4FfSf2Q8v/xTeF
k1lIe2b0g39CDshdbgawzWQfV8n4M+yyJT24Ckuha3Lb9hskk6S6bupe5Ej0+GoB69HOdNTE5PkB
Acig3jdhhGFjghJgJPc2vgr2XRCU9YPlUXDdCSB7rF+KeNpPfoSSXxn7NZLnqgo+RQpYnGbw0vsM
JaMMrieyQ5+bzbynHOuw+wG8GLmj1XX+sHWQfMpn1Rn5RS99aIsAiRpYY89zgQxLhn6kjuPm2bKd
7CGX1mzv1l6yk2N3jrrwCMs3pu3tcwM8g2MUda01QbHXbYtOfAZIt/4Kxsi9oa2h2C+AW9fkqRH6
XZ1/y73a18KK2YMqIsbvGsrarmMXh58brJ/7NZSoqube8kPkEoujRsrqCpvP7suYNPXX0K3b+wjw
/JAtvfrW+5Z7Ewaiuq7S2jQwKFXeUYIub4REeNVeUe6GuOdhWBZHtzV9TN9FrdTvi+PHP8Kubx+R
Wwo/R7COj0h+9dmOqFLuqwQpVrp31ms9pxJAdk3no3D74a4Cpv1SOZ19vU5teo1ciANbeawRWPHs
5a/an7Knhp7dr4UU/Se4yfHD5Amkn/Cax/60aNc7yiLBE2TbHB3vUH31yXblLqVXEJOu3L8TJDM/
cjW0PwLY7Dccm9bVqNrwVrVDzWlS6uKK89VC3XHw5S12T2j09lNZXRlM5eAuo/UzcpLqc1DVyZW2
nf6JTNsBNmndm8mrnHsHwwAMC8b1H9iIVC+RxksO4rS1r8asJcwK7Rcb4vStVy3ZrZuo5cvqWP29
jhDPtuNxPMZTSi0iXBfwgcRPr3BMlF/pg0VjiC7akqvY4bVFNnxX13LZpb7fegc/z8J/kjk+B7oa
Xv6bs/PqzRvJ0vBfGfQ9Z5kDMD0XX1S25SC7fUNIajVzzvz1+xSrNGjLWHt3gQEGcktfIItV55w3
GRxvZ+rOYJdBowGpcURiW6Z/stmAj9qc+e+cyPMurDXB3t7q+AJR4TqffNg6EBMmwPJD5VflI64q
TrJDZFhhro7TL+3nxHNCABzNHH76up+RVAR973FObI1RSQuEA+vm0mE7ua+qBBwYI4gHGHzrrlrH
9FHYfeb7ySyZhjikV4V1iB1qEZUjXd+Ih3Qx5eUTG2ph7Uz+L91x8GR4EoKr7RZTa74ueMKdHIDn
SyKPSI7M4zW7R5nQ308cNtiEduV5EGkkPi7uH12KZ3MXFvh8Z3tNePWRIjPX5MXlUdH9gZ9JeRej
qjhqUzF6h3D0cCyKsik6AuI+TCkygHmovsTQ+C/xS3geO+vBzYsZZXk2n7TBy/YrneIpY4amXRrY
pQQ3jJyLC74Y5rCQ3Os7Koo4OOUMFcZD05gcybGW4mLtE9h4leEUJDTQqf4I1DZjweTg82HX2h9a
1JOhULeJjc2tnuR/4u3sXKSxZl9X69J8A3vSrogeGXm47Pk2sq3pakg6zOVL1ykO8IaaPybOjmtj
cdzPsNOb+yJsdBuz46w/ucvkPphGV7SHMNTwE+4dDy8IdJIvGqG5hEIMdQ97ysQB4xg7XXLbzNYA
ZTDscOjB7QdHGA/qgI8/7OTvza5d0ARwha+QkZsHvZoYNaxu96EiHfA4mGmcnEYnwOOHah5nVb8I
+UIVewnN2QeUrQQfQP3G121h+8Gl7gYVWZpg9d3rVxNGHkffGopPYKwOlIHVfwytKvqcRTqGvRWO
FCv2sXb90QhS55TOBpp/oizyc1RhzGgjkL3wtCV+sjuru7TD3oNvRkDd4K4mBrphGfJogpuf4PU3
V4lJQiUUZkjZdhYe0qTG2q/GKiqfff+e1PIAXxM7usj9dd7nY0fmpWNG18U61tdNstzxwZ9hJRTP
zWqU8MIQB1SZxd5NFPSRdivhr5w6uMrsPiAIZbaJz3Pak9VMEXE4U1ITZKo5N3Y9uzuv1r/BXLSv
52z29kHMJlQMuo7JB8/uIWnr/OtqmzHKcmyrdkXWBxe1PbbYO/U5PHXsQu+0iOQlDuHqQ9nOuMAH
2nqps5udsVIKL2zeOz14o619iP1xhNNPkE5+mnGqLM8YR8fpi5yWNF0oOsQ18eHhZKshGFnJ2ohZ
g4QAajyKac4T9OtUkWYQJczfAd8RCireTt2MAlqRpC4lF+6mEiD5g5pMZGwojFPkFNrvMeHPLsBZ
0EUdSVbL8mA/59G0Jg8e6DflVYrDCL/iSMYwxZVoSr1NCY01couJqF4PDMJ3jHmr9WFO+qj5EjpB
gbmv1DgEa8mImrIflOEyKJ3SfubZFPOjWSMCEzymQMx2WIZxXG9R1xF5SDyUVsP9jeql3vHU4QeZ
FkM/DrsocPr0OOBCEx+1rrXwldZKIVwIy8V/0VGGhFcYIhgFQ+mMEk/DPWM6NZ5dl/f21ITp1x4X
ur6GHNZVyQc0PKFh7Os6y039GtRzdtwzHKYIk/wBJRkaxwl7huWIE3bs3syDB0q2LiFuG6dwSjm4
do4bifF2NzNpy6UeHB9UIJeBJFs8J7fpdyA13eta415NC1L0L+gMM6wcewZMzp+vFH+z9pGDWHAg
r0bbpcTysWw7h+RVC39lO1vdxwmmT0hK30pqZdMYGYkR0vOhWEFNiX2pyVh+kMT2oF5xfiWGk8vo
xaPR/YVESszD9GUS7cLsFGJowhwNAsGdLI0TXRPQdyy1lExpgPcILGIXuFcEfTWhD0I7d91jaHH4
tTjGpkIcr4bTOaAO0obBXIuU1GGtw6AZ/nTNeybbNFJbEWiQHSzUdoR7AipK+bxq+BnNclCeWOeC
WQEvX0CFzSB4EFh2iH9DpyI6czVIryZTSJFJExGUKwmKyz5CjbckcKl4mE1SIpq/pAsSczNdklk9
OdPEUkjMNOWnySyfe1vK6UNHS8eLSwZsPxpihAgAGJa52Hz82SACYXRGEpEhnCVwC8kX7qsz3ffS
mu9CDC9xjCbIsU2v6YuBFnbj5Dp6fbVGGLyQtwWwVzOVRH7OQy4dUUoU2h2CvFjOv/3KqwVspdvi
8QmhTHKnltDQUAG35liZBkLnDIjvrKaAVYOhIsY68cScJUpQ5D0MnS3GLK7uc9EVJNTjpM6wNDLp
DvqjnyCQeUG3jSs+Vnp+6XisHjddH/ohAK7CH72P/UuadRRGuwo/GrhF64Q7aHHGkm5Y0NfLa9XY
5jzrx9bTRhPRARxl7phEbkfTXBlpaFUWAwmXFjUR+IscaAZTtC2fshVj47Kq3e2ObFA3efPiu6sB
a2RPvhhgh9UqUJU4EDc0pGDJnZs0w2y8x/4Rvn+187ZRk4JG6SzExNidY6w7z8UEfk7tE2btQjWI
6IaPYpvM74FZSgwFUUp0GsNtsEKx9JqF6cTTIvUhw+r1XsWEeIojnM2nurE/I7QQqpweCrwe75OU
zgH0wMHLFlnMBqAMZGzwtRWI4zaYKON7awexTuAHrPX5YYZ13T0pWK4KEhDg3C0EjNzBzkj4FFPX
LB2sxVUMDWOsc9JzY7Wu9jllW9A/ERas1+zOQZwWJ6DCcfxG15Y8lkJcOO1TiE3ZBz3OB5SGs4UT
51PXNqn9EK9Rmt8kLpruU0s/5t7LvaR3WzG2r7YTpo9IAXnUHEDAeDf2uF/eE2nBDFE+dKTzimuu
OCKjhDmKMRFX1Mx7NgoFXCvMfNyad2zWWJKkKAuEAi4WGAWUocLF38JP8Bi+bXlqHVwJoeM/E3PH
lCdzetHotyaWKc7rQ7vxNuQUqAt1h9MOCoWYofc1pIMPxVKFxWNtQgAfdvkyzAQoLDY6yoSYZLEf
KVePdPsB5aL4OBASxvW8FAQe70OvtGv6wY01WwcT4Ie8RG2W1QVRgaG/hKwF2sf5q8dQuXkyugqH
TI6yTRK+biIciTjJEzsLPAEZlngOc9qbkvFgMVDhH6dQF2j9VEagOHKPVsf8gsHzfR1ki/XSYSOL
n6sOEj7fKyyaSa+AU0Y74rKaiyd8BHJ0b+Z8iNoqdz7JrQw9okBKlFFI7uvgBp0coOiIT7T+3STJ
H0XfiV8cmgkRaYglVPOkyBPMvTY+2LyIJ7Ue4e4P7xSDti3g8hCYS7oZX4bBj8CA5DJhbCZ21Kqp
xZeniuUgx+hAHD9q8FqV5lwBrI5mQRSC2ohdXVt4DoB8BYxn4E4npo8jfLr4EASLuF1yvfQ2vk7Q
vpJpYku0sHZbH9xxQcJ+id8iNlb7CKtPu6Cer7LU9Y65UyxsJ82cCjxsJDCFnYDRoKh5olxn71tq
QnoE02rqq2Zn5FXCTl+47oYg0dBwP5SKbQmFkmQEFWW3nfxEHBfyvil+lrrZEqip0Ljzuk0bbSSP
KRTHc1J0glnjVZ6o8ISOfL6HDTPwEUskFCRR0QaHAcXvRtVpN3KOvWbj0F6EJLtZwxHmZ5XnV4w/
/aY9Gx1eauX7MnDnGT2QW7D4zzZydYzvDY9pzniVFbFAkUaEWyDhA/QEOMFEvROJnV6AgAtW3uoy
UQYFtlvxlOOIJ6pSKBdWXO/zMq/75w5v0sH8aLV2QRq1o4+LR7YtaY9cCx3hDVfGKlwenIpEYg4F
/JMEAg4HnnzQg5tTPt6725Gj5Z24cpKFE9GACoiLqEa2K4lRURKLV0XrIS4gZBdRAdSkbVMEZaPD
tVJaJHl48e8ucLgl8NH+oCQRY7WWHmQ2iFhVfYEPDlT9qwrdJB9tzUOWjd3rq8CuiyK388NIACEj
ianB4esOKwxa00NkxbOXHZQdgqKZQacONPNzCmGZ2MJRPslqGcsHuozH3gpvo0SbiTJuMH2omm+d
AZntWOEBMy4HeLkCllWVjiXvf4Kvq9U/YXSyLa/NkyiKqoqlnQWjwxVzvS7hWul2K3ZdhUkrYoek
6yWyCofjKLhX6gJmbSok7A5lJn9WDa14QtMwFqSrZPbEMVu3m8aq831BBGy1FL4rOp8uxTEbIjPL
BVtcquHBDibg8zYqxeagwJuWo5RXLHJaVTRVkkyo2DzKO0nDlZpHWSnJFL2s1vHCYR5p67Qu91kG
75wMQYo+rBfLVBOvaXAE83dRVaxw5rM0HxjRz1gRiNJADyMYQn1BDwVr04VVjW9JT3WE8RFBR5q2
X0kE1Zg4w9EtMDHbymglbQK0w0ToctSshCShV3Moym7uiyHNyxqKFj5YtZXB8kQkD1FwajSH+Q/O
tRIEd7pCaJIWLIAgE6SLnZntY5Y5G39ElrYMYVpuII4KUBYqXIdZZGrNtLUp5DETVg/8Yx+2iObP
fhCCMZwTlBcb2F9SjlGVicdmNkOeAx9jXb6nuq4Iq8WTEliLeAznsBdPrz6xnTiE10HL0g9zW5NT
tpdnG6N0IT9eGEZOR8/S17I6pORRoDpTa0Z1Hmj8twaE7IHhUm37iRQb4RO+naKFJ4BT1SYtiCQ7
41ACFoN/yI6U9EQhg+7JR+CayUNePdO4DcrvTk+cnhrpXbUYHq4znHEhLL6TZHmoDVuT/AG+vOCD
KG+6ok5j1sGQMmOA4CRZdP5iiV1XuWLZC24+UB0lL1AKc8BMxZGjtuxU7u2DjhDDwXpgoznlKTQ1
5yBVO0kc2vV5mFZrMi7rrfpWHF2ttjBMuo4Tg53vOCA74MvICy2XXEBlyDWS/0TovahvJIfPlPyJ
17s5mOJwi9pO3Hzdnpk37TDg4KxfO5hA0CkGwZHFPZWjemGKhwnzblkDP2PCiBijrHfk/TJ1rhk5
keug1rq8Dxb2zGJZbKzI1o8EvdgrhO+YKrnVQR5I5kYgKTXqJ8YH4hYp8BK2kjigjc6JfZwWfDty
oCrJh6LpavH9XwXYcS/OfoiZYrmWkuQQS9CzRasuKmZmLXw1ZbijPnJfz1QOischOawxREdeynIA
+SihthIIcwOx1OU54MqBBjPKzcprXdEPnDqrEddeX2ZB/xEXk7Wi0H5dtqTC14DrHZmV6MSUReJo
eGKOAmlfcKXWFpIM4jXGGwg0x2EWN2ORroYVE2zeSEm9FTdINb0rkUziQ0gGyiDZE+QQN7ymaNfE
Z9lqGFUtjsGEfvwgJJOVs+vDCdnnTj1b9F9U4/jIiM2/3yo2ObSJLJ8J5t5hOuhFkNrwpsficdQE
n0TRVQqNZQtLZrO4m2ZT4JGy2FVHN86vVJl2izKHPiTGNooyTPoXSH054Z2iSnK30YhkPilSnKyi
OuJFaOhlpR/ZtdAjp3KnyNJhrJmNUt6E2pUh3btQr9D/DBGqB7F5S4UxqVrcK7XW1bUjl3wWe9s2
blFPnKw152SzBFH0G+UqafXLRuHZyqcQ2nfzVGYNLb/HRiZurxx36Um9jckkr0u5LOh1NpYUeFmn
rR3effGQ3UE91Ndp3+hzYFD1iHamSlthBChLbTAFwap15JWzVr9eBM1ah1KKF6I4TWGbizLWMOGC
cjLJ+ZxjpdtzERosc0nL5iBfhGo2worpQfGmFE2HwY3Y32Ur4MtdXl1qmPTbCKPJxF333E4oEL05
JFLw1mec6Np7V/qjGia1vHNQpEdbduKrqVesRbUBYSQh6hI5/5INEL713CesbQyHGfFgTST0yo2s
6MwEst0ry+jvVhYmfHHx0OlgQ1D84ABxiTqL3AVEZMSrBTAUEWmLaY+aaKqWnl5MHCrqJzKixHhB
3dlMGnLymNIlyuWgRpiYhS7QgjFhwPSgaDFDvVcjlzpKe8/E+AEr+9jVxHkICre5OW4LWUp18W/r
uXgQasU9YV5JFUudSKJ5YpGvq0iz7exP3W3B9l3d07YXy7u8QTfv7+zZYpWtbSvkKZiPeGxP6nSU
NjDKfkKR8JOGNsU4unG3tuOVURfUKieMLaCNX7IXdixSte95UyXOA8U8biSHTpGf661Gi3heecrV
PKWiqRNlZTuKR1W1SpY7ibKhkv4varNS9OSWcCOOmFJWbpXjC4Z3XDDvqS5NvRd8Juy4LL/jIMUM
rD5DWRCfCOK8MEAzHD/uZ5hxYcaMSX3aDgcYGkxXMuNBlsUXitxl1tszzgm+sRyY0QnVcm54Fs8l
emJ+cEXzz+WThGnctlh1zMa41RbSG74VD7FwNJm2waGc5Skrgmx7iLyU0T9NKaESrPJWdwVhE9KU
eFWvKIF3Dv0EIRn754atjIO6m0SRjFeRsMoUCXR8XWdtxVJQhckoqX+rrKSUnYage4nX1P2BP+hk
WaOUMRq+tB6IWJ9i/7mXHKxwhUltXkxO71E6ql7SAhbmo8j6wNha/GEwkCge48aw++wj250ozLEv
FRfc19GlI2pbAEYYhmJR64ewPHCHgg6wDS1iEocafrHflOC25B/Jnpk0GlFE1xnmc9UugWHDKm+m
zYxUPRRehC7jKWCmy9NnY4nHhUHZL2q/zm4EC7It48XjycwIk6SukgMIyYpW9kbB3EXDsfB7YrbA
nbZSVI2cdTk8dlG2cwtjWfUpJuIkh4flmog+FEWSmClMgxXZRFhMJfkVD1oMe5uO0i8NY74iAhAj
q73vFvmw3tZ4Bc3OXR8g7gzErHQN6zx+QVZJDXXystJMP/QZ7Br3TH7u6IhsKIPQ13Pv1ZUHKadF
fUBMZb80L7gWVcSZaljFZXe02kZ+cIkxN4YvHUoq2z9gMxajCXXW1fKOdchw6LyOXu0exDTKuO1S
aNrXYwMpKj4HOZ34+yUeB+uS4KMqfyhZRn85GrDuQ+4OwXhCMLuCa6ZQ5RnHQ526qqZm+KrXTVvd
odoKizMZO+sAi8rqlrTiuYPB7Ry71bTPzPzi4f1MPo55Ksxw0c91pU/rtQnL70B6r4gkq0yPuiBi
+4VuYgfVsuudwBkO+jTD/7K6eLpqndGtmNTQ3xk35VqW06GG3OWeICsGsDnNdaqu/SQnefJkE0JP
Cv3gY3uWnOx80vDOS0gAu9XwXMiXvZ+bS8gSAwKcNZJnwymzsDfTS8sDrdXQfJBU2k4LLCRyPEe8
yCCW2fO+SvBRSncJgQgurSb7g3vQeQysQ+PbunNDtppFGrUWZ6MXXMH8TXoy30ZDn9fDCGY1vcsr
t2gfK6LU2g/BGDvTtWGQPXlCjWuWGNDl+kWSpgXybLcd39UYNdeXDRNP+zbIu0q7dip0Tc8+m3L9
XOuumzID1ex++Vas8J2yYzzMo02A14ClGpNh3feeXFJxdhpevl9i7kREgI6iUFsRIBFLREAbDgc3
cdY8nGvCqvas6puzUl6RPj7MTNuUJZEcHHpGFGk3MGNM9z0kGa7MrrWDpbJw/8jovjFSAIRKlsKx
LyIhWVx24JpMUSu5LWuQWHhUFdlaFcqyxDc3OmhSYdz/xWfSTnMgJ0xVRPjtcpbKOFMaV0mL48AM
mAHPFjYit1LwIV8klfglu5+YkMlXMYzNjhzHKuAIhWWkhTX5PGE8B+FymLdRoDpw5MhTQqQhTN5t
b4YvzWL1fPHgDxWjbLLUi1TDhsdcV+dzODat7r+b7bXU/GPWG5SbSeKJFmk1YPq9dHhwVSWQmihE
/9OzieJoNhp2t86vqupTT5x5+ZT0mRv+OZE/gPJXH/Xivs97u/pLwpvy2y5q7tQJY+5JC+iAk2VK
mDA7xF0TCkdA/YPHSbYcK6aLg49shxg+iyzZUMwnMkl0TbaqJOJLmnA4cD5PyhtnSGv/vMw91MxQ
NzHae9cQmpsvZ9zke7yGBod2osOV2Jg6SoqhzN65VhmuXwcKD8I0CGTNR9ICIU+3hB1nxFU8mrmZ
Gtq56vIEtv8Hr+PlveYCqo8RjNcxIkl31PYc+HEVoGhPkgivyn1Tj0jM50J36uPQNm1DOHhravuG
Kry6q+dAREovxF5SAjh+doLI3J6cforzc9Av0JNQdXrBCR9282Oma41+1wEUHkanmYGM8vyPrE+c
BxT42UVl+sMzh09fH7xVB4ANnBCi8hLzprkX99cMETGPbsd6ehkTZnAX9HXVh5gp5l2RjtaVn47j
ERkZD2LPfNn+s8a0uDx0+FG253jM5+fWhlK281cy3/dTN9RPTVSb7c0CB+gAadf72Dp+e42uzb7B
5scC+J3SeDmZTtHcuURTPS1V07xjd8u5y6kdI4gprM9x3WoXXsg+D5d+GS/M3CCgLKXJ1r/hlMWu
lqOR/EIZEl113Py83YXVYHmHCK7npcn0+09m0PMV4roY1geh8OUOCIKLl9Wd+QQEkTm3Jm0eecPe
lBK2B6Dd7No2YUJuuKNLhDmV3i4B1nIvHWdNMlwE/SiFDGZ2T2tZwECKTFew38Hv4FHk8bRfzMTe
mane3OJCDlpcegQoH4icX8DtmurSKxLrkBrWdJOGkfHV1yvv24BJxXMSZ8MVzEfr3TQbrLLADU9B
berwl3L7yiSe3t/3AKjzztTD9sowzOoPzjZOhnHtsj80wy5PccRzR6v3eSjc+GtIP4QJ9ZS+L/Wg
OPVmH5wdQtNPFtYZ38zCjB/CxHH3TpAlJ4Lqwg9xCnfHm8wcJHYw571Wus1daVtsqYlGzDYMu6I5
W4WX/DlXmvGx87t4Pmaj3j7DfSWpBGYjA0A71sZ6V2cRO0uIKmnftKiUcLZC1ptrWX3n93PbHfXB
LIrDGJQWRFM9Gc+e602PaUAvdiijTt+bNin0BsT56xSh7a3DGX+9RgO8wXhxPhplk5+GNCSWALuN
S+QLEZzInli/S7ibQ3RkX6o++sMS3SDe6/xjTQV3P0XJ9KdZ9wSJx6MPIm+lddce+CLWR0uYnb7X
Z0yfQKJTX9/XKFxveVtitoh0PuGzVDznGpLhT6k/YvTNX5x8gQ/8lXBmPhIEU4YXuja6w+dggczk
3BI97XnxkfZ7DdxPjs8dmjPCKUZ85s+4IEDoxR8XAFWr9iTXmwPzmio0rOO6MArGh7Mv5ndrFmX9
rTkhBriEnlMbpEkSQPO0LJiJpHs/mHznIUJ6lw47z+BpY28xGRlT2eGaXbzTdbMgsBLGKL4bxSFb
NDdYrR1vWnTpuwRXD5hExLiV1INX0JU53/N2mQ5FGQ7e7aynxHx3la7rN9MSAe2WIxrrM/mb6/uq
byePmHSne5+kgV3leJEQpEOSYAklbZfqgMwXCw5f5JHnYEUHH4uE5cy+2+iXLIPcep8OhBj+0izy
e54wFvW25ViMFzxIKjhdv/FsatxmMRyYXBeWgZ/lk2oQe064/5sLKIZUtDOgWJ6B+AEB/Vv7OB7e
sYvgAt4ShyFmZL4RCygB6xrRqDO5FpiT6lR+QYf+PmNJvLWJzR7fFC9Mz/PeatpBhyPcf0PtJpYA
V+6RN+8e/bSpWxgxGxisOq1ZQo+D34iRoCr4CWaNwk9GTY32K8uut9IU06AVw7bDAsKyLOetzYFL
tYynVqjfKGW9as3lzLDePPUkbvM6ipDQn/O/sVzYFCB/tz4x8e4KbGzjCVLEQvQHywcXrqBjcyTx
ENirBVq5dZ8056P+YYkgFw+wjHpPf8wzV/TtBgmZxmMz4JEe7YMGy3zsZyIvALpzxpyy+FeWiW9N
KYgBRMhDuI7LOBUw640phR7qGNE3q30zFb6/xl8sp+3r7BIKs43wAB0XQiaPhLHiq8kVgsE/j2kA
ythHM0XS3exBbZyOZQQzdHgVdUw5yDKpZSKr4xtEIPiECnDk6Qm1/vTz1fhWhgOF2Hb8Lf6bi/mD
6yNqqRF78sC7VZOjVM6ba4jVPBUSz1GtMf5B3clYC4dL/fMP4Xzvk4knmGlxs32PWQI2mz/4ZPZA
pBMN9HKbgswjMRubjkjG22AkUvshmmcNYUCvLfSK9yt4IPc1k4lhSqiRkSFi3/Wes9TZGdaXTnka
9lH2GGsG2Q3Wzu2MEf8+f0BpSsDYwhmJRHhT6UyGGaGiqboYFyqmbhufRIpQmwIgkrAb3RMW28rp
pYKtREOMDo/h/VPgEp9JUi2OEHwq5bLBkqh4yWEi/mjaaT44LNnfPgKGii6tMak4Ml1wSlnTvk9V
rrACFz6G9jHyAydBFmKNXjseIe1anV8yTUhjmv4xW5j+n/Wx0eqIbxAPQ3HOJPob+Z1oM3IzjmP9
6DlIMuuDDtTQ91dtE2OBekTMH+u/0nf8sIYIRmDf0B0aYggDb9Udno86i9F/cqscbmr59VEwMvq/
wh4E8JJwpSkPcCCTw19HGk8rK5FG5jwx/BbjFn3NhE/5yonDT7L/UV+b+Pm5+qzPCBkmZlO+G/7K
QO2tf5pLuUJQi4vfkoHz5FsXVIscN8xr9PYGTXPtlM/A+7FVnuSgc5XBRkp+RXMFn5ByXMDxctuO
Rwpw/VdPx/eHoulhHegSAOESJ+HRIrw5FEcm0a2HxdaNt2qc2xAow8KKDmSSi974/6UK9HSGqI6F
i5wn8sM2zdzfhJIicRRZtlPcKCMxJeJs2k2iSbBdQi/BaY167BdmeW+3VLYAeISBz/luetYPEs1s
bERs0lTfJHHqsdEUTBDdb6/vn3s49773gk44boUGkrpfBSv88P6Wgc2Qs5nr2BQjb7b0Ml/ifqEY
uFYm6hMbgpgTf5fvUBiOgGIaybv6+V74wwfgNjN3dDE/BUtje2Y1/O3SuziIuGTsdVdYm267h73p
rNXhFzFwE/uyg3g/AUlJOu/Lz99ffMG/n7o+wx7qEmHUiLT8hwMhmyeb0JpouU7ZXNZPvj8gTIo7
N0Tnz4dute7kmsQK/WKRm2+rIhSg7KMB1pA0l6y5N987c6zRWouqvSaDIG6GO8+uq+UhKNp0vVQm
emVmVNaX3mg7ujdcmjb2lMQQEiKPAQiZejPkOXQezqnrHlN9XB9OrVmIvVm59DG9ETs8nmQFawiQ
U+CZo8XRQpvKvLH6bPVkgzm/SMJ5W1nhV8zCtjkMHCivnHXf39aQlmqGoJpe98EIm3nH3DjJUB9y
zGUNrNdsdICMZUqEs+CU8zQQtzHCHqULH9xf3GTn7U3mWnObffGpGI6+lSBPiEojmtv0Wk68kg03
l5WdHK/9fE39+HbsXDQX9PeezvH85t6miePgXbY6V5FIS3l6pTvlIwVsL2fmv3jDN+mNXGO8JnSX
TYwsSZ3w2Ddv2XXhLIi6zZXCSyWdcY5gwMAB3tAMEew25tfxwtTFYGjvou+4MwdmSvmJOKVQb68h
7WawJ5RhhYpecCJg3leCyrzxoyS+CbOS+SBRhmRAvHcICs+hBPGqIAOOIM2SoREugmpRSxYQp7zH
w6yIrXEIKkFcwzZDk2i1QrOdYRSghJcUwkCvj6OWkdnrTLGcBAs6xcIVQk0VIh26T2QNB5aLJKEb
CxH4UIxgqg+ekYiy7rVaIa1+1RlzNfDLSPMGfLxMpPfSWGqCQLB6pWiOiBoQcGBLigZvopqCKioF
uXSsB/GVeH54Z3kdutQVHi0MgISZgqLoMk4VmK6aasqOIhfQy9OCNqw7+a1mR/1uarV2cc9dQURC
cJk2K9FUEhvS9QnCONybCV7JyYkI43ovL5ZqVtR2nGLpTCenvBOUX0yFVmt9UN5xWFtsjMJtzhtv
hHzLEiFjMl5VLx19Sc8hOSKLsZeBdaoT9M1AXEyvGQWmp+ywoJ6K0EnJ7JdXQP6RKqnt0k7s+xzi
yQiVGpMLm6pmmsf6L6pLP91BLE7nRzmLxdsvT/pdxOUm6aFAaJxij5EI8C0sDYHwapL4gi9gW55q
HqvAvSrMegquEYN2w6eU0EJcBrGYcdbgIMuSQHjqlifEn12BJRZBYpEFBdq2EZYj0Swee6LrvX2P
547bHEe9FsCy4stLqja8bS3C3Ryn3HHnGiiarWOVZ2Qk7PgnTCz6LNWdsyK7lVgJBExfDLITvq7S
2AZ2WW+9izJ3ypeD8mFRFAVYWoJkoZDccMCz9wmiITy+HZEJmX3X6ogCoAeuQ7Z+lqim1YB0vhTw
BshvjNM1dh4k2yvrKImfMTEw7IeBc3p4R15rUZsnNDXa8uDZK8SUd+gnBAPKgdsF5Jo509oRJpiu
RpcfOmkFpkxiyCETlCyE95vhkGSyeg2gW7+jV3YNOrc6rRiVeVhPrSdF2GM3FFjBWmAbMN57ftZr
KGWlyYriXSguoCrggsW1ky8MwI30Xi7rwZ15ZLPtwYUS5DQo7kff7KojBDuxDCXXJ9SwvLmoNRPe
5n6Ujp6yVc+Ij2FhSnJCapqpo5OESALeeqhhPWITo+QeSn/jpugS2yNUH2fAxSMHq2GU1YbjnZdZ
YIe7jk5YbAflLFhk6pvKJYZOACqGAi8lyq80KvJRz/zA174ghR2tYzBscIiyf1LwrnxwJFtFx8dk
vleX6ZXslKLXh/okWUkSyEXcLQQZUlQgqdsKq7Wxc2bvIV810h/mnuoCboXU9AAcNf3HujAZ8FWW
Mxa4uEifG0nVcf1ZrEbYa3AvzorLv84Y32NQx5UJokOzGSkpPoiCdJU+J/CpV6udsAdunlTyrMLS
W/xN2eDRtQO6SGK8HhvCZ6cxYie+dZLKXYH15UaZlKHPJlrMlcPDmFWxnjHCCzRC+naBZsfrQyOZ
pZN8vc3wprWWxf9MaDV3dxdC1IMZRbiSwUhZtZjy1ryu7W3X67gK3FVFLpA7pbnN3wy/FUCzQseU
bE0y5F6pFRt3SBFkIkT268M4uOLMUKeEsluTdGe1PUhanSIhKgRdcSBanCxZlyViwDyPUKYlsI8x
TcCUg2VHAzzsS60V1HJDcgMlzob2zqZKJxNNtF+x7INfw3A2Cdp/Fht0iPgwLUzfCQKFG8jvW7Lp
BxjaCCKyopRULXWDFDvHxPFiTT6kAMwI4dQxZ6OAAfTyV0EPUXMTZWPRSZfQReKbEAFMDkyLMgOZ
jqLo9HJfqQFmObQGKFKEAcF5dvTqwjB7YXdFnY6n09daUqQgTSyiTJA/GZJBPMt3l7UblpKicVB2
pBmlEusoY0MVh/FQsvgICRJUQE/GJdBxFsZtqvmLftOA6sJZqYH+vrXEXcRfIvzFcBVhxKC95CmQ
s8xkyiUPRvlS1TiwciAqKxvJN5SE/TJFEE1gtzmyYhUJJUCepZHLQTIKg7owCsrMOmku3r8VKMRG
OeqkdsGuJ0GexivGzv09usAwKg8uA8ChOw66TmznsZexsXLZwuoV76YqAXXck+DLDnCZNOaAAzDB
5WsZ7KMGnCHGNauwtPWUgzqwECRVQ23IqnBUC12Cmka2iNpCocZoKKBPqQ5RiSeUmWKgEX+GjEqK
vlSNO8iiStl8mqYlHCchTgsWNiEwYteREhynNAU9mlB5sc+CJgwsmLVz4/ljjwVZjzBXpii0Msg1
NOnmql1q4H1FkN4Gqiv7QWUTYqtXpD7kFRFfidloIUlcyh5UqjOgJQg0Weco4FN1UsgmzyMJcmub
0CmWu5MsnlpZHip5BIj5tvykckgKQNvN/EstT8lekaxMVxakcsjTycoWv3GXOPcxhuODsSqmlFxJ
NnlmRpcpzHke9ETzRX6oXM2KGJlK65hUGJsLFdJo4encdmiHvUu/L5sqAXkNXfupkDe72kQSfUp+
GplnMTaz95arC881a4yibvwURmPpVCQCC2FO7nuCmEcLMFL7S9RbS7eBtEMtx7ViQlPkeMlCjDMR
k9lU03tlw7Z0DlrzUxISyAGtQ0oQ8bUTRTX6esEZMigvuP9NBwm2eq9PiWVgPCrFe64UCsmLpJ4x
7PLXdjj4frLm7qUaVmjR1GfGPgJcj91dk47bsJlTMgPrH9mMQDp1vLwwapO+tlbuwAEX7wM/dOct
UY5kUH3oVyrhrIm1aHAks3LURVaZMJzQVWPvheNoPN910kUSYxyUBUeakLmqDzYcqi794+ft3dsZ
ReCbnkhxA8HxSb58O6RbHXeukqjMr4q8hvSvNOCK+L5IBytFZ/8/vbGFBbHtMJ5hZO5Y5DC+GcXl
mdU3frXGV2keN/7TQqfgQYKtyWoks67R5qI8lhA52eZ//sZvwRDG4zS0vo1fFqgHPlVv0pk0zbda
Xj2+KKel9u1LhpK9G10FpFFi3Y7L3eD5Z7hOrTF3u3WIu7zc28likXvpcqa25k22Cfp6vfBhSGAK
O0z1+59/yLe+1JapI3oxaB+gV+s/hqMug2D01aN17uS+JB1pZxUs3aZiXKr7c51rJzDbOvZShHG+
53+c+7Gu63OVz/jZ7kxYldrHtkq0Ktrjm4rH+K5gGVjF0ZbB8U1c5DkIbJJrZb4bnBbnhF1MpWrF
xwJPDIb28mlxton69jX/67s84O7f/+Ln56qGUh7F/Zsf/31+qe4ei5fuX+Kv/vNb3//Nvz9VBf/7
6a/cJs9t1aF8fvtb370u764+3eGxf/zuh2Mpgu3vh5d2+fBCKkK/fQZyjcVv/m//4z9etlf5tNQv
v//2TEhuL14tSqryN/WfLv/8/Tcb1Oa//v7y6r+JC/H7bx9e6uEpT57/Uf31jz5++ce+wpL77Z+/
PHb9778Z/j9dG8wM6JkBJ6ZQDGfwHBH/xfinASZqwJO1TBHtxZNfVm0f//6b9U8gBhEjSJ6Kwdko
8su6Ctez33/TnH/qTCp5RDCIpwUnBv31Y76Xo015+/6HtGfvewyAnDYGVYDPDMdwO3KBGb+f1Zma
a7hpW59cmLiH/2bvPJYkR7Is+ysjvR6kgCjYojcg5pzz2EDCPdzBiYKq4uvnWGROVUbOVLbUckZ6
U5IVEe5mBgNUn75377lO3uv8KrR5lC6V3GV3uY6GWSOcmUj/I+2sUOdopsfXQizlRIsUB1vMCScQ
8Y6SpUq2bFmORwyUUFG39l6fAJPRIVqRvn1An+aGsK4q2af1pMtnu1m2kECiViGVQlraQicssi8Y
a4gKtbWIx8lHfQKewV+uZqfP+pjMjd05hQ/tOicwtfWaCoWSO6r8Pd8ShZvsmdDLsD1b1snSL4E/
Sn1u6ZkE3pUnzEtkaYlTm4h08LpHuWI8VBgiIpssg29iLvch2YqlyVHxtIC59p0ZXWSWPaRbCAoF
5+bOLa9ojLhdRAbMQPqVpXf8/YtRv7e+7X8zvRVJDFkKSGuqMQif97IqXyX4DH2A3jRf1wHJDVEQ
NtZXP88Qe7Q/9htULzQ8m0JxHgF1asi0sYI+dQYbYb0zYEdP8RL3Os03azajsi8zFNbYCh7LSo0j
H6nUIvFoFSA8xyn9sJWlZ6KXcLPDvrnw1UDxjn1iWWgOU0fh1joB5zGeYFqev03l2rRR6HX+rYcS
8rojdqZM5IT0GWTPGGJVnzhlxsIcBHRlr6m+j+E43vcUL3CikV328dhsWBhB9DqXnbPuy4m5r7mI
F4vAssQqgkXFTheO1oHcJtmeIHyzZMRYq6ruUavO3v3eyq3E3Wuu05km6WQ4m5ZKwt6GOFyk+cI8
Lykt3VtpG5J9EuHa6iz4pQxIaHgbyPLX1VbDieuVQqfIW3fjxHBLc2ayEy4zRvfKaJH7e4NCPYVo
MAlsp5PnU20br8e2X/Ue6MqekFoDOkoIiIWYZJPpaaXAN9YCbSUOpqRVIieXXTp7nzaztMAsIfha
LjknhVSR2MrDSKJ6HQCojWo8NVBnoTheq9qKoBeWFuS9mWj1x76nx3fILfQ1sdbGVJ2P9Wa8lK2c
1aEofVdEIySN8rLESObflwC/licXNV+BaGbW21tbVi35g806l4+NAevqqu6y6Zyc0LW9QAtrr9e5
asLtZpzDeTuTm2K8MezdgoiVQ072OtthLb5430Z/EpLcZCXYogALT1pbZYJ/qR/u3G3tujg3kY0d
CqlVmSoNZC8ZinwuAXpCl4pGcrn3BPu+bK7BvfrBTdON+87Dogzn3NlzKD9E+prWSRFq98t3CTFO
OKJ1NfDNFsgc5/3JSceyJbxOrl5hpbSp2uJUObNZMYxuij4+Wq7HqzxbkfpAfR3aa1vlrFyI1Gb7
R191aohaM1vm29AqXbSiSnXFwZVmladzpn2KRBPgXky5YM5nvTF7BPEQU3zcPvsaGY4QskVut03V
6WaOU39tW6w8p4rFojibpq0ZiBrvSje2uY+y87FY1+Ck24cNeTkdKxH7i0UCCcoNEsXoMhQWEk0B
87fpm1I8iOoYgEosggLsoHTwLMKat8O3zw91/hScZ6ojMLsI+uqttv3xS+rM/UJIbA0Jevf+xdyO
r07gBX+A2G3UkUKW4fCItaOIA4yRGeubyd+uQOE199Bc800IGXKkCJrmAB9vvrGBGYMs2Qf/uiDD
6Mcg3F6ewmseACOiqIboufnlp2VL/7rWXFcwFUdql9ePX1ijzex0EmL84uzuflW21QFGk31FEKM1
HUH5gCtfAmsKYF9SDPxAa87tA6KJh7RD2zVFSzaMVeTsbgn/eddv4WYCLCtoTuiY51eBmFNwKZIS
LpnGvrgEwZm9mJsgrI0h4Bkdy2o57FD1nzfYefLSAsf2OMw4SE82ztnG2YpAsodd2UO7dzLhvAIR
rh3jFIsQgqwIFLlRxW239JcAJ03SXjq17DHSidmMC7Ndn1orcD6RENRm4pH4eb/6k0S7qcx8i3Mm
5o/0jN0zj6OoPOQ9VempsCZkeOigfowLw/9IW56m220R4YNdr1I6yQSQy6gnxPDSxj3axbBbWgSR
yI+vEU/YVuS62nns8wYTw+oghYw64m1JiWZ4d9kOAL7jxWn13UjQmziZy3AJac5niC4RNiIqtZTj
HJGCsFGP1kD7UfLy6HDbzi0OO8ziiww1B64eLwSMuuR1U0ZYdPfHwSqnOwxs3ktllFDShFUGF1nY
kUyfWSCzBMCXgYyzdX8/vkQfZ7agwVu2/aJjP5R7G3nO3DxiBagvPZM2/wGG4Pg2O0F+tYWb1SGI
yOpriXL6ZZjb7aVrDPvVMFXYRZmw29vFk0SEeUjf2G7kQq7RyoFUpnY5tk/WLBG1OLRx2GOCFld2
nRnFGRV2L42jvIVkiFisJIlEtk9Ph0XW1nk6IN6xErjVthdL2/F/2FnXmwe69evd6nfT41C5+GIp
gOo88oqhasH/bcENRcA8noKsXe0470CQRUOASCNqIEQDAbMJg1pUjz+1VeV4P9twCYFvOl1SeCpg
Y3YcWcfhKpEWElCZVdxXvlLRbJXWi4Df/tF0x68SQXJ5iw7CqE/yuZ/aeO1Lde9jen+3c10+NUQ6
lqSklNKJB1UOaxqEu+2cMErvr3tavVdAYYopgXPbTrib3PFbAHr0fV/c5tHOe3KcC+U899hN6gTC
dv8DBVxr4sYvYesOtJAkG6gq5YHpBfCfZnTFi2QdJimqy+0j7dCyTvvRHMnYoRHfktfIxsHwbZ0+
St+f6CcpYDWx2Q2hihryFEA8BkLqlPj5Bq+hOasHo2wG4FANMm04VtV6K+1VCMRrQ/4JKjbX59xW
xVuXb1BbDeD+azxQSVEI0tuFJjF7HJEWMyg+GO31JcceQ9wCrzW59fO+2+gOy7o+7I5itmStAhiA
mTdTleIS3vtoZzM67we4YZEiSjwgUbuvU0sOmTjNmrC67YfZ3g6N5JGNzeN2GjEQIxRuR0j/VmIO
ulgq22FcExqA5sZdV8HJuEkxxAbJ6upQk0WUAZgEdnrgYIaO2nGH5or0uL4+WAij7kWIvjrVdZ3d
tk1YTCmOlpy4rN6bJFVIKSrWijJ/xYPofI1mgfiVXp+CYWugeYxUbrRPFH7bDWJukhPAu+urkIMc
UE3tlPyzzOlKbDrSIelr3bvmMA1lhgu11Tn5b+PWfUe0LtszgUdTopqdAjovaJy+DZkSz1VfLUZC
WjpHS8IAuoU8EydIwwJjUtLmTb3F00xQJEuZ0p805zYk98uSxY1X6vvebaYPB6nTHOlera9Ix9g+
SAptybQMSx/ckNtSp5aerQCC4mftEx+Y3+04GeVHIFr3zQoqRXIUNYNIcJYf6+zcrIZUZW5BTgKW
Ifuip9a8y9u23qOtBewWLcSgiLhxpHeXT4X/Zut1pegyveKHWaC4SGgH7U+WWfRP+5RvIslGlLaR
WUwmecXEXPyosfY2KUUUm1C49iicYeGBrqv0ArK3DGr9rWqPrtQigCnJ3gYlKcWb197nC9talJvm
KqAQmfW1AnvO4NIsJMNm+rV7BLaagj7Lc/ExKLcHZYeN6HUGY5FFurKGj20mOS3aZE1W/Tjb/Z6O
bHCgaw1gM8SuBAFhaWpoQXoyIEaw65rGSy/mzLuf3Kl4H8N2/ab3Lb8NZl3vd643kXDKwHwj2QqL
gZEsRLJTrrtzd6fDOesTgk4HDAQmJoPYNUV2OXIiBguKlu98cmFknWTEdxtc2p+tNhiMxw6hS35E
3jfkemxb9VEOyvwsbI0DJQyVlyfNnqvL2VhYV6Z6U6T+ame7wmpoNwfPqaeHytP4BjqybGBuNduz
N4zLi7IqxkWrMgxoI4I1aiGuIjYX3I1Tf8x8DPHBY0MjfeaF/jUHIqPi1gG7WIR3ogvta+07wRut
fzXFiFYt98QGufHmOxreATk8DcNDI4eXuqKPfZHM1evYH5ziPew5M0RGubgobHVIStbqivl7O5Xl
O37y6n3Cyfaa1yOmrMawgjpefLe6RGLAiZA/7u6xZAzfON7gsgEJQiTSKKbXsCIPyUw65NXL64Lk
eWYb4PgWZW47jpFB8NVTrULvyex6491EFDPEwVQyLrYDMgCb3Oa218w1yIBBb38/9vVW4r4t3Su9
te3Xvin1otZ8f/fV1GQpJ/rpcyEVajtwY7XnPhnYM8KFFdhtUMHqjvJJ4PDbCKl8bWTYf0Oi7RJd
R+WHm84q8CQFVruu0eg2DVWzYrtN97rznvBvjNt1WPneEFdDEwbnSzuXU6I3StHNUEWemqVh/eAc
NjTxjhuzumNMZPix3a/ucQFr10OBae/YaPX4gw78M0dPrDHXquiII/TDuX8R7kK1jvowJPnZdPKP
qV6t8URMRX1DUWzb18sM+ZMRTmk6aVYDpn8QG6ep6KhzaVh9ZsxBjs00IbFZtrsY4BMPbuENGRTw
3rcAIINfSYlbCAhAXqDpJYGkUExbe++zK0iVkxPJmpHUPcD+6fiPVGG+KXuuqKWMaTGwuORz0+zx
NgZ9ljo7U5+X0lXlbT4E2kYi4tZze/nv99v+ZZ/sl/bbzfDZPczj5+d89X34f6CjZqEC+9cdtej7
+P79Rz/9uYl2/Infm2iGG/4mbNM6BgACyyTU4h9dtONfea5JJwybBPonVyAy/KONZjm/Iey3PNi5
tkULPaSp90cbjb8ySSumT+S6NJmDwP932mg/m/B/EhLSAkYMHKLlPurKKVP+0kUj9XLqbFoj+Iyt
S2JMc2iqIqdlU7vZkgKea1Ymr8HRoDaZHPeB9eOlK4SLCaL17PEcIeb05e4r5pqCJfr7sgMfOBSz
Q7CRlQXcbNPgPeFjra5Gr9mdk/++7WZ9bOTSH/2b2w740rj8ctMd//3vN50jfuPGcCmobTQBqGTp
z/7euXXs32zSaS0T5a6wkbByo/7vzq37G6GdIa0M8zgZQML8j1vu+Ps8W5j8FAMdXB7i37rlftWQ
wvLH8ozJ2UEkg3KbzIFfG7c9bkfOnOUetyuIiYg2j7QiRpn9Eq+gdnE0ruudUY/WZTiI7J3uKvtC
L6zxXVVehtponOCCtGJ4qiy0WTGe0xmjtDe8kgPYgq9cLH9OZTUPJNevZdEdOoZO4vCny/1HQ/p/
dEt725fdPP3nfxyloP98cI6fgqeFDjjXC2eG7/GE/lkBPOJr7DliWLFrsTeM5ehFNMII1t4FDjef
3QGqbF4t/8VQ7f/2sgy40EyaR42m/5eLFyrk7tStVoxZDGRQlvDRcC22N7vaz4d1vdpGb4r+/qP+
Kgz9/aP++TX/otJU2GCcYT6+pqnOrGyA6kq7JZLS/vb3L/SX0dTvr8TVRDrGzJD79i/zM3Ms/dIY
KiAqFpqfYxxyuyblWheYeAnDeMRrIC7Akvsaszcq4sgwid+jRTCmqsy9C8Po3VNqzm2NwOMBrR8K
J0TOVy71mYWw9ztNOwOxjQMiIeIc1d8OUKob9vO1bpK//zA/H7O/3iKW5zAkMQMeQob7v94i1tKB
7iOwC6jZlDdQ3vwyo5Tf/IQtwVKpcIuODIRAD/MJNFjiBoxW7q/HBld5sm1uc7Fvq3WVZdTHh9Fa
OFsBrl4/C+KQrajWHvGxhm/g0mwWQbFuNaSIRARJ8xHt46eF21afkTMCwWDHCFhGAcfnNQKN5J5u
x+sVQtEe04yLKDr8llHz89JOx6sMfth4lIRHYmX++TVsBrg/8Keke3gC1nLkDHQ34dm24hOUQ83Z
k6WjP3edoF/jXi2KA/nSGyRE7OpLKLgWccGLwJHfxLbTSg6dL6jOzCC21pqDaLY5SkarnQkZY6vJ
FKEXm6guOZkpfnmrOhrW06iahGa2p1GuOlPOFdltK8VByIRcaWemjWlbefWgw+Vc5hWjfqvDzLV1
VRZb3q7ctDNtm9IR29AL1GBSpGrbbucDdvh7WOH7fUVf8RF6RKGvoHTL6dbMaQUllHXtfdvMMJnV
qlfCB6Zt/+Hubbunm6rKAKtzqNS1qlsc5u6GRTEN1omzJrPoHFa1psleTnMGZZoRNbhWUY11rGfR
+lEwuz7timW01iTIp+ZscdsOaUFe1lNEp28/TKXS9mHqZjt1C2/TUTmtvY5BLbp1vBnu9ggyYzy3
TQzeJ/wUd0iTjZiXJBG22FHIt3zwPOz88ZTl9leRqZAmBBTozx7ht8XB03YkoTTr8p25+vY8WP3G
DITg4KjJZRsgpIJcx7EYWG1sWA4AjnWV40XLt8Z8BOYk/vdi2LKTWpqEywWjJ+N+6eXrdFyf11Iq
GXvHVds7rt/bz6W8O67q/WSzwAfHtR66MVnux/WfAfv88D9b7VLpyhHCZWiE6ZAPXsopu7QiJBoG
DT+TpOHEY5CN2dirQ0ZK7S7+i+XP+j/WP/TwVG7+UVIgeKKp0/681G8iYMTn57wJ27/pnPZHUOk1
aQManf1SAlzn9Onb9tewZNi45ylBC3NJhRRykl7vQbmeyqZL/351YXP/dW3hPZEExiZKNBj76V9W
yn9eGLwlfGL754cPoKhHuNC5Ju7P69PMRsEKc7xsTPnD39/DvzVi//+05Pe5B/51zX9d5p9j+f2X
kv/4E38MzsVvHtNxDFKAygIkxNwvv5dfNn/BbvAzZgluAVbQf5RflPWUbFhzcJ2wuQdHe94fFb/4
DXOZjfKW0wDkXA4T/0755f11k3VM5+iGxVHNroQogwPEL7ez30ykeSxZdAzWGNQJm3rVcCLtzfBs
b0wdXA9+TmdOrWVdXC2zP6MtnZtxOqtyRWNhHEBcxsr2xkd/6ThhD+iRt5sQBSz9DhcBH9EpizSD
82G2OF9E7PZ2g0LLroF0WNMA70m2plEejqOi6tTXgrJpIIbLuxIdsdSUNmQCM+wwF87iGEqtiDDd
uYhXdtCKQAarZ4SN9ECR1tHXc0QAmnPFZmp82w2O7hSAGy11hGj6SoBp/VZXpVOxRNFsixHHD/y+
VmRIgTZSaKI6yP3hFIly0QKK2to9rrApkZK8VeEIKlPNEs25T3trLmlWHhzwQl7qwduDKkAjTJ9i
HWheQ7+2r0UhGPLONF1uRva37wXnvtc+n4MfQ2aj5Zu0uxx7wUdSkAaP5b1mNi/5kltyRmQmNkWI
qA1Z+HyjIKEx1hOvlSy0vYIz0XS6f4C37QE3HiB4pbW/hxP9IT/YU3MtePYrdwme+54524N7nGxe
udW4XIK7CJBIzAY5c2wby37eSNwkN9hvzIbk6iWYo8GzifXzHNox/bSp1y7PguVAu7XYYKWpLnvu
gb6JwxYaRXs6ZcXoRDlefCeV5STfR3hQdAFlQG6b12UFrq4xB/zuzMU1qdwGtVyl/HQqycWO68F3
P6as78ek2sptOvEG/BIxwbXkt3QBc9UoCPLxonLdYz3j8TOHwMngr1gou1E1aI9QaGp3x4+ZcZIS
504edc0oCXiZe8P4QeRsSUMNJcGFlU3FvUEn6MsS4mku8wEnwgR3IG5guCAPqILyAZ9BV3KFanlo
GsZRsXGE30Xkwjgvdq+Yf9cCsCnaO9e9XxjZ2NFaLWYel3RNh2htiFOJMhsxZjQT7/WKuMxBSiGX
7sOegeTHgTMzIYJ/tt/JxnN5b5ZVtgfmt5iGm27da/qB5kiPss0+sq3tbhioWO+luVfNARoqcUXt
glMsmgDbsNs0vk9SoLL8VHcyK5Oqku1Lxgx5iEodOiCtVLd/F4Y73KwO4wqK9VHtUb32AdjgkeyT
KCgwHkUFTaj+3J5HZ4pK06YagoTK3MDMNpDzRAlY+2tT59lHu6EJOmEwZHcXbrDkAzdwO0wPBPpq
mRJ3tX2ts13fSgPfynkx1uYPKVcKF4iNFK7TWgWvlZt7d7M3h6+9f2xRk4Lul2fMhI5F1da0N5LE
65pJDzUgTxsAvDhEVfxpTxq8kztKxlRts+2IFaiaSclxgCvHmVLNE1hlpkOOTTL9U4VG5m0h6oO4
xaZCiW8wDPLgsRI9lcgxd9+ACkLn2iyZvRboe1mjrFxehUHVPpl0ZPM08yv9jDLIKW5Wak6Pu5BY
7/sRIlOWOCajN7Kn4fkQuiOJGsZVOKf5iBUkdSusLzHJUwIHwoDcNELL7e2AaY26isKs5avELBHa
kREuxC3KUIk26Yh72Q9lh1M8OuIy+YQhwjpGT/0q+cxreUXjxSHJgqZRHVnIZ7IkGJ3MO2iCK94M
zO9vrZD2Em0wAWkVS/zyyQxRlEikBXUI/5vPKoK47d00U7dBj5rHi0HlANsIrGEQUutBDcmEKOw+
C/UO0BGWVxZte+FZ6aDo6+BrL8CMDDxuXeQ4+8ysgOlMF2sv4CyCqnAobrLCZMaJsYMSH+vtfSnb
lUNati+cwyVLMkQIVES6QaHT5nJqrzKGVv3F3DaMjaSuYO4JtqAlqnesa4cga+cw9bK2+1YGkhuD
mlShlJWhfz8hrNwjdwDDnjQz2x33syrfytIsl3icOpQyIQ/aI9ZtgvV2wqLOs9a2SOnNA8rYXMAf
iFhMTTNiy1jGSEvb5SRitPTuiY8yZNLkfUm2VGW3zyUoJKhLM/05piac+2NTmcMzQXChEY8L2bDR
Wpod8KSO+VAxF+jmZ7HWS5Irfz7f6wyNvuX74ocKS5NQNNOq3gI388zuTGyTu23Pmdea9shUd7R+
bHPbXS/7kY10tKicuRNDu5OstOuvStnoVZTnPtlGub8Rej9+QLkpqljjrfhh0QRmYANV5ln1Vagj
ZyLXBaZxcaJ2v79oOJJ9Q7W8XIWZRUYakxeH0Sr5wpAPZHPMqpO9da8JkH/xXHL9otbv6zDa+OnX
TIJMZVRm7/d1aexftTED/fQZ+tIFEfPJ1lT7EuOxD2+YkDOFrkxCXaOVUQmDLFn0tBKL1TpDC8s9
s2y1x8LIQ8PMftlWJ+oArT/iMjDrmOw8nxjKTMyS1MV8WJgHj1vL7KM2r4pGMlxVRh0weR8cETMR
0MFd7oDPQ8zEwfx6mmcyMIwcBDoDvaprQ4stfi2d73VoEg9D62Cm374Rs6Fud8butPZtb1uCyzyk
I3Dp5cZK9BsrZ9Y9elj+6gTMn+AeqAHSni41CwuHKEI6rDNtIB28GzU80NgXY8M01PdAKdSeM8D9
lEFz0c2YmyJ/r6wPWFfb9sPSHK8vmRw1RsLS2xI3j96rZGZBmNLxJ/UeY3V33vMGiEHsmLqdMpYi
ossS/IZELO1qNjPUZnopXrAlGSKd8DRUNEpWCOgNmKqKlIWN/MHIY3nHKIlUw7kOZ5vAkmKf1uzb
IgQKJhQ6oTjlvEaYUwTQYxV4SGQTSpzZrruan7KWvHkEztCJ6DwYGyCjkBkURMCgFcFlWCJVIjtI
MVhk1OeNh9lpoYOUdU52bsZ8Pjwrwtra3bSltFBbspud2RyKbVj8i7yunDzGntLnlwzam/y9x2Ia
JsWsTL4mIAckdoqMN2oXS7adKvyHjmL+kwNNW9S8NOd5ver6ltamuaO2wMd20k1yNs+zQa8M6TT3
7mkjDekdJOwKJjHVfow93D0iOSdzt8GUS59KmBvZVU/BWnVB1LkEsdF7sqX0kftY1quC0W6ftMGS
fZmIJ7yTjlAOzSqB5yRqMybgKDK5mZN5JQzsEMjVn0+7Zqz1GdccIaI216MAlajK+aZi4cHaXNnL
p0EVfRWozP/md9r0D1YA+PCAiX6yT5yAmOkUCVXHEZTcxz2m25kTLrL7ZcBFW8HaBSQW0K63zCFG
o5PnlwYfrIl9w7EI6KLShrw44IBiTYCr5a5TwK1uYVOLc2dbg5vZX3jMLQDefSooOuTJwibvJH5m
yyXlBGp+ScesKeDDsqP8rnfppN5iE6vYkySYJXjLVUPxsc7NCZWBIDDehTAdwcQrGJixbz4JQLr8
pyPkIyPhsjgsmrzBeNw2MZHUaykvpfNV3Q+jLr46G6MjuXoe+gq2SH0xDxm5NRMVNe67zifCtB+n
BZyr9BCsM1j2gnOryLnEI+HdL4Y1+GAHvbw2EVSNkDI7F7Mhk9XaLG6d5cj/xzhSKqpbvfQXYmtg
zuki02h1N6PqTsOtH/y4ZvsWqA6RwJF9yJg86hvgMBcIg3XDxRuNIl0X+swxvNHNSAyTb+EYRVW7
qeiZ4cU1v6xJzEUWGdvBSEOnGnS3xPk2aT8B10czx5zC7WM19oYieir6TxJum6P2rZPV+9CQ8Dkm
CC85W5CUNeyEmxDWQ2sHl1ewxJhcwSZE/TrTc0M64tPOPHDqIJI68d3cdjNCexwjSzX9MTtu5bSG
Tx6baHaoa6c074sRvd4dE2E0XrHtG8qElUPtLx57tVUg5FArtvMe/zwz/3f74D/+vnsQ758fxa/d
gz81D4LfAoZygrKEDgENHgT0f6ju7d/AsHoi9Ezhhz4e3n80D1yLmaDrBj4tKuaInOz/2TwIfqN7
F5g+AxeX9pXr/DvNA+Aux2b/n+YevCOPL97lF/E6Lr/21+6BhoVkeGxsx0Ta4KHvqptJ7eEpEK6n
qgOfK3Uo0YqwDo44qSiL/O8SARxc2fFl7ExJaeHUoArDKhmDd1PUd6Us01y1TKt9RFkiJOfXLI+H
g96JjFlc7QwPr10RXgBPZVwe/oz67jjz9bjtFAI6h5CISV3QojgdCkqNPUwr97iS92S291cG7vyq
6K9Ct/1GefWBC/xUzOPXZIRXkGrOzcG/L+z1sIi0aJ6L8LNXF2v4PO/mqZud59t5V5WXFoZdSUVR
mZo8UDRXoGozfRJyopaO+xEO7zBZ4jW/Mj20spm1p23Z3rIdJuBsocbBupTPzdqdoYoFcHVAeXXB
NkmpoBkZPezNFZJB2q+0JVzjo6rNJw4NZxgXrgPWTCXbUyN8RFiMdt+9QaJICCzQPzMaNE88Epq8
OMfYe6VFPHoltMd3cUyrfIakccJlBHHFvnalnGt7Pmf7i+egY+V0P0mqeJyliUzCyBLLmB7H/DuT
4sjK4rx5yPBeoto+taTC1WCTdpPdYhukAW1z+KAEE8PpbiIKazFkXfVTdbLX6qMa1Um7jpRp6IW1
2i59c7sp9BjlDuqNev1RjwdVfyebwqG13cYajxCRsYltn3A6v9OddUooTewYKBo5AeYk3Zwxnazu
cl4WDGdco8xeb0f7uQrR2BEbMmy3zXxeVeC+1vWgF8rspgiLM9LZL/GZ2SzBObjM8R5sQ+xbt1nn
pkA9kmYcb3NvfRiDmrGheyT6d0h7K/6fods31eeoAT19l/fBhbPSU2K/pUGxH0wC7GNlisOwmfeT
y9Xd6/rVUZrlEzOi2K0vy/wUYO+o69YrXT2bU3uSrxSmPsPC9WXAeHMGhY6xe00CPeofqe0ncCiR
E3rMQ1iltU/T/ixEOocW6gIERxWvU3/j6SvHW76QZl5PYZN0I5AREhzRm0Ru/dYihV4XrGYBOnpi
5UV3oYuHUcLhsmcaSd9xfz2NeYgjgAbg0hIAsd5OFX2QPric8G0HDuc+VLZd8aOw9oOwmpfZXh5I
6jqzaUitSBENZ7zGkJmK0iUQc4itoSFO0jjdUFBx5vgIGw4/2uI+YJR1OiFlzuaddOfxTPTPM+yg
tUv6vjsnWz7yAvsC6bQZKTr4rSluae2c0sa+A2T0VeQuX8usy1hQenF/L8luuxyJ1vm7z4knHPvz
4ue3MR86BGJRCbpDIVri/CTPOfO+FUb2EgY8HkS5fE2hiTbcPIrk1jBtLBaIrEzxn1/YRpNSEMAZ
am+xCqWmCu7UYshDi5KbzCWzO1ibesDe/ha69Z7ksvZvDO1whidxqejFfhzH6kSDSz6oorlRfohh
ZR2fNA/SqFgVzObU5NjUdW8okhm4vNb1LVqpU5kh+5HOQzl/WJneI4Y1idftR1LLuxXI64JRp72t
HKgWpF11Q4wjGFjWn0zsNw2gvHtW0i2xfH1pdTzTYxGAXsfhz0Tiwm58+dAXxmUpTHHGwi5OpH4C
YxSTFoykNec0Z1FUrb14qPEi+XtZpmKeAA43qJTMbHrQRYPOQ9t37dTdVEjnzoJmWw5ePuyn2egT
w2AZHtk4PJO4K6uUluo3gsku+iBMlz67CVYkukZ9GfRCP9LZexkbfVtX1UXlu9dWR4tQXCxGDuti
LT/nwrjfYQRGZeh9knFaxQpUbHI08pNbY4t0awK8JqJVCWe123VxjTcHVFPDF05nWru0PyZNYO1K
eX3wpJf4msdIGNllxqDzupSSM8NKB2YQzaXvZvI0Q0nJ5E538/UsRXnFIcyO6nAhYBRTpukY65kN
ryAyB+fJH/L2rMpMD6dy6D0YI2YSf1RHioJ5lekMW8rSAd7yVPkMYhKNmy6GO26MKp1m3DDwidVF
jgYD+rnoTz047WjxBjLrc4MmDytrIjVqzZzY5Vha+5U/hge5j3xpTHSMpTjJHSNmPftgws24t8JH
ATm9uSBzF/J8kEnUmGOQ5sXQn1kAkpgC/wDH+2AZxin2GODx9v1U9oRqizlP7HFY0pH16vZ/UXce
y5Ek2RX9Ih8LLbYhUyc0UNiEAVVAaK3j63myh0Z2Fzk9xiU33dYSyMhw9+fv3XsuBy9rBkZNdelA
yAZqMkyfibDpjRTayt3WJI2OokRnt1WqiwlG4RZu3157Bun+ajwJbs57uvPsjutIXlf8rd5OvVh5
1ypJwhii4KBXy0PeDEtYWB5Pmgms1tKkWHJG1IRVcpnYSg/c+48BOVuQ3Dpnwk5eixhPgqSeYkS4
e201H9N8rc6IBPOfRHoiFBZzdiAVh+tqqVtum9HDWmV6tRoFLL2iQg7ntjYCHj7VgAGzhl6po8Uy
by0hB4GooUBpYvL1qohcrRGDr1PsBmV7+7+po+SQWFBeq0r5UOViCXVCOZ0+SXZlaz3NqnJF4sXV
HNbbaQQVnpkvimnb4RavqttlC8P/ev1UkIGyRSzp0SL/3ZV6a93lxqbtRnlsmSKc1wXTGRXT9h0P
qezZNBaQCnavxBf8moz4PscNBDGjZB9QirO8Zs9q2u/7mBF1Kd9vwgzwN+wGfXxSutKTNc6TaPtJ
1t87fGZ2jCbseOxpWoSM50ODkNd0CSLttCyGh0uIUkk/pL0e2phdEhpOmTx7dRkhxEwOW2ml3LXG
sIgsjqn2TG7ewV7Ka2yPLkkFba/vqkpcarzBkWr4EG7o5VCq9Zrsi5z1ocnNhWdP/fCIlt4+NEVl
/qijfjpu0xZDgU1YBIk0yddCiFvWNsB7Wk5S7+blTfa7Ifvd0y2ziCJXlqCryLQYklqozkAwaOoP
7SaV3jbbBXfXvmnpd036LjbNyhX4DUFld7J9oElkHqmUjc9cUDcmUlQfp87IXfxgUlgzl7rnEsu5
mBBHGfQQuTzA3VJoxMQiKiXjpmkadB/BCN69jVOpwkFynEhCe5ATOwth0ei7McllvKd19g7BuX1g
FlP7ibgJ50mEjh61aq5vI42Ikb+U0bSq2mW66ooJj7bRpV1WLO0rMQkbwykG2g7NgsmFg1rtGqlZ
n7Jtlc+drY+HXhv071LGXQavdLi3JfGhz4hNHG6xAxBwE9U6qngGaK0kCCZP8mC0qvRJYja2V/no
zpRI5j3WXdPLpljfk13T7Ba6+X4tJphikTKw/SWqZ8yL7s7yXB66VOHoMFt1Ddg/VHWnNupuKTC4
T3b6pvTkFZA0KOmvcqGk7kYMitebY3ZHkidOFRv718hGTYZlRmTBszGN9h6AyMaXyjU+7iKKFCLe
GfL04gjRbaUtaKuvalZGb6XaFwdVJbrbRW9Bodis5sc2UQ+LFlQQm1M/hjPqrzMgiOytswtrv8j6
gtdyLoFcEfg5/dq4SO8WUjBckQzvujFIbIiq8Ewxamelth5SWw/1pYbsFadeZ1gBygME6QIhyVS5
erqUIU9SOEw7znhyLla3vBAMAqhmxtJXa7xK07Icqdp7r50qJomr2KCyRO+qhllDNhDN5NUJoxso
C47B1Sr20lg/WXP5TLhGgGSNk4k7vFY/cbgeQMr6WMxAjaN6wRea/RCjjPZByMGSmtg0ibfy56y/
A/sQu0ybEEqj8rHZL50si86FUp8bOdnbPYjdrXYxRTS+bcQvqHXw+ETXvhUK5Z/U7+s6gZdg0eTN
lQmdkchioGra6zZLij9OCg8fhkKuWJ/o5yfOAdA6SOTTA+mQzZOitJIjL5v2tBV03nXDtB1j5vqn
ZbIS1OCKvSbrnrdisx9uGQ8OaZsg9wugaHgextSMgygq6itmY1xLOS++FedopYgo8JdGHGJTC5TG
fljld9QquIoHV5+6kH66y4nim2XPHqK5sybQiGBTM3lIGVWljdBnFEu4rJB9Zf27WlOwPVOAZPAA
qZdJWHZu5ddGbttfdHx/jT3KehpMeKIKnNxFyqsvY2GYWWXAVGl7KcQTGXN+lLZxQgFTx7R5afCP
FKWcG6KkyRsfUAFfYpTYh0oa70hWlB08sVZY2Cr6+j4J4Q95eo94r8+AADlR1S9+MZUl15bOrAJO
C/MMapIsHiVOdzrOrFepY4vosQAXjpz3BqhbSb9g6jT8si/aK8KqycchnQIvjK1jPyosCjlSGDHG
RUbmZKHtUIwmB3xN1TMGBtvX4KfeFQoWiSFRzVe1GNfQkLouHKImFbTGF/u1JVTxzpiM6ZkmZ/Fo
6qOyk/RpCMYugmlvFbb+quhDcU6wjZ0LyDmPOORgwNWFpji9JZN6A+dhT6OxfJ0x/zzFzEY+FrMY
PjG+GIdhG8UB94vcByOG5GcbxvaVVlt2EIlVvNO9Wwp3yqcphF5FDKRul/aFSMHhbdCV6JEg2PhB
phNuORMsKpSQUVo+jUQ1vW+GluSeZZgyFirgd55qN8tuzPLIVZTKfGKaqJAvkC+XXG+k44bLjTqE
F9UwS/mRrqfw6rQT50qL133Zme0lygn4djUDhrKbMbOUvGFrjROHwHbcNKQDvDld9UpiDEozEFEu
2Q3aIzKQ5G2xza4jRmXtX0dbH5RA2xblhT7CsieQVPOtMq+Jm8z2tPDT/RKnqKvtoVMeFllQ2lVU
uh6+2JxHM3FQW73tKqBoXooMT1prVPEdDJnkm8k0Hdc+BpdHXsc28mqZSRRueju5SqTImClN7omm
aFb6lzFnhJ1bhx4TBeYTmCj4fPxsrk7EMDWpjdaTAAS13xwwpXgXCaXDoG88laLDyab1DhoFiGV0
F7NRe5QwPePpjBg6cK2RF1G6lJzIsqpN/oXrh3gjRqe0gvCILln5tY7pcJmKbJ9G5eRXXNf9kbla
HN2ycOz8rY6UIoT+FpCO4mcqe7iZp/eZ3ts4m2bKsPxHVS86F3XlrSvLS6O3ALCEFD9ZTF8cSUcO
QfbhSB2hzG5TbdOxmLljJt8bLRPNZCI1Sq9jEu1t/FTgdEdH6W/GEmU7WBKjlaFQD0vVYhdlAnob
O59qzEETKUZYkFPUj6XH1fR2mby3SHfjb87TzgD45a3TvbE9Z/rmrAW9B9pK5JR69Zg8ScQZO5ta
1x4V656Z7U7vOhmKnRxz9ZObs9J8DcoVn4c767jLmIhy1aYLLeeG7iYLSQ8ki+4Ts20cg9kmOMk2
IG6oYA0BpCQ5+wu5Y4AB7AuHZPFcleLcL3PnI2OkzCpxD8oKIyTodpqTZ82V69WeR/lLoEhy1DES
ftwPQR4vH8y079jk2POHreTT/mKi5EvNWyS21UXB5GXRNJOnwc1gaG83tWyy2BByPTRwWlMwjGyX
QrwMcY8UGq9zZTfHsdvGI+QnOWiTJOwjw/Y7K168jcmmRzDfjQjFd9fFARMltQjiLPsBbQEgZfNT
JCB0UlxfcDdzomJFRPJZVWshpxAuvwJLfleXY4DDOaeQAH1Z1mW7a1lCbqnU/X284SFqcaujYEHx
2z/l9XKCTEmVmdcvXdx6dmN9aJo9uUNVpaEs5ecp39mj+TgOgmyYfDvLHSNmUoeTzMbQf3Owl0O+
a7MWCl7UE2SmNjRf7PUzKqTTaEfGhT179uOqP2rptDlyV9s+RjA8nxoAET05YRwsfAM30kfMYJAC
qa1ft3r5ludBD7bbbVTqisyPLeWC5+dAKpxHZ+OjYMZ90mLjNPZ4RHNJlq8j/ujzMqvLNe87M2R6
4SnJeqybyB/TUeFU0r8lg+FNYdpng/fAIT7I7pr6RZ0309dwQyIkhW9gE6KM/CvrECs3TMOLRT8J
+k+PKnFGMNnmxB364dLlW0jSyn0JaNJRJ+Vl5QLut5t9UZWY51WVm0R/ps+5CFQBMZO8LfFzjpE8
tMF0HA0coDjYIRRsNVN+3tIuWe7kotSfSpqNqaWKIC43/O1FYoY1SeOBUoN8zfClYoWrrXvi0362
eAmVTTvwm7xwJp4FmuDStD7soqLLtSpshRlnYxSne51plyJj9V+gJ/i6qO/wnNNs1Gk5W3kaKlEx
ukY1tP6qWUebCgiG5vrOYSVT66cgVxfrNOYyvVRFAhkjrd0dVIzmSmlAoFh/NG7rYpo11bPm7D63
hXlAbPslT0nuT8b209BTiJ1yDEqp2Fj25G7STGOT7JYxwD5PDGfe5tQeNSqnWp6soEcKcmj0Rj+t
hR1fa6Gku54RXEDOFw0aVFduq6kuB9ddYUSNmzbGC5HK4byi81HQY9xx8IRVK9k7NCP6dYBm7CD1
plDMrrJRPlp6y36l/pqa7Y9TiW8kWlscgWRyFZQ2XpW1z7q5kHipsaOuQyBpXCoyxRvG9kU13lON
hnS8SOqVIPAYv6ap3E9J4RfSh6Ap92jVqJ1Ik2gPMhgXRDyy9rgyCQ2tYZueoH6gTbeW8ZpVqvDl
Ot930Sad9WRc/TSzfhCqQqGYdi8tzTG67Wy8I5F+jjpjbCzsxm3aNeGTLs0pk5bcsyP+4agk+TFB
IVNJ10nRlwOha6RP5Vy6zMlXJkHbtPXJn9R8BC2VkxnIHxAaFhQqtGjHlnz6aE/KzJlII2dietFY
CxTCZ4pgxUXJsGtJlMdVO/gwbQ8bTdhXsEj9OelRoaPn1hEoMQXM+yns2HNzrLNOpFktROEIIeKu
G2iSNAZji7e8HSoHmpx+rIhF86J01HbgIhM6CJRd9dD3Z45L3bGmlXMwa74TRClLDY48tSSGiw3e
S0MZe25+idAPUs6AItJNKejJU4KdfSQl+kTfTt0jyXnr1lg6wv7sDnk+78sybnaZVAIqijYkiWVT
wOsHfwJMV/6ypAI1hzKekA2mWBNYJWrfHohrHnyUC/6kMI2fuk9bjjLmO9ESMWKdT7PFS55G5oHR
YReAyp088tfiQyn3P0eiAZ6yyPgCRuTB2DmM9JPnpBLBNCacSAjtMcui9SS3Q5I9pPT9Z2vpH3nT
3lBMk/rUWPMTr8EdKVyp16jxF9WPcmrs4aDCpDkuujjGE8NeKaYfTMxb6ldY9ik5Il8qoGLImeYk
o5j3cYNuiVF9BdRRPYOIvOPWcDXi+FUAh+hLrYQ7HGchuvgDMvwKdSG1QFEmp0KTDrbaz64gT5Br
PL0z2p90quFWqtvil2VGTVWjRlPPCblj5c7Mn6r8PDTdlWsr7B4zuFFdOPuNIjDbgX2R6bQpTKft
asUruQ3TSAyspjtrEgI0Tb6HxUuuZpf7Q4dfAjb+VTWNxbn5awO7+MKljF9gdmqpFlgvypwAyn6n
SsPdMmSP+lDGyG3mq9y1hw6mj6sp62XMmR610q8IwiKt81QP23SI3Yx/4YoYYIajMJQQqhm0FyoK
BwBRnfRNqb0zhVUxMBoDsVro/7IT16rrEI2/QGirJ6vXbChPZeMrsT5fVxEfsYLnuCO21yHW0XY2
NQf3pRTFPZ5Yh9ahm272geivXTVomYeoNTQW+zCTf3qzJYBdnOG4tuv9ZEkkXRqnWXpuTRYmUqus
nMMy7xG8FzExFP0jX6tDoVS6xCs2Th/Zd+tt/NjY7MwyK4405Stz+SNYEVJ0kxOc4cqtMNs7ZpT8
UpL4LFfcgjF00hUu6n2s26/EYQBDYQppdhL2DEhTbEayeB31FD+CklwNYp5J32LxAwrYrnB0TGcG
+4Xm0NT39Fje7La+J6yEs4c8tWpkNBWH7SYaflcRlrr9A62PM/JOzyAexTD+moAImK3kdXpQGBeb
kLnYSALbVM5od10CKIKCWyPucqeQf4ADXdzS+Ey28jiaocXNEQEbEjt/qHkKa3c2KnHWlpGcF3g7
ktiNk3lN0wgWvdVyHGcZZSAMHKRafkf/7dGoWfyg4S0vaVtacsbGayBtjzYT36e2X/THxiStTKix
/IQKE0YBNiXBgEhO6yMX5oNWgfzW0TuSazu+z32tg7NkMLdq+uyhbb1HJWbSw9Z6T2kHgaRR7NF9
x7tWtr7sin1SZqDrVNB8vQJCjpNNkHuzFmJWXsrk161MiDMQMrcbUTNWxb6FEW3/QRKH0iNLK6KQ
AsN/VIv7fOwOoojvuyyh465dE1HkYJDKUOQ375M9HHGkJbCyxRwsVvyao2NcOzxjcVd4TYFymd6e
6cR0mSAmYe8upeVIJp6J1rT9liT6rTB2LSfb+AFith9xZS1eWg90wKpCC4WqNUehDLtMI/5v2h5K
RXEsri33U3/zoQ+gsG68aJofOIQuii1OTULydz5cNxQ2CfJNdH7hsP4covYq6Q/k2O1IznT1suBS
1zElhj+loBXS1urBgv92o/DY+a9+SAJq/N0A2twlxS/dp1kWVOMUwvALUnpxbdwy+TYCO1MpOTqn
aiRv1k/QUlyUgkPVeIn2ZOT9VWVvj5P2kirCWwauY+rc3L417YetVoB++1xzhzFXXuBTxa5qxFxs
CAyMoNyPfDrJVoLUeEpiMgy6F61Yg0jPL4kWB3G3B7JSLCfdTEIt/mlzJ7/JxEmX4naH+rxTCCj9
VuCxTN3Cp7J9PU/fDFhj6vAz0QJJbd6KrPuIVgGT9aY+IF92StwtuUGqSr8bTkWuuFL6USWF23D3
zNiT2yHIjN4fMs49OjSF8QMPE3vHlHpU9y4F4cFEQNOYUgFKPI2eiJjENCjT1ss12XQNXuf9ZnHv
JhjKkB4yIoYeEb23d1VJt5B8q2nfd8IOEXsoLnSC9FOyI2KOR95ocUM1u10/yz7T+zoHm62BUqCo
t46EZmk3fQEfdcWD1jRjf4CVMofDRKRpjS/spUoVbnILziq0aTQb7U7L/SVprlpWyT8QAGHAataB
rm4Rf0NUiPdSzn6daVL9OsoDtLsZYIvfwUB7IBvDcMHNPqsM4SdMCNZ6WEykuADl7nLKgqeF4h6i
EL47uWfKp7+1doQBt37MOvFsYmhj/l/8iODGEdjMSKxgM62V8b6XEBEm3Qtj9DqsV2gk0VxFTsl1
oUqFi90qduhZRwfFtlrYSMVPJTPumOS9IAHck4/1PeNtG4hKcIauoF3IjX40HgbLgqhKv7dZ9Ktt
0uOVIvUqpSyU3gbLgHzMaaI3dvuU2OiRXrHqldxjiMqmex3Ni9NKLJQ52TVMNzSlJvxLHe7XeblN
TkG8zMNus9VLXGjXVjffhaI/qLM4QNk6bUUXZjpZqQpUQb7FDTZXnt0R1gxHIo0fyXM8lOrwpnHK
su1C8hkwJu5uLFX6pjfDXfLYLupdKSWeRcz0UquqOy8MI0fGN3KO2bMGxWSOn3r+jeVTuBJFPuze
HmEJrV81X0CYjOb3kNDXimY291hF5gc5zQI2B3uFIhXot4M77qKp4701DAxjtihUl/x9tJGgY6L7
GqPkU5VqymwjPXSLUoV8+Tvy5Yn2SJZdJeQQlV4AmvJgG4yDIh2Bfh2TFWq/UCBe1BuHLOvSuxvP
CNPoBV8onBR9ga1VnjKVY7UGxkOZCxwLk48jy6VnRMRjzOvqYPKZdnXLB82j/K3ZOLASJMTachs0
Rk5T2Z5UN0XY6FxdouF9bcprFsEjA3bxKBHwTm6rxbwyeoD54kqF8l5p614bxutQASKhZ4ER8RvU
lxTECp7AGkVF39L0Nf2OKCVPG9vQqiwV6xGsuaFcSATNFBuqgcaxXWgXvKruUKp3SP/3BvmNGHjj
DzkpLUcyxLs8rggCe/k7kwGEVpl1YCSOw8Ia75JFvkb2clGk+CpmRJH98KaI/lpNXSDM9cG0P+0x
SAvpwhixcc0h9/GEgWyxba+YdYSKws+laYdr4Ytg91auHQCOKKin2FUmSg75DKjZ0XpaLaWyh+aH
AaZ4WMdHywQvreysqrxfykclF94wGDdxgB4zPtPJa1sxWa5Rvo/t5diuJgngMyiQhUwDvNXp0dz6
wm/l6JqB17lBypHvbzXjJW64dJYpcqWhX4KmNcPslmWD8+mYiCZxl75BpFMav8RWntCEPGJx8sWG
3aUekXNLdO2GnqgBkcH1W+ifTxxnrhwPb0UDRQs1fNwNhyrRHpize3NrnOl1HLi2ro66Mu/knon/
q6sBZpdmqLaQOqs6JIc4HO3eYkbUyR54JyUkeYVGO/G4vHJMJinHCqetp9NoSb8wvDlwm5/bpvwE
EnBc7elrLNpfQkShNEaxB/QOLtjY/Rys7F7oGj2psXuwdKruydinzYzwKj7ZWc94qnCXMWPS9y0h
ffc184v84OduyS94roQ75ItywWx+xBtwTWaie8puQt5gly4UHxcaaH2sE1qR9QK5tMmKN4rdvdR2
H8WYvM19pIbcII/LLL8gXP6uGPA6Co082uDiSWJpyzSiWM7f07bhkajZJWPFckfL+KCNjKsg1UYf
p9rdjTytWOvdjclEbRHeJBtmIQcM+2FY4qLnI2LSIAEz1FflhDz+SuvOdJM8qR2bcDdRomdKcnj/
ibx+E+DLkqdiHWZr9AqJiW3RNx4hOKeub0yvonPm9MqwssnVG/u92KN+lhwDxQxv8XJI47KGtU7z
FqGKHDSGfcVEKZ0iMo1cHk/53BuFWyvicxsGFFLJEyjVUE6JNINBmvhqbiXHNFl5ciQfEA+t1ryK
8hH0ZIZcNQacSLaLE7FMORlE2KD1CTtj0sD+pd96Zj+uOE88cq1o3ZWhHU/vgwGcXTtVDVOYteMZ
k9LsmVP3XnXLSeOqkJAisEaO1iDVMPQXe0gxvEs6jY5+8ldcZs5aJR9AA5/1RUuO1WIr+M8L/VMV
0rdRgcpK5I955qpVNs0PvFandEUmTTTibTD1OfTKjxpNpM4wNUMKLQxbRl3Usrm9beDFvZkEB1xN
5YmgLLQN6R4v8h3f1JH09vo2VbrLCs1rJF4kIoPdAhlEEVHwJ9exP9vJBbnQEOWZT9zJPlOaQ7x1
O2xZDzA1m73UsKp0OXrSBwO9xIg4ZkUt3trzASPgm561xoUURwCNg/R4Q1rGdnmUl+mCNeupVXiE
qhKYSRdoNMWcuTREiMfQgwf3I6rvO4H4rbG3QBDSxXCSkVaZPLS0p+nKORpELOz4e0JWX2OjeG+3
RA2HOXvsRf5zQoEYmV8qFQOJ64dZxxVCla8MoZhDoltXvUHAwCA2L863FZHVAZEf0DaeR2UM7PEh
pSUw+7nmrQBGblabGxCXiIxAXdEerrSNhjJVDijCpYM156cEm4mwJP85sV35qt+G7ljw4vy+TYzk
KUW5/dBJfNBG66WDQhTZl5lX264cVfGVm0XuF8lUPW7oIb/VxOJwUYZAzjmEyjlNLmmpz6un6LLG
9HUdXnMUWxfUtWVYWdKKyGDMjqsYrP2KqD6wkqo/rVQ/pxLs/2dEngqnOVdXNbr50BhrBvgMup0w
rRvjLI/eZiP+iGzkLXr2YbaMk0gu7xm3DMx6hKn46AObE8ke3bnIkvxiqqW0l/vppa94jBLx39Ca
RfVCNJnOvFwZ1YNcWDEzzfxXF8NQqZAwxCLYZM1bRsMDWnEFl/e6WhOiNuOlT9Gawkpub1enOxMG
lgfvnZkB8/YnSA3ifrTpfaofNTWF26Qm/jfpnDV4BXMCrMZoJ+hB7GgliZAhc+m35AhDUx7uAGI/
IGhLH2aj8VApo6NSquXQIaD2lqInDacYL7Uhv4EMPtbKTyyZBHxx72A4MzCAHhjRZ3kIxAJuQeRE
UvpmSec5sp1pPslGHJiMXWLjDhn9jjm5Q36VZ8pfYma8mIhdBo5uVdt38GqbbdNGfmHdurSE8QvG
2zvV8hqMsDa0uBeIRnpUNda6fahmdBwkrro6RmE3YuZOoWgecpgwNEsucdbsdYU57hojIFTS187G
hMadpWVXgf+W9b62UDFlFQotcQc9AjtLcoRqrSn7uizvWlObAisdfbWQorccvWOg1tTUeKaXGSLH
ssG8rcKpSY91ut5nt37SzCvhJ2rRHdbe5l67SDSdp8ditE/RZNkOZoHK26x02SsbXOHC7H50pfnB
3oEAuMs/I0lYL7QHk0CFxIASLgEVOkvBVN2GASja8ibn8k/ogAf/3Qc6TcHSpQBMLc5VCK2mUxSz
2xGgFOdbMC3y64b9sB+Q61Z6mK7wtrvM/mUrbJL0WMQPU14AziR6fM4MeBqW2I6insOpWMNc4KcU
KcYvCOITRRYBJNUGztK0o1+JwhhwQPoq7OncjsnJHL7SHiIFzSllp+lYqoBafXDesnhmJHE1ZmeA
2HWF6tXiPGdenjuzXWPrbanKSsxa2c+uAbpGv+88mxT/I38BedDGgDreF+SBY1/vabsWRcZWMhOr
oTbJBXmdw+5sM44waY+OtR/b8dM6xLVvgcj/Krum8iSabl4sNwc0AOculV4YcxM+ohUzImy9XP28
gGBalMxq/+/ui/9vJDYD2tG/pjJ4X0gHuvzPVIbbf/CfUAb9HyB4bMM2CCDQiQ74LyiD9Q/gHopq
a5pEoOlfmFi6+Q/ga/wzRTGJWeVP/+Wr0GFisc3YNvs0f5A1+f/iq4AV8SdThUEqucpP5icpmkly
7o0f92fCCFHoAoLMNrtzja/ebu0UzTSauBUf5u5Pz+Tun06NP3Or/goO+eNHMejT+CmSTHq8dfN3
/Cm5FnxotGkj+jeUT1RSHUd4uvb5aTEnBv9S3IRzVxbPWdNZYZNOyf7vf/wfsQz/7R/5588H3qIq
hn5DWvwezjLOyYoHervZ+fI4uZOVxPKVxUqtIFOnqoU5mQElVeN5RDYvd18INVtq0iSWH02ytn/G
mRnd0VLpTA8pMYVPhjaSHGoZiUYQ5aKUA7awsgpNOZu/2xlPH7pDEKdsRTzWTtDCd7OJ1AZaE231
vSCUQOKsUEkyDx3kR7bCMnY7xKmfsblOr9OkK88SU9azPXFK48Mrkue/fyjyb0Go//lUCK1RNf32
rRi3F+RP38rawHblCjK4c0qclzNKmvJByUOTm4tOCWE4M7RXbrryR9EbCrY8SwZw0NQNvnhjU9tf
WznTUsySSA9EUqC17NO4+dnLS2OCiUXr5ULgs9iF41jPwoLK5ae8UJKEMSzIp2iAcEPbqyg+MTPc
VLET2radNTT124LNEdE5Pe8HvaUkdjiNltFZDAHq3La6gWN3XZ763OxLX/Ap5ouMHfUyLX2roFNs
Ev2aRAhvAgZNXKilVoeaLiAFo/G0GyrwxVCGzs9nmyq067Sk8xKU0qZr59XwIRVSiQLGWOUanysg
tvNm1abw+l613nEvW/muNjGR+mDlMSyk3WJSsFIOcSPZxuHRYIAR36kVlmk3aq3kw+xMxdjBx9IX
FIMLTVSjM3t6R321tX4+RNiJGqw5cBI2XBdQDVMp9zI9tTTSzkk1ctpt0uCHkQkxau46LVKLEmjO
1dMEUN089kj6W3TtRvGQGhi9fXMRlewpzFQwMKOsN8kk5aLwkw/MyGqNcHzhAzLj9D6PLHM+R7Gw
yb5IrYY5bzbJBUI0m4kGPgSl2EeqWjCmm/Je8YeGEdQ1kzNEQjVD2cHT4ShgbGHlXBV8BLWnEu9u
oybpKwNxBSqpz3HTkhQFJ5wG5mI9c4cMV2x7089SyJm5reJHrEoLIUBOwIqvwYUPRB4taQAdRpr+
DSftf9uQLLZdMpMMScY2/9dXH2bemk8wdN24Nu0QKZgGg6Bvr+jcEUyAFV78jQSUYAKujC8B4+3f
L74bhe23DcnW8LGRWgO13LwdDH9eeuR2x2lh0dNvsrhivlZrR6Uf04OilXJYy3b2T1AqiNP/Pbnm
N5zUH2sd9I9lKpah3Dx0v5EDGd3IdSNrozsjBqY/aAxYRKrueDPUfXAJ63YRggZv0JfMW7lB7wuU
y5/1nBPGsYDnZ/oe0fXXhXpUkWma/ywM/vXvdzsB/vpANHBD2BBuQd+Kpv7m8IO1bi9QAAa3FVF9
RwArnRaVW8Us5QwhEbGTGkHS8a6iHwMBa1FkVx20LahLMYSQB6R/c2LhePzt9+G8lvA13kilJjC9
v35BmAorSVYp7RnKtswAsjkGok4P/59+1H/9wW/f9F8/uE6NoHEmkWmEkfK3TZg4E32WyFd0k3qe
7nTgWT0W3El8lVpvfomlRu6FFR0FktQBaHDQgHNaa0aCgF7G/LJ6ebfOb62+qXLAjJ3pnSm0IixF
H5XeiD+h/ze/8v98d4HEoroxiQG4caVuj+5Px4alm7o5RbffeNqaT1mt+5AxfMlgp0oeIetp4d+v
Ffn23f/3IzKZZIFnNBh+6kSHsWR+W6zCpKEeC2KCJlFoL9A4cKulnTHTbos3tOLtXCVhKcM/yuw8
f5nnDhfN3PYi+Ptf5K/vBKULxYsEJNGilpHA5P62aJNNb+QGGrerWWImtRn1mjTl69Pf/5RbWtVf
Pu7tx8goNPFwGBa2jd9ePUx6HIzQJzFxLKiP27KAoNCWBpE2xfpzBB8SDH23Pa8kYR7XPsOcuEhV
JjkUMdD9E6Nl/MRfJw9m2hQPf//b/XXjvD0DEuaoHDVmk+Ayb4zgP3/5jcWABk1Oi4G+jPbYVYS/
FHICkWB6jkeaPkgvZO8/2DuP3cqVLdv+y+uzwAiSQRIovMbmNvIplykpO4SUht4FPb++BvPgvUpt
qSScfgG3c+65V9w04daac8ywyeJzcx7au39/deHxEThKmcq1j/aRiZboTHtg2y4MDXJqctoohNGg
d5/jCATeVBlomOWIG6U28Rm5y/gJLfT1cP3n/qWU4GqxIruOWp/P3x8/Ln/2eHwDQ5nSlIMPIAgh
TZvpuqo5XodpTlFhpk738Y2vkLajj8IxbSi6vsMkiVD06NuzcBNhnRrrNXelSnahNM2vIBLZGQ1W
lF2yVXN3RltRRyoUZDPUceO0T5wEwiixAwuJZaYTT9uPf9XrmWB9GKRYu+vxBbkaaN+jSZtvxLRy
C/PMAn18Ax2hO+3NqafRaq8eFe09fHy99cv/eyLgeh7bQxzn6zaehKHXD9+aFrkYGYuYKEFBZobh
7DJBGIGhve6uAEmGliumx1v56pPn/3ZM/n1lx1qfxF+vHbpLSUq71VMOZacYOWEGrQmV+Mf3d7RK
/3mgHqckJjmf5wo66PVlRt9RhHzqIchrgGcYh8NLS1v48npR3qNj0utS94JOykWLv9Z/MDF89bvI
vMQx55+1BVK2VNvls0Pf8ZOxZ68IwePHLwR+foAAAJ/MY4ZfX/USSiuEzRbvc9RY3k1i0IjZQFTp
AXPxYNy87kCRrA2K/srpi51POImTGvTasikLCC/LiKdwndWWDeUYsZJmebOWkFhWkXfqB5pZJP4t
9qZqWxMg5m6xNsWPKnb8dJe37J7rkCYdH/5ybUf+QxqZ0YXLkhHuMsOLLQ4xiXsd56yjG3a9/W8H
jfcjQU60AyHhJDDrnBpVctGaGkTzVM9IfMMm3tFfkKcjAFR6MEWH1SvMZLjVJSQiCidz/WQ3o/nF
qIUHQCpW8LFo+yFrywaCtgLICoO7Nbsw+SKxBsabthbylH6i356yZa6rjfQlnVjiEJw74uURmvSE
OouNtsO1ujdT1cd4olA7cziw6EAmSDvPSHzGE5hUIt+ye/Z+e41hAFaZVPNNid7Hb8e5bdpG7dqg
dbpG/5JhjNfbcvAQIyExEjACLZvpCMfTlmjk7n4CX/aYh0n7y4usZgkmJFwOvhCd/ooFJ4BTvk0a
6FY7U+Ke9TS+sGsDErCwIbo3bZhFe7X4uT5h4ONhTc0wi/apJ0Fki0rMX8o+F796b5pecHrE2BcM
9HM+Hd8HUnBmTgBJa1+SFgD5DtlZjJQ9IdiNvagkkaUwesz1YVdk4BYmk0alcitoxTUBPfmGSBp+
GStD413ltZVAUVsEvlAKC5gbZyRYnRlntIrCXqNWlDGGSOWWSYBHEHCsKKnChYSXn5akEuN7xJXO
H+Us93OmJfXNDplUqdE64enUtKi2jXFGg5tB8qHx6BggnSVZOd+8au6f06Hz7cBKTfMJ9pf4yVEC
AWsviuW3oub6SDsLP09mToL+cj7TS4iN0rrXRtY8Vf1o3kBK9m+MHADY1pwt+vcVqKlNVvLgA+mP
IBxKtUxX3bBUbWDU1uyecl/uD0F3EJFN4eJnkpVtnTmZp8Df4jGnuFqBmNnJ2okGLL8DR0RDtZ48
AKyKItytY+puumbVaJOEh8avy6ifzoTLcwLNpuk09WI42/lsWNwLHczkDDugzlYYds9XGjZ2x1Qf
cz4VqmqeFVKhNnDwS40YnRI4ihNaDBEM9dT8xmYSP3uVBQ/dAZbtBTO102FXYD2jjTZQj+Jx9ogL
szbqvbNZKwAXpBORR0YfAsdxnCNAwo7SvoQGzhV84o2qz7j9+o9SJxKHLJ7ZgvUWq9RW11OKNyYU
IbGBC4a3DstSnrYHumgkPrEFr01cBQrlVx+ibjhQnkXfhSkzsvZY1nw+8a6Sj5zcxzTwktC6IpkO
dp02O1WcSDWY3VZ3qap3SIVDuUVqxoeNEh8NX5T5VxUvyttyoDap4TLMa15j0l1ggM7abaRKutJ0
STz+YBHJx4jMnAT6g183HKpS9W1sc0lVmb7zSnIL00ewOKg5UD32xmkGOv97XXXgMoa5LX7ms9vc
GANapaA3EHUejMTwefFzWJ7rJYqLHXUY95YGNjQmdJMMqryz/CeJ4+J35/tYG51yua+KvF+f67QO
QMtv7+d5QSAgl9ord5hpsF47ScRa07rUxgUcRVpYVoYrhsRt6zoSyVLsWRCd7oRQVnnZRXbt7XAY
lx62tNwNxnpoqCbUg30LFggwh6u9dtlWnPRinA39eFfPLDRAhEQ77+yZVgqtIAclWYTN8iJJhFPv
B6+D5ZT6lXlumc1yPeAxuTNBhyG4yS2cG1m3euKnPI6qEz8ljyzoAcoAPMEad2J1JaXtdlLiqq5S
a9pTDoqQpa9ffsne+ScNsojeejaZZwlfhL8tctTiuJ3t1aHcFTT1XY5jxt4j//tr3uY2x9GsXW6M
UZa/zMVKH/gLNmAXSHLbdGrKJ6/QIwqVJSOSLAmB87HaJTVoFM+utkhJIjiGsYkCYyS87lbAHVjO
le/g+rRI2PziyboLg6qxqBma2le3U9jM3whsHMikkd70MOTVVNNT4WM5sdt+Rs8xaMj18LyFt21R
kObEMC4gWx37D6J9HJffzKGCpJqQo3xDqFW06YcYw+mCwIjeQg1foB8nl62VbsIK3QU0h36PgjKr
gWDCL5Vfemba8SKOVXudx2Grtouo1BC0Kc2CQOsJklVd1sX3EkQYgTyAQW0VEM4Dw38Q2p4PSROh
ehZNiV9MEKUFkiCxXWNnyWWY1rYLendvqMMQ62A/dIFNe4x5Q8TtGSNHIajy1XCTVU5PnzNR3xo5
g26oxNLBEC6ySzkBtKInBgsySK2+7w/42Hb5WBkXIzGKyYkdZnTtW32bhIrlohkitMZNe1n4ZfuL
2Oj6QTTjtR4Q3rK7OYO8AJr0ky3e2wOUEiY8ZuFzlCRM4WgnmVcMz4Tw18CRGTSQkjZpFIwzjpjA
cXT2I3HSXgUyTZcvqZwQtEzQ0OCN9nU8AHxJRsq1ihmTfqbt8fPduP+uoXW1zOwGlEDEDQkueHOG
/kPJJu8/2fO/cxLhKL7+dMq9pmVbR6dxrE01YfZqCnwQPhvLs9JDPRdoifpadD9N4B/ocej+xSLT
p1SXzB81ypb7xCKubEMaqTV99khN683GlHqETZkAMrlcd9Gvt81dzKGhzICw+T6z8tmAeYkRMFbW
M3I/SrA+xkLyCqSRfHNNLyLFWGc4PMSYpNh3rD4JRk8MNz6Jh9gQIpPCKQNZIenIqMACnBDxL7qn
JC77eTcg8Y89hEJhKod5vSScNNcw4p9jp1JMPyQNIPKHUpcy7uv8paHXKvBr+M0YJI6LDNrkfW0G
ABlAQ4Y5vOsLMVS0YeboPuRzf27NcLK2XdRbvynXmk8Eh9lwWPwGLB2ZtfhvzNGupm1LYxCGb8p6
hiyPL+5kGV2RnCuUUUQiTgQQxqGln2JaSXdEQhbEoSJc0RSpkxIkBhKejdV1LhELVNmNc6tK7WXr
RD06LLUGPeZ4mH8nLZoMNMIrGmBkU+FsbcsucmTuprow6Xp99wa9PA/pnOa44XQBvwjsDX6XyCEy
shhhM2DSIwth68xJR0wD5OM94XAFDCeTrKgccvdDT9Yx7X9kpFaAvW0gjBnU0PfI6HHDIAXMd0gi
B3Hw3Db7DYwSh0vew4bu1lxgqIQ0P1EfFBW6/pTwCUAWc/fFB1aIabEZ0Tp6Bqa7xqzrFotHHKUg
wn0gmdPkiAC5dkYihB9joPh4vL89IisAaApmGY/f4Zj8+tPUkfB6sw2HYNJetSe1BTARUsUtDeh1
ukRc8fH11nLh6yMyVQnKqJKuopSgI15fr2Cbg1LUY1qWpXPu4+x9qGC67td0xeiTa72dyhw6alyD
sqV039RsidnwkzysOugwyPi404lKCKkTXe0a5xS3SzQhubkFvGNe4XCT+49v9e2j5RxOW5XSA81S
21pnhb/O5AJmuRlS5gw0MclXSxzWB3hvpHr3vQkPJ0k/KQm/c/zF37Ky9F3LEuafbPi/rgeMGNVO
y/ainJro0avBnpWin/YeG5avvoYri+Q1v/n4JsU6nb5+ocxq9OYcRKK+QxLE67ukQaTBwap2ZTPX
F7k/GQ8pQXVnsw90YdKcUMawTQk47kP6pyX9E8NTQezX+urjX/LO7ePO9+WaLgC0yTwqvhhl4lGP
iPkhVWpQFu/Uzh/R1A7IGwI3FnVgEg98+vFFrXe+MT5n+afCROzYcaMmswew4+VAcmHeDj9LvgY7
EINmuRmTuuzQ13YZjhDaGOGhBJtPTJAfz88xSbMWxZouQWFSS13upm6J9o0gRjnAcQmEWJYI/wgD
4IBij96IAbkWxpNptWyRZU0+71xn2yhOySNZMiQRlW9B8xsqsS07F/tcQQ69ChwCURDLld6EAK6w
891SyjLaerSyCT0hklptI7qJ7YHQ8JbWnIlHdTQTnGFV52JF/fhxvVOmcmHhKjqS5HTQT3j9sdA8
gCOgSSEtikL+NiGTApttyVb75DrvFOLI6kLCQC3YJBPqaJYxuDIO8bAPkk7A+mZjy5FCQOwmtPkm
RIcOoK2doStLPX52j2+HvWJAwFCgL+Bhbj3afywR6XJqiumgylgcfBzrO4zMXlD7eAiMFL/2x8/0
nevZ6DFs6t2E6qEpf/1MTbg6i61BAYcRYERWdMiRYzmFX6A4T7iXaNAYnzzet6+RpuCahmbRDlNK
Hi0abl/x39fdutOzQCPBTSR9OLT+nxznf2w+vR1c1HLcde8ERl8wuF/fmuirttU2E7gL4fWaMZ/u
+4izXyS08dgXVDwc9uSnFCvJ4yuM9PrjJ/vOWkX+oMv9OezDOCK+vrxphvFiDqgyhqnz9n1v+dei
J04YQ1j1+PGl3nmJDoVquiosWPJN/db0yMJihuZO3WW+wwcnw00VuYiiIF5snDhrv/37C3p0Wrk5
Wleodl7fGyPRNHQlOiw9Trr36JZAfVPFfQPa8QJ4cPrJ9eS6x329TiiURpLmET0jxt/RkKzKWbXK
5JvRBeerAAMu3BemgXLbSA9FMwZuoEdjP9/XyjFakE2+/Y10ACDlDpa/FIdbGtf4OlV/FVPlhVCU
RjYhEs7U36YdnJAtMCiK7XPlr26tqBWfNTne+Rwdf+2HM1O4PhmVr59Z0cetmEHBrYDj+Uz3U/al
KBJKAo2DrxaocIS9F+I0rHHrNJfT4nwy7t4ucUxqNooYZ+0y0G14/QMiSmvEp4V8JWSNIIAsrMNk
zvVvFImKSkJEkoGJROPjL+Wdwc5MKk3HQl/jyOM5u/bduW+135FVw0e50M46s+J0ufz3V0GBReeW
sb42GI5urUJlJHOuoip3udFslgJkI/X5x1cR75zEXN8i30exZ0HndTSkGVcu9ZUCNp20vlNf1ud1
21AZ59iBn6FrAkw87jVFYaroHeHnaRLLq6Es5n1mKjxdcCmAXXzyo94ZGp7AfuFzuEPr5MjX9z4s
2m+SbOqDLjKAQ9plfQLNAiyoqPF6KHNUOw/ON87kNEmf+AhQ0UryoD/5GetljkYozR16eKzNaGzc
o4UERpMV4yvglNo3eH5qeqxfSVeQd80cte6mclcLOlZZ4h3Napp+eRoC+zUB9OIH+2iJbi4joeaT
xtY7n7xHo1msbUXJMzp6Ni1M9sK1cJiORvj8BztktQo88TAtO6D05WFECPHJk3i7e1gFKDSQqOXR
yrOPNu5ebnj5ROhIYJN8vOqP862wsT9TJ25wXUwdzqjBvIiHof3x8Tt45259wQoAMsFDwWAezTDR
xKSc+vBExiozr/FU0NKRc7GJKKmczMTLvnBMrZ4/vqh8e1XPtVzBnXrrQnc89shYiNZ6GWNPVdoL
DKeX3RUbm4TgExbYcI2px+cSk8qCc5jNYb+DjraIi0aW3YM7yZQzc21jLJ3NWOJ8iGzi322vz6cV
7TamlDZrcYUWbb7pM8/+FXeAiBhqIQWayJlAujR2YQDgKZU6xGMiJxa/dr4slrD9ZKF9u6Yje2BV
x7NtMdaPSzFGnuO096gjGv3gHHCIQkeUHvbBMKlOP36uby715+jpsjkjkdRGlfF6WGdhWkDY9oh0
ld390kBcCzV2thoWz7/9YFnGKSut/Wz6KN7xIEm8Yi7ESMmL6j5meRJ8TkvqPoEJ7387tQLElFW3
t5YExPrxPb4Vg/CxemKViBGqa/MbXt8ktQLLCcOIlHeVm3elwF5mzdTGtaeqk2Ve1HVeIgs0Fhp8
NFUsYKBtdSPihsiaLnJPs7Rpr8iJZ/r4+Je9WbYUv4w6OmN4VSSrowXF9Av0/63AnjWp8DL2enXu
RAB5P76K/HO+fTVrrvwaZNAIlYkugUL/+gE4WS+LppJTMFUIAfeJIAsM9Eydy51L0/axc/Pq0Zyc
VarlTDjnw5Jcl0NpVdAkZsp/JNbSvMxXVp8iGLqL9Xd/yryXKq0mYkHLsfQuJSf3Eoywad4ZRjN8
KbyW9BcnMdMIYtXcLFu4wJAVyK23q0A0hooJz2kk4aVEHmDVRN+8ktkWK95NgKf0Xgy9d+mnhClQ
oqXijSUxprg42wTMbdpRczrNlpbCYZL1T60QaEFlodE42fAkNZbgefnVE7eigirOY/Ncx6StnsGA
pjY/6r4lUJWTWXtKkg2UM0Xk1Hxa+0ZI+4653tjWo0UuWU+z1L0tvBkK2hLxQfy2mtH56jfT8NMh
IbQ8gStFWh7zV434UGt8bsw/tbXn5ErzTCNULrcFCFLYUqH8TlcJFNpgRDhdin6iRu8MBaa/ogtp
IhAjhgLaNaJfjhthIG7xGdA8UI39I2mwPAPyafqnrArt37Sh5Tk4OiSkhs5qopYqvwSzOeflJc0g
kZ4taVbCB0aRha6HsAkgrosDPJFjHuXxOcdYOqB6wUsEJBDHZ9lyPHIT0ka34KiAsLZ2re9KJ9Lm
oa5QI29BCKJtHbty+VbCYgJzY3uEY02rBGHhYwA6pdZKKtJTyH19O9ZfInsaf3jYf0z4WXr+3i0k
IW0aDJ1fjb5RAN2zzsPApzKrIa1N+cSDgWkKkcaN8LRHZL/xibuILDsARyxPTGRJ+oTqgZfvs6YW
2IJTs+lo8wHrA3oRI1Mg/nZa3Ted/G0nnQZWrUtO2izIDYBEVA6aZUDATChxamGZBLeJVK+Afcnu
RrDlJxkxiItybR0UlVGfNl1dR7hpCSRCPdT39jaMS3PF7UeudYjzcXqp6fxaF7EM/b3Zq9beEW4M
YqUy1OBiQbL1o2aWu64gXgP0jJv+EhlS+ZDGjbzv6dlXuzYnHWfbk1GGvV5q/9YvZHyf+pOvgpF6
7ItJa/GlXYaRyHbEx4+QdoGGkykM6I0RhsiT9DxMTo3XONDlaT/Gm4mora0WlICRnxryK2ET9U7r
pfnBCaA/LTLLIuStmAfwVXHv/6C6ijmyHaAslPZC7blzbB7M0HZox/Xoes0+pjPMK56NKg9KSosI
1YmcwcpD7BNN+qLxfzqVah7zhdI3mVGWjb5FivpczJ3/ax4HqOGhirHhmK2C9VjBiupJ4CpjWs1g
Go2thU6q3HaeM4BDipBwn+fsPq/Y/+O40kYlZUCdOJKfrFFv5+O18SFRrSokOoR2vp4niYkq8mSk
8GtHDVg7vu1DbRDv9vF8/McU8no6dpn0EX2yj+E4fTwdd6ACUHOQqqwJ0QJcyOfynWQvQZwXeFO+
pfZa5t5wXtv1fMjjqnlCfMA3Q34NaK9VKrbI5mSakdFIRDkHuspPNemJXyteg/5kjXpv9XRdKfC5
eHSH3pzCWwpvA51ewnhiG8ZpBIPza4kHMt+ktNzOaQLCfHbVNN0y8YS3Da3mU+iLyc1Ykulzvqqh
FI5yoR9oieDm/vhhvrOB4ZRrug6/Tvis869fGXvQvMQpMgaySK2XjjZ9UBFG+gQW95Mt6BsJLccf
kw0vYmaPIyANyNeXQlFRwS4EHwXGEgh7iJKfXaeX/qIsor70k98cqn72AjpH0WWcTECq6fZ+cjpc
twTH3w51Y6q4bGUELdDXP8IhW4VFk9YnxUnjMM5gBr1merKczr4a6B5+crR593K0QmhMCL7Y43ue
BsqQQDIJSIkHwBpmUbxM9pKd4lDA8+Qn4Wdj4805k4dM42WNqlEubqD13//VIEiGHL30RAFLTaN3
gk63vq+ETSsqVNGWGb47Cf3QPRnDxbttaU3tanT3n9Uw3rtrjrhsl6T0echHG8bKi+ZxmVarVaiH
J0sv7rOTpr8QgzuPcgnFw7/9hrlntmUUbGyJ0ubonj2RZy5UGS5XOu0piHUDVV2hoFzEd59c6e1w
cYWAyoL4k/ObXOOL/n68xEMasU3/NaC/lSRBgo5l2vTaVk/j6Lv9uRsP7RN1hzw6EO5LlZa43ORi
CUNWdga2fVvHUf+QGKm864wIgRAulKU/DE4tvkK3DoGXJ84VlqjwxqTpTiykOeXgKTJyWtlg1+bL
UlqAHBXCw0NOqe1rWfvxc2hKYKIlx+TzcSj9yyUZvHgv7cFBW0VkybUXkty9UVNbuttaNMthcnyY
ydB8I2/X6LR8nl0RJ7vCsOoXULMsfPkEVZrNImIZoNhYUBKDiMZgNI3YOZCLMPym9gyrXLYLsJNu
9HV0OSDmaW6gk6MKWAFWYkvxrKivP34L73xegi9LcZ6VvIbj8whNh045Fqm4qF9hFyl5MRXclzGM
6LGQeZSfzJHvXI/JgpImJzzaT3/6Q3+NKc/ykwWBEjsXXwCVme3QQJ3l1gU49SrfTrFtfjZXvvOd
WZhkqF7x1/HLHE1TuLgcQzCGEOEuC1gWdgBw+6or5DLtM3QtJPZVK7auEvOeYphGdIz2HBrvY+2b
8wniNW83pMROQ0pJ9SeT2rs/jhVecOzluXhHFQyjGT2/tDkONWJKHizCDTdpN7jUrhRgg4/f9Zu6
BScvz2RQo/WgwXpsROh60kEI1uVaPoGU5Jg0F3W/mOeIThv+sYoPZDXNn9ygfO+Nc8S26PaxwXCP
Q+b7Ko0Tw+EOh5hEyIBwEhVC5lcwt2oCZBQ7c7iqe3fM5UPcGJgp/bAGBN8hidzGCf74C8Yi69uc
Usna6KjIfoD+t3JagGnzgE6ru3MovhHY2NpkTC1kagCuCG13R0Wu3w1OmjWHuk6r3yiF6Q6CQey8
T3Zrb1U0nOilFB4mMFtZvMrXk9nAkJ1CSnsrqE5/SyhF7SndEhpUwyzeRaGGP2ITvBINyNfi3EIt
QOapjdNGtRe68fXJx+/6ne0jv8dzhc9h2zSPvS1a1KGPlhqpVllnBEl6dGY2NI2iTw70WJSPNwGr
v4tND/0e3M/H7TuNG9Wv23EEljknRJGYVbebkczezG4JEQ18CQvoqNL4eaH0020Fiyl0tb6IntMJ
FQOoESs+TUiTrkksUMWtyabCPQNIK9HcMTCboHfn6YaS0fSQ5IZJrEQywuuy29iAUCbjEDUV7cXz
DCgAqQylqn5y5BW/Mjm5nMJNp7zF0JteuLMfX2c5omKY0l0b7j3TRLKdjmHzIJYa8VbmImYL0BKp
33nYkKUwx5DtNolMnc9agn8q5682T0j7aEKyrtPDArhivf5gos710jCpnQBds6i2ysAlS1KINaKL
WQbkh654oConbz3D8bstKtmpOKshoX5LnNC6yQa7jG7CJWvtPYGhVX8BLLB4JjkHD26duVQoAL+R
uum2jV/duW7auDvW0kT/40T83wDG/+Mxpv5nUMBeP5c/fv3NCVj/9/9wAvz/QOOw1rhwG6Ln8teT
wD/5iwYEAWrVVDjxPNFVwab9KoCRT47dFw5CgRRG/n9QgC3+wyKZUbER/aPUozr3f//zVVu4Pfrn
v937r2dkirk2C7DJmqhs5BXum0JrQ4pdSMWEHJUGJvOE85cEEsc/K3XRXqC7Mz/rELy5Ipt2jm20
3fFu8GiOin5mYdRdW1HkyktdBiBOXYDN4yhMOLNa13uHjPibv97G9T8j6e+bPDorcl90x6i0rl7M
9T/u0QCrwC1WJAavJvOl0Cv5k2jkdqICS6T44pIvVbv4EVSIESXJo0fqcYYNT4VilqXzl7GWaPiw
tUwPfoc1Yv/xz3u9Fq+/jnBOKnqsFDbeM+9oU2JVvQppIGnYW/MCnrJsCQAOF3LVHVFR9Fjy0dsS
LTt/qvdc7/u/Jx6uzF4ItSfVb740RAlHKxXwexfPE5wXHCGc5Ct6bIcotxa9qau4N08TxLrtJsGe
9qVnuRTnTdL7TZDbLY0sAPeoBmcKmfmtIzKQqx8/FvF6P/Tn16H/okDOlMhx509y6F/7Q3uyq2JU
ZKXVIaZgmIpCXWu7pcGhMxSwuikS98TQKzzYUSCBD6Q7VL8rz+ZbyhCPfe+dLrkpiKczAGknEfAd
Zfj1pz/zz2bpvx8j/V1WeSRcCMg4glu4WF/P38RZKX9yeBipEzqnCSv8jrtJz7MsN09cU/+ENLTs
APTrb3E02i8N9iK9sXO3+6K9Mr8got55Uhxjko1AD3VjTK5F1A+M0U3v6UadomZ2Hq3EaJjP2VjM
23ZwxHOvgT8F6UgKpJ/NWXxoIn/F9XhGt1xTb8unGxKSxcsSVso+qWXYo6ive11m1+AJywiiDbTI
m9QnAGkH3clKUD5VuECBCKGWxAYV6WkgZkgs6XWsxmQ6RG5J+GkYZXgtOia3iNSLTrndnas5avGi
Ju/FNXqcLzppjPa0z41uP8wYkQ4ddN0sCJExORu4KfhKMI8RP4E1Ay1xX7fyC4kQ4XyKscclqgdL
BEoGjWk9UO5g6F3ZjdNzRBAy8e6lz2BYrf3JxZw4C/h2VP87Jhz+4lLPMHgHc2BzH9aFvNHtHG3z
LnOKIHXb5NJm96Evy6QFGClNeg8bY8rRYRvZWvyKKgKFNqYmJGDbVUvYHOjd4QSpFllpwv5ABB1m
wzRfUkK7L9MhfOlSGaVB5ND+RWeu+40zRs1ZHUYCCesCIvaeKmV77rWjhRA1i9P5S2+uuz5BIPo3
4dqYS4hh8PB+oK7fONqKg4JDIGoZKgkvgBZb6LjUcXEnYL25VnbHVE2SmHPO9nUqNiTkSGeDEIZZ
jQ6d+cPTMW5huqHhpRd59l7NNciqIhose2c4JUaCyl+CBRbCsJtmgqvtBereTG64GcBHoLwdpn18
s6DV+plU48h5NVEbvazMh7YQ4oZKeKfPQnJG8eKkjj/d9zbZRRttVbG/55wqgsgvm2uHUGiCu2VX
PhhMLsMJGzx1V1Mumk4dmCDUh4tovPEyOwG/PEVg34TmkLZDGVlhQSYBzsg6cWbl3nNRGAUqDUw3
z0tnG/JHrUK9bwmC/zmnjgPpRWXMVtqa6f04fQnQvij7c/po52PdLT9FjgWl6bv2YCVy+OFUMr0k
r8m8dzuzWALOi9hOhmXqTrpRW1dd6BSnkerbB0f31tZasbQ5IG4sLjbb9rZD59wN3P88SdJDUFwT
dRI3qLiNatj7WVxgS0QdnwZ23ZGvRR8F76CXMpWPrfixRB4aui4J5YMooaxgaSpHCzpmqk+049D3
C1kq9mhVf6kuSu+N1PZ/N0aDILPj/+8HgOyKe3gtFnQyz03OhJ6MYM48F/uSVe+cpa3vUpsMgg2B
AOlDVgEdSVAPRzuaW3BgyPwD8ILsJzJ3ZoQfqGhbprBlnJczZCvOHantzksyzeUXHHwUvhrSFaO+
dE8hTFUXVUU7ZoMiuTqvSU4iXqJRFr1sJJvdXqWlQ9oVfvY9XQDjF+Gd+rJx0R30ouYMAKM3Phvt
GVOnV/XZ76pdyHcLLeSec2xQgM9GI7uedOT5h8mtHOAzerk1MzDEIvVstvftGhDTGvHl3GEspAxv
ZGhHc0GSWDcpFNKm3tVjQq5RabJ4mebyZY3PYGHruvGR4D4+Vkp31qVsY0xQfRNde6VIDmmWmfSt
wq7lsNjJmyxaui1PxjpxW88ObOR73xq/xjuSzAneq7gylr2v5QApVMpq3zfAsdM4cjNcoHZyNvfN
fDCb3OkuKvi/p1Zpzgda25LWg4H0NabFe8fin794KrEuwawM+6KYwvCmEwvbdwsgzgAgRja3uBk4
GgL3629mS8Um/OmQxuzge9n5QOzJbpin5dooYb055pgA4jSpx0Yx7Bi+4uW7FbV2vyHghqBK310X
oKiyPVDmcDZuCr70+jQhac4/YU02wtOBoVBsx3aK9w1fLGM7s69alxgP4rLG3SBNLFEKN5/M0n5r
tE57NuXO9eCNp9Rf7uHAy4tsmOc9ETAHmclD44ofRb7c1qb/qxX1rSC5hvyzlzmKvuhlJMIquU44
B586GlqLbWkAevnKwLP6iDk1Fnd5rS47or/2LVxpT07OeYqsnz9cQs3AJLETDOSvIQ7LfSMdtaeG
l57gqiP/kkPXKesc1awoSX+FuI92thGB7a16d5epkfgwCgbnA3/dZe2p1I5CJKGJntV8q1Id0gEG
ch/PlF/3Jg36fONgP0vOtDOT7qAJDjnvQZwDMzLzGmcUAXobO8NM2ix7MZVmcomjEhOZMMgidZNR
A5LnWYbRs4EID9pF6Bl3dYKVk6k5jqCqK4uNllXkzgkaAdO7HFEbejvCv9r7ymQ+JdSNItUID2Jc
mj68LRtr2dqRFQK1jyMU28RoRGdFSfe5RTt9MRDguXe7ZGoPbDTGgCKFg5CE8/NVNiKt3Xh+P+oL
a66nXTKY5BSjEYCj7jeYEXeoF4YT4WnnCrIPm3e0fKRIVVWh4mCe3BmECS3y2zTkmTMDOpYI7Lhw
nsB0xv5OFhBZF3LCOWLnEdHoFNPVV4Zrc5HO5kzsk+G52CeHUm1TOn3XC3MP/C5jLncD8s6fXtRZ
6zNyd7OmeLm16hmkZ0MU573Lzp6wlbFoYSdZVC0P3mjYN66RUJ0HGvK7FpHxtelrAIdZTux0G0dR
tFtsssYy1yXoL8rk10lZ3mMMoqc/axBBlgHycrs67RJYo5jJ5vEQmxWWvJKs6WkgM6lMGv0FemIZ
n7CQ5F88w5+eaJPXtxSooSIWpkfBtigvLUc8DF4K6Dyz5SVhRdE3OY/Fpo9lJ747HALPUWAQLRTm
EKBby4W1oVvMNmH/gyfrPHVofc55cXwx3F6ot2gJDHBnuaMfCHcC56ymxdqRn5FjPdEvk6wgHHGS
I9e8r09amWFoyurV/Q4Nx94RrW2NJ32Ui+91Rt3V05l/JprKhYY08Duz0SrLPep8WppZhcahiuG4
WtN0pgryZ/oVajnWFW6osU4eUpd931Ir78wsokYEbj3xJnuYT3sbNRRbK5GNF4OyzpMoHc6KlTka
LrTeQnN0X2azx5FbM9z6/6LsvJrjRtJ0/Vc25vpgAt5EnLkpXzRFT0m8QZAUBe8SCSSAX3+eFDWx
TfaudKYvmsFiqVBIpPnMa+IBJaqc+n64zB6Ww706NZZzrvDMuB1KT2lLbGc8YlCSbDujDa+VJ637
IvXq80pa3WkO2vkaZW9XmwzX0U6X9rdQIskuzelo0Eh+IjGFLxqp6SbiwNgjRmLEeD1ifJ069AzM
Nod27znkQ2SM3ffaduML6FvWuRBG/+CQqR9wp+zOqkiml7ZqkuvOLM6TvL8KwJhcgDg0sZlKYuwl
jWOdi+KrHzfq2UOq8YEil9qXpX+DfvWe+A1JLErNezTFOyAaY3khBq9H9rHqYdf59s7qrOFyMapg
4y12zlmGZlaDldWuBE8KhswgXeyq9t5RZOhNiAcW2uMQfMM0hXdfYFI8txdoNlhbPFGGU0QZiNJb
he5nUIq17MJwZTkTLgxFER+Vj+O8M6gZzZlWnrWjMu6JtqyN8GqDdmGKYV3E4+a509TY4LUWoITr
4tCVdOU+dNrlXGGitKkH7yVF3oIQZOi2KsKIryqycV/EzlvnYlW2g40Pgzl24/POWPJVmoI5qdPZ
vkIburmHDlpfVrWJE42bZAEOBA6B9AyvAmVptQuDVJ7PbeCvJ2PG8DgwvE2Lu855RWv1Pl2KH5EK
+++VimB3jBMY99RO8NfM0ObLBhXvkZ0odXvHINhPUYX36+aiSqvvc9zEO8Lu+tz1kdgPbAk+wOmc
p8KJ53WiMRYE4f0pQAZ61VCJZE752Tp1ckFVk6AjXsjTRz/nEWfFvsc/+2YA5XEfuGl+mLBu3ZUK
BAissC66HHIsEGtMNuDXdswDR+RYTszta0RQ+BYIbCcHgDI7TAPtYwVO4pKOfbFHEyh8iFzNyJey
VOdGid12OpaPIbyJVeF5FYKhSCKMkS2+WI3cGDLOz2QTheNKOT6JlTVy6pedWWVgS5ILQ4yeDojN
bdZNywWmE9ZO4e7NM5lWGIA6gElifDQj9RjGHghFlKaP02xe9661bB2D89kCm75DTHSfzlm9dTJZ
teuuZYqMfjNvTNtiewHDsauhY+KKRwaD/LZ5n2WZc6DKmR1DQgvSudp5LX2z2lWDunVk66HbN+LV
bWbGdZlkSD7b4RsqN/YZT9vahhwtRxCs+6jF1Ut08jTTVTtnLyBxU0Z1R6i2HApXluvUtjlLp+zC
HnDQxEJOE2tBRw9I56L8ig4c9oARx3vC8j5Q+Ip3xMXfqkCl+8jHLbhCnP6ym0eCqiZF8Q4NQPoT
sC/7Inrpo/DOHlsLr75crNvWgmNtYZzi2/PBYAGtauU6FyDS8u81crVfVBUyBFOCHkOoBGi/pb4u
8xL/PxUUwR2OF3DiJSixlV/BpiXoiQ/esnzNvHTZ9dgvkId5A7rZSYKq8diW6wU2zXBENmSCcDkM
soEyP/IIkb9uqPGTMLkd2QH2twQfZlm/xLL5Uk5T+L2jgXnOP6yugn5I/WPcDd6lm7Q5liVCuF/x
UMYEDwbUySi9+bkwLHGtrFbDWNXcHdBXe3ZbUyNfQ9FejlAlnzGyaq/9HMuKzjXcS2HXzrWLyBqY
ZzILZWXmDbmkdxaHRb1v66E9o4/QAtE1UksrdwxnRh2qS9zZphugceLUZRG/VqjaDYPh3OGsYFDY
cNWTcEfrpVKy2ph4G4m9V6sCGei+mA+IPBbOCpJqdPT8oOd/JAE92LhtR1j3gGsUFlUAzrbREM7f
HWb4XsGE2YmgoUfRp1Z5DtYN7QtjaPcTLNl6G8EtZ1dwXQsNR4DWSCNPU4YBXF85D0ipqWEbNx5B
5yKjL6h/WtjhYR34Nho9MoRD3HU3fVvmj87ClTZ5Ow43cWDgiiKQCS+LQrzG3RQdCpQ8v0J5BQtY
e9+1se6ZO0dIhNCxvSdiv8OHI7vocpLZle8sNwo645fUJ5RN22k4QOZKXwo3LN5aDBQoCeBRT1Vn
34CUORurJbqQoiZGkkV7H45deGMGcOdyJg3SCloaPgffNbUAkutB2ujtJ8atreqbaUbfwPWGmwFh
k1dMojDjqRqFGJf6ZpkRAL3UMiVKD5PRvgAnGM09O5JYNwX4yQ0JEoYQmhWHurnRfgUV0W2Ax2Cr
5ucInTDgKNebySV2bsHGLw34UFgK+WdODdYPmFtFGYcoltYGGvPrBbgXxqOOiwXRLOb4ti3nojiM
TiQRFBcTIkL27L8Fyl8wn1D5JdoId5UTT81rKicXKNpoe7V1k1TBOFPT6eursSi9eKu8TlkweU3r
zBpER3Q+LDaOI7pdD2kK1/nHjtqTth4ELWChM4oYVamGJ6ALQ7Eb6dvtY4nBAJ2jxT5HntK9wc6W
4lI4Iz66n13XiGy6zRCLkBWZ8yI7OCJI8KMdS6Jj4JF+eO51YwxmSODkfYjqOJLHeqHWctFigCl3
jRGP9srqPDsHOmcZ2FSEJFgW1oV7Tj6wjo2Khmu207p47qTKNPwcsiw4yiDyvqKU2wMlR3TR/0H9
rWgh3syjnEldc8nmuUKCb4h3TkXIjVmbaK0rNEeBzlXD2OeYiU/F99FyqnubhAA8UjncIic1xeeB
q8pHWYnykeypQ0LErNynRRQ+Xjl16C0nE3ncbJ95bbr1POWeBlaZdjqxQX12U5pVW4z1lsukmaf+
CM9ZmwbIuL8WoJnqs8AeZLdqahTLUUGoLvBeRyopClMdbjblVCN7n2aEmmNyk3oxZp5sCRjT9ICd
2nVdt+WPaKDiutGYL+8BTUhZ7vFiZk9PIc5Ab7Zb6oZ2aOHUSftSxXg3uqACLHOqdSdQ+BThKUsW
B6fz6R8I2+b9aGHwXHsEJszV0qMSNy4oc238xHfH2zSz8d2d+p63Q+sE319QxbuPW6YnAGITkdRW
gRXeFqjdobyTpC7+WLSGY/xBBMGEjKlUt/Qj3V2T6MJIbhvTpZ/3Ab4EVjB8od2hDiNSOt6tD1ub
3qlnwMHxYl+T3lhWd17thJdE5UikJ7Qf1s4wVSkm1DSe1j0TAm17os8A8c0CqYFgcAHMWSFY5lWp
cmroWGjgrgTCdcGeY5IZCjFEYJuoyVRwszgZsLtVGGf+0RnRJ8foy0E6zEsMRqYG+Fr5S1GjCyZh
KqAa7FNsQujkPgeuR5SMnTZKw+PMATK62eQfFyzaJFjsij1jatrvqSusCn7u1H8DUp1e945TfwcR
Pjz6toqogLf9Fe4JVo9WUlBmK08LtuNkMSnURWPPPXh+bPXHtPSn8NgIQTk3hRCptAxUf9F3JbhG
wqprRLTxBhvGunwse6PEG4FydbdpuzZyOEwb78EzZ1w8RYSEyopAOXheOhXtDGrknNBTDdQ1bIOx
+pJJZJSId/og+zFGI8V6Kw2G4tArl3CfynNd7ai+9NFFwlkLvVUgfpOF8YxyDXvd8zhi5b1y8CFm
tiPdtB2mgJnnFLY6E9OSgfFqxD3aXvIEETjZU2NgugC1DcKNJHZMDlJ6S3G+wNXGYL5FiGiDnXJV
bjK3YhnnS+XY+wqizHVpGJZ97XVB5ZwDj+Sugf6gBYwdbA2/Y8QSYG3GyRRvAurw8zq1quh8qnuK
9CH4WnMlC2D3JY5gZ9huO9UZDC+v3pKnMbFVTqy/8YHtP2WeDjkzs1J3rkxrByXUgRWBUTWu6eFQ
GUf0FNnmVRkQTsCoph6YpREzReKEiNVxT6gaT6I6LKIqTn0oI/sKRVfTphhhEVYhMoR9DqRlbkGw
IqEOtwYpoP1zriMIkr5NRW77W5cU74SGOFrX7Uh/M+yB9uC7I5qn3lNOj1eDjztS3MvyjjJu+Jx1
snia7S6d9nnrlI9IPrECFngQj4tJHWA1AB2nph6gJt3KabwKWXo56UAwfbHmote2zRRWjmamapLq
n1MrqOzC3wJugsueJ5BcVraTmCdX1N5LPFJvhjjH4hwSyaNLtanCPlDILa2ykZCbK0YVIGQ3rilw
z067K8KGyDXvjOqC7uXcbiLXdU8u3pCJNkc090rimrL1Y8PfonyQOJusa+FYkF7E8mjamI7hctQ4
0970lpLTQqT0VcZ6hOzeqHLu19XYqmZbcjtqxaZVBtuhsrsrKDLsdxzAA0g0CNM7kpuqvhhypS56
dwnJEQMZLF+BvTSvMwSYHhSda8/nHrnRdNOnNWpzKyTGu/XcL7PaiLDpHhTcD/yHq4b2xmzk4Xj7
s38FQaeqjlo8G9sW2l8vTa+i05iHYt71GEDVZO52Qr82apO7Ih9t+zDibwLvACznCvWE6LFw5wAU
XhHK2wh0k3WEtYsLSRYlb32EiSaMEuK5JnOjYwpcle1ehvLR8+Jl2ohBwINvUFihvN1xzK3qzlUX
cYfGyK7t62jvGSG1fUlxvz6Mvc2pkPoldjpJXV/Ell3HWPBFGFoNQZ/O13kku+QkfMniRZNwkRfm
NHasQIok9jmy5/lyaEZYFzp3dsojkI942XQ4JfU8oEr8ELhaShpnRvHYOp05n6sJQcNv9uIvCNfb
U1wend4SSJ0jNL482rGODEILjDw+h2MUbEPqE0j5gF1MOQGLbWtJpLD8JkzdDdWfDH26nprPGHec
F/ROsvQYMUqklqod8H3EDhsjGXdBcxFdOCWq4ZpifN7fVF1mPywYUgVboCYocplNn3hrYP+DdzUY
Brr4NcJU4Yi4Iu5at0NSFztBWfALnjfLa5KZ8aWH6hOpr+ediyxZvrielkSFzH6Lt0pzaGdMalAr
o4kj/fBQECpddXYmNjaMi3ZTx0twQSDHlewW60D6scGd6/jytaiChOmDjPveTDGzooNdvlmtAF6z
IEHNqprh0ZRjd5vlbR6dq6EKz/2288XGKJTKtDkvsudJPAPFmTDNztuttCP8m4p0CZ4mN4q/9WYQ
PRiEvZtAMhUChH4BCibeG2BNxN4h19qX45zLI9YI5lXqOl5wSDWp9UyhDVQCcWoFJp85YOLR8w6k
VMilUSZpXtq0Be+WD8qYdrOJvpWPmNyzs7j5wSgnsv9QRUDe3enMA7ex9pF7PJtTsPDJVAQnFEPs
LZo5QN0QyY+LjTt5YFBjDsh9hdHRHag836R9pakjCTSqy3Bxp0NJdfDZln26BiFcXLGCoEAEaUlA
GaT98KqcCK0jUIYW7e4xv5Aa4rSGKgPVMyoyYEcJWe5uxH6i2DZ4414t1FqTVQZveN950IhWrtWO
WAR1cXW3eGX6gy42m501kq2lFZCsNeVkRINElUItGVMJ7cst3C0xbX2mZOv0GxD9+OyUQ8NjtQqM
GLL4OEcKFkAYDt981F03cK3Ehb0sydFqSnpiVvzFCylsYfsUYzsYWE3jQUtV4susrB9h5kK6HMYH
BEtmjsKm2M5Usy5om85XEz4109pw0XZrpPopeoccFhVPDMPi3juToO2pmxvDfYrl+/OMQNmFBbji
mkKqVmRTXb0zPUx/J69jbkQJlCMRg3hZ89WihNjKjo9lYLoOdsN4xwZ+6zebqDK79KVyeuOMfhs6
agLoopFnYp8uqpcgIwxtBKBypLHJjNcFbrpYy1cXYEiwPDXNMFixn7oHmzGjSU2Sf+0O84zhg6ea
yyVuoyPJcflIt6HaSGh5FNjqlA59HGbO2lVRdJ7XQ/M0gYPH5mZOmwfVhsEpW/L5GzqH9hbcPOY0
FOe/1JahqOZKjtSsERQrnMLM0t2gKGIhkFieewYn+Vzb2CUlpi02ymh/4Co1HlCUkuVGg4PW/ydV
OIK78EBRJ42oiQ6utLcMezCvvUwQr+EMf5ZnFKR6O0/WZajqP4BVP6JyAHWECCCRC4BFsBGV+CwL
LNgvTXzc2HPzjp0awLR3vsTD+Ko8mzYb3hNXubKJKn+PevkIj/p5WQRAfEBfpkXk5um//wX0Ug/Z
5C2zpI9dY8i1qkpg0ZuSejdbahWSGKCYE/7hmmi7fQACcVVoKj4+4QiGABCFLv7xqqL3kUNEOodD
yNWVzLwx6UGZbF4rsENSYLSohvsplvRuLeJpYBBhfqDXT7Y3Fv4it+nsmy9z2UcjyVNmkrgG/dR+
8WzpGUffoFpOXojFrXxGa22sX1vPzX9UBUKg9LxD8CkeZhTUn3NLvgYRAoK7AYVunAAgD1YHr2zq
m5ySBlad5eKcRqsdHkIyXAgnkrD2phG+BQDIHFp5SDEyHvDhxRoUE5A46DaW9GjN5SRF3Us0uxo7
YrQFuyiLjjJZZFr3UTbQOEVVyDia8YximFSqQ4zcH5ej59T+7eTkQJYL8oQXNSnOunQKqb8SWu0c
g+By3SWu427yxFgIC40qxlYTQIqPHRv4gi9zX89HeL5kapPnUfMA2NOeWYWPSR7hmPOllllXb1qv
wR6gDpHlrSecR/b0qbJvflnbmFrl6GVu3diaX8twysy1IaYBbiKeG+Y2HyeQAF26+BvZUn8md2wm
Fj81MTxfodR1x7KSbUEeU1AujgIhzqOl4IAJF4XxyhQKQC7IpszFpm0jQRZmIBGQVD0guQbWfbXN
fTmMlBjSkmKAVURs3EBlkBJG6/XMtUoz2nXTvBzbaDan/c9l8R9BS+8bAA3V/9X/5rVpkRhKUvkT
6vjfv11mr6Lpmx/yt+/avzWn5+qt//ymD58MivLXt9s8y+cPvwA1yuR8M7yJ+fatZ87+G3Cp3/n/
+8f/evv5Kfdz+/avf7w2Qy31pyWYof4VSGprIfT/HXn6UGfy7ft/3cln+db/7d+9I1AN3/8njT10
xhBGYMngTPJvCCpb2z89y4Y/FTmAI30N/6wbDvh//SPQMFNI5cScoWUDzesbNCr+9Q8r/GcEph0T
A8sGUR6giPDvu/+FxPwd/FRDXP+CQNRXhHUfgX3VDHBNy/i48ZRWLmpLFd5bSEYy0CmGkmGUa7Md
s4X4e2iLZ9cQXr+ru7mfMTGh659yAtP0fUlq5NANDD6Jcc6ilE78BoxH3R1oPJX9JWeZrhM1nIZw
bwqZTw2ayX6ZO2uM1l3rLYB7MtyW6RSUzxgitPGrU1HgOSU+WRJVLysjaQO9Q0h1pUucqt4kNF2L
ljWAh9KFFQB+BNBfVdZ8blcQDn8YSIbxb/7ySP8H+OrHk8iFGa8ZGjA/dR+Y4fqE0gysKqNAn4Zv
MS3NvDtItMhQSHTHHuefpSdZVODg2zL7gWheZv+R+6Y3//+GN3L9IACWqlkzDk+KL/PxGSEjG/Zs
ZNl3Fr1TZGvZYMdFQzCyjS7foSNOyLgRKRLBFMZd2FT1NW2PubfXlrv4yjmTPhaUGAo1HaCOEzYI
HX/7/Rh9wtAjiuEhTsHE1EocDszxTxOpc+pqafLa5lSgadjuJLbUPZ1WwxlkTKdFMJ8wVoBevYvT
CYDPmtN/xhlV0NIsnulA8BCtydMvNR275nMZ5YF7yFQ58VI3q8Y/UabnXVnqUHfazShx9rsCUJGz
a0HpOP16VnVL3+sPt/bp+XNroF9d24JSAkYbqtTH8afsalH2auYHyGFU6hDO7vzxdimXrHmVZlhg
UDjLplseAxtMEe7zRmNV4kBrp0xm7OB9Sya7iBhRPbAuBMOhgtyx6jNnXJizWKdH07inhos28Qqn
Ig7jzKY6aWPEWKVcMJOojRCAe7PFUFQJ3IyTlEEKCsErhxz4ZRrZOb+9j08Cx7R4/v0gfMQC83g5
YWwKgyDfgUqzWXwcAzhbrj/7nXGPR1CDMVuzZEF5wuttQoCUfSVN6j/NqI+R2M9LkoGB69XoXuDx
n5adiSgEpO8puO8hCRfPkvyJCUWPh/Fx89YlaYgVPi79yi+dmQEvx5i6ewUzhlFSYirldeD3UAR3
MZTt8RbPXHu8FYQyxfNUGR6vUFLzT78eW4LXDUM5lSGVVCrKpn4cSUGsYetg3+JHNOfReGs2VcM3
8YqCOV34Uu9Svx9tN3I+rnnGmxgUDRDbgpynt/mP4+0gI2Yk5jTfpwR2VIbkUDjISikzzk8+blJi
3lLy8dtwhVRphCuCEF3WneEW4Uzeqq1gb51Dz6ILGFcpaOaOaCR5NXEqhyM7uP4GPEJTYqNdLuK2
gusjnhW5mrqisWdOCyKLdYTOOtQfVLB3ir7ZeBLY5hLS0BqtrAvHFBYonFoQI+YTBX9E36aw05gC
zNHdaU3mO7IYxkUAIVlNiJy5+S6yrcG980s5u8kaBf9BDfs2UikeE80c43Ei08BkOAMw98vCpsZU
bI+gNeJh1fVt7pPNUkfYeJUxLfeA0+3sEW/NJKZ+IG38RQF5NzNyDbKPNhG4gwJccJkcaBLKDQb1
ajmP6ReYe0tZqb1LDBzozW2L8of7MFMrLYyHqDGn6X6SkyMvjV7Wxq3pxsHw3RO+Lx6WYExqEPFN
A1biJpqWstjHGWfbbgHMhzxvVDQa5RIIWhLhi1XlYY2FKXCdacNUmbu3aCCyBSBfgiLNDzKuO5oW
Q2F6pb9HcrXwT2REBqoWo9/afZm+pSFyc4zyZDmhcC8XpxmZ0osl+ja9cXwTZY1tXbttGxwHpIDS
8qL2pqJLCEkTqcYLXBeSLNsZjdtk/i3JhGiOfu6mSbhjrvgO5dNxMXGAB+wHAJFusOt3hJ+xILs8
IkZnpNleZdXkN+siQhx53mBFO3hfG2PwISYzORC4Wiun6jldBswC+BA5O/S2r0pSHn7I9xeNLCv5
GyQdoPjgmuAIvixDF9njWU67K6GoPBlGEKzBExdDsJ/q3KKG4rmjQa5seqhYjBcJnHbDeZ5iEp5o
nWNC4iVXs2pVG1zn1BNUuYM1bdjtsRhmsBdXfu54GeIXUZSwcQVCIkn4GCRxjAOt65Y9I2XM1CSr
S3btLgXUjTFzUF5YWZdZ5XWOtUNIfzJnI0i2TQaPVlBisPVXwlqkNG3gu8AvOvRTsNcDXgxS0au/
2loRodtVeRlFD0g/dvg6gaxnZCm8Z5wgGD2k+kP4/pBcVl0XTcCX3LTn7lFawofH3+W4/zFiDuh5
fmDSLI27uqJCqVbgw5IQT0VMkZkASKPa/l5GAvDNqn2/1ZRuBMPX5QH/cZb0MVcrU2vkM6xMPx6r
dUGuf7FKxNDRS3ejnEjCGAzBozBq7Nndtw6XTb/biSwL+RC0vPFHWGdh6g0GT9CltvNIrW3IasbL
SJdmnw6La02XYY48QLSioouH+53PzOIKFMzIAGMDlxW58QUN2fHMmw1eK7Hd4LVxtHgrR2zYKb4D
VBwui/zoz0cnhON0L4RbKa95+GH4d4XnxtHPCsnMx7cB0C1z+2v2wOCJ+MggN/TNxXL+ORgDs0as
7R68R7eLPLq7/Ob0XnHpmJkw7n4NtfH+9n8P8vv7/Hy2i8vAhvoX4JNkpOMLWvktdaCsdmZuurPB
7FL0o6uQmXdgLBNEr733B9UsI3XnbS/nQSTH2ormn6DzlBbcVYSlM6M02lXJW+wW3zzUISMn1lBs
c0543EmFVhdrFJkscuj3EWxaVhD72vs9pXY2zPhxN7WvrMM8hBSnVub7o32fHn5cgPLZ+i7EI3Pr
BaW++cmfU4YCXVJ9mdRNfV6cm84M0gdQVe4gz7hTgLA0hX5OpGUAVA3Y3nb0p1iZ6Pl3lFIdZlcv
U/3V3wfUWNTCL03pNBCADcifRX5c0K2b2n1iorNgblU2YM13EeUJkxLqKs83GwO7e8HMu2b69F5Y
6ZsXI+Tcq55MRn+gPeof7gg8nRGpTb0cqsXT378e/CRVD0OZgFva1UnI56adYyXOoejRApDnjor0
XMnyPpLB/teQQ8IWfJ0pcwo+hBOARv4qbzM0qfcjugK+tqcQdEToSxrgjtdmn8Rc3ANKLlCkKVv6
OUDMOgdKS4Sg1BGAu17OA+crrxXz4Och/SKIsPMZfiDl1Byk2yCcsS4jt4ScHPdADI5WZA28P5Vd
zw+CRq88VXQry9NcqcAHr6osMHAdmVx5GrW5aUqok3N1BImb8dGv48motvG86LmPAahPijA5nc0O
AyulHMItcDGTt1BhjLFQQqZHLNM3cAQ5+01SNtBvDr+SiVyWqCbtBkDyTfuKZAJC4Yc2p8Zh7p2f
a6ZrwpIB62NVxMujg4SRkg+do1LlH+T7rU9R0jNEDhrfBXdUJKr3MDIxoa2sJQ1h/oaprZ41pvZo
Axs5RAxE2NMJgXo+2Pp+ZZbZ/KCc2fH+Lgs9fstKcKxPaGcUlLpFmtGKvHRaS/AOf7b0+h69oWde
maFndzTSvVLEO4gpVHyPSdzhuLlaaPzyI7ZCRHgPnYdW4ryPrcLzn6pq1vBbWZaYDJ1XsOS5U+mq
jBQsoZPFVulgosuZ1+PBzjCT/evBGzLHYnztAUeq+jov64R/LuaSu/ymCM9ig3ZDL0R2isDbkrM1
A8fdZQBI05c3LqaEc7yFG2nM6c5XrVfSu2vop7mrwIJc/QTG3OJ2OAwjHj6ekAt35aPzyYBW0EkZ
NWEL9Iw27yOZS/rzJyczM2c8U4tXxcFNAffIuBME0whSLW0X+U/st8wvAycoRiB3TX0PMFMNNn84
m3oAy4x4lcg6An3UPvma02y9uFPplye00No53iFE1kvjh8qsHBVuTjSn9FZ96RQdyhKlFYhH6tSq
kPdm0uUJXHG6qOl0qwJim+57NGZjZ3/r47BHWEwUw1hFtH2WvnjE4dqGnz5wOkwUOC2rIaakrRkN
1sAsR2cNH1FeNAB0BYq6xLT5dSfvz7JrcxDta89zZn1bP7ebEjgX0y2aE72bEP3rxZv1lX4HJg6M
GS4U+jXPomrInpjM+o2xM1BB344UlPT7y7hlKSdEi/FpAcvTbnMWql6VUaX/8mvKElOyE0GN1X/q
iQP8J72dAoQV0yycYGXZwgyvQTfgYY+Kee3yoOcljnBO62q9yqlruow+LskOP1zCMnnsFpP57ZoG
X9bkufG9iow609OvC3ki4kjrmCrG3XvGVmf5ElCKrdvBvSneN6wCohAf2YXowcFPA5qtv6Pwhetu
EJztGjAxnT8YdwMIIu5ZKmo441lGz5fxSN2Ja4Cg1l9r+LngoIhxjuAsMehF3tq6yATratJzEjU/
G3smEDKYVGxxqGY17t4HBA1VvelhuqVDLLe3jPw8hSdP3/T36dWnhB57Q/YHZrDN5kZZ2v+U0KcS
ssFUtPZdCiKRbx0kycRqUDihnTB60SuoHLFNRgYv6/R3//3ldeL6l3qOvjytQx85MQrNXP9TYov4
cmOoPvDvfm2NOduTHn8PWssfjAW0ZMmHS6ECgZY7RRkPT02KMx/TSBXixRITSv57jpjF1NDhb2PX
vULqWs/uyE/1Qx2ynCfcuAL6xPrX5vj72/5YQoBIwfxBDFfLyzsO8/xTShuPjj2DiE7utMS2DzTF
0vF43yOQuEWa+c/j/PcLavFMyq3hT53wz3ZARQqYsKxMtMemmoMCZynwfAGCGP7Tr5X9+xv8pASm
7xA1F7QEYMAgFk5b++NoTyVuALUsSbLedwxw+yGTaPZBOHm7ye3DcYe0/yJuBuXM+QZqtN7PHcHW
YPSLy0H0h2/0cabzjTQSE2EyVNogt3ufBV/myDRUMDvdbfm+qBRxHWt8GoqYfT0Lx4xHkNKLZGVG
DocDoQVKUPwAc9MhnDvSu413HoKknknjhCLQmq2+4+2sj9g6ZbNjQ5RSQupVg7KL3mZ/fxOf6kCo
IyCiH1KdRpiHwPdzKQR4omGnwjG++wDmuXCyBHrilKGrN+BaUNZ5KjyTEOj31/04djxILhtR8rKp
QbFmP18XaHsTNAYM3IR4sfdhNLdl/zXFVRLqtsqzIbuq41RKCYsC5cE/uc18WrpcnmVAsdGOeG5a
rOHjZEq8EXQgBIzvbO4s1LWnTN97fj/S3/fyzLAa65LDdR7uih6KJbt2mpUMyu8H4uM60jMadQp2
TNTBkEjxPi9c6dOInPFGeo2jBV7pvkGjM563Rlz1hApzKHSg+/tL/v3mQxQ52LFCTDC0as7Hm0+D
NEZ1Fea+64NVBnNhgSQodp5QA9MXzB5nnAAPzbb5fnYgYItzyXZEMaFVf5gI1qdiHAMAbJryJz0A
h6zr8yrCmyLHTVAaL2kmAsLESaY6bqumJtU2gQpnJ3edVf1st6sJ+SW+Ffq26YBvLikj5Dq0u+4o
5VY6dvUaYd/Sv637l9+PmT61/rLXI+CGIh1lUs8KaA85n48V+DWhwMRvepneF6NJUYnBMt8j3Ek4
OsWyC73nQ+Vv9I+sTYb/dLAs9BCpFhOshxQH6Zp8fHRhZ5Pignt4qUvPoD2U0xghcB4RBSAOBhlK
SwlbSiq6VQ4IBGBnWwm4H6GR6+J5l9LI0U2lWYfbdQYk6NzlsG7+6A7/eY5RVnV8/HaQgOEJ/y0K
mByaBVG9OC99TF+b9qqEJDBcExPjfrNW3dzx5TB9GflbQ1RO3Sssltm4U20bH/tIlAAfqmUBAEa5
taZYXAPHprExeJQwb/0qSpaKVBjlcXttG/lMxZ8greRTiywm9PrDMv1kZ8RO5VvUYhC5sRBrRef0
047BzKxhOo3tU+A1ng683vOeOB4i4ilrCXRcF8/vu+d7zDf8zLVa8gr+NCnpcCpwNv15Qbufd3Gb
kph26UJmkAjgb9MCi2LUEdKmfWrJ1ES3dZDIdC9tK3XmczTyddsnisdyeaSvP88B9EwBY2vNhq/8
26RbYuMgKhDSj8IYqNkj+aF7jzAKqjLaF4OnH0/TOxFTaB4DavuwoADfLaWvWzYmORxPIWP0eUBN
Hem2yntTKqymiWeHHgTRyapfzESGwAB6p9/5waCfXTHpjsqm+3n5KEx00S5sKHPSUqMvyTfPDDK0
ci1br6K10Ps1DbBoFNYI9q0BYChEgYhzWcIcRVwviavpoOWPk291WMfuI1oZOttCzoN20NiRbP/J
2OfzFs7oBwiPEQiAefAQavm4KGHR1QmcifJpsajSQjNBTQU4o0KoG7AilFI2iv9sN7Kh48Av49xG
QCb62xXJ4PpUVY765iyDnoxqcPX296vw5o8dGTb6Pwt7pYJf0CeXARsL8/T3X0N3yj/sio42+QHG
g/2HibbX55hsccahMyK/eoSjWEnn/zF3Js1tK9uW/i81xw0g0Q9qQoCk2IjqfSRPELJkowcSfQK/
vj7Y99U7lu+z40RNanKasCWSIJC5c++1vrXpa45vX+smaViNkrxDyttGbp3ejp23NpBkYtc0t7we
5BDGUHcifb0XcXMqOHs/KDq13gxk3GACCJ5aT4MG4Xt94iaCZZYxKkhhp0WwtXnYE537sIa155kH
WB39+uQT6WXeCPZ7uSqzWpPJ3+8/8fdkob/tAwihPM7h66fm02Lg+rB35g4I6qnp3CeOqDrzcbtt
EfaIcVnvWwJiLOsqMaZ1qKqo4fhX3H8fmmsO/lueCkTEInqg37be0qIhiLa9SqUw1yWyYSxm7JoC
8X+6X2waJJCSpnId1xtwh3k6XQPnyB9Wtp+/Q5tVgyp+ZSXCZoSl/bEUovPS9EJp4yVBTMNCtXxv
hcnOroa7mRRf6wdH7SdI1995Vf/p9Wxw+Di2dN1xPvKEXEU/Snj6cPl344NADQIndeJj7BrTWRr/
o+EqcrNVK89smaM7h7VfDoTmFHG7ALah4bD2QWmTrvW4m8O83VZkvPCRf3+P/HwCZUKPooqVYBWl
UFvx/z8vByBGFEAPO79yKxDxNm45gko+Oy1Hpn922F1fiq/OY29a40Npa3woB0oMJfMQEwHyo3Id
beZjnCREU/6xTv2wAfLbUWhAzxZcRTrBnK1//liV3idRpqT/puNs+q+DlXCw5tI6NMmGvhqheFdl
gD+qFe4Gqy9zANKEdaMjfblS7lM26RyDf3+1/y0R+e9ncg0Y5BL4CHe+V/Xex46DrrOouykc83Yh
TLzbClutR5mB2KKhRgFdUQ0HaLWZ+vubMlqYY2x6O+6N8kQfCWlQjJ1PMpM8C4upmH5bRkQ21Vcz
XSu7vkQKx7mag0iwX710TVPSoG8zYQHhQVa4iB4LqO50Zei1NkPgs6lwHTi3/o9iIHdok5s3UVUa
jbrO42T0kfIMo5MaTOsyJCRXtMDdtEQImUlukX+3zlyNH0s2+Y+GF71jj9Xc+X7A/tEEz79fzSkp
oTYGDC3WBtU0Cqy5QBuw4l4qgbH0geafM7gXsyvWNiMQ4bVGBRDLxA9rgWcsKdbSvsSBUXWtT7y9
I90CZPh/DeMaGjp4HH+02L4/QmzLE9d3gXjP8dVtRrM50PXOHbGVIEe0hzKn3z0edZa6FPmqAjGT
7lGa4AZ+MmnI+uYFwbZvyUPm6No6purGllpg/jEh8KcZS2uY5EOJIIDZoIv+Be5H72Gs0QbyMXQY
x3BYbXGL/Fq6BOk1IAqbR3v2yZ1/RAmzbod0J3XhXOq+Q97ymOLntRCvuxZnkV3SNgYQidKgHfpt
ZijSeUcbYqf4bNhq7r2LVU6RvMMKkuVim1WdpjOjYUFTBJX1CYX4tkJN6HjhRBgEDAryEZlDBzQN
DZvsZwT30zn3QWMtG2rZKWXOA+2GogpkKmQEveinL5jC8zkJAQbIas1lrMr2uWImqA04Gr7v1/9e
IxuK6dg5ezDhaIUD3XLEQH/3ewcQScbawZyrfi0zf9waxfc+ZYXvgGFC63OcJra31Z3SYIWNa5e3
gbpRwOuCR/TIiab2HmTla8WuTO3Y3gARmR7IvCU7bU5BC6TWaF6lurkcSqBpV8zY6nuMgyipQbZc
3JS0VNQMY/sYcVNfWbENRICnL/mSkfD8HOtpDT1BJ088wqW2YwzDsBPu9smT+uc653GsJumcgbDJ
0LWSZCVYa+0uc5W1zep0uFkyaKZb7tx+6+EQwLbYOeVbIocHgcf61EK7OWHs7Lc4cFTAKTa+GuvB
DxOMo3euTBoOBTJ9TzvyMYqEYPDZquDqRX5z9BZR7sifp4SskO3yqz0SQKyscncTv/LgMSn40qp6
2HNoit5R+xf7XBlgDGYfHW+S6fWDtFCNbAqGhx1y9Tp+mohcfcXtCwzOHMrHyRPpVhe9frR0P8HI
qmnm2WKAvGv7rvraZS7kbs1OaXb0pv9uIEKi025I434UQIV3cq60rdGV/X03WozCWArCblbD0eza
NQavnLwgcv0o8Z7TUfjzgePL8NYJKzO2NaJhGvBpmcD/gr351etttwy1SGtBfXCWCS2jz+7UaOZ0
8MsaExPAEUCzSf2qZ508K9fST51jrHdoZK8FWDxOuLsHda27+XhAl6Ed09xMROix+r0bE4gVHKUe
BIUeveMLWI3pa6NpoNZTY3ntuqwWHEckssZl6bhzkwITGO2WdgjlMuWgWIa4iTe6IdPLbLgsxDT7
seeYhXkkIa6QGAZJqhFyECe7wGqFBuGTPc1v+hBFF4vYjc2INz1k6K2nmETKEc7IXJtbiwCTi8R7
+QIHiG6hTm0cI7/POUDhEU1j0LzaYFqvlLX1xhRFta854G+EXvZ3iqRuvF04zIO87+OnJpmb51bB
4Ns0alBBZLQyw5ih4xmnco9yHjyVLIGlvOnWF11CbscyZq9ZKZcN8qPyU1Vjy5JyNO585C0HKVov
GFo9OlppZb12nqPO2WJAyJJIAXhRYjiiARssTLv47HhanZKZk/uvuOBwuHt0DuE4ZF1z60wOgDzR
OE4Ahdy96o06ueWQz8FwStonUVdyPw7KwPs3Oq+tGT1NtBaflqZcvH0jrXmDKyD+OnNB9knvDsOW
BuX80Le+HW1aq0FLmMcgZQg6Ozh+LvcNHVIDfXXnP/lV738xlTQfAUvVX7ANkwfEDR6Obi2usWWZ
e52dImxU0z/Q+dQ29lSN4Dq6/POi19XeLAywJBVCB+IcdYu9TLEi6VnqMam0yTPEQBIFWNOyfW4P
7RONIZP3P4qjoVfmDrRU98LEuLn1q6S9MubCfyjLdjlBVWu2ymXJXY206aWy9P7YDtZ0W3VR+9iS
ovpm5iOLg4CIcbEw5m3RdE43htkPJ2gG0yGdlAk+Z/CqfeSUFrk3DspPBnL+YdHa6ByxvN1hrE+e
PIZ6L83i9Y9s+PEVD5t7vRhaTwPESXeFH9lntJeGGfSlX4RAgeBhkI1T7ZZYq29hiSS3MT5hrEay
0HctptMX2Q+YiiOIGefWJ+KCLkfO3KqsH2NzIb8nwXS4Nd3cuzJQowWjXKwbgHgE5Qyt9q5FggbW
ebYBkfnBXCpq8NAdEFt459w2R7ff6pBHi34D7Ss6Y1uJb5n/FRfNmqtPRd++8jMxEoTU+IQrfAiz
wc0uys/o3drSSI9+LcXnQYuGiZydSb+mTzA8pWIcm30iCtMixspwT1ZUt97OJ1bRPwJSlPAGcVRu
gP9PoecvJaE9YCbGDVCD6lJrnIdOs4aRl3Bsferbc+OPSJAMhYHlUFlNeWMqS7sDAo171VFtUm/X
AOn7LE7HErxBPSenMs1rvPW4UGmnRpGh7d2x65b72avaIdmvpYcOB0xBvsm5aqSN58ecdm1b4Ayj
cgnscojGa+Z4GWHOgxE/Tu4C17/WC+dMry8ywgmkfX7qacxgq0yZS2A80FrZ2w6FU1zRk7haQaJH
Wyi9yh4XkwQRKGOq0f3hKFjs9APUl3HeQ22p2jAZO3t48LUYm/8k4sLH/asRNpjjzfLVQ2py5N4I
IiXu6tnQlv3kMO8IdLcR+nnyM1XBWEBhcg0gaZlCumtLWDNzPWaiJwTCcPMjrmfVZTfFrDn+YnL5
Kx0cHhPEMl9bPFLY5U3fE07cQ5XNnEIg/ehqngcP4V0wkGBebi1jKJJznqAbxPiIAGHFVzQVGK95
eaC5k+VXVYrBcRtPNjyNlPN0CKtGXZkxmXghWZOJS385a41DHrcSodxguyRDTGp+dHrRX8CBKzco
s8iCV2HlBArPTJM/GVJr3zGTZ6HZyhmURx0Z5jYeE4GzixIugV6AapQ+1oSTz7mfNat2KcwGjKJF
wEra8xdqXUtV+sYi1Hh4liVWPxvAl/K3WCkNN9lKoWrbvja00RmekBmW0VXWeNZrPI6flyWJn+JE
fo59CeiUY0L5ME1uto28qN3rbB7wQganRZjlLqeCuPdLa6bDbkxaP5CNXORmtSpB/ijt8qGtCids
W2cGh5tarK9jX7718cqzqwsEZvjUr9G+eXpgqG5qwoXNxrr1u8R8cOk+4KkcV4MudHX8TDTTpnej
lvmdbKrO23auG5+7uqofhqbrY0z38RgRJIOzewNw1D+UddaEomrWWK/I5nSsw9Tqk/qUQ1y4Frmy
TkIipyMpAlmlz7EoJO11fK0Gd9iTgyYgDLlswqEOE6DDbOvUF5qPU3+QLagJv5t0YhhyELKwAUYJ
HLckCAMoYzUcOocPt52RXzwsUZu+Rygym32G8itseSinDV7/FrfiGqmQOjlO/4z6grcQ3bPrpLvB
JaNrwMb2KUtj4zMzYbVDTu7va0L+dq50s1stA6M/wvF71qvyqchoI8Uc3HauiLKXehIghWyzrl9M
PWqPgwClsolaRSh3Sgv3GEly7UCIor1I1RhwCDdvMo4lxxHcz1uemO5nIIfGc26YUODQFIa2bOqD
iZjhE7IQka9rGvnqJllp104EpQCwAM5DbkLrzcrXQ/pcleuurUT3BaeYlm4LB8AZ4FiOLIfKrtI6
6NpU9aiglpoxtgu8gkh51hFgsWlmXxeyE1+SJAHqJQreAwxCN/ECMuiagMEs90QyS/tQOoNwQ47w
q8dRY/s+lrLu/5Kc2pIgl6apf2bjBdvka940XhFOv1qtMu0qbWzxtCpad8YyAhlPZ03e2ICLvwyj
J9keOHnu6iFCp19HtnlGVEZ27ozcmQQLSpqz6gb5JRc9keMdA3DyOMZCvfX9zLPCQ8k5bZDM199J
luAP0YqN2yobzSM9/Bgxf6oWinl6zl8t+s/RrnST/gRcteUsSzlCYEDUaPZWa0oGBvoy2p/6rihe
XDmqIKfPHOJKa/TLMLnGA7ovz0evTg23cXqsXiAEoh6MpF5NWwX4DY8cHldooEun1RcTn6YG4Wht
480gj4hwkyPjSbTS3EQrAjLJrHzcxaODyKfEn5tTpLXb9Rg7BtGMX5ya2sS2/Vx1gLpvRG1MXcip
IspZ0nynhkPZGsAK572mi6yybhzoHt4mN5rUfC3oOWtVMGqeyqIdUq5c6dd5UpM4SIAnTyZooSUp
icB12XDtGaYC+1axGRgFWXNYjXNU5qfZi2jpBN2gfEPeFiNdK8BDzIj8YdcOZMI/x3Fu4eqeeFQQ
+OASMqEaj6qpnR4Pa+5UhyEZtPJb13RqXJMDc9DDW7tBBfZAhhCqoL1Ewt9XYTtD/Mtus0HmfA+W
hpB/yKBboU4ZN6rl438tNd/VuY5dVs2hLxNlP9st2RYPP2QEmlylMH3hr0N7YURKnshaWUWlKFlX
HQ3P4eK+x1akK2fPUGbheWuMzk9fBknoS7KBsTUvK4k6yiaHLYLluP9EQLfZeOeeglJd9Iy0GwuT
bTc0+X5Bd8W3xZaX1dkX0xuqsQztoh/m6mQOfLwFpy/6X3znjC3K6MHsbQm+w6HLnZpHfRiamYBN
6HDUOJwd4mYnJfGMAgNJHebo468FNgNKd+mzYs5gdbves/Zp75bzLNEHjMz4U0g+7VCsNKZKWWkB
EhEtuE/voKq980Lp520jrXAi+uUj8JxhY1jkoG/deTGtPYq08pMkVvdJQ/cNH6TGFLexcNsCZseR
+q5XOVUWo7OkxawOpCUJRwBmsCwX0SCLWxxQc+uI7uin8XhL03i8QqGQnmt9zfsUDixwLMvlVpol
NoLRR6IoNezmvppAJlPCuRuzkrO1UbDKqn3bE/rUK09O1coqz9/lokc5Syuolo3DPjoAWF/m+y7V
JkWBoBVbKlBOiFEmbdJ3HQv4WVR66gtJISC6NkY8Nca9l6e5HU5pVb21EP9b3MtA/vRq0cB5QrsG
FkY50XZXA7C88T3W8H2SRKPVAtBnnsQ7/GNjpAHiY9b3NIiGKNxIt+p6a816d2V0tftSjIVFw9KN
REyY5SKg021md+4uJcGCQyh0e+ifEeUi6N20hG8nAWrjZqRAMgSKd5pbl5iTd7mxGurwa4UUTEEo
zN0tQUvFUYu7mjnYYDOZxfUhS0TFghz10KtsH7GU1id7hp58Ma6KtY2J6+OqkUWTBQMNsy/kS6/o
58i/GzS95nMucucYUt3OfNkhmAbPB3pWT18BjFAU5JmMzxrLcPeZw+WU3LlZ2a5VlynSKyoY59gS
4JB+YYk05705Wtl9PZnRNQae+D1uDa68R6AURooI5G++MqE2MtWnJ0/Zw+3UFgkfAXsdYya3rFlN
4SAw+LB9+Mep4YZ+Vk8Hg6YF4cOotv+aTAt/o5131lVlZRnGmdZ+aKK43vWi0p+dtjMw7+KQSeBE
Mt7rlhlKsT1f8HoCyBJDN6IIKSqma34KhegQOy2+ia4CpLSJo0nxdkkJQLTLaTiQlTuLHTo1FIBw
HNIObqY5svTiX6YL00sX4wvg6IaioJq7a4CywzkWBhZ03Y6lCxSskI+Tcnv8cH3Fp0Sn6n622sSD
N08BfkN2MxVv51lgWqipIZE4eeSvoZxNCowKMi6eANolt0tJB2CzOFI623zE+hGagCq3C5ZiOhQ2
Rg8EzaUMR1N+mwDIbEVEEt7U2/OLy2oxnlRPvlBYNKN339ltj5dds+2GA0FKF6gkStUk5vbkJaTa
IWCPiAZvjcg/aZDyMK6n+RF+XXeLiyQLcCeIV0bqQ8X8w/XnILU7AI8uRO85HKY5W5MJvD7aDknq
Fay/rVmcMkPM9q53JvuTFkHku9C5gkSIxLicN4UsjZfUR4u7KZEIX2q0z/rWneAlBYsvGIk28PzL
LeFEyWNuq3YK2Dep6qjPw8RsG2+9bs7NZE60oU1RRxevKM3nBv1vvBmH4sXsyvq57YnLSNKK3iNe
n8Dz45FbvmhfYm3SgboR2BloVB7X7YA2oKPv8rmKB+3Q4m1fMxty96YHInns7YZBcevmZ/oC7pUW
6d4nOsawseMqdr5IAXBYWXp3P7azOORd3QvQG960Vmt6iai7osXjdp131UFVdSAPaxROZeqrfWWL
sbjHxZuGLc2tsOVWt4LGtIct5YtxquY6wbUyGc8JZKxnP+rJlegGOEcMjLalV0QEIhWk69pW/0Sm
QrMnhxEmEN7IZ50fAWOnuHDMC58Z2HvXCvnpXo49T503vGKd62/loM8QHfpaN3gOlls/1sCStIZV
7tkPyLkbvM4MPRfZND99nhrR/gWW2gg9xUEF6jQBCSox6k+E3VsPGUGyZWDR1T9IWRmM6PAAEV/7
NpMf20J4k/SD2i9sUHkJTttjGO4+c6KtYUW3Vldb9k1P2i6rfEcmHKr5tsGXjVJCzRkgMqaiJNTd
WDMi73k/CQa9IjRrHRHQQR9IGVgOWAzn/ilK1WS/2ZVV51dZ7ZW9FURWq/cavB3bIjebBxudNbM2
lLuZb6SOHmIJMRbKRk+fU8KunFZXh2FWdDE3jiBc3rKqyfvsVNUqM2tkXqiCdcxOdMC7Y4WCNtRm
B5p20wCTHzHKUcaj95/xaPPQOCaaQOQQiay/6o02u13IoBULybaTE6gXJqlpnKNjlzGoNhFwDzaM
QeIsXnTiDk2v5wiTmspp20+1N0VjFiIR9Dj3oTdIVXbJsrob6rCbHOKVtro0h675AmJ4BCDIb5Hp
HEy1RUkGoTphZbiK0FhlfkDHev0kkBh1v9gnsRrd5q9BixdiNFLopPwZLk3XUSet7zgwn7K5iwqw
w3A03HH3+/Hcz9NepoYuSk0Ebj7zV3yAHyOYUntGPwDt+D2v5SpAKH9If8vcL/jCtZqx1B/Grz8r
C9dXdIyV8rEK/Bj5roiBvzNGaM55JJ/F1dfyxyuOP3TVpl216DA6N7EGbBCjrjRMv+CQpu7HR/5H
NIf/CcLwE93h/wX58P8hzcHnSv/PMIf913ZNZfs7xmH9gR8UB8P+F7Nb3Wd98BgefxeSTF+7/n//
L/tf3iqM9JE1r9N7hAP/F+Jg80OwFciuRUpqoAlGg8awduU4WO6/uK1cxM3IGuBeIlz5BxyHD3eU
Tt9rJZryIo4LO8n8cEctRKpKsyfEI8JF69IEdaopZrYR6RnwQWW3145vqzeSELo/6P1+Vh266ytz
VVBD2DYaOmzyP9/L7tTlUGoSTs5dSeXsJrr+pXH6yN3GJkD2kLAKVNcDS8nXrhwwyP7tG7r9MUL/
u1Tjg+Z6fX0wQWhmiIeBYIFK5OfX761Odqgs6wCKAlxExnCwmzynq/d1p/wnHBnFV0uAOwIjthhB
2kuj3vedbv1BdvNhFVnfhysYmoCHgFbETfLz+xj1umgaIE9Bli32STfz5NmC6H4cgB2kf/jQq47h
v9UE3z8z67SFMtixWbvEh2suJzkto0adlJeRNT5CsPRCm9Okdt2jsQcgCAz59vfX+dcbjI8nCG8j
XxJ5ofvhBuvUpPpBJ0Cqx5mdUhAoOz8UHLNKvFma2rcq1eXFRR705fcv/J+uq4UEx0CiiYDCXP/8
bzymrnKokCVkMexqrXPBpgZU3VQrKJSDSv6HK/vr3WwR+IBS0UO4hub347c4p+WgcvrqeVHYp67s
3jO6scNuUXSNRxTIFG/k1xXQ9v/wHP2HC8wKwpNroJ71YXD8/Dnl0JvenJslakPHPo2ZymkYG3pY
xNk7+lj/kK/31e+v7fqlfbiPfNJnjVXdjVzP/fDsqEUfQCdQaUrd1r/8CLvLWKn+8DK/foW4UFg7
7VWKZzsfY0krs8MvIVURTDbLA0ikBIY507N3srmgOf7+M/2a/ory2OdlVocPgtiPC4JL57BqhKiD
EeDAJ7iwDipdQx/2hpEO3VZJx8ppVSYJLczBBFAzUVshh3CVBqG8wuZQrvq5P7ytX6+BiygPYR5o
FDaQj9nOuafHdR/NqMVxo84nPSoZIPYASq9TeKv/eC1iw8GHzlq0FhkfX2xhJpko5DiM5ib71DNi
3uMxp9zrrEm+/P56/3oPrZsbKkOPlcEybXa4vz+fDitQxjNSB1h5/b2ZTax2JYEN8g9Czl+fTBfv
0MpPwjLFbvNhAeojQ1H3rw0PZrHX2awVe1Ir7bAgfAcmhe1Dt9BU+Ujvfsz+8Nq/rrcMVHhJz2dr
ZbP5sAb1FYwfuiR1kEBy+0LTiTO/YEoaB47IcIQPUrD1/OPr6gKfEvRYXe/Xh6YxvBgvr1OSoLCo
W20pCrTM5FD+/lV+WXWIAPVYAhDp4fLgP3/+9hiQLhkkaBsbjaHdelYWXUf0vo55OkSBsjz5wLnA
u/n9i37wU7B/sba6KNrM9UHlVdfr/bc1vW5X3dioSF0q/MQ/RYS1XyGSkJyPmUxC1FzmeD+SVjGh
YBq4oWCzx+9pVVZXnT4u/iFD1oGhm8Sn5Q9f9YeoUt4bXzTEJYweGD5+rWfMOvd7sA5zsBCSt/cE
EUz7zLFjsjbESJZJ5WYnsDHJbVTGTKmzhUAjQBs8xkv+NXXps4EmsJt665lD+qfn+peHwNXRiVLx
iHWNwx/z84UbVQra1yQsryeG7a+2H8vPi48OC7hokd4tWaXp12mhcWNSJ1IGGhD5xXZe0DpWFIh/
2Xhjr8TgojahMyGOBD1O09ZqBzcOuwInKuoW3BiEmQhHISAcRiydID8Y/3CxVDjLKn+vW26mYKQl
TSizAgK4m6pS0MvS1tapJecOZRW9ousJ8vfXsTQqddWBZuZcSt7itJPC4++JmWDerdDz4hjP/pDu
4vXZavUsztBgK94EoJR71Rrprc6kfScYkjOqnlTx5hrFHOgTQInAg6geI4Wi640If1S3db6grUmU
6Z2wp9L5GuVIRQSj0MtfMidTl1Q3Vb/9/R398XthVaeOJ0jY01GG8c+fvxdVEE9QjpjFtUtBfhyx
usXWCmtn+MOiwInhwxNLQi2/X6x6WkT1tvfx7JipoYXykXgbYaVO8qoJrMkbtJ9AO4WeollfWgRL
I4CP7aITVUFGgXkbpTS4Ij0aoWli1Ds76FUuThVLiGqOn9wu3bIr8gRZqNAATjoOkhFcTQF7WnS/
5OXS0AwcF4IuygVYflUWezGhKnIjzIy7qU8/L2LUNCAMkQy6idlDTWDSFvy//jp181WtmuxZh5ne
AqzPpwfEegypKHi8jcfVJIZPojboZoJOQ6dp7tYlMd1hPLYIX3MlkhThjWemjlmAfNNp90DtmYP2
XsLaHzP+OrIeuGFSWS3TUdetloCG4qQDiPLcu0m2NuKIJBC5pjvgDAguDyNfa9ZwS+nsmX2oHU3m
tgY3YCx/0QY+SEuayytfOjlqHdRyMpdU0e01PIMWzfEJrq4GteGR9cQnfWjogo6k73Wwld0Zo6R9
1PMu5q3ROJpz5S8e6FgAaWGGnf8u0md5T5MpfxAiKb9CWOrKjZ+g2d8Yhd2R3SkztY+G+GYA7mru
8Rwg19C7zv/W0rysedQ0+zkaK5o8tbHQ6qVJA+HF7EioaV013BJN2NwZ9lgcHO6Tc8Xg/Kj15s5p
fW/Xmso8cfH1SzVbxOZYWrZPvaEzA80AD8R8p7H6K0SiX2nnfdayZOYoOUz+c8sddZ9oSNBqZkq4
X1K86sVkmC+93hhg/zwUukX0iTQYcdsiqob+JN6NLCbmJPU8XDOLZjBbnsd5h33K1zcxrqbruXSy
E0ID+x7wCW3KBb04AbIZZCJerP2mZrf2glqjNN2P3mDkF0z3bzRmH4B4eJuhFRNJQpCVSSGEygbo
wjQ+ka9RxfsoFmJHA0+/E3hz8WfYgAFi3AqEGr21E6nSmFPioIN2uJHEtd0jSOnBrfvNPiKuMA85
vtV7q2bc7nAjojURfmcH+cAVzDSo7p2m9UfD93qYAVEeRUGKRfDRIDA0EYRKHzm0FIe81c0kLEm8
3cMst7MtoIDir071yCxq5m+sGHHMNqJZRaCKergtF01HjTzp4QDC7zoeHHXkmO3wcKcvIx3dDZmI
DxGsmg1JVJtmMHeJjvkisz9lnBwBn9JIa7XqMKtIbSf2cdJ/fIOJHxlieN3yXdEMBtBlRCrvIvMB
RtOXBdXcIYK/kXU3kjuR0CtXuQnswp6WbYo4erPkqt2OVmzdJU3iPHnwPtCcx2Yw2slThdv94Prx
g2z65g5HV/qejE55gDN2ZnAH4dWOQ6cU3KL2K2Kc1xz9PSkhVT5+ptJ59y02NlweSFkb6zmbGdi1
nFoOCmBAMI7lPXb5G22uq5PeWNpfWbTc2MqdUD+kL8by3lbpkxf770zEVbB483Em1IYFirCXYdy6
xM42i9GEwIyqLYquFzI5xgDB+Y2hdTAVbbnLquXJdEHslroiHUddV2QCspPWT7FmmHvcLt+Gmcar
J158W37Rk/TJtyc6tU7tBOXQeEEXq1emfkyUczm/UdvdK3N59PRc32mMBzbC0NDC0qXGglY2AHHj
M4yIfZFEG9xi94yZvCBh0z3XJYMLQzInHUlTbessDgkauimsmW9nob2eZPGZ0hOuUVHT4pHIFSfw
Fxe6ztNmKOFvYy2GWN7p9lERVgp0CpVoWdYWfDYgvjHxKkwFIYk3BFb2pnQ5B5kr9EnbVGb2GE/Q
pAgipjiw0STyjBAzDhYBwr8weX68qr7JZz3wCX6kCk6/kntnHajcgJm1jUAPlRn2e07RITcZsLb3
ngjWZ7vHFhXxjJ2tVVhgQZ9HQctbV5p/pcnxJgf6gJxAqAdLa/vAKKsnjL2nxaWP3/rrASNOh0DY
eJckoFvhXS8dcjAf+W63GEyfUGhsC1GeRqN7rvLo2LUF2nCFMlizYBJbNIpo5PjoiJUZxm2KjGr0
ukvhFk8ubFjmCAaBgFnpPjbLohGagLSK2Zpmx3cFtRdiaVNtSEO8Q+70FjvzGLC+MsBs7H5LsgOK
ZjDjo2A1rBjtbVwYfPh/Ozv0RR5fZ1K+4WU/NknuHYmyB11eVN8Q05MZWJfpN46GSWAVkY6GvE7e
yR2oTi0c1Z3HEOnBsvviiUBsvhSkVFQ22kLPvZIszkYS5nG+g7Czp2Ley0nMG+6Jr4IEa+46GhpD
N6fXqCK8A5K0+8SwroxpfEAVd+4HeV91KntWqrlL49QOtATMt5DeG9JUkGdJYR4WhvH0suYM9jtj
cqNpt1GhCGvp08vCynzfNuM9cHSwpJPaMzjfaIu6QZaScL9bT3XOwYJp2MYj6DfLkyOCmPOixjuR
NCxyw3gRVn7JXfkYIUDeYB8lW2Aav2GeRM0q53MSG6wb5DmMYrA3U7ymq2n6N3QC+Ojw3RBvacLl
swUxdDWCz7oUmG6L6ex18R7vbrWhwnAPjCzvzIq7H6kQWTHF+oWX/Ysbj12IlH9PkImFaqdK8ose
T+UGmzN+hap6As/9xqkm2VhtRxx3LuoBBZhOapG9QF6P3fnSdPMR/THJfIP/wuKNATddPkdjmnaI
A9jATSejRiHo20iFfg04R6KHAkpTNd9iQqtZ477BagSmUHKD0sIoNzN8bsaJUb2pRnQV7cIwKQGU
GFQQAEc/3ZJ/uU88YmStmb/Tp/f5SlAyq/ibL/oumJCyBPlSvRPkh/zAIhvcG/qNZ1W41y3yELvR
vKmopwNClx6xrZ7B89KcEWDrS1++xpNxImxV3eRRPlzZsWWEWSKn0BQ8xnpzM0onvS7K2Q0GGV1I
o422Bs2GoswPOmFLLrLiaQ7nUW6RGpywxF+7SbbVvZaduSLoZoo00l0JdwsBWW2ZPr2nY/KG0+hA
YBLZGM7yaOvMA+fFcg8T6N+APCd+oqQl14rCIPsBAiaC5b2EUajBpQERIG5XXb+tP0Bzinaq6faO
qX2KOMFN2RAQwXNrTAnaMnKarFyG/4e5M9mRG+my9Lv0ngXSOC96w8mnGDzmCG0IhQbOM43T09fn
ykL9UuTfGajuTQOJFCBBYjjdaLR77znfobvxHVnaccia06Yqu14VYHRlcYGPKVFSrNFkO2c6zE9q
FX9HARWZoxnSRQpRr4RNYz/MSFG3wSzxJRZv0LQCJNlPjUM+peRtexGlGpNBFD1ZGZHulGd6qWW0
yKkJBQZZRq8laaw1YWEapmdwgBpa2HxguEbA82gN5HOy35MrvHcXVgKouV1qEp6WzP1Dh6CxV5Q2
cuit8cjxQ1RN8qKOsP7tRb0qFfVeJDZWIVpP1qKctGbMw1ItxqO1YlIhaQb+VJmcmNLjJDA3AhRH
BSsTqtsvGZ2fMC5WEgdG3QwWdz2va37anPqqsJbpZqqbb/ZqKszl8/yqcTidc7J+carubDtzfSs3
K92bggQlpD6AE1CjCIXUtTVWnjIqlEf4be+WbGkd2YdJ7e4dS3kkEgJtLM3CxTJ+ZvaFuLZh1phs
+4sKntDLLAILZ7vTPKlv1+gEkBLzUuC4Pb3Rav8qychCxWO3oVU7j9asCSJWRNTU5bZbtiU/OpWO
4t15SFPFpsXR3QHkvrORst+owrxQKbcvxqwc+7Fl+GbJNIDOdK8V8U97iOOwStqzUqDSHWKGlLll
Y3WRO9BbQ+Quvcn8wywD+ue3WTzZ/tDgp2fyctd0+XvRS4sYiPS2aUuOXiPZhp4zdD8ht99VpCF5
Cy0lT7Xa5wGVs9+t7fdGn++01jUOrbPqT4o2EliE4sIv42RF4zwsyDy329E2oTaKZIrMJMc70K2I
1Elnw8chr0TZXme8z47dpqABowAKeH1lUJzYO65ZdtuJVIm3EYmvD0OMbY/TycaOemW7GaqxSrPq
Pcb9b+gtl+M4uqNvp9ktJt9b4IzHeZLSa+Fv7dBq8hJabSVUQHz5WE3I6nPIDcE9hXlWbH0IYS4O
8r5AQZNXz3iJ97azsKOxuXgEoYUrmtur0iQGjRZIsMn6CRXuj83snLOaDOm16nTrEfqwwAPGt7w0
moIYdU6u9amLVHJ001nsmBEpb1PNha1S2YGV5AFidr2rS+WMSjpyhvU5mcbnxs3YINfkYNv9TlmV
QB0vwjcslrjx7hqJbFi03ZW+xaFrrqNfrHilzJYzT1Gl99K1H5t8MXxz68+dar6utXvrSn0vK1U7
9A63SXGcJSjlHObJ8GRsyhNAUfXUOQ3Bkck90qv7SiKtKbbsTcWCoDPO9zbTuJrKZsELKsg2d4/b
toQIha4XtadCoZjhzR2RpMgW1dgRc+LdvCwhLY1DSZAd75mhvnFMgiJ9y6nXK9GbU9hN7iGr4jvN
qDFd2EtB8yQ+uG1F1OBM5kjlwFXXwkWjviUrlaJZ+wmx9fLotoS0qbYVgqBpibjTmLFd8lJUytcG
fQDlqiggI+TzbEUoTHo8QObsPlE7jg+uGmMo6tCBolIguIVNJc9jfFS6pm43JlFlxb2VoR6Enu2W
wx49XHrdDUpxtyRN93NoJvY+pR84QXZ6pt+IsidWS8tGQznGC+0fP2lM8Z2mDoKfCaSCoqbzDQiL
ZETmJZfnrjGb25a4vdhXgZOWEdmt4hy3OEAC2AyxdSANvAxHUxQOGl0QrYE6kCXaSu0R177UrqQ5
2o9WO6ZnJFpJIJP1dhPxo+usdxeD+PuyLEZAVhnbXevn67veb7czPHIv60R+tJKVzHAtzfMywrE8
vi3cIFbYoOMtayyK33S6M0VFoC2tLWWgdsjT61hJHheDTO+an3tZynukGViU5Vkk7h09YXKA+5n3
mGveLmlJF2Rt8mvc8UUMtmuI3800L25T0pEaCKx+3qh+vOVOsHbGe9eTYlKJeD6UzIvZ2pvZ4C9t
JmJd1q5v9rxk+jk5boAJw9pamtum7k+TnF6K7CIK7FT52NsCbEX7bONnxvRPyh6ysB0xrvRI6ov0
hYxmapFYQ1aWb6fMHakA7PQlLUxkyxpq1z3AfssrB/O5XJ0SSE7yKogiY/G1jekVfDh0uXpglyMY
7gnmgBc3WEdpJhDsmiRdquM/6WfYdGQ8DdNB0QmNkvrtuOGiSRcRnxi5v0MUa3ZJti4PaatU05Vc
ZP2Vei157+reOZdt0UUL6rF7tId0e7PFz1YUa8wX5nualsGaOEcwltt5mYD8gMRddzgm2NhyjQor
T/MrtU7MB570r0O/nDNO+be12+dQI1wyi4haVJ4ImqMLGzPseVjHfjvwesQowwv2sa2o/cpty8+2
Ldejvbkvm1orR0ezz4mevxBWKk+NQUZaarvbs3LxxW4c4IYQURcw0oYqX6ZFGs7pWD25G00FK6vM
By0h76snk3bzmG4elrFzyTqy5jNYx/SbA1vhmzmZ0zNJgbpXjsZzB7TtRAJoeUtyCudzZPPXpRNP
HCmYrINJVXHaLQuaR6bacyX9BfkrGsYhJO+Jwf6wfMvtgYTLjqna3H9l2o2QzWzv5o7o9TalI8Wj
E2HkQEVaGOmJkUkd9l1bHSYEfgeHUPV9NsXtvmnN6Ulf1pgsJ9d6FRqJQx2Ha58jlRY568QxUSxE
dTeNe0dPyfFRNjuaP+Zx8dBSWOyIov3mNC0qCAX1Q640JFzaxVObKgHCUDvsljYh3o6jW5bqeoD3
ash3/LtW85D0KtF+lbD667HdaFXp+qQ+GWbMW0C0WEoTN3+jO4LcdLbwizCZ104iW9SdC4/AV5RV
+ukozysMUOpDqzxMRQwYFgggBhkcyRH4sGGPz8EOlmrWiCIXpXJo8C7d9JXVHrPEUCDPpmsTkfaS
+KuTJA+2WpjXdS6vlEpUgaWb5VsJ/vitHnJz8bRhvqgZbfWrSIs+cukY/7iQH5gOgBXxZJL1XwEA
UocxO0dymqNd/dZeusvUSV0eNLHkRMKzkRiYrdOcBbearuOtnPk4FiJqtkhW2CSpc4jxRgKEBqxs
9l2jIm92PWmw4PZr39OhUOhU8/zOpvSTMXe/bipYY1qLW+pysnaSNj5qYH+awxQTQ0lnmn7uURu1
zPgxjvPE0zlKCPJWtdX9F2Ks+vkVBiSbvlaMevLuijpbrlTQ/9mBNQiHW2WUgMtv/DWJwMQUyoHH
x8uF05LLM3FMw+AOMYEztartui7WzYO22FZDuWMl2QMECOs9qRLr3FHoA4j/NULoCZ7IDxxDV4OT
Q41KW81a564k1Gw6Gu5k61gzANPum7EaXxqr1NBWFxCG9kge9XzEMMdknwaIreTHVED29Al01HXS
ysVCONzcr2V1o3fGci5XmfcR8n19j0fVcv3eTGPqKHqN9LD7alXfq65S/apSnebHKJTBuF0nywDC
YlaGyXjMVJOgQ5hOdDbe725PK76a/CWFVxAysKyIInRUhQ7P1LrFUc/i0QlzOqlBr4iAMnunbcrd
aix0YZ3uvSLrSBczOcbt/TIX82uT03J2tW/KDIOgGW7JXYlAIBCePLZsJ67W7SfayncbLdbAGVLt
xLf9lnJ8TSeJhVvdwsKet7ehzMhGowO5Dg7p6Bs9Oyor+gxkDlPhjAseiBV6AfuEmNPIQBJHSfml
T9GvgwRWGBUlgxZRvccV9vANon//PXOd/aTMX7RkhJ5gTVBD3QWXS9Ld8leMB9rkxaPuSvMZi3a+
l+by7owG72iyAvcdx+pw2spUemUn7GPDz+rlhe3wFdOeDIceAllBrpOLOBELbmPdzWXp2OTFYQ9L
Foxwu8GYHJwc7brwiFjATK4kcWXviTEnOPlz8kKP3QD/iB7DZcRKRrTI530+ZBTvhllcMPHpSAHQ
2DplCPUhDmZDgLJqGmc1rsCOrk3YtY7p+mnfZjW26M6yT2SFoEbE7EGULQvGGSJ9mhb1hAtUMW9J
R7OtvWgyMkcNBVlBTHp1ca1NiWqd5lbVmwNfb7btNTI6tyBeRn5u2wa1zvbOjGKPgiOZowbaTnHH
0XhJHsdyLfUrbD1sBdak8P/1wl/3VLVx4R+3A6rmrY6veoT9Y7TUmP6i1DRald3FSRwPw26jX4Hu
WPWHQp977eSO5lDuseFv896pzKLFYP5rm0CKLqsvEyjh7GwMel5dFx2jnECdJckPnt4mgCogOanK
tWu1uAP4lwn5iqFan7SRWMoRmfZtYvSUUsIu1qPZVLzyjGK4ZQ1vY9RP+qiEOuKE+Vm6tRvqeOPJ
t1XSYV8plHtlSRvjXKhtv0c7Nl/mPM/dOGgOzhjyJPqZiWXCAfNmS+rswPztp2tvL7wyqaY4aZ+6
Xl9v2bfHU2ZYJ3Liyn2VutYOicJF7THTtyG8YIcWfgvTLcU3p/SGrxGAsFNqYz6kRC14/WXgvi7M
srCKSv27dHIFO3Yav8a1wHxAOy19rYYsnaOBcICaar7v8z2tZw6RUz+uV8jwU05vGWsBPxDkKlun
6QORw72plnXZi8wZqK5gQ1Bv1DHpngUwUtYyR/RqqIfHyyglAhpnvS594bLMdaf+1inFGsrevEri
onhfEm29UzRX3E1DNpMP4RTo8xUyHjdVfZBYJTzFVEmdWCqLhk1pZ/S6hthfO3eIlESKY8YW0aH5
X5UdQco/ykTJYYrG3YPoBeULjTiDT7JuJLI0/ReiZeeHlJHJF4It50At3SEYa6MGiG+SJK02Cvd0
hWcY1iutrK3Hlr8NOkwTHFpnm5L0bLPufOiML0aNZ8ZnOiveS7oFDMvskeCFxFifEEO7z2mhN3eF
Zr/qMw2cWaucsFqm+A6HSbuEwDfOitaaOx3AnE92THvt9L1Nk350bgsXDCNtO74ndS0LJpID/Ine
HcsdWdfu+0yYGWL4SyolqcQ3eqxKz6YzSZltCo88CHa7Ln3W8DSd7Fa+94Uogbk7BzuLlyvs2FbA
G2O8AV2PsStpWqZKffvVhkkeB1onCNzr60tvFLhNEzFB1MPS7OIsMG3deJdKmpAu7dadFg5FxQor
Zmv92tlFPntkZwjq+zw7A2Nx4Jyu4+tcOrwmdPVO4V+61rXNupU60yDOFvV2VJkWu8HKmOxm5hQS
DUo9fTfMbrirt3Q4K7085rAqFUYoM4QHF+mgZ/b4ejyw0AaezmbT31IQBN64OoAfmrW+gYui7nub
2b/nIKgklxOX9q7K1TK0EOeA3ABz+iWNLSdSUqxf3sgsm7ErSEbfcCTirZb8mzkVpHIW4rSl9AY1
l+xzBwjR7M+tqSoB4UEkmbHpPMhe6gH+w3XH/NFlhpfGYpeWgrrcxuTgJ3O9RZuBNzZRpv7dXnP9
Ji+mH1KtsUIN3XagXEl84rQJooUgrx5q0pMPnUXTzCxc86RltKviTTV3Rjdn4CG22LhbhD2/tUMr
3CCeuvX6Ak68r5OZQwcwmnDbaueGJg0uywZbvrntqdGyaADoCd9nuUcCojyuVj3e9QzCOLRmTcTS
Rw3hqjlwtkx/GTRM/h4pvvohMVmE3rI09j1sujpwmrw8uP3kQvKX8R7wBU24zA2wbzdHntZDUafb
G+I5GtkJ7UX4T/2dYsQDLIlmpmod8uJBYoN5nU2R3JhFNvFaFim9GkvcioWwZ+vSQiUzOt9JU8sC
tUFKgPouJZXWrSjbBrEnOknfxRiVz1srS04YZczST90fwNCG71VR/yjzevb7TsqvUy5sXB9GN3it
RHBqD5LrMMZjtr0AtkIE5MwCSBHi3yMmhwjU/ISDGPtEB6w1rqeDaeGFsxfzKMTc+TpJuj45QW9k
l+YhupGnqiq+mSOqkkapKGpbwzNr9arB72ZwUkAeGAuF41BnwTvQRDVGSnU52pCoHNRr3ZLNMyxX
BRU3DqolvafbXZ8WtbyfODRPMJGsAKPphdzCBJLYP/fYLCrr1FyphklpggEx9F0GM3JKTsg6Rr4I
tkMXwv9VUdGnKqftYVNn3Jrsn+E0J5pPfhDKKZX8O2k82mr+XiEPi0xHSwJmgCHHLu1p1Io93fQc
jM76pR20IQS6pf1QGl5FmT5nhg+X4Wlz2hmPTzajEKzws1VYWJ30qOAIe4mruKIpaa8Zf0PL2SYn
DFqBE1MTSPjWZP8CcT2VChVzM83K4zK0I8CIeT0lvJm9PpXF3qVjRp99GW6HzqFpZJc43q0qPTmk
UPkpukzMVC1tcjrLK/icHX1D6g+KLb92dIR+7qT68F7axwzoklewn4Z1WZkRGelzZGwiDyGL2UFL
f+U60SzavSqZtXWGS1IbbPeEM40XINioezW216uNAJMnM6Y+rehGvioWUcSrciSNEGsP2avNFY1q
Xx37L8QcVWcpTfdk5VV2JItC23e9MjzFjqGd+k51rpqk674vJZHamdIlpwvJz4thKSBPztVbBF1K
HLKVMVhgMnY307TwzTGv9u2KZhCaKMdFcM48oDpBx2XtRkIo5showhzP0qoVUKdMJhJq+sdWaZ1z
jMA0LDX6XSLZQFpMa9ncq6L96uhDfTWUvAmjYZ2avU1ATpgZcDdGcGHvLq5cr0RDDTzDYmeuxAlS
mOyvsdYs98mcMgzeKggTwAhy94hflTYtp8UXgCNTGHdaEcSqvexoh2hHsJiKl8Z8grpHb5XDU6qj
ohyGo7Usbuv16+ocG/KrL3Pt5svKTrPseardh74pygQocLUEKQa1leGlAj5puZDOsnIMV9Rp+8pe
xxApAk9bBkDiJe45XdLWIO8luJh1B4/unArxRjGOCe0S4euys5+MRKg/U2d192PPcWxaU0N9ak1r
uJsNQyHLU4rrvrb74zZuL7AyquuF6upOz01AU7HV3CvViju0TSr9YNmd7GmVC3x6MzOwQK8n6nl1
Wa9p35cheO5Y9SZa9c2htGp2eWtKNHrUZNUYgTImhERZoyr9xmzrb6tepzJ0xRY/pd1Y/NTxYDI2
UXgXOA7ThHFUWTaE9+YseRjWZDg1Wf4oWnzyHiI4SDhZ08HqsrThNA5DsWND47hWmhuSL0rGGYWv
rUXDuNl0ETZ0mxZdZGJnmrOSUig8VjO7n7UihKM7oju3XZvaOXoZrdeeDWQUnJtyKzk6dR37FOOW
vhc17QW1rWB+LSnRCMHFyIW7cWrJ5dYMmfxQx3xiFGqjyiKX+yj0WnvXcQQeR3djfzD1hUmFvl21
LmO+pJzq64aksBeiwN/Thf6NaTLuLkz2sTnLrorCXm5ADxdwMZS5Zfp3KZCN5jvJ2odRbWOvc/Pr
xpZvGYucRuGSQfRtUiJxM9OhuUPqbhC3LZE6iKzqWxOBVBKiOWPX46C912IFc77I0MFIPe/8RMTN
TiPfAkvsCj6YY4piozgiKX6y7G906LKo7+rdYJqkoct6uC6xNvt9WahMqHAkoMC2QCIhaMl7E17f
2lcHQb3g64vzzbUTdA1oJ3dVp40vhFAlB7eJE2gPY9fvpYAUkJIWGlDnKgBaluTM/UY2hPzuBJxw
QWo6N1O04buJinSlQbzxJSnp2AbwhzLl5Kpb9Tg1lJ2BBV5N4w/rawK2trNDZjud95XIkCP7KmNY
eBsphydaXYxADQY+XsXicwg8GvPDkNQcz/kzNRzYpJkTV53qlxJVCrUIaAtL1/vAVOcpTNCSRHT2
FOnXs3E/M0nEqr4wA7INNFeL+QWAG9RGjVMQpnwT62o6jK9bnc17TW9LDg5Ojfl4UNpXXZqMKwGH
2a+9qSANtPu1uh5jMz/NsBwHj/NezFyLUjmR6hQok3rmbrM5D03Od1g32yGjt/qpxhKx5m+uCBSW
CHMslVB23aHsdT6ovRv8W3ACicn4pZ6HlLRic64sK/dovqPjMTgisGddCs7RJux+dsavzORtZr3j
0OOHcSmA93McE9sIMgI9K7vhcib5CAxwAvuo8LZRlyJoyzElbHpcGcAUsqnmv+TC/yOX3/+Lge8P
J+D/yS74/6HLz9R+U+8GREL/V9TzJXP6f/8v8saa6j0D0ftXAPThOxY+/sa/wpodE4a+qdomNi7z
4gD8y+enONp/IPjEAohgnlMINp3/NvrhDoTl6Wrk6mCGE44p/tvopxj/IYSL1B2DHv0yXXWs/4nT
708jCQ/7RWaM09BGwQ0iw9ZZvb9p5zUdqRaVTxVlNItWHTEn5z2qyN9uyfmv1f67re5Px8OvqziG
Zah8JK6i6dyf369COCClH6rUiHiGqHaKKxADOy1dkDdr9/98Ke1PRTPXsjSBSZI7xESC9ujlz3/7
RI4EzFJBSKf1hw2boPaJA9xYN3Pz4hRK1d2gcG/MyISz0f2sWnILH6yBPAZs7+WwPLfErlmwfDe6
+acWb/WE3FiSVUgBa0zPlVvrYBWnPpafWOL+9k1Y2DYdU2OrIKHe+ph4vOFwAK5Q5VHrPpXlLdha
rygeP7k5F+X4vzajXzfn4jVFYC7QeotfsO/fbg4+sy7etjiLViX7Lqx1X2/MTi8EtIW+70as0kUX
NGuBun32vfxtDRBN5PAKu4hFHSH0DyvNHOAXNsLNIt37Qo/uCvyfP/tTwMYYbrvk0d31/mehvx/c
W//1ebFg2PhK8ccaHzZftefcAm8wj5pwi2i+hHFQHOHxnyjdgvrpn+/uh9Dqv66G7RuJDxkjDpaP
P5ce1v5UxdaL1Dw0vy1Bdp/st+Aei32QHSxvCOZgCVPvJ8Ma7+Hun6+t/Zvlg/IDMtDFZHLJc//z
2rrLBGukQxXhvcDuPzzb+yycju1zdwDgcDdEy5Eu3ief+NeX9nE9/euqQv3gVAC3KlWZiyxChu1p
gQY8yxs9JqyBfZ+E2VMXJAQxNMHkYTK5jkOFWCAv9yGARMPe8e1zfT2f8rthn0SfpXLp/26tu1gK
NI44hioM9tDfNwK7JlMBmVMWVV6y1yM3UCLnKHzaxGFxo7wqr9lpvI1bmrGecY5vjUiclIMazFfN
Y3Puj8YePt0n++DfvyScBpcH3BSAzPXLjv/7j8S3NtFklWnkbIj9rlTT6e/HJBvGEydk7RMzFm+W
D8862hSNd49m86xzlPnzYuD241TQYYiyRi5lsJaChs9leS7hP6+9v38qvK1k3ZHEdTGlfzRkzgP0
9XkGFMHQ8ZtVScefeEZ8yYz0EzvV3/YQJGIOcnusbFjwcAn++ZGYJipoBVYlTCiA3coKhXusMxLD
689eIx+CHniWL5e6xF3xCyc364M3aiN5NCkHyaW+GkfkMIES5kEbYRG2fJoqIWqswN6tEXjdG+3r
9pSG6ynfdScl+ueb+6cX6NfPYbBZWhh5yaoCCfDnR1Z0zNnVUirhEtVBtbM8GhbBpwHhH5YKNnPB
f5dEL8x0zse9WbOybQPfTcJphjA6w6ymfLIYP35zXAGz9eW4I0w+xcdTcCpTUaP35cXjNz5yiX2z
/+f79HG1c4NMfNaahvcQLbr6YbWTNql39qpgc15Kyi5zcz1jnNtPlvrHq1xIGxjm2E7Y4/FXf3iA
Xbpk07g2dHZzevI4gdBbOn38yc36d1cR2G2FwfkOP/XlgfvtLd12SPL7sSZUNbaVJkCzBD5cMJz+
7Hn6+ORePg4GQKyowuQbsj8s8kkFQmWZPZQza73IYgYrqFL0QZKp2f/FZ0Jrausa1nuC+y7r/LfP
NJXliFGTO5cit39SJPZ+okw/81v+/c7pWPvBZuC5tw3b+XDQ7Jxx0mj20/RuuviV/QKtqq189kx+
XMw2u6TFIQb3ruDXjyEU+QBRX7toZFDQb4/q3E/XrV3ZB6cUInSQrH3ieP/7p+J6l+PTpY7Ew3v5
89/uHeMkVFa4msJW7zM6xDn9ZE6Tn7yc/u2nQmci2PsMUxUf1rbMgTYBFMjDS+J4WNCh3mMRyPeG
Muj7dkDh8s9P7MeDOguP+BVQPg51Ds2ND9/V2m6lic/OCSr4ld5iGDfqjNrFGiHjCku5BfqffPIR
+SwfTwV8X7xmyco0NI4rlFYf7mUxZUPpZnQf4Qvf6PQqRHprDTUzo4xMppaKW7dNG5pWa7CRmEUC
1AoNWqV4ypjPj+WW0BcieklVo8JUcRWVSTpMaIx0RLStPVs/x7XVb6m3tINZQ/HfJbQ43/W0AbJL
+LZ6BtjdNrQrEwr11UmRRqn2Nnq5YU6JZ3SCbAUEWYgTRwlZ20NcdJm3rpP5aPUpvgVS4TXa/Ntc
nlDhMjd3RxQJIUTDvPKKUQ4oX/JM3Rjjs72gDADAFIhS7ZZnvuMYc1FBitgDysaNQI5US+Xo53qq
58zIxpQs9KpaJD9IMd0NqaIhnc27/EyyglwQeRju7Saz+dFByY0rhCERJO4FrIW3TH35tZNon7zB
KdkaMbAN96DtzWtoaOMQlmCtbX9qbW0KLFkO2o6bSdsxs8r4Vkoath7fXo3vBjhGG4wKXluU9+30
XU9akHauOts3ViunmpkFnAB6Wpl1N5ESafioItQqMlNtKr2ULuYNMncUGpfi+yXu9L7gPiY6UMpG
pUOXoceeo2zp6esz07PIXx/NjBefnc01Pfu5uGq2zTw7LcpzRDfjhlvtl1lnNIQCaqoioOK4li1X
mzdG9F7Fjqb7VmvVmmfR6P6C+abKBDh2W+29BEzWT0FKbevbGwEKnrTliOs5B7V20YJtM1AJA5s4
uaVKwmtYQTiwgWpFr9fHWXYo7clN8l0/t+iwxVpVXq1VI8cQxQUMBxAePa22rcu1OzSM4+fOHdnG
nQmnl8zNxg4HI3c5fffT8pZi4UDbxECpR4OiVw+2kzeQ1XXZUJ+0hbN4QsU8GLT1zBArz2rwagKk
/FPSToydhIFW/mpaDbwds4zbbG9bS+yE5jwtZZgiwxu8rkPfAwJE7NYK5hjKdLAhXmnUF30+3Dxc
MeOmv9iELDwDaiu/4+I2v4Lcoe/VjLKCE282CL0Bwjb7Wc809L/IEve9pRPxgC6r+lpZjFtI1LOd
bzJzURIngz39ZG1hL0ZDctG8Ni6T16pAEkbrcVBhKAKqsw9M+p0ySnTi0AF0l8wAJcsJZ4k9MO6S
s9rhyGsWlrdLrxlmgjM4Tx28VGI6RrNC9NcWar0XXZuN/ix5xTKej5FCpWJyT20Z43CdUBFJn2Fe
v6Enr9vb3OQnxXGOTGeXKJDbD7imLcerKSi/DYyDUKF1pfLAPB4AJ8mbTJZFY5uLZ205ukF3Sx3d
7yzSsvzRzctyl+l50foxoSzCU9YJi3bO1PUNMxFmJcUmfkjMaPFxiLZJkCiGGip4NSe/ShiCEZXI
mMxeVWpFbv2VWZn0chtzHJ+kLqZ7Z6wnjftouRKDjLrgdzTy8USnlSAQXr3qD7EQ9ObP9mDfMAF3
VdwALmjeREHf+ZAu8NesQIuZFx+6VGBfydcs/1lQrZBrUhgz7gHZcHTqhDutgTZpVR+a0lwFhPzk
EtuSxQMqr74xmFyqsmvBo1bHZcTMZ9aacieGaa6CKRsVERI4Zv5IEL24hxZRaL9HRmvhyk2GbGTC
g1I9LEdRLoGFadZA41MJEoEwcN4I5qgMkmuXeQk0qxmCqN5hZ0ITj1yVYqc2A1n2rHTlwjqPkoaU
8xBVaJXs1kSjKT+S+mAivZmw0fYpcRWhASFeHsgcjXdEMBVaMIoMxICeutmXnjCCInQNpqE3iV1U
D4gBed+lcwc50pl7wgTyqYPOt2Dg632H6Qi70jaQb5AnzfA1kdIww6UySv0k17QRe4bDS4rjPXV+
zBBceNTygVyRPKc57ztrLyFI6F2fRBDFtxd3QGoHM9IlDNEu2vaq7Fuh+RIQI1d2yl+s7Cmer+cp
zgqmIFqb3sjE0SacbXJSAunojE7WArsDH10Yr0kthemjbcFvmCspHmbNgugsRy0pDgaqpQQtQM/W
Pm+SBDh00IMORFAdfrSMKTYCgrdLJAbKt3OZ5ozFZ6h+TM2JVrHIRljj7/Iy8fYpQRmXpMaMItJK
E0d4YnHYWhnDJbz2jNrceJhtyf60qgifmqFs0QmobocwqnKbN8uGXeCluoaYFaxZnjE/NwUxQaWw
T2woEwujxfDK7zvwqEFIZr07vSVSX5owry4hOamZj0S2xAzuMeP02WszFmw88Zw032OJjIvXGjzQ
Y7pYzuYjilXtvWYjUfbFXBq4QCb5yPR5BHZL3f49d2t5wuxdFHgZWFEce3QYfZVWzbegxiHttmLW
v29tsbW7mcZC5+cxgU+BlvWwbpdKZo/dBKIRXwMkgcBhWkbi3pwYXyuztn+sJOSAzpxTSbXaJgtG
AeanDFfAORK7e/ntWZrNO7Izx0ILcjmWDNqqap4+ziiQVwsRlw9wW9NCsiI0bY+Fl+/Y19HuvY02
pkfQXVqBXdxt6y8Kw7TOE9mF3sGKy19HA088FqSOMwex7vmXaWnYf9DhcLLik7Q/JqttuRmzOm77
sTSY8nQTIu0QHjNuzEkMAIJnoxf+wGwFMgea3be+0isZKDigMegbQj6X4iK3rxx9MwIz1/qHnBet
FlqwVsgdlC7cBsNgtG1t7HOMscuvRgZAxHfsITN4GMps/Z6rC9LDQVFbFKmuA3D3ps+mxdnx9m2G
SDLo+9ovCA99Yj7lQQIzwWqZt+ZLWUCk9ctxxG0yVitzWEyb96ud1CUjWc36Xo/p/C0zZwHSuxj7
GoW5Gd835RKzvuPZfswsUObqf5J3JsuRG12WfpdeN2QA3DGZddUiZgYZDM5DbmBJJhPz6IBjePr+
kFL9rWT+JZXWbdpIpswYEID79XvP+U4kfOiYAM27nVRJaR9ICNDITGKI4gkxIHH/RTdckNuyN73v
M0eUmPkaBnhcyl3R75XWlgWRfhBqP7NWiC1gY3kV4Olj926h0a4Jo0zw+NINwoDq1/NeGJHzkvUd
gnyzUnG8q1qX5iEYL7IdRYTtfSWVh7pYo6XAqCSb92hSM4RPzBX5BtOz/Z1UILyQY1sFKGiG0GlJ
rklRYFuQOVf1VDhHZ8gdlrhGBN1lzhtfcrPrZGO5aQN2fa4DsSOCpCNaMhfp99CvW3fHgDTcVklX
T7tcUgyZOqSImaypeIK101s3yZRCeT2E09A237smMaZHevUCeQKFkXkszdR4nwurwwIyi04Pm5my
f9iDn5aamy9JNErfIoaYpUsTrD95fmF2qxlVdwcVd0iXM3fQAlFWOLzECdOGrfKNGMkVXHpyS1pf
AEOBCyvXad6YFAkDkDVStzIvufWNloIR+YWJJiO3pgALeIhvCWth/I472P8Yx5ntCJtgbO0h+Wfy
CcAHtJOC7KlXySeNLkqrnM2TaHCiH5lMJFKtpyDKDQahigMhDu2yU5cqmOsqIDi4dK8IA3SoxvO0
0MHWI/BbEkBiORn2AMtfQNmZm0xvGlGVwDDYz1+6NpJPCIhEvc843eiVlWSNccIq6vgHvPhhu2bV
dkASVxZb/Ljx/A4URJYYwIjMNGcS3Tk6xt1NjodC5Ba3ZEP4aExXLuSMaG/XaEDOWmsxHAw5s1BT
3nsE1fSOO+8cJsfD0Q0qlnHyPt3hKFXTlnuvxl7LUh+SFOT2YfDQ+f2cvJQwq18MQRtoHw6lNx9H
AEXvwZTSdEbSNwwHaPES/EbutFqtnDgenH06E8aGgs604l1fzFa1VehXrFs6lNq7tuFWE/ONjxTl
V9dKY4VFNMo3Xplb8i4tzLpClBEWHkCVQqoPO8pK6IQtJQ4sDjvMkSRiI9rgPu7lWWZjYe+HTIlb
t6EOufbcKTWfNQwduQmQVGcEwmZZ5lz4FIfua2Ly22zmgcM/eGAejROiPFbfrheq/QqFAMsKvagA
8ThmaneX26WMbtp8ikfOTDNeQPI9Mh+0UQ7fzxzKsNmks21QSRaZFUEKcBWPjlDVwp2wWni9/ZiB
Ss5rZBltOk16yzriEyXQhzlkgQ7N0t04GgNSFvb//hwUlsF5pjAq8ohE6d2XGAfvyHP0b8ZeiWqP
HLd9dwpv7o+OFhkBPakYnhGr6hmadtAFhwlbhXXqzUqb2wbSOXud00XDK5QVQusybVfoEMBdRBjY
CC69AxJcfikqktP2th8G361krvOjnDkZXSOPMZKNx69pguixC3c3tG1knbXXZvOFLkj1W/E0K9A5
SWDkEEhGTJ7Uh0aQI0bm59EbP4b1s8bMJr8JkRnNsanDGJhLj8ZkuKxmIzE2XSJrakBTs8FGE724
a1e0HVZD2B4MOKoYRrI1+LFzrtDFRZcKIwAch8S2/DU27mSReDN+oLgxQ6sgAGQmUelIvJovn7Ba
sSmS16XfCPal/EiE/xQaUyI2SeNiWXJQKd5D9cgKdHoi/qhDzsq7OWjUu234qAXickKI4SdGthdR
P99Xta4bqFVx9NGZcmg3SApy8Y2cTx0+kaRVvGCrg88NzL4+EY9mR2unypDrZO3AGUXSOPjmT92Y
XhRmmXy31dwY6zKuneoFEJ3oN44feeVlVbTGq0EVFVyMkA3JD5rrQnMKSXrU6eTs8EBbffYoARH6
SIHtob2h8Rg/om+KqqOVEc6InrVLATuZ2n9uyrlBDRZ2esfhtEF765ikFfq+JA5GO6CoODbLcUAJ
NVByum7dRIdlgSKpSbvsrjaeYGtdtJrzwzTa41VesHqs4hQz2jpnX+G7oZf2KO8r6zEuWBAWfHx2
n5kRuzwOQtWdpDW65f2oujK5IXWjtI/pPHfqShscQ1ogC00AVYVEpTcH0gd9lK7W7rYoOSxsIoLt
KrT63lzuKtuNbwtOCt2q9Com6TKZSSllWlGka+3gqt82zeA3NHv0xLZSNdI+oY2dABlEHFPfqcwy
nhYUjdG61bXuribLKW+InPIJ64gylzMcqRUyW/VTW74Tu+3eAMgsQuhVZCZQdtjWdzouE5k5Pliu
vfRTZI8AfIS5yPMd1hI22I41QJRL+iDf8MBOjFvRIOZdg6UnV+ZA9w0VJjHnHV2LaYDR7XshoYIu
Z86bya7a+YoBlok3nSB7N3714qh+mGJhpAcdGRyrJh5VKOGTY6qjF3XgYMjPiUgFsCcX2zMnAr3y
6ygfMYmFdbPx0gjs0zKC/6I6n1F0ayyEqDHrxdMQp/OrS1f1ZYDmEF34XmrR+zQnHjD0kAYWmCiO
knXdZXN+M40l/i+WO5C1YDQwzkmQD0gf0yhA1yimfBMaP3Ir6VSYFxHnJ4JhusZ/rwLB8xsRAXiy
sX5mKxWWFvaExqb/OeGNugmJHPxCkC5BTGkYhpcyJo+GrOom3c+xgbxM9hlPXiYyFKmcYhSRIJza
j4G0x+6oMjy/iYbTsnI0UveYHC2M6m7JD8TxgoNyzbWWqwIX67gd+7l9SDRh2DThygVcYQ/6i9WX
8p7aZb4n5AY21WiNPpC2QFn4/tNBf61lPb6JrHDIU6M7iYwaqe+F1eRgoGaLh2hrhVXziN7DfBW0
kykfbYd5Vk3yDX8Y0im7ykRsGyIQLtCV3+YKtwQZiy3Wr8m6EV7Z+BsjbdgU1dTU9yi3/Ns2iosz
uiT4BW1nZi/BJMyR+3ssGyYX8ULvw4l2UwssrKtReNEdfjYPu2BsTN/ABND7BS7tnrLepM73SPsD
FEeO03WShx3GNIS9xk6lvQFsrphbgn/dtr0ZHM1WPjYmxKd5NL4nUcEpalGlGVssT3jIXE9iUiQQ
16e16jN8ughb5lJbJwbAiY2a1gD1SkRPRtVWPa45QQXDkccH2AwvzsqiSukla9pM8srpFXP1jCTO
YmW2Uw14DkOMDUKGkL81Qt3U39sUDdQ9APAQmsSYyQqBnw8Tc3SQc0XolGpteV+FBGr02vWqzZhK
flzKnua7FxlLBlY5l4R4ktSlVjaJmx+pluo9aJu23hZkU3x3MTXQn7aG4rGrg/G1ic3iHDT5WGOX
d7rzaJcaVFwVq4+yXbgF/YCPFiH5BAE/cgFH+L716NRdyZHRKjwYOHY/Q/wJjJ7lgawLYF/5EE+X
LnDZl45eq7lJrNwk7jQkskfDEuJmCEP/vRmkpo8Kp/ISxJ4PNCmpg2MuoJyg4V4Kpg5gndyyYVN3
zEBsXujR0bP1A5V/cZVMllNrCVzLcuEbEI/RZ6jQo7Z6V1NWop2vK2T3/hg2E6pdmlwreMCNxW8J
AAbxvS7f8qEKLgIpIbS6/hIBSUxYHm7Jlixvp8QE+jh2kHs2UOrwU+hooIQ2e9HH68FiXSXBURf3
tkfnok9dNvyGgL6HFNPdQ9+TM06cV+pse0pLazPOgvOhwAZp0ELO9bc49lETkk5G7VdFX+MEdyTh
b0Z6T96bvYWDLI9uG0W7ZtHqEgFmiGEVVQGRaHnoDs+EpZXwzUGdnEmkDF47eg/f63BQBwTbot/S
U+46GIwkFy+nyq0d7yLX7d21QEd4rjiLPcyxzs902MIrUlOgSTRxrr/Ykm4RBICmOM7R6H3DNZV7
WzORorqUac0iM1fp/ND6nXmJZMQ6GYNZQ5eAtfXNiH0eIpqz6gUteP9a9YNPW8xIp69BNqIZtcGu
GCsyDuGzZDpHbEJvOVo5Aq/AGu6b+mohReCh9cT4nUhek1dL+/Fx1JmQq4zJak9imRm8yQ4Kzorn
rsXswBI5b+ZaVV8kbm88OkMoUOFSs1gsgIN3L3qOr+xqdX8qjHguuUcpJlYm9sScUtqXLe2mqrnI
R/jeq1C3xTcfAAhmTT9AxKGnAqW/Kh9tdLaIVORYMLufRoBaOkltTK6hwlFQys5kEIL16bqbWuXA
Hk1AasWI6L8EcVwCxPFDOhkC7tud8OL6LaJ+gibRpkuDwkjLjxkL4KM3Be2LM4wlT6aMP+hQssSF
TMaRwQSyvUrNuXwvGLmXKyyFEBdkaYmL1NKktQYN2Lk0Vr2Jd8T27mSUcgJO5hBulUDlSWyKieVi
55CVDjoDIxQoVn8Q9bZuwHvSDKNGgJ4k5bcpsrt57dVB8W2m0cGzSoqnTfIdUaEr149LfPFtDA3D
I5vtHYr4iFkh0BUhmo5l4hvL2KLmbI761WxbeILwfSGkMjIuzjaVQUmFk7GXG25q88y5tr4Z8Kmo
TdZZFk9/WwS3XhUUj7NZNxJWohW+LbTREp6inQNVpTvFIc2W5hk5u/Mq7aUoYzvDRK6AImC7Qv+o
bLKkMOo9VaPhd2ufM9rC2ZIxCTv98swKSRdva1l9OG8Hu0qLzdgvPJqKDgLfOUwcYua5iB2koz6d
8AwpW5D5Fmp3M7oTjgHgBHGyTQoz7A/4qcg98yXHkROrP0avv555/jLJRTSABnihAqOtZ6r78/Sx
9+qYMDZMWRCYp61H9+YwusnTP3wTxuxoH20mjMynOR/+/CYEHLZ5v+TbTBgodws07TLzk+4fCi4Q
P6BJQTqKqk8ySf0kTElZz9DPZPnWboz6lHpWeBcVefW76BgtcPRR/Rvl6GeFAkNiBLLoOXzuQCk+
i5jSxMZXzdRmU1VJeMBORfeyg38nTOLM//qy/fpWKAfQjkI5Z6bPmfvTZcOq5Lpj72wMEG1r2dQM
dSPmYqPO/27U/vk2QJ6ycPJtFx0k2l/vk0aV+xbrhItrkGQpui5x6xOI2ljUx//0Ky0obnRZyz+I
FT69Tz4RzR6EidxkgxDYsdlRLGbFq8bOkr95q1+n+UKivSHpQCAlAhf/89WrJ2IzSjRAEFMmccdj
7bF5GyTNl13U3IqhsgoGPuM/45o7CJYE1ihURUDwAw9XwM9vm+a+BROO7kTpVvWOM7p10Th1vPvr
6/jr74UCDEK2xySeJ+vz75WkLDXenJF/7bf6mHlUNylGpH8o8/ghNVuUK2ghUGD4ny6hAdiChkcq
SUXCxJr1db8r26H9myfq33yXgNtPmsCGTckS8fMVc4bGGeg78UMxhNkZmH0evGocP/76ii2v8mdh
KN8F9SF3HJpbHt7PQpyko0DHRis2bjuPdN5Da5cEU7miA+psCjNpbv76/X69/ViDPMGlQwDuwfb/
+VsRAllQaPCtODrY5wR/8r53GvUQlp5xM2cMGWLfpzj463f9dcngMpKTw+gWMRAilp/fNehnuOc5
ACFaXMAEIvpyocSlVmowkj/e6h+5L07Je1up6nv3f36ySfwI+nkHW9kmUdz957n+KO+79uOjO32t
P//Jn/6i+s8f/5uVeLE1/PQfiHySbrrtP9rp7kNhI/+vNKHlT/5P/+cflogHBjn/8b/eq77slleD
e1r+2S3BAOxPV315/T/+3u8Gi+uPLv5AOFJ+U7/8rd9NFkQfYbFBWr7ovBHWmrze7x4L8Ru3oOMs
u5ONCpZ7418WC0f8hriSewaN56L1XHaWP7KUHPM3klMCG3fFEqi1eDb+69v/sWNx4f7bHczmhf70
KHhsYFKCjAHcQ5PZx0L7801i+UxviXUGAFk3GK2VY5Nl2JkcaIawoRDNOrdkfqm6Jaor3nMoTIut
4YFtYWYkkGKM/TZOB/vou2HwOuP4eab9zLjW6Qis25F6kmGjroPwQVIoA2Iz9bqcvGn3p6v+b3bi
5WP+vyf6x9dgSfrhF8GgxRr/89cwJaZ64bfLfBmcQy0YlcDll4o5UReC+y+au2qU8QFIaHZBkW+u
//r9P+m5//gA7JxEsbBrIoT7+QNMsqEDOcB4J7stvWrpfJ862PAZ6MEuhYrFuW6lCPs+omAxDl6f
kQ8cGfdkPagLaBQYr8EqiGA+8CnVmWjn5mwH6BoYIIEb9FV7AYzdktsKowI91tp4XNh/a9gbwWva
q1meYIGkLtEuGZ1OcpSPv1/qYtZ/81U/eVh+fFW2G0hPLJ/I+T/bFsrI42xDPPmqT7L6DohQcK1G
EyjkTFeT4Vg1j9dUX6mLa9GnPQhIoiPqRxJdm/v0HwI95F8RDsEkNUcRgIPPooFM+wiBBTS1NOWO
++tfBxHnL/cHUj4Cw7DcYMTDy/Lzz8OsUTMPKgXTiya/tqzxo8vqGXqjkDhVM31ZYBPHyjnewy6a
D15BumQXdc7bVOjirMVY5oBKq2KDnAFcegvW+ToBgHEpM2t4nEnmfI8Udfy2glo+Qa0rGjCICJny
lL4N7fN+J6hAbkAd79KwlHt+xgZjfefCIlFiP9I5fsvGrj1ZgWifM1tM3ysRGHeNVeRHLyEdOiT+
/Lo2lEH8ozSYoDHQs9oMH9CovDMCAH/Lkbi89xwdfKvC+bHN/PkJWFL5XMUImQyPYPveon/oRnlD
X1cF25C05BvyTRGAYLym85QV47GYU/e6nmp1quayPLdAOtZtqMWzaO3wyrHYMoMgu/P0rK5BQQzZ
pvKKekeS1HCPaimFBGKEF83oFCUm6xmZlJ6GE1qpK2J1ugvINsn1mKqzzoMdGNF5HTDgCHrz1a7R
4tBC8Zldjgaoi9Kwuy3zRvPWSiayi8dSu/txBK1ejH56oruKD1EnUP+CimebImviwEtV7Gf1sz8Z
wQ6hU3fTeCrbZmZ/hL5r7RiUV9u/ub8+Lz8YeISHt4X+AQJO6X5afhjLJ2PlTEz3fD20K3esoW5X
CtKlXdft9360zcPUWQb9yWQ6D2aGE931njvGCAWhpBox19gY7nL8p6cNEo0eeFAlB708/TbAo80U
eNbV33zqpfz886LJp+YkgZbDpQKnVvhUgJe+FjAudbwuasMEFALjMiBemEUdV/nIHeQVif6wQj3s
88gSW5Px+ibIk/D1rz/Iz+URMTR8DoLksJdhHMRi9mntHIVRgaqy47UedfM7Oj/1GvCG/QQLq23c
B1lbfxdj8ssyRl2OudBbzCccFW37U3FuWm5kGz1862KyY72N9dC8SBjm7z1z856xYlRiNCfz5jHL
Koa6aBSyeoX9N3yFYyJXXRzI16ZX6soIFoGKsHyajSN92AIg4V9fIfTUn38rguiW7c11bM6cv4jh
28Hz0V0CNEgCDVSh9858+LcYMa9YXOnhPoj9jdU2TG9qGpJ7hlCXOl5Cs8ccZrZSCZ3g0qYPL6sb
J8nb68yevK3b2rCkoQptBhm2b6UwDolRJUetu5bAgPJZTNijpQUpISlVeL/MdC5AgJl7L5ePrRHh
xpsXpIxe4DLLSPUe8U+wqaB2rBTcH2RJnYeWz+Q/mAfQs7CUAfslyq/GH+AaCb93nNByzI3un2l/
wF+A3X3D+YCY3J4gF5KkIeDMCwsHJSVQXNf396TDt1sVROEOFnw7ryMf26QxNO69gjVxMJo43Gdw
J1dO4rbbwCzZmZtYvjqM3eP1nPPic2q5L2NFs2PVLL1fOWXDVWkYEsizq44tmpgbhzL9FoYlrJ8o
sXYsZ8DSazsKN4QRzsci7pmjMqbyNlFloEAYG3GKHfu2UilyDoSvL26IxCtCaXjtqD65MVJhH6MQ
/QgsGnExprSExwqh7ljZKMuBhxwVp5Jjm7t6X2CcOxe1Xnw9sIqB6wyViY3ccypQJ0K+qYYo2i5y
OZEt1KKt8wOF1Is62Zc1LV10IAI2oKEOo/Knrf8DnUS0ff3VWnhKnaBpZc6MVkkauJ4S6HT+wl5K
Ox8wYNLtyOZ9sRc+kwDU5DLToska2CsiRE6MMRbtpQ2/eKE75YZTXclZdfsMd8tbwW6zL4mWR6GQ
Vx2j7gj5ltA9v7NT+afObx/nKQ9PSIz9s0/O1VpnZX7ydJmtw4U4pTwc8Mr4wihkvJtaRplGqpjX
1VrDEWhypHxh2nLL23tUDvVGpeFLtMCsBgJ6z7nLpHGgFnqkQ2+hIgnsiypKxaWJ7k+I2d9bU9yh
nc2mhwJh6zrK6/qum8bsElgDUvnUfS5hrK8B7A03LVKzGx0YyRGHF6ytgnI2r/x9mOthXS8U7g1Z
LRGfrUcbGmvkSPMC7UKcPGyiBeTFbzjckwrxBSZwcgy60b7RJOEibFXVkW3Oe2ky6BcpMPqdS84c
4CCYOAJW2LRAwwpMckyKR1QhzGFy+zgvaLEiHsM1E79k1TbxRyXxyyxpDsluzBDm1trigEnUMl3X
BokD1Skc+cq47Xhgbgdrzt6YDZzoiZN+JZlsUIuZTFHosu56fBFHIQv7TsYLJ9xv+yeCBu/R6spj
gViZNqcorLW9INXmpIKuZtcx0yEksoecH+AaeIP8arHoPxtuV9AbK+1Hn7H3uVY20eEkj28B705X
SiCyX6nM8NI9iVX5qgNzsyShL8w3p2H+uupSy8ZXtlDhjM51d1maJh8t5OFi08VFeUoWklxSwZTL
wTPuuceaN4Lg370G7Ibf2j5y42la5wudzsqi6dL7Qa3Lk/msFpIdKmZz5QO3E0DuKp74XeqqPVtj
sIsWOLmVpjf0hAswxCMQq9xy9z1dwa9IVg9VkNsMg8b2QDWTeU8eyUbgJRbgHvVRMjx5dt8IcPIg
RRyZW80OYUR3ZjYZvU9Z1aOggTlXo4wkzKrU856sbjzOjgLEXXfhIUinGGpflVzHsC558rLBuB4a
Xd7H6cJtdGsyrEmrQXclTQRnc88EDnzPSltdQjN7Gt8mBLKXTEXLk5FAICSHzk+3HWL4b4lboxRt
5+LZZ0K6GloXbFo49fdxb7DwMx8LleF/DbQcTqkLyIMH2rrOkJ1vBy/gl9F0+t2N8uvSPWrm2+so
Iw9mHZUMVxjEjG24B56DVpX9v3qdGvCgm8kd2qPFOpaucRMZPAHLs1/XNVPFPBkPZsjUMMkzOEe1
Y4Xon0JyXonXKu3xETEipzsTnQaulx40bSdM69vQzxUyG4CTyGuXd0qH1D1FQkSLaJbHYEK2cCya
RU7eEx9SQ4CcBvu2TUiz+dYHBN9UfOJrXYVkklZS5HoVueZ8RaE+bXqeta1i+o/t3GEDRj+Y7Gsk
JTdDOSkf0XuV7NMRubaHIWMDjY95icPi2zOchafDKPwG0QXg3AlIFGkKddRi1WxHibJQJ80C+KNG
uaySPud+ZYi3pUBM9kNSJvuR8dsV+3jwxJvnzZ2ZQdh+C5loixvpNjYiEoqRjCrYqmF+tyH5YpHF
LIoRQ9F907WJQgWJ7HWdJu3hx0fNggjGftsl+8kerIeaSeQBK5B1DdsEcAyKpWtchsNqGW/gk63B
d8IsFxchu8wVITWKwJHl25MAH2wLmU13bQB+duXbVfWIL4UIQzuaKIFERUYdCjwKjM5z9d0IN+s6
Rk+9jHst+TVtKm4Ni8QrjEWGQxMu5UCJayMbkr0Klxcyy3zBU7bBleOoiEGtyF/rMOBzaKBqK8wr
9WvA2KaBSOjXd3YdECli5REQM/BC3LAVQT09KCTBvHzm1wCu6XUb2/DcgX+vSdIj1t1Y2z4/Ut5y
IupzcMrbCVDNoUWBcK6oEwEvWsEygyuD6jIfEXhsIP0FTwF6+4MDuAlafWurb7LygqdpnuKGOSJJ
hVQUo/M1B2L1bOGtntApjgzDocDom5SWyPfZN9KTDCpQZgRXkP0ScIPG48a3i2Pdhk1LgqoT3JTB
bGxLx3M2gyeHCqFkl++g4qCR0NNEGlZ5i/BNfmU0Zp+cqb0YjBLo4azK26AZ4yNonOEakyuWCaXJ
hc5HL3wQedaOW5k671UMQ3mJmYmOIOKnA2ll2dkTaX3b57Y8zYHZbaq85O91oj0OOVaOIQiWk5oK
go2kktihwvHeLNWgY8MSXB0a5O1wSrFLeMzlvikv3LB97LOYWIsrMflUKnVfHLBblN/LqRpPRdiZ
D3UMQG2N40nMKHpaC8dvU/evc5cvpUpN0AmNenaQMEucVQJqyEY9i9y1bcjH9BFPrWyvVoAaqjk/
uB2BbuygIrm0G7ZpmM7WBYHZQcmiabVcbSvsKSdcKzyYY+ldZsoYP5AlqY3MbWINEIocrRQESIrE
212jZIkPFSrRE2KAwkX9Nj2FtnymxrxHqXHbxnA2jaZuLxUa9X3ed3dSMGZwxAT5OG7fED1X685D
8stwMTrXI4XU5BTGrcGIYD36SbufgBTHDBbXASKjtYHyeqtEiH5bs9GjbR3PUachV1dpdUZuQtRk
mfpfiEizb4ouIO1pyARoc78kyaqwtnARE1If2uik8iy8ZnwErTJu0kfG/c91BTVUgCm+FmX/1UDB
/NQ6NVYGI8atlaBB3uTgbw9BqJ6IKHBf+9EI1iAr229tIhe9nq+4D7oW75k7ENHYQsXGlrmbfVB7
Vtp1t9CvTbXiyaRFaAkPpLwt+fUF6abOY2BPJ3zsAL3ydvu/kyqqhtQnnNVR/jWHF6KYBplvqUQf
S8rOZDLPZqbHVTlyYhNW+6bc7s7vnXc7s57RlTDpNus7wCf3mQFYKiYyJktghZuPP05i/6jT/f8j
Z4hZ4J+OrL/0we+HpJt/b4T/uQ/+42/93ge3zN8kUAQ3WMJmBfXRv/rgzm+QhCR0ENulSW5DT/hX
H1x6vxF/TFfaRo/hSGzT/+qDS+c3WnkuIz2H6QZtdfuf9MEZ/n4+YNMKwWy+zHMRXoC4+blDKBIV
NWRVYdyRc/ySyYDkEDuN3JWFdrVamQ07a5DNwBztjsqH7KqNNRjeDacHsljmxtzWcYBAiVSS60B1
9X0sRjCUfXXRhb11LsYquMyMPLpi0KRPkQ9ifmOrtDpxrK/R4LrypANMZo5nX9RRgDSw1EoflxTc
Cz+L1NY1avRkNuIvIh+Mft+HbnZM267bWaqaX0fUhxugdb66qMB9XkZaQGRNx3s2reQ08rcpaVsR
8LKE40Uqal/Aj43bBJ3+ji7Vbe44JRbEsiWMQmuKZtJm99RJRCgt9uoM6TAiugmiXBsnzr6xRY99
McnH27Q25aJ/CtZRUNmrTjZyL5DzHBnpLq2jUuwK29PvQz4SZSXkR6sSe2tWNO4qQCRrOwsIECFa
azUYUBENgWXdoll+tHJ0HnhJLQKxNG0wAiB85FUWTX3aGip+McvJeLMNPB9WHaDLLfJ+DYV1Oo6q
kCjorNF4nSEKvhWgXw9dJ/BVEVMUvEZWlx3p1Nb3qgcqhe0iP3DMzr+PkY3uu9S7MeRwrGhBHci6
LS/iinBWKgCx71rclX5R149Dq+Z13zoRtebsXarYgVoIghsoE8pCsuiS3LmsvAoHG0bLC5I2jWuR
mElASVbtMRakG/JMDPRXglDMFQWPCz2aWLmK5uumd5zv8DZp4+C7W81hNd/OWjq3dglU2K0L/6Lq
RbCHy9Tug0CpS84blA8ic48u8qcdmwaRIUPhQ3Ev20cSGIZNiB9qBybF3jclbt8x8tON44cOKV6G
9QDSJAd62hADgeFz5TqLgwoW1oSxe63EXF4PRb1XuMrekPbwp6rK4dLlJn0P7zmwi2Y3dG61zjxQ
5WbaeEeJqu1E34jQFZPtGzJ2QUVAeY0Q1Lso/Lm4iIumO1D4IE4cgn2htfnE/N5/kC6M9SGwyEhc
wnXIPsr9LQYYOnUgdl8qdL4H0kXw6jqRXV6GAU7ylakwhhWVP1eIq1PrJc7jmcAqrd8jLad1GAm7
Ic8DAaaqR+vCV07XUGQm8T7KOaxEnNC3mDeSrT0LaLaJ54TrYFpifOxMbPuq51/RV8549Fybzgs8
fzzg+fjFbmdzrbp4fCvt2HnQ8/AlMyxaaFYurq1WX+aRJjvSsSxsTY51RmoVgq3laD+4hSZBOAY9
VnCJ2PqsU0PzfE1EUn1wR8RdnMxQ3q4UEnFvVU95/9QMAVYFsokIMHJ6oK7d/GjrFhcqZ7WdgpgG
VLA6ENNiUey25tq1shes1+Z2kF74zKPaX2HHzW9pITx5YeCRGmCILV5A7sa5aMV5lOldzjGMvKIR
snmSZTckaIQbmXV+Q27N2F+DcidmMqhSZNFl1WRPrj2OB+EP/bmjUfFB6WldTn4v14XlErib2l2y
FjiW4rU1mt1VIc3R2A7osk9232FEKKJBNeiegvI6zpr0MkYVH65olu8rmpMrPIxv5C5Np5hY0G+N
h7sBqzv5BJwdY4R67rjDBEUQF70XutY5hnJej9jjqTtC0B0u7azD5W1NuzrPHjNDOvUmGVJKQccg
RfTo94kOzgny+JlCrs+eGx71a5iTHFVTo5xvaWKc/KiVG+FH9gVbGdBI2MwcHwdVcYd6snwYK1fW
F6YZlcQEZarepDahVkvAX1IYR9uLwGxNiHtxagNSaHQ9bxIN9xzDxBM1o3tJAnX6YPfurggG/yoa
Wlw/bYWTd4FoZlWc7keCxcIfdE2cIxFzwbi/ijThjRHNXQYOHXaeTL+LBjpn0KfFheinYGdZ9OuQ
SYKfGZ0MlLxiRJFDo07alGw5N9VbnRT7aiGBBrJ8d7P2NVfFhRfoFy/Pr6UZ37tGEiSrOEr7nYsI
mnobadtaR2N9YJz2lZP6dCK0NmJItNwkkDSX7AO17VEH1msiFqxDDXfpMmVyRA66eDFCK9pGuSyO
sV/aKzGG9UOWeNOXpAFEn04ulsusB+/ZawUmeK5e7bx5CfR0nQ3B2UcQt2p1+40itN11dk9Atltv
WS2GHREXI2Gdkp4EP+sFSdOX3TJimCQM3NyKdrYxvJULobVTdbwRWZls4LzPbNvoq9SQEDTrBz2L
WdzLizBlb4QkG9xFRACfc0Rnm15npKXkCY3lPrvqs//L3pks141k2fZfapyIggNwwDGowbu4Hfte
IjmBUZSEvu8c+Pq3oIxME6lI0WJaVhZmEWlJGu9F5/Bzzt5rM1QL5A9qLDdhcXQS37yrGZS+EIVN
dzlXERF8SRKejFPZHLpEala7If9MAo0+BZqxQM2HlmB20KdD5VWPAz0bB4vcYNHxrdwTYdX2F3qj
9Z6SlFYHYE3vTDKy/0pqqXWFici8IQ0B64yxQm8d4hzpX3anlkrn08mLwk8U5ABHE+JkrnUYvopp
yk/bkJcY/NwbkLr2nQEvlJS1pdpHXY8Uy6u9Ez9Lpq3C9//UzIn0N02NeDsjWfqklHQidmYpT7yG
twvrsuJfEomtgeM+raQ+k5Z21/DceaLFKuqbSC/eS2nl1yODoHHPtmqhY0oSwwWXOMS+5M3l9QS0
+pOdmZ+7iicKJ0EUJLSRFbzxaJMOUb6vWtIPRDHYD1aIU4SmGV19ohvgcNAIa7ZNyyZiAx+Btlte
u48ko/EehFBzRpRneOGSFHgZt+l429KePRFd1jC0hMAPnhQQd2VT0jN+N175jrmzEaZWvFdGgD1R
E4qzKFbG3o+QbXYOMmjZIk+PivB8iV3yKnPDhr5k5ZmmaYlNeoBquPeH+GB0dXlE1X0xqVRsEAn7
0enoeARujTHGOlKgGZnjoSHAGS9GNbZZuJvCwXkm8AMNu6UM6p8UGC+9Be9rabX6qEp/vqzCOgZW
ovActqK9T+lF8woRs0UXUMFzFWZzPaKD7I8586Wt5mGXxxjQSxNgYxDPylIZoA+1TmiMQh2qBGW4
FyrjLov12loNXZylk1t/Wtq0eWptV5G2Sc7gN4Tkg7iLwxK+e4wIbU+8ph0SMOY9Y1BmsCJwhlr7
MkqMoKMfe5Buqh6cqvuOAeB7BQbhbvJDtVWFC+qE136xkX1dvPh23Zv0xdKGcULvX7aON7ADKdSn
xSWBd8tPjVPPEis8PWdHEld3jtO1B4+SYd+M2XIrU26VRtEkgq8RpEPf7s25TRV7LXgo6O6LrSN1
v++54FfScD877CX3Wprhvohg4Sxap99UsXhYviz7ZJh5k3pulh3NIa53XImGGKRleSj10u/G4hnD
lESszPQCRPS3CF/VeemzE2P+zVZVHkTx5JUZJlTgz45cyOAi9r0GIvOS9pKYhb69pkiPTtin3KAi
3ucuHu82/mZVPvnI5W1j+t+I9bxNtPNqZ2SoACM5TtVindNjv5+gRue5dx2uZHkMpOSIw47xSuAN
XUMaLlajEyxZvHt0pHcshFnQSvb0hK5jQzpYc7580WkYs2xOM1s0v0/TfRi73S0xHMI/YjOf6pMU
bq9xU3m99G7IBX312MHe4Afo7z2BugcsBdzg0pqjGyPq8HyZyIAqz8q3i4bjEhYwfBYfNf3Q9OoU
oGm0mxYiPX05z+bGhf7CNhfv+5laXINIV/wJWxkZ081kEka493OYI7HbprfRwK8wCvJbMV+YU20c
O2I8jnjGqRbinLdrQXrciYEd+RpUqquCauiXSweaxTfToR0CdbwKEtlWl3EYjQERCfLasYjd9uoE
do0Wi8libNPnZ5ejE33I8460Ay83OuDYDdj0cWhjevekGi9FHRPfHALxCOkMI3JPzmXC+sO7lzya
FLN2IFREi6t3gnlKHl0azGsSvDZOSiZg7LVdfPyDButeeBjM5lRc1zMv19RStwRdgj0dHku4LrxM
hrsiWcydNyzF0bUhfigGbKTgeae0xKfT2LaJg2zzkch66zx3mmu3GZYdOVbNZ8IE7NsmYyw2WPS4
SobeF26zxDtnasrAS/MCT5gXnUjLCA9A2UmYYQt+5ZE6exELbe3XLLmDzIEozEznb9KC23uxpolY
vAInFnSfUSY3qE/EudNPxskEQusCxxKeJAJEiOyL5yLb9wnh9kuvvw5pJY7TYE7bWRgWuZi4z9lx
D6SiMhIA7B52nQySWCcPHjmwm4oM+1sxT9lnCAGZtetDotx202R22EV8/Dpu4TvrHyi88yhx+FeW
RDdJaJV4+WDW72bIB1vyFxbg4gJMYlyswI7yMWIEcykMh7sNj+B4Lss1MiiqjUc6V+muKPBNIeoy
iSusltNlXChY87XhWJfXzdh6lJFpdL1MjCpY4YpbKYlfwuO2MBmovaAoXf2lHQX8j97gtpsxHHyl
81x9lr3MiaPXrEObHxnfFYD3YJKh/Uk3Shyq1M3u6O5D/fTgovdLm59ohL5E3Dr33AxsfoZ+Nk8X
o2swrdcOswttNCf9ECY7z5wr3s+M2Zy46Qj/YmFZjwW0eqj1VTH36q6NavaEVtKpx4Ib46ybVE+/
o64vBtszAxuU971aJFQoen9fwoUhGolJyXfRu+qR3Lj0JDM7ff+PShbNgq3WwgpFKgBPVwfyJUTT
7WNUS8jsE3gAz/4xeGs8GFKQDfrc8Wg29GJnErcZTriXaTKEzN0ZeGdzckPZmV4KLeZ/KnH/r333
gYwVSc1//0sW+kvz7v/l0bf2LSSc3/+zbSf+oCWGuxAngEvvaVXp/wsR/oeLchRRPe05KlfMI//u
29neH6ZyENw7CFhNheT+3307of5Y6eD0AtH7KNOFT/ivL/anzvN3+lX5g5j9k4hpxdcj7JM4hJHy
sA9aBa6vL7dJGXX/81/iH4iOASZlySlpC02U3bdm59BJM6lxRsGqZE062ao6FKDzTDssscRG1M4a
wQiHawAB8Sejty8tfzafinmKbJSjBdZCtK8jw+nisYp6TRaa79CDplmQ8v+1L2k8CPPG86K1rbFG
G0/WsyT2cyyf4pYAM4wZhkX2+WYhkMJ58JJ88rZMTgZ9Z3clrh+SHeWIcQ8l+k4tvse8XpXNWR+T
WLtJRT7Ge3Qsy92cdejGbT+OLnE9E/cpnKywNpXtuMShIN76GhGz3rBYpGZ8QqvSqM8hpppuMDr0
ZzZLlyKqFJrm0hEJUZgSLCHG/mJG6ILswYFM1KRPDkApOE1R3C7ukZG1m35yKouW5y4fvUncGfUM
babLHDu6aKiV73OGwB3wxT7zr5tkgmKDcVXDoRDKNekCEeZyLBTxlCQm9dmeRZjvksdCst6U9cLW
rCeLeTtU8D3Yncz1EckcFlyVwwohJ6Ft2NtRq0Xb2iOM5ODYnctoQveGW/DS0+4w7nvEjy0qowaB
+LArEE5Fy2ljrPmqm7SvHfM0l4lGyIK+CSspM4MsEzFMVGKyi12TIN4xfb4O8dkYIQlQQcAwGwIS
xWlkOSm5PcSklfpurk0vui5afrYPIZWRVoHhkHJVLoKqUY1lU1yaBIivaZGtNe0LsHeospxoDZfH
rE2/ENc5cfcG8U19UFgGCteJyOz6WAi7KQK02U22z1xW93/2U4KkayApLXPXTKeY5rrLhsaucYCO
42QHDPEk4tBqk+pGFP4y7/KcFKgte5mmCbqRTXAwNYUUAUOW8sF1Z/cmklX6VGcAbgh6V9aDu5Bo
hp/Qq68XI6daL6KqPzfCFmViDOaYjWq4Qg07MnU2g6zdYbswW4fjl2flp16NDFbNuI6+e0SXlIdZ
eJrc+zByzPMwtTJSnFI6UFsz7nL36KoZe3scFswLiYk3rlxjDXghEnNVpbWQpk5lncePGgsob/YE
fuUOxxA1V+tUCTGA5dSFe7PQ3SuZmuRBLeAByMaMC+MarVBfkm8SDdTYpYksRpM/YgW9qN1nxrYr
7s+NfBNnNmq0TWTYMwWUCpFZyB/+UA/tE/qPIsYEXeGvXRPVPJKXSBdxXzo+83HUhfE9UykvRzsV
ESFfbGonqlbq5yCix03OMZ0nbqKoTG/9qhiGLZ42siCxrsRPOZZy4oV4RU6BSQcg2tlEe70YmjTK
LZAFGyEw9b8DHqlqD9IswwrxyJB/WjkYIsjKrmSyiAX2rHQ7AIuqsSKar8JyVo0T6283kE+8OKS2
ZrmdkNooyTjczAsCgT09uXQ4QFjQdNKQlKgXWuiFf2p0S4HqrCJRjP84PGvTjp1j594PY0WWU1hP
XX6jZil7urUUNsUWPniPdLZV+RC+TCM8xTWFuzcAd1NUxfFX3bBK8GAtFNLAJEt0ur5rAEa8UnGS
kR4u89a0j9EQWdnnDnREefQNq3E2cMDz+TZZwOztW7gQC3LsGhLOrtZ131CF2h45yyNIHxZbBA8F
dZJD84YKil7vTLSLb6HN1p2Y5+m04M/n1dZjyoCZmj6Xk+xQchjeKfL0sP7ENp2drOpF7F8mouzh
9FnrKSPIXIbJFxqyvnulwtyHONT7ZN6tdD2aetoSvffZS6zeOq6LbhHuBmWw+duk+IWjr4XBQ9Vu
aF4QRItunBrGiC0yU+O2rMtdQjqnRxgUKVxbeyKSF+FcU9XwHkv1QhSh9TROlmHcjeAhiKAWg3MD
gmWYrmfIXi/xYhDcXup0rg9Al2Kgdpmw4kdRCLPbEwM5AI+H4waSy6BERTsL2OpS1cY8HQbXHpx7
Xw2t2jkVNsLNRHTrnWsN4j43xaw3MADBrcUwClEX0oBLA081GtEVjqiZus4Lz0lfnxLk7EYRMfOv
C14kNeQHuucSvgv7Vwy5FK7ZTe1YcXEgHX56GCtWvb2vnSY54RLHPjC1kUdrUE0S7iykDgzbUd+T
3d62+Na2QkJDPQlzxkLcQq1Zjxus5+JJJp4ut0iz1v7PaEjjEIFpaAI61E176ODWIqDsM0CUOWiu
ZSNdjOabCX0HWrbQYNKOxl1xbuIqv6VCTCVqrISWgDPp6ID5wASbWVJwHsvYaZoTL6vEvUQ37GxF
Y9gu4yhnoA801so+IEJZvhdqaNyNDFvxzH2cEODDTCvaUqfF0dXAkG5helCE6ak/NfXFJHIIYDmA
uX3O2cwu55G55y70lB/3GzMBa72LYwRT1EpknZzSgld7staq8mAlKepwBDpxHTB56Vz88sy6SPUt
yRxCQEOsQ3tVur1Dl79wUIvl5jjepS4TeN4CjvgO8ApdRmLkk70l6KWbd3BONWLDNvKuiXmCh1UX
vsz2nN3xfkbQYG+dMinvUNC4z3EjCKtupBujtkoRSIKkLblgnq5FuIsc10aFEfPjHS5687YuW3pJ
OUBWljnV6i+LFZaKbmto3whdD/bpUJeq2gk2Vy5sK+rqM7ZXuoXmtPA+31qsAuQJI1xJXnK/If5r
12OjVKtSh+inB51ObXrIRBW+IiWSiB6Y3N73wodVE3lLUqIeqJvhtSLn6zvMJq4s+ik3J/A2M+Jt
PriSuHCn6Yk4ZD/jBylTuyPIXcloq2gxZNSpXVIaRoXIb0JEwcYxQ0jh7dUInReVHqKxKxHZBWSg
fNIedJiy2WN3wi4VghckqpVzAHOyRFY4JHPibYoqZ3CUFdPQBJVyoxewS2a1LbO2bY9AJQyor76T
PdXWMvdXIq89tEyUaO0dTDfaWsKu2u9+Dvpo55QALnDLDxR+2USc2r4urJJnN2knd4e7zcV9AsQi
JXM2nf2XpNTwKnt7FtX1ktI5IgLSaOVjadOAuQYLkYJzglMDxnczQSvKyC8wipodQXzAT1oTL3Nw
Kw6j40EG/ZAIHkkzTpESBuMS2d05orb0e0QALpILkJJrN0mkQF3GFm2w0VT9ZU0xbDPZjPJVxOt5
4Ya2JKGhSFb4lSnnzUjrorVsNuppkiO8YhjOizamH4umKKRgd+PPS55lN2yyQua6kT2IDWwJZZ7Y
3FmMTbuZvu3oWs6TAnLTBlpWVhhkJhLHjcZWj9BxqNULNC2btNWqd6oA4RKtRCIgDcZ5UmJRGcf2
aijRuGDYEuMLm5dZ75M4zmUALaR59uoZP2qzEIqGcya6yfLJ0tvKJXp644oCFnebMopneWx6RKDw
T1B5t+E+HNc5ZWFzXvd2EnuPCWFiA+uT46RssSYC3gbbTL/b2hnrQz0WeKJopref1qBERt1JRRt2
rufqqRG1+YX/ZREOa4PlYqo08R0H8IUjLTSl1FFID6Lu4lnmF3xQwH8Umk4EcvDp7qqiykoWcaKW
QXxgFDYjIBGU3TW5CjnTZua2XsIbP2oJlgrQnJLHWoxrvl/JiPyQmQY8OVRa7eNcsXNGIlHRuQWV
AvFqiBvnpU+0+Q0IETPeKvEGYAx5ysbVMcaBJgTp5e7Gp/SI/2mQ+Ft1/f9OA6pPFsF/Lt0POGlf
v/0suVl//5+lu+X/QS9FcNEtC4cp5qR/le7C/8P2HBgJYIbYq6K7+Xfl7pD7RUK9Qo2D7EbiPf13
5W47iHGE5EcUFpT0mFL/RuUuVkHNz4U7laBCzYL1hkIbzMBq2fupcFdhRzgPOsrNLMLiNNQunWCz
iY+GJvHUWtqBcIRpvIHfFm5hrjCtx7H9ASZi/Yz334HTgPdWrC9z+73zyE0mu2ibKJgHRxyrxWwu
PWG0ZzWl5/an6/Jn5+LnlLH1T73/KKVI/HHFaul9ry+ihOjkaALoieiib92spGoom47Uz99/jv3O
iwZpAKS3DfJzjUtxuYpvzytVxlRHLsdUG9a8n4jwPlEOG65DjrbgcvKKNaAhbFJWZDqdfWDOBZmw
jTfMr1LO6cWoI+OBDZVL28Ft2dvRjvfvs5lu3HEaS6rKxh0qY08DtnM3rjdm2a5Kp5ms1ZCO92ah
2XLl0I4OQsk32elc2B2ZOP30Ffs7rHc9ReVmTLOuwn/hJdBckMnOO0gWANpCRgJEH0dZZG9GCytJ
QPIu8xheIbVD6qZVfRTD9cuFgc0OnUF5Yo1ecN5n2Gh4LwSZsE2II/3qsgdal+vs9PdXRbz/FB5B
HkQaX6jM1iS1d1elaYbJQvpPfHbUiaMROdPZHGomApZQD/5otzthSAaKVHjTToItvHEMUIgJMPCN
NsvhCnXkV/benKLff7P3j4BlARZxLdjb1ppD5r9zxraIIvK85ostHemToZg04KFBd8eYvf797z/L
WptxPz8EfBgrksApyaxcYmN7e2/qQnNo4YyNqBqTB1FQVAexyTAjqnLovZlTI3tzxuIzo3o4brS0
llcrGnUKTE0O947qVb0TYh6fsKyyp7DBZWK3yApXBnnrGAg18np+UeFixdivMmzsZtdRd5h13agP
ztx6Zt4fDB0Pk+4oykRnFUj+vIANS5lC9iu5cUw4Qi1h9wkmse3QOxe15X/9/an7i8vkO2joyNvB
5+69T1CDU8b0z/YM9GV2eBE6C1mrnIOrku3PB75Q5/3KzFXyuUQuA39WEtSVbw8sLsPMcAcjRCqY
mNWuyGuC8cbGd3cQYY0ZtRb2h43H4At5kHSib4ts/WsdzWodd9SC/n4emc3emaEs76zeQ1RU0yf6
0q7Z7gGPf1kFKXMw4Ov93Mew5rL6ciQUgEmtjqJxa1qt9UKmYfxi23qVdJkhEUDRkJensQeXPyi6
3qpOeyZU/tXIC+6Gqlt+0VKxxXR6oz6tyGpem1odaxSaNKawURKbl+jS5/g4xk38ZwDpfyYpvHNo
WutZW1+c3A2UDbxR3p61TPmNtbjIdRy0grgQrBrEm7I0+i2FLOShROj8GBUkh9GU7d0DdU4d7xoa
3FcYKFJitTtEJr1j9zcssOzN5rZdHjMAehe4Jxx4XAR/WMj6pvmrhp5GAQ7Z7uX3t5lYn8B3NzX9
fmgQCj8z7th3b+U+x428IlED3O4pkSWIVc/YYlfbyO+SwCxjdH/StdShl02/7RywjALqO5pRUjGW
sUwxU0aje2paaniwXRgraGyaFAYJvdcPHsBf11RW7J++67ulK1QteuN1TYV0PW0FRMtAdl66++CU
/HphLbY9CJd/YGlIh3p7Ybt2Hsc4r6NgysfiS25n2RZJaYakN23uo9ZWAQHg4Y2T2PmlJWzqEMM2
mDrAux6uf/9dfr06fBVM5izVfB3mKG+/Sp1oN8JPGgWiDldqfjfc2tR9dLHb0tzWdmR7pMi77Qcf
++tKx3YP7cw642HSY7070V4TopBz2LvAtxv2cZc257JqwIrOJeWEWTJO/f1x/tUHQphSrHiK8dL7
0D6NFW60TWQ/Fi5NZtWVe+wxoG0qWnw0erzigxfTr3eSZbq8AZXNCuvjBn17XnvuGpS+/XqJm3Fb
CyzWnav8v32/8ilSComZjAX2/Y431z7WmomjilvfOXaT2ZIdIrwP9rR/eSyI5V1b2kRYvd//Tar0
SIXnWHy/mQNpIG0yTD7q91forz6FxD+27RC87F/SRIswGcfRSaIAJPuCZngJd4Cz8w+evb/8FLWO
HUkMw6X/bjWSERpRNbEaefVARSl7O2fuMejb3x/M+ti8XfSwCXJV2D7Ci3Pfh4uZlk4kLjkufzZN
+8qmZ1vzq4cszVzmR+38yU+dIRBZaX9wgD8Qce8+GusLGWOw5LA/qHd3Xq0nu2lD1rC54Y+TNFHd
940x0CacS2AiPomEGaREgPjlfnBeiQm4p/eCQhBJzgcP3Xoy330VfBmwCtZakRnRu3VOauJmYlT+
68muX6Km8hBlOPXRx8b2AUzM+vWzmJ4AnXCY7wFGeH+TuknUaqLXQ5oEi/+Jpx3aIjBOcNhVzZw3
sJqu7Q5DOWFoa2lIMxhMw/PCxqG5EdEQf0pDGOwnXVIwatLOUJARIV1p7CHRZvl2aAdkhfNC2HLg
210KlHOcRwZwIkOa3rG9xXjYmmMf+I0po4OjxumjOLe/OER2apakwuadQRv07ZqikWJOc2j5G7S5
IxI4m1FX1A/HhViMDx7GX5dLdg1s2FYDjedL892Vg5qXa0f0NMqK2vw2VTOTPFzeaIb971VT9off
Py6/HhnUKcd0YACtZKsfI/mfKnefCDZ7ATEERxvwADxpzb4Fl/YGubnpfbBoil9fvxwUWeTKBZ8l
6Bq8PY/F6IV4KtKQpnKL0ZLQo9NedfUp4H06a0vJuDm3vU9FrqzbofPbExPl6DYjWeLk94f96yrh
IpJG8ECjwIbk9e6C2qNKRqfhnoVnU3+2EKsfyGhDgNVgQBzo4IV4PHLa+iIhyuX3n/3rKV+Xcwuo
A1Wq6bwnCWazI4pi4JRDQCfTY6GG75K2YWRDA/r3H/V+zV2fR7CcZBBa4JL45+35HkJyR+DFsulO
h1fB3Gwbelb0N28hh2Nx6ERSO1F08op/+yFQ12qBqJvIIARNl9GSjvtZx8Y5pqWPIJ0/6rCf1zWu
ljBtPgWmKVBLtZ7bn27XNKMVXFS0OWtGnuifyB06zKFN52mc9UrwtzNpH5mHy4XBT+wjq7JLY8ZM
pYXcRinqsgCAmMoDM+vIp6rbsjlvUD4gNpz06N2w2shhW8pcmkFfGslnWACrn4cRWHWdKIS+h9S1
jM9/9zpxWK5Di88XsOV+OSzHqYlZNNhtkmFx1IYBdWUU+Qd3w1+dPWQ8ECbhA9nr6vL27GEYKF0y
xvpAlmPzpEnBAmemJiPd+2ZkPdW4jhomy+Nw144GrGNmFbnYcDXIWonycESH4tDk9xn4SRliJktE
vM3aBrlAnsURq3fqCxwUNAz01QLBW9Ket8gYgw0WMjZnZFx/sFz+0nrkjpCSuh3DH7RbCIlvj8lf
zYxNSj5fn6f3aATal24aVrt2gmWpI4+t0tK61XWR3Ifx2Jy7KO+v/u7V4zlbcWRwdqm0fqx6P92U
Q0FmYh7iiphCvFoJcC+WjSX64Eh/fZbhKrFrpz2BSQ4R19sDjUZ0vFNVAlZtSBOoLUuejCFRJ78/
lh8kybdPmOPBjGUvCGbV83/Q1346mAxRJHl8mqmL1U2fG6/wvw+Jl5O3Hqr7IbGz7TyY8bDLEhdi
e+foi2lSZuCNUl2ksDmesYo3d3/7S60vQ14aHsofh33N22OPV2VMWkp0tdYtsTJBv2zGCIZ78Cf8
8j9W/n9xO7GO8XKSbOm5Td9zk+vZG8G1kHzo+ZUczklPW4qNW0p6il0bMyud4jEqg9ZzynmH5NIF
8YVM1bpG12zd//6wf7nibDRQJrMlB2lDe3/9+U+XwrTbghlalwd9HybnLi9/PGHduP/9p/wIRH5z
xfkAXhKe5dHKpqH37uTWZjwmIYNOtO2J3tfK8vd0VtqvRq3CB4N20KaWbrOJxGxeNHpCOUAP2ng2
W8u4k3MmD+COxmK7hMZyFhNTcIp6vTt0Wsk7x52nD27Q9Xn+5dtKxhnsVmh3rkLFn09KUlmdKk1k
zlPCLJ2VDk9VTV3Uye6jpuCvzwKdM/qpFBPsWUzv/XZFdyQrzp5VkmwXlmsPfEygARkqcrZjm4DO
z/u2Oxq5HMha60T8gIc+MXfY1wDVaNtMPsEVdgAV1sbwwSbiL+4NjM1y/X4Ot+s62vn5NFgpAVMh
jI3AhxtwpotJX4BQ+mBr769jpbdn2/ZYbiSyTBYElp137/ahGEQfQdsOFoTmjHLCZXXxmfWY7ohZ
N0907HAB8iHtmo2NIrHdOLxQntK+7MmSyjzjqUBq+dAPlfXZKd30DnFyi8SnzB/ywVpyCL1O8gKg
EGgYDVcldiiVxQUsboD4bLiRzms+4Z7QLyMCUzIuX01NEYNtRujoDPi9vEDnaj9niTC+F3aLcYtR
w5DvfBD6n3p4FJht6tI76dD/vLK3VvWGAEZt72K1kGEZFRVYLaQbnrMhsRH4m+sX6RdKAXUarqLl
DVE0gn1iLo1vidVMd0vaO+EOQs9ibUAcV/XGTnT/OJGktuxLLy6fG9mtYhogF4BjSPLAf+S23rgX
zSxfG8/P0SYqlRCdSY/R3ZdyhgYEly53tn2lNOZTycjlXI9mnpyoYpbPMkaeRq8uLj85DDTiDQYQ
czyFvJY1jFbWZ3KyIrs89F0vsmPaAEnbEGOPf6ePh1FDslHL567EYn1I0rS+HVAhPLSMv69DNzIQ
3xAPhIIsHLLLTCf9J5tXSw0Iq8u+oQzqn1U8k8QQdkguI3NQ8RYzTPlqIsbfIW4o5hNYEtiMMdm5
DM59GS7bpqqMbw1SChJPknL5ZKQGYFB7ze45AU1LvOVoAT8hjEt1GPJyGWWBGxsLqR7O5H2pUE7d
oIXyb6Q3TBPGGUGAAmOp4aW0TTrI3JA2QRw9RF8yKKFFpuQpXZSA4pbDOJj9JV2m8jG2F/vZLSsb
XeHc4uKNIzvOrwWqxTV7NXHivXaQCm/wyU2ogtrKTw4VkQIaf42FUtL0MSds5qEoLv2i6dRuKW12
FWZeDe3lMNjFvM0z0kSIOg1TdE1erxu4l03TA9rsOGLTXXyxs0iZMLdgQLNyW3SD961apEHUaWVN
SP1RjwB0dgd0sSFhdOIqL6cUNUrZCecIgozYNj1j09nIBkkOYb/5vG2yVFD/TrPB1E2FOPaHxcHx
b3Gwl4X22/Xslcuu6gX+q/RHgriJuDlDEITD3ECXtVJL8VbuNciW+zoxRoY5RRo/4sjrPQL5lvG5
CPNWBS4wPFLtXC+8YHxrW+fhksYPSO3i9tMwmrMRSLuGLuBDFugCUgYjIkzQUg0Yaet02mBe8N0g
zlD2BCOm4PaMBnj9kCTMlQIxWjYP5WLBLSDLtlv3bvM3jUPvDISQlR+8chrvs6Jsu8Co2Z7zdYry
qR9FjEpXe915hPwWgOpYGCcikd4TQenDo0bfpQk68kaioohT5ckWvSw23uJn94M5u85ZNrs9hsxe
leckf/nxIc8Gpgt4Moglnx2HaUXfmVa3FXrQTwjg5pmXzTizEDkmmiOvHZzTumbWeQqydkqBkoY8
sbk1lodKK6xBGSS824TLU+GhMbRLoGzp22cwxbAKgjMf2YC3jiW2Tdf7h97IxmVT6JzI8M7VABDi
xh4B49VxdTHnKKYDPaUkjRgdcLptkobmwReR8PYxalsWRTWj3IyaJdqVzOT3hotv3y1949yyaSMG
sxHWX6iHsJWGNGyvMZLU/hbaM9vnTBXWaxQ7Duji2jCImC6R/LF2ritsWrZ7EjxjYqH1mCoyY0A9
Mfks0xC+HAkl6Id7dvhoiTG6m2aRPPS95cRbWRYtPInQzuyAJXwNjfV7oAQj3jGGzCAnmI3EFHxb
p8+QXjl+664Lf4P2FYVZ9xXnLdxLy5rsllQmtzePusnMZtfYsrz1lmb+luPxz/ceQIhHp195TcAT
eXlMXeKnQactvwCylHXbnESxcVsUSPE3VHpMvfqF7KvtgBR+uS5VG38ZPJyQ59LntXfswVwSaNwj
pILTSbkJji/FNJ8OqL0ycyTsKR6S5TuetOlOWwbFpxXJyN9ol7mVmBeCsNVhTIfmbjFTuUd7d4Ep
iMCycDxDz0qroTB5ThMI3NEXo/a+FEghy4g5UhrqbcHjTuIJslmiIotsuC8T71r35b0auWeYVyJe
u0qa+il3shOqyt2UZd/MJN2zfz6Ro7m+IK8goV2GbNOHnnxLRS4CuL+tkhVEVO0fmOLdpU3xueP1
7tTdGdqN9K5Kk8tpHs+km38hamODse5iEQT03GdRsVP2q6CcK4B4OPyFbk72eR8TaWLvebV6exxm
2TZxWsFZdWEN2lSAMTp/TFFlaD9HMa+usqafXYfm1WDkJhmDIh5ugee78YY9H8y4UpzRX+V30R94
5hoJmndmcR2Fnt6aTXNIvA5dM1SEiAdjKKqLcMIY7OFtJbbhxtH5SU8AKEdY3PVt+5m9xn1nkNOo
SMd9NkuvPZoz/KJ5eXYhuDWdfxFZ8ozrf2tbxYPEgSyTcd5kvXVLetxN6nonMntQ0YUti3Y7UAhu
Ct51Z9xl/a6evmdNdIrB9h5F/Io96B9EDVcqtjAu6Ink2yU+6TSDpSiZ7opOHFDNik3teCfopx/C
Ln0RJPU2EKG2OYIxuqT7kIkTKKVyzxDnEe/JtYhpzcXMbMzKvLNIGvf9sAxqJelqG1uPw0SevFgH
8rjubDKg4lTZW2OM0g342l0DqYavce0W8hEx62ejebTxcgGlfE17gF7hVGw0pm0r1edRSmY4UAfl
F1chiJcgNyBtRcJ+JteFrHCiqW1jAqYVl9sonM9ADAP5SreTZX6tuIF2DelOif08MbOfJHjkiNxi
nqfN4IKZck0E47K5nYSCJR4bLjaL0Jp2/5+yM9ttG9mi6BcR4FzkKynJluchtuO8EEmccB6qOPPr
e9FPLdmwkIcLXKC7TYos1nDO3mvrXv1ms2+Zp+FGVPGZI3EUWHE2Yg5Wr6bW1ps6ze8KsHe1w6jI
YlKLlv4XH/5t7c3Fvp6rettjdQ1lPT30apQByJffeZ8PEFnAWHcBqe/skiYB9Ad84tg1+pXSI7Fj
YfZekjXxY6+PzjVaq3NvbkEXThYuVHWVD7SehXclHXL+uprMhcLSbtwsX1iw2YDUcA4jtjNnSZu/
VVkOkLZUfzKzxMhrvAqF1LZtfw4D0J4ASp3Q92O8RqM6iHwj8GZ1dAVAZXp24fX+MP3YeCvNIibo
1hAz3Hv2IHFQthlqAUgH/r3vNWYWOBzE2URaFSaMrp3lA2gR6e8xT5uIaPV5RkTamkYbusQ8QHlo
i9QKc2KavmdEFUfhnMxptcFc47ehSoYc3OFKn51x3LwUeFeBy4EbjkKdfbtBiMtEOJiV1bivfVXr
Zx3WCvoYjWZs7NZIbyPfgRNW8lkAPXEtzeU1uKzTzuxXt06WQfTSdXIo0a5Ct9+SgI5iFGFNnAdG
nbL10SPE6QwiS6LTx5u5lyhRxXaYOsXlZT1jgqSvxx8goPcnZ4bqXprJ9GC745BBDU7oBxA1p4gq
sHMiPGGX1f5GKs97S/os+dHZA1LTyarlvRj4vDaywNQRKi8fmcA6DY9NA8ouGKgYXWB+ki3jZ4ET
38xZ3sON6FSGBhxwD3vkvMaYUxRQTGwlcfxMLC8PXoY/i5UwCXXNb7cLnAUjqHJLa7BIAy6HVNM7
q+NrYiPiTIb63VA74V8pPffBdzCbIhdw8ZFDx2W6RB+aFxSnGwgnydiwMy3RI/2dIxtS6miqwSFE
krDsoNF80eNBsJyMhWRkgzuaOTiShHLYcCkFOmFEeYP1YBXoP7Ae+aDmdXZpYku7Kr70M5UaG0sf
kakOWu/8zSqp0bmRffxiD5RJAkcUyS/D14xmu2Z1PmudMVzVc4v1HiUUPlIH/Sw/e2l1GApgsK4F
Xnt2W3hkcR2g43734oDxMY3MYv72J/PXQltTAgI1lqci81YbAhboZyHb6pejreQuzamMnyb4af5v
rzeI0PruOp8to9yXA4b4jWEVCIVgi6w92Kr3sx0bzSG+qGXpzxsIvn7P4JQIFXTf0q+ELzrvnCJS
rsLY9dOHfDTKSw1E04vIm+GGQgM/e8Y+CInWKrS1+kthi3hJYtCQfgD6CeVCs8qpK8wKfR6ZP5i4
TR/C8cKq7vUDWzeCzEsc6rleV4GMmniflUP6HWaTNay4eDGE0BFQZ0+m1f/S7bi+01Vm8VGv7nOI
PeXziN0lCzLU8jMnLYmduIj4EvH8Vt73DGU/ipPZK8FYVs24by2jWHdHenmZdjgF8Z3bkOcdOMKr
b7/3UVvOdHJTt89uCQP0F0jZs4ubd1HDDdRdLw5GVY2/OGOkKFysBQRZQyDotSFkwpGeFLxfGNit
725u4enQpWcC5PDxn4TYnj32D61WB4Kn3d2B6al+Lj6wZERnmvkTLXV9jfKhx7uGIAi9OJvu3+SN
9PcpAmtOBaI0vLOSTN6Cs5JHzVH1adNvMJ0lPNGRYxhO6d4QgbL1wtphuVZd4CO2abfNMjjOedyg
YryjsQkuSRAg/ptyC4RLD9j2oxuP1R1/dngtjJpzfK7782NCdA6nbE6RQE5b2f01ZBU9gAxvXzvl
ArCZ20wVUMArwQGogbUQUPvxh+ts7GBUqSopAAnPcbNVtc1u1o1y2hC+n1LumMl4azZjaoP2yMyl
y7aeb6QvaN+Ll8hHBRvYYuKfzU2uaHG55a3SitU1bhdsJomubWRQUSeAC0X86ByQATlepYTU5tth
Xn2AAwFXmBHiie9lYAuw97CHlRwjmgqllFz0t1HoKfxqR1cvdWPX8Ew6w0R5j5T/YskxToWTNkK/
JU2R24m1aTI2+QotKIVzmbUlxROsWRjX00q71Dmh0tOhrovAPe1DjrH9b0owOO8qOvD4c4i7uGx1
Dd5X0cMsDyRzaBMiQ3v/t3P1UI0V23+vGoF+ZfnUP7Obhbtg2BE7rHgBsQMe00nu5rmKv8W62z7V
EHxYvOJytLeUKxgTMutYtME1k5beabPAkI8R2QKFMvl7xhxoFrecGidQYz63AdBnku7hkusXBk4S
HyeZAIaSuQkkgHHx47tEzJjazWzW6Bp1+UxezuBwDmlJ6QRLgxH2EiEEYSK4whjtTTKIa93OCDs3
DCleZeWSp4k8VP8JEGExd0Oj9Nce0Psfk8DQX1gZ7Ha/TFJcd6ObiMAa4+ge9LNvnhWz6h41dhFU
XNqUIRYptyk2mS1iecYBmvRUimjVj4i8QMRY09DkG7x7tLc8zAG/gCGhMWbOmtONPUk/3bRx3+rs
JfruDNIxcLCxXfp267k9TlIK0w2oLc2NwNBFVXZPKQAnbee3Qm3wgRnqTIJV3+S4JG47g1LY1tMj
NjZJPFik2/YVeXS2ZOXa1H0c3zmqYTC4LcpuaDjoWkMwN70Z9NoC0j1RRvG97HrnzdBZXliZepP9
Mvz6raYJyZy3pMuZvbj1jwyWjrVFIliGc6Et8rwv5/w3dX/32pry7qZuXcZUzn7Y3c1WIZ+zpiUR
foCXkDuSSUx3SB4//7oO/klh2Ue9YSD+pKBKQ+ewojpkKcmeNWdGGHocGbsKlvfYvdq5U5xoPhsf
G3Eu2mRE3SZud3Ir3nXf/6vs28zHHWIJ9g4kDlZ8ZLj3GhHPVljClSRZ3OQ0zMinugWmIdffoPBR
58ABBRPNojKRhE4cT/O2pEj/4hpr4rGIVMv+txScjj29jjSmkZl8zCQjvIYqQ5H8FikUNprNld1s
a89u3b0FJccLnFnmr5TFNBEQtQn9g2hSTixs/sjAFGmjplBEnbeapXEFbXoCO1PEQlN3jQFO2tsh
H8Wj0YOADWkEu4CD58rUL13LX+cri8kCV6LObpFkrfi5733zL4wNzlZZYr8QdJ8OAOGy9i9c5/ZX
yUX6c/ou04SrCrV7WKrS/YOe38BgY3mTJHY+yf2XQXU1/XP8nuD09doxN1PVg53CKJO+ws+XryyG
3V3OYjUDebaLl6Tv2J/DaWyQkrD3M3c1dLDuarHACXF8B5AfYtenqRlVTudjM7OL7yrNESzUysFJ
qS/MwOcjBw0tQAPZE9q0DN2+bTz/zQbt9hDPNEu3jVEB8cwQhAVat1TGDmQWW2NTtBJS4DSAJ4uY
XILZoxiKNrQB6WLY45Np18MaCZRRfpKDa8iNoKw9gEp2mF0VwaQYfrSWRHNRpQYQnIpO7FwtU7xB
UwT/beiT6jFne8QGkN3q1co++5tiQpqDbnWxbtveTv/mRdk/4v6br7t4SsghJmgWDKAXX0LmIjeo
URTWVGRz9O5IlsXjWYkCJLRYwrRzhm9ff3fG2kM47OjY+FAcS3f4HuhmHCle6hw5fGalNL8nKKZh
RfX4BQg1RXbqaAu5yLkFmQ7U7NTeGUufMjE69HQh7mnIg0Q+aUzVzSBvzIVyVqBQkN+as+d+G1rs
SizR5dIHFAjj5wWy3nhCaWWvnZaD20cwt6ru8aNh0vDEUfss6eo05eHDAhATZ4LYG3n6+ELVo02f
4VWM7XCrvKl9aEQ63XBCnJ6aybXGM4X2muYE8hQ6ahq6Mcq4+njeDl7TnA1Fo/+Vw6KuoyUqXDB+
wPR3rWmXJMQPI6fuwkznwNcczHuumUff7SwlbyhO2JkHPXLjAeCO0b2YvcBa1uc9ERnw0abrvi0d
wAGU9V3WUDKdYe1P3Z7ghKkMgWoMv8rGWn4XNVa1AOcyhRlFCMJTEVO6ZpFgI/f1APhk4qV/j/qX
Zh0S/GPXAoeKSjNm1F2QnJxLLDzR1h0W5P6akqccEh8USGgsUDhCObEETTNLHHXRfeUr1fp5vdIU
l2lnzHxBU+b1f50mr4u9kHSXqBJ4ozxTfcf2z6PS129tI9JgTo5IQb7+8e95kQfDhxviV6/wFVQE
vOHDZQfkVqIoyDehyuLmekZpx569tV+qiX6BmRTGZZP51q1V0VKkz1xttaKEKTlRzaWGcSFtH25r
21KQszGTfn1zH9/Mem/cFq4aF8vCUfdvqmqvKilahLOTGtA1VLJz6uih8rJp+/WVPmlCIx+kw+iZ
HjoYBPiHjwGZW2aCnGjY6I00hbCoir9+TaPPKesM3d9Qb5z1EA5Iqdu5DKewA9P4uoClAYBMPz8Y
RKdf4Xeet8RzVhfEjtOVwIIKX9CMnk7c7idzFtgkC3mEhRkIG9Dh7RLKAniyGMD92Ul5nmZ4RIVY
eRWqNQkpwCnPapqSw6VoDXDzW459/UWqRy9+GfsbnLndA40E0JW1pV8DRTQt6GN2Aj3WQ0wzGfLE
NHUsK1zHPQ4A9Kk6GkbgOoc33ID6HzvQpginarFbqYAr4Jk3a7q/615PT73PY6Uf1yOFDBHFqvm2
KOAfXq/XNYpvxlSHrhMNMPEk+0nbltuxdNQepR1ov37RH0ZhNiGlbfKExKDOmDrLf9S7rzeC3hjt
NWoOQreOxrBuzCUoFq7iGH33Z80d2i7eWO1cauL7cqrcf1XDMXxXE5pOcZZf/75c/G9rN5EtlqiZ
agdZFtWta7fV99IdxNVo59mJ9vz6zo6mDuyW6IEsGweobh9JITwtoQ440kjS47i2g9QkVT6P2B0C
rvP9EzKRD0oAfheCd/QGHm4iXurhCyXMPNZjyQeqC/o36eTj0nLy5Z834etcaNCk4OHx245kDVqT
ptTqwCMYYnE25jRpN2llVOx8e/f562/44xdB/5uyDzISfLC4ZA5/UA3QDGv8UoaLGpfzvtCbPQWS
ci8tOvDEYf6rsNcm7m2d2XCN4sb9cL0MzG+D5b4MsXA7Z2Mfg/Cl/7/V/dK7TRcMdCdm749zlIOQ
i30JywqCmeOU56EzRmG0rKsFFgWOvmb0mJmevBbKEGe46Kkj93H3OJMbS6OgyosTEpVPHjApij4S
FxqZBpKywwfcRFVjcyggaymtnBtrzEBqmFJdxESqb2KLne7XL/STjSRuTK6FkQ8eGfz/wwvWWTX0
Zl814ebH/uHPw35/FmzD8zHY3I/BiU/v/TR4+O0dXOvYAjxDJIz09VqXu287LnR2dvb38fL+xGU+
fnSHVznaGtPuKXU1cJWpfZlqCvn+qf3H+8L68YfYbGERMPKSjrav9ajHLYeHJpTb9mm6kiHpaOfO
ZbGbQoQJYbuZztAt7GkZAyK4A5X7+vVb+ziJrcpNi/Hh6rhXraPrc9BX+IaBodmUtYIpGry9b6Zr
wvri/fPT5FI+5i8GCJo392h8NFia2VICLp+hLr0QhABCvfT/VVHPNAl5xXY8bGb4io5dIKYs6faR
oM1xJi2+gZFyHmY7ozOWw8T8+tl9VCuuNhNzjXyG6YcMdh0//1tsFndEvOLINJxmt7+Y0F2ECuLE
RiJmKGhh6PGPooTmnGE52GXg7PtNajbu9de38dkr9KmdmOjEVpvh8V1gTl/NUhnlW6I9aVuNwOuq
Z18l+onF9eP3wNqKhQzrLJ4TFonD34spKavdFWmUaem4Rwi77JsJiOfXv+eTj9s1GJMY+3GBosk+
ugySEc8cCJoNOUoP/ZlYYrvEC0/9KrAms9ya/aye6y6HXublpf6aNrr3WOKhfSSFYXmxY+m/RYDy
sxAV9khM5jIm4MpqCcbn61v95NFTsmNrjgsdO+HxA2kzGjBoWbKwIfIDQAlRx1CI5r3MZH9isK3T
9eFEAe2A50L/bVVfHr/lHhybMdOjoN87lFeRW4n7xBraLYfi7Angiwsmr5vafx9bhmtS1mGci9U1
cvjGjcX2M1RTvPE1b6LMYhOI80R1EdDiib3Hx/USt9RqT3sPtvGOP6Y8H2C0QSsAlYIDdkOXNgMt
acuM6gFMa5+9cpOYWwH7HOMSVaS7cSTp8cRj/mSImxYJOdRCfMtkAT38waQztMa70FgabXk516O3
LYA/nBg3n11lxXZi2HAZ5u7RCJeTmfplmmCydaZ2i7TO3Loj9KevR6f58RTAu1s9DSZKDeb3oz1W
7IOnK3G4hOUs1abV3PznTE1KkTXj63sq4um2WwqaKZ637KDgQZigcxvSpCNYwGun6w49eNggYUrJ
mo31K8zoyBKVT4gYfKeLojeajQRAuCkHmhVf3/0n3xaHO9YKSnbsKY6dhBZazskAMhwCthK7SqHr
Q390SV/t31XniLxNikeczTip8HEdvnTssTDvO8E8bi1ssZcB+ROu4OaW/F7KpIMd780lUfek47p7
NPJ09LTKv/n695qfDAqk5sIV6zxuw/k+vIvGndC1QMELwa9BAppRrl479WwjfY9Iv9C85K+aEgv1
V66faeaY3jP52G+TN+WrtoP0YFeuUMgS221d2HsFZfLMQOBByvpgsbqjvJgGTDs0cTPSFrYDSuJA
L2X2PM3GqaD4T+YraxXwY2vF8AIV4/DXdBWCJYADOVBKK32io+A9kvKOmIrTGe3DXPvm0P88sef9
ZMzgPdUx8Hnr4r/CeP6/IBOPi7J3ZEGGfIE4ojeyq7aXyNW8RD9xKfPdKHY0I7sc5yk5vgvhj2tZ
NHnzpEwyjbxxVCyBYwx0B8jd40FDicPiNNT0rlvcf4AMyjz/luaLv9VjSxId1/ooOIjw9HvtSvVV
yjeagmbYVMaSfVtcPB+0lQq0k/4i1bC1WmGSgI4IwQ71CNTrRQyI5acJXO9n4y7Wr5oyUrnVyAm8
GVCTaxTjHRebb0RvD5tVW0LTMGpSO21zjH8ClgSEORaemwfCMrW7LjHGLDR6v7jBS+p+13Ji/Oq8
cXLikvTpJofUVYeDR2gpKuy429iDqUGE7GTzp4dhUwdTadYqKGZBamBka0Damj5zv/WdY7yssSbf
LVTZMNsAss0Pi13Y5l5qULGAX0jtohsbmn9MYlD+SOyjEUJr9YFoaRemLbC0CJ3MSAwFVQuNJMkc
dMdWHxfxBxsMuZYyniVZNmkqN0hcmmgDRqDlE/LGkZSuvIwA8tYGPimDPaggi7lENueXiJJCjPOo
4gjKoc5GdGSmY7gqZ7AY6Bpvvdhx4qCdWw0ebzvON70759auM1IIxw1/HVNVnD2rqIznDS1f9dOt
SygViijebAvkHoagW1T8UYi8CxGOBFxcIUXytE2xKJJsyqjqmrDXoEbuNMJbZiRjdNsYNc0whd7U
Ld3ZomIke+jGl3oDe7m54JhMHmPTeMOTsRamQ40ahdyMU9aQzhKJ8qqchvoiKum6Bjk1kDdaLgsQ
9RYi4ibv3OR66FO33iKU768L6c/mGRECq7hs0pEbI/b0/iQ0rnif/LQr0ehms7UL4l3BZuatgyRw
GJAjTnKFRY4aIUmdDQdxO+u590ZhZiIRzJyVSSwO8hanb2Ztg0p7crYEuiyvzRQD6e/0YUw3KaU8
WvMVW2jIkinFDXNCCbki+6k3jg4Uc72bLYSMdmTRmhsVBLbGxHaxrXW3+F0OkqM8+aeVFizj+qhr
FyrzmZbGXbk1cpOY0AVzodz2TSvlObnfBJjb1GxJk4CNuOxKd7Qbmiz14J4vlPXpfrVGYzHaE7RR
DL6SgmhSW5egcu1uI/V8/qGUEQ0Xjtl0fajlbiG2ZFkYHTV0p/DxehtTAbCvWgHHMKydUCZxTnzW
MCmXeGOjbm486HjGGa1nN78221k8IfsVJna+VFT7pRnQzcZ8sfM2U974GIs6Ji17oBQVpCodr2rE
6i8Da9TPRMtrtSVEBqiIUWLCJsp5JLtCi93euvX7HF5VOhHFlsk0fks7vfo21jmnEtEaDkHj7cjc
qPSesQLpEvy0N9iE9Xgqin7Z89w9tyI3PfQgIzlU7MHolhDvNm7zRRvrjWr7Ib4dPMrlAe1RG7he
H/mvSAQj9DJDducgX3nS2Lc/APktdiXBms6q08TwpJFijYzB6YyLrCcpawtjMH6bMa8/oTqon79e
Xz+xEwmq2zhlERzpcIaOtnalr2VMu0QgZdwo7oM2aTsOaXmTnzmZqOnJOx00XoiBLhW8DvUkvepX
LbHci9lq7P4sNpU8q4qUp3Pi1j4u/YJQEwtYwFrVpvR2uG7VCUDZCXgUOonWfprpSOgX8+D0mCjM
7DcBfPbvsS8aC6EHqW6BGxuMMqdua3vDaU1ZRBT71UuBAq6HoJJUP7++v0+2JoL+mm/TzdDpFx9b
4WitzcIYEMoauZNVV4QQQRabl9hPNosm6WdB5HJQZHqRUIFjtYUBBg7SLGpjzemAnVrDT+w46m4Y
IG8GiRulZH2za7h17KFChpBM/EE4KEUVepoDG1tIqRE4Bv59372nxEFUgGAme0me39e/7sPD53AD
EYOnv3IU8EsfPvxOaBAeoZTTxW6827oqpse21U8RSz4OPy5DPdpdsRCUIo9PtZFKzRLaZxlqI2Gs
47KLbB8Lqf7NiZ2dqJznMtOuMm9hs+4zhWDCAf+j36py+NczHccOHI14O3BRIcE5qsNAU/K6Ed5t
SMZY9MtHLrMh5re9lG40b//10XKQX2uCbN/htflHm8DRlmMhwAdgk2vEWWMV0V+kJKd8ch9f4Apn
cajCAx608UMfvkDbnx3RIg0LDRdA/ghq/lsKyfZE+erD3pK6OG1SHxesR/nq+HxK/xuRZEPPRkVD
jopJLTtE36sAQPz456dG1xl5Bi0cKtbHJSwwSG0lsDGHjre4mzXEbRc12nJq0jF5LAf7V94I1Xda
vpiVTVg9h4+td5gAMxJTyWKtFQrSSrJbX/R88bZ9VEH+r+XUAyEc6QMCm52xI1vuSL6yQ9IfafCy
3/fWypL5519vo0bgPAZlhFLTUdG1TWRh02JneVCVi2KCEzioNLH756vQmRKr9OGdFXP046NlyhSo
NBn6MfoqXe9qGnKoA7++ysf2MrgSqjYmTe8VieMdDU0l0PsWroALq6LxzswRRQaDhQaZ788KcYMl
hOnkxT2WKysg6lbuKl05NzluhvsWR2Md5NPyJ3diuCvCKLKnr+/vQ82F26M3QaOQmR1D4jpE/lfA
tDPPXfqCgCkDEDrOq7XFzKcKkyFN7fsFluTTWDQcNoQVBSXYtv3X1//km3JhhroszIajU3M5vH4O
mwa3FCcGsuGs87rCJojceQp1QhhODPdPLoV1mnKLoJlOA/boUk6fu8OYGQ0BZgvWGRaqrWtG004q
IMpf/6qPdWGYrkwTq4Hf5jj6TgX832PFWUgW3KRqkhvmdk945fKcwR966lMnOTcRlNz1vZHfx1Gc
0rI23Ze+tWBBfH0X7x20w++bu7BY2yz6oRBIjl4uEhMi2FK0yi7n0PRijhb9e5L33a/Cm1dwtIOY
MxjlWHmXnCCt51LlqrzUVZRRcfBhCc2aYz56rVvccaQ2FZRnQ7KwM9kCFF2cjLivLhE3CgK/s12W
UX/Lu3GycIDFAph6U5Z/vWhU5oZE8oTgccSHJ8bvx5fK0ZsuIu0mmpYsq4fjp8vcFZ0+s4HgvLUh
8sgOiaUxvxtwhE5c6kM9g1O+yQJDtdemSHk8LTl6Y1mLQztvtqzUvFC6CbCnyWr7xrMabyIRxmoE
JDLMMydG7idXBhVHR5sl26GadzQhukrO0IGQe05YgZ/BAk4hrMB2Zwlp/TCTfNrZEZGxX4+eddNz
OHiYgilE0dEDuERn6PDJIklrGT00FbyFzDNYso7zwinQuW6jlExX7G4nfuVHIRcVm7W1wGs0EGsc
V15zZaY6VYEmJFpGPhJojGXVWEqE5zL2ems/x1asUM5b2kNi+ijVvLwpHoVfgRsxuyK5S8eoQaHS
aJwEC4ok30RX2pt6sU0ZTopuzN6gFvS7biv1kLCq6ZvSSdJXNLQ+tXOEYXetzrGFtGBPHxAog9q0
ei0rtk1c5/nVFOVkN2LOkQK5ZKMUmYgaVh3yEQxto6eO/VcTc1udZ7hzsTLLlj6MVJS80iWfvytN
iWTTLFnUn08x2xPorB4mna9f24cPgoY6nzrtbRe9EFXfw9emHCxi7M1Riy9te2ULqz9vUenvbKAh
J7bN69J1MEJoor/v6eBO8/UdF/iAmtE1SIc+rPBtXudmn+EijjuFjSzuzsWCzHJkTN9EdU4V6euf
+WHHx7VXQRSfPc1m/nf4MyNXajGhmH0oETJc0AgCrUwX48Tq9OEqcBdo7q3ylRWceNybdewuIT+P
3iiOaS8s6D7clJqev339Wz68MoqI6wLIfo+dCGSDw9+Szhwrh4mraEzHpryKweDK7MR25xPh3eFV
jgZGjWaThCCuUga/HoL9a7i9v//6d3zc6xz9kHVK+d+qpxrRq3i9BDXFoNj8wY+z/TMEVfCY7xgL
wamO2DtS/GAEHl1wnTj/d0HXi5kX1yCvORy3y6bbNGFxbe2hXG6sTbWT14QRnmkP+fl0nuy0kNzL
s3pXbI1tvXO2cBKC6no+97Zqo58o5X8cOKwvNp3olcdOyeFo8jQ6q0MHRE23AZWyFXKgBGWRE/71
A/9k4HB6A6/BEGWfcVw0yFpsSwnQ1hDNuto7naPv3Gwq79qmrjdfX2r9no6eNAeE9fSKIJEj8tGT
zp2KdQniJibGGquHM3Z0BFWqf+/sXl1npaCO00Mh/CY1FY/npGBoJ774TxSKK+PQgwSDuoT+yNEn
n/n+GhE/VeguzWak15lb11XUDm/uqPc3MwtUFA6l6fehDTf2d8VmGgEg8W8XRYyyfLPganpRVJK3
1uh72t4x8v4hcRHH0NpajbW5Qv506rNb3/TRg2MSMV205mhLPf/o40Z0IPvJR3VUrKJIs/OXR88q
mbdIsH1sh37G26Ybv5d8SX8khJnu5nwwy1N3se4Qju6C3hZ6K5i59KqP2Z99AxkzhuxIazUfosuc
3ieZsmD+kJM5LVJIk15FmNuiwgBTeArTbrNMIyXERNyr2LL/fD2cPpEK0TQB6YhWj8mbttvhlzsU
sLbzDP58lOnD2Wzn/nnZ1rgvRzFsSIybLjJ2U3vDk/qWOPH5rsuS6YnqDVZ5I9duRRWRZAANbMsB
dz6n6ZLvfCNyz5Cw29cdUrwTH8A6dx0/QQpEtKbXrw1RwuENk2lqkAhFOtpANM9Kpuv2qM7hn8xL
8c02if/7+gl9MoMga0U0ZrD8IHI9ut7Qwx8po4nQcRrFN7jomnPZzdP511f55LNm0+VxGIJshhHm
aPtcjJLgqsrLMRI5ib8x6asQvG50+TM8NZPq7zJ5oS1bMvagqEQ20S19+fT1PXx8siRXsmMhYgHJ
JjWiwye7iGKaWe2zsOv9/ntq1N62Lbr52Vkc6wLHVHriep+oS9gw0Jl81w2jeD4ae2KwKpjlqEtk
Zni/OOdkb8xtxr3MaL/JpLCvHZc4b8iRw6bLnGwfeWLc2Dk1xMD3BpPN35zfkXGd7KvI98Oyr9wT
EQfve6fD4bbWDXR635RCOHYc3aPfE2mMG5Tdt6pJG8q8kXThUvnub0pQxCUOiLHvdCNvf1hITf0g
hTEv6OTV9jXOh1HhF7LqNljwk2E4qlc8A4op+TMuVHxP/pX8oXqwEPDcWuciAaFxanP4yX4DSyRT
F2+Vjizz9eFrnTPlmwTZFWGb13jFCIKmG0QGgTVvxs5duSujQcygh831gRpP/AxozRgxhdrDtT+r
+lQlZv1gjp6oyR35a+Ef/eyxFKI19TYjwhSYG9LZ8w74AUyEzr5EvnTy+L++naNrIW+jL4w4eK2W
H31WppXOOMFBqFNTcXf65HUX1eIWj47I00cDBmQfsMjGZ6wLfZB7RntbWE582Rpucy4qNexRAVc3
BEz6QZ7Keq9p2XJu0K05deb6sIUH0czfIgaB1YHp7Wif0iU4xDoQ9ZxpR/3VmtoOrIfeXdYZ2FvR
kvGVZkOz9wE/nhjhn32FbCXYNXiWKZjljsZHr0eWWiyCkQjCaoxd4vgpTSyE/TEWnlrcJtiF8Wdm
S4f/SUj/15AN45OvD62+HfA2kj6vVe2V1nok9HESkpz5hhnvmxsrwzox+3+cjSG206GxOOWwoTue
jUVLPH2SpgVBgV5xRdcz3riGOiUK+uxtIJVgEnQ4AX9YFH1JT68f4AN4cT085qWAgoMS721KJveu
a+W0DiWboEbc3ScQmh+bE8jKSfJzIBCSrMPSc/i5Cme0JntkJVjaSJ7RDOsuMwAgYZtosKRwDRAb
4tdruYzBfVv46NyDLLLkk117/PvuaD9QTlanRCSf3ZdDX4btnlh1QMcFytj0FfLGughprmb2psSN
/1hTFAhE7lv4c8zsl61IrjNLExGMqoxvfa7n09YpPbGPZNnAxYjbf/eqInDms0FRxSrCF3T4tAAF
m02erMlsFBMfSzq2W3QFzj73ECp+vTx+Mm9xhqC/sQrzqf0crQTubJC0jCMprH2IcKrpy42Zpvl1
Pbqn9hzvUQCH8xZMQ++9//guBz6at5Ko5+UnNilpTWHPt/A6yq2PFjPbJ0bc3ABm6oHUJw0cBa3u
EIEp4tqux9a3XvKM3LKwLpfkm8QoaAQpyZl3llfH2FsF/3BjC20Aw5Et8kKIbH5ZTJopgc8uxwmF
X+rixhs6y911yNR+2LY0XiDMtS8FpJRnQzN+m36jP3fGoP9QbntBma7YLYPMhy0eyey5l6n3snSS
zyPqChkT4ixafRelnXXf+q3u4KbVsXJ2kvGP6iIjwD4zSmhnRDezGdaaQaBs08pkCIhPjv4YI6CS
s7zwJyYn5Hp9sGoyabRWpb9mvcbDhOKnykmOLswOdQjOluc0UqYEMxBPv6III2TAppFI0IpSxYsz
TwDJjBJiAv95Sk5d27moRMGATH8LCo7qzEajP4N4cYtvVkw04olZ7OOyxCfEmrzmDGCCeD9O/++4
DHgKWgJBtyGPM9q3PYmctvLHXZM75jkQwRi2yNSe2Mh+MtGvLSYqUWs+uQ6k9/BbycepX1rFhsqf
gVs42G+vHIBVJCjqLkKOSbibdjTpGs/acD4igNukRtGfFVZp3ivdX3aYdu19DDKBk50u/auKFv+J
8/on08y781WQNiOEYxwD5i0nKjXqV20ooGJthe7nG7QL2bainfsjjcVwg+PVw+6NMokqsHVba7N2
VQzudLaUZhKSoYmU6Osv3/r46ZMOZxPoBtuYwujx++rxetopIBCIRp26NpKJujxFqKHaTKVe/IGr
NE2oGLws3WXt2FTInerU3HpGZcSh1+eTH8DnJO4QclaKk7JIIRj6TZ19S9I1A0jTRwZDh2fu2jIG
eIdRozQCzh1Qd7CIOImih7RGZ2PLPvXP4WYJN4QRM6ehl/rWW7qMMFeWPM9u1exGv9uu6vtd7Lvz
LSV0eYFgsXmVfDXdiUrTJwOZyg/uJE4s9HyP5ZrYyGOAi7IN7UXrAV1a3RsnVWOjyphoU3R4CN6S
7MTX8+Ft0KdGXL8WqXkbnKUPx3HUptgMAQGGqtDKfSSy9gJYRhnClDq1V32f1A8mYi5Au2FVMnIC
ZNo/upYlUV8xu4ReBcR1G02afEPfZHxLo/84O6/myLWzvf4V1bmHjBxcn1RlAN3NZs7pBjUzJJHD
RtoAfr0XxrJ92GSRHqt0oRFniLz3G553PUn2rJgDEaQV49cEQ1ne5FLB+Y0apXWW6Iv20uram91i
xF3OxnJrCWd+Teyuv0JItDx8/Y7+1qQenOkaGFHgWKN8Ro3en2kfdZaVCtEw22y5iGbnCrTrIGdp
bU1NzOmZlnm1E5JlCexhqxQldaRPEgUkcRv1MVjrSxCXLrpUvY6lvMCgTHzzdf+edDo4SepGSGvw
4gJbrB6cZNX3DU/PgDxEpeHHhKjkbbZKqAheqUcPjrXgleFM9vwrbrLsflxUiKOd3hHigAF1zSAG
4gK33ikEIAJNYpmtjg2NCjlANN8Diid299YMzfT68YLJU3ihFMycDvl6A7ABzmOOpXxHvWWjo3zE
RxSv7nbnGTQnvnlNPyZeDoU65nh49DwO4/CJmE5fOTKfVvP60tyPmZacqsI0t6UAz9oychcuOYLS
AW1AkAyojTyANpsWR7T/rzNBU8MHutaeDzuuPRuoUVQsMclQPrnoJml6d7tEV47jNNZ2+jhtEfnv
nbmSoVhKJHjYNX/9fv5euA8ePWVLNjxGJ9EgHz76iIWq7pz1HPROniNzZqdJxkx9smMTH+QOZ+IA
eTkgYkdFnBYDapSqhm8hqujLVX4edkm17GUV0duLE/XMM9EsRnRTTltpDdu0igRoy2naFYLC0BxR
20N9pwLUyosNvmztlimAeFPSZsaBtxdbt4JJVqs9VkK1q5+4bdvff33RH1cqLhSZFuqRdTblt0/O
3/b5LIOG0HkWQU3nRbeYMRAj1YOzLWZVXP/5ochvedFQOFClOohO4UnmbZ/SfRlMtIBaYQMw78fE
hx5SH319qE8eJckXpZe1iMmVGQdBNzKtORYM1gRVb0VhPsxVqBZdvcOYRt/oVixDC2yb4dsS7/KI
SDCMgEHhmcmHKbUV26vgx4iA0QF3YmQWOYMSH0/EQcEoa/GgG3BWoHGZfONJcVNMU3wdEUxt+hz1
a5c3MW4KZnaiW2O9nfJyQOE5VLgm27PYVzj9nYq5br6p8X+sBDm0ndnk1vCJMc7DFF3DoBhBmVEG
uTPbryre61UICVW5dJqivfdqJOgBw1qjsiu4FDBAFNPSI/Jk6PxIN2gk4S81EBu0it5v88XyrhL0
qk04SVM9anCPhsYnnQSXZGaY7vW+MX59/eA+FPi4AowqKWKuHyHZ/vstwvBI9JPlN09nTM+1IZou
RNbNT87sURxZ0u/WnU9ef44HaAzAD/MUh9EBMInJE2NUBqo+RqY/T04UmJIuLSyDrPsmPftgOoVb
A9npKislwgVedJAzmamJ6DVXEFnkfbR1+244iYdUuR9AeJ7A7AFYn4OV8SelcsJ5pUlKNQExN2gt
vJjK1XZf322Tu/l+wVsbNatAYfUgpZn+/m6X7iB1L4eZn66wV4EeeKckuvHNUT67bL56m/YTEoG1
A/X+MHjN5Xk5Qiyp59Y9xTsqvpt1gQIPThsG7J0VRnlpntcQgi9ns0S4mo3TqTUpI7TrqX36+qLX
V+jgojkPemAgTGiIGQfVi2FJpYRIzCw5fhm+HCTV8qnRt10rhiPRGd6bGnsEKV8f9ZNb/e6oB1Ea
8915BFqQ789DjN5psxrKZBLf3eo1sPxwcQQuGMcgBUSu9v5W90XOQBrkxACR0H1bTvFjZolk04PH
CyIvzVh2U+chBT9y0/VzvpnNutoWBGy8Y7N25yaR9o2A9LMLJxSGeMCeylt2cLuVdhRaZSS0zDSE
77GtWEcWRlHfLPgfM0dUt4gTPeJL8kdYXe8v3DGXRE9GD1E0SeJjV7odwg9N3uM3E79M0aw/6Q3C
j01dltVOLxc4O+AY2R8I0RK/M/LiOhOMLfqFnLWH1uwdh5A4Tb+Dp3xyO35vfkwBr72UwwZ+MrAO
VQ4PKKaXBqPWK07sXFj7r9+2T5Y1Stf4oqBv1fkf6zfwt109NsaZdBB99OwiH0RdMW+WImMc1Pa0
8OtDfXZBhI/kOSYgDfAW7w/l1t6CtJs1ZHbi9LSaC0aakKQuN18f5qNggBTud0PZBM9OfevgOFac
NpVnIlCbcOy7Yd5Ew25Ox/PlFg27HLfZ2NVukI4JUmhzEBO45tppNoXdpUqoDI1IgYKXK1AVp9zG
F0x9l2HUYA7551+6wRwQlCzmEY0PuBk84UAl96AU6oWxOXoU3glIyO9sbz95wpQ5Kf4yTAy34VAA
VSe17vYpxcxMiyuwy2q3MRSzFEzsLd99wp/de3xVqHfghUa997DD1FqQNpOiRDHRSLKBNWUpW626
qErqvUWttdfGYiyhW9XOmW7gZZ7XlRJEseldLCJWwkEdiX5br7+aGAr5Jmz/7OwAg7CWMwOAevEw
hNWa2UugalRBgqPj4C/MoL3qS2z/JFTX3LOZuMzeZ8DIzpvMMOtNX1TjtW24EWg2Po0Icqpadr7r
TLhiGFC7Kh+YlfadKOGTDwVZEQOOtBEZJT/MLuoYmO461hBQp2j3gw5QZzG+7d5/sgEQ4THOuC63
zIeu783fvnyzpsVXTUMbIA0G6l7yNUxe1IU6Nt00A9I0dGDonmd1l5zXGFTg6uItyRP+FA8o04wQ
8VHz3dq8rr0HmxIO7zp4p/XdIbl+f054E7QMutEtHmtHXjVmD/xKFfkbzinL1pTzcIRaZKNk5WtP
Or0xJ6/ZSYpkm2+WkDXOeH8etK5MwhDklaS9h3sENP5KYBqB+V1aiet6yOqdiLJs54262PdogX+a
TaH6o5sl99k4z4zHypfc1a90CRgTZTTOLxrG3AYWA9vaBXwxkZBtenPSN8OSx+HX5/sxUKHtjBoc
tA6KL/ODXlXJPaupeIqKwohcz/J2houBd1IYE56kcDh2SiHdb5o7H99SRB98GL/vEdWkgwBCyni1
HRkE5Q+1P5tryzxHpWN+Fwl/jPNp6OlQg9bRZZ3g+/0r0SPIc/MRLXkRecXPpjf06xr906PbSPMc
qDrgOmDL3g/bTvBxoKaia0FlwZiF/BgV93bSJz87EF3nAoIrU3zdBJ8ca1Ln4etn8Ml5koaQTiG5
o5V3+AzqYuiUXm0E0YsWHRVwI7ZKUhp3suqMZyZZv/O6/CSOwSIPlT2BOR6mdDzf3xiMH4qUUJkk
uSmL3DdH5i/ZUXDyLjRzeXT1NkaZY+vlz8bM5ku8D51l61ijUW+oweabThj8HzVhTrZpk6Q5RqGd
vyKoJxj4+tZ83IHWzQ2BM6mmyt5/ENWvvZaiaKg4a4w0U12Nk3MEnQ64bWrzf34oRk6o3sI/IFs7
uCmjlQ5ZalCYGYGGbrJ4webMzUZ/tqfvWmifrBGsmzAEaG7yAOyDMEPv7HkyazoQ/WAWqCwX/Zq6
gftzMfT4WPHUGZuNTl3JGlmhPDY8wm9WqU9uK7I1orY1nLI5ifcvQOylBVRxFdKa1opN3I1eWJlV
7nvmGH8TJX5E2zrMcnAgcH6EiqDC3h/LrUCC04fhWFFeuQHK9OS1akGL+Pga9T3jJIZSBtjKLN6W
zNiSG4dlaDlqChvPKkWBM+8TZyaebwtPwUCCHllgl24SB6CnW30f4yiOn008iI0X6yIKFU9Gz42N
R40/MmHrYUFGhvDNm/nJwkkDmLY4glzIQYdi41QpsaSPGYlainl6Mme13rulBEmPF8oVehGGXrUp
v/n6Hf1k4WS0APkmUSods0OTNzemaFcs3EtEGNGmodDoG5lUv8mmPgl2iMCYskcPB38CI8D3j2zS
Bpl3msdhMOHx2xJLMF9NQMMrYMkWP6X3uifPtPae2YjjRrVorXhZusFwyUScBOQP/Z7q92Pr7Owx
j8V3K/vH99dkim/1n8O31PjwATnJWkMtmNIRaumOWKHYHsrKxkJ3pGsMZWaJZO43KStbxUXOcLZz
7EgNsr0Au8OQDcMgVVc4z9hmwZMbEyRAifrHAwskK4ZLC4pOhEEz7iBbdAuT/lSjAh/A7uzZLhLm
p0EehrONu4PfF3ay+/rt+Ng0JDHlv+ANWcjQxB7sq8xoYQqq1HFQ1sLYQAi1cf9hKKabjfyJBTSv
/CZq3Y2WmeLYKia5bTusz8fJiK8HtbNPaDn/ubqNHiYwL4uaDDMjCK/ev0zG4iZZPOiK39IMwTmx
c51feZNkTxFf/Ov6ebkbsAtptU3NurRQdajihuJUWW+jyF2gTrBjCj/ttOjBQKQKFhhzt+y4HxX2
66/v4MeFmTYaKyIhNIUUHt/7c5Wi66TaqgqKuhEbv7ErZKCNUrmFhKLDBlNxaVJjbDCDKIHY4Gta
+90Y4MdX2zLWKUOKyqjsqFC+P4UGmwvCawDvTEn8cBRPO/EG45ecRP/N9OjHtYQDIR1lU0URhjL1
/YGUhEIELxMHamUUaFqe0SmlA/H1Hf3sKGs6wmAHlAVehYOj9ArOAg55jpFHhAyix5iAsas/Pgpr
Im8YhJF1KT6krFizZF6y0/LA6Wptu8oLt9Dl42+SwI/XQm3Apg3FbVn7Cwd3TJAOrzZOMeOpVXVC
8U+ELq5im6/v2CerLz1BQtY1OiAyd9fT+Ft21XvDYmgiYrpK5t5Z2kzyNaaoDNgAIqQcZusBm9HM
h7zjMOkC1rnQhjHEzYB4umoX3Eay6KSIKTMBeXa+2c4/vp4kCetoM0kDCeCh8S4LshZFRQFixhQv
UV7oYIo74zpz8/75m/vwMaNbKxzsrrTrLL7Kg1fHAJ/OYpErPpa3/VZrFy33M03vjgdraTd9RkeR
RotlBLY66WFkJ93t0LXxPZ4o+h9z5uCpkddRguLa2fQPnklWURWQtHvY2BAumOoy7W09zr8JQT+O
aXK9xOQsk7w9jPgcXHKsDHOUCwx+K73N7zz2ez916a9gZYIKxVQzCg/YT+X9OLwYJI4hs0jjz6/v
+8cnTLWenIn/wJ4CQ/3+9QNWBOEkBUoxgijeJjMpIDWLAb8r8d1d/WTDWsGcLgpGJstQlR3sDbhk
s86WfRG4SH6H0KoLKmhLWvTaCV6DaP9lYllvRb04KcPGlnmmiVUTYzmiWnyzA2CIcmnMsGNHdOIE
X9+ITxrXLI0sXEgaPbL5w1ngRPZxEhkFqZBlpn2AN2m9A5ST3C6apfzC4wC4fDFgGTZl/XhpVhnW
n1aamP7ai/hjDNxa7FtH6VYBNhDQg8eCd1uRKH1eBt00FGjSzHJv42qz/fqaPzz8VUHITAtlRfJD
dFLvH77GlajkoxVTGKrysynS+oQ++LJ1E0v909WUQyG0d2E+mBzv8NljHGA2dJuqwJNGEo6ZEe/I
yP+4coynxsq2YFuHssIf3l9QFSnpNEs8keK0aI4mInQG310n/Pq2fYgbKKhTeqIAxYeLOPTgu00L
Z5kwCWG82q2mO5Gnxp2Bl8O9Y3TqHu2y7ce22h5NuBwxzbDUf/7UKAKvlvN8uion8f4i02j06som
iyLCWkunXsV7OuCxWOMR8vWVfkh7eF7MWNJcXF3n+XLfHwpxWJkoHTbTul5j11n6la7h8nqMXBp/
om8Nt9e3+l01jRGllQWh/ladAVB9f7gOsqTXjGTCJbwon82/Cu1ah8lsS5cOJjAKPc/GHdBrIzBc
3C4Z9CInchEzaB5+zCtmbLW9Ga+/vg3a75Di45nRJUACQMPpcHdyJZuOK/D7ozyAI5wccFEJVNGq
JoIKXXqBlU+4w02lEV9wAnYdzOjFfxQtdTja9ob5ksaoDHcJOoEfS2/MJ/Skh50An6gHoEJ1hPhl
xZYXN9YMcoxW+oL6x1t6NoeiRFsca8M1ggq7ZyhFqNaNbVNO8GvIZmVA+RVn3USb29skwhAlMGNp
ojLoJdYlTivn8pjgE+FnxQIcwIOi7KjGSrv4vcQSclP1Zp6GCff6vFO8KINAOHYnAwTb3K97OIh+
sjDQvEtEtmB0hUoVVtNot+f0pdzM7/B5kuhGByMJIqErPzInlSdegmIPDFdq8JLGsV2Gg3SU59ru
q4fYiXTMrtv5cWCY/yXOauW5YYQZnYBhJbU/6LkDg0cblPMmLhVYa6ZkttojOhKn4wofDZuxxxaE
2Ap/lVxdQKuinsmU/aIm6W4ygaLuythOFl/QpWPQo25AjWEOrYZKp3vPJRJz/LsKQ39sugp8ul31
8ynjeGXG1LUV9RdVzPhXoGuxifh51hqGOsdI6vdmk5VcXIqfU6zaYNZ0U2DLltH7hCnGhn3RiFbv
/ImY5RYtsA4jaVLbu7aSZRUOXo8VIXre1uHWtosIo3btbFjaDE62Y6S68eXcDPcL3uW3peombpA1
oqelylsShy7qMWwC9GVajpeGCBuif1XSdhjY2PAgo4Yfjvg1jD5vmW2FjLXQrsMhFAfbqWpAb5Mn
61PIiddVmDM4+ZIt3cTXTdVT9+PJ1Z4Mrfbg1XpQP3yEWcP94JULCX48EmVSYM5RME+yfiFTG6Yb
Tx3EfQ4WGLkg4ioFM2ITgEebq1rQax0y7ZQAKkFnZYyXVdGqaLjLCU4alkTx2hFNcGzEiBqMHd9T
4seRdO7gCmZ1YCSee94s7XhqcDe1YHAonuHfZ8pps/CsDL8Ri+TxFKsJGS+jM/tDlrubGSuRyR86
wVr8eyn4b7+m/x6/1pf/65vv/v1f/PlX3dCxi5P+4I//vmheq5u+fX3tz340/7X+0//zV9//w3+f
pb9w2Kzf+sO/9e4f8fv/c/zwR//j3R/49CB9XQ2v7Xz92g1F//sAnOn6N/9ff/iP19+/5XZuXv/1
F3YOVb/+tjitq7/+86P9y7/+Yiv526q4/v7//PD8R8m/u6nxO/nH/3hr018/Pvyz1x9d/6+/DPef
rIzc5XWKhFLSKkaRr+tPNPufpFJIJChC/x7/rPi8kn/9BRn6nwhFGGtBn8PiT+33r39065H4mWn/
cx1/R7zHLApNMn7d/776d8/p/z63f1RDeVmnVd9xSOQw77YX6kZrfxwg1IrDR6Rx6GFgpmhErRF3
ydTWSj2MVQk1Uy86p0Ez3w9POoSlGRvMqnNOE0NdchEYYmJ2LaKz3pwb2mKbLBGDKBmEaKl7UV6e
FSjPRbKcm2Y2uFfIQLwYNNrSx9F1bgISOgUJWIiNoTZee7SUdrbLLTOOj2kAaTidaNXA5GPKKz3e
2IuqRxhiV5WBElzRlyGMezF3PwpKY3Cki1JnTQqnSGGIbuiWKbQ8lM/Papf3jRegZdDjHdRiNAL+
IqJ5uqDHOTHlsFQ47m1kW+b9nXQa2wlYlbwpmFzGRy/KuizaHfbbbnaj4nSZX+vp0pQ/O6VzrqyY
qtqVNRBGHtu16KbQmGqnCnVtKsdtOTaiPsJ5bnRvh9mprS6kC1Ov6nVZFT/BMTQZVtqIU81Q76Ma
8Kudjt7ZyNKns54ujjOfkYZZGePzpYNHlI9eTsbnLL0DDq1cXj0/Wb2nLMdrUaR5NdzEg9HYjxjb
/iiSOheIe0spKDQsmgc0ypqrTj9i7hnATaMlWfucWE7anae24lKXsBup7HE4ytw3d+j64Uhjp+1e
59zRcCOejJy8y+9GaSh6WCCIK+KwYMeieg+MMU2msLcXytV4ImvO26RiQhqmFW3ObcSgJI9NwMrD
d77XGsCRlURUYzPdltk2F7hazyaADEWdciPSgnkX/n5bMH83jLVxPuILvzwqbBHY9U5TOkzRfixs
rXvGKraLHhc8b8W96GVdX5ITbSQ2obulS28BSuNmL438Pm7yfh9LD1vJ3Hk0Z7t50WpkQoEyjo+q
Cz2ZFnry+8VFhwdSFaxYHCa1lBjP01cHzYyxHDdimorLjIjSeDBiMxqeKCcW8sTSceAE0ZdKNaRX
prCvDo054Cg5jJWF1XHhlbfFVFfwM82sRkGxLFeR0sMfkDHjL0qiTqrv4KbqhsbKqO+snNOZtBR0
PVoi+0lEhpbtMRRuvSooPZmq50zlteqlJDCJoyB2bQVgAi6qoGPjpo8EC78gcvhFgS/qo43FDJ9+
niP7Xi4KxqT0B9y5h6e8mPWNMBWsKYH0lsYOmcy45eOKnvir+i5rBqPBi1PHsk5gdAK8oUha+1jV
0toLVLUd+2sFbDCUShqFepH5Ks5l402f16byiGN4N/6cS8+TL67Zee5etUtkSWBoZXom5qbW31pV
zeutpgxpdGxLwXRHos4I6ZcJiFl/0YJN6I8WpSuvUcRkedDPItJ46wSgrgW1RGBS71A36uiYAHic
scyDYVbqJ2VknDjMcoMACUs6fTlvIj4XKtWp6TM1bVAJdxV3Cr08d5nvXCiXwTZRNtRfhR14Doqh
DTOPCFKBUwoo/kq2EhZxNGbANzdOoqUvl6Neqymyx1GNMaLaxC6aV1mXj2M5rCjG1stPFKMdL+u5
VIoQmpTNiEBj4ifHbGn1OKCPeo1q0z7RbPg94F/lC3KTkRq5tK/LxH1cImu+Rs5vGnv8kwSOdEmk
bKXe5TtMEe1NpC6jHkyCpZMTUXDqdGjCOCLVdks9SjxuU86sVLruCVdF2/LTUkl/EUwoD8CY44ue
3xnCtU43xWzM11blFruGOg/9+mE+XYPs2zgr5RV+i4Z+HDndGxU7hj8j7BK3Qlmap2bx6rvMke4c
qPiqvo26hm1vi2TYV2YXl9oldeSmdHvtFks96ExWNcZvam84jw4DVkUwDcy2pfNkb9q+zIrjwaa3
GaWudW/aclp2S6TBpiyLCTPCWs9P+7EE2TPqkbjA/d0B0R65+UaDkAUmoTOm16Ed7/rWRvDsMNb1
CLVT3PLxozHXTCVqN2Wp5PsBKuSLW4zeeYrRZ+haVRzSLJjPiraLnmWSLNop4Gq5GYcCwrGry+zC
EZlzxW2m7lV6+XPXDBgpMxo/bEeXi/KrWDXbEFLMSN2SZBnqlaY1R41utw+SfT4Om0m3GcwcTfO6
UFybBdFJHivVGc/i0VV2aqSZt9Tw2qdWlQMaddveyslJrxvT6HCRn9Sj0VGOZxeAcWI0t8xUinNp
0uq7AIacH7XZrAVGwzQbkmlrPulRePHn/ijVe11iKN7iKgqK6NiQqnXXaulPUzTVsTbFp3kCzgtN
ntXfaw0aRjSATK2bw0U+u8UtnOIlxDG7DQZkw+FU46KLoOe0r3U7sIa+vRqKoT7xljUKMBq9fErx
5jxGEKtcy27Owx5P9wtsVBNyVSV+8lJ8rXDlHDckbcpbsejqFDAxiHq7UWrzasIYPd8jHMcYGJmv
TcFnjLeKmqWnRN5vcZpdeE66r4SIniJNv2S2orsxgZNusrQ1H4RCHop54rlT9GetBhIRt/VU8UEi
q2+M25WE/smJ2XYqiD0zuVcUVSeQx9alonnnxSORQtcd02plXEcF+czao9aBoAGCrzEunbeM3Vpb
Nr0X3YjSMbCdesZZdNh5JBAnDU5aVdVmIqR5YjX7hkJm4YtGHf0hJYXqzOmE+MYFkM3kXLlkyq4s
Y+ueCIgpS1G3I0pKZkw9Xy3Qz+SFamC7Wogl9BivxrY0i/qHoqggI7SQKERouXVXMicJAAvL5xj9
l+9aBGpHZUxAcq0tqnSeCk8bfyaYNjRhh9U9/mxDFTL1T+rXaG8N+uh5yypXvuZs94CQ7YeiVrKn
sk1Yn2uBzaWjrj5NXSxOjGZMj6IejeOowtHyJythgRkyHftqVZwVE/wby0a3gykoFvPYap6Wzew+
8mkosJMVw9rVhoFLbp0U8bYmzLyfijFV9kzSsWwPWsxQ26ClQ7912nn+NSXKwDTnmNY9U2zMQsdt
I35ZU6Vv6pSR70WTxTOC7tLaoqj3mLxzuk024+gaNc2FnmVuvKHih+Q8qeMQg/N5phVn4tgBlYRy
QdYHtVxOrUiKeFs2VXU6R6RKXjVXu1ofwYvaAPq3CvOnmyhX8CclVC4YKu1YRZltiOUWkPiw6UZD
nhqR2wZNOjWm38a5fPGyvLqp8rR6cmFuPTJRaT5OUdJfwzyoNWZcFrEd1dl9cNuuPxrHvNpOQ/2y
YFp7JDDeDsGfu2fYp5ZnMCG6reOSnpYS+fiQMy2Q5NL2BcZqLI8G9tkjTDGI7QM2yF16PUoyUObF
tW0ky/IO+fgCINvSHhKnuStguxETuyqDucv4qluosafCea15BXZofLsAVgCWuQm9YoalrgkOGPJ1
UrMMBCOEgd0J91KvogTVnxOftfTTieQmqk8URtAmdq9pYWUKxmG9F1ICFdctj9A47jrqHt0wlA+m
USphXanFbqyL5KckdDxKZpfPrNO1/K6j/r0zu7I6r+VgPgMJL267rATgTeqxwrwnxdn1DEbHoVPN
yYUp28EvtCyv/cjpITNUfW6BR1KpmTnDNErMD/W3KrWGfbEQVfjdpDob6ZRwFCG64u1q5RSK8LQs
hg1AI3vf5DSicCCviBQUHfsGo2yZQC1drQME3EbKMS4dWRNEkzvsuj7S78oMH17eyKYPazceIuyb
dPNR0VvrzbLn4qcuBnmWeqvh+GK2z7Ne6SHmtBEzjAzfZn7fVc0PdAnl8QjXtQjnxVQ3sRGtnh6t
GK/KwkmSUNpLTAzXXRY6Qq4R9f5OU3NvUxZlf+2g0jzvVY3Xuqtmy4+LmjKXGaXgvvRBLFTsq/TY
1hcVlrwKzMQ3WofqEeWEIT8D1TisqqgOwZF08qBVRqy2kzJn5lQvijBykuWUWqWjntW81kVYzXrL
1TDGZSA3NMj6eFnluTc4+e0EgBI1ypxEzckE0PsoEa5xLXC9P4IOb2bHI2j1CMi32d3JBminL7MJ
nGVnzkyHO1qi+12CZyIwzvms1asaRCYOtwlBtZocAdU2NsQs1qURMWwDTsn+ZelSZbIhr4dLl3V3
b855djqVS/zTWdXqexz7dGeT1+DZpWnNsPhne5XgpLUepF42UdzLinY5sWpmKH2jS8et5wz5k5K5
RH2F3d7GU8dXiPSLuISq/pvpwrS3oyjbK6xqDzGMbcAYWrqp+2x8pBRSXQymx9y53QqflioVY+oA
ysWwDPGFy5LOyIBeew9436whq5zVYCYXwOekj8IEs/lNRvnPJVow1PPUyJ1zTEDlD40Ykolg2/w1
1nWKQUwGG5KRjqi9KFR73LeMW53iW1jdVq5XPTluTPyMKLSkItv0zXXTeOpWoC07QYGoPtt53G2q
LLL3ag90CyfhJXoxm7WKXEYSQFYrr9SlMNHKeUyNhxPTXXyWVroZetXc1cvAJpUI7w7LILJ/ZZRH
iPuHBxg97ZY3onm21EHdz2aU/4LOnEGzdd1VbSl3jUJ1V6qVdSxsd6GBpJoPCTrAfduP880cKdmr
3QN2mD1jOBHYQfuD2ke/rNju/B7CxbmN3vyaKX6dzSYd8H8gO7pKdK/gJZu6H7XXeFdY00VbffK6
DbSNPUMrw2lhl/Ex1soUKl1uAYzJQtxAi4ie+16UZzqI82Mph/Q0KVM2bwy253OLN1nRraMCGDPr
R2rgh5SWlvFsRVF5Yitdc0obR9sIo77pFiIVf9K0eusZWWpvWb5n1xfZnO5kEaXHWkyPUQNAC/ZW
tsW9uXTSCGJ8Y1jPijp0SnJAlu9Su0LW1T1UwulsyLGQbJi1i3Mz0KIYq69Y2t4V1eS6YXNt0ItA
UyKZplpCJE3Jy5/oQh31hEqIboAdeqHTTuMP0dbm4zB18q6B6UmBfKJ4uYmF5t5j1m2OvFKTt8e9
vvFO5kWk2c+lpkWHZwGBPX4XubE3zXxFoJDYdTvi4xc8KJwwUjt5OVamJf1RuG8qEsKnLi3UDrCP
O2QXcA+pH7lE99RPixluCMjzXtjKfFsquGpkoB0qPxcyfgA33RznxLGXFDqinUgnCBsS201rb1gi
dwK1jecjObWWiWmOlSpByTQSOI54tjduNrfVMeT6uvKl8ORpxWhghtWp5eU7QDfGFsU2TeVaWC92
rOLIk9eZ3GT6yEbo9aUMpBPhkaEU6qu9zBQ9alVHnOPwk04b83xLTrrIDeowzdw3thz5LFx9PqWQ
0ze+Eovytma3pJdtjUrsz8yq+SMq17upNVMsbQdnPFrgOVMacQvtfug163hgkDBIySXDdpDKL7Ur
EzJdGMzlYkzMY6TmKSGpEVKMcgL8XdRzJUuzK61YmLeRhuG7beWcDYo53TB1nJ9zmaRelJKfbNb6
LmziuQ3oCSGkKNJeP1HqBTDHaEcheyptZNf14s1izfOZ6EXt+ChnwK/WWZric9xm13aNb0vaVYW3
SWaGhAKSrOLSXj26Aro9lnqmORFlwFxj0p1AYIIFOtDXUa/x3GCmW4h+Lk4obXCFeaozb55OgwV8
yTEU46Ztujq+VHAFJVPjtZJl6ut5YtqvJo7l1U/4C5m1za0WRFLYuy3GF60tlvo+dVk7joYcAgzW
ZBGNp8feGtwWmTkIfYVRpDEZPDyYqoQma+bk1mVH+o1Wz8kYQ6UvRerSe9KLThJ9xA0JjCpHTXrL
YUKucd9k1mfe8+R2kVX4as/KtKk7w27pvJTOJbmCmd3lnrR735xRa+xh8GTuNhnqyD2LyGSjKysy
IlCX5AlyD6WhzrZLn3PUNC6tl4rsWISLC3G6pqeBwtCoymwMNIdcdoJpbGKRPFt6pG0iCAyLPyJc
NK4SmoLFUcao6bDh2KsN9OJpmJSM/Ykpkz7dypJ95ppp0nHZprleRjuVT8k6Gzu3X07aPJ/NIyuP
jOSIilDpnBQ1BqU7Y1ooP/rLsGjRteJaHLxTVMUNXS403lEW/J/MnVl3nEqarv9Qsw/zcAvkrClt
y5J8w5InCMYAgvHX94O9T7et6uO96uasvqmqpZKVmSREfPGOy3hKg75SD9Q205Bj+UW2HHL8/tq+
yPS6Oqoe3uMhFzKoDisDDCbgpTebY2DPbnJT6jOm3o6Dk/7oQsiz5lIxYjFq5TZBkkSXaA/BOvO6
q1pBZf8DwzjBg6hjqbjobTrlCy89JRliwKgghefeWchUiJLFRS2Du9P/OMHcBnun1ucbUKz8U6NT
kYJwcxnjnmF9r82uHWtl6b0LhsaDT+KJYfDLQGA9713S4EtOrVnQHjP20WCad2neX83G+whGOYFs
pvIdCLII59634nLYxr9FHjwe6m5nrGt/HNLEiPXGV+9KAr/33GfP/mpPZHmkZpQRVnP0V6t7qR01
nICB3Y9VT0ZwwCl5Dm0NLUcCorIvIdspH6u/tsn8OPuV2o2d/8xNiJMmL3k6lErCEW9b6AR0ajOF
leGY1UFIJY7Jldgk1KytUVZmT93KBDLm0gvzVuujSWndXtlrtaMJJztkc68daZzmLGwzktVb0lkx
Hfot0VH5LakazsoHr/QlNAL63wHFjQeHJJhotAt7jXFBZkzN3RKcnJ4CIISoegG0QsbAguR859eG
eO2tzN/Tr8fDj752CSIvG2n7Xrs1P2ald9HGnlKcLeTI1rJl35rlu953XgVtPnVYseZfiRkxDqOe
Fid3sglyX6T5gW42+X3x3Qyq1pg6eimr8oHmFTazlvAyXzbDrTEM7Yut0wek9yY112aHlkjycp8m
ooaPmVNbccVzdklFO3/366AhL6LnYXdFMR4Sabifs3y8Gde5/FiOKn0i8cyNOX14X6wk9z7rlQC4
5Oo+ez2DyNhn4v2ypPgfZ2O8M4xy2XVwRBGoWb2rrBHAaRyDyNfSbs9dYu91mT25TQBHq4xWZ2Fr
af9azCB9pw2E0PWu+GYXtXsS7XJvASuGxeg9GnUmY9I35Y7KUx04dBzDYE6+2+Tqn4ys8j83jo92
AHS8Nauvi7RcQGZbxuvqPA3uln6EhjfGL+XHmmoT9K+dfPCq+ZU5X4vqrc99A2nCxinSB+Evfuwa
gLKx5w1XhrLPFQ8yklqCv2hveCjhb0KmlmlvrFn9vDZFV+9KmwpUKWT7vlCCrgWRz+W7tVmuNCHD
cs6Dvlu1SZ6qAQ+bXdZz2CQ05y3UVEW1VbzPswo5aht0XZxok3Eosl6+joX+Djb33aKWx6Uoji6i
UQrKmmcN0dwlr9yjMPT02BbcV7k1vdTGvN6KYTkn87juUDkmoZ1J+5AYtbqM9ALcVrU/n5E1cQZh
2D3B2XMYkjyMhnCMQ7DW6Z2Y1D5tfeNbGyjmO+w9GxDsd6HbusPJs7ovooO/aoG6zl6LZwMh+LEp
IUpImS33essAltvBYYRVi9PRmOPRTScEwe4z6+r4MsjpbJdjchIFan2LrjZkAi095yHRNkcVNOel
NLXYyZAlsflbyPsTw5kiZY7WPVmihR1nlnI4O9JWdOY4V2exwfMyHcrEFRcrSdw7y+W2pbd1PgYW
aq11LJ+knrPPdonxqJdGBdm3VDH8Un0mgoCxpeqcsHXqxy51n9OOO7MQao5Lq2ZJ94ynCndoxJe1
HePymSUWy8rIiED0DCfaJ6M0vjRu1sZF5XJus93qwHxQ7UYasG/setC+BmTphIbZiEhuze1r1jzK
gq+UopPBJxiLYbAte/NMQqUP5tKmT2tRMgzOQ78X5GuyypFAIcgNfhkhEHedtsxc3QqnRQ7bxmky
d64WuuaDEpu+w0pxWtDok37ldMr8YZZGONNEnLEYSu5jlvbzBAJMdVJ9MxRJ+9HopBF5KfB1nsw8
lH5bHz1D4Mq0PG2mPtBxWe6Hwyg6mrgypewYhnBBRDKJG5QvwxmI8H5W2RDNddlflzx3LnyH9Teb
7HkAh5pTiy6yR1KE+pspL4sPGXlkACkOB4PIrKcvG0L8XVOM1w06mEdz0SkP5HAFhgJ1RAhfNkWr
bg18XEObbFJluGNPOMY/zQDJJ42MKZuKABwDOzXP+i16qXbvwhvGlTF/RqNA+Nqg4WLaJTTAWTH2
IlQXZm27zWHCM3ymm0U9JSCpl2Zx+0gQJHWF2MZwrgmPaR1QLdLFhAYqE9orUAbztFYcOP0YmFVV
+bgm+bK3VlQxqhVf/cVJY+Cpq1EHV6Uhn9jmRheDU0EKHAUkMbkbANmFjXklz9QYdhPifSBmM6YS
6ovIFb2V0BHJrhduSxE3x338xnaZW5EpJbnFSwog7DpZ5ECi7Wyyv3eJbTTxCPcKHmT3+1EMgESz
RQZd45JTuXTE8i+ryRKUl+a4l5Q87DO91I/0AtCAorT6u45bHehdXy7o8bV7lmr3sCzsy8yuWuzW
bnYGl9DiVo7O9Rdxwd/0/a90/e/SRMdF3k1FFf4hCpVwE73V2LVVOmlWjXyjMMcjp7V9sQz4pBC4
/BR0/Kbn+PWFftec+ZtxFkUAAYeYlWgpeSuMJ7d7KjyqCqPOqvFJoII158virMY/RThvjrL/lpBt
eSCIyT1jC9QlxJNii9/FbYm/TLmsarEjGGDyds3oIeuGXkle8LDqWkzSZE9kvRNkH4zUdcbDny/o
G/Xtj9f/2SlseuSXW29taFPrB0xegdiJWrNJqAGRtUNscP7Vzjyr3vuaF8hntBP5eKsPpfGgrxLU
wW5Ju4FM17KblAjE4NZQQ+/8FN/+W6qaDw1HxOqtUOY3cc3/U07z228dvjWbZKV/+6f+F2pu0FT+
8i3+i+bmpF7L5VexzY/f/ym2Mfy/8GoFzGts4Hhttnqdn2Ib9y8sfng9PNKXtjvNQLX5t97G9v6i
vJs4C3Mz6BFJheTnb7mN5fxl42HGT42qdcutsf8dtc0b4SinGFTLW0QH7297lDcpzi+uhsYh7ksh
Xw0zoaZL7umvbjAZUalM67gSrInI2sj+yciGcui3Z4xoCmxHVOlhbCYqFwfvm2cMo33RMYHpTGmq
Xx/l5Of1qdJ8SQQcmZtDjK4xd2+aZJEY1nOfoF84LsMJkerU7SWvNac7WwnO9r3F2cPawe0ZczQS
E7SebLqEdpJr+9VITSMBv0xpJKC6LEDoUHqL/uKDmlhHhD6tPOuE0jSxY+WMwF47zhwCOHpeZFH1
xEYQ3/aUpsPyVUMKTcIizagxtcpBC5rfj89jkWfjfrIFcjczYGJ9yFHmv3fzvEjYSeTqnhH/Evvp
9CSlg/AH9rOjDcAbcK342yiTmUi3xjHoWbse99gMwCUMM2xpoQKydPDlw+8tBWP3XFD+FRsr6PQl
G1F1gjZ4ZVeEZtfZE8e1CmKtDwSKzSYdg0PF6eKaA1remwAb9LYhmn2pKv1ea+esj7U1nW4lqMke
+cTohjgpvOeqrnoWm6a3mwfkffS14kidtfe9ZS0WUTIoIG50QhbQylIhkR8IPiteJqKqn2ZdS3b4
I1w7cmQlX3zpd/d67U+fyY4TPXaxwk9iOoH4oM0kcDEa3oKVWYcnnHYsXnzo0iLOcMu8M/xIaZVp
HPVC4+cd+kIGgUoiFuAI6YUAX1MKQm29H5PCc/ZWXVoQHm6qdilw8m4dJgbcEBd9OzyIZRnH9wDt
vGbiVu2L7jRZ5FKWBCPbW6DH6eyt51yo5q7oe80++00lPnh2YxCYmfZTvUN9kn/RK9WibhYt+DL4
G53Zs6UkZscVOkQyklKHfphgBamEbFNTJtcuB3L+Ckw9GxZ1xW2+2SNSjKLnRR8w0im7p2uBSNq8
f6j0Rr5gmuB/FozdZD7ZLdOAEhTNQnV5Araal14I6qJwtS527AJJ98CB1SoeWmas4kC/1Syx8s11
xnlNWdxfhoM5juSNTkup6VsaZrp4IhhpetDboc4fK2lm5Y3Dbc9d6Bbbb2Pd6AdLD//+ob8aYjzO
gZkXMVnb/GUq8Zjq467w3d4iFiT11zU0psQZ11gEdTqcwG48snlTjbLjJa3cfi89N9Oe8Hly1daM
cyBcOEqNUYyutdPaqerCZRr41Cjq+D9TKf1rLWuRhQNJAf3L4sx2jZlINOQDW40TT76n5t2wpKiP
6tHm32tDp2ANvRmSbiw7HhVdzsumxmnK/KOnsq54IN1LVh+UaKoehFSwbqgep9OO0hDSMWi17T8I
G6r+1DINL3G7IHn7QqZl7sVGhyL2QLCM+5XkYfG9xDf5Tpm0nLxktb+G+dAYxNYaxplaqm6vMZh/
tHIKK/aT09sf0lZ4d81g6IiMymOWVhzIwGlYKLfokjwG37OxUXkH0Xun0kQxXqcJRUmGO+zX1Hm0
lmI8OinflapHhFSktqlx8B6CtCkfWkeH0az8Ld2TQ9TFKoyEeEp/ICndZBK+uiaMi1V9x548qbAR
s3PQcfOcsKmBytSInMNFWHcIfDH9tIE9va8NVsJSmM1X4Dk0PrPuXsumOhaz6PZe6jyNeSDCus7s
GDzuo/SbbxVf9K0HQhtntnHU5qk/LK1MTl49fK5VdY9o0N+ZigoBPdHea3lAazMIWhxs30ywtKHS
/PYMVAOrOD9OQh2k0rM9mEVGjuzkAQ+iyAZMOAwdR/RF4HDoDXqzh+bOqwkIeiaxXKImTsVdQIyH
X1k7PI1rVKam2nkNJsoC6O+ZdjqL7rCPtb1cNjthRI4jcLB/cPWsPSu3Q8JQ2KclaPe0Wt+smA5D
22YzsIb1kjZ9uU+hJg52UnKHWOrCOYIFbMjfsXtNcdfwuKZ2dTYlS2i++nuWKedp9ZYPVun60ERp
+93rh6PjLdSnNOtNkoyf5KpBttbgQm1rIzsn1BlR1+RHAQhDmA4Q6xjc1gA1XoPY1LS+EgF20ozy
SFQq6uq+Wl6SAgoPByxfSzbh8x71ei8N7cbM0w9WkO/Z69ewA8tBydaphZNk1WJ7FpDDEaGkw14f
Lf/a6gGR05Zqb+3UPadFHdwNiXPVJUx1hk+HeIDhaRy9q55nkF69uFH0JKA26qG40jtTJCzVc1AR
aZofUhzBjNHmciIs+Jmlc8LBVOw7Vbfz1enZlOiPFydNBp/zsZ8nwBJBPpY9uvoa6qyFEBbrdA38
2QgN1pmdM5VXLIdajuBWb+Ese0X4sL/Ur5NCEBRq0oO9l/NY7sTqIL/K27HdSbecDqNRO8epdvPH
RUd4wJtESxca3SREaLvpc0BNMU/B2g+hBv8l48wcaCdPZvmhVp7xGnDU+RRoUsJ2ecjodsYCr5Yv
y6YIrOOmdPxnDzzxzGmxfs2SvjP2VbZwgq1A83eL5GrNXRqnnlMcUxdXeEjMicwBU0z/A8otRJpZ
PmUyTFZb2/VT0OwS9oZbGsFL1sGU4ycRnYhaMmUcEeB7n6RrtrumKcWVkHuLLaEYx71LQfr9YASv
+P/LnZ9qthW2oim3Y2/auJ8d+iKMG7AigFofvwd6IgYD0By6Yw7SHYdwUoML46dl962Rzt8DOh3j
gLyTFnuFJp4cX64IGJLcjWDriL4ZDGIxQjAJU+zoXncBs90E54mplwtfOOPbk56X6q7CWkMLnJnp
Pu2lhX5NK6qaYo2GFE71E7QWcLZ2Rza8y3glSSlArErb6dhl95Vm9IfEnLzPgT4WR+RD+hk7n4cs
MrV2qFQU6blb0j6+n4UtMJ+hiwV6GI7CLdNE4Fw96fT4VrDxxi7StPbWMAPSerPRa8Om6OXe6Yr2
fdsu69Hkp3PkIxU+6VSix9Ig1hPnRTp+wXy1HKw+N55baVjkkK1luUYUuGctlUhDdkyb3H7uB1Ay
oj+VuUdfFPRodoX+0ZuCAyKVHMljq46J3VUnHawS8wbeLYJsSLjHdoSdkji6c2pWzXt/JrGPjSfu
e+KDQ33sj8Ug6ztBrA7tQu6BzHrjAHhfmHFnEfyMVHBzxNPA3SY1KRjtPFEfYlhXUdriaLNWHlVL
UL+wmnIPawO5twonlGx9Fw81x6EerIDBphxPqiMO1BKFex2Zq68D3B+bUuteFObPWZ/Lkyy39bb1
R6K3yqFrdnnlNUEYNKlxmxeDfnb7Yb3LTFFW8ZZEgWgkqaovrd/31S7vx/rkB2N9t87Bfmi65EAl
TV1E+K16Hm0LYfQ72IA1w0iSJwdDW1XsN7n2eSn77BnesONwEsjy5FEWlMASGEGM7sYPAw16c+3c
5tJ7lR7NcsrQjY89lLpS08GDmgUO4QCBjC+IrGmyMbc405WlZxBoO4RzyHS5MONm3XBcjREpkLYC
+5EOTfm75eVh0Yv5nJSFts/NVT0qC3FBVOTacsx7Pb8o5Fv7ypysl4BDTfPNbhJQdlO5wXAZ3VXd
F+RAf5Rwr/ZeVq6L5sWmWSCkblW99yGob1G/GIwu5fiO0yNmm1XzJsSY0D4ZaqYm7MuBZXqxV3hk
WOz5A2nEwOz+4GffXUoSWhLvFvNTij036js3JfsOqULU2huaRHa9IaJx0oODrOnMDN3Z9+OxRanc
Eh/4WU6mzPdBkY1Z1LnmfO9OtAxRn+iL7ugqp5xCMuYb79KvzrVUa4YboAia7tCNnXfODKv6gHvc
ht+psIUX1nyuK4TYZOnku9LLv2CTMiAWlUHEfxNoGs79rL2Sujudc6dOwqCzyp0pFIS7XtAQV6aT
sV/tPikirF20KmgtwLoplnxB/Tem9m5ksknvs012FU7S9XH1cSTHNJIVoWW3lTiYg4cbnTvzaHnO
az82yzuBdZga8CknhZSxS0W2kuXtlNTaibD79GbIhiwaRvERE7u4sKobF79anTsQVYP4Fdc+BH5r
7kdcaLfEDpr3zlR7OxP5DHt+Kh6dqaWmuCVWuFnM7Ba/ZB/3uWV/8YdVPiH36G/mrhyvWqIXh7rx
H3OrbE86qSA3jlOBbc9tv1/lLHZKT/uDZtfNMTFJgdqzBskYgBaDRaW7kkQkc7otENRGxPqSUtYI
wVBP7F04eBOLUzu/W8fZPcA8MmIgLsi6OCsTMmgxCnSQ5u0YWxhLZSjY7A+z2Y4nvR4tdaNv4u4N
2Tj7NaXpEY+MdmyrqdlbCNBCQDtX8qKCYVAC5woIgsb56PakoSc1Z2wCm1Q8OMpkE1/77QSJdzIp
+cCFMtIH0FV3X+Eoui3b2vuYUjfwPUdC3YVK19f7Su/uOSz2QdTybneI/eytAdqAZ2rRc84KD8Zl
056Gmqsa/eITa8SG49t8W9Q9dqJb36kud2AOmeIP5aQVD6DeYxDCGBf8qpIsYEB5qRUSoZCdh3Jq
5qjz5nVntmjViIgWX9tmXXbVYMv9kgmCuqdKy9S+bl1rjBro763mw2kukzd5KBM5Rt5oZKuflr5K
wtYtaRloeOTRJdif3WVw3i/Tsp5LFIdFqNOkEoL42ssOIySOp5TDBErqzh/TXd7AVc5EKGHtKNoX
p0wVXLRtvTMsQpUcjIAn0/fEGbcggsCuRxmPxt8IIreebRSoRRN8d1iKPmDb+lbhGNwjCWfezUxE
oRHfPNGvPXDB05L6cARmTqRzpysvthQbHGNAyVmTUiHOoqqQl2w1i1PfIT7TuqytwqJEwtrScRRp
IkfHl/aq2fPKtFwIA7mLStLQxmsaa87QP7G5Vad+6qy7YZ3VsdNa9Ml4rSReASxI74M8LW5LqxQf
Kncp7uxlhhaWauXq+xePr+Wc5F2xb61lRm7gFkPPWQedRdjpxabxKUHOy0FYX5bBKl7LSqv4Yhfv
M669+SwdKQ95XTcnvQuEs/OCLjfCvijEwl6cTlfVJR75rxkk42kYDef9io9rRCePB1aNfOlRwzp2
MxW6JkJOzoIDH8PUpVha4uDXUgU67IQoDiY9ZfSMqkJcc5PjD9pc0/1UGmk5ROAzFWrzVfb4NZdc
lUfPLFbodNV7nyeJ3+imcKbVi3B7zdYpI1H+dcvFf9W1an2cdXIGw7nRAtiSibmUq5dp3S1qWgIw
UP5UWIuKZdpXuZ89ZS7qbMZ4HLfHjonzO8NZz43qZRjENaGJW5MS4yFGsdFR4FMZLyBReop2bUov
nrCSJ7TwH9i/dXaOqW++ToOnZ/SUBq3DnYXXDRLEhJKqOXonP7Aspxz535Uu6y/sC2N2mjTNu9Jb
sfURVW73KAo8n6GZWXkWtcArxzVr1y5SQo50gKztLjP06YNQOCggoAEDVILI42aQfnnOIQGNqOMH
rwqTDkuZlhgcktBYAizMk7TK02D59dNIPp6zhykDStOUBwxQLNmc7gyv71UYKDyA8Ux6Rxa3rOpg
Egh5KGqEH/402yU7TDc0wA5ZUAM8+VVmzhE6WUOy/pGYFbW1o33mXzP1OyOzhlGU8gXlZHKpe5lM
nB3yQhY7jm38EemwR8VorvQRjY1Hn0Oy9OUO9bD9iFp3xd7V8ms8lBZ3bzCuPERWlePd/fHz/AfI
5GxAiSkq6+T76TnFy7GEQe4iFxCJo9NwVdCcjqXIpVKACLIKkGE9Qk3OhYjAAWVzX6U5F8M08hWZ
RLbiML4ge4JAC+WCXIF+cKkRJFg1yFSamRqsB0ocufxLMMsXJHNcK0n4KqH30LZzZOSVibEaTLt5
tExMfD7nXat87AxYWY5k0lf05g1sQ3RiL7xBvOBWcds7gdl+rmoPvKVKgFP/xm0Aq7hIpsrBfYaq
E+VNlmvCiREWJs0uqKwpP+qThhvDdYZ8vs5JK180x+IPmE7O5fsJ5FiSgfmiaZnT76de5ztwZcqH
c9HLgKA2U0tAopMaEGPO2oJvTV3AhRqKjo+keou/j12fPzpLWTf3GpnpZgiqZlSXtmur/qX0iAXC
yZaszaNuDuV8Zb1M80NPJENxq9kdN2XGSb24rYgRpDZg8fOhuDNYe6qbkcyfJyb/nl52d066R6OH
tdlPjQcDqo9pog4DMdqYunzJX8P+zhvtpsYp7wgB4F0hgRtgTL1AI7e6UkvEnt7XdzmqOZxHvIf5
QoJfQ96aa4HRUSJNC+ekyXrAcNXwEWcUD2ZomsM0MyF16UEMDkGbBJbcaO4CM9nN9keBVJBjqp8f
Kwe3fu2t1Qccqaj5/0M3sxpszXZwwyeOF9b6kqzsdnkv0bgjdDjh+HBefmFR/gdycUvI+G8qzjN1
PzBtQmhQw5suz+HGCf7CTuRTiumH9McwM632HlJUGKGqRsRnNEl1Ym8ZQ6X+IV/G/JcX5d8SDu86
sIBQMG/5P6ZpfM9MTwgJNPkCVDfqyJ4M81vH+S42h9U520vftqGPA5kM5KHGS7+AsoRqKtprOaF/
i4JRRyNt1kNYz3q1X6zW+dROvqJ8IsPKFbarZLdflFXD2o/Kf7RdbXzvtUZGP21rnFWjGV0cuHn3
TymXv9ObXFOeTFKCbZ+kPszVb6/pqpnoYaZuWwnS7FIbGT7UDHdubznzQzfZ063lTXWUN2n74d/8
NgNCuvCd++AJ5KI4b/JQWh41BBYUSo25yWRZlO4JiDj7ljmSEwS5IKSU//kV33Cp24dlaiUQ2dnY
N5jjjb3+5QbqatEP49bm0NEIeId+uEaTpgUIB1YHYj4J/JuqaL17zRnlufY7lALd3KeRPvi9ttdU
Qzxhllm4D/78xn5nzbf35RNCyH/D/sGuvSWza4InECnrHJtpOXrwCSd/yLOOeREBGMPBn1/sd+b8
54vZOsIfwikJE36bURQsids0vYEQLKg4XWWltND04Yk5/fl13n4oaD5INc8AEN1S+H04y18v9jKu
1GhbxPcGOvpDBlpNlLuuycaBChV6z/7hY729kXk5k/vItKBDAf2DjWP85butF0PUrEdNKH9sPGIW
EA2o27blLylY9EtMZaBQbAygyCtDVvznz0sbMC/x6/pkbBIBYrEJzbCJhXsbTismU8wFJFDIgN8O
T1lfrsg7bFu50I1aes/MYY87jcxAqAGqhF+SFQcbIE+LMwFRpg46qKdAJgoG8Y7eILwkSe1R/6TM
gnRPQlsoh08U0eUo4ZMRlE2xfmB8RsOjqdVcj5QFTiSUIExswH5rrwzJPDVpbEkltawYIVn7f3Iw
zqjYaCENtiHUtuCTTFWh1qoZb1HjaXP/yaf4SlxqJlnzDtYBX55Wusty7Eqlq4dymvkSg342mkcO
F2yo0DRQgW0+s+mqUecP+zWSobAfkrraz7rYtt4p4T9xSDQFFpfEubSkh17TYOGnrUMpMCIayxtC
mxXPOEy6s+3EJIWyvY/IgLiQShyUpfgqWdfS11TOMtkLOpnPVdeDBNtYOm5IuqO8w6KyKeIaC2aA
BErhPChMME91kJRMJlmWfVw7tV5pCFJspibxtaGDCs3amUDv5Y3oJBt66Y0MIcrX5hUF5rIM35yS
aLljE+Dafj/nVqJOSzOy3ffD5kXjccqNuFl9Ue0by+fvWAIoaWeubb3gTGGkipYOKVdcUMXV7wFq
xEGbc65lAnOzHvEvUhOuqpkNulo6AXn3Yx7BTBCI84xvfd4LS4Gl9jUyqaMyJr26zN5UYdcVLfj1
ECyy3WG52mYWYfMiCLz6HFnW1BICnwpq+SDyflwEjw/twXl33DQNb3ZlyM+jCS16/6CIX3+hjFhB
1Mg5AWqegr2goezJtDrumlyH2Fi0qb1LlKorrIxFAoWv+a+o228JfoNWcOt8uTNcmxNk2eeLdv45
pc1TjmwT95Edau1YxWiXvO9EHpjXJS0QuKRE3lEGU9VreebcVP/TtvdGcWAaLksFI1TAsksD3dum
gMAtCmkZJNOJHuEQ9hTfu/IZWad8cog31212l/sDF/DPi8TbxddAGcU26/H66HkIZ/x9lTInDoiJ
v4WCELmQhKkGthw3HG8f/vw62+L621IUoCRhswscwhB15BW/vw7Aqj2qvOlC29K8jxmV0d9y3cJd
neWBUyGa8zi5ElKs+8hDjeZZ8VB8//Nb+JdLHAT2VvLj2taWePZjM/5lQV6DxSQf1oW5mfyZgAHG
eLAm72qYBgoIy1m+VunCNfjzq74d1/jESGHowUAd4XoISn//4JBuGan/QEDI4fLLlv2ysmpt3HZZ
dy8jafP/FF73L/scnxOxBHZzJDpoEd5oZiaeXcLF4Hzpeg7u5yWZZJzO1jfipVlK/vzp3t4+VJmx
x5DIhzSH3NG3M1ONQiVQVB2S8sRRJORYX2jXRpEl9fnPL/Q/fXlbwuUW/EjK6VsdXzaktd3Z3hrO
CKQ/O06C09BG/b7icW6I+u78+etP9cafX5cn/82da+omijvP8Qnb55pab75ANr3a7dEDM/uo8l7X
sbkvNhZQXJBlvRUhQrkLr5i/O6IxvjroTcvIzP3+tc8soXaav7RfzSYnCRhhinNBzw11j/q7vHrV
aD3K2qtughl4MxToKj4GEM+vFT4AzLCJ7xOQBrzHVkspOMnaQk4YtcbxtURMij6H4o6zw83XxOYU
LK+WM5LnquVai1mwCDZLott8nlSiEfBimPMJIUbtUwiIIRYysUvFcxNgkFARHRh+gDhZ88g0wRDD
RkXdWpbiGJLjxuxUXnLC3cR2E5iKZagnZRnNL82PHnxaPWpH1DWs2pmdqyHsBg0PHf5lVnMEify8
/oEuaUQdmLcVZ33/wcYzJM9pKUV9p6uGnCMvNWBw10np1Xlwk9zf4biRSIWGquLMa/YYMe2aQF02
zmB9SHsL6yP3C8qUVfJKJQTjbTt2lb8Xq81CRu+ldt+jBXg//0CCshQtcwlp+zXHOwPEJgL9vncq
xQdBkwPovDAkBLk/H5yipBaEgAuLqvvxe7nFjyBBIVEzMhdf76N+qx+/6Z0cyNopqOmTnRzsI10R
WDTokkqeRFbXhIhXQ3CcsfM891JMHx2fyYL4NdeRZ8yvzqXuUjuNlixH/F0Hfn/o8m1lUkjvjjDV
5FGIJmELXHJb2ajjp7G79MWKEk1OzuXnnuAAD3asa6iHb36CQrkt6v5FZtP2VRHQrE4yFcxjP38f
KshPLwTlef6NUJ1v33hgls+z01gxqVyzPKplDdy4KHvtRYOg+WCjqQE9svVk/YQGpuBkRjYEEKjW
Apsz5h6cJXD20xKg96dteuutW4chuSVtNSn3XaX6dofio6puxdQvxA/jJTJiBzWPRliEw838U+uy
dvhxUG6oVB7I6weyJmfFNcG/ZUbWG88Iyao/vty8E9YaSbdrAvTVVFf+ePL/v2lJ/1fKRCkz+T//
N/zsX2WiX76Vr/XX34Wi/IufQlHNsP6yUR2TasugwqKyHdR+KkUZRf9yiCAGDvF9ztAc5v5LKupu
MlL8waiv/yu17W+pqGv9xdLKhkyQGNVZnvPvKEVt87d1mhMONDGqU5x+pJoyz2zr+C/bO4pD6FBh
Z7uhTJa4xJ4RVbIBv12DiTB9DHGM4xz1ZuqYdArCD1lC2U+2JSeoCiMCtAdGsyVoIhwOhLU0E22Z
zZI855B174oAfTrJ2n0MZaqijqNbRAyPc7Ag+6JFcrARqhzp1yT5QZeSGJwOOUzN2hJmNcGRfWtz
8nQB4gE/8xsMwf/J3HktOY6kWfqFGmtQDnFLEtRkMMjQN7DIyCyHBhwaePr50DNj0z22O+Jur7qs
rTKLAnT/xTnfQfNZuUwyLOFt8O31GJiH6L2ga9r6mNBWpod67x++z//LwOrv+RL/UYYtHxJCeGZW
SzgKY4fle/rHD0mQaT8iRtI2sZEqnPEAUNa6n2SHbErCV4bow2vq2UQO2Yhleg+oBqcnW4y8pxdb
01vH2Vq2pnab88R+lSRZvOqN5d2QhmnfZdPnX5wW4ntMi+m/qTQWtfE/VJDLSwdRy8oZgB9AY4aZ
//zS4d8OQDU9DRaL5Z2oMZLFyQc8xjMS8QLufr5Pc5G8h4UwdyFkr6cBozByEYxBbw5C1F3MlOvC
5LJDJlbVOxmN2pMu2a/8NyUfH+R/fq3U8xQMsEF4sUid/lPN4CQOGUzd4GwcWxY8HnAItC/yL6L8
t+vUIW6xui/Vxewas7iajUHGo9lrOl9DNcDmokSIumD00F3fWrjpPWSo2BrrDdKDOPpiVpQb1wiv
evpaoN4AZCOkOJuahQhAhbOID9YIbWGPRddWL2MYmvrJgEVUbMgNdDyYok5TYbeQhLAfRVrN3mFK
JE/bVPVkGgFYTsTZahaSXRRPhXjPUBOPCMyIlErcsZ1fJwZQ9cpipPswsd3c80KvXlEH6WFQagNB
w7Nm2A+dytHYG3bkTcFoy4R4FtmXrxh4/IeNQ3tkT1/PnxgJyj+yqfrHzOQN6JQHQjVdJF8yg8gz
mghzm2TJTwOWoG/SwYyeI6sdfpWGgogzqdp/x7ylH3zLkfVKDJZ9a6uw+8Ydqh9ob/Q/ZZQSqZsz
LR1WjqNqqLRNVl+WgdsHC4xhX7diDoN+iJzXtPXkOXYG29y3MFKeMz327mPranfRQiqbi67+cJRo
T/i3nD1T3+inl2Y5rF0rnT/mirzQyWK0VBq+/cXkeyx2UVQT0TO6+pmzxdlmdNuPKOqr53l2BJNc
+sx9VIDqqdokPFLTz6eY7Hc29o25AFORz7gJs5k1xvLpmiGs23aTkVxcq8kvTKANVEk2nCMxsiLa
MEKpXwHdipMrzfEKoALSnYvTUvROcap0zT8nIW34JqKkOrpeMn+WRWXeHR+O3MYvOnGKO3e8VEg0
sH6W0AG9gS3ISlHL7PyktXcOx+2xikjEXhO6Ub2FNRyAnR/milBwXVVjMFqC7R9r1NJ5jkXkvLtx
j6bd1IZTx8xqRXaV9z3UJVHppeHd4Bm4DUigZIpOYQt2957VTfyIjMELqrr1Lsngd4/BbfQPmvRZ
2yRFEx1ySrNixyjL3I9uXR0QLmodmM24fJs5DN5KJ4aPSxtt/pmpAv1NFJfdDmkgygmZtssWGcxY
spJ5rLZk1YTfY6nMIyoe5MTMJLNTX7nhrkQPgrHJGtpzbYftYmIe7VVbD3Lrw+raxw78I+4GfL3Y
8dCL+1jF/X1j0hIfikpj3TzCXDkrV9TvHG3UOnXNshepzl1ndn+q+9kMmArOxZ7PmduntcBObUJr
cIAaeODbGAQVvn9XFaHv48QeJ6jaJmSrO4tae2KY1DebVg7qUi6xLGUnevgTo2mwz2W7yDIy+Ut0
ui9XaEzyy5SbiA6axnxGETN9RXFX/Sr5HnYJ5IwfjM5mULiFwWU0wn2ycBzs+mq0whUs5/qn9d30
l7JG+WzQf9hbyuHkmI+6ddUrF2hYqANNz9s4fGqxRlwaVU1P1eR4W8SjxVlGdfJlCCZDq8mvWOyP
rmyP8CoQzuKT/WXTzswrxogTXG6AFx8hlJe9rbLshXQ5wp0cavEMhoFnLIuXNHv2lLBeGNW1r4QA
VFu7XtIte8hZpxqr1N5Cu/dSKoNUFqRg2rGInPaJdXPzTNPhXScgzd9AKL1z1osGZyUAOs68cC/j
OfuKXUc7tVGvcdo5Mv9SfdUp1I5m7+6GpPD7fcZWwd7YRhupvVslFR1fw76g6YoyoB92IYtZc3xz
mij015kLySCMhafvufeH19g3Ch3wQ5/zAQMp2SAhD49VZohvx1D66zC0dFOm0sVZgY9DNi/U0U5F
fBqixTEdttW0xmhKzJlj1Fa3bTQW2iu7zxrQkaN68A15ZGABe89WSMFQB09zH96zOWxO8GPyjcoK
7dZ2UfmCgm0896bUnovM0wYyonKGMVrorsuy737FaJiJ2yaq4IgfwV2ZvfQDjnzc4bJFVS9lpj1x
CjXtaZ7RU22QZshPWZv2tkmQh61TwB5HbZDVlk7R4mcpU3GgqSlQk/q6ca00zI4dZLA3nwHjzmzq
uULkOMgLxBLl0Mx5/ROSdfgkDCHrnTlO6FUbEsgeowCXupqdSuw6S+Y+bE7HPOR6BkPXUUb1phGc
5q6t2bbGJ4Pr85HzjsP1LOzmtUzj/FkB/Tsi/TfdF1ixLtdi2Uc7w5r0K+T48GVSiuuoqhFbT2iE
z00XAQpRJUKpSKLy5tYrXmNJaNNaGGW/d9tBe+6ntDmQi2hQL7lt8+7YmAIix5AHr++Yh2eesTKN
Wj7HE63O4h/19iPgA2QrwiAryyzuLbQr/otddm2toXmAX7T+mKbbBZ7IllAjXZv++Fq4gFLHPm74
6IW3rW1t2DPjjm7RnBnbwpP+0XDHaDrpkYUur+Xw3WQLgEwalXaeNas5tYBdQCw2VBmwsKKBpj7t
zi055/06bJRRBE2kJ2gy/bpYReMISjOtRHxN0JfvslR1l1pL7ADjU3xFd1ucwHJaZ8TVxkVYCh8B
c6n2xYoMZz4R3B5eZpVhRnAm/YXZTmhvwNLJF9eah4kOvZX3xu2bYGDugfTXHn63UpvLcyUGJ96g
HfWZzoM/2ubZXN+qwTAOiCMTVBOYo1ikG0Z+WCJVF0rQ2IXHZswLIHH90Oy1XPPTVRtWpb7m988x
NBd++oJJ2926sE5PkzeabzWIu5OVAd8I7bZ+11yt1w9xr8WYZsEfL0mpJDrHKs1fdLvRDoDI4S32
xpy88Y/dpeJCJEZdGvqavMPu3fLm/hR7sjwYHdDKVWJ1XMhjj+Mh8LUyu4ylaz/QhsTHEK/XKZ2X
3QcBsdDYojaPT07fTIFLlXSYcmHvIiedD7lf2PHaMIf5Z6AoeEkrvfoKdQnp2uN3zz4+HVCtIO1a
V55dgo4Kx32V+RoAHhXNR3hPFXRPfbTufTaGJ01VIhiUIbZxJeQNOry152MFuOu33AYK99SNbQLr
nxDCzGbqHAfTQiPdc8zteiNaWdtpsaEdkFf6O4uQgq3e5P2Vl549GI6M4zb3tPkvH9EEfCdDPTyh
lVutK+0zfNr4kiLV/YKqZZ1bxqNPNjf0teypj1HONz3/gbwQIHvM/jcaR1zVfiT3pYUuMxMKoliY
huFNGbp/Ijx13PqxIeAtQlxDqxrbRRACZ3mCcS5/QTDI1jDXyq3NxPJipAXFBB71moMcocCWNg6N
B5q0GNG8Vt7MGC1taLkwQesw1r9HwFDJirEL/ZPtcBSQueDuq7RRpxlV0yWHJIYBuqwOsW/Vp2ky
0x90DC5O8bA8ao5Nkq9W9OZLEzYthv0xy/UHsVtMwkquTID+zpfIh/mzGKreOSW25VV7s4yoozVg
sHXUNU9mlONoggB6iVorfsPwJs9gratXe2z1o90AjOtnxz70OmfwzpVE+7ogO0/wzOYDg0L8FyYk
nmc4bh77dRb8F1XikoNIHrmnGVJKzY94nHZdpY93tIvur6RJ3GSb6EP2S0Rx9QQ42MCBXI1fDefL
z1iP7s4SZQUSR9OBDJTkDbYpglSKpTj6ltYQM8JK3P4z1ZIaUICyEBa5hE4g81WfetikJyjusGUU
vNgDuyX7BEJHo2Ju7aeszhW6XGQO18zOUgQ3YITX6WDnEcymzL/pEczFDSM8GB0kXS9yVLe9dJJG
GomDr94AJaZ7Mdvd1UtGXQ8a4FbWuRMo3QGujxgjveTdFDOnSxU1+i8QlulBROoP3Aj3V8sA906o
kX8Fnposmi0zPgLDbY+FkTfPIUHeQLzV/MjmSvvVqHzuA1DiUJsc9DjWMfQH/VN5hCLsy1Kp+GGg
EF6xBY6/YKupM4YOPQXiMubPbmIZw4tXdfqT3YdGtmZwVmNHabzkR5tUU13mMvd/ygEIyMpLLfdk
ZxjPrhB71DmhlNM3ORSTkz7E0a6zI9iLxWDU34LYyTCwhdMfOl21f+FL7b6TbGhOKMb7z4IfrxFo
vetAd5n6ccsaTce6mY2P0uXRRcfq5b+ihl+cWcr6hr8SM7ZtFH9BVW1P+VDn974y0DZmjEWeI9Qb
J2/gqwg0G4n2ytS89jBg/bd3VScsTgPTeYxYXuMN2UXjl9LLeYcXB6W364TygEPVK6+JSYG6kSGg
5g3PQFScHMpepPCeieB2LHwa+kZNlPRduIyk1SxWMHmy81TX+bhPTK3/Kpyw+MnpGYyVY2TeV+qN
1c6o/PKPy7LiI9am8tqZVj8QZ2diZUSxvPX504iruXiY6CxmwrzVsyN2ZATvRJXkgZF66tl08sTd
IWYO9x3yOYRVjVv8sqK6vCEvpWyMpvy5iuPxt2Vg1gH3Yb626UjWcyiBcK955V2z8xLf+CuWVnQr
aAbblZyz/kcrXLvdkTZpfZuuZLZckisTuF5toVNviH+1ZFkiu4/Bp5rNILayzrllSuJOZic0lwVw
tU9N4vMCvZm9b7goJZjZWSXDgvFBwJ4UZXMJ28S+q0zFW0ezq5sWNWSOU8OZgi6N4nll2oQuEbuc
TzkbMzFvaeu1J1vVtbdOm0I8QP9Y/UZFDs4c8CH0QfmUefTYvclQxrLBmhROVj3qHtTE1lGKjdHs
jgyGy7rDKzjzPypwWkvLtlY0Rpcy5VZdWYyEWOuiBoo2Uku6I5dW88ZV7l9sLwI+wKBI2yrUx6fO
VMa3whz5PZrW9GaSIvACTldeQZRSGqZePP1hPCVuHEQAaRwrPut1BC1+7rvhIscMNJUx2PdwiLJT
6fTapWKnczPYy8aBGroSc4neiiXCRTgnfeq9jyhLFh2xZvqXcRbzm6Kt36fAiG8dHuifPprqV9Ug
iEVuKWdcz6YxLJoJGe57P3n3apGig53m0yAxTzZtYxwbK3Y+kEuaAJjsMHxYZgkBq1UgsVuSGjZ6
nZfPOOW1Q9Xb7UHkmWcHuVp47kXUczgmbhNeu0qpN9YXxnI94EdfMVNztyVzvvh5tG0v3gzCZz7R
qvzD0YYhZQA/j3svtOdnx+3qCwVh/8vIfZJtkqJzniX3JpfMWBysyeVXSun/IYo5f8/8Ut9OxCrg
ucR4WaRj8ehYpbgboixoVNi3qG3ECEBsJi0dT5XdlO0i66QC00fHekodS275cqrz0Lo8JpOmQJGW
ESMcBNVUFhitJhcdqwQuuMUekeAZtdWgbfDXtb/cli8vNvv4ydAaWjb2cFq6MoTKrU0Mm0m7Rmgk
840sjfQk2fCnK+Vm6c1kXXjoBhYRAfYZ02K3VPCkerjaTuSlVdO9CjO0G53WJtUfqfw5vrdwhyAc
p1Q1ZZChIZsOLLxm85QDe0xv3ZBa09OU5GGdrwe2peGeJZAsf7JEsl62Yz8EK5uIce/Gs3YRGN/B
uTf0LKu/lZgxyagEvjwrA6MRwtbqXYW2KDZ/yxyJshkIbcD6dry4uXJxYGu2ux5iIe5/gzTUhRCx
ZdAAYgr6zJe3ukm4LelWHo7dNY/GMiCrk2b8ryPZ/9WG5H+G0vgvk27+f1yU6OgX/t+Lkn1XyO96
+qdFyfIn/nVRQhYNE19XR/NqomjDDPvvexLia1hS8P8vhBj+wWEu/O9EDY8NChhp9G/8C+wv+Ov+
bU1ii/+D5Ai3n2lQqjOzN/43exL4DUuC/X8sAaBbWLowSD1jhcN/CdfxP0/SyzJhOIHff9142lc4
7gyVPSKgXPsGlyjjEvLYpzbXtx4pLSTJXHsR6Xs3B7aYuJEFxxfTVoohCDxE/hqak7MladIOOhdp
OMeJjkastIg3hPPZGdK6VJbZ7ivhfC9Zazc3caujMxPW1JYgekXmfE6D+M08Je/C7xrQXFCSQ4eV
OZxv9JDqyNQGPlFdRCcz1jSwaIutWnqjfzQtV97wm41rq2XqDxjq0FYjojpD3NBRfiUTWQ5VNZ/j
YTxrJGuvNLPVaJ6Av4UdaSu9plkXAKnIATV01Kxq5nITeqQzZkwJ8Nk16X0EdDquO7bCL4gBVKC3
TRooIrXext4L95ZIWGQu1GN6Aye2TGY4nf4C8jbveIvaS+VZMWPSGreVze7+PW3+bv4kVW0Vo57e
sxVFou65Eim66vT5UCGjfumYLi8fZ0WiArB4K+i4fjjmxzmE6mcP4SnWIgOXQGhEa0NvibqUjtxM
U4x5WDYC4rfGSPnDj/pd4ZZaEJVT9TWnI6kAZITBHEtscN5O76YPW/aw3cCadk3QebkJ/yFhuKPx
RnFjh7F2pqFrMDNkmFfdOY6DsOWrs8lOwZhbyzBbo+rHsFt5BmIyrGzv/TR2h4TS51DAOtjrVF8g
Ov6U2Xxp49kJYGZOLNWx+KSQ6rHuJom6DPN8MqpnA5yh0TIzTUWyLhUOpSilVgm7DhGzG3XTx2RE
kHHh039rHasNBET40JhDxcyNZoVf0pvsxyTL4tD04kepakci/CdjqwNSnF+Ygp/Set4hfd7nRn6H
ws4byFq+VRi4tw7x6J8mcmBtlnN9rAXfniMhCdBWYSnLmKnKtAoc1Z/QeWS7jpvyZue4PwE4joCJ
p3Dvx4j+ZGXlOyolxRqw/sXScj8XFr0j3LqYsPFaIl7B47uNscIfkL/7V2dGQYdk25zeJrDjVAs6
fadvFhnk5RG8KwLuRmWMxfDjMJNq8ueRLhyrguCO7Adtz+Kuv/o1bqEFbhNI243W8LWmU1oAJhnl
zndr80DqGv4tE8drlmTja00JtUoYyWJmyVxmA3p4cJpMHljdex9II60L8FUNLUpX9Ysr7TVBu+QS
MAQXu3FgPSSS2XDvuBsib7W1WvCwdvJRDQg2LAJTWBpY3ia3XXayonztgWpe9ULKQ0coCSoDyS60
NWtyk0R8hnLzM2Xd2MIW43WBQGPVOukcFY3ee+vSDiPirtjaElyx8oGaI5CAsmVmpXMJ40bec6EN
ZwF8dZ91gsF85Dufnmk/tMik3C6TB8KMo1ZhsiAGC4etX3icH310HzIBRtqoioMQzlNZ+Lsy4l2n
C40gNddVe5khtW1Yrjknr2PYDr+T3/CjrHNGoTaItxpTmWOnfwk2WXQ7A9F4valvBYOfp1Dp504f
nB2CI5Q4ZFbd2dzg+uWYPlac/TyDtgxEmruAhHFDxQ7nrNTWEziVYagg7np7pzQvvhHvlFfsyFnl
hKCV8wqLIp7fWzP8mODQ1ijDtmDC2Nviy2fMGfabwo3OonqONBtwMES7uYMRQNwzRGQvdc5hLTbW
BKXRG8hcz/1jP1HH+MUAcQ5FNqmDUq30xrnnVR4/+6T/bDPMRccKGdCWSo4Uv5FqLavS4SbyGE9M
X1QvQq/BhI0bXNoxEUTWGvzM22TDmal7qB1CHAtQCHNhfE6GTg/uuac207CcMAyk62j8wygMHW2e
E79EOcsthCF6e1DgGkePdVeBRMgcsBXpaREylPNsrDq9+zoWBX89TlcyLBy+A8LM1mXXRHz+Bc6y
IQawkYV7W8ykvUy/GyPBvdxVOTZcNe6Rlbz3fYd1lgJuM0xIpwWA7N4qexrLoRl4iP3+hvfhW8hO
bieW0UGCfDloZ7Gu+2E8RiFlt5uBx/OrfIUS+jpNxr61pHYzpma6hQpKOfOnp3z2Hl4YnVKjXCxv
6Qbt6w2Y8+eAMYgdDxMfKArxB5VkxoGLncTl9Fm7ebU2XUiTJrE8RwvMxBMgdaQGk9pgug5SPuyr
YxJLNA3WfPFxWL31Elc/NIADy7x0J6AR8HjoHSCJqjtakR4YGQLu7kwZ7FD3qwQxl1cZcHt8+Ft0
MquKK5iMzX2EkhQDd/XBYM+kR6weeVN7x2JCjhcZ3JuyJnJsqONmV3Y5KGxVDygyiueiKQLo2O1R
WsUuh1Wy76tGPyI2sl9a44oFeWCj1Tsbkc1tgJRMD5ho2Ocm+Zw9VAugMVxIvGV7t1piscKJZ6tu
NZTtjCN5CI29q3T/1qUTAqq4rQ7cETbgeYzYJV6drV4gE1vzFpydMwwhUrmaQAehyYQ/jT2drdtm
Ft1FZ7H41NXuKwz6neW0JH41hFUa2ErL6MmX+e/adDdEbnNvRCElfl5hS2o/qbn5d5MRrAQXzRba
TfihgCzdpcfFFyY6CSD5RNKUH43nVoe4qPeO+ooIsAlX+VyHgUshRrfMccOgOd4TwmCto6EC0F/y
NI2y23Ksvw+qpe0ydlOsneaKsIb0Q+ZcmMmH32ZXR2RPJJIF9ogqK4FJXUfW3SEzubHex3J6EHvw
LNNffk7mLYhV6ftfea2BxL34YbxxrQNJEB9mx+XKUrFvyye7szBV95sq9QaehNFb3MCci1Z7H8JR
P6rC2UhjrFcxM0Ynke+2rvXEdTp31UftHpV2CWPdupWj5KrCeNdbiBx65vtxtbPQcJdOdrTjj0mJ
LUtKMFV58Z2OqC0b0vMq86H5w0elR0fB5K5hEliX6tbywMwDxt629ssNUsAmaNy4DsKBXh1fxEGj
bF0XxhRvmFyRpQhf5EpU6H4GmrZpNL4jb0mxzYsvL4WyFcXel4a2IGiQha+9luuhL1n3KH5rtH26
m2+5yUpiXZowCC0pDolyzD2ETTIP9c8ZUTjhL8ZMsAlDaOTM4CwKgxYSH5oa7QdzDrg+RLUFrhWr
e1Xzdzmqkj8AVr8QAxAAa2bc2HUqTqIri53fkYyMAGGNsAlHQR3h3NP+RL57qcXAw6WRJKvq31Pk
XyZTgTBGudhG27SlBFOWHVhx3ayt5WW5qv6gYOPv0GFXqQ1RYVwc7IM+MtaWYId6ZA1YO5naVe9Z
Olw7z/kpOv2B9d24okv5Q3VWHUuyDj6s2nrOdRx+TmauFquYoz1s0ha8fiEPMVB+MprhriLjzgJq
V3MYIKJaPkRr2xE/tANjY+11XCXfE1rKh5/J8RAnf1gBrE10m+HUFpd5IVfUGYFGdjN96XaUX7we
RVRdVf5TnqUpv5Vc3flN4U3Kfg9GEjCExB2q5fqBpdsYkBqvAfXGnMP63HJIGGpIckHeFmAIP5UN
AkqYFu6j1TxUhSKdpleGENBb8Pyto3JIzwQCMnRaMgzV5JLwq7x2g1yGw7xU3cYYRmtF8HoGhJ99
mJ/GuFkd50mf8OKHqaTEkNGhp7E/Q6Yxr3RKXdCW6WcXhnd23fFnWEdnl5u+rXpiARg2PZwoU6fc
gPTCjVyv7ZTXaJRkIS9JPt9WWZn7fHC0FZnH2qH0NI5eDEAchyBcgB0P6iTpG9Dqce9jBspPpHks
00CihQ1QeXRQojuiaqsRw87NUx+CbMKRkL9ok5FuHFchVZM5H0fhSv/AbalO2NElvGAXvNHEHMvK
ZNwFfup/eVUsty2qFzwfTbGbBxxAi5FtzTnZr+RQlhuIGx2b7Bi2s21+G9Xg/0YhurARZHInNkQP
EsIL16MLZnHQo8+IMfZWc6Rx8IRXHDEKz0vUU1cfqK2NV2ZJqB1gTPCQ+vWPGfZqmzbTqaigJ66K
1PBf6457uPc1iLhgAo4WOZeb0sungMAhtoh5D46DV8UyWAhUfrh7npYd9docDHefug16W2dYNK1G
qO0xEITroZ3eh2k0oCKRQbhMjrunxK+mvUzHz4gtd7FRvpcg7leTuojJCZ+IBzCDGozjbuKkDFq8
yxdoAD5kxErtpma2vvyhNLed0w5HI6EYWHs2J3Gm2NL5KLLBApZ4i5xh085Fv+2KRh0b39eOPnq8
kwmOkqWE/j4QG7gWTTe8zZTbb2hCDDBZzJs53fMdkOF878qClMoozu76CP0OQJDST6FijmgUxRjU
hCFdsgnBEHQ940n55rQ8R/VfgDXwcPmpeYFys4uN4j7671mBWgil5JuLsuzbiPIwSCHycJOH5t7E
0cAaVf34RLXtBrB3i5c8ZMosIwD/LBjPCToL4q8M+xbH4pPwB/Fa9ka9HtnnoHAa5ftkVjQ2winO
oczHXRhVoMWYoV2gr7wktVhwxrY4YPfJeVrzzzbn+QrrcTPVSXN0MqLwzIZSfqoxkZjLLxLqy1tq
VOlzh38alHhqbCo7vlmy+asYW0o7Ky/OpSvGC935eFO94QdtV3ygA0HwYsvoXPVpuyGYfeY4ksOJ
Sdx4ToYw6QPCnUgyKOfkVS+n+Yp+EnVyRK3faNWw4waZIySnXm/aVxYv4QdaSrXvResEcR+KLXlE
jEAH1927NIZr12UxQSTNCllhe9QM3kvYk9HeI40+hD2QIwtL2h4fM9NBLU3BzLPl+DCVPz0TcW0C
dzPEL8ur2yu2TbYl9mwNT4oznZMosn9rRb12rJwACgsnliJ45zl3flCsyLi6qdb4kYO/ydXBVPeI
pELP2Vtt8WviTj8SIhKt/bLK977bKJKdFCoiwh21s6+E9syKnLlmmvZvls1VqylZ/PBEAj/0am2f
Awo5E1W6sbVkvifE2n/wwSen0XLTP3ZIAumk1WKHOy57ycTEwZoAgFD6/ALagnYhC8e3KDf8jwLq
F149U30icygOE0vyr9ruPEqp0ODY6euxXmNeKPdTR9JPueSvwZ/5XTL0jteEZUGOBNMzLwCFCXq+
FpVQXEKkOdFnbiXOwlhrEfpY0gwcT9ONXYv5nMn4aGv3kaKWvq6v5YcNNjKl/s+6Tzkqtrgk0Zb3
winKW8p73GUlZSMOyik9T5YNnxltjvFUUfrBtMoB4rBkziOa88i4mGNlvTtxkl/HDCrm2jdszceI
ZUf1uhjC4dGNxTBDvpEajB7lXPXYyN60iuScHLHOHXkjnanhZhUha6wVUdyo8IXZOaUL4cDuDdSb
+BN2pA1nlMRcYvCp1kOTgmPuReKesLTFu5JdSbVWKkKF7HnmL5FBXtAJh96mStJCk3sfCKVZpFli
OoDPQcuU+PUK/Gp7jKTmxivdnVjcOumAeZQW3v8lcWewAjfR1tBb5IVqTmaN4miktcLgq3yXIZkg
YsPATLohnYGumjieZmeG3reIykPfocPWu1LntC/ytc0g4AizAcB/VlYXWSXjQXQ9PmkapkQ7FZH1
Utds+ZXJQlWqLZ6GYyeb8LkL3WoPqEqCxigJJWlqOvcZ4Sngws3kzbvavlQ5FJE444YMzWfexcEU
7YeNRjGe7CABWbXpHHUgJGhxnfMYfCjiQhPX2JErDODJAf9I1NhwlZSuLBHcZiOEtiIMxl/FJOql
XOulshKY6hlXzBATX6djRwkWhog+sqlxnitAfGY+bOPJe7H1PIgVspth3A/Zn7ThQuttdKuxcxdz
U77QGfY71hBMIwqMt7ozrHtPtPaqszDBGL2aT07kOEe/SzGPJMnW0+XPgJPdMqbpbMeswOGJrfGr
lYRlTD3GI4K0nCZdoV0d4PUT0Ot7006McbHDCHAqdI9eMRInzxI/xPlQ0/WYWHC0+VTw+hrZEBk+
3AnPaUS2VlLofyBK6WuXgOo7N3DgVtMC5lDT3h28lYb1pUJKzizPNrcUUU/5cuCJjLS10Mcd5WGc
Xjms3la68L6tKmWPBakuboLcr4nBWkAzdQYuxlTwMEKEUzTaUhDG228SRij5AGgybn6bI1xmz7j4
tPFxMZDDRgyxQRSqGTvdo6YN3PKQfpf1wiDkmSwN9uS6mK5k9dCfeACC9IknA2pTbP1pumfNnLYI
ayU1DDtgxxuDzAIC4ugPW5SBBx3YbMRp9OWX6+0VGdGz6leZ67/M2jIf805waFd+Z27SnGrWrU6z
1ycgF7zXsBJ3pRkS0EVM2aE9WUtaZTl+61F6kQnvujVH2gGg/NP45cRk46GWGzPEeVGOxPeMfXhc
cEnHIavvVKvX1GZQXGYO2Yuh90m09bCZp+Vcl/e+QMOIQggyZ2gepqnEAA39OB5EuzaJpcmUtisS
q1mBRICXRxuzKmtlH7j535IQTDHTx00/NudEr+7jvJGZeTDo/ekTNwtr6l+oO5PluJUty/5KWo0T
txyOflCTQPQM9j0nMFEi0beO/utrQe9VPolSUnVzlDm4ZtckUohA58fP2XvtFZs8z4+ZcqBIhhoT
mwZ3ZL4Je+dIu8aEu+TwCmJCXmpFum8X/adXFjQPA4uKqSQLD7qO1cMoKfeDU5xske8n44ruI6X/
MG4hea3BaONhG1A9F5yahbB1zFL2uEjbV5jpbT8binHfTIARK0EXa3RQUknnanAz5D0tz5vl+C1Y
G8iGGRmK9QFSW0jH/WY2xM6uwT3aXwaYMpuAkVwyed+cMtsZwDLxmb1VTbBwZeb2XBRSXDdYmtZO
VPF6rXvIX4kbPni5RNVmyniPFh3ZKvM9GHPTF/C5PDoRd3ipnS8pcHJJanb7ft2ESJRos3XFMWKY
O3nmc9M86C78JM+7BELi17G3dWqz8iG2wHVaNzoUJfM2iE9e7K5LoiFXA0lEdnUEk74e6sdKf3Nj
/QsF+rBSet3g9nev0sIIDgwzz8qs5qGvAceOvbl2AnEFRPocRxvbYVm+EgR1yS7kkA/DI8LAk5ge
PaluitpjvSTYbjMoygJlpI9wAHYRWxUbmOEinfGzoDnGXcuiO2r3mjyPNVJ9HTw4ojsTuQW6aF4j
MfIlPkcrP01pcdBid180c3gG38wf7Z4s3mlb9jutOZl0qSiBoLx5xS7I7uk6APS8r4eLHmat5sy3
uuzo87fbmKQYuqJVy+R4stkx0qIW5ELl7jkDlVXUnSX1Iy+iFRXHig7EKogaRhg3MfXoSNLUZIPn
nI0r27p3O/I85bM1vabqnmELWz02g6wGyuDBmsezpvULp9oq90kBOG7JO0HvwqiDNaItLlqNjluX
rlIM52t2k4+jpnTfLbOzWXSoX5FO3ylzIjYkBD0gmdX4GaTVPvJMMGXyxnQ6AuVUwy5EInOa2zdz
dI55Wm5M2V1mbPAQuDXp0ayYNFC9rLXI1c/QE95VlbqoE+3Q1LB+6UFzsSIvZ8vYgmd0QPqaAVYS
IzTWSUe8qGATKklmFJN7ncymvbG1CVWR3bK7m+zwTOrdS2EZMSC1pnPOjby9E4MZ7t3Wmk40s8zs
2sjaNxYgeh8OdYwZdSebl+IqWZzzdju5l0HSjrtBgTiHzMCNjwfCHp8CiKUVe3l1PYh7RysuUuh7
2UByH95Z+zLGgnioCCQkufHWTOkN22xqEE6tAODp6zkIn9rWnE4Oyhcqa6Z1/VNVgZ/CX7BVZXmS
8mpuWGflDvbZtFcDJE+AX8NGH527CO8oltczkYjLqnoYSIdCrHiXas5KkUooW/BZhdCPQ2JuB9Ts
q2L+3jKVU3iMUSnvrcwNtjTCk30xEyS5ipR9YaJqOKRtdR4Li1YulF4R3VS0cWmyhMgoCW7JZ1iT
zWCN/C6FmEa/XRjVnuwQOkoe3HjoiNZKpEw5lKLOmrBnnYfBWSKtbp/1E/wzEdR7Etiaa91znhLi
Kg9K1QkMcPzehRMER3QQwEfZV1hO5ZyDBj7kcXkZRfDpcmalOhFX/NrKkpnYkVBKHrYcbgoSbTeN
pmU3ZC2LHcb1M5OceNLHxDq01KYPC3Z1VQG3oURVaGaHvu42lRnhejDVA53su7YF31wSBPSgURKu
GCiQVu+hI6tdqqWh3QgqDbdrL0Kq6LvJJkG3S4GusZ27GRPvSz6YO132J2wP8Q4t+eOUacS1l/fE
QO81tBM64HW0Dibyj44WltfT7rfQbbvXBnVepxjeZkTiRQgi0cW093mdI2N1F+l3a9INjlsfoM5w
rqtWbiyTcGrZj+8RNfVqTtxmv5jLoymgZLRYvPqUQqsT8ZfE/eLM9bVjxbhrTJ4wMZ3HoXnvsnXU
6MdjLaOMQmikb9ncH9BSWQd8S56fcHr8pqpvg0GDPrkEUR8VipSdp6KvqOy3XkTzQGdZDMXt7EaH
YmYuX+Yh2G8UVLS6i5U7csMH5Zr8tpPmGBNvnYGhQq4V0ZEUhiM9twBUVz/t+jqw14RQ49EzDfJl
Zz+yG34G9optYzyArKn5M5SF+5A4ZsBn9kUvBKWOXXnIu9JTHyFNhuJBl5PhK4FFywyuvmbZjVdR
JWPf62p7VxfDW9XRs+jsBBV7akA/hRnoN6leb8LJai7SzLiMk6E98NEgoLVuDq63yo9hbfAKqsZu
HXTkThsE5e1tvX0JImhjdDDkGnJgtNYUdBZNv+V5vGpiejc0tiJKLUlI7IyYZibwCJdJOj5BznZ5
mKaBrVtTnw2ZSL7ZjQntC4bokVgqKv2+A/UK4nQb6zFBYCkSuhi53raxIyLLRksdUDUSclGgOiR8
ban1sIZDe+oInvPatTGOyi9K5A8CPJTfIfHcNKH4Bmv+Ucsp8DBs7/QeEQLBBRCeG0TiuOafQmZI
V5L9x9qlO3XjEhGwoY+Ef7zO8JK6nXaOIYEBRtmj1kwI9FJecjt1zR2c3eesIxYSK4t3ok6sQCUy
C4cXChlJASGmt35esiNG+decaaHWHHTDTu7LuXexJlTWoelocAOkoOU8iSu5DJfnKrssQe3vkGqW
35BbdftRNuIk69B7nQalPZZpMT7Foph3ZtlNNEJDxgF5/aJrhc3eZ76o7OhyiuSN1sulS8sHcMu5
vB1rY6AbygiDGEKc/sioPd37BtFkHUFQ3jiyqX360lRCcQo/n8VhlVOczwRH8xoxMxcZgRzsmzA2
5TonZ932KG4S6SI3APC2UaM778PCm+4g38Z7l/CTe6kpQAIifmGq0uzHELm83oznuc05LI2EYLEY
QxgQQj9pkvOuQNoS4EFbGVW+pSu1YTAH6Q9MzCFqJ33doE0+lBEc+oCcV9pg5yVUnkvCjL8EpKNs
0ELwRlOzJAQyopLoKoUXuGqOnjhNofjS0k5YQuM1Fa3Bpi3NKp6eyMSEteo6QmaZyd4qobpdSWbJ
XlaxcfZdg/S35Fj/04RWtodSyvhUbHWpWp6Af7uN4rRsvxT/9r//9b8H9dGv/h//3j/DjUz7L1r2
yFGlw8uXrfB/SLH4GwRX9H3oXjMENP7lWDeNv5BomcLVdVKV/6HfUjD1ov/zv/gr5FOCPogJRYbf
dv6OFAs12M9KLM/A1oz7AoqgxQwbv9/PSiwbfUUZQmu9Ry39aE7y2ETFddLoXzNS6deJxW7VDbdA
g+hnBs5GZbC6p+k2cMuHzrDO9VxDSKLkCblqPEc3wdxvw7byh2LYWVn8kJbMtzFjJltgGnurT8ZN
X3YeGgiUF950OzXptTcUD7VrH5x6enFLcBQuZif4UKucMhDqnbHmxiU8oSzf+jREMZxUbNVb746X
5G2u1fAbtX0fYipmygv+sLTf8Wxedq1xGqVzcHXnrnS0Owg5lxBAV+CD93WX7TtX2zdjTuBP8lqg
iKdvBFwskgEKkbR8a6TGuLmzUVANJvAtMm7JGAMbLgKorn22+POnl7JYSvoxfdYMugENU9h1OMWv
jCJv4VXA3tXZQ1rKWA99j8nTKB9cJg38u+6lyZ9iE6Iuk+2NRoprogPlyp0HpTMRIOMPK1Mkt6aJ
lqfin1KNMthaDbdhClxXm+URbt27HMob4Ll4OXq0CZ7HuR37Kd/k6Ago9ZHQeRafuSGhjexW8Kyt
1u/6JL/Gl0BAJAGx41Q/8Lts511nP9kO/yzauczFmmoRmYQM2LmIyh5vSzySfJrUtZ+79Ru8WfYj
Wp35fQTC1EHhz3AYlEHWcCVmVT9Atn4cjGAzCe2SGOszUu55Nc/1jTaIr1g02HGOZr0CfmStCtXc
6J19J7zuQrPuzAGtdOVeUVg+42vRfaUKRLA0Lz13C67pezbH25zjvmM4TznvxOyJM6KXZVZhq1GJ
tx8T9op4K6ZkfLE6vESxc5E5tDctQ3vvIkWjdL4N6Zrgf6BMhjMSg4z29qYGArCqM3dtBdrGSuqb
Wtf2ei8e+wxRs07/3ykfMtFeY+Zh7lnc6Hid/KHMH4J5umXkxUZIm2/jjIo8BGcyg2XwF7rBajYa
wCwR++xeWk+9y9hIBsGS4bSxIvPkyYiiQhXVGuXDW6pzhRt5RoL9de8FGwRlvmOQ+MyV7+rmrcdI
kro6gen5uR4vlyBwEVf3lGt9s0GFjQ20t1ZJ0+56p6adoJ+ilrYhSJRLI/GUzzP2rCWMVwg/Ha3p
XRIg0UttTxTFXkCdjtE8BJV4Gbpq4w7yBJ7mWp/GzB/IjiJNyLurB/OrV+nYca1D1ebfP9pguXeF
0N7J/z46mXOoNE6OOegn04teJ2HdMTE8m/qc7MfBPMI5J9G0ulHpeCtqbW8ltFlc7grNjF4pim+E
HF/KwX3vC+1yqI2jkPIsmeYXOmeH1JpeMEG8jZU8G6z6T1TI7zyHH1Sq/3g3MlFeEArQE/UP70bD
BE8T4v+9L9xUsIGunhJ9Ub6x/8iZmg9jcUoce4sc8hS26ilBn1AO9vYHXe9vgBkfCZ3fP4XlQe9C
MYtCwPlAnci9eqjrphF8irzaGGEAQj219nWvbUIcJl5W3iZV/pLr4Vk1BceS6Ths/feFPvf3V/f/
P7H1f/pT/w2F1gtv7j/XWR+aX4A0yy/8k0dj/QXozBHeAgWzbVZsKBz/5NHoAuiM67iCqlcXruH9
a3W3rL/gjFoGWjAdQtNCnfl/QmtL/4vF2OBPF2k2v/+3gDQ/g98s5gMggdFsm0DfbOB3fIQfUSt6
6CilpobRipTPJC1CdalKuUnmXCPogBnmD2fmd3fq8jz863n5x/H45AuYR2AW+HinptKdSVbjeOwP
Qvo+wUz8uAxRsaEf3bZ238JnQHPiGBbleVpmT43LwDdp2S1VqpiO7TDejFaVHuOMEZrWyXSTZApn
8ecflPP78XNaVGSWbQHl1hFS/nxePI99aZHwJCMWeqlpFhwjo6ZbjMP6+PmRfr0CDo+uzdEcykzj
O0n5ByKQ3ildzAqsSe9F9W4YR3uHYNfZkIlcvjgj2uPPj/frFXDQlXDjQJF1desX3KrMwFZKkEMS
GRG8LjKeI/KjfCNKp/NuYIMCcMf9w3X/zZcEF8nRqFZttF/U0j/eZuh3c0V2DhNDQo0ZmKJEq0gO
WDPmrPdGqb1//h3lzyXrcptxbxkcCCYejEHxAbPUqiYkBYGwJXMuyPJSJL3fR3q6tERFwWsYMg5V
CNr6WzoyRN4EpCDcsp5b37DvZd5qIFOKVsnU4CjPyoEm8kTmPUFHIGbHdcIW/V55evM1GgrxwtSi
QEQgEUkmObSX/edf5nfnjhvEcLgfwUaJ5Vb94QZpYqAQVlQxROrBPxQNjKBcjfMpD+myFp20N58f
b7kWPz+i3BcG8/yFtMnG4sPxFu5MMONP5LbQkEn0XXHCfwBypcIAHStrXFuKsZgGrWpHfpX6w/2p
/2z8+H7tkDCaFlhieJ/iI9bZJBgFrxDB357ZZkjZxTQw+MgIxjHrBAdEFhx0xKbbDB88A7NRbhvl
TX+4YX99/rGcsBUTwjCBYtrGzydds1xVop6jEzx28hjXnb6LmCteZKjDLj8/38u9+PF8s5WzPB07
joHy+edDya6xNWZ7FfcqyCgzjZAWRF11+C8cxeNlj0mHF83HTZyCnKzXqMZ9I9TnTYbl4xYPZ/OH
l9mv3wUvrEeLywS2yWvmw73jkizkpDUxfDU95i0DHMnXCirD+NuXx7W4LhA2HdhsWJJ+PmcFuTvG
ELWlP/JD+3r5IiVzLryvqDs+P3G/3gkue165sMaX6/OR6GUl8M8ESRa+JeL6TCsD5yAzJL9NzVbp
80P95uw5oEpNm102/xnL3//wpHt6NroqL9kaT4mB6tVL9sRVFH84ir6gVX+64ag4dEoIDJUA1tjY
/3wYy3Lh5zYcRtjeuEkqMiT1JHBfx97QoUsjaid7dFwXkUVWYFaSqkD2DpPdwL74/Pv+shS5lOIw
8FiLMJRZxoerGEIZ0zoLkbiGd4otCe/rqiiss2xs0L7Go7FGT6T/4UFYKpoP316Sl0yWnwEJwbOW
188PJ9lhhFLHDbcocbdLgipIyqDWJLlVzBOVtMNdL1qX2E6yjz7/ur878RL3nG1ZC0GZIPafDw1h
HdxUzPeNALiuhA5qJ0kiuQqI6T3Bh0IbR6bCRWKzpeto1a6BEOCxDeT4h3v6dyeee0xQ2PCs6h8D
q8GlaC0orMpP81iRPFSe8iUEJFIK3Tlt7OMsGDN8/u0x7n088w4PkKDKdHX6WZQDP3/92bJbA1tQ
6ivNUccAgTv70FoSLhyTwrNOdYXOB61/AZZoDA+2kRlPvb1wM+uwI+fIRAJFptH3HeucFCROugVO
H6nZ8VFLQnvaxCTkEi3kFdMbMibrqe5MLT8wMI/OsYtjJxtT/Bq7irDUI0SQxNjA8Sweuka2SMYt
Nxp5y7swD9nzW+dEEZdq4zC4P1YG/Jsk8HrGbiw7TA/dCLUJZmnmqO5UJjcjcWSX4D/El5pdOOUA
oHCNsVgTjyh0lHfTzlYhNwjWJmKxSpIj/V6MxL6MZls/eHHRNjgKUzB/ekk6VM2di3ajAVzMzAfE
OfKgSvtKf8V6oFSuyhU1TP2UVTNRx51CKVo7MTK9WpiMnsSQQIlDF6V4o1mneMyz5xL/B2E8sahf
aRmTlYGhbF4Dm/PWaLHo68PObbGPoX/u1tgOxNcBIs6zmQ8a4bgEDiGrmiDUrIYynTS6dyACVjlB
LnQw8oVRzxQH50BPU5JhCkyTATVYwqxFr6Kapg4z93OncOR9k1fOBCqwh6FTekuInlUY6bSZ6O4j
CicClGlVMk6ruU8jqPwZiXn7rq80Z41QCe28mWCVwB7kdPdk7FGV48XXsDa0sfmsBoEgpmf0RfNC
Vb1F7HTfvOQCL54fEzzLvmH0kg2BlWWwnR2TTltMVyNCCVlXF0AFFWdCFgmNlHpxiYbFTL6gMtp2
2CatIg3OW0yQoN3Bwa41HZGLT0uxeEDk34c8sUmC8LPyOuYMQ2nw/6YoHj3sncTaeo32DCFtyS0Y
Q2ZCRtHNA+mbpGKhEwW144pkfGyqwQQO5ZK7zXBSDM9DTyDxqvGS8Qv5m061Goq2voosBW0Z6E0F
RbtzCSKhEVjPF1MEgHQj2ogqPunGbBchDIOd3OX9zNQ7Hqt116L7RhHa2leVVS+hfbhVrySubFK5
IaB7KyZiU7jpohjn+pCl7z264JCZbJ89ZrY1EG7EaJOKlJLFT6YlszYj8cCfuKOH7QT6jH7RLIfL
gcCf+xnbKs5wV1aHKDcYXISK1I68H7x+69lA7df46u3XAUzehdu4iLGJ56TjhwCcWzZsOqVWk1XE
35weB+fKqusi3uDYk1f6ULrmCuGXHW6WQClikx2N1q9ya6zz4Vx7PJ2wVDdxQhQBzvZIvHPiebW3
bWUh7pgG/X1Ko1j4jdFr7abtMrKTZ2cmiNNKDZtJlqVrZ1Hr6sUa0Uq4QPIEM8uchEsPvFjBsx5Z
sXmyrbQnhqpbCAiaadMDgw4EnLkLhdau84n4Qb/A8xduCi2z0Llg4H9NwKsZK3Lc4itE/u24ajsF
XDpWuUBK55b2E1iQtEGjkCEwKEo5bJysrk0/7mvvW6d3fFjCijXSddPpOh8oVXZ9hQ/UZ/i6r4QI
bpanGhTiRNQeTc++f9bMynskXIxpqQ6DUGdAqoW9X1R5hPCzyr03z22jmb2ZGM7qUYccDRpTmquI
VDbuvUGyZ1dhWN7GbUdcZtyVpcaNKtUpzVBbsCkXmb2a7Ma+VsWwuInGIsV1qKLyXrYzMrgEOsQ3
q53bl5ataMkmQ1ntIeDBXuto1izIgsAnVq0zjQj1MPrc2EVMEmvYFmO3HXpwzavMdfqQPuMo+kME
1PAyhZ6EXquCUYKiICLZ2Eazlq30aED24wRGux5xtzxC6nDvaIOJFhq07F682amzA2pysjj0QTOf
Jtjd9ipKc1yyudTngkDBrj5vpwYVaTGr9C0Cl3/O81i9RIytv9oJbj12RYhUee87ILozCeIEkJc2
nbFXjS4B3mTpRthFI1e8mK1vM9xJRqVaJV9Iz4po5iM7uUza2iBhhnSywodxI871zs16tKi5Sre9
zZDAdyZzdN+5nENxM7Qp6KiAKVCLVo+ZCzdVKL8lQZgt3sW0AYSXO/cKtcTLHDkEpTD7GxF+ZQO5
siXNp9bP2mgBjeXJ8EStmQasI7N1ORe4sXhnL1LloI+ZfMbQRAD8RIYSLLDNeFpsVrmvV4H1tXdR
f2yCiYeBTEmYLuu4kphgSTBgY5zTyGXEkpeNxVKmpdiPSbU51MxGSNGqx9le4VgySkbuGrMB4r7p
mdqDwuoXOpB8awSYvNKdmc63qsmJ2kGzTy9Rb0NQrsk601ZMOYL7if2IArRTl0wNLCN7ZOnCn20P
VrWp6EBE6ByC+dVO4etsuEMn8Hqo7f0xX/ywk95X4Xa2S3ivdSlMEpnbzEP5n9vAQHr0GAyp29xG
8FY48SEPFBkNTp46r66DuICVYKiwAZsDL3c9ar7HaEt5Ku1INr7Klq9AS6J5gP5SRus4c9CNxlEw
lr6nTTyUYY+PqlXl/GSAHeB5MjOBPXpyjPcc/pXyZVQt0XJizvMV2bPFs7AlAsQ0K92vuhdG0Wke
nOql17saeyAZNDfmzFfAYWgkJyqshsl/0OtfndoRb9iyYKiLZE6QE/XBe9i7pbNKOVXp1m7m8qqh
ckcAbhiVtR7yNDjFbmd8M2bUMRn0gZe8m6zLIBo9EDmp0VzhhZLnWgkplwUve3ZsjUQm5Ghsm+Kg
rVfxKFqAo0W6zSGib1JSZrapA2guLvEge06ZYOZgII25p9S6t7KK52eLgcedVprDmXQQidGiVE0E
8rNTzzBRcsuvo7xb5wFDy3PTKEy1T2ZreBxmncqWEyfAjDpyQtLrdgxmqvnL2HlKPxCYmN4FJXxH
iiiWG38gY3sTmFlbn2rLSZ5MK2B35NWF2so6hUnZFincAKjA2QRVE1TzmuCt7thUToUSqqP1s3aX
n/FZeqf3gCAASiPdQGuX9AC2VsBg9dsZTLexrvNpfqxLW8MNyETlIikXnWKTLoFZHbeQR68T2fcN
Mj9cRHDYHEYoFRMbOSobnJQTWWXkKz1U3jbBTjyuaUkFXzppNN8Uqvk729MFkQp6JyvS30t1n0fL
RjJQjfXETYukrBqqI+scRmgvd0YslaObF0iSmtpbM8+wnVWdlXG9dtAG6CsBmSnaBklVBRtmGyEh
Y1EGXlNkLhoiJUZyeBLNAHOdSfmkTQ4Lop1jXPdrbcbNP1UyOqGzNlAwWql8ZUNSdVgfkYFtYo/B
au2OZAe7zWRQSdkWLYqYoO8zcxIjyVfQF27AjtkM3RQ0r5UUlrptA37R97xouNcXaRuaeyRdykzy
54kw2Rty27xvCOanO93Btrvuic0e0cnFKUVY5cwTWxARPAdZT5IOC8GS8pkhkdrHDJqvVVyC+sqc
nDzeBBblZR0pU/cBbuCeEYjqsjWGEbCohd2VKwyKVGttsoAQJIUAwijL066aBBUNhjxZYLAjznxl
aFr6zUwFZd/cTtX1pMN94zrJ/kgmw4S2BOk1gAPgAmSHO+DR8Krh/t2kZHd5a7Cm81VC0w3HvXKq
byRpsVyX+jKLRkWO/AhqNa600Lax32dqN6au3JisJKnf60iqEeIQD2J3XX81ThE1etCrin7oiIEE
gIqaLjV76FEzSzaA16alY4II5girGdxf/c3sEsYakbaQiukBoaQPa5rWY07aENJpWHNrawCJtC/T
YdyAm4vxN2YZnX6nqzsUws5k+KIXnFOkK/Vb7YbOujc7pMFVAlJ47To5Tvgy12N7a/dd5KwBbjIi
sKC0w8eXBCki8wrKLz3FEBlvYBR7X28qN/F17IOMT5vIOU9qhUHP6ceR9wDuDfTrYpx8cgDHlC7v
suXXJiGuzTiYrJUT16Xhz27H/CCb2slcM0drAVZPSJhCr2EZTRVeQIP1ntqcn16BIEAdH8CeerPR
ry1UZgvTsqHnXMKxmZt9Asmx3fL0EoQREyB77O1+vEvcfDi5TZkauDqc9IDjC69L7xrOoS567rcg
q8ybrh+Ho8dE4rHXRc02gSfToMSvxxdCq5cEIlfUW5xLGRj0BCC7AinZsItjpd5UmjleB46GxKm1
UwflIrREwm5dvWTM30EO1xlkKN/KeeX4yAlogoikH2/MqeDFNsemfhWWs/XW6i0Vfh3gFGiMPIeE
2aqvaQTM5iJRc/UM0aCjHHSSMNoZAdEceOexXl13KjeeumaKSd9FOq4BjdDbAkGYp1NPCcWDE5ai
SzcRSy7ODCMRNdD0an5EXWOOZ7JBHbBVyWhc6FlhZb4w6L6BI9bq/dxMbOlG7nqb3Hb0VhsUihNS
jjjPt4NLFCBpfHOCxB7g7gO2U1SXXHv9Mmv0CZxc3/T4i1QyryuhrCNSGhsvb9JHfHE4rSdPhaW+
jkobbSv/XEppopfFXWpFwK3zdky/QoKFoUY81wnx/9AjjGjsGSRMlT0PTjNeD4xd31gWgmQVDULA
F+3TAQBW3mMWKylcz2egv0jfg2RAImgHAAsUOQYZZvXK3cnaUc+eU2RqL6YiPrSGGr953mRMO3dq
OnsNBylmIl7p9BWYCIevGBkEF6wsCt+mODL8kbgGNCeZPqQbJ0D7LZElOOyXa5H4JnQaomKQxxhb
FkQQ9bQItWTLYN7dR2aN8MK2zPTLzEO8gNC6/EQGDWcb13d8Ic3efE+ayXwj+Qt3Uuw4/Z7ajc3c
OHjxg5wd614WIa8LMnQDxLZRkVySPTR7PhcuQ5tYQy9t2ri0VyQPmO+mMZbYxlTFEzEzyjBQ7Q6m
tpsKC7mhixjQXPeqEUeaFXBjQN3OzQqKDVXkmCbToazHlMQzZQt01Ri/YWegRsh2LLJZtm6HtEfs
DJ3AxQHaaHB4yBRfsTNKeA3FPRtnzWXlpJqrvrYySlAXl+FwkULHfxnbtj2peNJe6jHXXjL8xy4e
u1KywE9eYaAQrenXeyyira/hVa6PadJN4ZbNY/WlKdoAiE0zTwuMhXQ4H2ZH6F4AoBS3RZw406aH
jEPfIW/Et5YABZwAQoyRDwuvubW00sl3FoqiJ+DGznjA7GC+AUyab2pCXkPfw3qHjFWFRC2VCZyK
VWmhtVqFNTsQXB+TdpbyEuaP09K9h7KVe7sY3Vm5NsqOd0rEY4CYWdex5Qzm1KeHwUCQ6UGg5TT3
UXQwGmljUzOjmpK06IxXx16C9mRpquLg0PXHRVI1yVGlRVf5RVOiyy/KzGGKDGgBvE6LsHLrDItT
RSXIR7rMs3O/S+wuJ8Va1Bc02yONaVo+Wbu6BZcIV7+5rGOjVlBSKsTaU2YX5hbhqkOnNpfNt3ii
0EQeY9nJCox7h0Qdx+HaxtX5RIeZnWk8tJ5xaHiaWWNKQmk30FLS+hglilISOw/7S/A8gPeoDvMY
iAd7mPZySErrNdZpC2PIAAC4FkWXPMqIcDfm4JiA1nYeZKRKhxNyr4bAv3Sn0+57p0vvnmZKe7Xi
uc5fWeLGk9Jze0lwrGgGFGKwABvVSWBhGcU1FAqMw2uTgAYclI0OtDy2TTgMDQI7mhPSrY/0UpIz
NhQTovuODaVfK9OeT1o8D4Y/EXBCVjU4ktb3Ku+7Kqf3dNDifLdiO3RQafQe11LTGjabI8NFVRwa
fTRs7En2r6y/XYs5VkbnYxoAh8jLxCkOCUQ1KiDHLq1NhB079RM7Cy+zMhmf/t3KC10UrcbFpZd4
VWHcuxncsL349yJIp9nOB6asWSGztWDR3jcZPZLt563jX1v2AHBsnjKm5AKZxIdhnM2iZ+DODH3H
yqrd1GOom1sBlgf+F2YOHJNuSchShPb/D8OC37TsLVMuughg91IXC/Dux2kBmWS0ASMsiKXtUHHm
TXVGHcWyV4Txw9g26XpKcZW3WhqhMWyaTdiZ+ZqGcrj7/Bz8MoZi4AVcD+EHmhFkJB8+CF6tNG9y
FyIA9vtVUwwjaxpPSzK4f0p5/GUMxaGwVSJ2RD3qWGK5HD9MSDLMYbJFwAY+D/0YkQbBxjIQ4H/+
hX49CgMIJjEm9g+ELN6HLwQcLTK7kZDkWggw+XEe34waAP3Pj/LrabMZdjHmQr2KyOajvoWUz9EN
Z1X4VcU7HBliuovMlGFCTzP+80P9OlRhOs+s2HRMwnSQ5vx82oKk7qPO4FBaE4luM1RQX9vYtTd5
Yve+Ny+M+ixU6fnfPOwyVdGR+dIz47rJD4edUlJDg3oZnQk7PM4z4CctzJIzHSLMIZpbD+QhZu/P
D/rLE8lBDTrXOnMsrt33mKsfbhED72pFYg5a0YZ9XddTs+NNJG3dKl7rgOgQxaOK6cLJ/nCSPwju
vqsDGPoyPjIQKuuMSn8+y0ILlk4j6gCjlwPojWzIohWPZXuQ5fSoV8I4aaOkc2Yn1aqpmg6OCqBo
v57xcM9aWP3hTOi/OxU4sHSuvEU8tPzwtFgqZ5bTcCqcMFfs6Z14PYak1QbdGKxQBr51/dCfctIL
fEJh09VM9iK+pCbbe6Ya/TRic2cDCTwTeVO/inoGvRLgBC+N4k86wV8+qsv0H6EBlD6Liau7KE1+
uGpx3WiqkCTIKkdLt5OlGWfQyopTrw/TCa+RWMEzafHC/Wnm+ptnnQMjOkCozsTxY34roSYicFvC
JBw5jncE74HlN5B1fn5T/u4oKI2RHriWR5Lbh/GqFYyqsqscs3ku3fOidJ7GRKuu/wsHcfTlW6Db
QvT58znsOwQHBF2wozJScz9AJb3q59L9022+3MY/T6mR9yFdgrJDBBpT+p8P0xlj05MzjsfQ6cwL
Y+jp/0rbw2Nq4MBhMrHSvUZsbWVG152QiT8rOPU0IBK5jpKk2OeWjM9go2r3pdW7Xz4/CfrvTjV6
Uyl5DZhCfkxow44WS+AWpV/l1ruIw/oZnPONPczlmeFRGZIajhnU6ujKOIPTnf9f7s6kOW4ly9J/
paz2SAMcc1tVLRABxMRJFEUNGxhFUZhnOBzAr+8PL7O7JUol2utd96KqrOxlvmAAHu7X7z3nO1gV
avg+Ut04yYKP25rp4sKz+/jnv+t3C9wnbJJlriNy0F/N9ntfLlji0oZMPQP/TJPRZJuMhDQ8pziv
3fSSlERqE5/37c+f+5u3ZW1LYpNs0nb1Xm1K3Ig84RksisKhFJ5ij1o2pgWsdPKR/vxRv8qjWBFE
2CLgs3XLYpT388qg2Txpa5cx8C0qprxtiS2L8MmQMBszHJdC3xHX6980Q+3e2P4KLstftTcKMrGt
8lfL00LK4OM+R07EQP/nP6L0Fyr/kSnFZIl4hwhThCXyhsDVh55r9pKfUIH7Z9LKqic/t8YPhSih
ojpVcvKTtv1eDv0Qem4q7qq+ZOwlqs55ny6001KTO/7eaA3Gi6PlfpwJEI5A0/S4Azv9LT3qbxaM
jfzVxiujU+28fnHQPzQVt7LmxSXzZzshQy2mlA/t0a7vVzfWPhrMe66xcNpv/MK31/TqCWLO5Ljm
CGPVvC4sU+BPrU53Z1cZlvyKgR+PKzrYeypO/b4joPSNn8ZvfrEO0hMqIBsZIQKYn99YzQhY6Kmo
diV6wnu0PPJ2qS3zjdPwNz8El+dpUo7AKoWL8vOncMJkueHz6mrQAO/12uzYsZLs1ita4w3Z3CvR
O5UAlYdLAbmVXKCq7VdrcAaXww4D/7MfN7iwWZXciRZ5MSaNcRr8Hlw5usGAQee3kon20Kvq0cji
K0qk+CKm7m8/YWbZOqoe4y9FmvXqZKDTlxRyquDAaEZ+wLpD7Cuikzd+er+uG8pLlLsMs9gGqGx/
fsK+SJiuaz0SlRJnZ91ztZx6Xx1rVLs3TU0X58/7za9vlM+zuQ2gQEWH/ldW5w81g6XhRLUEn2eJ
OovIsRoIDDJiePmD/rcXDx/l+ujC+T8s1VdfLaM9W3Yz3hxXwlOzt1J6JQHjZGf0eP/8rX79NfAZ
gM8tfoGAkvVXa8cvmK4BPkWDA542siuHrKLJ0N74lN++K9/hkBTcByzn1RfyjBT3r+ILxQw7eU12
j3Et83bjDFaLKOPpjQLot+/qh8/b/vkP78qdOx2r7Wa36uX6vnOA3CEuz6N0rt6SKv7uoyA0bQet
ienEebWd9P6AV9zgqyVtD2ObMPTdMJa4fGVivXEH/91HcdDZ6HF9woWc7Sn/8K0SodrZmGjw5y3u
+Gks4sCciRZt9FHb/3lZGL++MSTxXGc8LJXQB/XtjvfDZ1V2zRR7RN9QYzn72pEJA2Et9+5aR5iY
bpse2mNlSY6zlZH70C/Rds+4c0Ba7XK7hbxad7G3H9Gbb1G7UCwxVxhv/CR/XbzbH8miMpDTwV5/
tdFADbT8VrLJOnNB1p2BsT6h3x39+Vn8+tg9QSHtCAoqOi+v7+dMEBCoTjDHBZoQYoir8tR1zron
169746O2p/rzWYj5RVDvcg5vet5Xi6nJJJjOAle6na11AWk7dh+hS/oM5YnzCPTSNYDLeMtbVexv
3rbFvJBzEfsWzYFXn0se5bpYFNO7aVFkhIH6BgnjGuNxMuILD7655+UPZ5b6ekOID2GVhdsQkzok
IVHKEOjIiMo+zEZxp9uT+2B0an3jVf/6EhB8Og5/JcJtWt6v/kLyROYWaj7CC+HJ9xpA0msc90gl
Eu0tWfCvL8HnYsaaQuvMS3Bf9WO6qtDpJAB8hlzpfxGi8IKJIfq8B4Wk7WO3p9+/EID+51X261r2
0TGznvE+uzp6+59/cHnL3Khraa01wIs/eMpc7r1+dd6KlN7++J9XGNWdabCN4NITxmv/SWvHduMV
M3pf+r/ndcbja0rasAjfvHmT0DHWnJSnThptY3DtzOz/9vekN0S5bNFQ4xa8PYcfNpZiWA1fVEa+
o5YmaqeROfTrOXn/50/5zXKhnHRpVlJSEpmx/fMfPoWNElHcMOb04c2JVMYJGpGoPtkl582fP+k3
7w1fzWZZN2HksFx+/qSlS7RMaaDhCt2Po7itpq+u7rcPf/4U43dfyEerjVSZak+4r5bH2rSYdEoJ
gBWqD1kAIzMcko/nPUm8OcB2PwmJAFj2lhgZf5Vgi2dHPRvFGEeouEXIzB4tYw6NhBSzt4rd3y0q
ltV2C/Os7Qbx8zNAXYMFRg1MlLN0uB2Qce0gvDYwVIeSkaFgeC0I9Ipap0QGiCr8jfLil3fAc2HV
sDXjdeJNvNoc2CH7WNrk3eb5VHxICYy8xtJbvfEpv971qa8pkmhFbKJ1qs6fv2ahqXLgVE7h3duA
C50xTQ/QRREO1uR7BQDwvCOxIyh3DDRzYZWuT1D2JmhGoww18Fphr5Xuh5Sh0P6v5fG3WBL/rY/0
ef4fzw3cpSxJx//6f404gYf3h1/K/ml8+rcXIh/H5eapevnPfz8N/dNL+VOyz/Zf+Kfl1LT/4XCe
YTvljdHr217YPx2npvUPulYsVR1jFVvRtmLqpt+YEab5D0HPjNOQglhgPuEf/QsnIfx/kMZAu5CY
B1x1bC9/Bydh/NWg+D97MXUVwz+bJcu/ij+FOv/n9QQne2B6vIkG5jnP9ysU/U8QuPt3JJqSo9zI
2IxMxCkvnD7tYy20BWS3Esp955JQTuO3QQQQLkWFP2StnCzqUm0gZxE01Y0x+hnaLL962CQ/LeNh
e23DGar/o170B1c5Sb0fJ/ype9siATqAIkyMdNwQAR5VmtdBIXMXCdXYbGb9CocAaNMEGwFBwUUG
OCXDHXBhljqcSjcX1+gkZX20Kz2HlWNVebqb4qUjnVJruheugMMY2NXc1hc0uLDZmGNa/kFjFxP7
zqgscumxSCUnhDNtiVLdH68ZosXNKR78mkx6Mco+MjmpiJ7MfLmiRjc8crdrVwPfhrA4ZsjrGPJo
ao0kiVLmHmIFOvFf5y3MEdVdzeDTbkpj3pHwWOv7iSQj8myJgTj54FC7XWaR7R2giB6AJFWeJC+w
2tqLZltO77oeEcgumTNYwU7ZLMRaxr7czVIOID1yvUR7rWrjuoNI8IiaiMF1u/jA0OuaKOXBnOVu
ylZ9DYRX2VfmyLgn8nVlNtexSaJj6o4KEl2exsGM2BZGHn1wRrp5BoJt0Gs/h4pjku6jXNyc70aG
jN98OHr3lVmiXMzanPzrpBMQDMzMu2q4j+ShRZwnBIMZkQai5Ni7TP0IXG6sErJQ2zjzeyIAkbHg
QGAmGjQMz4m4LSZQfwIUBX4St+d7GTqCEz6er0qihIQZu6JYe6HViyKFyBeBBDxPmm/TRILl1nfT
vriGgG9Wus1ycPnRISlyPUJWfeavO7M2tGfA92SapIPU+6NPsIF1QIbtfSIlrwXgNuUofReVmAHx
pXV9JwHI3gx4OViZMhvjHWoN8jrI5dW+L4vVXMlxNpaD1aXoaAuvjtuDBcNjNBGIQdYnBqdJyaOZ
a2N8rsnWrq6p9dUlw+iUcE+J+6X+VOid9FCzmV18hqW9sp3btQ9Wjd6Xc6gLJXG7OinOKHTQrSQ2
cZ3Pk53p+X2OfkMCpFpqjV8OESBnYkvK9ChEs1HVktaq86OhFSiueubFMz8gZhPckjL/vkLqWR1V
LZa12clVtDUZzF4yfBv0NUM+kNnHDOXckw0gGHwHbD7yqtqO2IICR8lDw0q4qbM5u+rYM1E0YOo6
FLL1UUaZYudPfvVGs+nnOmTbswQNJ+6fW9FDMf5qz6oaBkDkQaAx8YchnGErgcFaSNwks/7/ApD0
/+mhtp03/z1H4fzUPtU/nWnbf/5fiCTb/AfXUHOraP95llHu/GMrTJjzYGPjCve/jzKS6DB+Y6fn
xKJw/Ks5/b+OMh12AjMbX2dCS/eCjsx//QeFAlHTd/88ooZX//+/1RL2Hu6r4T///dWiwLFIzbYd
jbx8GA+v6z8pyNwGjijvpgUnqjag8Wl0IJibA/cNp+TPpZ7rYYXmzNwM+5sUAV/mz2cmCBFnlcmU
v6O/+m42l4+1O9z/8LD/9e3++G1+/ojXpTauL7IoHZm/M3Ljo8z9k58tn1fMeH/vY2glMPNneIx/
16af+Kp5sXiZStXY53dMjwJD+6BD3G0Jsfzbn0Jtsc0ahUV3+K+a9oeLEPuFN2N3zu5UcQKp5jc3
XOb//BGvXwlfZCtfKIu3OzMO4Z9fSdn4vUk5kd/VV7a2Y8L/53/9qzkP3gsXk6hBc5VrKy3K14NG
jHyJPtpJd5e5AuOcf5ZELdmyutjdcovc/cOYxF902ONNO4V//uxfvxpdB93fdCYQAJzXC7vE4aRk
KeJbFNjXBUJKgFBvtHwoA7c3/UMdyBfk8uQ4VKOwuVwuxj8/wNxB/plonXvrFsicSsKwOHqL7Dhi
/js2czvsS2spPokcc97I9ObAVYuYLZH68c71lQuRMiEMyNwnUzeFc0440ToRVEd40jNOGeculymI
QV/fMo6U+KzreUZdYHiI8LPMOsFzi69cre9PGZ4msPXEbw2S7MDeU90WTuhdki53R8B4OHtOtl6q
sEZbeTM1Y/WQ+qQCLQpH0Q4c//cZpeBhrdtcnala05AgCGu7Fc1Rj9dmNyuzIBy4/7Ay1wWZWg3g
uFBNeA6hBas6F6tVRkbqawea/2vgeO3nFvQHXi4mNq3u828Qs3+T8WvZFwnw7WZ2UK7qNuGISP3i
j+YG2Mr9pTvgmE+vh7KDaWtOza2HqObeLXRQEfXgfXEKSZaH28bpleOt3Qerm7vr1Kqcs+skfSiH
2t8XtSqjTKTW14xm89mza4mLZiKNC8/Vt4FIyN2MsXSftEoP54QJzOIZScj4QD9RHpsnLTFV1HvL
c5VRvA319JmZrEXnkLugXwqg1wuokz6TXiCSFH4TGMq0LiBtzk6Uw27dKZLPL8mQkKALqdreC3Oe
IkIWeVKx1V7rg1aHwGJgYnjTsBsTRKUjPofrprTWmy6bQMlssCeJwnKf9DBG0rK0aWIRKTa7ixso
TIXHBn9paLSm2qX1mOBJIH0w0C1lXndWQbezFPXe90qIWSTO81GjNezWenw0Rr3H3JAX2EIzZu6a
3iG+JDPcqHL/QrvCujJ6pV/1WI+CorTXc4aC/2Bj1EPZDlNmnXVv39U+6lsNhJn1kkv72u9rpMjc
JAKAV8094ht0+ajJXriPCCtMvV6+DNX6qfYAYMxer84LKIGrNaYULyd/vW/Ijr/IqlbfE+l9nSpi
S7jzONFAqQndpZ1JaTGGz3VS6Dc4fYodXoH0aNQk7HnNbN56zhYh07rm7dKVzil3B5MpD3yP3MXa
4CSdua9t/mt+lTz6czJFy8Cu14xzGhHwg0rcM0XQ2irfVdJVId4m5zLzczutRl+eCz1Filgt7amG
X7lT+SpoJVg2cm9rOtUsXyzUc0UAH9emd/00wZbF1IoNzqbRTTbWrquSNixXexMwehpC1wEz9mLL
nZGIpx51bVibI8ZOqx0whOAZMBJN7HnIFVDfOnlxp5Kcc6KKApu4ncAtZAx3rXvyltELa1t/1xBs
uamAx1OayOZGm6fuVFjpFHrgYo8FhveTmQ3LtTNzyCvV8cKdOuE/7Oh7o4HVDkQmC5A8z1lQlUZ/
oKJRF7+DubkYMo+MpGe3xsChmhavbkv7MXcqY4dFJTtvMs+9jJdzrO3r/KlywIfzN4z4nuIYg76z
eMlVARY0KIgXihJeXuARZZTXDx56bRQOYULQRCA7lYWTWXwj8PQ9KtBRY7NsrC8imXtYz9MH5Sy4
sevYOFlpU0bp4OW3K060I3JkfgOA7s524Wqho3L02pNcjlXD1aJcMEaQwbFCrDebvSrph5FTi6de
G7kp9q18XvBu7FU8end9B6jdQ3C7b80R2/bgmNeLNue4LDmwLFNi2aHNHKoyabjQkP7p1Zs+37H9
NJhxKAOTc5OEyS77ljFq+pOG+ZEcgnkIWzbVQ5+OHcJWBLSkt+ZH9v301DhdFZaghSJRJU2ETwi8
QFs0mIR9EVaZWR5JQHGupwnKFePpb2ve+ld+rmlnM2NGrGcYIWfiw45T2QgM7txNCGcnsrTMsshG
RwI0tn4WaGh3KwEEOzV67IlFWXydl2o4zjWx58wAppeVOASufNISO92R08PUdjlgF9mdTOKyL6wu
5yIX5qdJY1uBKojvGw3jvpGqD9u1nHfxor23lTEdGUm4UTHV/VEpfI6DieRCprl/SFc5h1rdZJE0
l/yGu6kWKI0HKTvN/5wtNTSBPKlO3MbBRDtz8tmYRzd0EIYHsZD5nXI0j1gM0gVNoqOClYzIm0VN
eLpbKyMKTaDP5gLaBbXWug8KT/GuROd9HMR25MXsbTvbUzHTgmr8hMPCFmB+ofmW21kQLOP8bDo8
tlLvnaMuzeK93xBDS3zGQpSsEevIcWb9ZizvGh/q+HWlXPU8VK7+UKy+3Pd5h2e56+47vVkjk/gP
TkeLpLFUvRDbDBCopiKCpQkBBtnntSUnyd4FC4A28oQbK30Ba8KadlYSWeNaP2JFBNqrVSTD2lp2
N7vmV/wCyTeBSRcXQjzceniuvtIYsPFvONCRNZJvbtycqOQOL8qhMqfhBFbYwEykyAbydB6dpGaQ
Tf4sZ+AUYT+g09xXZJS8Sz1n4dmpPDkU05IJsjh60MyjzA6VyJO7xWeeBNJSXwkPaMYbshVTUBNm
yRjV6wIctu6hJAU20qv0OUmwd1lzJ865Zn1UfWNcN03yVedL7Cs54BNd8hKYRh73DDZIt+I0jM3m
PVzQFOlDyXldtwCd7NgZ3+GfhM8w2vqNgX78QuoKbljPXjywwcjSdTgTBsbW0TprqZtsgkbtrokd
vEeTPrybS8K7EjiHNwMSj4Pn4ftCy5JENDXI8TNjYlSaKfukPC0/VTRroqZP+Vfb4ou+jMlFdxqP
kBsCsjM6yBHxIEswoU/fd5Psw2nIv+dw/59S23hR2/8oMHAsHDKmUpg0O1uXzhXAxSesBJAyUlfi
AxflkblH+cKtz6CG8PjFmvqzladPjTK1pwnOVSQtj2Z0oQtcUbG3I3F34b/KYOAGV+26r+OJ7E/f
TI4TXbzAHT21y3zCYVTWwo0AQbcbOtGEgz5h/uuxi8lhWu5kqT9hwMlBACT9VxxzL5Zda6dWGj0G
OZxIOx0LMyJLeAVONfU75UxfTWLXgklX7CAwGsjzwUZyLsjfvEF0b9Oz4qBFrD/Xe61tvIM/Obcq
WW7MyjqOuhX21iMJTx7J15nBgF9jowzUZM23Fq4+iOXtd61aXyDkk18qhyTY6INYZ1N1ocqglcSF
JuApimAhsW8/FMQVtQ59fM/pJyJ5xy7EAqtd59y99+TF1Udq4OK6Yee50fklBfN22bXsUidokhAU
ePzM0mpdp4qyOfNkn6gDLNJsjzEngRgeL5FEtXJCM4Qvv9C/AGstj0uOy0BmTnc2C1MeNLAD524k
jWExEp4aSrvAJGYoKmcbzvcaszOX6RQBTH0281HuTB3+i5ezkZIlYR/wdKQfNB+gdWtSqxdjIU9F
D9tGz1M4AKvvX6Wae9P7JY6tetUek5LUJEnv/JG0KuyftediZS4s/Et5nadnsiWRWBaLw582z+eE
VNUd3AXvfvGwewhTm6/LEgZvY9Fcm4b4SsnVuiY66ckxqLSyyoBcVuFADLI+aY6ZV8qAqqjBv2W1
+1G6RTjX0j4uWj0+sEgKOMRed5UurSJhsjXue2BnoGCkzSGbnvK5eceCs/b64Hu3Oaiku3KgZHXm
5sOcYokyB8gCxJ31JJmbH1tvtMJRzAY+9/r7Ql0UOj4hpKnP/uNx2+wDaAxy3wANuC07h7GkRbyM
3mZTmKp4ORnNjFGwTDvxqJpsIQjOJLDez1jCAwisSyqYXvIzk0NUmFO/V1Mf3znlpK6nhMgn9rnl
OAGQP8Z23kdWhxqCIrCJjDaTLN8yk2z68Xg9KHi9LR7oU7GAvKHrSuc4sEa/ux8GYpyqmlzIingC
LiWtfMBjad0mTTcdwK97Dw1rJfRgkiQsSEzFNR2BE7oka6dxOzqPvm4fhoFfYWdY4xkE57daJE7Y
1XjHSdpND0OXpvt8MpOIEsEmtt7WsPB7RFNbmb9fVkFlkVQ7xpAmkkAyvXLMjvuiX4jJIuEjmjti
V5aVyPF8i1tskhe78ggyHljvY5P6JyAh6Q0AErz+Wyqn21MqoqrQorQiXhoaEbmOLfGxMakKCYNK
sb6fs6y7jXHq46xHBrgnGEA/SuLsns11HpkGjO2hWzdjPXltxxJuwdesJj3Z0UlLF4UucWzUy51n
pssjkCRx7taJAalGw9xPlu5aizVuxYvVXdpl8j+VTpd/0DRjwlpOfx5ChEZQBLOFkEDx7Ez80r2d
LnRhZ0AtwRrbxb1ptMeeCrwtSE4S/Ga5ZTUHajWibz2zesTVSRk31PGnybWSiC2TgC4TQkY9xCad
8IxUaMgYYLtlF9A4jqNWX99z23KCuseVy5NbMDVT0x3hOpS7NTPUEwGeTigJRYRNAZAhd/KcLWGm
Zi6JIcXfhR8vs5tLrArniM3Xvp7cLr93WDwnJ+4SBHmcV1SiIKQwGN50q21Fhjl/roQLbNvP0iiV
Yjn4MJfCdeWuP+FQ2VUKyw2XZhJVt8mJyqC7ZA5lqM506hrl4Xf0P9VJ8bs9ONrq7VWG8rhnj9xz
EX+XGYk6pR7t4rJU/cXRZ3TcAzNiNjNxBb9/3HHLTRHuOf07xhvmmdBLmEUOklQy7AyQ02V97Fte
HoHNI6bbjIhMfOdrsNLewk3Q+J/bNHvRGqIDm5bilSlWHBSa/2XEPLcjgeejs2gl2g3ysZiMDRdB
/hoXS/+RqxSowYnKaQICEooBM7y/dhBFJmJ+1ph0XrFSljvWROiLwAFmCdKGSg9EhpHxXGorM/YN
c8bAS8i2T1PnmW7Gg5aRKYLCSoLuWdV17hNg7A02ae2V7Xyw4CQd7MS0SXhYwa4BVz3GEi9jXgwY
332mNPGqcQOQGmFHYyX2oOc30IvxDdc1eeTMPMGVlV+X2O5PU7EQt7fG8+3YJfNBL9SLdKV/s7Ra
B5oeiy32vvmUbDbqFAFokDJEuTS4FY4M4xRBIJRIw+K2B9z9XJhSyztP0rU+qQXgFSp3+7PwpXfC
ZlPd8+CYhKwzXuAZEY5TVF8shgJsUOYNPxLnqkHGFOkaqAsx2nZQgs8IZOOYpGdw90wBaO5kLfCH
NcMYSY+bWteWMXfObAw3YdsumYiY02TKFEpxQZ5HTdtZ7orxOZYToX7jS9z0tIDazQ+ssx7WmrI2
LbjIx0omR9+oR6KanBwcoioiL8v3Vgf4vTGGk97V4sgPY5cp62TJwr41i4JcXQ/8fju2j4VPsrdF
Ui1TMpgsuCjziCEM38CAQUNgGuwhbbBObW58IucWXn0VqxDXsh6sbTFFZZU6hJnq6rq1LEy+s/hU
9L0W6nmFZlQ3Fb0tQ0RCV0xC3UbMB2K3/cBq6pSHynX4pPRi3C2xVh9Mo5gAesUinMic2hnlVpli
3AryUlVEgK2sQMhCN9kwsmPj9aT1V1Ppi0Qj/01+NwcbZFQvIcyiUQgHYyU03kOMX0xWcY/pETF6
RyRwqpbupKllIP9ZYZqQTXJ0usmLJssH/uNP4zVfoQ672SqvrRRE+RzP41OeG58J4CWCdB7z0Lbq
ZY/zWY9yS1ImpK51yDssz4B4liMdKq7nGeNAlnGFzzxtH5okb27xrX0nyy8JjK6QO2cC5zCqPr/1
sXIe+Tt9MgZIzK5pj4aTavobgVCdABN/uCMzu7godOMYpVy2N7ojpciKW+4ty64mEvBmc8tSAWmL
deqKoolqTfnHoh2aS4JpMVAjUVFpzOMuyWQ6u6JyP/mJLp7G1VzCfp4leP6FIVdH9k2b88PMQQyw
W7udRvBtnOza2ZYBhJQ6sNrpg0ci6mZ0nfZDP4pjAp7l5PKUbhn28jvw8v6g553xrh29NBLrAJoF
cMBBEc0TwjlyoiSWfgQCZ2D+bvJtOqs95KuURycpoeFlZAOi8TnU9LzuugW2hJ91ZoRggCU3yvSW
seJ0aOLZOJCrwDnFXS4iZ90IG83zud06W3ax82nqe1JNJsIBKu4qu6pe0ncJ4/wTyGPnGpbXsAcs
2p3IQ3H2XjaViJ3n5CDSDUxELMwpLgt6Dpgx9xIkFtHbmXNMCDsMmgoEPmuSXXGsjKhdaDLUXtt/
A+GRvtfI3947LNTAIDlgjbOtQcz1EK9eb0ZrSkNDHYDYoTXws90wcHzIiiiHQVrHxizFFXrSjhw3
g0t/m8SUb0ldXypbJ3BSGp/IHqaZAMMzoEtD3g4+HIQBqAPSVNKfFj7BfnpfXwldzGc3NatDrK30
GtymvRLeSHBGadWHZiBnjzFoQ2iOjgTCdQqALIVxB/mBhMOEQ33V6hfM+tWJjVZGTU0zbgUFdM6t
gn7tSNawm4zlgRcZE7ex3Q1tQqVbaFefzHJCm+BqVKGmM5+VGppzNmjioUvZm3HmFRFQRZ14i+Er
jXGdtsuqEa0Ng2+p2jUJVpHbET4iJsZaYRykVeS7doLtNtU0RGB6PlLs5vuF+1O4zFi9NRzFpwS+
971aepTQgGkWYo9BVFGxGVa7EFLhLzuujSP9O67rZPt6H6tVALcytQe4XVM4EDeIdELpnA8kYia6
WwVAWmlDrd2zVdIrmLSBiEG9M8i0Xvs7waZG+pHHMS3c5UUNk/lFTEK+n/1hgZVWJEdS1st9Z3Xa
x5gbwpXoaTtmcJz2lNM62mbdinp6cfc5utL6UuSW9tWr5gJ1xMAp7QwOtrM4u6NHiZPK4N1aprZc
g7cuIm3y8sPgS/c0V658sFOIQ35GmuGc6agNzGSM4rmedkXf9XzxcpsrkM5rYp/fg/XtdtOAhgNz
SHYBeq3tJ7KQg9xy+k9E01mXnq7me9mRMsD910NTUhbyGlWYthdFQRCy1ohHJiww4VyKQJgAXcLk
oLZBfVRZGFfNOfE3AV9Z3pEz+LGftga/WoldSpuJF6z6K9enT1J7qieYyZ9uY/JYbwVIiotbCXXw
1uwxX+PxMm2JiE1Zw3HYIFo04AEr7PFqm2EtqHRwnTQfLKsW35H5bJIZ5cMdizXJaMFtw9Fu9Jt6
9p+ICyYqDCAHfaiSqlDv4djMi3cx1IoghP3ukEMJiRT3+B1tVT0YtKWITK/mxpaL59SBdUh7w1yC
BXfxRGhXSZyXg8vpFmlQ8lkWjXYjbYqscV5BT8Q9eVK1Hd+ZXBGjMqnEezs2pA+ohvYYPYNkn6RY
ND1rti9j5qgb2yH0BRLp+hG9zno76oD6uBR63pWp2o8dtLi9Z/Ttg9XTJDLkc9waDqMIzhpQQuWT
l+vknsapuiWuils1/rEjSWZkjA2Z8cXzK/0718LPIH/VDaM1/cuGUXnMnUZqnFiTf3bgbwZM1dN7
wonNA8ksD5aRETJpZi5biBcZ/mDesPAezaHx1N5QsnrQZdsS6NiWh0GumNCadq0OZYfDf5/3LgGg
PgqWF0U3KSRxq38QEMav/doh5t3wx4NoOTZid60uQ9xtF7hlrBSNogZRU9Wv2a7zaJ8tA0Mvkqzt
W+6j39hJ5W1sZsaO2PR7BovpseQIoQdMvUEUmBVMDX00x0Qhs9i5s4cO4gWqWkc2ait/JzP7q66y
8sId1Alyso1vex0WpdERQwM+Fn1Uam2xL+orkUtOmNpVepAgMWHZl4Z2tTCMAAPWzvuB5XWXK3oN
cA0pds2tSEk2RGllNLSvtOWrsU3WS80Sn93EeXadWGciUU3zbQYNPGzNVJzhUdMJKTVjR4BRFQ40
UHuwk5wXGBj172ulDCKARHkvijJ/T05ceouAgJ8Clci0NxCTfR49MxRuFpZfNGNe2ZFt7eIjxaJj
NM9DkOVxyomWya+jUVon+tDqriSoYgkQYvtndrFyBzwl/ehnRXs2EbxeFGfqrsvXZp+nnnbdLPJu
HlDMCwfhjsf8K+T21tPA0rif2Q1JdE0rzEs7tWB3vXzctaZecmco3ENFXBJ0TLHMpAGq5YM0vBza
Z0cTt3fT9oQuGHIaZqMD+gwvaCQAx7XpvRd4eWPkNCh70Q6qUGz/q84a7eBnDd/XZI7WFu0XgI+b
hC7/NsN0OTMx/DT766OXN99yk6PI1afHNqf7GcjUMxG1AT2T3BHshkxV/32D/m88sNDLg0bQOjHX
I25tnebCY6cZ1re8E6DGwS16V3GRkmMY0+1qMqeiYiiSK0KwzHdLuVYMvjr37MHDVPI6A4F60NtV
Q/82rkE352Z5EBUQQs31gEoUjXEc1lhxoWLhGLQVEhP+bzEvh5F3dXDiZPoMwSa/Wrq2uykGBji1
gSgsq5xybzI8vKEnguIRhV9Shx7jyX3hNxXDPF/7OJApEmZLOh9F0vRRxlg5moya2WIKGtKKxzT0
tDS90F+uz7R16pPNUpwOFpiXk5Rex32IyM5GGSByUTojgNO0dwDy5mNO4zmsrKq45zqXsA9bUzT7
DvGjBjW4FQtQKpiEomqMk6gBRMvQni1Elmu7R13N1G5p1mM1mfGeGCHuDImFiynxih1sXDOQBZGR
kzLXiHnKlyyf7EPSeGUorZQ2ndmhuyRz+3um+WsbELwp6IULnUn+VumB6oBrWqJK7uDt0A4nzHei
Ing/9bUXSplgwm/KMUqLUXHnqMB46Wl/PZJ6FpA9IPaah2zRhWhwcWdCfy1nFFSO9NPnIfvGLZ08
SIz9YbGVdwOIkH2GzfhgSng4est0Cv3a0+YFAxOzggfYDgdIO4VJVPsol6/KEABbenwH2ZS858i0
HuNlqfhGTvGRJ248E406su116BgKM6PFQQQ5o1MNGM3wXDpucWcylAqruXR2BRT5+0X69idolfOj
Bli1I1YaHq+f/E/Szms5biTbol+ECHjzikKhHF2RlCjpBUEjwtuE//q7oDFNFnlZ0T3zNB3RzSwA
iUTmOXuvnanYoQVZtlUv3Lql2Gyl5g+oQZprFZy7HfBIXs1u5TAXEhm3MXxJNDz0KTlK9dSHLPb3
SQUsV6b18yhNZR35SSlZqtfKaYHCb/yFnZaYyjkp250jzB6h4YCadGT/ckV0pkJMhkKhUTEbH1Jw
uyUApmXwbslRHsK97ij6isBV9ceUKQbZvBEp76VjDdddDYkSqE10MENN/iUBQWpXhghw7xEBsWKu
ad6oqd3O4tRzb3HowiST24epM9AggEB7cBpmcGJMkzeZgE+bQIY2K9Pf7gDE7nO5UulHmuN2Rv+7
aiXN8lu0OWtpgIDPrxk3MLFs30Qu+9AUkJGA6+r7ZNKruwy+/X2YRwu8dOEnhLQugRE9ASToXGEW
+Sqt5MrLna4/RJUo/EQBuEqBLT1aIRhbJit7LYtedskOsTFa8EpTdo/wOXmhiWg/RaBx2TqM/WtV
4Vfk+D9scnxHd8kUOFtIcfHTmAJWBarYb6jRDRw983Y9B1V6TyDwcMvSSiJpL9UEoTlAAwl87uXr
TiW7bZD7IXa1OZ6O/CA6uLLoCIMM4pg6wMBhom94ap2Vs7mc7I2By813Ok1e21RMurUiadOBaiKQ
xciitdfpkw989UpLiv56lCpYvo32kltojx2tCK4GrWgP2pwnO7DmLc0q0s9qcq2f4UlTEV0AxjSn
ntDTymsrGmB+wXH8HXFacIcJY6+GvNQHS+vOcuFG/YDA2DDdPlcjzrgjpbwWmL5XhkFyFzFxbtNs
SF6o53Wdb1RzfEPrEbgUr8oGcRoiYNsJvYzpHa0cBXdDqTXRFSjIkWr9LO8AGGoPCokwW+62OBaQ
cUi769SbWNZoY1bmdc9u6Whw3IP7OGb9Juh4TWcV6Qh7Z3kN0KfeQSds1kqzVSXjEMZDgWRn4iWJ
8mryTE0Wa0JKc+qplgKeS9jKfCSYnDcevule64LyRbeoto8TvA4TNPHPqMfJNIUZyuRs2fSxTfHp
F9DWs6jbKp3l7FsFlns32Y8gfkZ2YuTsrCoiG6FGVZQSAUQXXfA7JuDYTfgXtnJB5rebc1ozvIbU
bVeM1F3ohyApyKBaNivTHqbvhESLLZ52ahWmHAebPNIo7TeKdJXGHdosKyK7vRUGjS6BTrc0uBkA
WyAtN2322it6AINUnY9JEpvfnTSg2JWEEuXKig5FZt0OWoLIhi3ruVSZE0kbe4UFHcUuFWmoqRun
wAJj+VpDDYy+WdLhQZ0uvhbMLVK1N1K2D3/9RAvY12ocESISfaOjejuNFBYEqRKRvC6d40IU+3q0
02vRFKA7KvQkS0G8pi2hoG9dXtKgtc4cyPltLu+kNb3tv/vnTZXEJM1CtYPF016Gf6OdNIxRl2I6
Ibf94LjxEanIGQnox99vQcPQFn/Kkoh2KmaN8wQ+S6AYt8hj8BiuBgR+X1/CiTIX3eS7EU61rLbo
YNtLjMCKFPGhHoKfJovc3xwEn4ytQckiRQMSinOiCY/Y7GkWCLCjxTWY/bpHpaeck2K+t6iiAAVw
QEIHj5vWCWaZk2c91nkQyzigj7IxrFvqxb2MEuF7Tj/+66v58FBUW17kzIhZl6TXU3pV0uHA6+kx
3E6558jUl84IPs/9/dNXBGtKrUX8/XreTeyK6Yx+fQEf7hQgmkUqS1qtZskQk95PW6mo2iqy6+Ru
kKfHhm5lqjznirWNDfvMpbyfXUiw6ZAC7VioPArab+tEuIrmPyXFDjlmTUr1QIvVb9MzCtz3F7MM
wcQCq6NjPcA2cmrxRpQORKvticN23PGlmaGkrrtzGtxzg5y86HOelTo+UYdMFQquHr0cjSyOc1Ls
c6Msd/PNcsJxIEvSfHCuVGs1D1eBulJRw3T/ck280+a/Va+/n17cMPyX4By4YyQ0aeop0AG1Albu
Porvyjju/HAc6qtk6s9B+E6vBaMyGDmQR8DxMMucPnlBRA2kznq+oeMAIH6eUlyOTeHL9Mr2hCqd
c9kuc/av74qtIGGXF4U5DDtQFeYp7CweahIarFa5WfiSue8Ah7yy5aq4rFQ7/NZZZvEEY/ZeAbF0
Tqd/Yr3919gLSwuD65J+ZZzMcnx4k8CUrtwU1jaV6K3A6k2HxyC7yeabPCK/N/k2oK5Kw5bjNoUa
dmCNfg/9+My78N5mu/wQyhYQNNCKg5X58LlQhhC7cxnlxzJ6ULTdPPxwBAfqG1X8COICAVR0ZiU5
kd5/GPH080EnPYkGtciPjtoEK7DiFw2MdtzvL+lA6M1YcRyjl7OXSnHIq+749UJ2wpz8z/Do4vFx
a3ieT96YScM4aw9hfkzqZh+M9Y8OGrVGCZqw+Njr+8CEuIeIc6rMPYaNe4nT05mf8Nk9Z2/BOsc2
wMHo8P6ljdNGU1pOakfqclej1F72WUL9VJ1fbRIKTJxgphM9jiP586PhGbhSXFOyqBQnj4lkbptk
6d8q0MHtlQIumF75P5gUcFuAFcBbxM96Mju7PkQujarmmOXa0ZxHypGO47Y6zYYCPZ+JV7Ex22ek
S2cWmk8nB6dQhW8/pJ8PyChRCSXVybM8pigZxcTut2CNxpuRG98q44fW/7IFCMIzwXon3MN/TYq3
wy5L05tldOIAEzUVkyLQx1Uhke37NA6/pvBoRI4Xjz8CsNOZuKaKjfz63H7qDybz/UJER/zNRZ/c
bhmSGmrPPD9KC6h5TqYbw8rpLMGVMcz8qTfRqrdhIVz44gRWa8Uz1YvfWW/eGVCG+dj59WxdVOgZ
jcrYQWmI3VGp0A7Vz0PUSGha5RtDmtBId8W6IjfJbeb8hh0DaOSAo5oTrdiC2f7Ud69ljmbQKMLV
IrJg5fOUApWcZK6TAuMFfa2raNTX+oyrOBYHO6UcD24ZPbPw8jLyp7bwyLuCtxulq0Edt11AkDXK
y2+Qa+/NQr4J0ooNPP8ZGjxK+xM0smJv18oaiNaDYgaeAzQfXyWxSwNgOUpkiE/wS/g66vlVYOQK
KrbEq0t105jq777WH5E9IvsmPKPJtVUzlYeYli21XfQIYXhfx6JbJUJ9UER4sOzfKVWsTHe+m7ro
XaXrsWPyug/0JFfhoNCL6C+mUr8fpeGiSOp1SSdy1VvtuhLh7ZmF4OMXjwfvsPIqxDouxJn30451
YKbmbmZH2bRvqJPEbusQIKUM0h5W+4bEpbWRo/Uz542WzAdlDL6RGbVSqLuJQH0sOumI2uvcCrls
Ft9PR7rAKkiIPxCwD58EraTqEutldUzrF4MvAc9JpzorKd/qxHeoFUrTY9vfa12KCGBz5pZ8/ChT
3cePBTRGw8V+ektkOk29OaVsyXupOJAY0/mapDbruNVnerij/AoNcHyanRZRlNVU1202P1E9jPYz
+LC1lGnmvhuc9rqpJ/Sbcdju9cjWfXlIu5evf+vypXh/nwwFnJbD/zQNTMUJumGyhk5J+lbQ2+AF
qoQvWwWRRme+Fh9vCJnjEFzYg8n4xU4BEZGDKqqNRnGsCEwSefdooY+GT3IENr9OWnFBR97/+sJO
t3vsRxjSJpDaWgKsTyMspamxslFhyHQeVKjyRHTJoPwevh5FW45w7+8fj1rnCAyTyNJptL2f/TZK
L3q/RnlsnF3cv8Tlgz1jOSOaqnRudKrYSXcZyr/oirtlfcWx5KlJDNcgwKgZr4MBRV/Qe5r9CFp9
1RevI5WYTGpY+nBgZLj5MKSF2sUox6tRTm+c5Ixr9OPjx2OnALNaXhVOEicbiTgJK0xZZI3MensI
pvQmjWvyByj6nDlvf/JRBD0PHoLvFJZFTvfvb9RAjFij0o48Fhnyj5TK1QtV/WzbStbLWIz5dezo
4yWWv+mA2AUBUzzqZ6bEx1nIT1jAy/AoHc5MJz/BtGLSUjpRHeP6+zQYt0WOQ5/WCAIWJ3vW5ezM
rP+4RWI8th+cAgzOnH/SLt98kBcWk2yk3NywcMxnfZgJfNPnbB1abbQ1ylH9lqdNQTtfQUvVUv78
em5+ermwjEwH+jPIjpNnK8kdvcW6qHjJZDwhPR+jsCxu45Z4qH6Sdzqgi84xzyx+H987LvqPXXN5
IzgXvH/OQo4ClCPLTY6g2oG5kazx72+w3o3x56V8c2NjK6ikuW+ro65uYCa5xLKsKuM7Cgm0uaPX
O+tCiXdTV5yZQJ+8LRy5Nc51uobZ+nTbXWkK/o3A5o4qzn1vK3Si+m8zDbqvH9wnByuD0yN1V3zg
OJRPD5EkWXWlWljNUSjGtQiKb1LZI8PItmEk7lAQerLl3LfttGv1xi+HmQNIsx41tP5OXt0O6b8p
Ov/v0dn6sMi9/z3LTHtzvzOSAic64Q0b2muDuuXIzEHJ4Uqi8Yf0/uur/7ifWAaDGLucalHAnkzb
kSrtTIY4Ytc4JoES5UzX7mY737YYev/2UHz8WLWXp0n1dfEfv7mueGL9m+h08fFL7kyDUiyZO44f
JuprGEzWmffx45vBFwlyIIcmGKAfDm2aM0o58nlx1KriWPT6naZFZ1acTw6GYNKocKFU16hhnx7J
EVzoKCRncbTzV3ITV0rw7Kivo80JELY5wgO9OM6IKRMn+gdX93bkkzmiIWILbXv5xItqWystHbUe
Xd3XD+zjC4geF6S2w4LKjTz9iBQVCkM0HMaN1fc1tmPNvMS4kR/mOJvPfBk/TkM2brLBuXGBV354
WlLSo8aCM3PsDGtmj4J4IdLwCk9DVHpVnc5nXvqTd4wuD+AQG9KdSW7ex2mfhgqUnrKfjr1iExBQ
5NVm7mR1nRIYs3bksMNhIbS/1ZWgdETnnBqiYyxg6oVW8P4FCDI1Qw3YWUc7EJ0fKA7nnWhKD70x
WP7I/d2ng3QOwv4HXPxmz7SMSqkGoh/OfkfWTpdRraZyko2ydFQRMuzkRkn9tsUU1ZUKLg8RKteS
FQ8PnCdxC7NT3sN9SYH49uS4zFaKYFmNZqI2uiE7xhWWsTwT6s0cxnxpxzLaE2d15uGcTAZ+MUgX
m4wIm2Ir+8mTnUMlZ2oXtqXEu/OYTh75VGNzk05nvmvnRlnONG+WI7025tQZC+k4OPadXFXlnRmh
ZRzCSLqQ5VLzv36ZTtYj6oZcDtJ7vjGgTvRTGnEqS9oi0KqP3eQSZjX9vSbOUpd8//eX8d9cTi0y
LFGyUx/rXy3GgOh//Pkn34lqnElBInvlqE9rK0Ndc2ZBO6FHf/z9y+N68/tVQ7JkxP/10Zlv7O+O
cuRQTYsop1igQTXfoB8WiNMfZun2f3swy1LxZuAW80lZdXp9xIajjF7Vnbmycw/+ZKmuKrI5sN7x
YFjYUBSeq46e+/snqwrI1FmSZ55MMV/p+q0cnvkKnPn7xklbzXK61irRXR7ZJqHSvaqkM6/7yWfm
3zMX2ignIk2B+/7+AYgQpmpnSvXRtu/qcjPqG0U8f/2MPyz3f16O/w7x57j05hnLad+DAQubI77M
dbLIKToCxOwHiUzOojzXujtzQX+2DW9Gs3E2EXLJq0iZ2EGoLXYY77++oHNDnCxeSNAdksgZAsd9
QW6ectHNZ4b4/Ln/dc9OtmtK0oSwKBgCpzliYEf6R/Pqr7+/jP/mLgVKaBQpxsLjkG6bfN3d/W93
6GTBUiS8UOnMI+ccGJNK2+Ox+B+v4GTJGtI8M+PMro/NvTqyOp15AMt//u7DvUxam3wMALm0HvST
P19x2ASxIZrjmIsNnhdiRFZ9+UME0/HrW/Xpk34z0MkKaAuQAarZNEfHInO0oJVyZqP86WyFP0FN
itKN82ftf/OoERtNiSKS5ijnqWf19Cbq69w6k7t0bpCT+YT4aTTBfzRHMw59HA53aW9hmC7OFP4/
XUocHZgvqHqoWSebE0RRPUm4GqvVxibV3VzdaNNuNm6+fiSfPvsF0MLZAvXHaU3T6IVkFyZTS1f2
SXDQXsGbmz++HuOzx46Ygd0vrG/amiePPVfrFipB3xwl6xKHFd6Bf/B+vB3g5MuHsLuFx8YAjgCD
8YswijMDfHaXKKLqS2wZCIHT8xeIypA7OFfH/FEM63LcYPKuyjO79s/mFXmFbH9R91BWOrlNQdYG
mI4pf5jdhZT9GJur9t+Iwf/3xL/ciNM3nVAHfK4oiehhnaxVtpPZIYnmVOtG41516gtJtq8MY0FL
hXuynWdXX0rqf//xvx30ZHmJqq4HGk3N3rCeXdV5+vqvf/po3lzSyV2bwlwjaDUjVtkmEnIHfgAh
W9udwUB+Ogp5gEhNaD3Sg3j/DSlCO2FnGtbHaR0RahI965xZ1DNfks/eExrrlNlsQ15OUu8H4SzZ
Yp5QmADpvvI188w55NP59ebPq+///GzDEcCiysMPO4SnRz5Wnex//TQ+nWAm4i5mMSf505PnnNPp
U/WRE5tNWuvcbGwFSrU9Eua8UdOtof2jW/bf8U73jKJqzGxKGS9jW5LPd1OtrL6+otMK959dI2d4
sueIX2KNPHlnrBZfWIsW89hYWxz4ePvRFQnwDvhUcYo+Ka339YifPqc3A568L3FUIvIi7/rYqm6f
XMMiycvt10N8Op0d0u+I+LWpfJ7MNMNoaMwTGXOUcNuNKg7Jl9qwXGv39TCfzoY3w5zMOF57Y7Zy
hgkKWK1iEzabWt1MWkK+L/nZDPz1eJ99MintyAAmeU6IGN7P8Do3SwMSbXUUxU0avOQBCcAXQFWy
czKJz97UNwOdVqotsx/S0GYg+xVCl6afKVJ9NgMM6PLUUtCsfsiulI08xx7Mimlrvm1iTnZD7cwM
+PwK/hri5FaNkJab0Mh5UQGLmdGmP7eYfTbF/roG+pvvn4UOkcDuTdoUpBWT8pW6OsllgU5mZK6f
eeyf3i6FHtCCzCQ/6ORaqJJHPV368ljOOJSeOfvmgNi+nlqfXs5fY5yqJHuRwmjCTHDEyqfrDwBZ
an0d4FA5Mwz5AdyY028029f/XM1pe8mSR3MKcq08ykpeYqVw7KssyTtvrFHlCqyGu4FK21UKKuOQ
9GjKAdvh+rJG+o91k3gVlD30OPwXADPtXQMCBTCfWBT/mZTFW11rQ1evdELa4UpA7AoLZrFSmNty
sH4CgUEQWM2/U0myjokRml4y1bXhEfELAjLWjBbokOpsizzrboYmJNMdSyKwSwBllE8Xw02ksKgo
lhsanIQaXKMYkb9lTbeaAHl6+PCrDUaEZ7slN6GiJboK6/hXiV9rwDO0Tsa6BdomIN8JrH7EH5u/
HSvnOtUUGAkOvE2egrI0aEfC70qi4zxO+2IGKy1aeWXDLJGwFoETgYRgrUQY6vBsBpBAWVJG5hZE
SQy7rtFRrU8jaJZYb91YhQqkpqbjOkpdeJYBqYVitQMVClhVqo7B1jSS6kYts2ctD/U1/h7rp4VP
faNBmtsUddRdhxJ4b7pnxCKD6vbIoRg8Yefq2gTAtCeqtF9FsZmsJbM1boXWi4Nc4esuOjrlALOq
XVpgKVTjWt8qSlD+tNpQbIyhq9eWyqHPKfHF2JFm7Qtsox6ZWdK6wZ/uoRS3vKDpfwk9NFeF0Smv
RhZNq6ijnD3Jgw7X0VQR8k1jB0ovlFeT3tA3mBfnSFMFmOXItFzHfRd7cx0q7qhPQ+120ojbqgZy
5jhF+61sTd1LiaasEKTE40U2ROqFGuavtUIpCLWIves7otfxVJh+MyfgUws4F1jTVLeZWAQGEld+
xb0DRgxIwlq2A3NN3r22BRiOlMyomss4te19PjTt1gAvjoldznigpgI5r35idlh+pk7az3A2cbqp
0M76LrR2tYydM2ynbJ0004s6HIYgdPtiuq+tAKJchGqoIsv+KgiqYGMkQbKyndnYjt30glFEwl1v
81DsovZMGC6ZF2UgFiu1KzbkviVrWxTtTphtRbJvcK3EF326j2tX6uHM412xCMJQ1A1eiXBbiEHf
IqCE7QftBh9NpuGzHPR0paXdazOQKz8ZNG0bK9gQrKNeCT1H9iTIhIe9Z/0ALDWZLhVWmAFxgV2E
MPmNyMiokTWh4KkPQbbEkXRTDKV9UKuy9VsjGd1CxaXUdfF4GKBd+WYFHLON6vBSWPpvyZExtdit
sVJqfJh9hsNWT61fo5Ig0kMYsuIAOPiZRBxA0CrjTonzkYaBFl82adTvRKAEt0E4xztBaI9bAkW9
diZs9s4MFRdPMyDWIo8fJRX0hq6DY0oxMxNLGSt47zX7ClI7Ge345jjIGs8mxFxsuDj80tp+gplq
+jUWwZWdqrjU8oAOYVk1B1AUlP3l8HIAf7MrAhvBGTZxRAzRjS33oxeVdvE9zE3L1fhHX9M7wxsh
Vvp9MlsYRMsZfZaEJzcJsElKg+pX5YJvqorKqzsSIGIHXEOsLl7mEQMg4E4gljnKnFSZwguTf4T3
MC8A/LZcR3NTPYcSNn0ggGBVdUtCXtDV04rA7N8RBQEiJ1qxwZ0drYHKZiuttYkHT9IRk485uMiY
Q+ZMWHpRK5u469oFyJOzjzTm3hvCursLUQj57WLL76q53Ec2++e+AAljlnPtinpG2pjWgcu/Edwo
M1gvOap+Jl2srVLOQR7ZDPoqFg0dXA2wHhybFqCkwtYrijDzOwHxFGXtrOF6EaABbdDPJaJjUd7p
T3kwEpWMQ3IV19avBoc4CUnpy1CI3xUWPsSVyUtvSA8a+WMrZdSeiyAPfGFxA/S6wuVs18+GgerC
UoNqpXQdqGZtCfnoUK7mCPTv6AuTfWeBmyJT/r5JR35mbRLupkSKV+dkRaQxGL8QVzjOrwartl1o
GxPCjDuQUeX2uh4iOgWAVvQTwE4QJ+Ib/yJvYhYDstRjkkJrVoxvsSVwCBp19r0X9bM0zRCDgkfk
ksVd10n5YUjlek8AQXgI6Q7VeOfhzXUxb761sFgwn0rPekg6c15gWcZaPIDHC7X94EiYF2ncewCb
zX0RWr91Mqu4xrS8EJYDjXAQkks7UEYMKEY4FOiiwqbXVrFZJRt10PV1n1AhlHlffGgq5m3SKcOG
E6e4BIjYXlWVnuybnDV4ae1d0DMkFW2McMuUxiuLUeX1Zmix7Ek5/6+tXRwJiV/1zrQB/zT6EbUx
pvjQIQPBE4pFFPu2ri1Wm2Teqz0BJ7MQ6l2cSsovUwvCZoXpMdnEEp7QQXaS73og+MSrbKSfpQru
kQv7r2fD0HBP5SE8JuNC5VZ7bLkOYl+ntMl5LVq3rhQwQc6sX2GfTcGeZZbpqjimIQPr6QX9qh+W
MH4aXfd9woziNgR73MK3TWFesSM0evYPpjk5Lhiu5pB1UnhjxGBJHKz8q1ZoyNjGFKPbEIwZgW0N
qR19rOjaNsgSnsEUGs2+qHQ0qLYBasAIw2uVh4bm0ol8Ky1Genuh4bcZPsNiAXwVGWsADefAzVDX
riyrA5IUFZmbtcW8Hy199NVGS3YCE+5Vn+pIrkMdIHWg/85rVL8C9/Febtt2PSiZ/SOARgdyk6Na
tiDJLJIufBsoiwfBX/0h4Cvi8MNhgL9uNu7nyYaNQLoMXrlQ6W/zEbJG2MrFpaIDVxuk7LWCk+pG
Ca0pIZtk5rRSfD2XoHlyo0+3KETn66rseFmEJsIL3RwAaZWmdJgW/RN8utDjwxfcEc6ob0JD6JtW
zsd1BsQC62FXfS9qlCddXtsrfqriS9gfNm2BVXpVSm0Dm713ruFVMI2n2nm2G6t07UZSPNiNzg0Y
bXutywPewrFdwtjZSMFsj7CzV9/VQmofTWzGGDFTsoGNYM6pBsgza76adlBO9EE+KnUd3AdkxLpR
V4+btFACL3SKaW2GiIudYmZxDmwHYqeUd5u5ncJ7GdTRrR7xJZxaNlNEhPZeFfbBmpZ6da8vNuwU
M9W6lViDwLYhjB5JbzST3t7Etpx4Sd1j6HfQqCWdfWcWAiBdwF4yIgGudK25/q3B3t9MYAmOzGzm
gmL+lnVUwHXB1lY0CJ1lvsKhm/Vp+QSk2fAR88pLHIjux8mce9U0N9dy20uQJByu1Y2yMj8ksdLe
1870aApZsAnqXmADhpfTqDWXfaPKXiorL6OxPLQRjYxZqdhkB5vEUAA44H6maDuOVObQ5Cps4xOB
s7toryI0qa5UsKbabTz7VWOg8sML7+uTMt4F41StpIiXEQj6t6FWUg9l2qutJvRyEK7vseFdQ6bw
VOxMuf9cydE93mYs9CNaBTIbp81QC3M1gKxx5XHoNlnoxNsxmcjURtfg1004rnVtzg5THGRrwgVx
i4oQdpXNfvgwGQpniSRr93Gc1bdGnSdb3Fq5J2nFTHaCaB+58dNG7VMsrMM00be0/qgGasEtGLND
DRQOpEEa3AOUmDcDtuRNQfEMuqoNo5qdiELXNmpg5RTKtz4HOYphJvWcqrAvpcYOfWNmB6VVZnsD
S4+DgVwP4S+RcAjx02YajhWcm4Y9a1//tLLmYhyNX9juKrzpdlRM5r6twLpfQC6UpUtDbspfGOqX
6Uijz82FpgGzMPp1bbY9DVdh8HWvy0Y5iDyxzWsBO+0S/yF9ZVO33ByOx84ghGelQj1aAUJiEzKb
UAgK3Vw7dlVu0zk2XUORfmaixX/b1OXOrhCfp7XCgcbOI3SjHfwKOx1KaBoRu+wgs+NmlbVaukM1
Ma17wqhulKpP0MkHjXUXkR/lKo1+1w9LVFuEhpXF3r4xY2sB41NcqJs6FyuSA6z2p2Ko6AZQLdr7
ih3gTuslcrbAz+ySDP8BodmhZ3SAmhEds+sfZWM1RWQqOSKlSqFDJEZxkcN7Z/Mjm6mDob3Sdkll
PRAMxstiNyFoxQY7PeuZW0TBzyxoi5We6ioEaTXBabSshNjH3cpMIs5PFBI54EWXtZj4w1D7ivsc
kF3iOSAp2d7bEj9VydjMgDViwTSS6RJOlAG/JTHmS1upbtI6+9kBDd8OJtZrt9MwVUuZ02wG9Kp3
1ig3XgR4ZK1oeu6T5MLHAfw29mcmJq756Dv7ADQ00IpfiEQany056Ml+SYyNoZQFSK02uoLYihs0
nA0lXzlWH7AuKOWPNseYrha2BhRttLbqHGmuFIAEZM/R79S4s67ToOFdLxYMa282rJDsdryG9Nh1
RYbhNRIeAIuG+Bla1m8pQ3ulchTZj0MhPZBzLG2aSSofnYn4+RhBKs9FqwjBBnUj5VFLfkggoWDW
8ImzLqwMqZa2wDGQAaHbdWXSKLyaXcCFOcAikTVbc21Kg27FGV91k5LNHoBTwimGYQkeg/t4I4vR
dml7qWslqOWVESazm6cwUW1hofjRrHlJylW9RNZ+OyG4oaokO0ApQt0t2MJ5sCdfxhHYFBgYKNPO
rHnypMMtlbXRzzlgQOTue8KfDOakWXnSnI93rUp5o47bftsYiCKBvoYXjTCAbeSGDSc07q7T3Og2
2Gq7X8Qm2AdzTKQryJKQnAdD+DmhHz8ilpsDSJLUS8YUjDRzS71hqwvspIwgZZLOeac2w+9+IBsk
ansSJEU2X6jRXZf5gQ21hgMRz0VNlZ9saXvWGbZA8zzDb9S07qppK2sdYUb0CHQ3XKWtOAg2RGF5
cRSlXKbt/NBLEyxFM83FkzGHz1OsDt9CtSh3rSERDSLnUxnvkCpm1ZVRKxV4yqg1X6PUGKH6EXwX
jEm2zmSU41UVYCNRyIpZ55Mor0SrvjRKLN87DWc9dnkcyyKAc2nQswDMFRCddDR/FabVbrWspG5i
6QoV5gauRKkhGi4S9LYACb478vRgxfNy1pwgg4qKfZ6USRur04MV8XuwNQu2rTjT4KelZblqiCzx
TTqjrtW0AirKfKSg0R/kEPNMQAbYNQxgARuR3JA4l6NtrAfh1q6L5jZSbeuOS9Fc02JmkuYmjWL4
BbpQ8kYdMIPMLspF0QYcqO27Nc1w/aGLq3g9tZn2K1G69kJbIFNuTQ4T7ctMeC3L6KHXMSBlrYAx
JgcPKjhVVmjCczMVVFUL2dQrskbdCoe5BnHkaW7Sfg0jC36DrbF2zs7gJ44VrIemehr7pvlGsQnm
VTiFPnJFqI5EpAOdm/Tbwoq+zckwelSAgLlpdgmHAjs1ZUjN1c3u96ASp1wpabWNukZn7eGZyVBn
d+VkiFujL6QD+CHrAF89urL0bPbz1E7XM1R0SrgVl6Esp3/pJzjm8jq1RraqbdFQ5tMpYYQBb6bx
zIflt2OQUNEhD1vRO6ZkBqppG5pqsCbdLSRKMLb4dC7xEqbdXccFZECr4FtXgAri95kRGTpqvQ5l
5xEZeO1LXcE7KRnisRrqe9ToEZsuMfiqXuZXbAv7h7GAsKc1QeRyeIQ9yJTyCW4h7yU1ORXMlZn+
nMFO+EXRs9GYjHzNcYbgEpmoOKASWbJty9LZh5b6WlcTVsNqnldVbQC81O3XqpJJKnSydD9Jk3GJ
karw9HbAHRaGWnNb5x1Zh07WglhtdGDYeI59uw87QrkC4Ve5IDI8yZ+QBEW8rM1LNEKYAmqiaHuz
YOJ3s/K8gDxc3Dylbwdks7uCDJjfKbnBq1IYynVOD34NWp/KnN5rXtc6dykcyAtrhhZO9aDZq904
gP+1uxsrS22INKBs0LL3riZF0veMvIdjrynRsRFacemktvWDpAOqVBaKfW5udR2iefOhQxlb3RKT
B6ZbWwP819amKnHqUpPWk8JOBaBXivxn25rBAWpps40ipd4GiohugLoKr1BmOLo8llWXDOpB63k0
oRmyjsu1sS4HCHx5kMybMnHUgwrwBN6nUrmaRjSE4yjl5k+eUBMKfy7mRynqLEqw1Wju2gGZH0Zc
RGXs13xFwGQRlTRskSQD4LMjHkc2IByIdXM3jPqWVMn7mqxRNypFt870lhOZHCU7RO71lUNMwl6l
WHuYASTzVWkU/RXZVPXTtNsfQZVFBwVs4CYVENDGOHkJxUjTfaAErBPzV1Ck6gx/jEUALcocPSww
lKtqDgS6lcrXBFLwfhvwTabQkdd5qbVbXk7NJ/BIX0uFWu2lZizu1CCxfoyz/WQVpFXy4pJ1XcWt
X1qg30apsHe6UZesJXVxj0hCeCrse07uDpHCqRT/7FWrvYj/j6PzWJIUWaLoF2GGCALYJpA6S8ve
YDUl0CrQfP07vO3YdFt2JkS4+71+T9Zt8HKN9PRhbn1tXcEmNoVH6L/WvK5pD3uF6QRQCdlH0TM/
hkHbVzSeX3XksThExodKsgdpdNL+XFZ7POPPGcg2nc3NjapPr1xwYhvxmifWM/T7pGEwYTrReFxG
Z4t7zYmPKg2834K8p7KhA7CZvv+wk554hCO25XcSk7dUDUX5x/SV5ThXCQjrwyxvVteM+6oUaVC3
FnBxEv+xzgjyVYU9PmUkGAX6CNYeQqSzJ/2AyBfBI35PHHNyxoMMdiCG5+pGywy/px/t2yAZza0m
Gah1Z3xkajP7z+2v2ebTEegXAUtwYe2TmVcl/k7CRkJ9aqq9ZVjJzVT1RLyvQ466B4tBtaZ4l4v4
wFOsU7Q1/+wc3DJ/HRMAoqv6k2hZf9WmOTSjaPixSg9aPMGetCJZ3/Rn1yOVrtoSYHu9Vx8mRpRg
VCW9kw3cvvrYMkCn7tmsBXdEX9l/Lqf/1SmnT/ZYmzNgLzgdDJ6YZ36mJR67OYb1xQCh92eFuaho
NUJsNYODmBr4M3OIyTNLcvgwMmbPo1ErRANi7omAdfZRViXHqTFMv8a0d4LWVJ47ie+cd88GsVwM
siZscfAujWc0n9BrVQSaoTP3i0hfBy+hS7Gmz6TZOAFi1i2fq0A8u8wMSFwfijSAWLSSj1+WgrD4
Ejq0nkVPM23Fne2uRLwxnG6715T98mGf9ap/xYkw+HqXegSpdeBR2sTSz4Qeu6eZ7Oj3SOldwPuL
MVt20SleqCpML3mLEP79yo0hIxm2e4hMTTvS5EQnssuNwM7i6dWtQYWteKt9Le6KQzZMjPO8sd5y
su2gdZv/Sr36L69Lw7fYqK7C2VFaC7AVVlFYRMND4RJfO7ik5AN1yuicEjNsSXtj1pv/Nxicj2NT
FswcBPKKNrbWfyR2l3+cU8O68W9CL/vHEK2OrlU1kNdO4v3ERi302/SgcMbfrZpc2GMS6YFNudR3
SdzaVYC8KcAM+CBSkz9rTmp4RebOWRP1d1TE24jyTb2X2UW2e+N5+wewBx5wcUh5EWQnAgchXk/M
5WnViZvN8Ia1reADRUsRGFZrHKRBmHaPvETyHBH/sTSoL+aKVFkz8w6gV/HEjdpuyfJXw0CcE0oZ
+6xw7ScYdv8t5qaEkDhWCzai4RQBQWJAXwCgqL3yJqbFOK6gZUDopr8ku1d+6Vyc8aHEcWWTiMvE
0ywl5XtZRB/Yy7ybWSL6+M6iJX+NmIaXTLrdP4MkysBbesvYeWI17vJMeVYYtX19T7U0XF0z/eda
3Vvc6JAkCtKBe2NkFuZo8CHmGsyuW6W+JxrOmtpje0sQVHk/NPp0ETWRjcyJp12dauSfa0ynq5QJ
xVDVMaPgXu2zrUMlhQ3NxCL81xohZsSJOcHXAi5WGIz5mRoVB7sWH7RlrA4krR+tK+VEKjUaXPJa
9Yn8OTGRcjs25ghOZUj3xPWx0N2VwJwW7AilxSwHYhG3niAwt5vRXNo0cS6wYT45782DgyziW4BL
7mE7ZEHE1qkPSo/c4a7ACKKzq7I1wIKQLYu3XFPmNiHibtoVJRDr0qGPAm5bh3VHLRcZEl7dFP/O
zpyEUPvWKkQK+Wg5lnxEGJtPaRKL6epUKuTK701N0Cymzaz/GFrXXZpeJxcSQteuLNmY2W4dntvU
+hFidTfqvWE9EeddUSevTesv1fTP4qgKCjAFPtFoX64GPkGZsl1CsRQMDuM1Ku/N2DVuKDn1zeY8
QSey/6vpjS9ZLBfyqW2S5m2PbfXOSIDlGCi2ZZTTqhefOgTmI8lB3pkh9H99MkxMg2F7usCKI35L
/KNB0Y/9c+vpTG6jXJFxSAhuWhAgYDtxAh4rHu6rUn3BzjBD0XqsFWZc3FR1xS4nC3sk7dtRC7LM
8C4gfu8m1ylv2qDK5lKaeXnT0ZYclu77mXDwMYOYxc+hZStct1gv76y5MO8bpvo+LxmVoz70r5PR
UaNn2hwCm95gM+YbrxO6tTmN4WDb2Xl1vPws9a34VvwE6Kw002bc7ts4TwLl9f1ejY46IuHA12ur
BJPGXJy02jM5/ip95zFoD6LM/jCq4o0taffsRF0SrmlkHuH+2UdvNqnmon5294iXy9NosSjdO5N1
klvE+dR15bWeFanBnbsGLBgthBuT5DgLoYUru7hh142SyAPPvTgxfwJc6b+628gYuYEyoJtxiKEX
iJTmIP4r8qItxk2PiaESFeiRVMQO63l8U4AZUGscc4fMTpJ/Fz1wogi4eZFxlkaRH8depMctOZxW
Z0XYzzzaBXhFYT6Te09MQONPCyMtASiGixUDAiEGCkXSKY+EcGpIH0QYzAx1933MiHzMoEsQakPn
mTclBXQ/o3XEuQ+2tbvM+LAuup2aX1MJXEmNkXGYFImGZDnXR1eMxaNBpXaIs+ExB4t7yGQLIEcU
xq3PtmVsYY0B0czrhbVocZbSbk5CIwCidiPwhipV/5I0bcIYsJcvqEn91StN7hcuAmg5OfgsfXy2
RuQZZwKZARQFD1vUd6FdrZuJyWBd27Br9OG1V2QZw5aDnr1C9Y5lOI4iOUzFhPC8vq/tqI6gjOrQ
GcXwxEb5gnhETljWDsXRIsj72piquSxGQ4isNbaPjZ0RS9wuA+Xeikbbxtl9p6ZnQQl61GaLCVmv
CWCjm2Yt9C/bU91tESROVE4vT91iLs/NODB6osLwHaqaikREsrfKe5VIN9S86SfN5fQRT5VMdotc
OIJyDoVmin/KcZH73E0j+ugpR+rW+QPjFoJaTeKR1iL+6m2rOoC7hMvW50i9cZuB5XbGu8qESpGY
Kwi0KmrZbYu9M+Q776wvMJniPGvY4y2fl6HJwadwL69dvhwYs6qAar99UHkz3SqjzI+O6w5bnaix
CYBwaHZoU86SF5uGSqW81GTwT0uyk5n9WjSDd0DxUedGdhtnstXpg0eyKWRPanDknTqnjnwtnea7
Zo5rUAEbq8DyamBm3p9WGN+K7gTV+tvGjHGSrla8T5bIH8dlmXxdxUNocQvfV4yLw3xE8DXtuDpn
Xm6fCZtMD1mZv2bCKWhJDf3S2ebMF9BDcqtysXMQcFCf2PWTE6uGiFnLybSj+D2Pl5+qbz9JGkl8
g7Mcf1/H+GxsqAWEoAnU4DptkBPcLo5+H0esIntO3u1rezV3ELPMIOUUulVFR9jZsiCby/mViGzc
+15SEA2fGHeTjEry+w3tDdrdiQXVu6U20j3qwB2sXXe/jva/0eyTwF64al2DR5y4y+Tq8ase6NiM
O48U00fiH3JfzAzp2M/x9tFQuD/McwzCjJ0a+Sj38Im46rR0wNSsxf6nqO6ORDRgMvEicumH2dpV
YBH3iWcbvArWPzdD72ts1RJivXVprf6xiim9elU0nGlvSCpAIk93pGxM2NOYE6Ts0vuGqHhcmsx6
hCCZ34yG8OA1ITdlTZI2NNIGgiyj93sW4/K9V9Ensm+V7GwJd7UYRcl6iXQJ7JreJ+amex6yJGD4
Ba7N6OzjGnmI8lITf5Hu/P9F4M/Tc/iRl5F742g/9C0Oqkvz6c0DcR/TMNxyju1jpvHPiS1mQU0n
3rAXJFtWy3pcCS335Vo+utPav0s+WuBlKGSGbkYXDSZskPfJJ+4eAuQFbuwxdQIjTqaXqHac+zbh
DbVzxkwZm7+npnfWfSdXTFPjWx2hLWYTBDlDDeluZPs0YA4W+a4ay9BLjP5kDkX/MOhRf+jytHrx
xsQKIHCZPsswQFjJDK38qJ3kP9vUu+PoLtZHTO7cq9a4sc9RC2EV+cQlJqdgsId5yO9orkI3YWK4
tEO7y+Tobni1/Ekh5jyN40juCmMpWC1blraR3yzZdl9tZVdXJlQC5d+JXhYmZTvZTmTmxhWD2TRC
60Qau8Gg07/zzqXnIVHmv7WP2o/CcNfjnGTO3kpoThVKZK0Jvyak0CSAj4r9t6+n90SLX6AUgvXZ
bDtzwWRQuZGLQU1Ob4rdCsRsp9q3HYIiDRLKBUmh93Y2qf/0vh3fDJ3eJ6PfhSewDCGtCt6CGZkg
72R6T7sYQxYZHH/Ip/iYEGgXeM5ghLGHJ6F03R9vqrsXY7B+2XzIWNvvncNsWplvGG3EjiHXJbKQ
8ZhRme16iZoBeQbul0nFw04uwe5oF0fDapD2Ney+VjSNPoBSEqVLlQ27EUjEB+Yoc5+OzqvbSfPJ
Eo15pPXCsyPzlgO+4WZx7egaZe1KX1BmUKai55TE4gvyYfna25gtqsUtroY845VSMS1t9g5RyPEb
vhysZbQ/wsVnhlqhP1n5PzaIGew8Rv09pYCveFl1hs9pbt5yPADTW1buDUxGaIq3tvoejewuWhcS
0B/S4koypm5eGNjsagYGefwDv4KrkkzRgjz+TeJ3Acq+4nLc21IdhXyBiQXP0Ahy+7kxLrbNVPI+
Ts5ueiRCPkX20QnX9tyj3VLhXYHuwI2iSq7of8SuTD8ErDhL4+s9rsVRlj+e80jftUt1WofuaquD
sdIL6ZeeIWg1hKk6GtpNY6YFXsx5rPVXK39Zq/skPXQOcz77tNQdwtpvOR0LxlGd5ps4vqv6ujBf
StnefNj05wGlsRh7FBImc1xtqv8b4K8kxm+nBcAC1HCdy5+BaCgzumPWb5QKch4ILg8PS6L2cf0S
iw+tvRpNdrIRr6V4dFpvLwftWkeb56YOG755YuEDEMUXfdjP3c/CAMPOsTjSWOnT28KMqovDacRt
QGdkUXox4y6mo5GdxXJxk+zYiiKwxVEvHqvmpeLNUXTaN7dn2k848NgXQWNdUfx8t3eDevzZfjWZ
/K2sNVUZgW8rzJ7Qdu9r9a5zXsZNfs7Nw2Rc4IidyoKYZLpoDoZB/84SaLQ4VI2OptLzx+k5iokk
GRiwzj8cQLvSODsDUznRnNXEvQOxIycPXq/eanmSjCIA7O7SaAIycU7wH/HEcI8EfOo82bfGgwZd
W3zG9UNhnPrkZ8NREBriTzZf4E0z4dDdvHKTwj4ZskzOowdMscN86XwL42WZ34g22aF1dOIWuYcG
TYu1fw1rTn/IcNOUdtgbPwWqasmtCuYgXTXgh7c6uksFyD0cXPnN5R6XIO9Ep7f7mn4XZAeOsLLW
FCLuKF4T2DQn5rxfZm7md67Le7XSWeW3CXq8C76To71XMwYp8eDaml9asNwLgN6YvGApyGtktpdk
BHpbHAun2k2wG5MmPY4GJDASJzHuIi5tG27zzQJQJzjxvNex5eD1ENkKRqrRToyv4AkCYiv9lmoQ
/nmKtDyRFoPB9bjEKfFEzzOyW3mTwLjmTIR295Fp72zaK9Re17rlxGh6+eJ3/b09v+reUxsdMmyZ
a/PHpPKgqTd9fTK9V2z9a/E3Aa1BwKrh4ZDGd9THDI/aYaMhmTa8iuUzbV9TOLCjfozi+SQn3c9J
Bm1rgsQ86ByM7ykW0BJOCyYcoY/wxvH7VM+d8dZZQa1rR2rbU21uCB5wQ+mvAJ5SILPUfCYGDbtm
rHal/G+W/HzZdeXXGtJTEzPTWSKfxQCaa+0Bj1FgTm8zS0+e9wPPk9v3wZE/WAL9GNPsllBnALNd
zcNAPGrGcbsgy582b6SAm5ncvMWgIuFA5BmgYQq0ogrTTnsbMaVBJ9250WNuP8xJfsytfyaO96Ui
ghyHQ9z8q0dWBseXSd1vN+HMEBF3VlBo2AKancfqeVZQkZYGdpUX2NU6XSLgm2q5CcizFpERc/Ru
A/7JkugcEazuRLs+/SHaOu6tUMsuLcBB1yY6Z3wwADWPClkc6YiSlXO/DaZ6vSjYewv01MQOYuut
qj91nW9kpuHBHlBLeBN7RE9+sBcZdww47ggoFySaxe6/3tzMqfNdvvRBqUX/dWMTMGUGbXeTy0kr
34fp29aPS3kwKJpy71x5X7X9QD6anxInnls1R/RZ0SNW9qGCLTfB98sNQtEeuVbT/MCEsZg0f3a+
V87cqf1W+YtjXxNML3bzGQ+fOMtClvEofFDRjLs1w99+nLSbOx8J3Otd3oeHAZpf+aHVny1Tm0bQ
3zpfWvcc86b06b4sD2b21o3fTtUcFoy3OA+oEJ4FadctrsNKG8CgZxzZ1U6VXyJ+cLrGR59FqSHk
8Llr3oEElRBgGTiQIo8/b4VWApExGv9r7IcNtOppR1s+FfMfMkjd/eC6PcIroHcud7r5Uy5QZb3D
0l6zlsuTU7wnDt/BvGhlh7V8GVzcsuu9tB+43fbU0z6Rj9Ffy7jkT2Delsz2tEMVv2Xjo758lBhF
jP6iUWPFjteDAxQ5Zo2UE0kSwp5hZgph5PXnAtbbgV+/9+Ge1WFlyeTSWsXDRGoMP3yyp37x5fQ4
TvgIB4aE5Z3hMYLMSJp6SyeQwfa3M/92eFAy6O32TAr8Gm+UuZCHwV+yXw0FwgUF1+O4nhIR4Ctd
bO3AdBG00TsOs1BG6x20skOp01aBq0TXDo2c6D6cT4UcPhfD2nfxqXQ/EAxopYt9ab8n0a+86z1A
7eWx+3JPbX8vG/7DhV55N5aHHm2OzcnTlJwk7JSm1nfJet18PePyanGq5iVnxnZAiJ+SeyoCHhol
D05J7geAyvrJBdrT5PzInxxiHoBSEpGrvAgklHfOFhh3vrd+xvZzN1wz7xe2SjGe4/kK6XQn+9v2
pqFN8xKdIBh15l3aPEUmgrzthEAb+dt+6yJcqPKYk0zdfx7TMFQUrh7lq5gQ/PQry28N3gPSIFcZ
DuQF2Hemeb8YJ9XRyupHMTv7kWvDcs+GhiDR7UV2JxFJpvURqypu9btFPS3Tl2PwxHwW6T8tsTHD
YbOHMdZot6ENsACECleQPn5OzmWtH6T2UyMRNgn5F7B5v5j7aNV8rItT2b7oFibML925SPEUTa9A
z+r4tNp7lVxKAujXg+ciMpd3HpPZerovsgeB/zbt/xVpz0Nwsd1XYC0zt1gas8XyapsvcfYwjFc9
Pi+bZar/yOSZpMxhdalXwpTgKZ7QXS6fPPNuNh8bxuqjzfv4sRr33hDSyOEd+eY+QvUmsBrQZPQ7
S5Bc1dWFoW4XAFb0gqDNg0efL/rHJDfC1ISDlglsEnvZsj+DSyrictY3hOGtBN8X16fBecr06Tqa
/+IhOhSmx6wazqG6o6HxpaNoe6rdiIQx6wfClmC7NiFlOgUzw+uKmkDq0NrpSpI7yEY7hwvYrZ5I
MsOL+mot22mXnWdAGUX3neKlLisgDtWpNH6T0dm15nvGAWDqGRGKmc/0uaSAn9EV4+l3WJJASxei
uZb7rCsJR2WEa3DN8c9nepbX5yL+QBk9DN4DmxZUBfF+3ViaFB2zEzoNXmr5bMpin07d0xDDDFkF
B00cqOhztnHzT69Rcysi29da5HumVav9N3ZlsCbPU/MVJWS3YvLMOBJqJphKC1IdFcB+oPW79g38
ZMGlFZe7SMM5zfc+QSv3TOyKkkNvMF/bgge6LsBZxN/CQrXKftuxQo/Ay4+jhktRBc5wHsn7Qefm
2IX0wby54q+ssLdE0MId5keZeh7HD9EcZH8PFwMnBod2tFfVj4XarrwU/fOvdkM5kOoRRa/YZOjF
21PiDPvR+GlZCY88kKZbgvFQqlPDBFRna2dnbg5f7UPL5lMN7QjfyTbVj/9UBOP+aGB306CgLTN3
WfKymCvAQBUy+7t2fZuFMyf4FAW9tN7MvP1adbkr9M4X1k9b/iW2c7Gh48SkkZbFx6RSmnOMb0iA
KM7rCHD0odG4dJO31HtNTCMc4KOV638z7pDopVr+vBZoIfs3xucANXrgoyZHsZ4qNl8WOsRC/ovh
P6sgW/Xj6IzXQb5M7V4i51IDAwXfGQjDdDu6+gF+O7RftvXY1hRpFkLNpa33hXE/OIdRnmyH/X8A
ObYb4qHwe+pDWaWHAYLvhL3P1B97dRnERSGOy+SntGx/ZnTcaycTmbRhiJsZrw77/ZpxwPy50+mj
SI30M8yPtJmbP8BPt26Moc3wNlvAcoZ+ZxWPs/sDofC/Fa6OKIVfirvaesG4ukvrmZnPL+e7iO6U
djGcU5kdhhzCMJ8N8dxenzz7b4AJz/S/UPsyeZ+ciKh5TiIWk84ajw9KAaijK+KzZf9WcYNb9AWd
JMXwhtOM7Nqs+NPnm96+2PhVqythJOgXPMn6nWywfB3VBkxyL01H32Nfx/LPkjKIARspZlXpixzQ
lODKNO1DJF/zyfbH5a5vI0R/SrJ3A9fXQtanw4Cdho8HoItuTsprVz2X45vWPrvqaVoOI4ExlYsV
nzA3dbYL/ofmQXWfJt2L8C5dqp9qRiX5QvXDAmJZvMHyvp9TMnIurAruuvWpcC6l/Mjgw6xL7zsS
WDTkv2Q66yDPVvKGVtbyLAarJe10Qk2nZ38jLtRmOMbgzcHspjUtLjd3Vf144HUKJLDUOABhtbD9
tNkdzqegzUDBxs1xSN/GemHBQaFcf6fTl8eycoL3QLM+KvO/Vo2HxFoCSz8BisHZxXO8usPjoAEp
J6Zf1tg2iiTsFWkj2rhfQYfJlk0MAbI4n/4TmPoWPSd0eriy53Vm1BDtWPF7AzXkr5zSeKvzc+Qx
19fcOxYJ/TWvrkW9IJaz/cioBwhUuoTm2J070sz5PhxFw5OzUiXUg0WA62Bof5FowzIiGLcVfh7r
f67CmGTOoSb0Ty9mnYg5bOUN/sgBi73i7PTLsSdXSd84a1AFscn3XXfITR2j9PptROY9ioVfYYUV
o3ewuj5MjY0gNAZtJY7twsvuLNPJreOPYa4/UHOO3jqGrtSvdQ21uVl9JmE7uRQPzDJDa5zPzPc/
bYpD6Y1nIDmP8FaDaVr2aZO0O9OpybqWoRvpp97VrmUeXxJL21dI/zuUjF+lyf1Qzk/xoqPiI1RN
pr/a3anjrUk9oolK6xP/C3UEhCtuYrVjM8QnwPg5sazAUPqtstp/c+7K0KwJ3PUK72xw2eL59vXB
2rWaFa6e5vn2lLPw97eUj333LMVIebxWO9PbOrniA1noYUrzvTGzNeAs55XkFzxxD4WHPmR5h0oZ
SJQgs4zuVpXIehUK/aCOcxQ9mOlIjioh9MPa3Q2AISttDHLUvEiHv8ZgGcj6xeVk3vTMB3yFt5lw
3iq2382m341cmH1usvuHO8eML1ZcQEfKXg2Swmdzfe3WLvT4f3TskcMS+96chYKDo4X+ui4rNh34
XLGHuWI9aLZx7eryaHW8p3gqidvyletg1co/W8095vV0U8bs1/b02oHTRM0E+L540xvu/qNU8xOc
qPdpHM4ijwJrhV9ggBUn85SWZ+tpmSTuyXTCYI2KutR4ecW9PvwMkX3wTA2giXNJdDu0EZZLekVJ
fAOudvLEuHslby9hUJekoHLP2YrrpfFg6WMo/89ug2IgugCPmZ8k6th2Pay6/jDoM7wyMJYoexCx
T45ZB5KFQCvf3h8+OzcyxuZfD/zlZDjnzlgDwqvvZE21NprT88gAqXeafawxj9OZ+sz2HBQM4BlL
/eqL95SSQuzbY8I/Sha/qub3dsuwsbmisNe2JtYzi/IR7rvN2CBaQiBEOGswfkx9dsqnIvBUcdL1
in3P7NDO1SdqchFEa4JDuNH2SiHDbM5Ds1qu6BIMRaYZOEK0Ry4W4UASYZLFOrM7MIkRt4GkJzVl
esndCRBZfIjGeQkEoVMdg4hibi51zFnurq8C6+vYUwy3mqcgXCJ9jRsd3WMSqOvqgrnolC9gmFju
i7yEZkRt/fUJ29BASwe1W1rPMDQDMHX3IOKKXcYqQqni95aHd1lIlTeGx8pyIBeIstlrRvZs9W/5
SIfXsStvSHYF+To5Mtrm2e7zz2yRocC2gjnyOJcxLENKqqGhnmNFFBtkhfWsDGYEpcgorgolrOk5
kil7eDwy7o92aO4XvJNdwkthVL6L1wEbK8vceMFXTvkoBXDIm9C0FBg0N7ZKzlXU77KoCaoaTZs1
B1CUGCMbX9VcRKS9Y7lmLt+EiXKPJsNVCBZhNs5A7pydmVsHxy0D067uqC/P7P3SZVEQ95ofk4Xt
muy0K8naELuXsH38tGIWJmASow1gMshq3y7Yzerbs5eNu3rr1xLA6aXRHQXlrhrKP7tj56601g9j
Qmobl9tIV7gykm0cbM8uhCb8xm4PtaXixJSsEVVDzlTPZN/PTHCdeS5u25bJSn3paAZBa/qGNu05
GU4W5rqlU4GJQ8+birdmyM7DnOk+rtn7NYngOIryqbYxK+KeoCtkiS0T1UfHYhq9GhqLhTM2M/Qb
nthb6/JBC8xT3CVIs5RkNm9fcmBDK5wyVN+VX5GhKKtKQRTNPnHieytydoN0cRFAZC0k22Sgwids
4Q7j+LyxmJd07Hf2UEbZlZ/QzHF58eNo2NnXKGyI3C7WqfSlZjPTyMpAsqvcKJ1rlxXRxA2wa/nx
vPXqrW9V1VV32Ts2OFnqrsKpZO68RP5YLJn4Sy78RCD86y7+aa5SHRJoIVni77rfmgq84fNqK6q9
bC6zVGG06qHFaK8xrJvB2L9leWMXjx2sV2VeKrG+WJl1xON9aMzuGcTJI4rwreHLGWd5GLRw9mrm
odl0TKDZx708sDgVsFIWIso96j2lKhqky5IgwaSPpEZ+NhNOURfVz9BXOg32MWSCauwFbkdRTg2X
DNqTZ9G6TdWpp2KHhAuF1p6Hc6E2hD3Lz6Zz8Ob/BLfX2PBPkyPfqEMjUo8ldT5bD/xXg9iFtKcU
FvGK+V18LwRv47j/4tnjgGWbWOBB7p3+o7DtvVVk9xPDuX5OEIQrdr3iS6raA+v9yDu9L+f8Xoj6
ZAxsxtXjwZTZE9vgzEJRZhHtT7o0T4bw/lqZggnPWcNJquca3Momr1s6Azg5fJGIdh0asDiReKgJ
pWGfng/ZlZCKcRpanEe287FozOD7ziHAUfucsBH6EXmIxTDPKEL8fZWJpuS95010XQcW1aYeR2US
v3jVfOuLgR1CzP9201e7gQ0GzFn1gekyikbKwiC46zRDXeBuEKwo4r7etBSNYAHc+fNUQ59ePs0s
hwsy4uWxHRLxWeU2/bQYqKB7/VwlHSpA1JDPYGPqVmirYdLPkAQxrUU0p5CBj5ttc3G6G3T7A9H/
F2dYhiPq2o87W3s7za4zA0Y2UMImlu96PO6HSIm7aaqZHLpkW9QeLQ0YYOTkSDqGP8IIcVo3iLeW
sVxo49lO1ekmpOrudNv2le3ucJqdrCb9qy3313PXm4J70gDEFIK1BlGdJ0UQBgGis5mc7bg4bkYY
yt5gcXGebTMgRkqSOYxhKkYm87qz7BhiMfP3WuPSZhTWM5+Mt/tQY/MmpVUVasF31NN/5AnVHETO
TBKiUbZxiKdhP5seOyDwZlHt92OB7NqxYV7Nqj6JhKRGIhba2abuFkxXyFBYLUbi/XhwigqP5YD3
PKsEcYgE0DxpCwv7IJHdu7qRMFaynLPZ0h+x/700RakAYLubSjSaj4ZbN+4evnF/KNOE5c6xcL+z
zv1PV7rH19UiQRgki7+tFiqWaV85ca3oXXpmfiEwqjhMrHEFEztkoZQYhSxYL8fIqcp219b5VwYY
+b6WOMCwEMHgOYyJ25+UaSAXiEWj4bE/hlG0l1kl32veDQc2DVO2yCsJKFPlYE2T6N41DLY94zXh
ubYSE+cdczyT+ArdfWsaZX6w4e8+mGIpczQwhED2Di0afUjLRsW0IR+j7Dya9rnxiMgQis1qGPVs
XgLGPbLrUt5aEkIO3SrYd2taeOMy78M2d3A1ddj0ZpjcXA3WineocnYsqnW30vwF64jLNoONbbmO
+QVtGMPWiDk+bogYaLI4OncpfX2ZDzObqZ6J8sRK9ROmtOSUKQu7khlBOQAPlr2wsY/fy4WGS+6k
x+jY8CySXUzWdR4zcjlcQk3i6WFqUudbljbZJctQPqrZjV75DM3VsEUktvrWxuq0PCP67+MY1K6z
OGQ+dJ5iy9tCxyZjpvwGTbruIfmVgV6Q58Fi0tcwa1OMLapjqDOSPsAmZZAVNi54KqqO03NJHp21
r//ytafFTeuKJlSY0sOE7ZA84vds8d3XhWqO06A/Kxe2sZAGgxbbuJV2ER2EOyKPk0XyTswN923v
sm9sk7ny4KWNw+5d7+1XNRkfSM/ey1BFiB92neOFZJ/zojo17v9H0nksOY5jUfSLGAHQgORWhpJS
Sl/pasNIV/TeAOTXz9H0ZmIWHV3VmST4cM15id26ZxGq6WUcbCzgsFpP3CFp9iizPOaFtf6rh7J8
FwQkD91q5mONW8qGA5XxfuQxjg7oPyZz7Vg/aiC8H1rTHyexsVlCtjLKgmbulHG5oGHw/we/BlPB
4VbkHSXmTvAHt/q7EJQlrwzoo7M4z1nQ2QdPkyBhgGkL64a0ikCdHlCsvaTiqJKowgiC5StlWgKf
yVp7EZm57EIuxt7ZNh5FSzuVoawezYnVtMQ+1DThATYee36ZTvgkNi+iEcyos8VJXdByEZsyd/uD
m1OCJ8Y4uERCvPHQXH2eVof+V5j1rNamBjZvCLfSTyxYasJ/dbYrW8+gZiSM1VkabCVbl1FsOYBq
cN7P/BEcUDYWeCOq6c6eACxvYOZgRquEmh3qwmGYs1+WcmUEnDXaUF2E9BY6DLAUbBd+R8si2bLh
byOdIWAvDmuTy2rhuzsAgFhSArYBemieT8u91d9h0tEJmjJ9n8n+ypZiD1nuM174YXtsm+Lbidc/
VWGotNzOmXoIUuj4FDShdIRmIepHtOaY9A2Hud0+5wxTejOmHKbVtRPtxV79WBgn4LNUt+TrWV97
YmfyFTUhvRfLTGiabDKOvBittYhDaiKDWh5Gv2pPQzMHBHXRGXbGtj7mkHvsxBD8XiyyoXZpzyf9
Ak0gnSP+6v0pG9aOAwD1lbFwanZV7rfspy6THydM/jKkrLfS1M17iTrkLi9JCRqQ0TyFtRHDN6Bu
nmwpoHLEVXH8rxdd+SSmIP4dFyUTXPE4O/lxcB/zJXzW2u3PrkWusLJY7gz5PuREuZ4a5Sr3xsu2
QwyfjbnWDeijlv0wn2BJYu0nLnoIo0/ubUWqQ8keKoaO/dCXcA2ovrZHh27RliU3CKxLsmCR5J3o
6eMitObGJuyIerWt1ySN+LUmJyvrcIXETKm8Lmj4rZb0zhq8A7EnrguXsn+v+veIBslOg4+77VyC
xDZDGmFnHNqZhVSWMmJTjBaTs+rWd2vF73a15fBMeH8Xw9My2tl+Bq9ELJabC0usYrR8S27qHp2r
dYa/+korARs3bGdWMB/H0MKBtPMu0mlFG1KknfjUsmL8JnY1ZlKz2a5kvKNEwaBO04+lawKeVRor
irkkfnjxRRGRj+UVmip6RXjdhK4zvkZs1iYVzdL4if/sTVMxKSeW/7n6XLRLMSVMtl6xSSRqgxPE
dEKmsay3bbZALhJ0LOKQNi5Zu247pH1CeEE9JlRHWMbWkpmY+jHeIHDlDXtJ47jfzWt72+rxV7By
Z35SjGbEEOL8oddOeRp6eno9vSUXGT29C7PBsEjPCuOXxLL1v4oPOjgwx/6qA/8HPSvct7rinsXY
X2zDGPsvTOab2f/yAkXIoOrgWwvLtojYsmOI73r1Vnee/UjTYXoHEEQL9xqU14H9dxyb3NlnpZac
1iNUsgTi2QnbYDxhuxT8PPP+rrumH3MbtcrnkrP3x6KKyoRvMV0tasvuED50pU2ScZDnsjDDtZHU
krHMOtQbZdG2acv3YC1B9gTtJ1fYiXBSUrS8/swnc88u6i32AIimIE+LW8AFTCKiJOvguct9u6p/
8ZRdp1zPfBPy/WkXUlCm8+9DZZnbOI1p9rIUpNv6opvHPbQ7lw9aqwYeEJpX6FUo/Mao5mCvUgen
tKfhHJu4vYHfwmaoJaweqFV6l2oKoLvoUKcYoZScXyvCsHsIAIgIbEK3bu2UAGSgM3EFDeET05vY
5gJ+waVRKg8fsyTEtHYtw1unUPstnBIFpyUx4Uc3ktsEXKEiz8vuEyTubpLbxH6PR+4UKC5xwzpP
bUL7tyi9p97TT507oRS284OjrUvdF91rHHs52YcOdWCaHb59+YQPMsw/lT0IzGP3RY8pRphfvbJ9
Mb1102R68UwI+UQYVFuHyjrL6h+XtnmiZPWnDGhSudQo+ZZzmm7WrnsbQSrfVTkzoKssKEcZoJ3C
bfSHsINK0FamU3lY6Q1W96ItX7vkWhlbfGytWlvSJ/6eE/FPumrbTSs+QcA3I0Co2FTz+K+sq1/h
5jXaFEkh5eFGdxCqeGXyZJq3rWPBZhA8qPFBZvG0V4Hvkut3GLr16LIMkNl023VWfVDZ9NeeK7a7
DUVwu4zJddlkSI7BzcG69Sk64sJtaQvGC6ba4NjHyWlI8Wdz2MidyStHYre6kqWC+fDPcvxqXxbM
OOVK9rpc/e8MYS6qm+yjbWtqJAsXoba01k0OtWU7LT65SzqeuBhAMPb1klbfbSWqTwBq1zx3gUi5
d3ucMz/xSeMrt+XktheMSGfy2ydp55JLPofaCn0t/4O6wQWU7xjJhEElGADp3B2vdZwiilMLeTUP
jDw1ea15/2NJ4LBfYhA7CVnxV+4h6tS3LcSJURIfNI2p91LN6aGgng7rcXXXB5no6bvk5S72VmC9
6UV9VQWmL1S5OmJhFiwpf/Z+Z6ecmm1t63s9D/OrJ0MC0GogKnVlElcFS2i4Lg5/cHL/CIqTuzK2
/E2d22PUlTj6jN8pXQfx6qQsaz2SIXH3ixv8zgGfCS49PlQMLtKEQH2ucd5KLbgMlup+WJDiOj8c
+Ic8blEgnjFY4vw2LYbHtafqxzRnM5oVnftYpTX2RLUI/FKmp01Rw39t6WXgRvE7SWeiSNkw+sgp
3cuidPBosaA1mtO5OsdqsveMNh2yJ9vhAo81ghvfTcOoi8P+t7hS20igMDLOvvUwAZr66XP+QWvl
IbY4F3ZkVYP9ECAdmMlHJo6D+ku5q7uzKjFyMRHThTet2ZYuDxzkLH1UhJRu51B1pyzIglPZ92jl
bk6vVY90PUm2Y3yY+r7XnDDVjOCGdOlcRWRqRz2sEuQ9i7Dn9fwAATW/A7pR28KfvLumtruPQgzD
TdeHxeNg8vjWdub8TfheSLfXmra6yJYoBGct9vHkppRQ+uXG9cT3Sk7NAgu3EQ270ao8tE4z/fOj
m9jT3kMj2+a+0x4RSogs2IKzPOAvFKeOfaPrTH1OAsbv4mWadsDIziwrfyn+C3cREqS/QIePdaDT
3mQWSlso40jO8nedxne10MIXuVj+Bgg4Z8dQ58aLb27YX1c8r4JUnSiNuZDlVuOWUgq281D9Wb0M
GoxCqXQtgmSWyr9at2dEYuraDOHo/vNHj9eROXqbOvPyRH3L3hrsqg3NMrnBzkdprW6ycLkChax2
a4pMRa4UwbRZhT3uh4lDNzXMZmNMfWhIWhkFJpQ7ITBYp2FpASagZHkkWypv3PPiA/+IW//cswXm
n7ZpPA9m4nY0ZtYaZQzgPwV0pocF0DiUmI75H5DPZTLyoRTuL/SyYdOnIz4VQ27I2FAoGGxzHUfG
B5dp2s56bv3C2xXKUJSJnZq189pWwaea2vSVUSN81zYf8FxkXn+kJKnf+srNDw1lGip/tIsRhLrm
bfUpi9UEJXYDwNJomqX6l6kntymOsfL0Y1eCkoyqBJOwDRM+FPbS33SOlYMKEBbtS8ZtGGvlu6s7
0BENvQlkxiV7Y4Hxwg2EVuSWjGq7wW3qd1es6lkscjn79trsGbi5byOa3NRW/QF6r9hpe/hTDtab
4D6wz4dFXkBX9S/kn4c7DGmHHmKChCWL+BxS4KMm2CXf6Dce8wv1lKCN++9uyebInop4M6EyfDTN
KlCwNCLL2nsXnq82yjvnt+x6j/bAVB3Tyl3ts2cnzfhjfEtlNFSDAWJcIrdFa2fnnvDWTeaTeKpm
pckz5TBuRhqlfrmYbZ8viE2cOOlya7Qrn4bY0+6JMlO87QK7zCM7tnOzpY1CoCP3+7mM8mwCIFOS
PAOD6knn3LnUHRcAScc1ieWzi29K8n4oIxZBs82W3sGFLRZYm7lqABBYkk2GIUhUoPD7cm2t3er7
2kdiEgUyy9I6Gz9Q8JoK4RG4XYK3MUOPL2wnKXa1s746q4ONBE3KQTSNE5KfC4GkNm6L4yjlZ5Hy
fVraBf9h6JYV+zNv+/e1yKYEzmtDgKAyKQvj2wmYE9rMQyD7Genddu/SHGEqFpmzMzMhGTPhyIH5
WvesJu8PHJrXPyF88cdy/JJpmR08UpQ7m9TZDtug2o6TG+6rtSh/1jDuL0WbxwDl4lKr7eDgBva+
kver2wb0u3svasc82Jfc326qNh3x/7ClBlUzIKTSu2OVcPjYCW/ahWpkn52FZKeJ6y1Zal/MWq4v
MHmb49po+SAdS23DIB8fqGvXUWuv4IwGaY74AMhQyo2/ypmhA7mSkWF1xIE6LBGOgfM9yzM4XPWY
ocSJ8lAGjdx2Gn2dGjmJrSCQbDP2BIlO9eMy3VzyuvK+gQpAc/MQ9Cvgjyt/Zfy+1XTWIR38dKuY
Gna9wU5VRla3a7sQX3CKmTxhygcNJyrjuMceqReZ0WdPCLr4Knlxcjw5vhiW8yp6qzp5YTucR+/6
RPFdOKDasVxnEFWUmVo+8C5cPSiEzSpFFAWHxqbBuQoBCU1//YRf9bDW+qrqlnspsvTN+Iu4qcTU
/6kmnhByFxUBS1Vw+bFwSktXWOQ30xYwKjDkAOQJ9FlssaLu/8o06370AjEIRX46Ui0pzl1StXf1
bL6FUskdw0TFc0WmOey7jprUWh9D1eqHta3VmRYwBD2MyJ0aPbAzTlLTH6QiNwec7m2P69HQNuf2
g0MXZkhf2ZjIHXAb6jkddGBCfasmkQxJGUrxZlzrZbOAeYiSgZdNItxfXXUmyyK5PsAcZ8uCmDHS
slnfi2RyX4aUeU2nVDPqeVTQH4MwKj23OgokrA2dt3dVptclLX0Gp0MJhAu2n+7YCNa+GFPwgWJa
wRKCCpM1jjm4UBT/pQTJNmWj46Oo6JF6FSm8GeYHXgAXG5nphcm7oJBuwizCH3MOkwbaCiCpub+e
Xhuf1uWm5qu7Z1UPnt3cQK6a+r8LmCsQpvFdrGi2x0ud73q4U+RX0n+cQcBxpXlfZuLFfR87x1SX
LwxL4zYQ1nPpMLdtKu12b4kS5i7sEnFZ6+zHZYcmf8kgSe6aoBCRMZrnO0z1A7dGN2Kp7vDetSVC
tesQk2slhlea/VZrgE2cjdNry3dkZ7Pg8gRayjolsTvQW07xgoQLTs/3qxsofkRJ0jWxr583Plue
CcQXd1jkJMcir8L0vGI+scA3VcxtnSvVIWi4CWtHzq9JXsd3wTD1lyar5z03I3J9usqe8Tdojffk
gzNgxulmpRa1WfvsK6yy5jw3fXkmnMFfHaISAkBCULqZRnkpixadJRg9Jo8EqCHJTrd8BkjmHKe1
lo/4QSS8h5ow2kxVgdzO9feQyJwhZB1hZc2mc/56WtR3PHPQF9L0F5wGcmrmNPd+7BCQyBp7/Zdl
o7MbHATU3kVs0SPVGq+1bKTkmgEd0HQcVM7eUMc+zB3LtZOux231G/R1u+62/HbZoz4N0GkS2z6v
gpyNA5VgQ4KTQNjYULogpLQx4LS4/Y5P5cR8acvq2UzuQzkl7V5A5j5A/RSf/jVS3lybhbw9DI2u
1xPR9cStmq0vWeo+ygbXdMBf236f53K+gUSi2RGYf1K3jrdVJcjy2izIYTmHiNgitZzTFXJOYmMR
tqL4yMqBSLALMdef0k+AN1WUkLEAfVaYS1M3XC/GkFSTxQVgl7ot07wgThEquzpk6+Dvk6Xsx4hs
Gg71GpqtoyyujjYhrqA3+JlmPIdUZJdLsNSQvWI3TK8nf/GQovp/sQHhBcFKPs7lWvRnh7aceCjK
EcY5Hirpfry34WiPY/8rhzF9zFQQPMQpUeKeTcn3bIu/0qriPuZzVOQz7eGlacitE9qlfkStJr0m
y6e8Y7bkXtPexLVJ72VAJbBGUIZrApnLbstfkeKzomXT6cPdxiiHHAmEwH3t2Hp/TIGYHKjG0vFX
iQBBEqLYtLBRVbJylWJAP1g2faBBot2SnlU710k+S2KVp1XJ/gL6MNlB35Z0OLpsqzmVt4UJ1Xmu
2ffsm/otKQcnSkKKvsXSaLpCabAf5eL86ZuVYpxmxJLWWEb2oq9JTH6tldt85ElALDiweJ5nXilH
Dj9carFWV5tWDXTmyAJa8mzPY8i7La61BJL4vB8wjPQw0+Jg7PFc1OMyhn5ajc4I3cMbWOKBqE7e
LRR0k5OY5TRWrshOVD7dCrf449CXn/fDmi3v9DyGbThQe87qcN7E6so2lwvzXx+Qs3AQrXa6LCiB
jDq/CR0DErmenrVfF0cHfPzW1xbuMESpo+3PwUW7dAQ2btNhznXNwDOUJ7bB9O6FWs5VxoVAzyb/
E7fVD8cxzPNaXX2iJn+altg8e9XUcEbltDkDn8S4Su33BSrbxTVLwbRP/idkhJ9RzbOXusth96/k
O2LfpFEq0PZdFQtyH6vTHMgnMO4H4W/iV58jsGZ+RDI7rGxTOLemK3Zs52Xqa3u4s6nuaX/NGYEB
9EfxksCm2PgLeV8BXpvmzZrsHKNksMmxHHZJt2ZIzJYzbq+ASbkVDj+ycfXtZ3qe8smpcsIgDv+e
PPuLgBByta7mXalj5gNDGwjBKD6uVAwIAJOqMy1CnhVjf+QzPq9gId2KH8d2jD79W1oKEwHR7Ghb
pr8JWcK3I4NBrrqG+HjDysqRj6w1Gn41DLh6touLsUC6p/PgRfyQ0mjxwl9LpQTDuyQ8l04/nx3e
IDjj7XoBgmAh6IZlzxAQQxBPYnqrCNvzci7nDup+1iQHyW0sWpaZ8qBJrjQQ8BN4zHkHwTsZ9q4z
NIc8yL1n7ajyeckSQAt+m1/5Fc7GGyheJhrjZ2Je8W0u+Wlvf8yD790vIGejyZEUkGOXr5jjRtwA
YvsXhOi8Q0RXIPlUIp8Tkw6vMihIaVLwQUofuABQE8cctohFiHHqb3rXyv+4AROzPToK2WSa9n1N
5MyCxfMbW3nx2IwJXE++5p9BRoG1mLkvwhSHVKqJDBTuYIPcXSBfB0T/6lk5B6wBxuQexCTUH4Mh
mJtHyNLyxlLe+Bl3Hr4UjmX/MEs4IdRmhq0s2x9UBud3niSHO67cXtk5F+kAkMNqFUQ66BLgZrlq
E3fcmOWUVp+qLJz9pM34Xk9cMYCTMHHr4JuiL8nuNHYiBgpSL4HXI9kPZnpMOz87NxPiqSS+Zpz5
WnFxdMoZJIuPAJefWzwBhnHprIcuDar7MlDdo42qhbB6FYalS+NHrSQzzaJIyhcZexrg61ML4S2P
AocLIU7cxJIL7e9SYa93ocdgQXsQ0Qd3hZgTW8N0zsAGAWuykfxy80vUvD4G1ujTDuv+Opao/8wd
CwcEga3P0tZ6JYvtDseGA2PnrnzHLNcUl4WGMulYGW+HHHh93LFMuyzRMx0SH7dcoKHKago5EKs4
Chv5yxzExOaV129y37OIoqefFEioAkNgm6c4IIkLfi19kPTNYfaDcjtNTh4cJl9Xx3VW3SHu1hEQ
h7989myNiGjLc1LACuQzQKkVu2B8ZeMEVC23UtgB15YJY8JR4jf9MSNBcqHFems6NsZmFcvpYcEC
CRZ8h7W0rTs7cOeIK5h91P2YftWttE5OjCG8NuZr9qTica6yfzUsPtKPZohkrttIy8KlQZw5oK0S
J5Ir0V3sYu6OLAqIXBZ2kFEloZY2cnAP5YLamGf2wYDq3iwOPe058XB/8njcr87gkzZlo0Yzzuq9
bzVK3fWYXWj3nWbHim8Cgwi+yUz/t7Dc4K+79FiKjWqbE0jgfqdsj18FDIEk+agmcohk6Oo9PkR8
9HPaNzFLVPa1aHI4Eb51LNIk32fJZHGsJvXeWQgpd3bwb3Qt2FBXKhhiDxSftIBnIqHqjGuHZAh3
g/+L0IDlOVhPiWjcc71kwZPdVekeNHuBt0VW1p08eYoLjDyt7ODRGWcW7wTqgxHDvrAnwDorcINM
K+Cmtg6o5R2V4V9sumuYil3J20z4YJiGhq0eRTHBhSzC/FR6ZLlLcGoqBM2MEgB7vXz3aws8Y8M3
tJ7p4KThKs9W0bZv3gR8RlE92088TvcOs9BNDgxg2yvCKWWeJ7c+vtRF89TzeRo1EQi6AXXBKq+5
ASeYel8YRM4D9fNvon/Ic6tJDrNW467jpnsIuQbesJ1CngN7GSK+vO2hXDn28r4OaX5WGnKUm0VZ
MYQfeHIs7VtysWHZJbFSxUIL1kUO26xHNuEB3AIyU3t2LyWQHKCd48HkX449QEaiEnDLrMjz6Aj6
ZxZ+oWkaEpgWUEtg2e4jI53/B0IAPQnoQVDooCLSbUmv9fQlPaRKV8ztrH3OlfXN5z1zIY1xJOl8
daM89pMLmVdSgStSKecwMVvZuJEtqjfkr2TfoStul9m2mDyt7IyQl+4Xy2dwqlrxb03Dl57my4sq
LV6poJ98mgy2/0TLuI/CMmO2ovRGpd7xtzFRJoAWpPtYxx7s+jWpL2llvGNikzJJICr0MD58jNg7
bMjgTSbwpLmdzMR3eDrWZm13ab4C+ErpDdYieYJIclwXn6qK6jDsalMxiy0lUhhNRtuqy0NR0bFm
KKAxMFgCfhaQ4NQXetuIWpzQe6FTlFl7Fj7n0Da8LuNx9OLfW4Jw0IgyBBOMHk/R+IfBKbvHqi0B
AZWDuEDjXreZRCYIVdYcQ4yMI6FbCAeSQSaqbJABJqtfhxq/nKM2PTmgFX3i/gvTcwvscmOC0d9p
VtfsnbrL3tx6YUEI0iHpTZT8m8DynDeSTl40XOcJSBftYbTRoFHE3PNKofyY93MYVYZEbZbNcDc0
MWLjVs1rkfn1k+XRvOXqvBDdQgMvyvZPuBg74pSACof/chwL4T9mYuiiDDbzK/FOgB5lgB9FQgHL
s5EUWLFpTDmBmgfKHLFoGMmUXdnDLrh6Q2oNnRW+a0GQuZYdUY8hRHoORj4LmjVHzGk6vXV03oK1
TvsXqzJwsvAK78BH8yMe2+oRrjtwDhey5LC2ww6RsYUPLlDhi768xGW7/mkYvS5emj0sUCt2eT39
cqjojQnZKEjffznELDwBLMJ86xH62ShGRBZoIDaDXUObYJHGWM6nFmbgJa5Qb/oObZIfJvFj40gy
xaM4ANx+TwM+C5t6SiEfEwWLy7kVO98r/sECbXhcARVQF+3IKRHlBc8hH02iP6mY/B3gXJz0mi6v
I5L5Dl92jkigIVLUY8gskKpbfLXmMMQzVxT60qAVWKMzWDZp0aJp6UnDYgvRLrbAZcJNUWAtVq1q
ts6gOvDDfIJ6UwXfBTDISxdkOIgzk6wQa3rb2OjFW+yE6qkNiuoQzKG7ixdkojAo2CvQsUkD9Fp5
T+pPbzVnG7My0Z+5CQzYTjTNoc4IhzexfzF2S0CiuKzd4yBgn8D2Fx9eO3lfmX0lavm0hBTXyW0O
CvVWxtrfqqlYonqNVRSIsH/L9YCu4HNNVkshUGlScyF7Lr85Aaie5qXPbpqCvRzcCm7hOfIxtZOB
0g5edFmH1YUoacVM1TB4sOPlm2OYWQsgCX0NER5SGOlnvL5ibxtn+I7TKf2xGsCUeRFnkeyyeZN0
V/5lMZONJgMH49pB1prb6TUTPWYR4xqJXCqn/oxytQljFhXl7ZS+YAzHDORl8aRZNfIYgqknc7+M
kKt0HDVep/4pl+gN/5O/ajgKR4+IxKmb0C23haUVmfiyJBibgdC/dEXdIZ101YnTan2xnda6sfHw
D2U3ccQwrMiJoYlwDLfE3KeBF4tPeDVvg0geJ+juoMrRmcrwpdUvjY++JxFz7jvjB+eE5DlBjZVr
qjvbdMuIChY8R7e58q8N8rEmcLw24mRXEzsVkGsPjl1kf+xrLUz4Mr0gmRW/lYMTTVN/huJ9ldfk
ZPbhaMozF4zmYTWVG1lsQosAtLCnQBWvmeV0zXY45g1rXmDGhSi1AQI7S1J2XgJT+VgFe4fEo3tK
q1v6q4BJphh7pB1teh65rc4BwJ8rImV8zeYrZiOAddrrimQJYU+MAPJ8xsnWre33zZ6DJNuPbI3g
j2DpBU+B2C3W1EZ17/Tk7Zt4/Y6b0uWXf8111Fl3kwxJTtbVgtQurlZRHriP3ro6OLOm2YXuGB4C
h9+U6iESCKhHuGfNKwqz+GTXkXdUefMkOg5FFN//4nOUteE0b6QJWX1UmI9AB+0tXaf0e5LpfCtX
pDlMGVJ6nQqZJmCdgniaqgdk4eVtbjgKsGBZlF76L11n+k3vmw+JF/QTl7HAWQq57LB5zT1Xo3hf
uHtvnGrNDnD7giu2jSIdzFQeqpGnhffs7KWanQZdwdhDI2Xi7XChGl7XrqBGteeEYP0mU4xYIfzV
CWBxTXtW29dNMSMM4BBJczv6D3ORdi+NC5NnkyZpcg5N4d4Q6Gt3alkwQIWz3HZ5FfDtHoM7WSOX
seCvPCRTCLZ19kNiQTjwuIIs4VjC/tIhPj/ga2RAYusvcj3J3uV6/qDSTh7NDEQux0ckW2RXN6is
NHAruznMDoi5eOqTe9OpbzD19Y1sZuq9jg6g7cfrZuG+dsfmKY5mkuUcF1zTpWniJ6UITSZ+i7hS
Q3csMDSf667HQOKy82B8igaZRHRwNCSiMW+Du34e+ISG7nVEowCSG1EgHvKrWwRNpqJY2BVyvT+x
QzI7ZgHxKu5s9pUAXR8nXkegt5xVegyzXZpRSfHGdnjyFkiYHCigYBLWMZFntOjkSATYacn4mgbt
V3Idnuuum38DKI3flZqSqAxZgrKWIFlSK54PaJj1s5iXhDUx7ojHBYE2z4np+I5YUK3hD8bETM6j
T+s6lnTcpA1hwGUDcWb343nwKQ14obu8sh/LRmSM3RsiORTElfwIgErkuc912LFHD4bbmILwTkNs
KtHcgfHKaGeR5mDtnd6x32sif9GiqJUkii361DKmaRaULasW6tgAfwLlM4alYG+idG9asvmRcubw
1FVre7AkQZpptfojbx8D9YDePuZ+tkvsKjiXpGN3THYcSeP03pIsPA5EZ566YGVX68QyxSygHKZK
RrvYZTsL6pMVgf/k7fUHhvdFBC+xFE9+6eld3izuZfW9d3v2QM2XfGPHGseC+GXwNNGxuxQjX75m
5EnpPNLapTWRuHNZGjCTQzgsoUtDtiOUhenK64KGygRmOSBtMaFuWYWV7nThUMgBxs0Fh3b2sAwL
J//QnGVIe8CZOi5osY2rPtf1EcSWIAk+5cfa87pPpldmHqKp4GGKcuJEdMV4ArnFIwwuyCLAxEW2
+nLdXkAPTLujl1vZLU+Yc2KL23rkOjPd26mgej81NUdGS2nWH9sPViVRJp6tyd9IrqnkF23aJz1x
EGQ9bum+Izk6iR2ZoqeiVNClscijPzm8ZpyI0t2plSLL7PY0r7J4eOv7fngUA9sfky4oDsli5A70
mrcjrvtJGgCPEATnpeELtFdjApG9HYAxUNrekvHxj2UOV8CZQs7+xf47Gb+7DNj59I7wgwZJqjnp
EPw1YeGdlvqTpWriQPM+iILKnX7ZZaRuZJhjJYXiG2RfFfVQWJ9CHX6mfkDErcefwE37Ie0r91g5
3FbR2ZGSIL4FrSYV4k4s2JoV0p9oDp7LvCaphqOtenHkL5QEXfZ67Vz2gh/8kF1djbEb3v3WqY6T
5SQPtjdWTy6XR4Lko5kjJqfshofquxsxLdqq4RYRpHyX4lnstS3Ilw5SbHzfqneGXu/GXWpwhQxz
W7PS0yQf2OynhA/hGGM/scIvpTGXmYOxUpteEHoMYs4yskgLJmJI1O4mZxXGjl8F9/FULPugrP/Z
7FjcgXwqv8al1Y+eP1mfnUYnqmxnpJToPnWMmXe4bSCpRGz+Mvt9kDhTaK7UZFiKanb9hG6kZ+IL
ed788B/Hy402tEGfK49NjjUVtOlwY0rXBSfc9Y8pB9AxbWFmkv7Dr8BktWta7YRx2LiCrWHTkCu8
/M5bMy4UFZ1aN+Ma5ZtworkfL/GJeABLoCZ/IWOMbClWSDQT20AITpFuGvx+vQnDGdBxGhRvY0yA
MrCxIIaCj4QnND9DhLDt2FgW0lvfQ9HvB7I6+oOFlCjLRenDGhEw/mmVGNMc8WysbVHQiJylw8r0
sub7KShWCM0yorWmTBkaRTRgHh32gg8U1vuFzQkYj2e6KPd5UXCyqHqJBq9AUk1500ogH3S6pnQb
FIvA0sFXy5qJmYD8PVUaQQ7Zt4aLN6oOL4L4De6By71jWtpkH8z+vySc5gTj1Jjr7d+Cb0WVim6N
t2v0gq3YxSSYYeUCo8vVMt0o8usJQ6E3jT0LsBLOuy17M1Ju3YN8I4z01l3YMjmRBWDVzwA4nDRD
6M04sB5sRusq/WXhUHzoaYQdqixI6IANSbIl3s3QJggs/yPtvHYkR5Ks/So/9vonQO3kxd6EzEgR
KaIyS9wQJam15tPvx+rFTgSTCKKqG4PBANlDC3c3dzc3O3YOGI4fXi8Zv4JKoVqswwAsRdlPixTt
HmhOtkcorh9/XvyL5gN902gU+T2VjQ6FBByDI6OpzFnMSQ2/d+zBBiR/yKHUXKWFSTN5pLeb3JQh
/6Ip946UEnn8lnhuVXIH0xEnwpsCSSjITqE+8y3aWWpbhTY4NIt7qlvDm4l+wol/F4GDypO2ce1L
W732epr8wCcBUJR/SDXATBJ0+Y/Q1HxeDqHKmzVnbrSRGUFvKFabmsXln2jGnTBB9JW0thx4pTb0
HQTlIUSodgPRvLVVKeVBI6IJOEMC41ZVQh/50G6n5TQpZ1RN2/ahaST1jdI2TZO6SpLSFOat7hBm
clnQ7qRo7jaL++IBbnFjWwxxDnUE4gGi8Ol4K2iQ6zT4ggw+4hREl1k6UoKQqgaV5vtrvaghtDEN
kJ0u3EWW0sAY30SUE2iCpxWzaD8ErVN9ViHvgmqVTNNzroE5S1EiWg+ZAxezhv8VPgwvSFK+WRTI
d8J5tGlwINYblUvkAdhrLoGsMXiP3pMshJCYpjFwoGMFNan1Ly4xw6c8oVA2NJF833qJ8QQifcwA
u8aLnGX0r3W2Te89+EDgkQWZeYNaL/VwOrJAggtDUe7Mll5Kyak/D/UIoFQhqZV9+sx5T9bbqvI/
61yKq6ghcUGCXd/j8CTn9FaHngYIGwTjwR6WO4ATMkRtI1mrJBGLBLJNCZa4mcSLbD8YJUSOMIAU
b7yIlX1D0zht0mip3OaKwl4JkKdzlKC7Ubm+wMZK3VGQ5JZvuhxcMmpkocie047+XgeQFacR+TJV
LayVFUXQQmQWyxbTcOPbBvT4RhJ/BGP+JiqTA6eJkT/2UR027bD4CYMvACgewSXUsma4GeIenjE0
i1d2Tsts73GWSx3kZRU/dB3kkvEyAEkFpucXH1GQUfdWFrWn0DNM7hTcrlQprlJGG9ZlHphbD+2l
W1UF4c7NrQBg0WqqrGS1dF3kcMAl6X6oNOt7ym5eGxD6rlwHENV1ifBZ5XbNsnQ6UXXBP//1/7Lv
X198wt3//i/l/wOGQ2HZh8QYyjTIC82Pf/p5Q1M1WzU0SkCwvyqXn691V+fh3afP9Ed/cIdsnSr9
l+sm3mupY8Kwidk11TR0eaLXTs5NULBu0mdluO+tNzrnzJDmZRoir9sZZ+JSSZ1BKMJWmSpNRgT7
cii+VwxGH9vJcxY8kr7QM8THOJhr/3NO4+F1W+9V2y9tWZe2Cpqd/FE78bnvPifuLxsSWZtCuEIG
PoofyvIOsNh1i3OzaGlCUVRb47+00U/O/ECvub5yEFbP4HjpRKvSI7ExuIvrVsbfPZlDXRbC1NjJ
Njhm7dJKrVD6NXwpeda1W4PLHQYbHsY3kXqTtz+um1LGb12zNRmRi2InDo+ttIWKgWaAenimvxZI
409Aw+taIvFMuaP9YdunLiThWi4M9v3WwhstYWu2rCqchuOUn00pwlixDZyQrXUriCqTm+sDnFmx
i89P/NGmnFxofZg+y9m9n5Nh2Usu3OVP160Yc7N4NoiJJ1q2pVhWi5U8vnW9zaAfav3rvzMx2cBV
E6Mz4WNCVXfKl7GtK9hctzAzVVxHuLeuKxr1vYmFqCOVBz4ief4WpV8a+iITm1hswYiivp8qeslU
8oMK0GBYWi/XO3CNXi/pdnsOv4rVT95Mvniyolue+7V0q9dHkBye/XZ9ZDOH0rlNQ760CXpEi+F6
Sp4F9PLgZsPMBqykr6P05Nh3123NuMKFrclZHji2OmjIwDxbZGFbGkl16FqU/tN1K7MjokSjAzjT
bdmYOFwyCFKxBttWtd9G4rh2IzVQEhjAU4Zv102psyNif5oGvmFze1zOHsBo0coVIyKgRqrlGfa/
nfnLQOVk/SHXPxias23qV884oEtHrZaig06r2aOdPhBK+A4pj8cIJr3ugF7l9Z/27uwQqizkEWGu
Kcb4n8tf1kV5JUmerb4YTfmpUF+BzP/6dxbGX3B2OlX/Z0FLnxP76V9+fTKz5HNt2tH5/YUC/ijc
SESX13+/ye+7ON4nMzT+/ez3F45JVlvGgqAqkSJNtoqMu3BpT89aAd+mmuMBzrvi0kqj0JaEKJv2
QuoFJBRUOaoDCVKjoYDWfpdUkIZu+ax20ReFkmJn5KcRV+oG0d60ePk3qFOueAfur4/9vXeYdHbS
/WJxldqqPTn6w9TpFFnOEBK1P5rma3D77z4/GbQO5WPYUi86FVCsxrv6T+9FwWSOF6ImqwRu6uQc
yUM/A/xjkOYdbupuH3QLnjEzO3zfAsljC5lNPZkddCgR8ZYU54WEe7Iyrb/4+appCi4UuP11a7wG
zhwP0KqSCbkUL8ilFBAfL5yyc79eV3SdvkBVJtCc7JxQ1wK0EzoHes3bfld0f762qjHGJIZu6px8
k0tKyVIjC6TIPZkQ/alsnD/e+EBTLNUCxaRxeGmT72ueDkxNEtKLDxsglPS59PDHznluQJ/ceDTL
K32CTDMkdCAd90m6EAiP83t5rpgkzuHOUBRhmrIy8R6QdjSIVKl7smt612lyWfXGXzgokCRTJlbg
hLdGFzjzoEzOAiQZANyU7g/7QaVh/voUvT+0YFnRTHyTgF6Vp48uQ6oqqaewduIEQl4W+J6GpJD6
5456YWWyDxSpL6pC0/yTD7MTNGLJwihmNsLF9ydXIPT49EEgNX2qikPlH8gKX5+lpe9PVoFfTvDs
6/6pfxNQGeYLZ/TMInBd2BY9cbpNoD45RH0DnSdQCNEpTTag0qM73nBIrF0fw+iME2flAqCQZuoq
tcJpyFnmRQQcACNyjXQ7Sc7kHjBWASt8sDBbM9uCHQFjihCyAl57cizFPsITIM/KU2wdeYmCk9Dt
x+uDGY+GyWAuTIwzerYtcvTnOdXz8hSCb90hYxjTZN/nqLIN8pMd1qeyNOBIhQyKNHRMPvvPzfM+
kElTKKZuTYNBKsUeDTlqQUmOXo5igH/aRNr+mKmiegwy5MDlwQ/ABCE4WhJ13183P+OO9rn5yegT
Tx5kXVKK0y7vPoXSp+tfH71tOrc6//DAt2UyMpPNZMDd1IPPLU6d8lYMpxxOZ4Qp4eOwrXoruYfr
1uacRUdcC54ZlbzM76f52UpaAKYAWlgFQufAVanW5sZPLYsXFmzG+W3dMrjjxzDInDp/VCV0qqVG
caLvzk30tdM8D8hYQO5NHvr6gOYWxzCAPFhsNVubZsnAH+S51XbFiTaml8J0b1tDW7jX5ubMMHWK
viTiTGU6Z0Xid4MVFKgawoXxAgWk+hQqFUSSgSQvXHFzziBUleEACVFkfRKAuZRO5EBLqxNI1JQy
9Cdw8DetCctSBVoxEspjB43t9RlU5qZQEEYT9/0+EKeBgZvUoFExGoM4IFFv7jzKgtEviCJ3Lvab
uvnYBvVTS2NEY8OL59/Etr7LK/Fy/ZfMTfTZD1EmAUSVt4VHarw6VZDXmc1zn0Kfkn+8bmTuLDs3
MpliqDFLWkGL6lRXm0F6DPtbQ1A/p/NcPiH0XS7t79nZ1cb9ZvNWUfRx0Gc7DpIFI8x6BiWDvSmq
58BxFq6aJQuT80kkTqPo6NGdANm5JM4hl+mchW32e+6nxxTeD1DHIufEZXM5DFvYcqsbfXkqpScA
MSlQHl95svPPipbc6M4NfGYrBDcXDpLZxTqzOu6Xs8lzRBknST+Up6gD4dwcEv3Ngel6gDCWYlwd
rXKwIdf9Qxkd4N1IDU0QGGiGqU0f+A5YZ6hfveqE7N5GVg5x+9lznjJnDx9f7B0aH+ya9BPE9MJY
Z5fxzO7497Oxuj5UsZnrY9fTH6mVfnTQm74+ttkNZpK5kYWFS1qTne6lVdlKmVOeNN4v5kMMJam6
u27ifXJXmDaRCGpHQtZRKJ3cZ9BV0DbBiYI2S0Px0oaa4dksn9T6XrHFWil/peKb4j5KzauXHWNv
wfzcJFqyAmpU5zYwpsGQC/vHgHR8dYLtU6Z9LF+YwaXvT/aaFfQt3Tx8H6gnsBW9XngEzl0A579/
ss0AmIRRSK/nqe7JjdMZkW5y3YUyUSjVOh7Bk17UeydpoJ53feGWRjbZaroH12BkMbIUmZsBlbw4
PVy3MM7NdGOxMLx7yLtDdT7xPqWniy2GdfiEfJttvlklIQ4aGz+uW3k/DiHLvOCEbhB9i2leiJqk
jRSHXp6UnYRGLO01m+sG3m+i0YBtKPI/l/TkQB8gzgAu3mCgA0KxVyE/I+79CxtjUgtgHeGaPg7y
7CxA0boLVc8tTy1s1OE2GlXYFm6N96vBMHhHE3SS9bGn95Ltdk4DQ1x5Sq0NfRayy224DcOF2Gl2
Nc6sTPZLDGK4qNE5PcX6p0B7tOPt9Yl6f0EwClvjrPlnpiaLUXca4XNmcEHkn6gDEr0gyghoOrqP
y5s+P1rKUrg0t/xjZCYshcmzpmcoBZd4AL1Qnnpg85IGpyal7GZhcRaM2JNISGm0ruwjUZ687BEF
NhvKYuXl+sy9P2l4LuIACikt2SLzdOliThDkIBvY7xDsSBWUueuGAnkA0z7UuQun2vxw/mNrcrbI
neXBShQToVR7oVKq2gXWwq4cf+7l4XI5nMnhEgRyN9BtxO2JKkaAyFotKCQZ6kpF9K4olp6kM1HC
hT1zskKd36guTcfVyXNfHE5LX7qVM3dVKpvKQka7gEHyLu9uO2VhQ81t27NlMyfha+DkHf8QTmrK
fROi6r7R7X1VL8zmkhX10jkaoy5AeGKFaK8LPrvBvVe8cBddd8EFtzAnoQIIdb+2Ics5eVCjjmSI
CFMuHKRz58/5dI1/PztIOzOnKafHLSyarOBMVxeGsPT9cYhn3y/qrhqcMmcI3cfOoTnk6foUzX5/
hDaoskluYLrcaaqnMrRq1QndkbWXHofyx18YUHVBIozChDwtWEgBbfVtrpE9Cj5Cj5y9/cXnNU5K
LkzB62GyxEUnB3XTKuUJfj2kFNWFQ2x2es4+P/79bPp1yp7W0PF5WYV+/CDV8e7675/dCOB4qaVz
W757kAMy1vpGcYqTgD4sGd4Kck9kG7Y17cLXLc0eYGOG3iYBoL57J9aWnEv06BFWtICmTHenmLDM
FCqqS1UNTD0abq4bnHnSjQlDhgVGTCUimxyZYQWDVWDqCG5FCOHq7TroGxje95q4DQUapiOhu7Si
h/W63dkppbxB7nV8ivwu/Z6tmQDFCUUq2bw2hAYZFgEdYfn4s2UcrtuZO13G0iBJWINa1tSzXVhg
e/ibSFqGvPR1Z4uo8SHs9AUzcy6oCnUElAAseFczkyyjBlKuVScT1hBYq9t95A/2XzjHuRH10s8z
moUrCbH2U05SsAYoC76/zD+nzS4rFkKPmQccwdTZgKZbVuS0hgQCW8mT53yAeQDQ965H8FSST7K4
J/2DvGYfyVBKOhs/Xrjg5ufTBso1ZvTe1QghHwFQR236ZIA7HMr6gUbFz9c9Y84EHAqqbBm6Tug4
ObRhZ1BCrYzrE2m91RMMvAurNefh598f/37m4R5y53qp832heesIhS4pP4oaIc799XHMeThoNx4J
BMDWu2RulAsLTHhan3QVQWza22I0w6K63V03Mzscg0fIWPS0ecBdDkfuS2hXJZhOeEesXBMNz7WK
ajk5uut2ZiJSziHqMgjAqDB/ThwPOVLNdWEuO6V6tjbpEh+UQ5sfhH9Ui02+FJPOOAFUEbwPSVSr
hPGT0w8dQJpk46o/me6Pal0kX68PZmbSFKAyqmFycZBGmgymAFjeGJ7oOLg3Tbsb4kM10Bm9MGW/
026TsBczpFxUmpBpj5scDLCniUhqBuYMjQ3NfQ3ow02MFyl81sVRdXdG6o0cmqssEGtEHzc0dK51
wLawIKKtCfb2L0at62O2nIhFTEvAqS6nZl75/amO9yDm4YIDHRx8uW5kduXOjEz9MdQbpZWDngMq
Xr2mw188vhXt7PuTOYWKKQgNN+lPINZbyOBi5AsXdu6sd5yZmHgHjQqVQbsNQ0D0EdbQe+jIfXqG
/91EjRN5dg4FndQPSMn0J6+8QeHUL5+vf39pFJNzVK86xa3MiIlCI5HO3+ZhsO9tsf13VsZfcTYK
Wpo1Efhhf/KNO9OT1kZD/5Z9qy/VXubdit1KyGCAap+MJlUbp5e9tIe1aKOItfrnwDHgCfp/vj8Z
B5gGhTY73EoZdp12E0QLT4WZ2+Di+2OAeTZPKDfFgA6K/uQOW0ehkYpGit31pZg1YYAfMUl9AEqf
TJFmuXHk1VBToR2jZdsWIV5le93E7CqcmZjMEi0WXVzGbn+KiyNyy0P+8u++P5klr0DyzmsZAnKP
COax765/f26KwLFqJlhTjSt58n25o1bYVOpwMkzEhr/3WUNL6QK+Y/zG9NA3cCZADNySAKkuV7qn
rS7p/Ew+AWqFNPrkJjChBDdC3PpNt7Dkc+thjP0HOiE7I5qcVEqZeXHaVjLPkrtSltZl0y+cUnPv
EB6IAtgTRUihqZObuIDsJXV5o5xcHcY7dnkSKvLKqCAYELALBwgyquW32jduh2AJUDcXczAumhTg
uTHegSfgc65gJg2Uk12OOHAruEVQNtJ3Np1mzsJA56aSpnYiQ4OA4B2mNYZ8cyDjqp5qXd7UYBVh
Sb3ufOPCTx3j3MLEMcqhaiCLxkILw+cx2HW/3Pgv/JuavjAojMn4+cQf2j6Jac3XlZMcbxDhhfou
cBceiHPzZPEgpQRHkYon8aV7C8fRO8h9hlMKNUgMEytU69fnadYCvky529ANMfU4KZAyb4jT4VTB
sulVwerH9e/PHQJUnwwSB4RBjOJyBHA8aRVNxz1qjsEWxl0nkLZS8xfTdG5kHOTZee/TkK0rVdaf
BjR5tJWq/sVJfP79yTJUUT8Euc0gNHdPizjU9Ncnac5Zz78/cdaoVxGcQKDlZPM8UqAYREakMtAM
1RaOy7nVpkRArp5HhUWe63KiNBVN2DZs+lMYQGStluzsPx8KyTlwg4pCWetdJoUYqxOwFrSkodC+
TeUHDemYqDO2QFMWnsdzz3N6gHRdo1MH1Mt0d8Sxp0HPlbenzimTjWx3yipNaV7VEwuWaDX216i3
lWs099BM0DP7uS67/INqoknVkQ+HXErumoWTbWYpL37TZCl7QwYLU/Gb8sRfV/GPRnrJ1aMlL7yp
5m6KCzuTy9XvpDiXlaI9abT6deGzHEBO6a+67Cm3nhtp21avOgT21/30ffeIECqvbJKwFkXldzVl
QyH3WoSoKoUof6HiGqkFTLwbOgGzbi/caDUENNYmH5DBKLRswfrMXa9SBiQDafGgssTkKJHsqLUl
S9Qnxf4aIPsC6o4e6yS9c4yFIs3sItLZQWmWuILw4nKblNA20e2QNKdB/RXBvDBiYjKInZGQuz6h
M/sRQKQ8ImG5rHjyXxoKonKAta5GparYocDsDQsH18zpC8CW68kCMfg+LSK0XLJSqKRPNSqKhMz7
QSnWhbZUzp4zY+ANRA+kX96FDnC1xGmu593JjzexTyv8i6Kdrs/UkonJvkLzOKR7CBOdDYEP4rm3
YimDsGRisqW0AEK9bsAEauK9f0ernbLkwnPrTUEepyLhq1FjuFxvyIdTKMPK7gQbjQyN2fr6JC18
/vehcXYPeqpIMlnj8+2bpR+rcOFZNfm8RkqXDLmtamMh/n10mkVWqFe8cp+U/iNcB87r9V8/CUCn
n9cmdcRIge4D3oroqfdvqRc6iDQauybbav73xF/Y4ZO1/m3LotRjEPYQbU8T/jCqyXXUxNFTZDpP
rnAfzB62oshYOLImB8k/ZtCasEfMG20SE5eqgxSiNruKnjTDRYb7W1LpNDAbO6leiICm2a93lsbJ
PVt6E+4q2OtqLJnuY1C3Mv186sFpC2RA6fBXg01I9tou2xtNwLFqw9ihah9N+G01pFaqKN5ILdry
7dIDbXaiDRpQRnSFQhLw8nd5qlw6rdNGT4X4rutf7Pqnkf287jeTe+F/h/4fE5OjIdGUPs+CPnqK
+69VeXLtRzXbOeGLC+njv7M0WU5EXVG1KLDkoYcUPTY1NN8Ifa3Lpf6RpVmbrGbk6ohp5Mwa0mwr
m4Rp9wq54cJpMe+crMwITQa1OL3lBj+Fb6iMntBFu3W6Zi2o2vvikIqlQsp4rJ09xv53hf5jaTxY
zpxTMmVIP1Istbz31nY5wMQHFzeMdIGP0HERr6HpH7lDo3Qt99DCXV+2udm0x3c1oSKPkCkG29Tc
zu7tPHjq4GqO5HQD0+veDV+vW5kb5O+zkSehTRFi/BVng4wSJ0Nq1PKf0C2KkB/J2g92ITcIIUAt
V8DM+OjGdbNH496/N0100K+bn9kFisLrnahbAaA9XU2EMDNy0XCglQbXltqY94h6HZzEuIHG4SNq
edvr9pT34yW85wojV8F7AqTe5Xgdzaa417jd0XchPwk7MpIfJaHsgvKIJpfkxNvS+5TTwyzyXy0l
VV++zYrvlkb4BkunaqIw5sPa3y3s0fe3CLkZE1y/Qte3TZvE5c8SmpBgaXT6Y6J8bGAZMfNPvQ+k
mYb6ErIw++X6NLyfdqabagNt2xA8qFPfghQjlCRd7o+Z/9LG3/L4c2Sz+JAhy8pCzD8z4eempm3U
RKtFavZDfwxjZ4VmiR1sITJbWeK1dp9yqJby3fWxvb/v2TXEjYR01CDB4l9OpRJJKuKn3nCMtV0A
J/PCHTz7eQGKWjMhkiDddfl5xEw08nfRcCzgJk6VX5pzuv77p8gkzh0GYKFXTsxFD8E03IpgzUTy
WeqPdfeoV+FKqAep/1hYxxD2U/0p1uEJf+6NP0TaTM1Ow7Bs0Olf5IV9TLu1ab940h9WVUcDdFRB
hmLQm0f2abIwjW9EXhbEwWNYFWuEwX1ksXRtLxVvCxP4Ow66PLkvLU0uIhNOKA/NjeARBDaJbiWE
v6aVv2luYb3GdGCtQvh7PhWWCA5xlOmHUEehudYk70viDMU3IaCng8UVOFAHuX9lBsFTxbLvYrl8
c1vDOMLGMqwHPzS3Iczur67j/ghrYdQQyRvO98GW4SMwYD+3IC79pPniQ1Cn6jpDjmo/qJKDmRKC
KzeAzL5IVfUX/JdNeWOqRXynwjP8akXcZllt2jurdax7P866lzyGwF3KpOrZs6Q3T6Bn1akSetJR
KsOZ3tEP5Cahd2xds9jLXUAXQVEisCJiSIjWjW81h6YMxZpmLAnNeOThVjBZu6uGZta91oQm7E6S
foCKS9tlpVPfxV6XHQLFAIaXN8OtDjPiQU+57IKh8vYSDkNfuG5uS9JYKHnn6obWJOdJySCHhbYt
Pqh6z/VRleVa1VA/RaNVtj61SSw9oomEkrDRGs231mojGgJ2cGH/QmHxq442eItaxBBoEAal8YsX
mAWZ6+bZkyp9D19VfUD6rNt6aQzBuefLG6hHe8hqoVAShWM8Ok1WHGve4p8N1Zd+pKLtELgKmpNu
S9LdYAPE6rVKfMnNAKUqv4ofjaIv9qHZB6ywMvQwLxjel6JWrOeUIOAYGv4PujKcXTlE8toyISqP
s5w0lO2J3eAbCEwJuhqcpmo3BurKNy3stjdtCue/qkIQb6dqt1aUMDigAWfylbZZF536rU4txA2d
UZ7BQHiPMBcSqGRTi/Wr7KM4J3Xhi1yJ+HVIC+slVFPkLvsE3TWa3e4SROkeG4pGkJ4W8VMDM+42
U9zsYx7XtNfiQSNyAdK+yDEeoNryEcBCXUKRE4I/tczWtTyEQOAFRKpGJG4jI9G+yr0m/VIqYkU7
iIeNCXLhUCByv23g/977tcxkgytaBRYYJxBP0taiM2YnJKXZqEZZH0wnRUlCq4sxr5LC8YjAudQj
ZppD47xWg0Ddmzrqr35sGQvn/vt4yaZqzftUIyNhvqukh7UxVEpjeo9UVtZpXCLwkr0MWreQjHwf
f45mBDUAXpUc/5NTTKmNQDSUoB6FoqxNtmRpvuY99F/twh09Z+j8uBwv1rPIDKK0TKAEGjzSKrFT
7U+5vwfzvXHs79ePSzFzQ5v62NWvUCciIpiEgNCtuV1IPeqx0zzza24IOAf9zihvHc2s2dPQwtWo
mG6FXA03XIyQF7WqvcnMvLgVSmivujiUNmXzRZWTtYEy90NXBEi31Z8zXYbBVSAr4PvQIQ7VADea
3H6zSnaAavq7skI4utRVdZ3TnfSY8I7eW1XfbYOW2iGEwOWGPtz0oXIq7cUy/ZxK0uDs0FbJ0Wwf
2ie/liREAKKPvV0WN74B+b6kB6ivAFrcmHZtwp+b1d9Gge5dbNrfoUsrOc4yNF0H316jTKU99LkD
7znqeapRly9yP7RbctE5Aryh2ZxyLYxuSqTS9qXce7vS6oydXhgaL1C53jd4AGGNVEA9HuHhnYHe
b53JPFQdrVmJ0q9+oUaOhkDQtHunlFFwCqNgm0el/wgPYbZOSi9/pqosL0TWM3HKhZ9O7sA8zKU+
VnTvESKLYIA8rltKms9ZMGTd5CVm0lFmTWLWPrchW4fT8VGBt1cy5BUaCtddcyYqNqG/I86yFJ4B
73rWBjstES71HweJU8pCAQxd30KSVhocljAZr9VuIbU5Z5FKIn2vhkn4Ne1UjnveSj4l00cRWeKO
4FLcD4Y8bJUkt49eZlqobqDScxoqdamcMjedY4pY0PkkUxaeHix+GklGo6AJNsAaLyPCKiX9EqJk
/Mg0MgIIxrnNT7fetcJCHZuFaT94j3TVaM1TaGyHYGNA97AEQJ8dzZmh8e9np5fjBygi/zbUPDo6
+l3xwrtiLkw2qZ+Az4IVUuF/XFpIPKVHFF3yHnNtOHq99wpwrrnxgvbX4LfPjodEpqc+jEqFpdf+
zPLu9bpzzk0lLUoK7AAmEc4U2V3GVgkdMs4ZaeIBGmLglY76hvT3rY2Qhus5z9ftzQ74/IKb7Lew
y+mllAUOkon03oRt8z4ngbdtDSSrh8QIbl1evg2cx6r9qNFGdVcPIzAfAaIlyoLfOLCJH5FKxYug
OoFwZrpPBJ0neh34zlGQG6YEa8b2vqRI/2qoSCXANwBErSqjG0ibewhD4TUu4ogKfdaWT+gfBp8d
z1MehGY49Eb1wXowM/c1VUS8seHRh1bf7XaOI9s36OkNOwKXX1Tu8ofcjsqDW7lZsXETJdqFRt68
JNFgPnsZBM5KGfVQcAJNBpjKCeHD4ivpEUzPgw0LfY9HPjt9I54zK3Z/OYWVfnAhZV0IROYW6je/
FnSGGkDw6RMx6mFptpxBO6pK3iN0q6mvMa2OL2gdxwc7d6w9Ejce8ocmaqMBe9zLfXunDor767rL
zGxCCqbm+NwCaPKOgVKxeq116147osJy68fp7VICd84APfuUyGmuh91wssvVPAnRZ3HFMblXjMck
WuimX/r8ZIvHrYRiBmK8x6q5jaKbpFu4I8f//8SLIUr8z88fQ7CzQypt9EgRAz+f1GvS/JDsX2W+
vb4EcwmnsRjHZULtEXTsZAw9JCZKH/vmMRMRsnqmL4lylfs1Ap2+2VKDFC40YWOyqt/nfpWik444
JOz2OaTS7otFR7jC+u7CRqTPgaTIW+q/7VerMIW/rnNb/wRn3h/2ko5P9YsfPZkYx4QyNxxC8yjE
S3goij9bVxJPQGrHdgz4CsCgTE8PZJhoXtRr5ViH3SYNynteYR+vz/tkaUcTBhxYOsS4OOY7LHKv
wYZq97E4Wh4083YleW+yh6yNajb1gqmJl46mbOCyxAxA3iGW0y69iGZZqeUMangnunaMao9ef0Pd
fSkYmhkRpwptqxQsLaL08T46c9ZGzeyYgLg51og7xSmL33z0lKWwcVzZsy3xezDEHhCVmuzod7Vy
P+flaCBLe3RQsY20Vyikt6Z8X6E6eH2BZg0B3+fVAY2Spk9cTEGaHqW5qj0qSp0coIyWtl5hhjeQ
xX9W2BKb6+bmZo+a2f+Zm8we0nvVoIJJP+Z5sOIZtOkGpDaMH9etTJ5S/8wer2KyWxTpCEwu10it
E1HTtdAemxZiex8d4v6o6y3gvq+0K6wQTnhAnGx33ejc0CC8GjuaQRTq9iTSF5bcd0nRYRShlE59
MuFA97U/q6L+HhnMXTqkWtQjKPpfjoxtViGrlLVHGOtXw5uDXsSfj+LcwGQXmX1e6/h4e5TfYG9e
6Tsdtv7rJsbZn/r2uYlxI5/tIEdEfRQNmHBv5GAVSz/WA6Tc6bfrVuYce+QnIa6yYUQwJu/2RK4s
B7b79jg0K8ned4jw7ei7uG5kbs3F+GDX6MOiqj1Zc1eIumyRHDx6pb0jIQ33dbLSzZ/XrUzxOr9X
fez4RwUYAA2n3OWMmZVV5KES099VsjF3PrTtDdktbyWiu9DYd/Zb7+6v25w7Tc9NTkbmo1GXaW7a
HPsHLV2m9l36/GR1UBwNctVi4kr3uRoew6Uk9/uFoWPNYOJ4GLBAU2bivNUqB3XbllPaXyfysdC/
6EO+ELe8P2YgeYacQ6VbTXBRTxwZYdqsjpBxOQaFlD2Rh+vWfSGjjMXjsr31kH/4GOq6+6KZcOrr
Uka64/oiqdMU+z+eYekjApO2OULMS8+QJdc14FGtjq6J9gXar3G5C3mRoV1uDe039gbpZZ0+oCSI
XBJ/3qBt7BCoAjKiKuqJQ7oZMrv7kFSxceMDrN90mtq+OSDg13UG/g35ROQxojg4eeid7xC/Tm5o
x4KWX7ei9EBm3tgpvgoxuT80pJ3oH02AWUElr3xD/rk8RMpgbhIV3dtG794azuaNbCrZRrUVaV0F
hbhJpT65CeMcsn7XsG+TInl1+OymaWVllboeZL+6UtSrOnSQVA/Kck8609+ZWcKrpfaqO0G8tvNF
HB4rLtRTX9fFUbQ0+4u8/5CGSXv0Fbm8S7QC0a6DkjnRzusgA3HsQLrJsk7adG32nb5AcuNqXr6J
VoIiB6HyTUE3KSodoXVQreLW80i9rTw/bW95zvzkgLeevYZea3RXhgdhxTRZKXb7yUeAhPdfYwrE
jZXstnHpJoI5mT7UJijCHVv8Vx8Z0ZrXEXpLqhbtykRFo9MooZHw5W7XVU1wjNKiec5QyzZ2pPaG
Q19AkJ+kkbZFNTqm07t3s5VWKP6HXh8MVCakbt1F5nfVzE1UxvMY4TBVvY0dBQWfLhE552ynrUL+
nQfYT2TiX7UPVyFJRuY2ig6S1AcvJfIOm1YozVZLs9ZYxaXz0zJRvG2LRyXXt5ZPHw/Ppt5XMwrx
cbTp5DZ96hOh/FTNJKzXnUz+G21LHqTOkCPKUpriMNh1f++qKupkCQXuTLKLtS3Z+jqRuhRpWy1B
xsusf/ixpj3bgcgOpYCcXVOkAAGtNDqgJCY2cWXHe7sqCmXVh4D2S1Ts1q1aRs82gps053QZIi+N
4eg7lK0yn5x6XN9xFAwbpXJIg+ZmZ0You/YdOcPhO8pepEZxPfhg2rAClqhmOgJQqYo6WAYVk6F6
VI5aM19nYgj3vWIaN1puQixX2/4r52O+D0JypASm7jGv5G4TBIX/kAsj2eZSI28g/o6fFcMZfhiB
JiPRIKfPmfS5Lz9Wax/do70VWcq+Kzzv1dKyJ6lI730rXDexEz/4Q420khdtWhRX3hKv1L6gVRui
lVbm+8F2vUOmxO1tjc7z0W4z656sPKLVJPFYGcQL5VWRCvPO79Ht1l0YwNK0Gl4Tbd3HA6weJkyE
KwP9cnR1e1wHwfNnWTQ69Svnc9F3351Sy75JheWsAyUbglUSDNZRslxQmv9D2nUtua0r2y9iFXN4
peJEz4jSjO0X1vb2mAFgBPPX34U552xLIK9Q8i6/uEo1aAJoNBod1iKW4XtTpK2rCscerOT0Dika
QEo58Wis6zYfVyxvpx2eB+6urtpQ83W2TnVQXq/ttNPf3Q4cTbijMwpWTg2pgtpLkKTwFAuoOQgH
b3uV6E8xSMXuI1v5WYK0YJey/CPSsaiMRt4GnxD+snKl3A4K6JV6BVWK+ggKN8R+fiV0aABign7O
gqogeCrBENpZsMpgo7Cxy4kNTh5NP7p6RVa9Pfxlh231U6sj/T4i4PvytNx8Ajx1/aDYYw66Y7N6
DAsw3Jes9x5RjQJaLb58vdWjlhQMF2s3QbNTZpZlD+rhNJIERJfuS3BMoPcfhSgWCsIu7XzpFroW
t1n7XMLcxDxLKsPyn9+YICzgCJsuR7Cb1UPXtotyDCtpn+P0pEf2mnbfM/r1+n21OAteE2DyUpMZ
phV4yUYTsGrtMwM7kbMyS1kN4+IkbGTtURaAzL3Ye9b0Ict0R+2eMx15wDvigfTtDxwj70yE8GBq
8eAHEDaIJxt23437RuJTzGfASw1QgYN/On9JCBvd4bJJa7t99privmzYk80O+XTzHDgIKMAROdAj
IIsEf3LIlUTLm2F4LsHalWwR2ru+z/zvLz18jA+AOw0tIRheBCTR+hGEhmY+PJtduO7sXy0St/F0
H5rdhppUUgmyKAw9A4AwB/jnDJ8APG9KokbZ8Iwze5eNT55KV6Oa+GoD/mv2ByuHcKKJ953FARHE
c9gOpYeny/gc/VUae9eVLNyCp4+GSbiTqDrhDt0MensyckpqMP4gSf9i6G3jMxfMZK5+6ACXBZ5u
72QSEihddN8Y/en6ti3oHmJYDjBwkZVH0Y7glA9dHZmt0bbPraa/0VI9lk76YbBQMsm5FUDC47cY
sVTXBH8pmAz79rnPnF/qWL9zXqvrM+GHUFBAxHw5KoaK3iGgpF+eIqJVXZNaVfscTd8bw90iSbbu
RtBfKub6DyShogaxJyThAOh4KSliLlM0t2yfiTE+OGDdW3VWtYprhDbowCS3wGfgQpwXbgAbhUeA
mJlF7EIvLCvDGdhzWfTFFpL6lQqS7NdeA7Ww1+vDprXRmE6+ZFUHsjQ3j+5T2ypRAlKTYMxqlGvo
iYeGVnvaFK1t+mHXNXfXV2ThPPJyyX++ke/N2fPenAqN5l3HnmuQbJLYmHza5/dTGb+YWv4+ZuXm
urylvbY/K8vRyqOjGPVSHsoN3A6VI+w5qoBYpkfKXq+6zdDbTw21Jbstdg3hvQXQdNVCsgXP8Xlz
R91auVoVJXvW9I+p/0iUr45x6sYXrX5oc7iU9ypR7izwxdXVz8GQxGuXVvZcOD9YZytb4ynmxW3F
nlnOkPjW+78qpz8NBLzNU27vjS78uL60YsvOf6cLQ+QgCIlbVdDugUwurQ3GnqmaM15DoO0rI7HQ
ujPWfgZGvYeSGukXPBJR/FuDxtSDB+VboGNe4e6Rocov2SeE8PGGUvHinYX1mgpM4F08Nc91D+Z1
VgJ1tqMfQyyrOF7SqHM5QuxjSHgxuorigbx6Ah3qWqEKyL9jMM3lEn3iOyaeZ0wH5h4w/EDK5zM+
21EXBJ3gfaub5zZWoh9gC2af/Ok/r2+jsG6fyWwkPv7XOPKZKDuTYtpNNoRoXwsskPMqKFla5f3+
ughhyWYihHtRBVU02LzQ/hK91c0nd3aLst7bVmsmRPCNpqlBQCGuh6B11n2aol9Mou/CdswE8N/P
FirRYtY5vBXJHL4rP8Bfen2RFoeHi4IsHXCwZln/uClNl4G6NFByn7bg6ULY899JECagm8izsxwS
8KDS7wyy+ZPheYs3uss53svl+mSjbuZTzPqgRCxNTbKVDCZMsHD/2QBEyv8r4LNG6mwDKpd2rhmi
MdF1nkF7PAB4NJrQXTL4hSvB4hdN+acs3BsAWAHAujOr9QaB4gSS5bENaB1o1ibq7oz05JW7Tn8E
7eSm0XdRUoEAb9ODWS113q4vJbchZyefS+e9p3iioEgV+MjCrVVGRl7UelIFOkWTBrKMPW1X0LwB
Ud0yAmCDbO8WlhZBCNgABJF5Ppz/fra0qKps8INXBloGNtNwb8ZPSj3gnooRqpGx4PGvF2d3Lkyw
oJVrhFEGOtbABKRCkd+j2UVhrxH9SeKTQwzfHgzJu2lpPc8lCutJLa1HsXFYBmFOv7Km8NtY3zZs
vEfKC9yho48yteD6Fi4cZ0B3cCIFB3mXWeVJwrzKQ6yrDHLdH38WktEXLOrF6MJZM0DamrcORu++
0AH1LHca2Xn56foUxBqJTzU8n4NgUhHMAFGxASnjuO8J8j3JO4uSdev9qgFf73m+MqBc7p6ZsiSQ
bPEES2XVg5vZAwRzMlmgrMgiAbLx+Z14pu4KYyB0B49RgDLjBhyyMpAt/veihrugJAH+Mjoc0IRw
OX4YZ10DQMMisNxvSfWou/c1+XF9c5amgEgJmpYREHdQ2XEpgjadkxgxLQP6iPilJau6kA0v+Haq
k4IfBu54oI5+133tWhn+06IAC7178JVA/GFzDT/bArQRaqaiGEUwms8eewlrW3LbLZk09zNOgnZy
E+GGSwH5yIzOQhd5kBTFw5Ck24b7TxZYZBmYkcv+tpLjz7PCYR7x8DKBlSlaUMAC5U0TgyKjcw9K
Ea6ygq5bNXAkj7wFzULJBBI6CFShkkHULIrUW1SyvAqSX+BxZH+DVee6Xi2YStTL4SKwTQBW4jK4
XDaAm6COc6JVQEEbjjpO877oySZt220PiuoabO9EkUUXF3ThQib//UwXiGt5XogESVBlHyFqhePo
D1BhLiQIBzLTnDDXe8yqHEPfzbbEldE1LajbhQRBn7PeLZC1xBxIzZAF2radr9Y7cDU49vv1HVpS
AZQzoqzSwHU96wtjruIMfRhVgTUEbvNUhejZ2F0XIUaauDaDVfgfGWJD2KB0VZ+auDBrdteweGUp
Jwquec9+McMvWfeSVi+WLrulF9UAxUZAYkC96AzgQy06m0zIsQSmu0b9ndGsr89KMr6I9500Ogxa
jfGp+4QIDBs+ro+/cCmjCvqf7/cEixN3SY0WTLMM4oZjg+numpBHLNa/kyJc/VHcFX2UGJCSrVh8
Z+rrsFmFtiRuKlsrwQwQXalo62IuCAF9rYziES2o++sTkYngv5+degDnVf9ZrjLeMCDzyYLlsu0Q
znyi2MwsDCzUxADZtVGq+0jxJ9lplM1COPdhGDZqpUKKE+0yFLuX63+3StzunK1SW6BWKY+4K4Sn
p++1Ufs44CZ7uy5l0Xqdqa7gktesnOwuwyxIterURx38heoWHXWpDE1VW7ReZ5IEV7xAqN4wMhxC
D8BcSZTu+olSZCWbNYr6zQ1BYnYzEX0XquTOVVpf99g7TdR9pRSPfRfpKBh3vl2f/HVFQYblconT
QgNFaY4lLrJNnK8a9ki+gXnquhAxWvYfk/rPxDWxqXmqskSlBCcqbDVtDeeH+mEZtQBPSHok7ejk
w907EGz2Jomn2ncTNDC3HspGI9DASQz8stYCcQ7F4SgYE3M8Woz0bo/eEHCHbUkB0AiJ1i69n2EL
fwsQFMorS22CD18GqVEfHJDSJ6ayc1GWVjFtA8yIvWJ6226w7nvMUo+9LeBjkApWX6+v+vLW/v4M
QdsmlUxoBMY9VrSPThejdd7wASaPB7Qj2d/lE/SPJJGqII9RB2DVkDSZb1P8UKgvebwvogcpOc7y
AfotSLhl0MVYt6gegWXW16C2ZImPQ3F91Zav/9+7Zwt3DAlJn4c5XuhVMQJ98mQXz1X2nKhPZvlY
q7se0ch43FwXuuh4nskUbhytsTPFiKCSIF87Wl6P7hqyUtrojpFio7n2sddjySmQLSU/JWe2NdLd
pkRMCQ6H92iw58xFPOCPbuvfu8U/4UyE01RoGOYiFEPboE7p1bKju7Fg27p3ttcX8P+xML9l8cNw
JmuKRgBjVhY8g/i50X9m5slx3vqwRrKT+F75d6efvPE7tXZIiUm0X3LObH46zkQ7LOpoZ0ApmbZj
zVb1Tii/Iq1khov7hby0piIHirSmMEGFGuWUNxP2y2Gr5BWPkpXEbnF7IDzcgbn4W4IwDze09DSL
cDtZ9Z3X7s1iZZVHomyreBNpDyOT4MwtmuEzcYKVNLoa3Y9Oj2sXFSOlj0DfdZWQjS+Yv5KSqExs
LFhFdu+N7BKRLJYYggDUJlFHDYsVa2vE0eqXJPoIEx99Tygm/KMX3O+lMgSzR52kAzgHpoKiKzAP
oR9HclVIlMsQbF5FNZPZ7YiTSrdtFFjql6G7+1fbIZZvENoNcdpiwQogHhy6VAZQsjwFZL9sFAPb
swqaUs/SYfTgYhj1HrlbVLLtokmGJLusU7+F8N/Pjro1FJ5BG+5W1/sxfemt/Z8s0u/xBYvZaRlr
8wLjj9bWSu6yP6DkwhH/Pb5gRBi4peAWYJE09kqUeyf+pkc7J5skR0+2F4IlcTykJ1zClynapNYu
t+HGSUTwIebGCi2iIOw1UEgjaGyI1F3fV8gSuMNG6X+RfGelYH9xvhd4KVzflEX7jua0/4kSLudO
NcaktxBziNL9aL433dcW1IzMkbw6lxfttxhBt1AlGvdOBieKRV9tIP3YD0TWiCFbNEG9UGGcktyG
m9E3j5WLEuHeN+P7kLnAU/kji/J7NoKmjVWOEt7PQI3n0wqZopWUxHtxX2wTxeyoOZiXN2V9qQx4
UcHAV2QdGY9u/lRUTygQu779S2ce9BbIQwNPUpvRrwxOhrrfdIDxBZTdsFNl+77ocJ4LEFTZ8SaP
piEuwrZ+JBlAN3bUaf2kOzTOq8X+djrA+HSSSS2t3blMQacroC4NAFwpA9va5rkfkq3ubLL6/frS
LenbuRRBpZFYionWYma68s4bTTMg+G8TbT3JOEFl0xEUOwMCTs0oQ6DAC4Os6e+rqt5y5EOf5KPE
q13y1c8nJWg2GlusrGgwKavw4aWH5H4aNvqw7tUXVz9dX0DZvPgCn9032hABOrPDvDR9PSaAq99P
wxORYQosWZ7zGQmeWN6qzBgpNBxQhk65NkbEbSWvquWJ8F5W0AGiEVFwxrRKHTyCMu6gte1HqywP
mtvvEniWQBy7scTtM9hgorzyv7LEUGfRhtGgcW+pvkMfFfDrU3+UJDyWbcJvEYJDBtyDSc9aRE3c
bKc1z675B37A+RQEk9BGCZ1GlJYHBSid1eovNNpKNkQ2A8EATEODGqUYEpwAdWjat+t6KxtdOPgt
6kRRbAF/Mit2NtsA0ef6+BJ1EnuW2ywikR1xdVL3Svtmk5e6/JHEkkKI5XPxe5eFk27FdpsCWqEM
ouIlI29qclC6zfWJyBZKOODJ6DhAAMPRG8ZtZKxkifjFiOO5IglH21JD0nkhtrklZF2lyToibzEA
rfPyQclezCHbAmQeWHc/zOG+Q1eB92EY28ySPZFl0xSOf8FAdupEOJItijiaaKvWwfV1vK4QgAC+
NJRRWbYGgARw02ivg7lPsu0AGIr07bqU69NAk+mllBDu2VRkkGLgpWfsjVHiAsrGF469Zic9rUu8
kfRqxbo7KsPFXlRoAzjyKHF3XFssyQUvje3SssYzL+sAbW747lD/CEtZ7+fiNM7ECNMoEk0fbQO3
Fqtf6uQ9tGSA6TIBgvFKRj2twPcKP7bEXdV82MXXP9josxnwDzi7dye36ZtuwAyyYa1NwPyVWN9F
dUUfAGpHkS1Ha/Tl+J2Wov4K9L4oOVqltU/tnaZsAJp4fRYyKfz3s1noiovwOuMXIUgoBg04LN8K
uPzUkSUvZYIEK+Z1edLFIZYrigafRUczP3am6Y/92/UJLe473Ae0wsAsAQTickJj3xAHsHt4VypA
jTehv6jYui5i8Yj8IwL1GZciCqLSJJxg81UPoR1/Ct9rWX7g+izwprgUkTkAxUMtJBzIvydQb35c
n4BsdOHwhY7iDsOIJ34THVCdRySGVja8cPRqpTYrPccWKM4uN/bSUNeiKp2tP5d/prOAUdPrxIHO
5sAm2BbfXg1ZMkq2w8LZi0qAItk8E4420zF9RgK5kN1Gy4sEfD3HBMWkJgYH1bFB1ZKFSSAZTvoV
keYoFueAA4COdwOsoI5wrVdwQDNKKsSJshRYLYNv9w9AcOljDS3Hnm8k3VorDk7zY7LuSfhYMsNP
vUeUW/7JaTn7DuFAGj0qz1lX4jvCl7HZ2uwrSkxu12cXMCy4sdB+NzsteRo2udX1GWqLtL1H87XJ
JCdmaTHPJQgnpginbPDaLgsm41dUPJvVnQEq0uuzmMlwEXQD5SmwZQGng7K4S7W2aKj3aLMpTqRU
kn1cRPYDoj3OXYleU8ndovHNvwiNfcpCHyEkuvPqy4E4qkqLqThlTF+lKbrKhxVYatdttm/ZY0sN
v1DIio0AoWzIgY5fElrutSR/NEkJQGfgHSYEBfGqZAlmwQB8FgCkUVcDWiTwWQhLUNN2GpWyq04R
c3zDbjZKeixQS6ylH40rqRSbWRFBlmBFaFe7lZMN1cl132OP+NQoVnGq+8mUSGa1tLHns+K/n9mr
UbVJVSGdfLKjcDPGqQ9V3fRSipjFxXPR+4b3MIoeRchlmPTMaouqOqn5hzqUq0z7kgAad5yUdV5E
6+vKOjNfWD1gNkBNbfxvVv9dOcCPByt1eSJ28WY1yUNHYomSykQIZw64hbapIPlzCpviB1HcfRuG
kjjNggh06lkG6L0MA011ws6YY1dZSpaXp4aoq/LdzZlkDgtKdiGA/3629Ug46OjBL8qTnoY+6e9h
NbZD720s2Z07T24CEfF8KoJ/FSHpAJ4Wgg2Zvlha/Kh5jQ92WZ/WbD0VQEQGPHzTrA0a71ov9Ul9
a6oO/ZYcOAr9yei9BEjY5Uwrq3C6Iu6LkzHldzEm26qSl8+CfvMae/RWIpYPGBfBOAACWrPGOi5P
wxDuulQf/LCf/E4BxnfGrNAvGJFIXFAPTm2omYgTobjEEdbURbd+nIaQmCs6bugfg8z7XhIA1CPj
EwYF+AKC/jkdEjGpZRWntvk+xtWm82T84wsKiPZKYOKCMIBDnAqL1pCuKUBlV5wsPHfVV3+tJW/X
LQHfWOEq4Q2cmoPniD0npwd6dkfA6VKcEisDInoPdLi/c4s9NBR40b290tzNMEreXsuz+i1TMA1k
aAyKPlxclQOovsxDox7Rk72yht31uS3K4Tyj0DgQO7j897Pjm3VlCx7NFkqNaqt+mGrAnaMary+d
bpWl0izSwkXhATuAF0iD5QutNZfiYtZSWo2UnKa+QrqFbnoUQVXqjSD5wO4C3g0oEwBaBuqrWdet
0pJc8QDfcoqtu3FdyCiplpT6fHhhc/QonlodsPSnktb5l9oyy3vHlob35mv1WeftGkjjAl9XJJuo
x0xX0GAQn5o+3ipxvrF1c1NrMgKTuaMEqAUgA4PdHHjZM36t2hgK29GHBsCsQOAw9iP57sT3lvWg
etuc/riubvOV4xBoqO/lRKdzWG5mZ+1kR/AAxzFatSjzTiTX0dyE2ii9B7wAMNZQwC5WxwN9sW37
SSlR52Jurf6toI+pCUSa6bvTf7t5LheihKMz9EnZ1KVTnjIbNDp+JWshWVgrEEyg69NFmTe6iQXD
FhmUGAwFuCewL/W+qwCYhtW5ZL3m5x9aA/xymGYXDoJIBg+1SsdGbdpTE6/VcmvXYC9cubKO2YWp
oDOCe70cvWDWg81Qzagl/RSfwrDXn+shzzaWm5SSSPVcCm9DRv01nB0Ab4kFeBYeYVMdVuExqhtr
7aHYisna+WUihKiFq8ZKD6CV8GjFh2wI2P5WlbqcgWBYQoWMVRNh+PJTaym5ua0K70d0qADxDvVT
yBgL9tfMrawbmso9AtN8071EzNzcPIMLAcKhsI20BUxE7R7ZkIO9ERG3W3O2wgwEj6U2QGqN14Z7
HAq2RrWOT0ET0gNJ6kYoStwh3J/AY0NDA7aNDuzLqyohvQoYejc75ePDmMfEN0YEvPXblfZSjKBR
49AXo2aAPULfVfGwNlVrfeuOoEwOrUKIsOLFiVDJ5TyMUVenuvfICQ3Hvrvv1N6/LmB+T3EBPBSJ
Iw5PT9xyKwyJ0SrkZIG1rPuaat+TNrguYm6lcGFo8P6BYo/GEDFknzOtyIjbEexFg5bbVWGumnhT
ekRiDefH+1KOcP5SLaSjF0FOaAEF468klZG8yQQIm+ESh5UMwNOncsBDeTBXWnJrUhbUPSaCHqgA
A/Q30huX202iyhjBr9EfQRyPt/LanWTU8bP9hgRQwEBd+I1hi6xUmesVg0v74Wi26yZaRw6g3yRe
6WyZLkWIZw9PrTS3U4jQkJn74hHJo3imTsLwwplLm9CJ3B7Dh9o96GxSdB+U98XNfRtcCkwsXFGO
oSz2A1KLZHY6Qkpyr6jU79HRf+OpgAD+DkVqE5Zq1gk4qBNjiTF1x/G1s++68BSO720s0ad5CzCu
Cpgo9LLyNtNZT1YO8aHt9jpAD6rN2FsPWVcBQqZ5mdpmY4N7TVHCrTmavwq0h6lSAJ158vZTPtCo
PGBScRrxS4XOqylK3SrTQc5K/dLS1oaxp+O4Qg5v1YN0LX7qxsekiUAHtAstXDjJ3m4OrcxOz3WG
LwNWGzjIYLkWXy60ivECBDJd4BTRqhm7NQPwnoMev3y41QngE9bw4uSsnuhfFWxEhT4INa5GPbDe
1W6vWreGMYTh+dk7e/FNvWb2tMTwRj9sUMofN5Xk9C6rDPQFZOAq4r0ivJJVKcx1Kwsz6PHC6wu/
QOt4mGxMD/0QG9QKl/Y27x2Q9MlS7HPbhLU7k8wfO2eTC6eeGHQy9YCp9/X01EcPbvJ6/dTNbRNE
4KGM6QGDFCHCSxFo8KzaItb1IGF+56zItL4+/oKigUYSpxqUFTjWonkFUArYP+CzI6uxaao9fWDV
3pFFHhfWiT+SOQAbKkdxfV9OAqxFRpwYuRkodX+XKN1jYgxPwGrcXp/LLHLioTkdvd0ccM8B5p4Q
MiM1EFE1tTZRJfatNe8s41eDFpzQ+8L0LQXC96jKmpcXdgdFT8B54nDv6GwSJlY1U557uWEBJzVe
1frrUN18d2BbTCDII6qAV7MI6TzVTj1UYWwHLH7tu8kvvteo6Syt4/WVW5gH7C2YC2HxwDUpQjpb
xuQ4nGkm6EA5oawMySxkwwvnhOhehagthmfqq4XwC5kkuYclAaAqRYYaCCbgMxGu2LrykloNQyuw
AXb10yGy4ocFBeYhP0CqAYsOLqGwz8QLuzpvqR2Q4QT+V2BEaGvPkdx9C5OwAHKN42gBwxk7cXlK
vGxCoqoY7EBFKT14R2n08+ZdBp0r3t7I9arIivEPODNXo54n2tBXTgBqvjZem3R38/gIgmD1gd3J
cRaE85fram/EiOUFGZpxkFfcpJtbBQDKHs1CMCIQMme/bb2KDoBCDIxwzfJVRW++rC7GnzmCIS4q
inhCoGoPzQctJPZpbms5ezYin/xGN3RDWP/c65nT2FoY9CCfqbzp2QN2ntN9d25khYARvBQkaJJZ
u3Fn6xCURpviXgFz2s2+III4OG46IO0NuEqCgEF34i6qKKpOvHylpd9s8wTQW43JiCfmRwKxKMjA
EwOAGjOYoAYN21pqltFxAjRz+BCbkpfe8vhIuekG2ldmdFG0HPSKtU10RGSQdPtUBkS2ND68KoRZ
EAiZ0zW7PRapAM3lEWQgB6sZ7olWyHK8Ehmi0ubA5YlYDxkAwXN7des5Mr2dS0BpOt7zLngLgDZg
CbvtZamn5OAfCZo1iq+BS339VHPrf5HwQJTgfHh+bM7MkqEnoO3iw49kA9DIlZGpK6MFerqzCg1t
Fd3+3IM8eCOAzYO/O/Otmygpqw7Ak0GUu1u78bYSO86XYzafs/GF+djeRFlehpjP5BvVOmyf1Nvv
u8spCPeRNdIMBLYQodtbsOCV+t31LeF/L04BrDLwooAOZ8/u03AaWDQ5RAn0aVgVI/zOYu9G+z58
9sLoZg8XcaIzWUIUZEgIrYcRslx2QFjYy2XlAgvqixIWDleNxyOHkr3Ur9DpHK9UrDBw39IuQpuv
jPhgScDnaw21nPAPxJygGpmdYzlNGLD7wvQAz91vrm/HwgkBxwo8zP8K4B9wdkJqVFWwOmRhoKVk
F7XOfdFtrWxd62tbb/YhIGWvy1vQ4At5woG3lYFSm2BC1FJ/xqTdJ3G2B03Kx3UxS+tmougAVOAa
x7wTDko7VHmdANE/SOkrED9sSex2cXiPk7+iGgHIeoI7kmZmgmKBMgxi9i1Hw39+c94Pbw1UFwHt
SdVceFWCYvWJxirbzcOg7lApta30m71aE+9Zjl2NaOc89JWY7djazLMCo1532orS9fX1X9pmvJR4
wNnG/SfGObsChQdRaZsBjfJnYtJH3Wh3UeXdmvXnT7IzMeIBj+uib/E8BLbPWv1blXUlci0RbNXF
8EIAwwKrO1AVPTPIAQNZJWQ1OekqsnBRyUALF9cLiAGwVi4ypGK2rwFCVVqkqYWmxOmHSrwnhs6g
Jk1vdqM57D3iqkCVRUBD5PzsygbUiD2xA61rVqzY9tT5k40HpTl34vAaF9PwwMpISkA6QbGmaV2V
FfBLN6PMiCwdPwA8/iNEuKNMNaNm30EIKPB85r5mya0JOK5XZwKEV2WZ5i6JIghoxwztFECY/pON
OBMgGBCVFeje4MsE9LK19+R4t79nOOaZDuOE9DSitoKdVQuamnHoGIFRTHfgN99MpeTlvaCyFxIE
E6ubXRvC+TKCUHkf2aam+9tVCcYV6OZob0CST4y54KSWutokdhCFw53ihKtiqHy9k1xIC7oE3H4T
XRQoZARSmKBLOkuAuaeGdlDGj+YXU9aZuTQ8IqAOsm/IKSHkenm/ZjYLh07P7aBP39wvivF+3c4u
Do8aQsRxePWweE/EhVbkfQs9QrjY+J6MP64Pv2AAHZD/ITaIeiFv5n5EhpeBwExRAvu7bXUrjdqr
0hpBYy3Lq8+7ZjmloYbrGgYQpAPiUwNUrHSarFYJ1GTaqP0mzx/U6jkZdolGVo6xVhEQdwvJ9bGg
wpwBGe8/kFpZyAlcbs6k16pSkckL+ui9ssEsVJZ7Gt38EAS7wZkQ4SqPDBUsKVxIbn0ptvTm2ljg
E2PhUBLJUdpn+jsaqhJPQPgNHNI+mW39RGJ1A6bgJ4DIrm7WBsTBLQQyQLqOVzNXxjNfEeRfnlVO
NAy8am20vvIxOrtEVobJz5tw56LCAgVDKORx0AwunEfS12RK2tALJnTlO94P2z6E9M54SzVZ2f3C
7vMzA8gozUIKUMzHqGA0rnGD4XXQjbsajzWtRrMc03fXV21+RAG7bHN0U0B3woUXLLHBgNtuhmNz
jG3mH3q1lrxxl8YHHTTi38jzoxtXuEoGxbKmosuaY278zHZW+fftnw9qCZ75sz0kS4WrsC0iZxhy
lx294cWNV1rxL8cXPj8sp8KoQS5xjNyVcyrfbv16EDTA2eGvTZxBU7ikem8apiH0otOo3tXWlt3s
Jzgoz0FIFRcsyl3FtfeyEHVTTlIfu71jZxuvliFJzTf38w2ApwBYdfV5/Z8+hoipZ9URdfxevFHD
m8OSl+MLDnSjRnZoWrQCMBB5yvwERADXN2B+yLDygG1ATBAhdF3MAbpEiyY3b8pj4ZV/Ne248jre
kWB+vy5mflHh1uBWEIlkzo5rXJqmGL0Kat5RdmT9N2KC+AuVxiGqErJKltWa78jn/QTyI6BHoM6M
/35mBL26jnurbHCcu13l+ZUM6lE2vmAuEtYpidFgfCNaD46f/Ly+ULLhhQMxWG7r0J41RwWJZuv7
aMl6uRcEoCwSNO2cR8MAu9Pl+tg9K8E4rjbHDIjo9Z3WyxImSwLgIaB96PNEiAmZIu/MZBoZPabZ
12aTd99uXiAHpw35XnRKcOajy++fbHe0s7JMj627ZqCRkNwGC+fhYnhh/ZNIgZtVYPg1tb5Xd3n7
Lz9fuD5pxoxQ6TG+DriZv0o33l5fnqXvtzy4TDbsHkogBYMBmkd9mhSSHkGUaI47LdwMuiTIOQ9J
oTIOFCE4Xyr6acXgSutlbjSpaYrCuKObFKumBiNJCgBn10GlUQ4CvNX1OS1oFKpTUcwNK6XOS23N
rqD15MbpUe1Bkhjf1d3xVgEeIG2QnsZ7CBlQsTa1ZyF6YBULbbTkNfTN5uaX2OXwfH5nJmlMSIpo
Eoaf0mFrDaNfaI2fqLZk6+fLdClGOBk48axA9CI/Vn6RricZpDHX/EvH73J44WRMAGrEawnDU3P0
LfNN2YztV1QU3+wuIVSLND4eZHD5kXC9XCwUGAIoA6yJx7ooQSuc+LXkKlpYJp5IRKMowo7zYqaC
2o7V6kN7tFdm+0r14GZdQrsE8qwqXAJEEIRdYMpkuF2m9kcteSwybxVH+e37zF8sKAtR8amzOiWk
TOpxZN54TJL7aBd7N4ce+Yvl9/CCQxmnQxRHHYbX7fc2O9qb6+szN1DwwwDjgU4QC08c8Xqoy7FS
LLtQj0DlV+4LVct8xNNclDo1tRTAVNxrZIp11HOiUNeCMUShxqUymRSPu6wypmOl3b1QbX99KuKJ
+Bwd7h1o5BEahHdzObqtjf2UltV0dLPR/QJE/vKgKZTt7ErtFJ+SUMbzPJ8OpuICzYUn8VEbJJyN
1nUmdIMk/SH+WribqJI8t+fzuRxeuDti1Odz0tj+YIyenzRfdRNtzdtYlmGSzUJYNqLGtRZZENOZ
q9IFyapEw2Tj89/PzC0eHJHHEoyfe8i1jw+MSl4VogrDs0R9MM4eSp05h6igVVqIJ3w39N1Bq46a
t3ZVHPLX66q1MIdzEWK4JTJihdSIoR403a9B4yfxchaHh51F3Rw/hqITmHpGWxEj6w6tunPzR0+W
110aH8USyIzwagSUjl5uQavUWtEkcXdAGBV4dKl/+/KgDOSzk9DAadCEHdAB2OQaYD848NbFBB3H
2d/X15+7YeeXHbYYuSM81nHxm6jyEnS0STqWWKjROICzUAnRa+qH7h3uOqIcrwtaWCn0KnK0O3iz
nIjpcqVQfQwC2iRsDonth9Fak7gesuH572dngTju6I0lhu/pu9J/N2+FXvhcp7PP50flfPwx6fK+
x/iq+k2rD+nh+uosWCTUUCDwizA775EWvGXFtpg7krw9AB7me1WyLRjRfaV1tiBXkPgdC4f6QpRw
7WVGBtpCkHQfkmqrdT8pBS9lJJEhm46gtoXVFbY9YDpavA45nd/Gq3wlkRxu0T//3JPfiybaDtCP
JDXa8dvDUPd+Uig+sIH8yWIgSf+lVXdNIpvW0mGBo8c3Cq0Ts/7B0S7Z1EZ1eigjJ/yuucPoAGWe
mHcxDceHIa3Ge6r1IFu/rhyzgm1MlINhoPLvP9hzwnIqZYoiD1DDHuqamF+0erRD3Ca5A3iOHoQ1
jverb+J2G1K7eiyx9LGfK83I/MG1+y1YukEQGKZTDoYWlm1ry4kk98RnbaBgReCvgv0VTRK8cF64
rz1aZTSNM3KomrLaOehITXy70ez7Mu+NzagDCbZxTUAnVkO7r1w0/VJNi7ZgkPmGgk31o6OgeveU
UnnK8WT3U+oRlIJm1cf1hVxQ/YvP1C8PsYbeo7BC38uBjfEz6JI/FDB96J1zd13Mgi0CeRSsNpCw
QPwmUgqnaTN4ow4rob86GkjpV7cPD6Ia3oiLChlPdCynpLHsodbrQ7NVwqNXHv5geFSKIVIFdINZ
BjjWtawyWVUfaLey6Nrq/+DzkTGFR4FLE+8ewdRlfeeoVUfYwUwe0n2b/cHinw8vmLcwZVZhMAw/
Wkcre68kMYGFveWYLjwvgGqIWd/lmCVKkygqO9TG/5H2XU2S4lq3v4gIrECvQJqydNF+XhRtpjEC
JLz59d+izrlnKpVEEjX3pWMmOpqd8tustXbo5YfE3UlT7nxfrQTVrVZlKcP3Rx7azB93/ImNE/D2
57vKQa26DH2MIRgT2217V/Rowki7YF7cdwcMBrxF3UXciZw0eS2yvXkt87qZO6E7TVw55yVz/KWJ
M6cJaP7z9l59zfIoFw8qQcSGpAgBT1EtmlYWI3VidFWMX2MFXudZgVERHlBRmMdUy2ggIfp0KHBz
PaS0akJSTAPuJijj/gaUvvnoptN3i83ln2XO8ghNNMZPok6zkzEkXlTn7nRsc7woejKVpj81lrt3
uW+sCKoZK69+jXNRpr68k0attPXEq4p46Mc7u5jNc11kS9gw69vtudoyBOIlyr9A8VgAo10asktR
ujRri7iV1fBhlnR4QPcx/rIYco+ksPH8Y9UBpkR7bgBD1WKw5U1FVkqtivl07vldIh+H7GWWO1Hc
xlFZkR1Il62MC/QVvRwQsvlo21m6VSyzR8M78j3q8NaEvf2+cpPU6AdJPIHv5/WLSZ/q/NnjO8dx
bwjKw27V/QQKLEzoxmmOSBPeXvJrfwWUFIQNEGyAy+KoGBha9mbaEWuKM9s37e+oLOrmIUl/Lr9v
27kexkp9ASIb/CprzS5erkS3ZKXrQDgmFvk5O/Bm5zbZ+DyAW+C5A0FnoYijLERr1pnX2u0ST/2f
9Ny8lzKAzhery4KHFEBs7CVlH02DM3A9oUPcogOC9bV6NzjzPwagFgScKfIzV/7AANFC4hRjPLa/
Tfd38e4HFTB7ZOEQIMJXQkrrcvabeUFdTpuRLElYwE9Qtd8xcH0QYGB1eYEKQ83AUnbp6PIE+NJ6
ih3u+EkTe/pHVr6Xx4tJsiFeB6gQcOR4VxUIRAGSVu7WmRN3aOyJ+6/byYZe30no6gfJGaTHIJaC
gtDlLC19kYL8U5LYeWz1L54sDpyKg2N8vX0UrvAj6zgQwOE0YMpWD0exw2zWpXXmxk0aG7+g46zZ
x+bPMP+GFtA5ETue98bRgLVVaAgR9XXNfaxSJDFnWOtTKJbGovoXy4LBoG6NQhoeWTUBsSTUE/pU
dXFhEP+J1nv0wo0B4PuoeqCKA+SI6g0O6DzSpGnXxQA2B+YBnZh2Nu96OVx6CGsRDZvKM0FzB0T2
cj2gMuRm4CZ3MUlHQCejLota8eB91r5IvhxuL/7mYN7YUvZYVWop7RlsaQLJrCzQ6vcCQbG7kAkH
gguAVoSEqoKNPWk2mdulix39uW+ts8cHf3INyJjs9QXaGguS19DJAUx65TQq89YUJUKYBpmtHx05
Je7p/VOF8AgXFwWRConyy88nCFi1JOdrhsDv3QNp3+2nA7Tz5vvKUggjBYiL5X1cLQ9aHhTuDvB6
a1vBvQVtB5HAdWJRSgvNpwY+xLn9t5i/t+lv2fws9L/K6Y9j7LUcupJeXJcd8HrgduCQQItnvaHf
+NPOoI0L1A/7mE7Ur+yDnp/blxlqkp3+lRQBLe6q4l7+rOtAzsHIwrz8CK4u4jdQNm+v2xUTWf0p
yr4QgtLe1Kw+nl2JNt/Pg/bXnP2Va8+8WDs+OF28pJGZfbptduMJwgGGVAVgpHArVWFSSLJbTclT
XEPf2r+ARgBm4LaBrfWEKCHqG9g0a8HpcoYnqVuaDbG72HW7Q52dG9rcDUsTmPa5pNlReN9v29sc
kLPi0iH8sHJQLu3pXp0VrUHbmDlO1GgsnOT8eXi3/Ma6WggvkI2AbMJ6M12aGae8qk2J8AtKApo8
aXvo3vXfq7creJzwzOBhItmhuAb2AnkCLWFNrDePbUrCcf7Qe49ERl3dHd8/YwDJUbLW0laI4eVQ
KmmzPjFNBPZpbR0WW5h+Oo81Glu6e1Kn62Iro4Is4UpKhsYEHE7FlMMcQbJp7OMRilHfKj61ByP9
KthohWad7ImCb8zhCgozUehC3R9Ow+XACEASbgkZr1irgZnMoAp+75nndIFk3LsjJswdtsMrUwTP
oeJIp7mb2sOyJkyTQ9F1weA5/u1F2ng1vNdyM8qQiDxUTYfWYFmZzm4XM8HwMIVps8d0WneUujbA
n2EfYENftyCneZFPQqvGuEvKI3TvfDefnvUhPw8zjbgrnohV176e6Dvbb2tkwO8BO/aqWKiOrAAP
JhlMr4+5O52/a+S9GhU4qQihXjUqTdBBVRCoMU6NvYhpiPkfLT3qe2jWjfsGkTianCOGAhpfVy4C
U09m9OZYhnhilu/239DuOEhm4/3Lv4ZQyHwCZ75yki63cjN1bLAkUpPZF+Pn8uO9ewuoYlBx8QqA
53YFMV+Zm55EqTMeBv4An+4BebidV/16li5NKF5JL1qPtbjvIQ45BovwzugL/oQ+SjvIA3O93S83
8QqQRioGK42gWWUl9fVkz1bRZnHBWoHmX9MARXhmB+7SP7tU3NnGt6Ruw9ZMDl5Dksea8flHkuXV
Tw9tFo6Uk9GfIDtyYr31Ayoy0AMRlR32lZccaWHvYa2uH0doimI1Vzw0KlSq+5GYxWjPS5LFWV6e
ErsJPONULfPd4E13BE47MI63l3qj4gGLuONX9bk1jahspH6oCwrBzjzmhW4EtsF9YT76YSdpmOty
PLhFMvqmRq0w9whwRon1q6ntCR4IHw5jl/U77sH16V8l8FbtQBvZ36t7TcvrfJaDnsZVeycCye9u
j3fj8x72NeQ8gOmEI6cMt7KXzNDTQsb1+KMA2/Xn7c9fb2tcXG8+rzg3EL+XaSvxeZ4FLKdBTsaQ
7N0w148mClQogYOkQlYKqnLDYN8MzGsH8VG3Q1HJEApvoZOfO3PnjF7P1aUd5RGzJy5LrYcdt/k4
SjSD+H17sja+v55NAEah8YzwRBkHJWWBvBnPPna/CHlAqHX78xvThMsLwbQH4O41U7fP3VEfUHJH
rsz7TvT5mH/Q0uaEV+vdHiaYBEhCgPePHYtuQ5d3cVJzb87KnsWt9qHqj8lyJPm7TwUkspBSBrwJ
EAKQXC9NmMKik0Qc9zGZDvKn2IPpbKzExeeV29iu7FqYFJ/X6q/eT9nt5E42QhlcMqv2nQuI7Xr4
Ln/+0tZAK4BJGef557lAKVc/1PxBsHtvfEo7yy8M/dA1PynZK8Ffe3wQGID78qoOS640PtLFHJfa
5Tx2IEG9yOkrxHU7Px29xued9VJZbXh7020EkGsyHul49BvcCCBNU8oS7djzGO0z/bl9WCQPUnoe
Uie0p6+9d7S1J/SECy3zvoDIfGV8oxRywk6I4nY2B2b57fYPul7aleeCTunI+ICgqdZteAklmoUN
HG3Mj21yTvbSVtc33uX3lUuihgYr1XnP465+4W3lt33t813t5b1RKBtIcody6FLwOMmcg6x/GLvN
DXbGYSth4lTOJHHmlsezFzTibjJP7h7cdXMQEGlcg1CEIeohTizkj8pm5vHwO/eO1NhJxGyO4M3n
lUPcIvylBUTEYmSpBmCmoQK5p1B1pWMPrd0VkgF5RmwpeCrKOowOKRKi2TzO5vuRSr9zjuXwiD9d
+1yVPORV4PYv9vJtYnv6lhtHGXpAK1kafhwyTuvw32RmKsecnMaTPDbpo8OP2VIGLoI3PQLXZycC
2TS1etVrggLVNcWUbQ4oT9o1FkqGCQt77jN25syXw7tr0Bbu9X8MKe5Cbzp1ZUsYso0XTz61d+8/
+2T1FFY5ceS11D09NkNtdsXr2e/5cdzZcJvTRCwsB4huSEmsf/9mRZqxAyXcaXisWQH6smvP1g90
aqz2Ok9u7Wtko1B2MVB0QYXt0gzJ7FoWNh6PeQpdGpqDD8GK2xO1OZJ/TFxV0YVRmgMheZxUB6y2
MF+8LBjYodgNqq+dEqz4G0vKQ56zmY0poXlMDb/Lj8VwnNGU9r0db9dj+taKchU0sq29avDyGCLG
4+iLvVL65iiQuEGKA5BP6ipLwnVv1HSS8pgtgYWc+ORX5Z0jdhy4zYUHSA+JX4D2QTC6XHhoiwsg
HhysCnqNk+SLO91B8e/2ym/dyZArXEX9AaqCqUsbiHd6a3ZkFaOlmpEdhz3k8NZMvf2+MoaqAUV0
MdoqXuhnBwLAGcoICfganO51xXpNyymhLrRUkbpGphwinOp0ybJkmeslIs6LtPXd0f5epB7655iB
LsHg6MWZALnHrfRUyc7vattvrfzQuu8lGGLzgZiKrt64cpDlVRO8WWFzj+QotZvs0LhHb88X3tgW
cIShwII0NXi2qtAL51Nf105ZxmYhnyVjvzjt7sope3f0A+gG0oXIra0YDtWrN8sWqPK8hZn01w9n
D0+zse8uvr7+/Zu7M1uaBizVpoxT8wN34z1KxN7nlW1tTQBPNUjkx3T5Sg+k+Hz71GwtAVQC4AbA
o4Q8t/LrR/R3S+auzWOnh6vxSXM+vZfFu26itxaUASygsZltvVqwD6V9GL/eHsDGsbz4vHIs+WBl
WVcDX0rrczsduuGJOHnYCOLftrORzwEvCKlM1DmAxlbz2023eA5v8zwm3WM+pXeVJsMRjc4zdM0q
Y1Du/409tENZcSgWGMrKk9wO6OcxWVke12XqQ9j43uVfzemDRg5M3pnjXvZoa5vhpKMrGjrYoO6h
RL75zEtnWlLAZfMj8wF5uT17W9sMOIi1gxWgR1cPQGLoQzkNBV7+UoaV99BWL4v58baNrZ2AB2zN
fa3OhQqobVtpNymkU2LpdoFEl2Y2fAJIPOBcC29buh7NqvkJrMLKS18xpZdHfrAbijAGz5nJm5NZ
fe5NA01E/tw2cr0il0aUDTCTpkPbZngyQIUHhfXJFnuZ571hKAEfm5jW2hMsFMOInFBEaUCE3Ml3
7BlRHAzSthWpEvh8VnNO5d0iHvQ9ifNNEwAJQajhVedV8cSMOVkgyYPlcLXjshj+CLkRar47+sZy
vDGiOGJTQiXqXjAy5l+z9HfDdvLb24NAXLQeQSTRlHlactup9QnzpJk8aMoagikARHR7/t5GAmcd
x//sqAQAxCk9WjHAbe2+5b1v87CqT1N39I6jG7Rf0Y7a3GMAbMB7Lk0q6+OYw5JBhyGPs6r18zkF
6eduKB81ZFWBkRDGsYA4N+/efR1cWlUWzJrGpRsnWB1WrcVQzme38O33Qz6QxAPRGQKY6CZ51bps
bjo36YSG6RwTf2LPRvrr/dcAWpdSBJcrhFot4Wp2I/o00wqEZqlvsA8s3bnMtu4ZVJ7wyACxAmSo
sjoLG5Fgz+sy1uQ9o1roVf3p9hDWm+rSnbVxR8JJMiBHhNtZsTC5s7mggXsR911Y2EXg5Y+yu1/y
LKDZ+wezlrmQJ0YojuKWEieXJZgkRI5JnBjiYKUP7kJ2BrMxXRcWlMHQZJmLToMF8dxYB+keb8+V
8oihYgQSJ2qNeF5ADLmC3FFatUvesCWamjILRukc3Kp8pDL/1Zd7PVmUK+fK1jrUN54rFZVlMYq8
iyaXyLPa09BMMXlvp47/miEYzZpYByHv0owmk8bKOFki9FwzAWvvgmLyKr9uxh/vnjtEsqg5AbUL
eJy6z1DTM5aZzVpkmY+L/MqbZ6v70eZ7B0ZNna0D8kBRhvIYJPIQVCjPv1V3vO7HTot0YSLanPwF
qDi6PFSO8O2yCfLBqMKmmZzHVGPtGXW5/uAN2l5GXPFI//MzENSgug5I2JVMozbNwi7KUouW3kDx
/pCIw5AxX2MfUdDzZb2zMzd2C2IoYNNXeIcHPZvLZeQO0XTDxKiz4j737k32ud8TztwxofZqpnWm
OUCsaJHUnzX+zSSn1n5fluC/k/a/UahQ06Ive8duRi0qiuMIdtdebnNvCMqrA8kLnNkGszRwgT7P
vU+7wjf3mq9vLT0aQaLJFOoTyKUpR8rWRamVmseizvqVekVg0A9jd2doDxTawl7yToTK66RByRSZ
KLxD8LAVV7TKU9NKqMmicfmeId1VN3vt/16hkW/eiCsTii86a4PszRwm0FsFYKjS+sLH6n7MnTTS
Clme2xkoPt6JpvHRleCDSRPuT/38w5qcUJNQhGZWLDKIdC1e/07/8r+/DbQc8OeB7lTTII2VSzth
jEXF8iDcx2UqoW22F4BtXPzAsoD5hhQsqo+eerwaKGe0s+5FcxItd5/Yg9XspEGAPccRVSf5jQ31
dRxSkdktqJqROXlGNBczD6pBnwM50sRvPbPwy0n+ArSKHgfPGr8JUotDO1nuHVKqMoRgxvc0y80A
KNoUFErHDY3W0EH0ESRwapqHQ+kM0DpurXszL+W51s3+LqkGLQDqs0n9znSHE4hgAiEzjjhaXOm9
7+k98e0iSe+cDLzX2kKmdi4HlPXAFDx3hawBKMzAsXayv9yBGIepH6oQ4k4kRDHSL4g1hm3vaaG9
MjaSoDZ8wfR4JMT35kFAJ3xKfbnQoNSL5pnniebPiQAcsqlwQgd0ArQym/jcNFpfGpb0y35qHsfc
KB/N0R3P+pTpp5wSgfY+tAxET7UnEM6+1ZWL5tnCm8pvLbrZ6Wj5U4iwSIy589u50U71IrvDYOXO
oeOp/IDOwNbZyhz3a5mk1olCbyuc+6y7HxuW3VeCFE9Gr3X3mofUu15m0CZw9TZKU9cIjEEmwdw7
+SnT3C9QQLHu2eiid5fpVvf20uZnTp3m1Je6PNC0bp9B0zLC1srIUZSQOJgzyoKMOUVQ1xXmsyRd
WGl4iRnyJ4eGWNVxdCr92LnaFC5euYTTlIyPokvt+8wiMkh6g58nk8nDxHvzbkmJ7qNfK70ri8kM
Z2qnwSynKZya3vFTeHyPcm56LFA/PjIPfTcmeyQnfdH7T56mSR9ZRRY1bs6OI4hkUQsdNh+qD5lf
SFn7WEkjtHUNJVaHPVusKw4t443fQNk1MFJd/3zbcVAc1PWAg8mytjteGRtwIC6ftoLQus0AGoqm
zAlS5oWczSeIlj4ODApYBTf2nu6NVwIGcciRDcFLqmYkDaNLACzrSJRnnl9oyydb05/QweLP7XFt
mgE+Bjl3m+B0Ks+ELucccEBGItOuQY03zG+9aXUnYTry/C8sgU2DUqiJViuO8uyNes1bMZskavPO
d5l1pLN7HOu9edu8JOF/gLeB5+8KAwaUVjZ06AMWgSQbuClPgtEoQ2OYvuS9+fX2kLbe2BX6BwwA
wEVX2pyZ50h4lAmLKBQUfVzZD3bBnzQTnUkrT5z4zEOj2EO5bd7QqPJjClfBB9WFlUXW86HoWGT+
5Um/Otwe0t7XlVVqLLoITeDrRBSBmeeh0++UQTdO0kpgBHtuxWpcYb4Aoyzo4kwsMsriHkIlJ+h7
hBV1ELbCOdYysrPvtkYEISiQn6AzTFHBvDy5njvmy1D1WKSl/LtHy+gmz/7FkJBbgnQB6qPXPYRm
jZj9YI0sqtDgp7P1R1cAQGv8rp3ukGp055HeOLIeJINQxoJvh6KI4mpNrGJ5KQwaQaot1JbumTuo
LS570pR7ZhR3K8/HoZiHhUaLG2UmdCZGCJjspbC3NsPbsSguTVdao9fPMGKUkRjvSulb06McQ3OP
uLJ1VN8YUokBss+XafBgCDr1o/syipiUiS9SC0ChP62zg4HamTv1Vl1IpzVZC+S0NdDPlpafOjI/
MLyZtw/rphnAXQFbQOEB0giXW7tNCrhLaGsUzUsg8g+lFWraTjC0dZ2imeHaTAAApys5tXTspe0t
JkYCFiTIhL4U957IA9OIb49lXWnV8QSD0EXPX2CdET1ejoU59VBJN6GRZj52458M7pyV3TfsQDP4
nPqBo//G/5/Fdehvchsmq/OepbBI2/ookdV25cvk/NXTzh/FOTVRvDGmHZub2/DNKJWzS0b4zM0M
m7VdBryCdln5hUB/qJflsS3qYISm6e1Rbi7g2pl77QIC6KWyR1AdABE+TVkER28xeJg4qT+y73n2
61/YQakWWioALqIidTmb89AlvNQojcyWhNPi+LX8CzpaR9btAFG27vP19cBuBNjTVCluhjZwzdLR
mk82um96h6zfk0lTE+Cv0RzF0wS8PSKtq72IqnthNcNEosa2oqq2T6VHPtXjhGVy4jafD0DhFH7V
prVfZ+mJ5tbv25O5cbABCl/V1AgoGRAqvZxMjY+JY2QliYzZbf1ySATUJPIx9Gptj1y5cQPDFJiC
a9NU+LXKjuS81XuB3FtEtK/LdE7Q7VJwcs7Mn7257OzFrWFZ6HW4YqBgTr2vUMFspfBSEtG+jVod
4B7LSuzjYKfJ6fYE/ocipdwnWEEg1+CZIaes3icW7bmeOSNYYB4TL7Pm9oE5McPPkiZovGdnGAI5
xdpQBGndHGqSHTQCeQtfa+TfpT6IrxmwB+hH0DXGuaKt5QOF0ORBY9gvNU/GB3h701EvJQ+Lou2D
pBjl4sNp6wLHFk6IX/X3zI3xiYms/1IUhjzwOa3uxrqXd1laEL+lDTkRO6GPac2QFXQG6GE4lKV+
plX1M4RkrQ8mS/ugSso5IJnLkbdbnBMzuzRiAi1K5rFLDqZMGzhpYjgk5TIECcTC4rJh5A4dcojf
6PYQSpEmPnFEFSx2vzwl+fizKvELPLA97keg4oIWb1WMog87jwCC31vI8gXo9LH4Y9LQk6x166kb
Wu/RLem3xWLjaRJ4bBIn9x68qklPoMiLVYt5ekgK3sErTUbza56cF/uYj74ujPrBQXoGlSOvrw6Z
pQ0ITj33XnIjB1AFIX+uo3s5JDP0aHbt+aVEI/BPRiLMhzZx9IOmgZSZm1z3036y7qRMcmDPGEbE
G2u5T6sayyDb4r4eMVcup/QTbzqkf2bIKRYVk0c05gVacZDGHf4LzbV4nwS9zPqwsFBA462V+Ijm
IFTgtbXvJhbx866eg8HuzLBw4ci7bOkDRDZoWifyLjSWevjTT652qlhGAt3KvPsylc7TUDv2fd0U
4zOZeBokteU+1k1TBMzOtTMfRuML5P+gVGlaE7TnBs/4XBUN27kkN94ZCvEDEEuA1EODEOU1HR1P
2mVLnIiB8FYVn7X+72GSIePcl+NPCejuznlTqDev8fFbg8pjaqWOrWkQZY2GJmrK75P1s2LPWXp2
LKDrhN/qSzDMO7y7revkrU3l6oI/lXg95PGjcjknQ9g4vvNOTdzXYQH56sDPBtHjiuiZ5T3Uohzm
wivpwgERMpM7N9XWIMC7QgMOoNLW1bq86nliWstEJjcarN8Gsw7uUvoz6ffWZ+PVhEADtNVQXQFC
Rd0Qk9njuQM3KOKVox3ZIMUZUqopxPDEz6nv7QfKLOtrYYPMMBNqBs6oN2HR5NURRFCJVvZu+5KX
nfd+R3nVjVhrMQCsXzUgcUZuFhPD/DqeL/QhqHFN75KQN6fYBX8SuVOUtVVMKfDkRTXxdey1+wds
5QTdqkh+sLjI/sUDB7YzgCUQJVmbSl8uptYXWp4AlxMl9Z8BHee7kO6JrW0t5FsTimsgZdFZE4UJ
CG54hZ9Ne7DvdcNdPZwoxCKeAMIQ5+tyDGPO+iIjhRPphfhORoA+mQCGkWX6F6dp4ZXnSXj78rC3
bisIoa6955EYAKvm0mSCbDJPl8WLEi+vw3RcxiOoal/1vgCcMXN/t7MoQ2aW7sGrR+hR1ehl11XA
JgyZKSDZZyfPpHdKH3WOPFgykR2TudWf8BgTVL3M6TDMnB7Lkut3mpeDqFk3SNPnRCCHSdGlMCuN
OyHt3Ee6kjwkpCUnmoHMO+FV+pItqTwQTeuPdnLWy85Z/ARpXrACBf4fsRDyonx66fKpvEM2dUJW
crIPeFX046C7S2innoZnYMBj3E7os9lYe5fvzvSpeA0ymdZcMMOL3NEJ85F9HYFnAJwi8YEbPjUz
GvtU2TtBO/+5GaGUsXZ/Q7M3Vd5HWIIAz2DDKLraz1J8ITX5lOTU3TlSW/sdFPv/2VHiCpro9VQt
jheNiNdngE/sZY/VshEiofPvPyaU7WfSwssqZEGjVn4x0cbcwd1gf0zhj93e55v30D92XumrbwJO
t5uTym4wlKT+0hMD3slnMXy4bePVh1aP75vBqKFDbRtzAefTiyRE3J0McutEg0pVC12T7DdHoyqM
tvbz2j5zK3vKc913RBcCFb3jgWwPFu8C0Aro4Kf631pbzYgEWy8atCLQpBGUeRsCSXzYGe+W4+GA
PLtCEoFRUVGJzpRWvNBGL9I5C1lV3xfC8QfDPoMK/L1x7N9dPp/FMt65S7aTG9kaIrwCeAdI/yKr
reybTq+sQRbFup6Bpgc29mZ8e3TbFlYiDOQFVgGky4vRbMRSorGKF5HqWR9LzCGYsjsKTlsHDL4H
qOVwQtY+aZc2dNbpA5xbN2qYnw7HLtmZJZV0/HpTvDWgnGBHo7LxuhlZxPo5176XXg8OwdlxH3X+
7LFDjxzcSM9jP/i989TLp4l3fr9HP1URZle/QlmsutS0bFowTL181qfcz1Mv0OwDFz9I7wVV+rfB
TkP65/b67cytyjPjk9kYDV6ByC1FNBbkS1vsNe3aHhj4HyuWCfQMNagG9tceTGhQRPnEoxp65aBN
8cAWMnIa9s3Jih+Iuz92DfuVm97v2+N73eLqbbOWjtD2Ys2tq6c8dXXWOoaAf9xbtR50boFubgtr
77ze7s+klllAvKT6XGQzi9oUQWu/dNWB6B1SiCypoJ6i/WohChkAkDKEWcLSszGYIBIs0xgWs1se
JDV/zHNDUEim9NBTkvtpretfBuIA0JJrxZHP3uQ3kjnIHpfuHN4e4ysB7HqMq+4meonbV7Il6I0F
1FLqupHJcVH2fwjERB+HkZhn15TGUeQlD3qoAwf1IuC7d413lKUpEGzPFPtZK19cpKxOZdoPL2PN
CCqYi6t91znYjXnba20wr7pvKCGwcwL3CBcJ0e8nEAZOBtINAdovaQEQDfU9onT7kZaQ+s5B3PvA
WC8OUqutx9pBJbUgc/2F7rW7eH0w1OGD8AxpXChEoGynHJyk6xzeFy3SpBUSEjX92czGtwUNPMpO
xG7HUaBkL7rXRXC3XgytASzNeqbGkvhmsSAPYn0rdX4H0YHBr+36MfX+pEM2+Zq1dxK2DhukztCv
Ff0zQH9ULjJCuj53HGTDtfmo2x9m7+X2RnglOqgzAfQYakkIlFBOspSbUhqyM1PMRFUiDxSMwIra
d0gScPujbYX1d10cpeV3WQBs/LJHq94a3Vvj69+/cR5wgc6NtDoa5WKpf9K6K4517r2zt8J/bkkk
ixFhIIK50q2f8q5dGjhxUbYAHOn0B2Kdb8/i5pP2xoIyjqyzq9kxEPHpfRaWvA21svDdagcqvTVb
q+YkNi4kmq6gMk6aapAFMt3Ik/UnsxT3aPS7Y2L74v3HhhrsydEwm6p33EhAWqjoCTLCZPnbkx0U
wvkQ2UZ+mCbtvhqqw5Jm329P45bP+maAaisPu7NpmeOijCY78RPrm0teBNKTVbKTY9mzY15uu6UG
WtIoMMjaC4bUd7tnUYfmXsPfrZhzBSEg/4E4EATTSytum2qFVlde1H8RC1BEqNzXvuVU4V5DgO19
8Y+hdbhvTlEuHTL0Y+lFix1Yq5L74fay7H1fuYPShrRD1uH73/pZrCCinTzO1vfBglulx5DLuBK1
Yt7iGoQLD2r1rPdL2j13Gv8XnjtoCmszP4hPXCEoDHtKrYTjhFZoul3Gybeu2nFrN0dhAE8OWVKU
y9UUgybTJCWD5QIKYvpEDKWvDeaeotWmEVRvXjXRIYWoJEqAK2rhMBkwMlTnxeqOlITvX2zItq6t
CwDFvtbpgKqYWaL3UCQTcbTaHyzxdpZ761ysPvmKPVrTI8rbq9c6OjaKlEaJfqbmT8Qih5zf281y
5snOdbZ1L78x9XrbvTkZ6WxpHDU81JKTJwNy3G3vd9bHfzFhqEFCy2p9aa5cVaoLrxKcRq4+f0BB
+cPcuTuP9OaqQwAD2UzAu6/QMbQlc2I4gxelOpKbjb/sdqvYs6DciDxf3KJJEHDKEo0u/X+BoYaA
CSqPEN4ClFQFeaZLP/KSIReGZNU0/N1kZ7M+3V6GzV0FbVvQ0qC1f4XAYdIYDVIymKj1POAFxbsx
FnpolEIPmqaHGobJ95pdbe4vqJKgooli3FXLoMHpksqCYHzE58EfnAcxPEzeTri1lQh76yMpz0hp
ewJYSjhoTmr7/eL6Rv+BLueqeDZy4tN0ZztvegCrQoWL04kYSI1+RgRWNTgKCM+ZWcPfB+J3vYjC
1IGcSMMbw/eKtn2o6NKeDLP27uAJN5/ev5hvf4PyoiFV23rZ0HuR0w0AbC0pvGyKp9r0a26+FE69
c+ltrSNUr7A1DSRbrligA4R/0VEESQ+7bg9VXvsZY2GTzDs33/bconoL3CXYrcgyXr7UHXq3mAOD
nSmpniHWAsZpIx46ahX+YKUfeuH+EGL6q2NOYLflzqRunfFVXOX/GVfOuN6hTYWgGUCEi/eUN/kd
zcsdx2qLIoLSPgSUgRsEJlIFePLa1ireuCRy9A+0EuHC7sfpxVwiLlB3LQ9mPx6YSQODJKfO2BNm
3fLrELBDHROpK0BMlemlXtcisQrrgFEfraX849LmuDgsLIt6LyW5laJ7a0uZTU4gGiQGCjgFtKFQ
iNZPXWJ/MqvlU9flKRQSBCq6/dGd9NPSwSu7fUC21hItA0F/eR2r6gcA+sI6M9dIlE4P7Wer23k3
9z6vDE5n6C2ap/g8JGT8o4M/bv/86/NmoiwCYWpU3VApU2sjqFQgoz+NiDLk76obg6k8O9rft21c
jwE2EO6B2ocn4SoF2Mz/R9qV7UiqK9svQgLM+ArkUENXFVk9v6AeATNPxvD1d7mPjjrTyU2r+qil
vR9KItJTOByxYi0b6TkA55+LgNp34Oa9/fnrvXb5eSkB6CxmkxY+Pg9Vui+1OT6lXfOoAeLXOe3d
bVObI8HzFett/gFJXnoNSlYTVLKL87wCxQVqjKD4edvA9d2JsUD0BNEx0DJ4YF4a0EBLZdfWBLgM
KBszONv1K8ejn7UPxFO52s3BnNmS5q1r1pyyFBBws04FSD+yVYQl1xfm5Wik+DIb+pFnDkZDhzhz
oxrktQNyVqgLO9MvZa5+azxI0qOHBSkU9CRJPmct3TFzOXWeGTXAvekf1vn97dWB6Arm/zJHg85+
MHngevgPW+rl+qQacoGjtaQvTqN3LqS5SH2szHaKRtzWQ8jtyb5LibfuKnPu388uyyIKCPddO6BJ
j6F184VrnX2nd2X1Utdttk+9wvpEc8pfm3pcDvBgM4jdNPuEaKY4MiMpjy1xQDS6on+i0wcQS+To
5QgS5NJ2hW50uwKFn9ehHrCGSQZuUZ4lj93YsUPjluxY1mYZeQ7488mQebt6cOmesGIOVr3I7ouy
gDqyy6finrrsS987v11YfxiMUn8Znb7YV2bh74Ay/7J2+njoS8rADly0j9pkrXsQc1kPExrfWZB0
DLkp1izPJXfSZ7sainAFtjLsIFm1tzP6nYMQLXCbzAjTlkyR1SXak7/U82Ph58UOKXwGgE4BmtQZ
VJRrPjeRA2rdV0KtMuhKvQkbPiWBmWfZzk8o2S9Ij56SKavCjBXux0Rzmn1Cx+poMVs7NECvPrQd
dUIgc827zrU+tyjmAD3lWcHSrGmM3DILtRSIKmMABtTrjepB6/Tv6Qz5u3rQUKGb1l/gJbu9h7ZO
OHgdBZQbhJtwu5c7yB3BQWXNRvqSMBusr8UDmjzR+mN98JbhUBtMcX9s+XcAIHBDATOAfJWUVBzd
wbBnw05f3CzbV1q9T4b0oXRVwNNNM2g/Rw8ogJNXnaDpCAYnfXXSF4sbEziiskcs/vM8vR0wg+QE
iKLQ84oRodh5OXsMcnXEbdAI13jND8seq2A0EkXotOVHQN4EKx6CUMBaL230o1npkz9oz+aC0iah
QV8qUiDSHgA6Ea8vPLtBvo7q3lXzZN0PtdmbQ/nq0w+EvGbVZ798dfIoUfVyS0MRhtAnDFcFOzpU
D6TowYasGor2Y/WKMgHQS1rgurvb23nLAkjDRW0UFyIi98vJYhYwCZPl1a/PTamh5KwKJFXfly5E
6F1Z6L5M6ldr3VnzsZ4VCCHV96VLELJzMzpc8ftNfiz4XpWwk86FWABQ7GMvEYTggHlJe6kz8ATu
qqZ8pd63DvkCm0LlLLeiNy/CuRWZm2+oed1XRlu+an7Q/HA+/W9fl85cYQ1eUzl1+Tp50cp3b22I
/s8ciVZiAPPBwSbHPKybsb64Kl5XpDtotLyxjeHq+9ISEyMZi9LOylfX2vUM/CwhKmq3p2hzmc+G
IC0zXzWwV4Pk/tW09n4W5d7BUGG/pChXHoXcYUJZyXGhYxSF57KfC7XIyeqWJbSHNtkBJbEebw9J
it3+Yw8vYxFI6dd1X27ZmrZC0fPVBo4ULFBRyg+N/Wuwi6Amn/tVdS9eH0SALHSC5xkqbNcJnMJM
KpqA7vq1177lwxxYo+KdqDIg/n6WgZymrCRm22Gb9bHT3XXz/vaEqb4v9sjZ91EaTJuF46gn63Gt
75TaO9d77HKCJE/bpLRbJx8TlFZRSyLmP5VT9OYhwIcLnmubAO9iSs62TuyZoAHcPoGHEaowTaU4
JhtTBLlqvG9Q5QRfjZx8dLO0qdIqdU5m/9QeHZXw+fW16p9/Xq6YrW3bW3WB2Lnp2yfP0n75Lr1H
IBaBYergMaqYresTKdrjRBYYGTroLUmHvgSpBoKdZDmVUfYdoTyrw8VX2NiYMUhkCqFJ0WmArPbl
pqpypE8Hm+mnon3hfEdUmimq70vhYdfnrllq+H5GTu34YhLFios5OHsvwXWg0QXlC2hjA7yO/MLl
77epYMgpHXaqm5joaX/H8/5p8O1fyMj97nh/P1ljdq9MnV4tDV5uoIlA+glbDRV1aWkyg2nLmpnT
CUCQoLECG63/uvsxZT9vH5hNOxDoQR0LkICr4fVk4pqnQzE7h1L2wKKqi1qrDeLbVq5OPkaBvIkp
CNuRF5B5RRM+uV1FG4iY1AewCOMlTdr9bRNX+wAmhIA50sxox7vWmDGNKTN4N5wKzVtD9C0smb8o
9sKmDaCwAaAA7he0gpd7gTKvdLzZghpUcqjG48c3jwCyxwSpXIACBaPn5de9oW2ptlTLCWrebJ92
u//p8zIxjMYYG8oVn5+9R+Mw0beGoQbyh39/vUwKQ+uEOD3D50dtn+5s6+3Li88LFBdy6ngMSFNf
li0E7hxzObFHozkyFQZvY4NefF6KEEvTSVji4vNLsfO8dxZ9l79ZPhtBCLTEECAADXmNBHO0HEq/
Taef8iEJqvvFV0mkbYxBtOKhExUEM9cwrLHhZjsvmQ7x4yRINRLwqgvZrALpbhwCkTlErCsESa5q
lLYPEQycZ/1UOVHLI0+lzLg1jPPvC/tnUQhnut+C/UI/Dfpzlb/UzX7NFZGhLy6dC6eOtQC0W6wD
2GyvBGobSj2oXZP15Jh19s42VoqGaqSZEiDtMvhaJPsG72B502fcLfPPzlwpggnB0BAUIDk55Vpe
h5ZVGNauSd0M8vNeEfjDQO9olpYhlIjqp2zI8p94tfo8KCx91vbm7K/R5M7OPUAKbI8KVH0A1RoP
ydKUX6GsXj7n9dxyyIuhZ93l/hAMmpaGkLVvXgtiDuN9ZbeR73bRSJbODh199qrIrRc0kQ76sqNL
qsV4K5P9VBrZwbabMmr1GUlYAjb6fZbm6XeTZ3OcoItXGxgPbOjZBFRHmmjXDi6Uv8D9ohu8PK4+
0uoBMZGHhNixFoz9OrZhr1nup8Lr68OY0f7YF3QM+6wc4rZZ1p+pRdhDk0FAvKjQCublRhZ62qDv
V+b3AVTnnE+VR9OwL5sh8CqD7WllDcEIvccf+uy6+6pxrBMn7ToHRmon4bI0SCP7q/Gj8DxOw7Zc
uhi+X0fjiNMvaLlIB//9TDndd276fbQST4WR2NyMkOpA+yfBDSk3f5pmm3bATa+gDt/lMxKjQVcp
uBE2TQAjgYZd1GCuUHmZXWeW0a0rmB0PmH5WHHNVc9PGJW+iVQV+QUcCDbCYyyOVQm2zJYW9nmzL
CY1+X2hPthnXXMU9tuUazu2I33F2dNFU2awFWOpOBgTPf65vLFTB16Aaj+sR1WR0mgG3dvn5vKHg
KdZ6yM2illxG0At58w158X0pVO24N8L1DO6pqHZA/wS8VPWayxRdYgigI/ZAr4cUv2BavRwCHzMz
KxyanDjwn9+GIkniynO/laZGPlUsK8KCNCYUdUGKCw4lbd0L3bzAp+ZDgt5YZuoheux+9bb2ai7e
+9vDv96ICHDxA5HUhXPHw/nyt/VraY0ty60TsTL0ju6tfJc4P27buN4hlzZk5z5PaPVE/vhk5JH/
lKmwIZufF6JASOh5liOL2nukJah5u+TkAFc4hA1kdf7h94PgCE8awTkkAxo0q+nrMYWbShEke+Zp
ooo45/qoYoLODEhHiEFpNzW4bZ1W+1fpkaCnKXAKEFxVpT03DUFrykS7H3qHZJ/ALAgLlklnnQrv
deYHknxYls+eSRVnamtTYacDAi9ChiveeIeV5jwj13NqwFub9fcU+ka0/3B7Va6ezXjpQ8QZqw5Q
Li526VR1RVZMfc/JaeUkWt0qaPhTZ90Z0wda/LptamuHgbISVB+QDwLZtxSHDo0+j/o0GyfSvefa
Czvc/rwMJoeDAKYY3wVYBtEJ3gGXh7A0eW4YCTNOU8kDf/lddPMB9LVhVtz73k9zuKfd46ynoTa4
u7Z94OMHaIUGndPv1vpk1E/z+FR3P8h66DJFgL+1kn9/GW6Sy1+2DpMHAkOMPKcv3Qp6OXSLK56J
W5MrFMVRYUdoib6hSxOlw2lF59486cZRXx5WRf7sTz7jMuxDkA88l/DBAlciDUHXJ91E+IY9T/TQ
bbwApcWQd+/RYw+OgtBcyqjT3rnePjPTiM37svX2Rv4ryUGy3Hxt6qPZHzXV0+N60BCghwAnAgBB
mybXt1xn9ZwBiYdYp30YILpSPFqvD/rl94X9s0u5NVhOB4rvL93vmbg7yxx3S3mHaqXCkGog8up1
CbHaGYYIwjBmhgXoEW6fjs2hiEAJ2wMyKPL6ZYJaPIVgdWxZzQvtltexbUEYMX7tuap7c8uU0HuG
d4RiAdzX5axNSDQkOZpW4pmBqGBMD0Mv+Bp9cH6Z6Yfbw7o+WSZqtn9tSXFHkxS2S0vYysbPBKd5
Th9aFRRva3EQ+QmeGyEkIWdgCn+erQTshXHnMvCpjoGuWJutQfh4dQJXgnYCSDxcTlid0aqEVrgd
ZxYPdHj5Npl3ODy3p2pzGBDaAUICETMEOi+taCDsXQsAN2MfVX89ACPJvwxDXCMoAQPsI2dgQQY0
JPa4YhgTCBOZHhV0eD9pXHFWZAYd+Hl0K57ZkfaXazLwgsBRxbmXhJVQ76qMHeleJ0iAlzvGpnDR
wQpRfSbexzdPIeYNGFPEnwiR5IXyDZrZBnP0uENfhBb4xv729zc2wsX3JX+TpSN3Oo7va1NI/Mgq
wvzTbQsbZ/PCgvgFZx7NzYG3AOpHj+d+b3hfcmgI/aAq/biNnfaHoQC3hQ41AdkBMLxldG+a9Rh9
bWX2rJJ13polvCixCXAqXUSrl2PQUqfLJsL02Cdd2LEdTTz0rO1uT9RVBQwFkHMjUkYxmVtt1BOM
IV/RSJh8L5cmdJ0Xo9vT/Dh0imVRDEk+On3vMkNvOJYl757d2vnmzd2912eKQYlL+vISvxiU3NiD
RkfobS0Y1MoeSHLIh5OevzOBLPYaVapr0xSgn+AqByH+FVZ+NTUjJWOhx07xe6k+rWYVzZwd8vRU
t6UiJ7W1qRGG/9EPE32q4u9nmxqKmOAYymo9RudZVOvfEhGW4MYxvt3eE9t2RCsRyD+RDZA2nlt5
das7ox6X6cFwc9Di7TILGKWft81sboY/HUv/MSNtvcVazMkEhDae0iystHwIQKsSADWkGM6WHaGM
4ODSQUB+VZ4xLeqkXW7ErndMzahdA//920dybkH8grOFsaGPbSCXZ8Qj+HX9+jgk0MFQjGLL2Zzb
kBa/BgC+rlbYKKwA/bmVitxxc5bwtEeBBNnOq1dLuiCjCiCeEa/WN6t8RBTjM8X+3RwCELIiNYO3
9x8l2LNpqtK58VlWG3Fbon3h6CGzd3sdVAakHWXWemFX42DEs/1p2o+qLv9rbXQ4SzAM/XcAMvmE
VTp9Z04d1nmoHzrUj8cJ6Tjizp/djh0dD7K0aw1w4vipmtyIalmEcGin51nYOsWusCAuWNR+mFEe
ZQQp2iGPSsAM/2ES8ESykaLBHMv152Ve895ufSNm2c5LI8ha/U/fl314Wot+RpCGx7lxoPldp/Ko
m4sIjAwQ/Ui9X9W4UJUoU5aY+P3OB298/+H2r9/ybYIREFGuSNjK70dn9culr1NTXKp3K/fB1HSY
5mw3zyy6bWnrZkXnn++LdhUXDMeXTsFE6xxJBx3eeqF3rl/tjNq+WywPXMraFCwcmrxAad62uTm6
M5tSyGhX3pAvBWyiQBZo/t1ag2MPXGz9r9t2Np3FmR3zcmw0caql7FY9XuqPmv5k21/T9B9ecu75
/EmvBWYMII9LYAMv8nfTvLybDBTFWtRcklyxVDLhiwi1L2yJPXnumYrJTRa26DFY6KPafm6KR7fb
5Y4feUu7W5s2QDUhqvvPDf/Y6oiLXm/P59a6gWgO8QOepsjoSDcuWFBWknUE82kjp/sMMlPdCxg9
3LaytSNtEFQiwwGwgiP7X6sZbFSlMMo5e1fQ5358p7H3Q/ae8manD4pQ7w95kRyEnVuTnDHtSML5
DGsQEr23V3+Xg8uXW12IGGZn6O0dENXHJm8jr+9D3UMPAC+jsQMfFDGiqVq/pL0Xjl2ncI9yU9Sf
tT77XbITX9p0zIhYaxfSIb7/iyR3hYvMxxTo5TEr/EBH03mikv7dXOG/cy9jejPPzPOkw8k0rSVq
M+ujM2tRmw9g31BxOKhMSYdzBCDWKQscnHHZ1/MLmKCb7khU6qmbl+H5PErnc66XtSMenieJVryj
Bt8n6N5vq+YRbdXo2obIbQpRwHw52XW5H8v6ZeDO/dJBVJ1We5qiNghlKpoVEUnLgFLeh12VKiKO
rTc0+EJRFALKGXQenpirs4M9560/UF9s+fK+aY6uo+0N627qH5ce5JdVAt5QxJ51F3CUQG+ftq17
7Ny0eDmcmfaKKXew/fW4H3boPNB2tz+/eZiBrf+TqQRqRnL10JKoNDwH4LLK3z6C9Kqaghy8bHz8
Svi3LFNhQzbsAeOLKwmRtGCpkWayKBjQ4j7FQzEB4c9e/93yw4KmB+N9qgIZCs8geQ48pkBG5Yvu
eccUP+Vs5rKy0H0nqzBzzvK799aAOn1Qe/nJS3TQn7IqAlRzz0FRcntKN2412MXwcBtstEs67Zz1
SZXpMUsPDoi/spAUilXb2BQXJqSziWQSsycLQ9NmkKB2n4Cse/u2u7AgHctcZ71bVFgn11kCX4c2
d8P+RxPSbVnW2jybC0wkxesw3OdvRskaUAACeBK7GgcIPXWX62+maVpWtMSbmpoRW3fAxERvX+k/
VN4IAgX7gNgJZztsZHY2FT5ZYxBTfy3mMgI68FetROhtbSgPnGbYVPjfVcKT9hladQp3jTX/3ncO
nZYHKzQYb49lw92DOvCvEWk1wHNM8AjAWDy3DSA7AZbJgBuPRa7YuqrBSHNW1nNN/cLCYKxdNoR+
BUlJhYmNZIoggkAdEAhpUQu8XBaoJVkNSFnWODXuFn6PkIt9nO03gylMPD7/FFJEEVumOMr60clc
pq/xYhz6/gCkSqsCGm7Fk2CbgASvK1oc0ZxyORCqkwHX0bLE1DSPiZ4GeTE9o90GMZ27Yw3w5oZ5
qIbpN1p1H1xqhayvwpGolmzD2+BnoHaLvBRkquRyve4zzbM6ssRoEAOpGDrNwjfvvQsD0t7LDIsB
cuwusQUMcrlrre9DqQdV/7ZmJRGy+cAOCgZhlA2uwCno5moZqhNLvI4hShOFwhtsRQl/BImQWhO0
sDL5J4prI+g2tAWhDAtLlx47AgUq96Eg2h7Ko8FiPDlJGfT2i+7+uD2Dm1sFlD1YJCyQqE9fbpW6
rc2hWAsSO+VAwtw07nswHwQ2GMOCpS8+6La3Sw3nrrQRUQ3gcV350+rPHwsrU8zyhiOBuIEF0ALq
47jipdM3JeAGL2ydxIOzH70fbovO3GpPFBXWjTOOoobgKkaTG7A0UljEAKJcu8IgMS0fq7GP+iUP
Bv67bvwQRa3bk7s5InAi46VqOUg4SU8Qs6zA6joRK/bm5zUBSeFzaQCoBt7zt9sB4BSwDBT9N1IW
vWllZclhhw47y74fmoBMAfpKFMdt6zyf2ZHxucNili5DL1c8e09u3gVTEd8eiMqAdPOiFgD4CoEB
vbiH9mqp6iaQCRv+nGRI+7kCwIztLq9+PoOYuGt0K27MUj8M9tQHrTHlEPrxqkeSImWVoDv40DnN
N3OYjQCv2DYcUOoF8whTYd7E0ZLiTHgU0GWZBFc0ssOXR6+yE9Jk2mzHzfjYmceufjRUzAbbJnD9
i5oqRH8lBzmNY4qicGvHztB+K6300fNBGu7bu39YN8B6/2tGciJzkWbrqMNMbg07w5sj/g+pVczV
XwviqJ1FTFXujbnjNHZc0vd8x83X2wPYeF34SMqBBwZ1x+t3Wm6A3a1uDSuGYp6dPFg54qU9LR48
PVSiHTbX5MyW5IGWgePWwn0Z15MZgB3bawG5VWWvNk/SmRFpb01Tv9Dhj5Ex/KW/HSgOoCaaTmwH
yRAR+12uhkNRe2R5BoeDtSaN9mi6y93tFdnynecmpAG4M2QatC7HSc0a7wFtvkPoaBBaHWroCrZW
zfdvt+ei+uAAbY38lC7dPoDTDM6k17A3WpE3VAGxJqj7QNzw7W0ImDADfGCirgoSSsnJuVBQBJ1u
a8Vad2zp8Xh7HFsLj6sNNwGeYcYVfLMgDsSCjRQuFDoo3yoVT/nW5j3/vHQO62ZyllwsC7N2dhGO
/aNnKVBcG89vxK1/RyBtLi+tkplVGEFaHwDdb2oUK461tvO+t03AHcXdqRqQtM80u6rStoc10npI
xj/NhgHc1eH2ooiPyJ7eBWbM9V1IJQCwc3leQBJmjTVIFuK8eGVaEVToUk5tcMF9bL0XKG0qxrR1
dgQyQPBnQDlYRug11Ot9vcVeRq8KugE+OkyL8pmqqRLFUlyP668hafIS0N2UnQlDC9oC7wfKn6fM
14IiKz9WSKxA6wid/bencnN/WyBVw8ER/6Rz2vjD3BZQgog5f/EyKEcpYrbt74MJHE0w6OGRQRUN
+J4hxb1asZ0d2jLw593t37+138BvBg9gij0uF4BQx+88qJ+aMYFAQr1HdaQoFS/MreU/NyGd0TKb
5xLdSGacsdCGxqt532RhoeI13JooSNhD7wQdAYC1ioGe3cgThFt6xzTNuBghAJobZA39sVNhtrZ2
mIcXF5gTEbfhlXJpRc9bQviQm7FnkF2+Ond+6Udk0fBczUB65ap0wzZHBWwnOiYNZBplqqY5SUFx
YqA+Z4Py5BNTPfU2l4aAEdACEAAoQcm3mX3vr4sBUjd3SZOPbsUhy9v0FVRxF0sLfWhd/cN1gGwD
Epm+7VlX5N7zqjXg9h9MlNUf3fbJVh3Hze0ssGiOL1p0bTGfZ7ugRydUPVY6WOqg0NplEAD9JXj6
bp+ZzVmD18QjSgcuUM7L9O5kajXIumO3tQMwoEQk0fdWAbYdRXFmyxCyr8jWW0iFIjy6HM3AHH/x
cqz+xIwyLOzigzmbQ2AagD6RwhjD2+Pa2tzn5qQjNNq2Q6tJmLO/ZN6Hston5b5mH4j/+bahrVXC
MxTEvACKIiqUQg4Dj4CC+Bpq2tNnd/6arPs+Vyiabk/dXxPm5dR1JlpRVgYTbn+X+7t2vbOGOyM/
3B7IVmxwPhDJHRj14EE3FTMGvPPK9+kDWJpm95AnAfkNDsN/MIZNDfIkFOqRCb4cUttCMAqMqmZc
deNyp0NP55Xqg4sHArRmQFKOsk3XzQ4YsF1IcCQJdxU/YHNOwdeByAG1WXC/XP6AzvOKJPMqMzbS
6V3XF9/5kKBUhARiwBLVZtzcI2fGxI85O8lpB+TsopXwfP2u/1nTY6OKHcXpkaMF0ceNmx/5aDQ1
Xlqo7HJtfOFbmX3K8yenUTwZtkfw9/vSCMoCJOGVTs0YGbZgMH/29XH5B6gVwva/NqQ9US10HXwG
G0OyclCRrZ+w880gb9in25tPNRgptGJTOlHDwXkCHuiAjHFgadBW0BQ7TLUkUmDaZZzy1oIV+Pcc
4kbuMam9f3GqxBcpDvznChJfsYW0DO0q2FhR+g4iK/07riLV2JytMxvSbLlJ32qabwvQzteM70fj
OLHf/7AgIE4BNk38k9k2S79OC6PBVJnlfZ18aSAVo8+J4qbbHMeZEcmLtqNZGiNJMA5od/V+QPkO
ShKKa2dz0c+MSE6UTl1eERtGTO1FkHe8PTtABJYEGnUiqXUlI4tGX0b5DNXAAVqc/bdZVwUd1wMg
4E8Hxgz4MpG7Fn8/c1WrbgJhoCGHyx/W1glqCJHcXustAygxowoE9CkoVKRjkRgL77XCxiOA6juP
F2G2Kh65164dpWU0aYHoBVQw0PW9HELH+QreRiQiSbukj6DD+4C+fMDAyubkgy/69nCEU7p0vEh5
olIPaV9ka0CmcmksTebCKabKirsxWosv/QpHEurpV7C23Da0NW84ybABICeSdWJ7ny3M0IPRIu9H
K07eAWyR1AoHv/154EOhpESueYv5aEKXj+JtphcPIJzPh9d/+PmiAogEDVZfroX0NUtsiNdb8bCE
JTuMpiK9fX26MS+oLqLGI3pYLSkMy6Dz7VE/s+PORUHsCA0YtE2+eQh/tMTxvrDJNdUsdMD8tkNn
cmxU3Hjf5v78VeOZig32z7NL2lGIjkFmK5ppEJhIB8SvDc8bx8WINe4DhdoHYJ36xrmLuORjZ1uB
x6tDn98PHLLmKDq3P8tJcYA29oIBjKaoF6Gjx5MfaiCfaVPolerxPrH0Q5Obh9sTuXFAz78v1+RW
sFdOugm882Is+3QYdrzOArPXdolK53VrJMjVge1eUEgiu3B5aOx27bWmxt1lDcvuaer47vZINr5v
gmgb1y80Qx0EspffN6yaNvmMCp/mfWHxpMIObn4ehx5bGnX+K7wsaDYqwwKSJvYAM54/Wm+PuFA9
/vv9q6JTWtau03sEqMHfS/MIsGDgc8Vib40BFwroLvFKRtZMWoLernN0HM0kLnAm86+DpXrBXp98
lBpRCQfwHH4Fx/9yDfSRk3FsKYshdVUBE5NDwzp66zLDBPLxgtMdkhzyayXNkpK1FqgzSvohyWg4
jIoA6PpEwABmCCRZqNPqsnd0JzDyQyyZxaRs9rikwq6JBm1feooMnMqO+PvZJdICQm8UHHagGh30
WkRAxJTYx0rZ4ba5KOjHAD4Bub6rxu/RMCvw/ZkM/Sx11I/6Dza5AXGyH7cXRmVGbL6z8ZjIVi42
NVhcj9ae9MVd2TbfPVJ+u21ma9rA/4HiOfonIAYvbTGjxtt/bacppjR2SQ7cVQUm8CUa+rcjy/EU
RHAkWP2RK5GrP+g9HJ3RJWNsO4fafmH+0UnHwCvez+m3hb45dSGMgWXfRuZc6OVczt5gjwWSg9oY
d+sxc2PwNZNBcZVsLRDOPDAQPsA/V8ADNCKa5dQVU5xRK2j1kyjSe+3u9vJsGwGvhuuDQ0WXSeaG
KW8KcLiNMRJLFgRmjcD2FB5gy4SDwAihN56oyGBdTpWeaSzTLOznsn0/olRW68+Wqni1tcs8oIrw
ALKJoGS7tEH7ySjBgTzDGxf3bms9+Y29b1kftbaniPauo1ZEkBBQQRED+YKrXGkOzWqkZkoee+sU
uNXdnO/A8xuR+T3tVcnsrak7tyW9H5PeH2dAPnlszR8872PfgNIif397B2xPndhkSPxes2v1WWHy
pMPUpfyrke85vW/X0FMlzFVWxN/PvI1tpLVBR1ixNH4wIKkuOn1c80kfFEAa4bYuQ0AsD/YZuPJQ
C75iKpjTyc96MvAYWf9gRV6qXBS38uainFmQFsXmrV9Qv+dxT37w5j6hgOyrcAUb2CsLCB0CHRRE
5SA0lOarTqD1WC41jxP6qdE+Vub9Wjg7yxc97jRImzrUzPvefOwnlYTPtmmBacBbHMwKcqnJS72M
MtecAXhqPzOX3NPaeC3a7nn1yI6sTrh05AF993rgAN6+Ov2X2xvy//kB4DsEgSQ64uS0cIvmcjab
2Ctef6rN3wbUO/tq32l3+vTJo7upPY7Go0XenA/CjKPF779WpXi0XsZlqBxYhWBx0CEk6qIl/57a
CvexdRDOzUgxXUfLyaaLM8ed99mpv7QQdgSo6M3k36BBObciX+5LY2e6sAIa1CBr8yD7enuRtrwg
9NvATwOWB8Dsxd/PznNfrSClXWZskp62oc6HKF3Lg+Z7u1xPv2hu+um2PXGo5GMNpM2fG+QP3/il
PQIPtWTJCgY2MMmZ3R0EpYKJ3xmzGUGlICib3W17W24EPWrwiIK8FNRcl/b8ilCQtqQ8bj/T5IOl
YnMS99HVcM4+L+2CMk9MjzX4vN6+1FMWuSmoPc0AxSQQxkF8j0W69ubyq2ihwlNLMORcv7dIn+VI
3KZNbDUf/NkMLLrLUxK2+ce3zpxIhNjoTwA1B0p80tYDx2E9gSOpjpsAgmmhr6SFv956+DiqYCji
Iqa4IhgBt2vN6brUcbb3jZ3z219QCduVh9vDuPbywsqfpl/oY+tyRIF2y2zNGaxAJSMISJcFqnr4
9Ra7sCA/5ZuCQbNMWDC8vSATtMPbI9j8PogSkAhBgRLKNZdbOBvIMLVoj0b8eKpCksa3P7+5DLhh
oXMI6iXg0i8/v1b2OmdkxufdJahyIyjYF02LDD9q8Dq6bWtrMQhE9wREHQALOYHH5xJUM1lRoz/k
1cU7ot4BgXPbxLWDgQQSCiiAU6MgjVbsy+H0zHaLjM1NrOdFZEz3w/rZRucA+pV2eb3XIMB7297W
9J3Zk/MH1Jl4y8uhiTuTBRBZCRo7f7Uq3wj0tjqmdaUKKbbmEHQcSMMJLwAmiMsBjg71IS+k1zHV
808mpwiQaLiUvmJcW7tO5L4EdhREM7LshEVrr5pyF8cfzBl34GVQrNPmMPCSQPyNGuiVbqXGlsqr
Zq2OPdMDDMb9ZdRgGOXJrOoY2kgmIo8I+DlETXDzYNYuJ4xwEy4gow2uuDIY2zutu6vXJdAdcHFr
R8e5gzbcOhn4EU1g8uey3r19h5zbl+NMK5+meoV9p2i/9ZbxWEHiJgDoYZ/29YtV+wqg+9bMoqYM
nDvq8YYht7KZNKHesKRgcC3D2u0RZC3HTsXSt7U9zo1Ik7pOxTTkHEZqPdK6IDndnrONz2NPGACu
GfAXyGhfrtmwEEidj1Uf20GOGpXKD21+Hh83RTpLvyokZD4U2ZJ6aYFiTIOBfWoUoe/m90XvFcQP
AS76w757HlVpCShZe3w/aT9WB51+uD07GyuMhCiuf4KmKwvdRJezkySGm04VbWN/yvaO3u8KCGap
HNvWGIQQEJ4u4pKWEavl3A4d0mRtTNNvI8uDkSsCGZUB8fezSdLZYDNET21sOp8667dvvN6epesI
XdSj/g5AmiU6sAy6OXMbL1USMPvAk8i3H/T2820zGxcAgILAJ6HZDplXGT3UzBVrQJfVxJXeozWt
t7oAlMoxCoufEuZ91tJRcTY2V98DKlJHFyEk/6QbDp0gTTl6RhPbkOpCshpFni51HzS/VwkLbq0Q
aq1IWYFYHB1WkudaGohv1dzsYkEm/76eFVfA1ufBNwKcomCivuoN8pOirDwHpyRtjfaeLxU/NVP2
9p5UlEDPrIhtcrbN6mxhYEXGNmt07b6YrXftpEKGbAwEiHoUQRDFAuEtE0NaTmJkLDXHWP/Kh3te
vzkVgqrB2eelZVg7OBjoSI/x5ETZy6ofbm/gzV+PGghIMwQCUi53OxZBQqfD59Ov1vSFaKpO8Y39
ijscoRiaBYGxk50hbT2ty5ZyinXAknVU68smclXIra1BCEJzAUETbdVSwdvNdY11czXFIAgPi12S
q3hbNrwJKrfI4iOzILLS0iI0TV5lk52M8eI88PY+5w8L8OkqFaituQLiBnlcoYKIusHlZvXHoUup
hrlaQHqc1r8G85cJQPfbF/zMiCdFkAxQlsZhmKvB/tyFU624/DbGgM4DPLkB3BXnWizV2YHj6Drq
J90YYi05UDPsV8WDRfV98fez7xut7lWNje+3470G9nMSrq3CxW74dDzqoWMFbByIjuVlMDPE79wr
xnjACvfG8n+cfdly47gS5RchgvvyykWSy4ssqeyq9gujVq4gAe7k18+B6063BXHEUT3UjRvhaKYA
JBK5nDwZGNrXpjyO5THuvtx8GC4GamDWNvy1BUbWpla7sWT14avqHoppZa8urwVgBpjnB5QMEAEX
Kbiucc1WSxXjADBzs4vaFVdz4fNwz/AEoTVQF0gT6ShmzWRJOeqw4LFXg3PCCm/dHWSyBRccBnMh
yrpo2lQIpoGaE6Al8a9PffLz9q+LdhyAV1BfRnn5/OcXPW9VNevNw/RYNE8RW3FAFnZHIJTQcYpQ
FzGUpKiGXtgDB7j44BbaRi/nV/AordSWLq2SBdgbVBSeIJK8cvouK80mNUoVeMHaS0y/doOo3pnd
iqd2eeNE6zBqvkAmAmAitzVOadIqtBvUg9PGYWGFma1sSut2YhdIwQMqqKtgnmTEPzf46ESEa4Cv
DF5l35EpZNNBMVYynktbBuoFGHGMmIFnK1m/KrbsCUNctUOlljvFRCQ4x8UTcqzo7HZub1FHZhWD
cgCCh0FHG9m5hjlOnBQkasjB9sr6SxK9XlfghYNBq4eL0YSiao7FnH8e/aYOVzlzDmnfvnR5BCE6
+EzJy3UxC4p8JkaTxBSmMVGbOweqVZ46e/24ciYLAizUR5ADRKnisi2is1rMDlRxEY36h/ZZy1d+
v9jl8yytYKsHBEZk0RDLiG388GJEeqZZZaWZB1r8iNsN+6pUD6O2UeZNOv6+eatw3oIPA53r4GiV
RKGPsElzDhJgHirxp2zY3f550EfA5qI5Ehl7yc2ZTT2Ze4VYh1LzMtRP1rKlSwfx8fuSQjmpkk2K
mtoH9VRHuefEa03JC7cPbg2SV0CPAQ+jS/sDlh23tKtYPZSgpxpA55EnmccZ9ckanejCUgDbgk8L
5nDkyWUirCwntJkYVw5gjO+fo2mlzLT2eWmneo1nKclB74mByBEI/f2bD/rs10tXjulprdARn0/N
IEv89HY+THQJwZdFi56A3ZjCA/pwJXjWmXMWZ/OBdsfOejbytzG73Tjh6RY9dLh0sLfSUU+EYVJH
VQNsnDleg1Yqe/pkjCvHID4iXW14mfA/8IADACV7aomh5LNVZOCs1GIvHw9jo3t2//n6YSwKAdEJ
3j/ARFAUOd8spjsdyepIOTC6x1SKCFMCzTXA4bIMF1hDgNkEWO9cRpc1SBGaAARa2qc4B0PGvB+0
tfE0C7dP5CngUqEUgoshLQTjsKIsykFtpJS/K+0hSu4iAqzVy/XtWrgaZ1LEr/igW8pkY14DT0CN
Z/6qlOc82lz//oI5xxwNFTNkML9KJPnPv58UGWDhBYiCzexoZK+kuXPpnT7NXmtyr1zrPFpaDTiJ
kQAR8MaLMvoQ566dd6BrwrDv0B7cL1O3psQLlXI00oouIFApCe5YyRGNepR3Oa2Vg6ZM3+tBCztq
JkA9sF2BInZi8p0zGqFVWaGGvrQar9lKSLigfWhfALIPgHH4kzJWgGNAiUIENVFNXszpUU/uiv7u
+qkt7SOqCUj3o0VMnN35qbVpxAiYSWfQXtkPet8+RW6/EkstqTfgzyKfBE/yAmCtRqoV14UQwb9r
FAT8bukN4Jz8C5iShYWgmIjkCDxv2eq0OAWT8QHGX6lmj5W24SnTGFipnvqMja/Xd27pcFCaF2EK
8gLgBDnfOSctEWVwCy9ZlfpmjwRKeorSJLguRey/ZEkBr/1PivTiOFVKzBoDAQ6UmI+06ry27CDt
G0nbraWsmIjLJb273sB7YoYQ0rRCWT6YiLau4zodk/mQdQyVctVXDRpq5Ov1JS1K0QAlFc4+hvXJ
1yqxUMQqwN+kRiQGxcr8PA8lmGOreOUVWmDdxHr+k3RRA1bSiaFPD5JUzaP0FNlfXPrbTD83oHpQ
OnTyJf8faYpLfUeDhw74M0y6KkannO9ilxPFKMBVB/pHkOWE4PgEteq8Vn9e2kXRtSBMLWIMOciP
NGtE19uIW5ViiN00IdB/drMf14/q0jpgKR+ESNbB7HjDajqBfq1TPs318GDqzYqCL65DPK5I6IiB
BpI2gKGgm63GnA62u6Xznkz7bm140cIqUAtQ0HcjqEsupirOOfqrmqypjnunNjwEIitmeun7CCyQ
lQLSG4ZU2iVQVAJp7CbV0YxKz1Fz7/bOJBSVMUgKiU7kHzHY91yjtNrMKKLgEsOXgqncJC83nTJm
HwOBAQFguhN91nKtBJXJuJnMKX62vWSMQH+0NrxEuhF/BGB2phgdhZ4HGTvc9VWkJHUTP2dR61XK
7NlO7DO78nJze30p8pv9RxRsF4wmMkfIi5xvlVtF4wTYffyMEZE7Nxu3YxLdM7DtIAfukUwJGjqA
4tP4lrf0MSqUlcyPpM0X4iVzjf7NLh1RgX22Juef2dRezaTdDv0a14ds2d7lINgE8hscs6hDSBGn
ir6uejI7su8t9MLFzO0xUzzfxa37ovHuYNV20DXTnTWqfkzM27D6f4QDXaOCM3qBniHPZsdMbRbt
R7vYZMU31uZhMX3L5pU85pLaIJoG1gEDlATo4fwsU/RPdAqdoz0vJy9vXjDv2uvso1GuPEjS/f2z
HmT3Ef1qyMpq0qGxqWCNhZmH+6gI9fwxZysmbuH7IBURczoMMbFT9u9xI1JAttxo39EjZnvR4+06
j+/DRIhsk/B9pH0is+uUUUr2rZVq0Ihe90uixzDYZfzY6Tngbg11vCRpmx3oLtWgHEZnhwaJNUrz
xYWiqGSj21DMDJEu3zBjGFup5dDKJrAfzbXhRO8cvB+cIXFQKLCLIgx6ahaShEY96KOuR/upTVio
pdbsV6YLvhMAObysUIuv01CWgVZyZwuAPwbD9lG2ZalielMVJT9bJU82Yx4z32445raqXbHFWNd/
nDp2glyNwCyc54BbVQQJVdb9TlGZTnvzF2AVxuPcaF3QZylGIpnTWtF1wW5gZSaq+mICsOFIKmhw
tUwzxYn2xC7ApaqHcWEjHKxuS1T9bwMRZ7piNMlFRINWJW22W2iK7kReVWQ+XxEgE3TLEmSXa4hZ
MRQkIfsoGoIyB3GBoVV+pdvPFC6Q05b3XUO8WiuDfFa3ht0996ZzPw3uLrbKO8vsfJLUW2ccHpG0
C3Oa7lSa+tcvzOJmI/srGFkEek96TlWT8yxWHagpe7ScAMwvHl9LREl++599QOO7i6GlovVDOtCi
NoeJKSrZT90xUl7Kogg0BZB519xgFvn19Ti43/K1QO4OYQ9QLSj5SP6HlRsDetmK+DllOFX+gzio
SOfbLt1ORPOt9u66uKVbjtoVEoZw2BAaS+Ym60reAKRK9uP0lIG29Of1zy+qEIoagjtTR2AvP+GN
k1ZNrw1kP4ymek8iS/ET+J1+xgBFy2aUYGnrgtumqrOHyHbarTHbRRC30VeUuuNg7vQopJhXdwJ9
avRjLGzVZ9ToQRlC2o3Oe/veqHl8uv6rl3QKoK737Ok7Ce+5DeZDZ2lDgU1pnZfYwnwWDV3w0Rr/
+sKLKKBj/1eKLT37oOrIc5aaZK+oUCw/e+uG+yx7vr6URSGoEevIqmGgrHy+rWNyayxLGInGdAMy
YZZ3mw4RalgYBefweo0wdemqIO8Fo45aq6BgPt+6uYgHYJ0rsidW5rE58Qb3d5E/tQAFd8rKVVmW
hRyB7qDug1LTuSxdRw25qbA2koDqqYs9lXZBha4LhvYvEDR717dy6WaiCPuvOPH3DwF1YVQaMwss
bc5ML1a37tR6tvuKHvO01ry6XDFsi+JQ0BKxAsoRcr5IH1Q3a1hD9pjgzhNYUA/g/a2BpJWyRma+
sJF4jFGwQ4UWKV4512J2fVJzFb5ZlwyYPZq+9ZG+HUga1k0KCrV5JZRfsDkfxcmKXw8prRJnxMs/
exhC39Gv1w9q7fuSDhZ2Q+3JwvfnCn6SR9fIK+QRr+I9EMVNvAfgmReR6Lkm2K1g5y47LKAxfmp2
EFfevDV7OCchzHSSe+mAp2+wQoW6Jy3jbwrtPRNtg/D6XsdheOCMgdQ7XbnrCxqDn4VpFaLGZyty
ftuaRk1JK3hUc7TpSesV/BMB5W2eJLsxpqBBXeuJXtSbDwKlfVCnrM+Rf4r2Dukfzdz9VCKfBYrP
oJ+mYCbqyo2QYcZ/9h1oTOTVwSKNRubzfQefaFTm84B9703MLy+7R30uN0rzZhWnyuO+Pg2YMd3v
2GxsQSWE5i+2hpZY3GPMZkZ+AwPAYXTOf8JE2sQxiAhjwFhlkKdu3PZsY7V71/1SlCvvkFiP5AtA
zTC4FxGw6gA4di6sZiD8Rg8l7qVSBkZhho76EI8/BXFNBDtAHT+yVsI0Y/FMYbkRiLqoF8twB7V3
lKmr6mifWMdqzD1mqUGKSasz+l3t9mCPX51pSzC8Hf9t2Heu1zelx6bUb9TKJ2Xj5zT2qgQx3vyY
20rgxoNXq8ZT5ljbatwhLYlJpLrfmBqQ6DsyaH5m3Nv8PlUmvBWJR9p9VSChF20d8ymbiBcPT2n6
zYx2Zn5nad8IqgPm3czvknEIrtuNd6iAvN9QL5hcTQWuWO6daJIBwUafRnv0dzZ9SKc95sF5djKj
Iv/DmkqvU3ea1T8T86kEGWeVJ8hATKHmjh4b0OMH4F2LEYHXf5W2dCLiJ4GSBVMnEXiea0FkFJOl
UtXdW/HjqLXB2H1x4fHnKubdcD2cZuJN6obN9xV701HPsqfOM/g/RJl905xDI/seN9w3UubP46Fv
ncAoLb+ZNlP7O8oe3MoIIr6W03hHj19sJcrcmDKPbOCFW96iCa3LMtPd5/g1ZcYw/xFk8PHvcpgD
MNST4bU0WgR8X1r2WFE7zPWwb6mnJVtd2VAj29SK4qtmCVK2e5UU26J+mu3PrN/2xh6dII37Ohi7
eXzr2+LOKn9SPgZz6uxYsuIfy3zjwuYg0MfUR0HLjpqKZHMcZy7bpImMvdmqXp88keYTze8nwOah
7xl7bfkvI70r403OxxWHY+EdM2DPQTEsGpsvsqng4hnqPgY7rxU9d+yRHa4r1oKXC3Q+/HJAIZGX
kbXdaPI+6Rg395jb/eiOyda0kN6a1wqii6vQxQJEHu9ihIndoMbDeG3uHS0L2uihVfnf7NMHCeIX
fHDMxrib+6bpwLcFxmH0F2f6l+s7tbQERxRDEXOg0UWGTYFMpBzH1jT3mBzkeXZT/MUCUDFG9AqM
MAC2kp3XS+SiGyR19+hkanf0x1/8+g9fl7anrhtX71p8nfHPpfbkNLF/XcDCmyggeGKErSrui+QG
uN2k93HJrT3rjUdj7PbZ6LyAle5zpkXBZMe70Wzoiswl5UXeAwAglAnRdyRtmT1og9pnUN4+a/Ai
NnZ9qvoxDsve0FdO50KUaNoFGQOeezz7F7QcmYUMSMq74qDon+ry1eo3843oP7R+novQzjVYsyrS
94wXh6Sc+rtOw9SoukuKfaU5a71tF68JRCF3KZILKG5cNIXN6IfP4gSilCEO+NCidSazPdeqEoy1
0H92oOy+rh0XEagQiK5gA/kZQOxlZ1kduKlHLsvBzPMlsT6pybcaFyhdS1YtrUuAx9+rTxhdKv7+
wQjENNZo17n5wZrcetMmdMOc5t5hww/EbDuztX9fX9aSVugaGICBklggSuOzPsSRa+VgGrMw6D7J
PzexsWfaGvx0UQ5KjwjMMAACHKbn6yo0ilB7nvMDhoGA3hHe5g/efrm+losLjCMCG9u/MiT1y2IM
AsgiJUd7rfrTMOIvs259yt0e/artDy2ungD9W6uzLcsEegwNRCh8yHm7GUWPqRqNHO8oxrckJ2tg
Qau/oQpi9PdOszYRbHkb/xUnz5wlxdRjiIaeH4YeE20RGCo99+O/UQoAIOGtwzZhOyUlBDF8DBxL
XRwKLffL0T6Yk3uYh7Wc59KVAjMceOjwHAGLIfkkgzNFqp4xdsgbOzka8Wx+yXiy7bvPaJZf49Bd
FGaryFPBnQOSQLK0k1nGBXID1WGq66AyUJeq0jt3oN5E1iAyS6LEsB1BroLIWq59FAYweR1t2KFr
YI2G16mqvGb+gTjhdn0XswEF7F0FG5Z0TNSsulzXCRqKi1jdkFyJfTKbGydTf1padoLL+qC0Rhtc
l3rhReCWgQgd7yS6HcC9JFT0g4VKSNYodgaprfagkgd3Jfpf+7zY3A+fZ3nalSmP2YF7QxbYa79+
6QJ9/PXSnllZ1RCtwq933iqOoK0ffWul3rq2AmEyPqwgM+uis8QK5jQkzercqLXPy7cmM2paY1QE
xgHvyBPGp10/XvGfn0U8OF40cgMZhZAd3QLSBikDGtSAu2aHlszbin4ahw2jX7PqWI47U9vyaU3g
wm3Bg4foRMDTQeAo1vthu7p61Msuq0v0B/Pmvmxj8mDnNdoVK40E8YTJh9cXuChPzF3CQ4FitWx1
xnquIo5GmkPpbrITap+/Sie8LuK9cVraRLxD8E3Q7InJKvImmpOaWuDAKg/UwvxGkFBmxB9wp3w3
8jGd8LlOSJhVA6DM7ktLSVib6b7IJwzanJp84M+aiZIhS9XMg5nuPlfzPN53TpLHGPoZsxOOENj6
ySn0O8gZPYuBZIv1VHlgupkGDAiwkJXA4Fj4T+6i0hg8C7xf93GSRf5YD/lzwy18i5Gs9BmpMchG
iXnWoCkgwWlXvhUbQYGkqTXPYYn0Se9hqleBGDx2d4mizA8I6MjdyHQ0ylZatseYylLd6IOO5DWQ
Gx5wcFEG0hb6Njidule4+uZU0T8sJVOzyWjbPsVproQDsYHFtZ2mBwOKbZQeKFh+qzqoO3WiaGhY
jS01RNT/2WJNfiyYkR0UFS3ZQWalyB3NSX1ngBMHXd+1EgJKHn1zc03rvS7OXJ/kqeYXRml+ArBr
CKxGrT2VEfpEx0kPhiofnmpKbWzPUK+o2MIV1XFHYCYFYQEoXM9VOrP7EdxkTYF3s3v4RRt1JfO8
oMIAWIEbB8V7tJ25kjNltk5JQQpMD7FReen8puaP6fCpxwZe1+MFYyn4XFA7R57Qvmi7zYa5q6M2
LdFtNgIw9sBqBxCOFeTGwmbBB0BEgqcSQZcueW2JqkeDAkTXgQJjfALy+/oalj4Pdgp0jICjGVGp
9O5Xkzk3KifFwY5fBvS96Exfue2LEhATANSHzraL/AYmKCkpScrykHLf7F6ttVLqyvfl8jWjKdrS
e3zfcEM3RP7xLzbov58vc2/Fbh6ZyoTP2/c64va1SXfivZBMIZoq0M+L1gEkgGRT2ExFDMI5Vhxm
q/Mb1t3p+h4uOizenbJKpLm0VR+FSRfPGQqT5m5VgCv33oE50U7X92rp4gkwGtIEAmKrS983cjpa
DuAEB3S3VXnjdVnlUTVYI1RYuHfAVyvAVyPiRI+bdL/7pNVR+qG4EnMc6Gq5N2pzF43aSi/VshgA
dECTDa5O+WjgJ3JiGik9JHp3QKHBGwZtx8y1adILHgWyKiJQhxLY+HduDWN3bqiuxPVhIoOnuV1o
DVloqI+gMrdAbxL1gxfdyLQkMhHiiODqI2erYmbpuczMKKFzalUfkmdCS4y2uZEt7F0AcuzAmuGQ
gBuWNIHaoH60q4ofdIZ8nWeu1UwWro0pBm2I8d+4NPLo57Ry9TxvNXYwtYAej+NrPQZrEM4FbQbp
iGiIQQMzKM+kNXADFJpZEYEcpJhOPQunNNsPHXG8+UZmhT+7heKv6CXB/8oRkQ1YOs9GrGakzO/w
byUHvHDvMaIGACxkNUEDKZfrpwZHVCoZVAxMNlMwTmtbtSgALYEgN4FjjHzduT4pBBbeHJP6gGIQ
Dwr8u25Ylr6P9xzxIswX3nXpxhdq5doDrbFBtrbr2mSjq3fXJSwd9kcJ0jML3ga1duIeUUlceLGt
BYkah6T/Xq0xmC4tBa3SmLAh2skvkLtJOk/1NBr8EH/jyc5dGym9+Hm476jHAJYBt+T8JED7HCuT
ZXG0OLxO3NfsGzkP3nUVCM9/BUhHnQ056xIdAgy6VZVttDKeaOH3o+aKdJENG4WCiGQNjY5Tw+KE
HZq0/q03cO618naXBwEAgOWiGgL7ISkTprrNgCoN7KB3QDQD7bbiFi6o0tn3JVVqVKVLWrD+gHq3
ucvJ8IIczsaK0h2yfJvrWruwW2eipN3CxDXkiBKImkAIMnjqy/XPL7yAZ58X4j/EnlU3a6Cuw6UA
+RXsXoTq1NqYvcUVgEsf3FHAweGVPRdB0pombeyChNGqUGoHrIe4E/Ovr2PxRETfOLr1HMQd0nNH
7Y5UVlThRAwezk0D4nhj07U0jBhd6fBfXI8AeEOzUE2Uk07qaCdA9Doge8of5l2Xr4Q2iyfy4fPS
7bMUnmidZeHzTX5nK2GjhgOYyq9v19oapO1SLdqP4Mxih5JunGJzY+u1sCBIkf27RfJIFUQDAy8y
mx2s0kfvMlkDbyydNlImaCeDiyNAaucqpUUty5MKKsXLPn0awfxC0ih9bvNYuTP0YY1FRWy55MHD
/0BbNAoggN7JGlw1Uz/qiDTRO1Sqj3NrJ76W965Hp872VTxWQZSnzluhp9oaVm1BG3TkhVB6R08+
vCzpoBqalxkdeXmYDOoX7a4udjFActe1YUkIDDL6NnWAoIBRO9/OgoLjDaTogvfzF2Vv0QB+jy/X
RSxsIQAP/4mQ1uHkaoE/QgRLv1l6ele4Wydy/dENqRZvuuTmUqaAu4OHA3x4OvrZZKRvQmen1AgC
956AyHA2fAPNZYSCVbnfs+QHyW6/UFBHPMl4+AUEV1rfZExEt1CZAJOyh8aFwJ7+wt9GcV/Ql6De
h5Yp6U0jkTNYesJBZRZtYvJrsG9/M8++L71pGTPythwrmOlcB7fjr3wOrqvAgs2BGovGc/hG6JIR
WvjhqenaTKs6hYiRCH6NXVpzW5a0WCQ00TKCtC28i/PvI52mArY0Z4fc9aP+jpCQ67vrS1gTIZ1B
HUel4sbgER0GHjrdcFA7vk+5vb1dDFxhTAlFSRLJJ8m8pcxKFRulDRFku7DO7ZYaf3HlP4qQrnzS
udroJgOqkf3Mtk7VNADaZVGYN7qycu5Lm/ZRlHQ1eFRk5sin/IBze7aH5Mka7+b+eH3LFl4EQKuA
6H8vOV2wK/Hecee6R1qlKcNM382Wp9R+9P26kCUN/ihEOhc2IhyOXS0Hr5n7cybN5EXqsHL2SzJA
n4CRtCITCB/8XIvRO6piAFFWHNAQiX48+jdtlx+6FmXytzzieFVtdC0m2ks8b6zk8017JNqA4OMh
vQ0GKoS6splKxxpJe0elx7lFrgNUsdVt2dJ3AZh4gkhOJKDQUyhtUEyLeoopPeZeE32tqpWUkLT/
+Dx4oxFYoWcL/+/CkM9KyWxnVPgRs7R9DJxVMHf++g5JT+EfCTbc1P+ZckmLSmNUW7VS+RFtNYni
Ve59pnoKfSgzzNW4rRL3RxbGCQjGSByM3A6v9+nAKqWtMUjlgU33fK6964tZ2i5gQsB6CYp1ZNFk
dU0wQSCZTX5MpjxArcdL1kbCiO344Hy9LwE0IjaGZiFDc/HudS0pZ/Qb8mPQuE+uG3Sdb3nqjRC9
P1LQKAwPC0HphVNPFTtt4sFlR4MqQTS7PtyFv9ipDxIkizs6BcgjR0goutIfUiUY1qZYSDbwzxrQ
bvgOcATOVJzVhwfWpbaZV67Cjjz/RCsw3e+a7lN7YzgnpKDN6D2Wg3OF4XnnUuKpsdiMa35sWrZB
M0MJf+TmnYIQpC/RYyr4+6ULYidZMrqxw496+lJWz81trppYAMoUQCcgQQA+PrkxnETVrBZpSo9T
9Dxmfnm7gcL3QW0q2swQkco4KYbxYrZbRMWxTXgQmbrXkhU3ZOGg0ZOD1A/GS4mTkC6damL6+tRa
xbEzNow8WvUnNw+KtfnrC1IEJTZAeeiWgwmR/LXIUovCGfrySDzEBb9y98ea8ViUADQKWI8wgxiO
7bkqWR2ruMJGnIT+iTnfkvQzhgZ7bbeyXQsGV9AqidEGDgAbMkF2DnK70UQR70jM/CEbzIAMRsBb
dzMqmOrq8ebrzfp7Jk/auCLhUV9nkNcnU2gZbajcGBUKFdbBZg8NwGxPAFCkm94r2Tzmo10eI75x
IkD4HY8btzki7zJ0dKCAsgXcBgBNnh+ODqCk4YD/96i9DYN/O+8RcuCA5gs8EsAW72jtD7YqrlTU
CyO1OnbTm6b9Qqfw9TOQnM4/vx6gdRhDdFyBKOr81yPatLvC0cqjfdJbz63v0+LwFxKQ5XhPQ+A5
F8r9YQUFasNjY3A4UhhV5qSp75roHsrWopqlOyLwRv8TIxeHeQ4YR21CTEVDo3wm2Qn9G2sNOQuv
OMIMdBei5QhjPC3prJFBZQ5t8/LI3V/01K0Njlv8PDg9EYjDouANPN+quuhtEDMrUFcX/s5QhCi6
rJy3zL3w58AxHhgXQ3ANye38isaJ02RqeXQU4qndznSiIGa/siwLKZm8BG0dA1M8Nq5lHpc0DWko
APzRaIIORum2O0VS1s1s0iObf+nui8pften3dVVbcIHwmoioH5AkFaSi5/tnJGkX0wE+tUVdX630
NzvOt7NZ/nTQ7+HGt4+fB1kA7iXYCwCXhhsviWvBytI0ET32YOfQGfJ3XA1117++qKV9gz6ItgjM
G0K14VxKlSV9MXFI4f2DY2/7MdDWxrku3R2UDzGXFlU+6IUkYowLktkcL1hH70FHHaaces3w1Axr
jNoLB4Q8E4iF0F4Cl8KQdmzQjBII7Sk5tnT82pdqAEcTgCLiWW0fjoP95frWLYkDvFJMNEIWFObt
fOtc3upASZXF0aUHBfqWvTBN9yb8U6LP10UtXF0MTkEbGWyDQHKKv3+wcvlI4X73JlwN+4vl9drt
TyXmW4H14L1lFeWy889H0xzVLY7lWHxOOx+dv9d//YKOYWAhnnxkAFFwki9OaSQkUnhVHVstKKLA
tINJDa+LkPuKhOEBpwZAbqLnFpVL6f7H1YzDr+HXZ9b32PbpmG2dlvp5v2mVbTHtLPvVbb5X5VOk
rQUtC/p9Jlr8/cPh1JbdzLYeseNIhsfWGgJ71B8qGt1hbP3Kbf1/LBMdjCKrD+9cskFKlRQcDY7s
qKutH2dPjvZo9I8Z+4d2bmg53yz3s56yILJav1u7xwsOHLBkQIOgTVc0IEhaAiRZrNaWw47M+NnW
967+gAFVoT1tI76Lh3ltqQs6D6fkPdMPAMVFF3XN3ZHF44BIbX4GPaPPnBGUdcyPc6TgzV9WvEON
qcEEKC1hHuPPrh5W7j8rarVwx1GYw6siaAYBDpUcmJRxOze0oT72M9mrEa4GuDuDKEk3Wqx/1qm2
6Rr9K0hDMZMT3Au6EvaA2saIaeiE/rsW8Ek1palX69W36z/t4pchyhf4cXEayBjLjQwxdfpkxrU6
DeMeBVjRs1jXoZFslXitt+DiJCAAD58LjkrRcqZI1kcf2dDVdcdOOqX+lsX5ylEvLQVhmgBlgAAL
du78AlkTmbTEafF91as0wCbKOmh+NPxbUn2/vmlLKwEvFMJl4StgUeeSijxr9bE06pOF5s2QJpub
Pw+wrSmaZlD3uKBPH1OdF6xOmlNqFgEZuQ+ow0re7eISIqg1kNUTDPyAFMmZHrPUJnWurf5k6r/z
8pSOW6UGt8AxMi2vNL7cvB4XpRTMwgSV1iV5itaRodatqj6VKEsrn9Tn2z+P9ALQeMiJgWNKMiio
qkW9UST1qdZ/x6Fe/r7988D6gNAeIDY0X0t2WRAnOrml1SfMyP3RrjlOC6qEGsd/XxdK/cHqs45a
nZ3q9YnTb76lr+Q/L55MZF0+fl3y1Y2sjXswIdWnt2w6krehe719b5Blg00zAFO6oN0izVD0CDn5
qSj/adFl3qnGyl24VFTBK4BXH+ln5KJl5FtlMjAWpDjcxH0cR7j/1sNg/NTt+2nekebm+AzeHl5+
EOMgFkcySXoXiYG316my+jQkSEvS1qflxrRforVRlpenDjlAEYKF2kBySXZlQDTuVn3c1Sc1Das0
HFZu99rnxd8/KNWoKEVTFvh81zyk7KVId9eP/dLS4udbGFGMaeUu7oWstIabJXGE7yvoWx+reM85
9VWV+ooDiIDufL4u7lKLgQGBk4IkPoRe9DoVbtPa8TwOp4Hbnjr8iu1Xa7gNx4TXD5gWUOBhehwC
JQxAOd+yYY5zuMfZeBoArjerOtC+XF/Ewpno4AlQsWX4PpCw5wLiqCmANOkGKDIa6x4Tcvv3wUtn
/Qm/gGWRFoCt45Oj5Oap3TQuAzXCzQT2aKuEmyBuOypaF+O+ZpoXk2Yn5snN38zslNINOAHWBkot
HDXuHi46cguAGMnOIeYMTXChUuPUHHV9DNqGhom14icsnMSZDCk/0rd2C22DjDTVgnR45fpadWDB
aIl5WKihCEjcRahqVF2HeaKQwJKA6k94WDZF+UuZ7ogR5soav/TCniFqxLg60QstUojnmqWA+xOc
4Lp2cmZllytgXABdR7y9rr4ozwgNOqvdAIGBVk0xywowbtyRczm87uZoiCz9lPb2q5Z05SPmp5a7
MUUfDUYBaEdMd6z2UTaUvhbZ+rbWJqu6G4BH8wpCUCdRIwtkmZlr8e1o0uKBt+13zUUXkEMK8I4Y
JK7DNjGzH7OapC9JERHqGZGOPpAy05zUMwb9h2Vgyhjo3PU7npd26rnumAUZWn7CoSvJ1q2t8ZiM
3Xgkk2t9MxAKc68rbLJpVaZ6ihL/ZjzZdHaWemkKRmnOSe6jMlL7fQy21Nkd1bs0yr5nBDyGrLVq
zzXyAvjVhP/KR7V7GOspuS+dFknaWkvfkhIzn7xkmjRoaguLWMTGZq4xW9bniflW09ZEGc1Ov9a8
tXIP44tPqjO8FkNTBbM951+oa1dBl6r9xixcHe1K5ej3ajTv0iJXPLQb5SGLCB67Nn/B1Pb4oZmI
Euod+T5PhlN7fTtriWfHDv1NphF8XlafhkbOrCc2qS/oRclfasbITmW15jtmZxd+XMygj0nAYKeH
nQfY/Jcub92vAyp+TejQTNmqrPuW8/6L6pajp1aTdu+42HSvdNGUWbds/CdjlV17dmXOmIFJ6cvE
KgRWGnGju0kHkxzVMuAD0gEdPU5d0iIoS905GJ02oIICzFMctz16vqaZ39t6Nf1Ilf4Xq+Nmw1nz
Vs7I7HmJTmIVhDZgpvOK3nkdWPE6Ns4XbZ6nxMPUPOXQ2jmUKwOHU06mOFDm0mEe7ePR9Sx3rGq/
I6T8aTkCxxNHsd83UXlMkWXaGW79GeN93kx1PMRllmjB0Ixh+n9I+7LeSHW221+EZDAGcwvUkKSS
VFKVpNM3qIc0GDOYyQZ+/bdq7yO9HVJKKfv0VUutxoXx8Axr6Mhbb5s2TGpvvA+62fRxxwdW33ZW
PWxMW/0pjOsn66a34arcaXb0hG6GKFEw343tnpokTDXveMTHSRyMM32rvL7CjWJ5I4o65lG24rvd
+A9T3qsOcrnVN2OrX2PWWGEjMzeqoD4XGpaaKHGFHwqV8XWnvPYqsAaProRQFYQz86yMCez9bvo5
E02oaPPkeikF8U0keuV5udjU+ZyGmvUqtuG/+kfJUV1JWT6B/JSGpJYuqHDpC6Qi6bNXOfXVNHW/
G6/vNPh3aXWtismKhp59H1I6+7Hl045vSzHbvwPlWaHTTk7+QnopIHcDul5pBhPOStaIZ4SIixT5
LbpazxA7J/3Ggvn5cA0NrsG9Twjkm+euncOG9XU8JlRGow682C/EHy9vqtjv8qFf1ZwVIeuHuljz
Uc9YQBAncgzZ5RMlVehObtNcdVPphv7A7MjLTRNVaTPFXVG7O98u5JbAnStCKayPCRArTgbn9d4d
f4qSNhuvKNPIJC6Lspoys+66lrkQ4OG/KcAg5c7I9lbWbXlbGZw+WBDtk1OWuym3Hgq/VtZm1qoq
o84lOtSJOCZj8WrzHMdN45CRxWUw1N11y0W+Y7qFAeBQSW2Hll1XYZnnGaSC/LS5VZTAx00G0jxV
pEzNVc+sdGuYSg9T5k9W3NqDQowFzR1ppXTD5yS9avqyEqvc8odkg8V5L1uy6RNwCAdHfvMJnIRx
x7axZzwTdb6qI5q1KagpMsnvmhKCCO2YyNhorZvVxMzNlEIlRwuyhRjwtciwAAvt2XoLfRX+y8Ft
uYbEM/mVtOuhWGv446xIYrD8ocJ8P+auk0AZHQTMqif8rhVOKWJZs/aFt3Q6om/6c8htclP2eg+N
TrmtqnL61rA6w9EiuiyCAYTdrWZTjFEBzfVdygBiLRgZfwx9m2yo5uUTuFVPc5W/wrRMXXGnYTun
8OiON1gd2MJWpJlOQlCA+zC3iIhR4E1goFtN6xni9DtLJlZ1Qz2tx7Ao55+Kkdza2EVZJoegL6FH
a/opbAqdTj/c3nViaaBjNeCsD4vM9WL0VN148JoGIvA9m0lUeHUAfpEbhJQXv3RDTVRYGkdrBY+t
q5ZJ1b8F/ZwAVsoy6BJ6Xc43rlVSO+4bY+R6rOYk7KEMFwrHM7iwx4dmFgrCSh2+wvRaTwWPAewV
oXLm8iad211nsj7sdQEbBLv4GXDUqzKV3ff+7MSgnNIVYxl/Igai+8xoN+xcZb3i2vgzuUKQqK/r
IebO1FbhrBHphdVAlNrQNBH2xsftJ+MZtFi5maaqxJrNoJ8noXZoR4iaGdYvGAA7n6NWR/tkjIGq
2ea+Fc0FzEXtqgpFil9GaImFVRi6qS3qrETm8EgMPL+loyzDAmLAiiUAWuHD9Bq/B/fzcIADDNk7
bVpFcEXFHk1myDutAJwq1moizooJmWC1Jt3BG8cqbhPVPCQAFkQoME4hK2Yd0mzMdzCnSDfFCHlL
3ps/E2YwwjWrIo5GHtTC6bA5FSaxM6lZUddAhE84iXltClusiZ3vAeNJVpWV9684/MwrGMxTjHO5
vq551j1yMIlxNvhuEyW+kXdOMc3fRFbU9NYabPMd0hlOOLctjWBbUUdZbyevbVv+sjuPrT3B4JRx
ovCS1kyRmXNyDQ5zsQn84bdL+0cQ1Z8d5TbAxVj8wFVO13zIvDYSI7AAFK0V1GW8ZGvTtosTldVR
yoiI3CRwdlMGVU9o+3ZXOIVPwRKvV1K0/hEXWHNnqByumYSZuXSwPQan9vOoRLa1MdIdNokjzU0Q
JIjCspE7iE/7Oax41dzC3NV9pTp/6R2ePZse5EA28uamSB0ROnkOK7wO0ZLyG2yYkUh/z+cmUGDh
jDRMc1r97nrix/ituMW7DvJxc9Cc6qwTizwnq8dQaihQbUtr6CLL07K/166d/YLMHQ1xb7y0kKDt
3VLs2KwCtGSbYJYb2511G0GZdkeE/yg9I7GQ7SL0WPua8n6v8qbeWgEUjR2ZQfbxhrMxbvtxjSN3
03aDvpKe5ca2NXpXxVT1EfxfmrAl2tFrUXO6au35hN3CdU2nsoucCha9Ayvv0pmmq8TN2tVo2Rr/
o4OK3o+288tIB4W9SrgVkV6bWHg0Fkrl4RjwGU2D8Q+d7J9GmTXcqytY9qCvIIONm/O4SdjvFEJT
oKhBtp/BNzH0WwFxu7xEZU5kYZBDpsTxVB8hu5tvlRYHZbI3OE4W61GBsqmd7oXKRkSF473OExPX
smf3hjpZDEbAn7Ku+F2ekuE3LMHITvBkOM48SXD2VQAfWyZ/qtK+XpUJmbap8kywmtyC5LfpkDeA
WAfpDcG0rwsO91fumzqInXZgfUhrC6FXLpm/MiRYEY67jVVDjdjNUgyNuSr/piZcfCFpaHZwST9O
EQSb6I8RuNtXX9Q/wH36YVIvgfJg1iFqy18zbo4J9Gcem7ZH0JfhoNmRrtcqLqRXkCjPzdhGHDfS
75HPfDPyXP9A7NDGqNuwsHQFujJ53zarLLWaFUuKaQUKfX4DG+H23ikN2XcQcF83nmL4Bp6UEXwZ
yiBUYkqeZK+AcEycrvB3/eDXTpi6ep7j1LecteWQP0nW6/vCqZ5azytXOHeRLxBIJtkVZJABPQJ+
Sltl+kN0EKeDIbbX8hVs37IN9FkQawDG8B3U/voGOYOPo8KCVuKucsvGOVqlcuttprhbrT0EtlEB
VfW1LBoZS5Ed0SL8XUuEeDXLI8qGCWfggGQimP8Ege5xhjOcOj5+PUiWbFVKLl8AUOO7WTn5asxh
NzNhXx96b0b4Xjf9d+Gw/mi51n3TaqC+Ar9H/gO546oDn2sFqcd6rarMPqLLDvVnSIqKHLrXFWQS
bpyprDIoL2tIiiIyRWuiH5oG8SJEP1ND4EI2WN6rxgd6TYqApbesR1HZByBvS8RYu1dK23fovWrn
utW0jkoXyh9AFdNhlfEWFZ50QjcGPjnuXeMJDhO44peTM8Sy1dTf2YEwYQP/x2soR9RNmI7l8OQm
srtC1cWg7cwcrNsK/ho9JOfNNYwBAEdRhcxeRi/lIcTfMQ8AKq0L/H+YPdm0XgUO+eGxWRLY/iD+
dUe+Vz3Ejro2AyWvm0Uk0/xIbOhpQtnjUJL+qUaz4xoSenPMUojzTQHvoiQry/ualFU0ohP6UnnV
flYZojICZok3EGznrM6ubNwcG2Ervkmd3sFepjzuVFtdk0CT9hEWYk7I3aSpblOTNeUdrMEfe498
JzNujF2S9i5/SAhpC6y+AVL2TfGrZMOR0OLJwXmK9erql4ww9cSLzlah5Uzzi3KH8Q7H7Y6XqRcD
TwfZYhXw71rMLy7/WWUVbkNlEWjEM+t7XuUkLBCw5iF0+1FQyDpW+XHiwwXYS/Hz3br2f+p54OHg
0ocky9lqmtRznQ8iqnJsjJJ3b50+YZ5l/eKaEdn/jFwwG5s69MHT3jReUUUdhbXYMAbkiCj4CRqu
4oU4mf+Dsiy7npnd4C7tINdfjEl9F+StBwtO1pfXBQyvVgUgB7vBKTKytuc0eax5FVTx3PaV2s7u
8NhVnjQ7IfPKPhQekrosgDzHYJI3W09vsh9udJPXceeVPyZ/PtgZ9I9WtU9nska09pNCaCQsG+BL
UVpA4Sts5hM/3uNABXG/gnQ2pyO2V93X+OJzPTtXQV/7MClzmytWk5/IAn66wZBHdTWVISvJT6cD
f8rBWRTOApOBXlaJvvKYYc6apH+egaqJJm7DH2Yo9J/GhYZowfw0mlp/LlBvyNJdX+nhWlFroKE0
apfMqRUFOq+hhjJK9ihT72VUcCuyxbQfC8+Pkdkj0zMix8ESHFuSvFjQLQl9VribWRQqmmZabGfD
s3WdJwN+mWgePFNppPDKhqdTkrffwdToYzEj2EZ6Cs2Vfg52pUjTiBhYHMq50EfLzMUPGajqGywW
K71FMai9z4G+Dh3cPDoyvnuYk5w/NWCTbH3TijxyMiJ3Ew6JJyVTgR3utT0QfMSDEl3m0FcF+N/V
7IxmiJPa8pt1VZceBLWaNVMVeUE+bOISqK07nRfDqivrDgZH1P5R1P0wbXUKfQwkUkA8pqeTgkAW
N+hJE3WgF2zUyL9h5pMQkQlyNo6QdZrJsS5cs5UCyb+vt5ltrwPRB9ek9U0EbrkY7vpeti70WYd5
NTDhXIuOtxH61m3smv4Z9VG69SznNciQUo118JRpvBiVDOI1bJfk5GCSHhG4TH/5nXpFcOav5owG
V6aFTl2Atv/oS3NQadb3q7YlRdQS0xaRRSA23NBExC1HatNPyU9/0EnErKKMqFtsy8LZOo23ra2p
bCOEzQ1chuZV043bwCu2tP3G6bb3utCe2Jszpu26a5R9Q7MMKE3UXd8YCh8/Mr9HIl6RdIi9IijC
qajukXc+O10qV1LrErFnl69N4HehHLpi5xrUUaeGvE6WUDcQoPHL2CTqh23NZoNzVWzbbPbuEtc1
DzJRQZwPLouhuHUs+/lXntZsA7ZdBS85xyl2RdMXEYhXgQV9FsaPOhifVdOTFEdxgopbIXQssS0i
2dvBVVNYZZwzDT2yBBfLL2Eq9ooL2dTbOc9/oRrv3xSA+dyK1Gvi0YwaioDcvZm5cu57u3RRqykt
Emo3gUwwt74Fjtm7M0wzWmgMreq8FzvjpDkSZwJhmqH6wzPrrWW1GwY8P/iySEOFoDmGe+zPJKmC
sEiAfEpm4V+lrPS86xG0oGd3Rr0LsguKR5mBz69OW84jlto9hDByiK2nTCEOCCwQEZPSDwdbqy3t
cvUkqhRDZf6LDhwd64Lbj8ZQ9SaGBpKnCQ5OnIfz/E3hOtj0FNntekQO+NB6DhJHz1PqV0elE5qu
eWzt3lnPnvadqM8z0yN5qo6V9MZr3LJo3U1BMe50Ifz1qNVPaFuAougO+YQaW5u8NHBMDblsy1Xa
WsFdVjUklim8snL4N/qwYShHlAiD76gA5FHal93LDCzaPX6SmpAKgSQYWjMSLiQLfOU5jSChrBJ/
bZLJRGTI3TUa4c9T14q3ACXP/aSTlwFX0VYDuBqBLWfrqB0tupoT78VGza7AYRx5vdfbmCD5a2id
Hq+QQ8NSuXCQiY2ypkdJO/nmn5AMIjE4BYOUfu+Rd95YM29+J8PpsxN3jx/fxWObTIiyUSGLIeqh
V0AzNcckQE5r6+DR0VkSabf2Q4fW2I1VacLCFW404tRZ5209oq6pHPwVcoZv3C39FwDv8iE0jjgl
FpZ0sYzoOOJ8RSJMlcm3orMAYQOEGXgFhZrUNfQdx41LymkPS0J+6xphxVPJqs3plHjsWxPMcU4q
HsIEQ6OwMAMKmVLjI6+Qrhc1NpUXuq/nWgvg99mnJgaYiktsmlKunaRmogdfv8z+StNtbb7et4KO
ERAIcIsB1sFddGOkzxFVlJKi8RbbOey1LqDGznR7ICgIiVhAuvBniehiqFbRrKvoAbpkHYvsS9zU
M88/dYoBBwG5IUD78H1XpJQkCWQX8EPPfuL8vKhCfOYT/P38JX7T63yDEhueXyiN6tDWra5gfvL1
SXo3yKK1Y7fpxLMKg9hihzvEutA8OjdHAE5APA7oQPCGT//+Vz/aQYEHRmOeD7Tz9VvKrz5vTX18
OrNP4HPgWUC0A133/dP5FFALCpX0ADSZdcXLC83uE77jfdvr/eMXc4PczXW6DI8nahf4V3q+MtPG
l5egB5feYrEPUJVEf8Pq6aGaf83jUfz8/5ukBbLBUZ1K0ROmBwUp69uKXvjCZycJXUjws9Hx9Nji
G3i6rDyBo+9QkTWX4aRC960OvkZqRo8eIofonwM/h/zQXzY6E2VDBQklh0MJDZBgqsPqi5rl/44A
V3B4NULZF8ZV75eSyLuqFHnADi7KkMJdlfVXKXynV/hrgFOP9a+dAL3OOVcdBhgo3JJ4nJBLeO9z
6wjAfx8cA5BOP1hHWY2mqDA57uEZNbPQg27h1xcS9CAgYoB+80cGnwm4FFQN3sHgHkS47hvrwgin
OVhsuBMMAz8fqE1IKy/maJAu+qVu7x+0uYNgGCyuzaZ9DKqv74h3w5ya+H99CqvMZRpwDKPQLojT
4gLK4MyOQL+csJO8NuBRSw2BpkatI8tqH9Exu5VjzMqNi9ZwiwrM5x/k4wUBqTMAHgHn5qCWLKF8
vQeFyVIFSCzcWewgDHxANwKy8oO+RDM/80qgwoF7BVKx535AR6UZmtOO5ORg228jpJTNiFQQ3WYU
cC+805mRACsDHNo/gbCB9n7/bYyA6zcW33ToJwe5QGNafQNMgfNdGoEKZMaTL2MIYawCPS9AhLHs
IHnyfkB01SaA3Hr3kHUreIz0l/Td/2H2LBY1IKkOILQgUp/wM+8HaKmPFKVGGGIHqNDBMLSISlFw
gI/b7naGMN4YlqWyyxhtnRSgT9tcIbXyoXZhNzezzeUVuo3i0QaMAN4rrdigwuTfIWSddrSciLWB
iNRwb6Mhe0fH71O9E7r3ttJm/bogqVlVLUhNgigf3h0s7+7J7KerkRHrZ1dI+zHPEXp+vi7PfEOw
b09KJycPuw9GFoE/ZcSbW3rgOEuD4jg5wHjMG9TwPh/nI5j9RPPFUOjuIQbAunk/taOEOO4gXHrQ
TITU7AdYXqOkNXUoTqHVnY67Ydg45RVyQBSZLxxWH6lKgKZhkXq4mE52JO5iqdJT0amC29LBvu98
FjpVign+pdynQMB5R0FRBnW2C6pCH894LFWAcMC3wcAf9JGSwau5P6rkkKXpJrGs9cPnU3rm+eCY
gwcBlUMI/ywvWn8ipvASJY5Nbe4qu7ym9tdkl3DRnlS+/zfCafH8dfjWsBfsHIYRBjRU+5XlfRkB
iecDQnaCknkn8OD750vmZSVsWcUxzxElRBcZiWdnyAMRCSsOsLglxy4Y1ECKQeKrO0DBlBun/y+f
4K8BFgdSl4yumhoMoFCNPBLnwgH78fcjYYEQI2C15IzNK9F9QmuUxg4gIkr1fbzE8z/7fHwBSAue
UsclrUDaqdXXJrEOpX9T2RtzSZXv46UH3Ok/2w7xPrgLi+/rWD0H+o7JI5+vquCYe+vqi0q7WKLv
h1jEB9XYMAL8izwyKwYZq0y/vImDfxizYOUhpv2wyVJuNZJVXB5dclVe15csH898AThLQlcZKm0E
mMnFhaNNVphytvJj9SsDjll/fQGBcw98Iw4InH1LTWjZlE7ZTIE8UphJOmH98tUT6ETp/9/jF1m1
o1uv9zUeX1Y3fLht/Qs//7Q+3l/H756/1DRz0UKU2sXz7ZOmIJAJTojSPJrmkeDFhQTyzFpF5QQw
b0AnQe9egr3H3POyIiiro+891YMOx3FjX6I5fbxsQd35a4zTavjrPG1KWLpWCM+O1koZEeqVfSpb
rr78Ud4NsrhouVdBCCHBIDWFzW5+M1df3xKnm8EBtRj0O4Sai7doWDJ2eVUdiS/XrbKuk2LY/Id3
+GuIxblqusSrkqSojs/ddDvmX77WYDrjgZ6KrY3LZ3ksyUK3Y4ru7qGUP3vArpwLsc6ZTQ0uG1DY
AT43GPeLz1zUQP+MdeIdRhJDcNr5+gd+9/jFB5YWuLcA9nsHLcZ1IQ61nC7su7MvQE+qtiddR8T3
779wcTIU17PBBLXANvphzcyFEU6/cbGzARrCvQawMsqJS5pwnnQ26GzcP5h2DXibJ9eJXn++hs5s
NugVIcdG2e+fXf3+JWpgeRz4J/MDC/zIze9q60albVRcciw/M1lIHkHWdRhog6Bpvh8HSumFoHzg
hzRXN8l1eTFKOnMKvhtgccVlTpa1UEPkB/kHqKIsWDMRwefZv5QKLINkMCsgLu5DQAqyIEh+lnx+
bbtJp0bfOvY+4jEHAAPn2hqefZAUhuFqDqYYYC90JLILR+8/fIG/VsOJMoIcEskBakfIWpfV36oX
1E6TkR6nEbgSYI+kG6YAPzwF80Q3okJDt03qZ9Ez85aUzvBmai+4qZRJ/pSBV15XCXkGKqNelw6w
fBadISvONOBo1EJq0Tcd9DqmIuOPWd+kUTA42T3vOtjwiKAHCPpa0wh8EtOkJcQKniyIuFuV6laB
aIMNEBBqYw8U0DpADq86AFWa0JEjoOllIIsdQKbZownYERzRSzJuiyX877zAlgsfBUsYWfb7pZU6
gS4zX9OjYDffNnW1k98+3yOLtfvvAC51wfP0z4QfRdf10Poc6JHA2QnA+lZfMj65NMLisujKHpye
DK/gDq/WJvkPLwABzVO5DvErgthFBJJVKKPVnY3Hu9ZG5Nn2QoZCz3wCsPNAwXRBiYTG6qJkSo1A
HY039JhWJVv5iZR3qW+rJ7uv0z1hkH2y2Oz+CeokB/ACaEeAStktutFoZ2njd2ufDuxaOdJ7ZG3F
twPj9i/PmNtkKsotcQxHccbK4ya31BVE6+1NzixrO/clBLM1yVYz/LzWugeiSoNmAGBdNkYTxF6B
2JzrLlRyIL+bBqtxSMCfmKeR3gCWNH7tzj8tFBwPmAQb5UQsleWdk4Mxmnmje6TOn+BHSp8/X4eL
6+D0eHxAYrvgRkFgdnkdqD7hQckTekRNMXSBORjHa2DBPx9kaVH77yh4ARDIOEOnbPES5ez3owxS
9+hPflwXm6T7Fmw0qjfudwDxAP6mdSzfThh3Ly6n35794PnfNQrllr4wnfYprl+ceCd5OOhmwu8M
t9Qi7odlZVJMU+0enaG+bZtiZdxsb6sZ+C52Q7L5jiaAOUGfgdb2yqkvmZafWdXvhl/sSsCKhiEX
GF53AFHKEGwdS92k7nyp7rJ8T5SeT8RJeCGgEHnSHXp/gs3dELAEu/cOtcJ7C9omnsJhbpRc06LJ
VyaX9w0X30ZrZXdyT1wRf/7NndP+/HuiAxjA/iMPgpIhKpXLA0IaihwdtbV7Z5j723oIAJSGuy9s
x9WxbEhxSznoT1ku3VM5z7nC2umB0gQTR6Kizch24EUapTr4M/c5i3N4YAEtCA1dr9VmC3j7pdjr
n0N9+YtdNFtPi4NyQODfTxlptRw9QbP7rrfYSox28yjacYp1Dm9Gjfrh3aTsKu7ayg/zzEN3gsIt
C4BXovRvUQ3ywhQu1wo83rBVTnOH1Aj+cotdQ3MCU76yEA8mdaorZWR/69uCRcUANPIsvEv9o7Pj
obeDEVGEhRHg+/cPSDeUbVrnD1kWgwzWeg8UYHX6tXYkth3e6q9RFjsgd9Q01wNGsUGVmSFXdYm/
uDzSlgMsPmOri7GrBAZoE3Ac/CdbP7Z69fnq/nCMnAZBgnFS6MChiWbP+7nCzZe1IH+lD8JMN1LU
d65FNz68tUI1DPcjddY2S+JEJHvfBtWg4k+f/4BzL4lmIvSEEL3hJFu8ZN9zAZARSR+KbIhTQTed
f6+mC0HKuQXx9yCnEOOvrBm2f5LCwzt9cOAi3okcPD60/awHSx//w9sAHXCy2sHOW5JzB2YCwGOD
7AH41p+ZqH97HkhPsPL8fJhTvP5ug58+GoeXIeq2Nii0i0mzq9HUoqLZQw5FxHDINDQjAaAT9kEV
Bk0o+qexL52D58Z0GerukMJAuBQsxsTnqWEGnGcPgfczYNtcHEtx7bZB2ARdaPxL1ivn1gU0zWHq
Z8PUAqzX95+sq0FDS02Twazhym6PefuMsOTzWTx99eUsQhQBrVO4bIFtvki7JLxxUfzj6QP4Ttw+
VPnXek2nA8JHAozpCiC+g/zu/StUdjZPAQCr+wa8Wft0UX+tSvDPAKjsOsAuAZQCzMX7AYqqGiyn
c4N9aVZk7V86G87MD/Sq0GyEHh+y+KV5jM2VP9kpC/aFvttp9h9+PERJAOhwYFCDFvb7Hz8SWtmk
9oO9laE68GLKC3vkzJ7nUB2C0xEuAIT2i/Wae1ZOp8ykDx0Lk/wX9SInAMj5a1CF0yd4N8riZEmD
UVQm1Ti+imoDrsQPv5VfqzX9vyGgVYHyK1rxZHHPaJIghQM0EtbK0waY0JsW3MfPd8L5ufrfEIu5
KlOows4jhkida2rFHFzJatNf6mad2dKobgBRgIIKVu3S/i+gWjUa6jH7AkLyE4UM5lVz+PxFzixZ
dDtw+iIZwI7wFlvO5kk/t1Co2fd95LZbAA8/f/6ZiQpOVz7CUGDYPkCQSiK4nHqCHVe/EdiCkeBa
aSeCTOHn43ycKqwqSCLaULrBRPHTYfzXhTUWnKUgygX7+Vcv74vnQX9592EABsN7XL34JnSx+0C9
rFqWcr6v0p24arwvr9lTCeiErwEYFAWZxYKyrQ49v8LheySU0y275NvwYXog24J21j89Z3g1LUPy
kVk8KUTj7If6xn1zzI19yQr1w0LCCFDvgMgQ9JlOSgjvP0BrjUkL0093D32m2O2Av56/hhCCxxHB
J4bOho3ldFI8fT8CeHA8a3Pb3SNN1+VVyS8s1Y9ZAL4wthkE9lEQQyKwuB2YTnVXJWreZ8UQg4mM
UH+D7DW0xHUFep7kd2I6GPKaslWbbJPmwhL4GFmexods6MmnD/CeZRSuoRjQgtQ372326LYw7koY
VLRuZhAqUBO7h501MqL0q0E51h3aI2i/oJiKsHYR+hvbQpUVmn17D8RS60b2Fw6YMysPTwXcB4v6
DIp1KHLLLQc17Qlk3YZbt7u2sq+GDXgFXIrI6W0EkB9anvB1DWjiknFfOL9tKsBgfPv8cFkCKU5L
DyPACQmvAuv4pfipkwINnjZmxOJuQ9EbIFQiJDCmv7fmPaQ3XlnurdgIj/Eu3X4+9tn5O6kR8pPa
KyKL96seLfaa1EKNezoEz3qqvsnJO9D2UtnzzPalDoIuqPUje8dV8H6YcgKCENL6036Ar+7K1Fm9
LWRxCTV9esq7ABLziKUNZACWAoDNp5f965QWQWl1OremPacg+fQ4i8gbyaeIkRI0zsfPZ+7sK/01
2OJq81IwViqVYjt3YA2UMQDJl06MD5WO0/ugk3+6etC3Wb4P1Oewny2GxR0ceAGykldshuZV2SZs
nSwqpzQsuzW55KR7dhoRfEBQGovyQ+lOgzErUdqb9tnQ5aGnveMIOIr06ihhw6YryIWT6exMojpi
A1AAaaul+JckDTNqCKa9D7aazMrdTLv/MgS0n6BR6IMuvwz91ezaqafotDed+kPa5Nov+ebz9fAh
FDl9rL+GWCxxRB95WrTOtJf9D7uyw7K6H6sizNiFVXF2tv4aZxGKECE5PLAxTgUdjUCBGXnJl+/c
CCiwnaxTIMmGiPr9NspwGOZgaGGEnkZj6pbh6A+XVOtPZcLFXkWX4gSTwLkKScfFwUOmBjIipWP2
bQdyNsJPVEybEcTdKg86OIhnWQNyal3cBPlA90UmL1nEoC384fDzT+kCUkFAWRBCLsGHWjkTBUF/
3ltzL9ZdIidINpR+Cp6H3YJnJWF+w7GzIQVwN8uqia28KOKaBX0kQaqAluigo1F1Y9h7ybxSGqoI
PAVLaa4gBwA6UZmdbKyarQaYLCzgT39IBwoOzVC0W1E6fJWazr1zJ2M/0HGgcQ+5ndt65Hpb2Okz
VZ15KV06/pasDLYsFdaznNzflg/xbyA18kf4sperbmzc2EdsEdnM4ETg1U812ODJUDKrMh7qoRIh
NNaS7Ryocm2Bdn7ViNHbpm6rw37w5rj3THkTiGlaNYTVT34HdRk4rbqrIWute/RDSUwdyKUYPYGJ
kil1O8x1sJlRJF53xeBfJxp0NyisKMgoQM0FOnUEMn7ErOa84VmIZpsAjtSyo0x6/JG35fBgSCvu
AxcMTddN/9ScgDfH2uK+gMtABF1rL0pglxqmskbbEtzc25JCOkeBwR+P0I2JG7DiVkPb/8gpyNku
g39yyyc7xk1eh3VWJjs/9chdCUPXx650dykKjgrcwakawR9OypUIpBdCdjy98tJ+AlFP3qLuba9T
z0exLee/GSvnWOStgLW8D5EjL1CQOwqa1WByaxUMnfxWgZMb/x9p57UbuZJl0S8iQG9eyXRKqaRk
qaQyL0RZega9+/pZrO7BKKmEEqpBAxdo3O4MRTDsOfusHXZp5o1GIRMvI3Xs6uZoKXdtHH9cwNMg
S8bATxLnh4ZX/CHIdCm7lymswklN7yKwJtFXZ6o53IHlflHm2B5Ahuhh59X1/HWqE6PxCsXOHyRb
Gjaa7ag/sDdq9M3A2v0W26H8VW3bZgvrU0o8abKsJ3VSix+BlSufqI4Wd3LObKxU53ctF+3nWYPT
wdA8MjGmbZC3v3NplB5nwSVtnME9iR4HvpsWZNRSYl2bG92IbZe5qIoD0c8/fZGYT/nEsEQguja5
PYWgZcze66naOiRtpvh46Nql61CQ+uxITfMjLuPek6WIaF+tDt+DBuQ2qTRpExBRCr3EigDJjJn1
QauGR0sao9s67ufiodS7cE91NMCqsYHOFDqDK8xw3vDXTse4bPWt0nLAR8tMmQyAXuMwnSjp7w9T
Gv9MtSn5VoR29xBpc+kWjMhTQlbDvAmotN9R0Wc+TgEfwAWLEfoW4I97SSnCT1lVflOtMv/clOrX
NDB5Hg+gi3tsN6nYhRBMCfCXWRqNHV9qfGCAnc/a1KoesjJlQ4lxu0EcLHaoteyNSOWvlIwZBlym
BsVW3JUezzH+UZOvDrPWedaprmeR5MVGDrVma41y8y1keZaeY+XhB71qOzpq48FnU6c6/bCSHz0X
AIAObq/9DjNjpt42TTfKkHd86ZL/oUGFutlYyV7Jk8azB6ffzFh7bozWSXYtrAmvoLbR4wWt7LS+
rm404eiUFkbWU6MDSeljsF1ZOIWgCTTdm5h47jAHlPmFo+yVgUAOLciV1t0gUaFrUpxNmTyVCTFc
eMzvqs9Nr0s/qBTs3VmnMDC3yt5T40y6NaN42M+ZnXs59Z7Qt3rZi40k99SmQzNaxXrzaGWwzNQg
tvcYVQmv7qzxT8+99Lbm/fyjE3F2A2rDoK5YwLFTU5ChE8VUB3Yf2RNGNGwyuVeegaE0wptE29zB
4Up/GBLXHjfmJe9pST0v2Lr+qCWVsS8HydomhdX8lNqJEsfRLpWN1AN5CKfBxs48wu1EJIB7werA
36jTT2rexvs6JsvYY1p42yO/8MegK9nLJYp/KY7zEqWT77s0MXaQ+JqPlKZOfpI13aZrbQawmM1N
Z6fi1EuteZTwsTu0nTRvAYKkXwA35IdkmhRqHaFQtZkMfDUW4qgmace8kZPejRQ7u21zXQfLNNXk
WMPvUJkKLwkcP5SUYEMJ2C+kY9COhqJx9Sz7THohd0UooXsHM77pgXfsZAk0jeQU8306tFSM2pBj
0qridIDB8KGpYCzwJO9dNRuRDrXw8Wo9KLYAv/A1AFGQHLH+nt1Up+6/T9puF7dp92FWKQuXhV1v
NaR+2yprJw+HR7GJjEk/hKGs7IIidLYjGX+vCpXuG0dwtp2iJN7OI89wSyop9IylZFumzOle6OZN
DcHZG00dcYeE+WE0Ks4Hs1JSaOpNtG0c/U/mmPNjbYf1xzIp832j0Sz3FwOPF/BlTpiOz0WbWZtq
ALhjQ6y8hy8CT6pL5JvUCdp9KTXlNrK68ei08bDN8t7c1ZQFQyeQjZs6lUdPqlPzRkcy8tjl3eBJ
jQJpQw6rjVV2rdeklrq1ot7czDkJfmlCC+JRGJtwcjXhJmzB5MGd0e+yyZYOVHZIByOwQBBE0AIc
gWlWPrBpTFJaH8HpKVvgbOnHJnHCvUbx+MdaZOVNXs/dU1WP2kaZbN2vIU5sOc0yCOZ9+z3tFlSf
PVWuo6C9T4x2gDjkdH+6IvpZl2pxSqjwdVUnLLYG0Fo3LZ3iJlMDbQMWsLotF86CNjmUkTOZWdpx
+6iPevwzMbtk09cU6asxu3GgwopM5u6XMLTGRWWUuKrCdBtTodyydAOPmLW6Wyh9e4uKdHdq7fmA
nAF8TWCHm+TvHTOvZlebM/2mLaT+nnekqR9JQ06DGyXwWLTGfEyTsDyOIAjgPsjMXXOOMCMQYosg
3DyWodbvqtywXLtX8w8U9Iae2ZTg84SRIyviqhVZ5N+1EShbEBZf00Ke3UCfdaggC1aQurTdYOsd
pMrMdqfCbIDUdyUFdYazLUewJkVl/rTn/mdtjdbXvscbIDBitr5Olfd1LwB2mEjrprgMDm1d6rfJ
FIXQC6N4DwdKPKezFHiq0bX7NCs0L2+A51RhnGxk9EA7Qxb1vkBActdzi2Tge+GOHYCNWvTOFm2B
34WRY7iKpUIcqmpjHwcCNZQwIVdNy6GTtH29SRYQJTEl/WMZG+zXMQwDKuCp29f7GFZj01jgcFrW
XdPEh4LqytMMXeEgmq65z2fEElLdmvdVz81gTMLwQTSpfF8XItogmpJ2iSINezGQup5Qt1huzia0
IaJW7pK0DdpN11nd46SGvzNDeJlmPFQL40jpouGzacf95IlZqr9p1tSclKpLf+llm35xZjPcGgk1
1oMc/UyVFBaQNPDXBrMGn8PRvKbnXqvigXIQRu/sgNPJW1SCkEH6xtoYsz1u2y4evSAHod+XerhL
JLN152rQD44C0jCTFCYdUQNqysXXSTgKG4eTP9j6nGy0IkIkps/UdJul7Y6E8LahLqTtCEUz8bic
y8ZRL6a539UD9glFP2LAHYWfw1mP3LBta2gSZWRsdZLcp0hP+jsD+U52TBwMzbnUomMixd5tEr3W
jkbtNPdOaP3CjnpwS8F818GK7UCncjkdQvsQOAMnT85JGGfC3E5J396g3+ko/FOinRWK4qumgkoi
kdZ+slopOzaNmE+mFMammzZzI27rcDZkksNB5SVNM3PtRprx0IzsCZE6j15HUI5TBblGNqUQHzMj
PTUI+vAfLGArBWW2iwjn3xVjbz8B+QpKL+GJfuR8SRO3DeQBJKkSxL+zvuhOumTljxkcu9sciMNG
F6Af3DYyS6/ikrfnqiDtnHpiUzBiquVnsDuzqgyHTFTRQThDs9FT6xuhm/aYmjpJ1CHIn8fKTO76
CMREmi+ByqmPn6Kkm3bUM8NtnW3N1apK/mSrZXxSQwlUkBFHvIiqbp/3k7SFCVR96rOK8M8MJ8Yp
uaQXDkCgkJzHMWoh3Ymw/Cw1dcOb08zv4sosHrsy+KxIkuJTU1s9GFk9PlpmFd7IdcL8AOpwUxnJ
H/5PySYatA5NJQvSiKZ+71CPdMODqzpVZeUcpFqxkcXoQ7CN0rA/ZZOQXGmwkq2mthnILB4ZeRQO
T1oApdisDfnBYTV/amVTbKMoyDdFMkSbWM57V4xVfytDkttNZj99jPW8/ain0IE04hpuMXTNrk4D
z07sG8hwz2mgS5suQRcTqgOkrbzo79WR11LDHujJetHsYH7ou6UiztMaedhHRq9swKP8DtIa5IvZ
V0eBA+m9UKFKZADXRlMGDTUPPQomu72Dytt+zwpq7qF+aB9gMsFGsHDsSYcKfxsxpscI0ilAiqjc
pLO8jxTJtZ0CJtKszseBRPO2DZLqCMoq3GlGULvhHLYfSUmpHoVtYO3aOr/VMLfewVwNIQkO9p1C
DfKmTBxn15sxZ3otmk+6UvxK4tZ+kDUIcLzQuLMMIF1jSctupjC2v6u1kiOkCLqN2tbtg5kX+q1S
OO3R6uTfpiXYlbtaOSajNroNFf8ugeBsNxuolyMyfJ5TtLpr1AITug7IUhDZ5lYaR2UPBxB0U2Yn
f3S1I+ekhVC9zDQ5xqLLdylILo88NHeSAYQH+zYYhJrTIDYawBIyhgaagxqX6sgaAKIBaBissEuh
tb0hxgNpxYmyGyrrjNtxIU4GQxm5RhyWX9sqmbbyEAQQevrcm+VsPjrqlH5HZGbu7FoZ7+YaDGOS
Zk+6JjGWRvo8OI20E13ws2ua/LHWkvLUZgHC3FFVT0K1epe7aLjtVbPYcwsHMKQo6oYIyQAHTGiu
wve56WKIfapZSccujKFLEzuR77FuCLyuBdibKcV9pAzKTQAsexs6k/Sgt4QlzEQXt2Q+xIdeTwY/
j2GKAr15RBGJKrmUc+cxcHSYJbL0JDkxUI40E7FbJU50Iu4D0icaPwjNEYS6gj9OkXa3lmGMR7Wv
ihudc8qLIbq5kZTOnSerc/FcqAAEBYMj0XwnWzcmNI1NmiS5WxVJ6RWxbLtDU4deEBvlrVYp8r4v
ZNurSrvf5VGQepVmPBMksw+wmoo/aQ/JeJ4ACPValG1TI+x5h9XVAxwU2LaqMxuuKJX5o4k27sbs
lMTjuivvofL8qbPUOfQqSLkxNLmUxY12W6mztcsl5S4qh9yzw1I+VVq/DKE13bSO5GxiLf2e52m8
z3h5ATrJOiIKEHtBkC5MZ7B4SJBq44iWZnwSoznuglnmOTkm+ZdUkurPwRibR3jEUOoSuXYnk1oz
iUuUC9Qz3NhVRYCrzxXAIsF830vW6EbCEB+rGN0cz9bgljijus3LUTpQEw6qaYDG4LJTRzs5rAGN
ZVkLuSx3tgVBdzfsqt82fByQ47MKB7IE1AexxrXGWtrOZVn63JZnV0IJ51YyMyp0DKyN61H5YHdj
dhfldfz8dkT2VRxzCe9RXEwKe7EUW8eV63GALQcK8tQpN6Z6N4v3RmL5fbwxFocEhUuBtlJCFk3Y
mEi15lPb3Y/JTaReyW1d+vtf/P4rPzTUv7YS8/vOQ0bB9zsLNtAx8B/ynfhNUbDxqmZmtGzOuDGY
TwAFiBUecRWYkvJK4vxSH142sopWN0ZuDGZPI2lE7My9VgV87edXn8BBrNiMLT9vEXQUfhV+ff8U
cpbEImWzeGCsRTGTVU0wvMnC5c23U6N9f/evY8lE8BvznAV7sfTuRb4qqIdWqntTPkm1+k0lNkQM
7L1Zbcv5qyQkucdkpZXzJqiWGdKyKY1TIOcPpB7J50zan7e7cSGMThtoYcjr8QBZK4LJXDkaKlXj
pDgPSnOqC8IUn95uwlxnC5ZuaIt3krHIEtd8kE4XOnp1YZw6zshGtR6NrCdKn32zCvWaCeYyJc8y
E0tbiKBoEOIJzZ0P2USosZrLwuCAHA9p3h/noPMho3yCxfZTnjoCku/V4rMQadLUwRQs8BBz1aRc
ShBV9co4CaoHs2MU/np7+F4lW/h9ZBmsceRpyGRWsyBTU+4zYL9OavFrbvd5PLlEb8HkcYFTCAFF
V1b9q7qjpUMIKVB60Syl2qsGjdJxsgIMwanoLWVbqYFBiqQ+GoG5J/kLJBlM2lR8GjVpOxSADd/u
7oVdAQkbT3YGFd3RWixCSLeV8M8xT0iDeL8dE/OdBXvL3nnWwirT3HOmR0OimqcQtVzOlLT+YcIv
RcQcL+ZisbXa2ASXZWyDW2YENSpkWQadHA5o47CT3jtYi3ZHY7iQHONQbC1L78UmNCnc+weLHFtT
OF40uRJB3Lc/xyXly+IiRW3pQkpx1tMvmdVabqtaPc0kzULeZ8WpqAfXKo9zCVISaJ3U5l/kQN83
TrGPuszTx99v/w0XctoUomACRNhVJqe+WmG5hNcEcE90DrxDLTNxbQwxVNhwmtJ4fXqtSuJic7Si
YGe6gE1W8yNpiCotlMwThm9bTXwZu8bNiKI23WddXJE8vlrcqLoomEIYZWHb+2p0LSzeLAUO3mkc
5WfVCHe1iXuKQaqAvX5KYNIXoLGzn8psX/mwF1t22PC15QrxShM86FpZB4oynDoKTobOwoYEP4ji
JtDulN4HRe0F0KDf/pCvdmd6SwXFoibCDOdVLUHUY5LUK/ZwohQUb4opvzfzEiuJaiPs1nQnZtQ2
V9VrYJxLzUI6o7yVnPgyjc5Xid40neTUzngyWIiwUCOItomk8rhQNvxXUV75qK+2sEXViCqHTRvV
4asDL8NEhXCixnylgjEnKHNNULfMwLNT7m8Df+FzC7JqvSC0DGcLDIxI8vOysZ0IEwlCdu27t+Kl
GTIdS6GZqsMOOh83lgBZb7UZT7NubcbZeFDS+ubtGXFxqFB2LIpx7mnr0uZokogu1/14SkvR+ZNN
DI9LYfj4diuXJgBgC7JLKqp7pFLnHcmdoDYMSYwnpiRJqIMBkrPKjmWH4a5xGPuvbzf36sLDuL1s
bvlzXuzKYHT7KQ6q8aREZNLH37b6CV+l3Zz8fLudZfzX08DCR4LGFs3j+rLTyaUThUYxnogvfDSC
8pZ6XTyG9GerUVx18WPvrfscQfWVreP1DWHpoE7BPgIQ/CnXC0oAkaZ8N5lOsUAfEEg8xwHHG1Cg
hl+V8yS4IITaD/1akdClaU8ZAOcdtQCvRZCS5BhtEyvoEecneOAEdv6U0q+3x/TSefe3Tl1BZsmU
X8thTTkmg4Sx/SmUHwx2YLWJPSl76AITWDwg4Nk3i4Mmf4jUP9Jw8/5CKLZidmX+ifEtfVwWzIu5
ow+izrRYVk9VgcEKkbcwvlrf/XranDWxOt/stlqCh7N6svPGHfO9pPpvj+GFA/SsgdWtpNa1rDMi
+qAkBO21XdTdDHgKJcnXTv3xdlMX9o9F72tyei4V08pqi5JnaqkTcjIny/xpBt+viRKv/PzfcsYX
X4Py1NmeioyfB7WcuDNg27f//gtT2pK5Y+jL/sddbnXXjnudLEKsECao0Q1XU6c8VYg1jumgGO8/
lYAJ8BxGyMuT7++iftGXOs3nqhMDEmLlT4sJRnGNvKAsf+xqPzprYdWZSTTFrAh5pmDAwaXoq67d
zVK8i8SzHv3C5oScSHWwETDpVx7KF/b3s4bV80WTGKkWjkY3n+okfES0vI20z8FwatUGX79Dl10R
JF7a/2iP4ghmHnrzdZ1fKRUakrdmPpVq+MNM5R+lWm5JVxBgjkI3Too9Nis/56C603okDe+aMijd
2AIXt/XlekG5wWqUa8plcZ6JS19qvkhjCyfgY0vp59uNrCb+q0ZWIzrWbO+hkpS+024xH1Df+XB5
9fva+ReLJKLctkEnTC3ZGP3HtDav9GC1sv7TwuKYTjnzUniwOvPjPO/zPLSFn5O3/oprXPrj7SG6
3MBSgAPFeClsOO+CpeF3lPez8LvevDOm8mi34q4Kise3m1nN7f/24/+aWR0I6Gs0FZdV4aOMdft+
P5tk/8bOncJ7XfkaR1fuLhc/PKW4KjpbDvY1TaiAOC1khV4NcevxwOX8+5cOvWhhNW6BMOSqaWTh
K/AXnNnxFPOhCUtvtLieJW6cf3l7AC9+J5gavI91rsprFnQTGlj5mKXwZzU5WOr8Zxoq4HaBdPN2
O6tT7z8f6kU7q3UZY9JRGuywvqUKHNDU3twqzYS9HuJQtyfX+xFacX6l7PJy5yhXNIgPLaTo80kI
VaXqQ5PZMSBHq/ZdcAy7K+fGtSZWt9m4EkqJ05rwHRwwzGP4KSn/aa0uzxmCGJCQ1zUUxmj2GgkH
4ScGGfrfTnUfl9t/+DovmljdScp8BrhaRqUvxEy22Y9bMPbmryj9pSSb9zdF/OpvuALg67o3RQBd
A/FM4XeR46ki+xDkAvMYhSjCrH9WcuOa5vvSF+KVputozKhBWZ8IWiHJmT5Zha9Cp4gjTA65ljfp
tYjBtWbWZwJbtkISuvAl9VcikChXPw312z+M3YuurDaHfBYThU42bShkdNVyY2Q+XqEuJZtbc/74
dmOrd9rfFfty3FZbqxTOuQgzOuTwbfT62Zjwi1DFNnhnQOC/DZFrIiBoUoC4vqWqOZgZORS+Whi3
khbeYSDyD6sUaRV1M/zHfgU0RhM8JWHMHEgdgQTpYZaeO2f39nhdOhtetrEar1oZpADvocLPx01J
1l/5hyP75e8vE/DFDdWYTB37LH5fiiELzFjF9T2GjFf26UtfnXzH3yCUoVLQd95KTx1XZZpj7iuj
upew9cTsVct/olT/h9EydCyf2ZdlMpnn7TRYixJITHM/kD7Gxk1wLUx5sR8moGDeqH/3zfPf1/Kh
cWJ8mHx53rdZCbkAYFS2//V2Ly5dPyhUInJCfRkldKsDBrxROGKGKnxpLryoPHTzN6069lGP1DDc
6M21i+ffiM+LR8TftcI0JntDCdOCsj7vltCsrK7NTPhjYsy3FjgnL5FqbSOPirRP7Eo/mH3/BK0O
9aBqTNtQM5NtP3TIWvHqdJUKBAxmyjUBEEl4seqIY0Dh/ObtYbm0FxJHAnptAOQjXXL+V1o9zKip
ddhyi+dULdFYflG7fzjbX7ax2m/NrpQlRZYKX1Z9qXrAQseVyitL+uLnfdGP1WgDkStC/AqF3zjl
0VKHjzh5LTZtxyopN2CbKldP0iu0pWtjt9pGckXts4EciV9/ya37Ot/01b+0QL6UN9KStFhXTMPO
mS2lcrjyCcTJ/U3U/yim/h92qyX1+7+NrLox5vZsTVMg/L4oPZ0ahsqo3Sb59A8TjdsdqUWYc69C
bRaumRjamnwgLBCHmbIdy1N40rzdyqW7K5cvarookV3gt+fTOSkrrRsmiztej8M6vsxinzvoTqpP
Ufbr7aaWYVmv75dNLdvai00+IWurmB13vXF8Hvp77crPX5pcbO2ArmAmIvFZLRqrMDIrBdPst2F2
F9oQd4bwRors99UV/92l0I/YDBVF+ey/572wgiouTapcfFknsSdk6STZ9o+3R+rSR1mQNMsDlnfL
eust0TRgCJYKn90rb3cO2p1or5WIgLdvN3RhzCjO57sjC1OWXfe8M7UIi0DSrNRP259Zsq2UXWpd
+SzLDWf11YnycwFa8CoLs+68CUckkmEZUuqb5Z8BkbXpeI6EvWdxg1f7Bu1BNV3ZAy4cj2ctrp4t
acpjMGUSMM/wzNU+VCHJ3tn0FjHk+4dvyRTq5JXR3q53myjuKcTBjNxvkdOPya7GWz63r9zvLnaH
ZB38CgzgWEDnA6jleTSjwc98Nfxi5OU+NQ9J024UMfzDZODtgpphgeGR9TlvqKurAo9pJoMufcYL
z1XsL2115ZZ/acIRNqF61AIv+qp+NMSbN5wjvk2xOLpugKvJw++3P8ql8Voe/BRCL64r6+iMKarY
tms9I2xieHbaopUYN3LKNWm6skzNCzuaQwzaptwaSBqpzfMRw/q6n+uuznxHj5tTZXbfqjwohGdo
SQ5POpdOyDcewNLuJD/BzUTKjJ3gAkS0sJQOeFXkXyxFTrdYnzduVSYm79O5+JIHU3wYZjX9k2lR
tXNm1fmQmqjQe0xnsbSX6q1RGs0Go932AGNh9MHFUqM3DOM+lfRkw0Tq/TpLhg/9IGGBKA/qL5G1
1HCVioRSvNGcn3LZ6SN2zXa30TqKBmd0939aPak9rZyG3zVWvU9hbiQ/QyGcgwhi5WiIHKoNXpt7
MrxPSV+gcUZgeoglc6ZiKNJ3rYlBTy9FM69faiGUQE8hBsTF704rYmwLILaGsLx2qm5eM826sGey
CMkPEeGm/GedsszUvGgwL079afqU9F4bugWi93+YWqx1g4ccD7r11GoSPc3iqGW9V3tZcu/HpeJ0
/3YbF+cUHSBOBqhIV1f7pZgziwgzbeSAb+/lor6yyl8vj4WYorPMDRzYWCLnc9ZEB1zoDasc5+jf
eMai98w+D5Fyl6vWleF63RVS1CiJoEctGfg1fscQuN30FDj6wT7obqRrYbc1gIOjmN9fCG4Lc5aH
0KorQigzZvQdQ9XFwm0iak0r6hSwbO5389AeQzHejrX8bQrsuyyd93gRfpGT9N2vyuWvgH5GHA4A
2lomI6dFLeMgxbYpO/4YJweEDo1riOZgG+/UM/y3x//Xlnr+8Qxg5pqBntjv5nonlHZjzjfp3O7K
mups+0Ny7Ui4+AWJLiECIlH1Ksg4dLWl8xhhhPtghyPaHUrzd8/3RceA5gzFBKzrdR4MYYHT2kQz
/aVAjxqkBl3Ie1cULUB2402JswZ1TeeD1kdSAZ1FS/x555jH+prxxaUFRa5RYVsAZ0vy+PznQ1Sg
1DeNiZ9H3UOWOVslwUg3tpJPtW1duXxebAsOkbwczws05bytARxY6lRB4gfGPNzOPQ/g2mrGTQ+D
AyB5VfpvD93ye+eXN/L9BDF4TaGfQeZ43h76+cBxYMP6urpP7a3UE4rbvd3EpSmGE9ESjuGRg8fK
eRNmR8WQsARNjKG1Cy3yaZ0aDFde1MuvvOoI90yDQLCCoG01B0Sm6CmOtKmfoeyS82ej+mHPO4Xc
U0jJ2ds9utgWhngQwWR2JmPVVtPWZmu0UUpMO+8/mcQ1PYPXNrk0LQj28uRY+KPqyb98qhetrrYG
h4uHEmDS5rfReFhuEJ6pdYqHq6+40r+LkwJuMwp00ECvotywE9K0ScLUN8TXYmywZP2oXiOfXWiD
6YY2CHEto7ieeMNoa1MdObEf846b+41TqBv9WmbgwtQ7a2T59y8epKE9kINMaCT/rtvVJiHw8fZM
uNgLoMt8FtTBr96K8iTkrOyqxC+HatO28udyyj6oYXflwXOpH6iOYPabBNDRQJ/3A1JK14CJox8Y
Tz9J8ePbvbj48ygHMCNdELfm6j1lq33LpZqfD6TUMyl8dq5MqEsHOa9PvjSCJlIk6zvJOOXNrMpj
7GumPd0BfX7EMCTf1dw/vari+m6N4kcNi+GD2Q/9thBtcbRFZt6VfUIhzz90F9k9HrtoM7i/nI9m
IU24m1Mz7Y+qtOnH/kM0BE9vN/E69sbuwANoMWHDr2IdIJ6GWqkmaqb8THvG7Qbogb6PmjtKpzZK
pG5K7coXvDQPeYAjW0DdTV581aWoNKn4tPLET4L6Y27U904VH9oh/PJ2ty6cTosFEfccMh0XslHB
OHVtqcWQlusDzPxvkQhA6Y9+3Olf327qYo+c5c3FBoY6eNUju4kLQ8R27FsU78soIe6Hxnu7iYvT
/kUTy79/sTtUyz0cnV0M8kQRm0kCfWom2bW5f62VpaMvWqnHOgRAYLHRpQdVuzeGw/+vF8s3e/H7
edtTb2nz+zNO8xo4PAO7hPc3wVdH+IoqRUUWeN5EY2h9wLuX7afY5lSzXznYLhynChWXBFvZ3Hjb
rX4esgr7q24TZ2sPqnmr2o9O/Fkeby3t/TcRNrlFVs8t4XXAlSBp0o5tGvn9LO16x9lq2jvrepb7
O00QceNlRwxkHcvBpaLFqiSO/OiTcNx3mha/+vXVt86cKTbDmF+HdIVHSXMtWriWeb1qYHVXq8tm
yoxm+fMVhNu5A5pA8STqWkU2PpgR/up5N/6e+vZDqI9PZXktLnrpoED6ZME7/iuzXrvEsudDI+kq
CLup+mD0p7L9UUjds5oNlHOCSkg0Y1+0ylZTkp0ZKo+p8g/r9eVfsNbSjYYcVHrBX9CY+kkWwVMf
Ozdvr6cLext6RvJLzBHcq/TVZwyBQwxDrYa+7NyN0oe89ifnypq63MRS4UOsj+16tbdRDF2B6jHB
1Ru7Jj/O2lG65n52+Vupi48IyhtYogsm8cXOY8ZG2mH0G/pS7hRfqVWuqL1V+oNkt9IdZOBwrxvE
iIQVSN7gEJaKKp3C0ymUblINIsQ/DCqrj+zv8gJYPwKHUlDNMhqR3yqnLP9iVL/DaxUda3HgsjyA
DRPiXmDrnOqr5SFyuedmXMQ+++0vkpY/o1D30vZ3W3U7xcxvu6J+0lK1c6MWH6S3+3fhHCE4zJ2F
ikeVY3HVdmvjnKGlduTbfeyNn+c4unIcXpwyLxpY3QKlepr1CWMdv5zvlPQuLklLvo+m/J/xw1TY
wnWD6t/17thRHa/ITclFc662QwuMsfr0D6NEaZaCQRg5gvVF0067om2kPvZDaBVeqo2yC1Lsmirn
4rd40cpqdbWJrmGJRStJr7o6GpauUq987gs3SEwq8VQhUEjKfP2edUpbOFadxwS5K0CG8cStP5n7
+naeo/Qwlcr04MihutHA3lxpetl+Vk9pDnnYwDz9eLOvk1MV8BVn0LmsS1V3NMf2mNnzJ3Xon8JJ
vzIhLs65F02t5lwwoncFjcEVzGoDt++i8p7yocGz5eTa9L74zcjnLaUiIG3Xm+5sCE1KCm79Vrcv
HtP2yjXs0qBhXbDgWbnCvKp/CuI0LJ1ujn1s1DIx3tvUWmWdVzXm7u0Zfq0h9XzXBR4JdNGmoTp7
Cjr9FnxZW4w3mXNNrnFpwGC/whs1IcQTDjhvKBiTNimEFPlBtq/Vw3QlYHPx5wmecEfCJppAwPnP
T2GGah1HN+QJ98NTUP3DAUhy9a/RHvXVzmpmkTYqlWQqI78zFAzX5rB8GkNjuDPr+ZoN/MWDkBIk
nMxZqsQBVl0ppxIK2ahG/tRIrRcUaANHIKX3VtCOpaslUI3iaI/V0IYQVb8xEiomylQ2f2tD51wJ
FVxaUQSmuFSQ7V8ELOfDmhZJbygQvHxztG+VLHZhem2ibP8Pk5A6XsoblwjO+poW5WURzX0R+bJo
f9qJ2E+z8zutSHlB9Hu7qYsdshGO6nCIAZQs//7FLUNwJhqDjZ+KkjogqqupfOiMqjgO1dBd2fgu
7blLlHepIkZ9ta5Ym6Sur6aY7xiZ3fjQZMhkjOpkNCYsURyrPtQhRFcNW4krNQ4XJxAsaXW5rGGf
rS5r/kUfHSk2Kxm2L8Ko4lRGzmZxfmizCcxZuWlJBGZWn3lW4zheoLabgdxAMGnvl+raVKvAYSZm
hjZhXfoFT8Yu5zLLeXKXpNVhaH2trr25L+1eL9pYm/yVQW0Fqk0bYwewrHcNs6Qa9kYbkiu3mUvb
CxKRxU2PvesV/EC1u0FJgRD4cnoAQgEJ6+1pebEjFJsvZl0MmbPaHZNEnurJTHL8mPp9U30haegq
7bPa/sMJqbEJW2Ro2GPW5jKhmkpTH0y5rwHpC0i+Ip+m4vXKzL/UG54J7GEKT+NXbAVDCwE+gp3x
62k3q3g+37TIZvP/ZyvLN3sxzXHqramuwcFmqKFWGfUmG78nESWu1yr9LnaHaAWyXJORW79+elha
ULjlzE/AJtYeJUuB+D6145X+XNqaiFksLzliVK8CFwEahNqsmszvlK5znTq/F1r7rTPSKwKRS+3Q
hvWXRMHDaXX1T2JInKC+0VQAkXOF9j+kXdmO3Liy/CIB2pdXqdbeSmV3226/CB4vFCVR+0Z9/Q32
mXNcxRIkdN8ZwPPggbK4JZOZkRGk8sG6tJ9Y87K8qWcd0aUl6dYEYKGvPW3MzppR7XKIYCSq+zCA
LijNrCOl9sYm6m6a3M8TuHfLjL6YhbZysOYOrkgw4mihYOjKFTDSoElfyaYMtL/td5BzhAV0eFeG
KS5kOcJFyQFNoABFARknXZJaaY05pzk7e5X1bFYTuNDoZqgwvLQIcNkAmm42vjOMDwaAOOno3bEi
OY7NmmTr7MIiukdRFE0C4Jy5PhAuGBgYpG/ZudCrdtMo1Wbq3HjTAO67POJZQ1Bae4POIUaRvFUK
wioKHUqcvDFNnnPwle36suMF1pB8IL2OUrLgk1BFaCDfoulUk9ZuMblas/ee2uwDcePl56UtyiIH
agcjbpAe3K7gZfS7r8tzJU7TzeaAyKrowUNdWc7d10ln97lO2JmU0y9wYYAjFqyPd8ZkbYem3S4b
m10YFy0lyCyATUTGFmgeSGdBBJpjt5/QWuKrzSlzrJXV1+atIFhDZANWLLl+1HTUyyrW5OfWVDPf
K6aTFbl7F6y2Jul3Jk23YFT1u3IDhj99Uh6LWDtFRQy1vKFduZfFlpZnF+rdb6A6xKmGtHwj6CeH
rmXooMnQOgOITBsIEvCd5ubuxnHADZeTKvO73HsBqdGax55bW5TRdAfQfZSK5QQEi6KB5FqVn92s
PXhce60KcI5wPBa2Y+X86eJM+cACoyDjvKFJAfYRrujyzlMHqGOjmHHmyoMA/Hj0m6n/WN5Ec9cd
+Jc0wB5tYAZkd1ba4GjsR8yp4e71dAs2Ut3bG/0HspbQPAFjEZKWMCN+xcVIHOIpoCs12RkFxH3V
MpAlak9T9k79xLcckYUUF9JDIhx29GszFMQlKZ7x7My0V8+OwQr8W23AqO1862xoOGp85XDM3TeX
9qQFMo0+iXXXhbvKQC38R9fX9tycAVEQQC84BPYAgLgeUNHj9FdWKqKEIyX3Vri8+LOfB34DYpOI
QHBzXn+eMbcXyrwponYQy4D0vKymlTO7YkJOiSPXPqXEBcI3j1t25GOVPYGXf433bja7KrScMAiw
XuD9ej0S+BpeqzVwVhZlzisHUeJBoQoD8Sj0f8c0SvdgxNKOFQgyAcGh5i7veLaGJZpzlUibo3SL
VDI8pfQjSF91WWv3iLWUKQDo5ls6jYc8Gz8wpYjnwAMhdISQN7geqzPFYAZgogMuigKOfMCwlpWY
W7RLC+LvL44rJ00eZwksIPoVCgXv1Lt5O6cOwPhYJwBkTVX6vhU1buwUSnae3Mds040r7565ewIF
bdGnjBq9JXvqzCj6pCkRW/fmg5u0vu1YQQ+kC26mWHnwEvDRaith4ZwbvTQpOTiCQJ8WHsC+Lbh9
3GKEDMJRRxXP6A/LR1YmIvnP3F0MTtpkk9kCasdaPE6pc8jr9JCb9rZjya6j1t1gFzlYe8md23Df
U9qvEPHY5K7y3EXJSuJhdo8gAEYYjSvxhonTIU5PigEPC3NsXrxsuAMSfWWscybQSoHyEMJO/CNt
dKtS7KJkgHCi9St+diMW3btOP35ZnlERNchRBZgARNAG8PkNC1BfADPD3Sk9j/a4icmLmSD7+lhY
D63VQ67g07K1uSgC4RpyUYKg54ach6gTaUYGRJth56Ao770Dy7xjnGaPJDXuvaxfe57P1WWRzPhr
UTpsEGtB/TwBuo0nzWNfsjjI1fqO9xO6Elh3P1Zkp/Rg2ap74ruOCcmedtgsD3p2IS9+gnCcF/5E
Z3ya6MTSc1P7EDeI2cojd/77iIMhQovKmhwJW71gldYq3GPkk579nJQ1ytM5z44+lf8ZkAILq01b
JamxapTxCPDd/Nip2U/DXGN1mHMj6DoEAAgqXUJZ/XqiMnBVG7ECnB5Bj59vTd0njfHASLMfJrVW
FmV2TADigNEOR/gmM+DmkMNAG2F6Ruro0eHmMzjIN46R/1pe+9kNf2FGCtpTCFYwu8HUWXbkx0QP
iFDuI8o2TXOfrT3P1wYlRTSamkPBx8SgSlvbxG3sl3HlU/vdjSpiM/x36ixVWqYOHpZlBfaz0t+7
ZKfWp8JZIZNZHghoHK53Alpx/jXh1Ad92De/9LWM2qzfuxiEtKfLmtWtIzxRZnQPY6y9MsAca2ah
ryw6OWT43Ohrbfzz2xv9C4AW4IEs52fsOCvdxBvTc+1hYfZpATp2v/kAaBxVNIC5AbEFnbccH6HO
MihuBVy6p3xLQ7f4uryhZweB7gvkCME6BpLl65WJGqvzoJeWnvtSR9426o9EBVtch+abOl95N63Z
ktZozFuX2byBYzMCfTyYgz9Y22paKZPMHtGLEUn3bBW7gJ4yjMiJvMSv4nHT1uZDP7lH6DTc9xwy
Gh+YQiTWgf0AhAVl4uspZG5bcrVGo1fc32WimYUHNZTDsvEj9wIYkLHhkG6/QVQRo2htvWLZ2R2P
Gj2skaDOnlF0lojGRdCFO+JaurjWnNRGi0mM51Pt/VCVT0b5s0++fGCmHLzB8K8OlWppaaKybLqM
YgQtVAGsYyJ0jA9ouV+2Mnt/egIqgD4IUeO+HkhBjKwnYj1aRn6zQt0WivVz2cTsTvbQsIY6N24c
XdrJSkQ9mjpJdk6hGGMFZPJtIdiysrFmfBoyv6A+AHc7yrRy/g34fQgMItY9a111xGh1aBO1tV8N
1qdmdB+dXPnCk2mt2j3z3riyKsZ+sQ8KAM9shwDzDszSE5rh7uA8AtPqPoP47I8+Kj+UstsV8Vrb
wsz2M1HWFGS0yHUZ8qrlpTX0mYsOKte9r8vUb8i9Dajb8rrNGhHPKIB3UbKViZ8IsM4Wc/Gwroz9
ND0p3hOl+2UTM7sPr3aBgcfuw3tN2uNl22V5Wdu4iLIAxL38/Zv76vPSKXXzvEz1CJ+HuAond5Xz
fidjghYbuFAAmwHblJxZ28c8y03gp6GsWvMgXwkE5mbn8vNS/NSVjdKMNj5P2DZLXsC6sbLCMyfT
BJYdz3GghZBKlg4/muEhIpYA3IJ3Op6uBPw68YFTvA6g4LW80rOmgOUXqSwbL1lppSkby0p3gD9x
oLJU5WTT6H/UkfijXq1YmnMEANLgXCC0BcBQigOjNIEwZtxRQDjQKJ/ZB7UFvxP3UJksla2e0H0y
NF+WRzd3VHCyMTTUnm6rT1Nm9MihA6GmJ1k4evr90NQvA1+7POc2BKh34aphCJTn0iRqelG6Jk0A
2q7OZHoy3n9c0ByNdmVkUAXTqBTe9BPVS9D7jme93rmvdK1oMfccvfq+fu0smTtUTqUA969Yx9Sy
dqX5NOrQzQQlKLvrvWdSf5uglW6Ym+XVmQlyBPmuLiCeSEPLqVSWeyV61Qxo1fSgiB1+ZsY9U45D
fijJStA2s/dQwULGR2QiBdHP9Qgd1hu5SsgAmpGz0t1DtMcvp+96HVb8q1pUK+s1s+tgDSAXeGhE
U3J9xmAZ5b1i9GfmxY9KYoPz3Xqhbb9dnr6ZXYc9Ddgx3qaCEEJatrGyJgsihD2cdO/z+Iv3gT6l
KwPStva8VudV36E1vfC7YmdOK+s/M09X3xcDvLikG7RNIxmM77vsH6JsRnXrrEkyzCz8lQnxEy5M
JBCWJs40iCE8qwPdlFkLV/Nkq9nWzSG/qK4MaWZLX9mT4g6o88WDZY89HjpQKdSR+ROCd860S9uw
dleMifmR0mTA8aFNFjEH+p7k1AT1uiED5V9/TurP1l7rn5f319zcXX5eOjRdp5qRkJM9cwippfuk
3XjdU2MFTbyv3k/9CAgx6rOIEEVTsfwMhUoRa9yq6M/G8KS1bFNNX4i+VviYuevAqQs0mAOUzy2Y
TmegzTJrvTtH9qYvQAVkWn7nRj5311TP51YGjxCAR3G13lZoFTdNdLUk3TmOc5+aP6eVe23l+/LK
l9DvRPtt1p3bsIEcXLFZXvm5g3nx8w1p5QcD+t+kxc83ABNJ7qfxrqlWQrSZtUDrDrBxOiihNUzS
9cFsmlFtHagyn8FTgbslg+D59AQ5seWBzHCUQZ0E6GdgUlFLAxz+2gxPM6ZpTG/Prtmj8XX0o+pb
Hv0T6V+G7CWt/S8xVON9J4x/K24Q2zv0x1jksPwjpMWCjg4KYGjJB67SAjus3BDVeaXlsk7loW75
EaB4r/+vz8vQtT5PKY91fB59rX5RbVv3zwcMAFaD9BA62HGzXc8haWiTuEPHQ0ZAVTiqUPYg7hqo
QXzkwpf9Z5L+GpF3dNurieoNFQ/jCAYKtfiUp9YLJNp+jTG07VT1VfGmxM/dcb88Ommv/8ewoHoU
ruG2nlvXUIrTogRk2803GyVXCLmt+Wlpr9+YEBvk4hIyGxs3QsOmkDob80etoevu0Fjve5T8awTN
y3ChwHnLqIEGu9xoJhgxpo2FN8/aPM0P4u/3pWgj4opaWsDQhEOJZrs90XYD+vvWJJrmV+OvFem8
Nq3Lu7yHFaPaqoZPvxlr45i18CaUIUgSkGS/XozC5qgcxDoP01btN5kbf8/05kmrre0H9tVfOzJG
y43jxpwqzkNrVL+MAJISiJb6VtysAAbmxwNtGLzenNsye5Q3UHLvHNgpHvMecrMh+uqWhzLrwNy/
JkSgcLF/PVI7APHABIGWdZMWvrVGojO7uUSjJUgyPOSApAtHgb5t0SQ2FgV8uPmgQ5XZ3oDcddDr
D4xF9LxCVwp8VnBo12NJW5dyrphQygMkGyLrK5+fW43Lz0vXWgZxHI/1+HzcORv9d49m5LVX09xc
CciT4HgBtlsOldCUYFCeFGoYVxtaBuQIpWF7Tf9nbsmFDpxgecEFLT/WnV6ZkqKBKKI7QYVabUs/
ca2X5W01OxDgQvFAFxzmcvudm0URJRpRQ9cZtl5SH5Ko8Kmnbd1kt2xpbjQQABA0LFBCQR7yetHN
VAgdKRz6hbXb7zVwT20IUOArOfs5KwI7jGBGZG7kKoQKBlRboSo8ZLODrPW04lDmpks8XYE8gt7b
DdjNZlDCjSZrCrnR+zqpgsxxtl1xsNuV0GxuDyN5Blo5PJfdG2YuHa9VExwKYwj9Vr9Pf+RQc87Z
SlC0YkR2j3XnNAZUoGGkQPdM9bU3Ib60Jos0awRsUyhoAIgEyPX1ukMTJO8RqoxYkTpgyh/Y8qv2
8/s3l0jSi84q4H/kEFMHsV3iudCQcpPIu2umUt9HpPuzbET8Ujk8ujQi7eCocqKutiGow6AHklWv
OSn90njFynjFR0yhIxY5QQBJboROBrNn3uQMPExGIIp1tb73INTdF9MjCO9eai3aLA9t9tggNyMo
OgF8k11NmdVmnVYmD1Wr9F0NAjRr+bPZk/PXgtylkgKw1QBuyUPP2SfKZgKwA/rvawGYDMt9i8BM
aIiJBgLE2jIWNgK7bNmamLg85ujxcR8HG+oCWfOV1Fl7H3WVEUxD2UGhjrnflA7sxww1E5+No7vv
vM4vQNWcOKxbCXClZ/zbzwLgSojP4iV0Q9bSg0spVTrKw5LV/zCNPlplFweK09Kghfah76ENel/l
7J/3L+ulWWnHclIO6H2OeVhbQwAJ+m3FPy1beOv7kA8F4L8GDh1Gh+16fbwdj3ZezJQRI4sGKKuV
kNfmLtsh2LbvVa4192gd9p5GwHn8gUIMecwVtk1YWh0rcG/tiY7Un9KZycqLbM7tCJAwOECFXpDc
cWtNAFujNRUnaLiPv3XVRo23y0OftYCsqW0BHyVyP9cjp3HWu5Riq2k89lO39iPlpWjWIJxz5wbZ
GPDU45EO7ijJSuVOmdl78NHZqG3yqb2DqFzTnpPsnS3Kb1v00pC0VwgKQm2fwFDEodKrFhsIYZ9G
NoJb3jO/Lk/d3HEQTTfICUCGClmO66kbKJngrw2cUkV51AdwYXjKHkjBc6VBnzIbkq+qSr8v25yb
SLFOolVDtCJKbw5S9XHk1tMUZtGpMIFWV310yIFVd9mM3O/zNo8XduRLVfV4otccUVsKermCarum
anwPrJdq+sXJ7o0CQks48Mldn6nHsl3rf5mb2kvzUhTPeBVFUEyfwlzbNMAPTF+L5k6zNkz3VWcl
fpi7NXDpYjJxtwP8L+1Nmo4VtTsdD8VaB3LFbH28HOnKhM4OCHSx6KCEqvNNR5ibUKfwCNYNb69+
byjK9GBUJAoio4WKVJo528Qc0s8Ni/lmeSlnLSNwQajn4Q85yDeynIBuFFNZN4dab4Ma+oST/kw1
E5yIoeashK4z4QUifVD4A3WJSEYOXWuXDl4XQeDbUs543DO+K+t7zKut+svjmnFcCIwRiYEKykQ6
TDp9ZmuPDUO3ZZgoTjDVv5Rh38Zflm3MbA0XjKnA7KlgYwdL5fUJb1SNpxxAurCYnqNpZw3HD3wf
dAoi1MdLUkY0lAVhWj9WWtigMZz7lbsyR7O//+L70u9X64nknZFpIWrAQQp1FfTvfmAEwO8KkIwN
VIbYDhcPehX5D5ZxQw3VOPVBJfxesgHhiMA1AaoviInjhSc7vNJtBsYMRwvdR54YvqKsoUqEx5Su
fmxV8Wnc/YLY8HoESN1kTWT2emhmqbPpPHaMEmurDN29MVqHGujQoB68ya/S9Nvy3M34clDwgHRb
KHmimC35cnBSAtDY4qhMhT8Mgf1F8bZ9vhLazBtBLRnsyFC2lHsnjDTSEmeM1TCbEoI3mHfXRWoU
xN70YhtsJUCcNYYWIPSK41jevJLMwdMVVObVsGvsT2gr/EyIqvkKS07cXYvZZvwaxHb/2hJ/f7Hz
lCbJbH1M8ebvv2fZd60+g0ZBpy+d94UBCbC8VHPOBohu9B6hNwyaDNIdYTi56wDENoV9RQKEaj76
5fw+ficVydtmBxIMCEq02Qti4esx6WlkOtEEjcHcaAPPa96LN/nXAOgchbAE/Jm02WtiWrmKtrCQ
Ksgg3ifQlFueqDmPA2Hy/xmQPI5hT47ntMYUmtXOHu7a38ufn1sHPOzgaUSVH9zP1xM01oPT8gjS
mckrV+9cI4zW6jyzAxA9PtjD6DSTk9+eM8RguemQrmK/wKxuZWt4stsLEmAu8JuK9hX8V/b5mh5l
SVwnzsmi2SYnd8T7RjkJDAAzxyRcnq7bwcAW4F0A94CI68Y7FzkvLY1y+1Rod/SeRu8uFFx/XjqC
dEhtbcrx+fzBLQJvLWZ6exVcu2bRtygY+QDFxQtFuly8ktuZ1rfWqeDbuNY29XTqCPGB/tOsY6mr
G7v9peVA/Sj3WulstPF5efpud9u1fWl8HudFRpzBOineS2W5QU3vOvZOASzsABgBKYuo6wEtKyd9
em/IqynFIDX6qepOFVqMUue8PJA3VIo8k2AdFfcbqm833cTFhNJmghD4hNx8tat7Zg/BSAzrM1BU
yVfMshGwgn3K0WzxUniZdgIXN419JdOiYMrK/s5oveZ+1J36aUiQD/enKKFfO6Vz9605dvcmjUnY
5h074pZhe4vU6b40BOEyh7JxMFLIFSAUafjGyvl4NyJ2PBAkGvwGustH0AZmP/qKkjMqTyM0g13t
K7rrlK+EW+rO4XEZ9nE2PHb1lPmRncVBSqbUz8EAC/4O7myGtNPyPS6e3kd2qXxKiqTfD4VpvIyJ
97kt2j90UHRfidUsCbKJttMOebD4WHNOXgv0B93X3O2O4Maj0FTvK/vPqPba70znymZ5Jea2lLiJ
8eJGLvHmznfyxCxUZmG1q1MW7xx6qN8J5nnbUBcm5Keb0UR1Hpcw4e26dMfi3fII5vwX8hGCeAfk
qzcBRVFgJseO2CdVHXZUOUzV75K1vgkVSvWdaLh/h/LXlnQAx6o1M0CX7RPv3T1RfwMFsPIum/GQ
6LUELhV5NgSBcrlIgwyOUeHmP2n9rtyuFuxvAyJExfDywgTCB1W/vq8cUiJdSDS08I+fOzyBKkuo
iR/MtSzO3DCgtIAIFt1g8CHSRDUJJRVUo9wTVb/397n7bXnN54aBcUDoBpHyLfEb0vtKGRPPPmlG
455Hd9K+JGjgewYqcniyenWNyuENcHbtr8C9IZYfRwWwCxnoEHUd6aeszqHGXlXnoeRHzY31aVvT
dAqQOVXR752/umqZbocpbZ6cNqd+kuexH7W1ulEp0gWN23ifC7god+vaWbXjtZlj8l0HMid6+gP9
t/qZt+4UFErRvfvmEB4d4jCAOogqixTak0xrewXyoyfQXKqi07Ax/PrdxRXAX+HUkU8QpExyZB8j
1jZjbUhOjvombYtem9FP1hrJbneWsIJcDOKhmXAlr+NCTzonOaEbSvPiYIB2z/LmunWJsCAYxkHJ
BFoy+QKMCeGjqebpyWCqbznom1Q7fxj/LFuZGwf6ofAQApEX3pRy5FhwC8W7IjuBHr848zVygttX
pIkD8vfzwvzFayTR2gFwPXw+sl4n6N20D9shOlctsG57bQ3/PDcWB/kI9HIgY3Wz8qimOFwdsbv0
PHuEXHNWDCtN1rcWBMm/UIkRAhpIHV0Px0AQn0DaujmVOthn9kVxWF4N4Y+uzze+L7TtVIQ+3g2Q
iZpqTD0jaU6a3iSPverGz6rSx3epZdcPZtQPR0NRHX+Mh+zdDxRhWZTrRWMFqmzXI4vNUm+ytmpO
7S9AhZOX5XHNztvF1yU/rPK0SdWkbk5VAhWG9th/IB+CUgj4BxA+gBAOf17/fnBIVxVYF5rT6CsD
9xNjLR6dGwJcFlYF2ULMlHRQDKKZuWZi6Xn9pEQPqrG6AuIVKy0+mEDQvyf4HYV8z/UQtE6PwRpB
9FMLW1uSD1YQ1VqnBmrGHO9Apo4+451XBLaXm0Gp4JUReG0PJtUW4hY6fIOl/CgiD/xdalQHONkv
2DEaCA3BPO/n4OjbKaijntNedzdxEbu7yssUP9d5tkHFIQlGQ/9MhtZ6ciNLOSRxHqNLYSiml9Gz
ue1rhU4ODckhCtENTrNTi2S6H/RqeGFQufIHmw6AljSKowDZrvJNXpdrDaK3Fy7wfSChQrpWRR5A
rpfkCa9I33rmCQzrfNMiRHnSUQba46DkD/GIAuD7jwUSeBp2FAAM4HqTVn2CzvdUIdd60rONrUJx
I13ju5nZV+BWBZ4Mrw9IysgbN0XIT8hUmacyNs4abz9Nylqnm9x+gIABP1Ek2cF4A+CaHG71k91G
VWsZJ8S/qMCo5vizYLm1H5K8C8RL8t5KB3qI40p/Tc003ljREG1Q138nbv/th6AKjcQohgXgi3T/
Rw1vjDoyjJNp7abyjk87TnfvdjWQlsZjDnEGHhLy9T9RzTOzxjZOeOoU8QbVu+Xvz5SAUBIEAgUc
+7hnbmKwKht4XWpOf4qjqNnVRlS9GFkbC5qoMv1kpLH+PJX2TyGHuuvZqO3jsm+fEpsxxS88dM6u
/B5x50huQ+RjkAZAPRT7SHIbAPkqQ1Mpwykx025Tokd/m7s9KpZ1Mbp4yuEkai0q44mWs1DVHcUf
2sbySYTgcGVubt9AFmBT8MBgeBTPdml549R0shK0ICdewAnFfu11m4JsG29jqtvlYc8cG5iCq4eK
FarAcrqoqU1gMQE/PBn2MbPP2rAyFG3mKkZLpRAbhc8H45A0rQlr0e+c19qpVlN2pyZI3Fld3wPZ
Djb93s4M8H81jNY+JMjUQ9MP9l3CXRQECwKKa4VbD9bktbs60QzUx3m9LayYPBPbobuyavlal5n4
OUu7QHjOi0DLSgnT0f49nqb6qHg7YjwY7vunHAsLPghBdor4SlrdhDcxdFpggudPBqe+0v+zvKYz
3v3SgFy6SpEjAZcBDFifvQip5IMzBd475T/EVrkyIoVwutUp4PSDEZA0JrWPPqXlQcwtxMUsyXRc
Nsfp0tN8PLnqd0ZDO97nxadlE2Ki5bV+I8Bz0N8thnO91nHUTp42qO2pzvhg+mnJ2ACdCTX/Vdke
+Wk3lPh16U3B6BT65OOCXAuGbgcJCgBRNAUnj+BjkraCMQ1xTFujO42D3gUeISetdp4iwDLePZtX
hmQACihUJiuN9O6kaBut3PBsN9rB8mzeOi1c3A7QUXjECxyGFPlaJhvNAaqoJ4SNfQocXgD8dWue
AdxZNjRzDV9bkqLgcpjaYjJoe/L0L9q0teL7ZnzR850V79202VT2noI7nq1xXty6ymuz0mIp3O5Y
Y8EstECmI4tt646zrjsuj27GCop1eEeitg0iSLmEomoxNXsNmdoIOMMp+crIZtnArXcQBLV/DUge
jpF6nOqs6U48VaogLZU+oH3OXhSWDjvIXPe7ZXu3p0wkn9H8hZZQtC7IFQ/XVbQ0TVsM6CV60Vjg
8n0amHlg5Pt6eHfFAMkEMHehwoU2/hsKTTrWiDMdKLgU7UNS7UFovTyWmblDsgIMBIgBEb3IYWw5
pKxwzFI/Dc1Dkuw86KY3O/7PspGZHQAj8AmYMtEAJntWPFRB7xTrJwh2IRDv1iKvte/r126P1uXQ
NLZ4H/HPzPxqWj+Wf/+MI7j6/ZJbbXstyZmpaKcho2o41G3zqAHOnPud2huVP8Q6fco1tVrJKcz4
UqQsdIEfBJ/pDRBcKTQy5YjsTlw9VMk90zfOWr1rxYR8sTZELRowEWmnFISpJMBbUVtT+FgzIS0+
b1ibQ3ER8dh4n37vk2OdruzhGQtAU0CuTdDciJ6/6+V3s1wpjCqfTqnamJs8S4+5Xme+bdUvy/tg
1hCYqFBjQ8n2Rs4j1TPFS1I+ndy6PE66ft8Thiwqt98fLgMmh8QxctNI+ODUXI+os/CYjuoGI6Lj
1p1eGgAQdJo/mnHpj952eVS38SwCZegnId2O1OjN0yuO4mYowIId2kniE+OPFZ3H9pvdHWkRBc4q
xOZ2Eq/MydWWvqNTwSqY66bvdnYsit4HzmZ5SGs2pD038XzMLF0pADR8zHIQBX2Oja/LJm59zvUw
JJ8zQh8pj+OoCNG4P7jcb8Z3O81rA9IeSGytanUNlTzeJ/um3UXqO+mUEPDC8SNlghoIUNM323nS
oYlrsoKGzjiooO6ND4QYg09KZxeZ2fuDjWtrUoxjttHY9HVFQ2oPW8dNnmJrNdc3s5UFfRvaJ96Y
deRnJvrZKSXUiUPONoUb9s3ZSoIOVaTmzMnL8gaY2WMo5iFzAlUEyEnJrE1d3jRdFTs0BAmK70As
uSS+s+baZnYZurKQ80WAgxymDA40+7hrzLqnYWscP1vR4QNDuPi6tIdVrYE4rYavo15yBuDoSSuU
J4Cd1tLvc8uC3jIQhOEuEwzO1+4sp7wpxkGjoQbtluSeZMckT/xUQRF5U6/hKdeMSWc/rnqjcxoV
DyzzFUgEdVJ8PaMogKuBaf2OmjUI0uw+uBicNIll4Q2FYmNwaY++uYj46CMIKFlBic5vBDxGgH8D
zEbebaxxEoJIkYaZXacvZVLVd47SaSt7es4KqOg8NOyoEA6UM0a0RKbZtCKKxsnP3Rh4zrflDbf2
fSlSn4wIfOWUJiHT1bPOXttM/7JsYW41LkcgvdnUwhiBfcQICDuqyaFU97RYCclvo0EHfA+Q2ETQ
IfhtJMfs9LQaWY8Fr9vnNr+P0tRnpu7btPTNZg1HNz9jf42Jv7/I3riWgsQHxW5W7WHDCzfgP5cn
bO64XI5GTOiFAQC7nIFQnYaR8nm0NiQZfQiJ+axMoK9Lfaq8T3Tg7dJB2yFK4wikbmmB9IhrOZ7t
cRjd8ddszdPMTdfl16UNpqttQdOsj0NDMf2nsloLZufW/vL70vZqJ8YHzcOvpx1ipW6rF99T9UdP
Tu9PFqGccTFNYtkulmUyc+ZCBS0OT4Py090p2cqTZm2ipKd/ouQOTUx8Pzf8qg/s7fKumjuGSDqj
6Abs/m0A6xS5xQ03i8OpcTYGIPp54/iTsda7PLccePsjPSO4+oDZv56lgROUxYAqDRN373l3mvrJ
0Ia9ohvBmPxaHtHMOUGu10WMjBMP4Jc0YUUyDnFkcBKCaM6Po2HHW/1OHZsXrcwPAKYeWVon/rLN
mVkEfzq00JDLFvUZaXhalKtV5XkkVMhG+cdtABM7LFuY2QaAJWFAwNyIIEO6LFNwTyoUyZNQs8gL
M44a2h7ebUE0Y+HiQlEcJUzpRBqGMijUhJAyiADJnTeuOOPbKUJchGYAIIbQAwql8OsdoI/UVWxT
6cJSs32FjFXguv0z0dmK2xI/8zqzCjsAoKJDA0J+NzRjJgMAEGC+PixS13hCe1S/QeWl8qOxcKDp
16+xGb7lL28Nop6EPmBwJbhSWGFNaq/WI+lBXOH60Rtd+9Ztf1LnoYWcKBmBmJiCdo24/XY/4AGo
YquhwoEqjUzWlXW4QE0QKYa5Mx3qIj/FMdsub4iZZKewYYN8DFkNdClIJ8nVuUM5Hfswy3ufKD5t
ikArD0VR+FneBl2OTnSI0YzUgW6WEqxYv3UZaB5Blyj0v95axaUd70EmpTKRog5BF/A40niTghtK
s/Md7ZM7O+4KqE8VfmUYW56ro09qZHttpmzNFNwrZfm7pCb+d3VTVf2Kh5nbygC2QjNPlJdugBZK
w1kxWVUbEtVQAmYl1n0cu0B8RrW3MgtzuxnlMSBJ0D11C1lIXCNrACFuQqh6FehD6aZdpm16/m15
sud2EzwXur9FfRnV8uvDGbsga1USvQmZPR7RC/sJclQrcfHcpAEM5Yq2fPDjyNmE2Olr1Y5Zi2f4
VnMSv29SoHtWtuzcOC6NSOOAOkONHFbWhl720OuP3cpq3OaTReEb6wCIEg68jLBR1FZDQVHvwsiC
BlP8e8xif6I/CtPZVyrEVMBetoapnx3RhUkpvGBoOuClqnWhUWpoutSemdHt3r/4l6OSjnkLsuSC
ZhiVOj1q1l3+fjaRq1mzpUdlCcXWyE7wfZL/ZsbPUv/I70fWFacRMNEb+RKQieiNqaZ92LtDkGTp
Jn8/7hgjuLAgLQIIcsDDUCd9mGaH6ZPmbj6wANhOQiEaZAJyC06WqVZloxkvTOoz1C6LFcUL8evk
CwqKDaKlCCEEuBavD7fW1KAtrYwOaUN6YOjuaesOD/z+gWXRS2wkP1LNWBnR7KWISAhgKNHddgP9
p8S044Z5sJnuvfFbFj+BGsJPiYkec7Kl7Wta1Qez3r9/IgW3uf7GZ3vDlTnYTqyBIqsLrewU/xj5
+f/3eXFWL0L9mFta0nkTjj/QVu0PgHOXvz/nIhF6meCUQTr5pvrSQiXINSacdb3+QjsULazRL/kK
tnZ2aS6tSPEKZMo6jWuYpMjl2Y9MMc0ji4j1XFW18lRMGojE7DHy6RS/Uq+JT7rB36l7gb0oWh+F
Hjre5YA1SR7HzO1yaie7C1Oz97OdpaxBP+Zn8n8GPMnluL1TgDfP7MLC3iTQd3P3H9prF2PwpKtG
cQhVxxGnymzpVm+UTfl7eTfMef5LA9I6IZdIY1B+dGHr/GP9Exkf+bwObnY8KtCkK0ub1Qltlcka
4ZUPGvQAOnctjTwXuojgSPC7Au8nkxc6Vko1xeM4jPEr4WTL3HRv60ejXuENmJ0ndAgAzCtgS3KU
ag9gA6o6eE81eqJ3avkB7wml0/9+Xm5cNPTpX++puuwOXKL7RvdOdor+n/8j7Up75cS17S9CYh6+
Qk1nrDonOZm+oKSTgJlsMBjjX/8W0b3vVrlQoZNWD2opLXbZ3t7e41pses48lEqHNadveUXoWAJd
H5w7naYjqho0LTUwntGBcPC/qTWnYsG1RncqBh4At4Dmbj1cNRVNu8qP2KkMzAS4r0V3N7TtnTmk
sWre39aEHP+fShzCMSxHC/w4U6MhUt6eIupuRyb2JgDxGraW8FnYNMTd6ByGe4kCo97Xbba5PUz9
1KJadRcUH8M1LM6172vXsQ27IQV9aHsS9dGz0F8tD7fv+5JhRjg3U9ogeXE9Ms/zTI5SsPZkFa/A
5J670gD3+2xWWVIZT21ega7169TUm9tybefaP0B1ZMZgASjPHOtdPmtpGU5OFXXAxBNobwQcrw9M
kTYttrn83KUPKttb6Rfhf0tZgdLzAVyxiVV8CMWbQn+ghRx6xQNwuf2Wlbyrx5mM78kVK8mJBYN+
/ht1g85DKnp/6PkJdJLM2NDg0Jfb2/uwJkIz6Hnl1GyGoDwN1WeU2py2iLn59u9kaEoUYFAn7xws
w2tekJGsnT4WzYo7vODuYas8FKXBiQEsUs1ZNaapEENb8JNZ5+PzVJvGsRiIE1MPw/gCRbeNFMbb
VFfd3yjwuWRNkWwWAdytJ/wU1EXSugeXPUdNv80rOy7cU9DvSnZS+ZfbW7p0L+euL3TxIqzEf1xq
L+g5u8byINTFiFSHadmft7+/8IxZf4CqAEqLkN+b5Z85faOA02cPNjsVFU9I+42Dg14aO0H+pRxt
HRgYCMfMctjJdXemH9f+I4n2FlnJji0pOfKUAEzBlCP8c03JmeOldduO7NQNSc/uKrVN11ARl/QP
CThASP8B+NM71Q2MAnc8xeNSAdnLs15DeizFRnafcnpH1pR96fTPhc227ex00sKsTBVCmDvFzErK
tSHKpZfy/Pva6bsTKTMAaLGTxV6i+uvUHjL+E0QTqFCu5EeW9AxdXYDqmRkmEKhdriTq0NuVRiY/
Ofn3gAAfAQVxjLw53T+39Xlpx+B1wwOfhxWu9NlmQFIbJeentDfieCjX8JUWvo/KJxQMsFGo7us8
9GVtuopGxXQSX2zrgdC7d/98pNnxXM3BPviFNAtaQvHGxqfTqXrM/W+B+/kvPv+n5oXed4wjac4K
6RFZMlB9nTLyuSWgSVZ/IwCOKuaQ0AiFhPvlMUs8v6GlbHkSbpUYQMDka46QNZtZLd53TNSFUfdE
JIzI/1JEaFW+rLmPDPgQWTvidh/alH928vZZiiAJiIj50D0CqzhGR8GD2YQ/J2SuQ4nYnKpDUUaJ
Xfn3pO5+Mtc/Yd78/WH0+e9zteAsB3AK+gwdcXKRLDcZi9daJZdUEG0ls2sLG4ek/OUGuH3gS8km
cQrALzADv/XlyinOaqBvMWokc4CJds+rfGnR0nocOkOcfKWsZPLaD+FQH9q2j4O8RI8zl5vberlg
HdAvg0luUHNgdlGPQkBp11SRIOMp7QD6ywf1YwzbICFdeSf5+Pu2sKX9+1M8CTwUNTBVerl/mc3y
cvBRqgnibnqM6IqlW3iDsA58GN0LSGjoL6qTeqxweTicFNs2xW40Nu5aSnNpu2zb9FE9QIs7Ltrl
ChyHgYDOqsRpmqxjkNcvQwFUCFW9SrpWJVkUBa5rTCsBiPKKT7bgRsh9VYtT4RZfWkU2fVF9DGV4
6AdnxcFaPBe822gyBSUMvPXLVWWoOwD7T4kTZ1W8ZfjX7XNfikBApYTJKFQakX/SE5GRCwOQDuMI
hGnXis1hfJJm+2Q52QHRlbpDQLITVvnsFc4exHt/YRaAJIBZPRBTotw0+xVnT3lJqxHtHIM8ufaL
770Wye3FLWkdCn0o1SMGBYCqZtkxHGl29TiNJw6+cJp/N91jWqzUOJcOCC43Br5hxefZ9csliI43
E7Jo4pT1/uaHscplsqRr59/XHj+mkD2OME2MBGFxp/r61PTl97EUHyM0g9zersWlYEoIcSjG5DBZ
cbkUyoYKmH7FCLC776I82Pn+9vcXjwOVprkkjFlC/ZEC5b00gWKAGzo82t2DQ44D/wuFmotZ/xGh
vzNG3nXRVEJEA3ZINwe/9YpKLR0HuvEBbzfPnUCntD2aDMuQPQDZvXQX1s+T/TwOB3Pl0i9tFKCZ
ZwzT2aO6uvSlP0jZg1hisF/s9oWTfbfWXbh01rDyABeeOS3RXHC5DqubWko8Pp0M8mYkg/xw+6iX
6siYOIM9not/wCSZl3h2s6XDTUBetOZJBeDEGdFjvqncINtnpHViEJw1WxS2pvtelf5mBEDwpm66
9qWTkbW5/UsWFuqCnhihImbA0aOp2YCGOROQq4CHaU3Ickd9XHfb2xIWfK8LCZoRkwMfQ19CQtvt
AKedGR9S67GEizOAHehxXGNSWhhxRCv92Yo0FcyBJBoA1A/obRlPevB01c4uwPR3CbbnfJcCxo1O
r1k/7YYmS1pnS3KeZCA0Nr19JuS+qU7UXGspWrgWiGLgP4PWep7i1XY5CBvqEpPhRbTpYx3QQ+9/
aVPA1Mrq0+3dXjpPeOkY5sfba7u+Jgl6ZXq1myJF3onEq7cuWQN9W7h9WIqFdNzMfH7VQphHDqZh
A/gqGahvWvupMp7Nbo1JaGEZQEKebwYimgjoeJf3Y3Q4nCWOAqYsvlcxFV/evUsXn9d0spBNUAQV
EWgczBK+pwCKer8AOFvAPJhd7qvmrk4K6REagWZpSoqdNf3Lz8/6dmY+gmJySMvw+SyfYvMovDVa
naX9P//92v5XzCcBq9L+RFQYT19VsVYBX9AidLKgNoHecDym+gGbLlJUIxA/MEqayBBoPg/9GmXw
oggLQ5D+PL+FyPVykybp0HEqEfR1jOwb2FU1bulf1IzQjgP/cGY+wGCN9lBMhATEI5k8tV4CnIg1
kIOlczj/vOY+ZYDEmlRkjCcr29Am+ZtrhuYQAFbNXVpXyEWVCAZztEs4mD3DPD3brPgbS0eAUhfw
FYGOhK5Z7QiCnCp0goJIAQwzPehIwXz8fiyLOeJEtAF00DmDo4kQuUzLYFRIT3hWvEUt5P1en4/A
OUC9bk6u6CCUIszcQfi9PNkyGYy4yFeKz7Op0eJmDAOj4gs2RgBl6MzTCAn9QlY44TR7Ukh+M6dL
HPIU0ocCw6alXCmoL7xEF+K07UK+WEmepiMudvLD/M5FzPy/2TFApOMRRo3rasS0Ep0wgWU/nvpq
p+p9/nbbtC74E5j8xW3DEGuEuEh733vRABCgaeXJa1W1jxQx9mUe8l+2Ym4CLBIDSIZTnT1kivpb
Vbb5uyMapNkQz0D6zCCgx+plZDipnHM1I/kFvFvpvb8P/FKAdkT10Pce8NCRDHqZ7Idc3t3ev2uT
gs+DYhSQB/PjpFfpG8uC91kijAlG1Dbdz7a3otHz77vU6EsBWpw0iNobUyCDn9wOlArbrjhKe/83
a/Dhoc8NwFc5yZHkbdiDk+dUts+ZcVyDQVtaAXDNEScBFg6Ns5pRN1yvH2tBxal2yaMUQFuBu06Q
N3s/bRlyCrMqu5hgg5nRzHvXoQPd6/hwqk26DWqyN/GPnNYSMgtHDvxJ8MoisISpCTR3IZo4aYAe
15/6o48RTNtcSy6tCdDchR6slY1bORAwAp8T1Ji5s6JUf4I6TavgJyDB7WHgDz3MmgiR9Xk3RBBR
0Hw7eS/M+1jx3974pZ4OpjvEWd+CIb5MGK/iYeo2U9ptq/f31cFjQb+YhWzt3I/kXLoUSEA1xhSy
8Gi0YxyGbeJ7K70VC6qHiBYI6/4f+6Y7LXYwcDkMfXC0mROjw27bUPvVq5rNuy8Q0loYboDfgsFj
fSHmOEQuq9rgCHTSxKpBCiX7dz8DM3gkQN/QWYVHQG+gddOQ52lUhMfaZzGtnaQyVyp3C1oH1xpZ
JYjB8K+n3R6HRKNpWCSaMS7muS/xfkt/8X3NkAUGTb1IFNHRnZK+2vDP7z+D85+vKRMxAzFOPT4/
skTWTULCtT6TxQ0CaCQGGNCYDWt/qa5t1o+sAmDPsavrpK7RoLs27L0mQXurum6iY2tDQt68qE8I
s29v0bVzhDcWAKfolkH5DGGCtgCb8SZMc3y+K54m1yjjlkQi9g3/HxIOhy4y7gBg9xeKey5U2zUM
EQBYoCujo2yBH2yYSbM2+rN0yc8laLvWl3Y3RR4kqGqXFQnhd+T9bitqMEgaY1AN6O+ufjdkXpSc
g2vqCLqG2DMxGfDuRAPOBcYYqKcWCPJC/U1xKLyjIQ2OYGmSH/vsw+2Tv/ZTLz+vmXvmjcqzBT7f
AJMJjUU56OXbuzJ8/1ljtBdQKBhMxT7plXmSOU41unV6NClACp695vvtZSzcj4vvawpMVYNGdWT3
jspJonbnvD8+RESDEQKkepDYueqPdRuFl0h16TGQr0VcF++O3y4/r1nAIkMWoxH4PJCrhiEO1cZ5
vzd6sQBtgyrhVa4aIAHDT8O2ev9MEBYAtwG5BigrBkIvDYhApqxogj7FO2fGd265xkuzoKYop8JL
nGdqgZ6nPUEhMcy0kZ0B+9d0cZOBtIg2J947MapDK0XCRVnoIZhfU9Qi9aY0yycV4OFGuLvRDz58
9ZwPwv5qrLXDLGksHu3/StETGjYIdkZeQ4oK640vIpSj/+LI8R7h0sG2IxLR7KvEYBRxhjE9bvx6
SMJ+jUt1eQX/+75mXSeWe2YeihTIUHmcPTjqLx4IF9N0iKHQxg/10iJQNFsapcAY1LExvof5d7K5
bTMWXofzz4da9OFyl6djCdNtyYfK+5F5P2xjxZte2iJUNZCXxEQCWiK0LQImLuOOYClQ6enOUuZT
Rq2Pt1cxG2jNX59BpJHzwdONbuH5J5ylKO0qaO0mj6JjW2LsTwVZUvvW1qPRPrCzHXor6+S2wKXr
gWcIOUU0C+Ef7VSkN3iZsLAmy3ATPpZx6JSAtTq1+Yrbubiy/wnSa0OqltUgJAQZ5NUeX3LKN07P
ANAbHY10zcAvryry/kD2YERUW5XtG3RyLSiz02/9rThU6mEKft7euUVtQK/gf2ToCocGzMzLgvnC
pF/TYZup9yP7z10NyJmgegq7pcfTLXhNAZIKL1FVBVJCMUMD7e0lLJwJoDng78x52OuBpyF1CtOo
qH90wreiPbRAJc3zL4VBYo+uiFrYLYgCJ80MwzozlVwqNh3KMOsa4R+Hp9D+4A1fb69k4cBRnsVW
oe/NBwqhfjXb0MiKP4wxjrUh9T91Q+/D8RSJNTKvP3qq3VBgcs+vr4XWWEi8XIgN5p4qZKN/lIJO
caOKhzJv7gff3+Sl/CHH0bzDvr7Z3rgZ/Wb7/mViLBxJwnCm49N707OmmmzS58FRyOY+dw/5c0R3
WR2939CB6g/57dm/u05AYwzC7QYKMYO1z7bDGkfq4h6ef19TBm+USOGk4Pfp7GZbyr3H70bQo033
tGVxVrNYDId0Dfto4YG4WNR8Gc5Mq+I+LdIOizKOfvQJfWrjp9uHs3CbLgRoXhMSbtIQDgTIYUrM
En2xyH7ljMTon8R/f7wtbeFCARcefXkujDdG+TUfqvC7NLd8XCiDHH3jW0vWEqpLywH6zEyHAyz7
KwbsppEhxUS2AYRKP2bpm5eNsefJnVU1u7Jsd7eXs3Q659I0lSiLNOwRtRrHzLZA2psBoCIrHwAa
vLJtS3Lgcs48CrB6V7nDuslTswKk+ZF16m5g/JEAqqKs1sr3S5sHNB0M+OIRxxie5o20kTOqrMNy
bAI6HkyeH5FnGUEB05P3x2JoJ0cODR4JAn7dHhn+WFbcNQCA5bZI5yVltGJaF3YMUJQAvQKkA5qx
3fnPz+7NEFUBoW4dHbNq40Xg/N1a0/724S/o8oUI7fCDprU9whqkjF5yH0jkK7q18HlAXs0YHihE
XSMpmao13IGG4RGQq3cdZdu6zlcSkLNDob0KqAeikgbfDd3w+iko+LZS5IiYItdIIveN+S/U3zkR
Jjy/pfyZr05eLa3pXOD852enQqiSoPeGwP4Lz6oEb8CKXi0ce4RpvnkCCkhxV3XgDJkEZvYNgFYA
cmQcojI2nA/vPna09gP1EPW7EI10mpcmxmJsRscBUMi9CtBYcrj9+YU7CAxNONLwOIBvoaM2Iays
VdZb2Ul2jZMMfRi3uTww8dNwwFo3eOrjbXlLRzKXCeb5QUCf6GWJ1pJcoicpP43hAxi67Lu/+Dzg
VOZhPljKQDP4qDoT6Q5dfgqCX7Iv4mjl5y8dOL77/9/XshacTCycUpafgE4/Jf7ENiQV28kSa/SB
a4I0D4o2QKBpaywElce+Suoq4WIlqlkA5seEINJ4YF3FvP1VudNWfkgCDpggKrMdD9gjaMgPg3Q2
dWg/Vk1Qxai3bTBt2MbgkTzlVoRU7wQYkNtn9ifVqtuFs9+hRz1Flg2OEml2cgODH7lTenTLHPsl
ilLg81deuUVVgz24Ek542HtfqszvHxRgw2PWTfZPs10Dbl8yVOc/SNOidmaFCyg2Bo/XDrOOcV99
BF9Alp3sGS4PswSjWon8FuYI5nFN1OQtEOuhK2m+qGe2isKbbAIfFyPCyQM/5xv6l+LAaj9IwIXE
LhN8H4yUJVbYZuBji1hsUwLC4mEQcdvVcmNy1m5INpANImZ3UxSkekDlqttF7runwDDvgEI1QJhQ
5QF6tWaTstEltcIA1Sktpreqdj+ATWHlObrS/0sRelxXIBb3Bh92ycsfo+aT4ScV+ee23l2ZPk2E
dsokbbtipGYGJAtA1fGfQz5sAsDvkC/EDVZ0fHE5ISpJmARGz6P+9AUYp0zNnmcnamGes7m3p999
+vsv1nMmQ3vtGLr+PIcO2amXxqaegB87/qAdi7l4kM5aF9fsbVzdWWRg5tbx8LrK1xcFkFIAan+i
4fjiVeMr2BCPmVduooitJCev9i6cb8b/RGnrskTml0Zf5Kc2cODwfs/RdJmWK8Zw6V2a60Bo+0DH
FfpSL69fMCkzG7lKj7yxE6860GbNV1iTMO/o2QU3UumlYJNJj2I4iWlbhJ9uH//a9zUD0ndlkVc+
vm/+qouNJ1YchbXPa4HbZPoArO7w+SZFSSZx2Uo4vaRQ5weg2RSfF6ZZh1Z6HP0HXk2gA02Tsnip
3DVopKtrD3UCTgoS9uhLRh1rXujZOTRpwWo7TNOjlz4Z0d1oFZtwsEDLDSD+NQijRVnQKMwuIZWP
5uFLWcSRJmocroFF5U9Rjlkw9sL6Ccw31tZ+P9fTPMaOktncCgxWAW0HWVuZEV5L4whQvi0r6i1z
0885NX6OWbu/rWuLh4WAGij/EcAs9CQvEe3QgHsNtQ9OEid7tPm0tbPHCoPP/06QdmlGD8DFjoIg
u7onGJav+jvq9eDpWHl+l2xMhK5mzEegqfYqUcDcfnQjgcKBMvI7VhdPYIw98ClbKfsvNOejt/lM
jqYQ44AoNY2GuagWfcxL8n0kmJgb7Gjr1OrJIHZCQRRGubPrTXPfO/WX2/u5pJA4twDMhTi9K9yG
zDOqBtUshGCliBs2xgYr49F4q5D+bT7clvUnuau/EefCtMVSX/bUnvz0mDWgUqtcN4M3F/xkRTjc
O6kg+5b1fuK0xEwMx8JoYgMAv0PUzeYLGhXbogehPdqotsFk058kDz4bVv0Qpj6cMsUfU9+u42iq
7EfPQhMFeLKKXV8ZXixM4CRQDJElBlzF2FN9tKnhQoL5pcle/bJM7xjvood6avwkqoG3B08nSpqS
p4fOTAf4vW76nDcF8KEmK3qIsvo7K2X3oNBAtwGYTrEfpRsmpSzHu7Zx6fPkC75Nm95OwtpPn7qy
+i0HshvIMNSxN9ZdYha+eDZ6zpKunIIYuCZpPDW8v7MHFMIwPuBOMq6rh0JFIsmjyUloisp05hfZ
lrpZfSgF+TIZfb4BxyZ+sK9+wFvu4ppMxjEFFu5OKTeKBR/zvatqjGc7cvztkXDc3D7WKxWa3SZM
EfmohiAk/TMkcWY/HdHYTccruE1R+w+QD/ptO0wvgWE9qbZLSDOsPP9XD48mTzNrvilTZZUkOwUk
37phnpDxbxzBeRgcnix693WyD5sVhs9yAylP//MUmUlfP3hoilbsFWBatzdvyXBG8DGAm4YkyxV6
WgvOoaIwQjgBInbVyy4R9rfbEq4s2bxdSKchKQGAnqu+FieFTg89dCI0TqP4BmjGeli52IsnciZC
e0GNEE0m3FLGsaoSqmJWvtfV0Jag+WLuhOIt8fB9QC8/0NPt/Vn88SgPzKOXcyCkqVNfgGrMiVLj
aJJ8iFUVPBlht7JB1tUxazo736GzO6JSbqMOWiCilWCaAkN4s0PVL70PBxdVqmxEZTcEIykK1Cyh
dTHtGtPu9mD8LBLPYuQfk/XWxiF1tPVUWU6x0UZrw0yLejKPnSLwx0boiRgbMyphAPT0E5jXNpn9
baztXWumK+/3khSQ6ACbYgZwvIJrBetZCCQqOEChZewzeecBlcoJVryRNSGOttsZyd35XNGLliUA
Wf3BifxuyvzutuasidHVngjFzHbOiodvU3mi6rle619YFhGB0mAmubhCUxYIdQAZgXKCYKJIJmM4
WFIUMUjYV85l6RaAnNNEVnyeLdEdONdB+03gornE30vvU2OtGKEl/bd8pJYw42gBKVLTfzYaQKYZ
YFHFFD07kXXIiHNPpnxjjm7yF6eCJk0YPbCWX6X2YdMBI5T6uM/WVz//mQaH/N1gyrjNQBs2QfaM
JNnVxFiOOnmf2x1uc7lPyca1txnb/sUqkIu2MJaG0TodRKFtLVcCq8g4clbkdxOou/a+kOm+4e1a
pDsHahdeGfxPwHfC3uCRQBJJuy1VCAq6nmJS3xqmD2VUe/FAsy+qIR+QcvnVKUQpMrTW8OkWpSLx
ix7nuXFXD04azKuCmK63jmzIt5m5LxoZe+2nIt226kEBa/f2fi44KaCmClHMAKgCtENTQC9MM0PQ
yDym9HfWAFmBpPGIsVAneGgBt3hb2PxkXO0okCnmjuf5SmlPSmpOYIwrGrBFNWP6EDiIiSYiql1n
AdXKNQpAJgfe1q19ErtFsEbztmAzUIGeo0vs63VVH6i43VhmhXUUVp+Y9peue01zY2WJ19VoaA1i
Brh9SPhcQxllBcsjwi3rGNovubLjYby3qRlnYlcEmyzdwgmIyh+39/WP1msbi14ojDDNpQ8fY9mX
hr1PEaFUVesdXVq2W5AzAsvcMfItaXvzUJvc2Qy19VaquhNx0Cm+F33fJEr1/FfYhXLjE2o9Ryzv
4ogFQ1yafr+3u7z7Khzef2i6TsVOO5VPY4sJMrxS9qvdqmZnZfAMzKmGoraSvHST/1VObX2QgbQT
0xzEDrFFnQQAPak2tCJ063dmvjNUKbe8xfxkDPSQLJEwJcdUGf6HoQNZdGuxtUaohaNHj4OLJCxg
KlCr1QqoeS9ZSDClduyD+mmwnJ1VVs++yne3z2HBml8cw/znZ95M1jtmzt3eO4KadcOtXQ5GbWCO
IWK6LWdpObCx+AtQIjNez6WcanAjKjsrPHrhgVoPFE7TXywF7Zr/EzGbqbOlMAQAdUUhwrBiB+Vz
eZ9Pd8bP2+tY2C/0iCHrA4TEuSCsWdhCsRLs0CI8huUH1zoUbUJLaOAavd+C2bkQo/kjfZurwawg
pvLqDSJcy/mVjxvZHhmb4rr9Ciiw2+u6LhiBN/l8Ydp9rGzDoJz24TGtokT1YRIU6LtLybaPaJzW
D/a0c5BXsK0fst4O/vv9L0ye468QcSdaLTT1kG2QMduowmNLvAfZ+g8p4R/HcK1HcsnU4UoBhm4u
Ul5Pl+Td5JaBgUmcsqVJJIHZxmMjx3Nl0NjPv9vlfeN68Spd55L2n4u1L1WzBptvV45deAzoR9Ht
izyJ1uYL10Roikkw0EgG1WJuJqP/OFP5Q0iylfVasWNJ/89XoikmyFNpYGXYQEd+ptWhnRMc5n50
trfVcWk1mBFAAQq9BABA0J7dgGCEg012cAQYRszsV0E+VuEavtfSWhxUx02MAoMgXb/LJl6LIJfo
V3KFs22mKHGUnbD6Oycrq3EXJQF4BJiO8FmBO3V5/h51hqYwM0w9gBpyJ4swSJhS4s2pI0yl+aT7
ErjE2KWWOcW9JOPOLJv8viu99g5kknkWYwEAoTAM534kTXvXZIwlgxMUW+bl5X3RVc29T1DMHA3X
ThSApr96PpWJ3zIzRr/cuBkk93dFG3rgCzDHJgOIZdG99kL5v4qKtg/Sq8IdSknljjMX+ZgAiHl8
SMPHMvdFMkWAUCxoIJ8tVZC7KSrwBPKBPPcTunIxrEBjxn3jqeiGNUj3JU0IcF2xadCFK0j3wiy4
B9gWpPQx8WT8EgMmK1cyt2siNJ3ODS6C2pxbSaInx3qt+lcarlRA5k9o3g6GwAHOg6oqisB60OQW
BP0fLUmPRLbfCgOsk2FAVlIrS5kJF7D0AOtCsRlj7VrRE4gGXDV+hARUqCwQicS5dUhA0ZYDJ6E4
GB2955V3R0mxTy1MPE7RnW/02yFIP1eVu799gRcXjLzbn+TANXfQ2DimcGiF9GVuAeCgqD5zvtbk
vHRuMyYZmFVQVrdszaoafddmbmOjo9qbkahYu2sHV8bKsFacl4UA5w9u0H+vr+ZZuKozlGHAULTj
G+DPXf7Y+eD05fdMvYz17vbOLdoKwBnC8AE+EQn7S1tBSzn6cGH9oyjAClMfavodlywerdfbcpZO
CN7YPIKCW3WVJEKLTVcU3PWPyqNJbn2L3s+1DZdibqqf+48wSKxXyGpvKIppyMJjnnQgQI5WI8El
BXDBsgSaaLARYlT5cqvqdEAlkebwGtBFUW6K8mCGf3Ea5yLm0zpzKp0I3NruLIJbLyXYLs0kLR6z
L+8/ChDDQYcB7nSdsfGqYnJVYaId2Hs10lOxff/nMcs510Xx95XvPdoEz6zgUF/ARPolRt/XOvXn
90s3b8hqoWlkhky5Sn2Lrg8K1GPTI5ioEibET7h4d5SHsZMjYupYv3Iqa/K0C9mL2gRJKEp6RjU8
O527b7LhkNko3aTRPe37lQridRcTNPl8fZo70qVR5hjdlB7TnnUAI7GslzQPfrnUaPZ86qId6aou
Tq2Mbsyg+y2M5itw2rODCibvSJ1cvt0+UdteshLn4aFu613Tyv70NETCIQ8tK/ydHZJqX43pZ6QZ
1c5ElagwOudJOka7U5OT3vWDYFuVev6uyXm3Db2Wb5Ql2nhgJUIm1/vHQSFsX01tdt+oYNj0KYpw
hp3WW8weuNuc1BYG5COBtFJnQBbzo6/eSAPQWkX1JucUVTQ4XPsqMMmWTUMXd33VbVobKLxVa4Fi
sUJlromEeKiIJHdRH0kadyEad4MUBBPo1OgSQSZv1zDa3PeZE+1coqadbGWFsXaviQ2JYT+OMfh9
SaHGWcHHg5kXQYzCjHoLpwCejRjLPUjkvUNhWWnimyjJjbw3X90AiVeFjDwgouKAmdOzmWbgUfDU
W43/65mLqNmqQKk9r92vgV/94KWLr7QNP2RV8eia9R7mJtgPUpn3XLXsfhxllTjt2MSSOeCDUZl4
JFNhAEakmpIKKDBxOGTTK0jt8phVWZd0rEg3fqDwB8iubkGoPGxAQUrfvCbvNoNFzc3g02qP+QM3
Acm3TNCf3j9j9s3fg/TN3w4hoOMBICk3pEM7si/Yx6gMRytWeCK3CLJrOxn7wU/QBIWqKGdINGck
ewpKRjYtkSqW6HmPK0f9aqdAwTRb5nakdos+966PmxL+JforhmfRUHPryqnaTE5ebe3aFQ98JBYm
sgaBH5l+GzrffksLYd1HXTBGQAOw1KcWDbXltjEcdEuDFifqyya24IHvQGLzuxZCxkDMrH9ng/Hd
HrvmSVXwb/uoIa/DZAApfhjHBC0cQULd3kzQOVt+CaNdbt2P6QfZhNHJAIzgvrEtwJBUiqIPrnc2
WdaiBxiMMv2GDsp7LBtSP9W5qRIxsCieOOs3dlOzt9wO2pMKKygjVKm5A4wwic1RmohxCbxYC92+
gdHZKMKKwNqZxESXZFd+dav+d9B19XM4DE6C3Lj9222zcOfWWbbHsPP4WGMCb2M4drmTLmWbqm+m
GOB8/Fi1aFY17IztmpaLewK2drCtKd5sfT4YmwD28oF7o3+Pug0WKmuyqczq19ilw16MOXkxCkIS
cC9nb5yZNo+dyUAjU5YJ8y6g5bSvWdfGTmbl91ZhRAfb7L0kUHkONhor3FNuyQ21RrFtWeei74an
iWrG/I44nO2F+i0GO8mhtxyVno0DfIf4trFaMtYoeHgz95x5jRZljiIYfUrTI/XpzLI6tDFv8h3+
59807R/9bo1Vbsk2zt0/M9QOsgp6tCWzwekyIKcfWxkdnBa9rlTyA+1SWAV7rcN1yY2CuZmbgHBh
r2Co6eSEFCPi6THPNqgvs7UOucXvI8vteUAOAXKe9vQMXWE3BUHvVO2Ce7WzXjiIK1ZOaMGPmsEe
EF0hM3fNgRw0gHaOOPGPZbU3AXpWbI3x/QmeCxGaH4WmotLwJogY6C5s7NgGC2Lz7j42JOYCBEB4
LjGXiOfx0lmr8IhYTg6u5QjwVPddseIGLBwFDnhuwJoHHKDKl58XNkKmqfRA5Rwm/sZ/dxMhfj0q
mGj0wngOmrf1cMa0FKtDVZxIzeMxQGJ7+nj7Ji4tALlkNEGigIc1aPtTW0bu5xNonHmWdDkm53f/
7vuaPy4t1vPAx/eDz4W7k8aKDi0YEkwTeZgzAaw/Ou+0FBfLOmTMCRhFmBfdk+gTxg0LJZM+QIWg
/+cvlnImS9sqPHZeEylOTnI3uR9McyX4WlwKMk+g1kX0clWjlaERhv5Ei5Ooghf0POHfLqE7OOib
hq2cyposTW1J4/hshP9ycjD2k8is+KKEia7o3q8Su2y8GCDin2/v3oJBCeAyI8M6h+VXhVvDnDKn
n4rilDcAp0ofJ0LvSfr1tpAlbZ5DDuCFw2xBKS6vYxo4kylkVJzc6Nmr42qtb3DeFy2oAcjk/5F2
Xb1160r3FwlQL6/Sri6JbKc5L0KKo0JJVKHqr/8WA3wne9OECPte4OY8GNBskkNyOLNmLcBJcXUB
dSOmU8wgtwpE+gWY4r1wRoDF9F9GMu2T4O0V9StDwsb3x9z3ywYb3zJ++/63GjreSffJUbHFS/zg
yoywfUAFbNR5reN8Wb9ToNaa3gsrkJQ56UNv/theG4kDXNkSto/mg/ieGGYRD01sJcexifPp+A4T
gNv/hd9ydOf18ttZxmyzwfKT/Buz98Wyd3WFG0s9AJV0dDnr4KMXW0ydpXLrDCoW8UjKBdwcVZF9
gsxj9tj2OeRwrUZXZCIlLs31MXEV/1XDFTsjvNVLOnPti7iz92s42ft3TNnF54VHoz5ALUJPuiKe
zAStI8WHwtfPpqUrkp3yafs3CsGfk2zs2ZSyIu7X0E++N/khaw5JokiaqKwI7pwvCGyDpC3iVbtx
mrNmf6I9XCD636ZMcGTDxvqzACuSgwi6aYFQtO/64LBtRFZ8w7ojSEbDFg5NUaeO9oDT6jaOmqUx
SjwWoCRi5ihGgYVruR8oqpmWvyPgv6jsKiqGSt/ZOPh2VUqoYrxyD/z3SwQXgRC0ltIMv8RLdtay
13TFUFXfF3yDZRkgkh4OIRP7dQfCve2ZlJ5xIFzFzYpy5iuSmGkimllMWK65f6jIvTk8JiS28jNE
od4zUReWhFgHFEoGMgAjbh/tBf0465spoMCAx3V5/n8k3P0vEo9dpblooMYmCjpQBCW2TSJiq0ID
/nh4dcVxgAmXkUcWVVjtZdTAsDFitasSL/05yrSf65Dsec9En47hUP3u39yLzMeFSxVcROjhxM16
Pa7GzJwUqWYSl2NoOQ+1/XYMKIcYOBxaAgpwkQkReuJZvZKAxPaxHT6uREEtJzt1AJNBNzXkY15D
TJs+a4M5NSFQ7fywaTQdAvPgJp+2vfh1KwEmCZgYvPp8FA1fVSZLMiVmu8AK72nvnuZi5xa3ZYo+
wJ0GdMPE1nDRImap1F5luxOBDnpr0Zb8uiYAumTDIdMKu0Dgf5o6RQAv+zz4SkG/yptTX5EuJ2UN
QcRuKmNAU+fikOc/t+dN8n0OZcLW5wcY9D6vfWtJHbb6Vp7HyfBoP7etAiOh+rywWwDWraciwOez
BjJ8+S6bh932ACRh0+UAxJCTVjUzphJcBm5i3/Sd/jRPKBU6neqUl9qxfATnwJahe0k4XExw8fe1
XeWx3ne73n9hyFq+A+8KsOs/G/yovjjAqmL06rXEa43NXWiPEMPMG1Qj3/4mRy0B8DwweUN0U1Qx
azo3nxCj53HbImDSPun0tL0kkg2PdzkPAB1uSKRqS73MTsvEAk+oswIM94ew9mBrtx2aPd5uCDsP
lHOAcOKIEearcFhLB+gvxlX6MbP+aMMfNnuRvahqNbIBXdoR4maz8wBGWDEgy/hZlzc0/9WNO4+p
mtxlm4WDJvEwwwPw1WNdH7q0slfkAiZz2SVBBi5XVepNOhIT4Ej0FoIrXqwvrkbZ6S5ZshjUGWno
6s3JL+rPlqedtEbFiSrbMRAF+M+Wde3N5tLmpMNrCdeWGYRBmyYooGvJznSSdb/tCLJoEBzBnP8W
GUz3VVlTK4uUOdkIRhNEfQFSpSC7ePF77cas6c7Jsj9mr+9nHN9h4gX7MdFfiJ0oXiLS8V78BuGE
qCFpDcpijHc0Rjfqan8PMuiHoLBU2WGpn1wYEtx+7dfCT6iOI8937xBq65HV+5piSqVGkIzghWJg
EkRC2LovK7YyO4sh1gl1F5V8kerz/O8XR53nLnOaJi4c0d8ZyKu941oD1xZAHSDWAKGH4HvosciT
PgVfxKgFE/rJ8jtjRg/TttdJN9OFEWEMA4SCjGkaslhvY8v6kbnW0TSryDCftu1IHQulAF7r5mUf
wQ7NlsrpuZ3AOy/siOJDGKB8t22Ef0SIa5FVQ/xnADgNwJ9gxMt9yOW2BHeP9Qfgp1RXRIGyQeBd
zHlb8FZ/pZ05Qce0LwsfC17vabkL6B76r+8YwoUJYdGzulpLVsJE0O7TdOfttj8vHwGCfh7m4VYT
tl0BWtImXZAqb1wQwEIDY2H7iiqe6JLnRQD43n9GhKuG6iXUAl2kAfEac/pYz2807U5rTqT8MbQ/
2aiIz1Rj4j/nYhsy0vZpkcIc1T8lWQ6GjaOjIpSXeta/IYlJx5rOFdEBnIEm75l4R02xLIoZE6ON
SltrCHRjWWYHpXZtPi35fGr1Ye+Xw31vV4/dZB9QUI62vYEvxKv9cjEq4VXetGhK6WcCs9r31BrC
IokDMy7q6Tj3bYhWi21zioX6q6N+sVDBtAyuXmES00U7Um3NwIFiJoipB0V0qDIknAPTkMy4P2HI
pb+T7MGFxECtUpuXHZwXTi62W3mpaXSdkSFnl+7z/NQ290EbtiocktTvEExxDI/9uhOkSPPc9WYU
DDRIPSSk2LF3NE9y7ZX/LAg3vqFZqI8Dphp7tAmnZ/TbvedQvjAgHDnu0hHf1+BkjHysT6OK+lu6
1pz8EioLuFdEgZXOq5FydDUEnLYd5vNDu3ytE0W/Mv+Jr/bJhQ3+Gy4cNy2ris0+RAOMgEb1+LI6
n/rhoK94m//Z3iIqS8JqWF6fTg5NkXec9mztwgat76YxRgWADH22Hratyb3r39wJSxMUzLXSHnOn
eScX4jS54nzhv3Zr3oSLAP0RTmloPqppxl2R/PSLLxSc7CP5tT2Mv1Q7r+2A95+3oyJ/IpxjuV8s
y8r3+5yi456NI73vLGCbutlrIhPd/3vQAthgzQGyZYIQWjS6uvXdHCAEwjT6zdQnC/Ah4CHNtnAe
qroazyBHeZlTPMugy4a+oIB5R2Bbvb0xOk3ka8XCl8MIC9JOaejnUCpd3Y6gcdq39n0ANgYfvVvh
aPfrwa0S50RBjKqIRmSrh0IYyLoAEMAjWAgV6kYrnGpBSg3KOUi5k07xFpCt3uX3hVO0BKlgYjn4
fh88AbykZ390/ZdLFHtLNQphb6E9yIdYS03iqf+43DlMMQjZFXc5CGFDpQMpKhRAMQh2N4Hgty1e
SvDXpsMt3oyNpjrsVHMm7ChtaUbPZDA3DxFIpWny6CxH5a2gsiLsK8hfLEbCCIkduw+L/jmz/XCl
R4982d5YqrURIivXG7Iu7zEav/nTgRh9UnFsvtbpAXf8xfKIPHG1zsFJtCQx8YITG29JcKslZy35
TPPfhT5HY/3Iul9WcB6Mg2VoN6OKglMxlX9TshdHu+HlKysL/ICkiZZ5l2andEW34Hl7ImVWAIUG
FxWeDwbEma8vkHYYIDa+zih/VEE8ZfSW5mbYamtUEPvHO0xBaYPnbMFeKsJJ0jZtHW8M8nit0MGB
Zhp2l7vrcLSHeop9UPUrznjp/XthTxha6eRohy1hzxmmMAGR9hxmw5vVgeAmAPdAtQ99ka/RUIQy
u9DRGBn72QrR2UWbQrtWFf5l3m4inYiEH3g8IBF+vUhziSQ1cD55bLc/C8it1uPP7aWRTtWFAWHb
gn6DukVn4k5JvRPnZSWB++Rk6X7bjHwcSMKCFpfXsIUVycuyA80RAq4CDUUAQaoIpVXf53+/2DJd
vtp0SXDbki+QsfRU/FDSz+MaB30ll/sUi1N95rEcfP8oipKvNjvigfqO6bn4vhAszKi2E6ahuk/W
KB0fMI7/7fvC9Jtz37h+hgK1P+2Caq9KOkmPErDic64zdE2K+eLVGT0Kpi4UCNffprNEcw2kvfu1
XnXFPEm9FakOpFNs7Dud/5CLZQ56K22wK/EwMNywAmAbaPHImabd9nTJxgMUOWgLALUHEFG4Y5ph
nhJSTQCneT6H2lTghlqd3dCbineIIRuQBd42HQg4VApFtXGraBoznXFSddl4zJL6k9ajrX/UigoQ
fuCjKQScSDbu6uw4letuCJawrbx7ksxHUHkevXdQbiJJxRnGA0DzcC5cT3CaAp5V+yglL9PpmU2n
7XmVbaPLrwtubtVtN44Jrhz2zVp2loo9QDaZl58XvNxetKZLyQLwUnao+91SQ3LieXsEMs9AHdwB
NhVILzArXc/P6i/VNLV4dQXEDptP3u1QRXOnqovIAkSuAuEgX4Wue/HUJ1SfGfOwn5KUhIPzgYFt
hJwm+tgEAZDmKsytdFkuzAl3QOd28wJWxyI28s9IwRnscXvS+KSITyEA8MDI4QIE/aoOHmSuS/LE
T+NVtz5aw7TssgS1pN6abhpm7wIAs9JkeB5Glb/JXq5gDsTBhE2MLC93mIvjYtJ0rQgMUHridj1U
07yzqHmYTe9kmuypm4L99jhV5oTTaTWr2W9qmMvQJNdM84G42g7gV6iYLx/BoPCOUwoUX+g5A908
UKh8WS9GR8YGpNBrDo5rs3huLYJuVALYphY6g0psUbazgNa1PcwlrIm0KrnWTQ4b+ywm7m5sjyCm
Q7fA9uQpTIhRt94Etss8zkRdPxv0S5/+moPf2yb4hIh+yEEMXPcEjaniYcuIUzlBijLw0t6S/lum
EpSTDQHPXiSxOSEaaqfXCzLnWZX6Tk7iukWGxJ5vbeOx8VWtprJRXDxPRME3eBny5D5/aCU/6/Tb
rHp9SL/v4x5Hi6mHTisBuZCVnqlNJgVWyTnagPqftxdBtklA5vnf54UbpuqDrjXRKxKjmbRwDuSl
I/vEOOaZ4qR+PQxg10Cyi14PTlQntu1nS1BW4wo8EQL10EbieFTc3a+vAnBEAHQLAUHQeSK0vV5t
5CFmL/NZGYMgIJzyb2Ao7PSbuVS9M157laGbIPODIWCwXl05dClQ/vQAhGma53F57Kwb01EkJGQm
bBut7RwIhZQun8uLk8QGrnDSuzGPa42heRlip4osu2wxLg3wH3BhYLKX2qI1DNCKhcB6M2VRXGIB
rzCw96CfwAGgR1iNwvBHtmZVFd8uzedu+rTttJIJAhoShSjA/RF6irxZSHlPQatpWOuyR3quBv9l
GQa1qgD9+t6HQ4GVzcVbDxRWYiXMTVt3JU5WAuT7UCV7dIE9lPnDjNu/6m9s9uZHwbU14drXardz
Oh/WyMn5kKtoYyQLYkHng+Pu0YGGNOT1ks9mUM1tmjexVvjh/OizSbH/VAaEn4/WSvRyMRjwix2g
Q/Ow315zyf6+GoAQ6tXa7Olrg+/XzbfZuZmqiM03hfP0diuQj4KsDzqz0Nkv7Iy8mFkb0KKNkc9s
TqN17tITaU7bRmRThVgehyH+wQ0lrEXTGYkR5F4TO7/a4Ittft7+vGR34Of/+7ywEsOU63Q23CZu
yjGifVQNOz9Zo3cYcXF1QwMFLUNifOB52po3dtHE3nDTZUE4oI0/XxSJX+lIwFpn6rxQjLDq2mmp
l+daRk0ae90yn0hejs92Xgyf7akNdtvjka0JiAtNKKfraNkTuRWqpnWcIidNTMltbGpvrjYCtXPx
dWEglbuWrkPwdebcdHkTWnoTdtObwfUwAlgddJnRmwKa8+vZIga0F6sGS0LTGV1u52WJKVpnVaqh
kpkCbgJzhNMX/TWiuJ+jLYnngewntvWHpo7J2xfi6vNCQKLh4tX6Ep9PsD+aWHVMSVwKwAwkLMCp
YCL05H+/uPpA2eZ57WxRIGbQBtwC/O2gSLsLVoMpIiupJQeQWaRhuCnhCnT0onKsYqUxfC4k4Eg3
xjyawCa17bh8Va+jaIOf6f+Z4ct1MaAE2ekxsWCGNF/abkYXVxCazsdEv9W02NJYNC2/ti1KBwZ1
Ih2dtMhKiOC6tq9rlq42ln6uQujGLPSjVinOYamTXdgQJg/ycDqtuI28+w0q+B3zX7YHIblO+BMb
uCnoR6IjVPADX3NrUkKILDabu3V91OrhmA/0pE+9Yn1kI7k0JGx9ryp8DQVJ0IhGOUET/awKfCXL
AWkiTgXpgigEMcS1A4xe2YAIh1M/m8+6d2DW2VbBzCST5WDLI3RH9fw18QxozmeUrEZItgVPdgGK
dvcn89pwnfbbiyKZqys7wlyBCCKohh52bHcKafncqghXX792EFFz7TkQLXFNFuFqrNN8AcIMij6B
2WKn+FGTmmHfGxHwk6HVvR24e21OOJFRkkhI3YB1mpCvnXMfJPs+O9b2bnvWJNR1/J2ARDgHaYBN
R/AARntbb80MEjAGaP27CAiagwFVC9Z8nr1vHroDSP0paea3ezbMIpjEpYNgXIROEgCqkDNq0hiM
EtXzXPyPn+fOcnGwreZQBW1AwDhP+ig3OUmG4oTmqy0cnVcDEM6A3tFJEHRg+EV3WLlz6VHLv+oZ
OE/2SbS9RNI96qCdBt17SFSK6H1EMaQoUQX7WFb6o6EF2Rl8vP3ZqN9ReYEvXFgyr2fN8ijIK7j2
iN+BlTEqG0UkI92iOGgckBGBWUl8E1kgCR6cCV0a3S99PuaNwpdlE4UnI7JaEId8Tbq8TB3NbALQ
/pyOz4zRPbGCW3i+IrCUjeLSjHAOsGqy2Try3gDNfB5z+2kZ3rM7AP7ScUsieAWV7fVCJJ7Td0PN
8jilt0t3mo/bHiU7ycwAwTeCYyQ7xGCvH6yCUsvJ4trjbMPmriuCXUFvaJafDUtxG0tX5Z8xsXvG
1mkT1NQDAngle2g7f4WqRzhO9sv2mGSrgjwdVKMNBMueeDqDtcigpQczI7t5KXTFbpd/HfMFdWJA
wcT2Lz9tLPCdAOm9uLt+vNfe3qHDqdX/fV+4vMyZ1Xh3Aa5us8fA647g9YtAZaQ4FWVLcWlFeDtC
udFvbR2jcOing5Z9dT2FAZljgZsd6rlIZqO5Rbizcj0fx55ia3gmOGA6iGIk1SPT53MRaPsMdXyF
PdmygHrMQSYHaTVEStf7ZKqDxvIS7BOEa+GHAU/JbaeSjQfCXvgy4E+Q1xbGo1d6aefoyo5nduOO
9z4UFtBEH+zy39t2ZAuDQ5EH4vxSEYtEzrCW9mC2sONXRegO2cnUmnvfURG5S+fLQaITOSnkKEQh
Kw28ad3cYr6aOzL6YT64igmTGwBZG7iJcHSJJOo0GCv0Gs9Aa3TZ3odEfKEi75eFk0hQ8OYc/ogQ
0QcrwHje4s84uzptV0xJONgPw5TtQEykGIvcEmI99GQiOBaBAmlv+L3PFsR7EMbxqnAMCVicZldx
vavMmNc+vNolSX0PZtIJeCQAKlrA5mnfH/35y7aXcW8VQxYotqLww3nnX5X2GzDtmfPKeAAbMuvk
TAfbuAOBhzvgxR8lneK2l7SbIpi4sCfcYjSBCAJYqtJ4QaBco/ptdQeQAdVhfihBc7nLAVCi78gw
XBkVt6zbZkUGmGtslVFT7jSVUL1sq3rQY+T86S4yvMKRY4C30TIohCyD4D4fl13d3ma+SiNcZYT7
zEX4OuqLW5QgO4jX9tPoddB1OnuL6vEv26tIIwL5jY5wdLcKM2UF5jwRD49L6j6z8XGxT9vuJh1E
4KFHDzkGKOcIjj0ElkkDqE/Fg5V/HOblzBFiI9SFts1I+tqQwoAANdclwfPMFSZLW8zWB38i7DRa
D6nu5CZtk4OlkXh15mhZOMrPjug4hBDKiYZk2rnl27kwr3+DcLO6Zu4U1GmzWAsOvn67jKniMJLd
RJeDFPZSZjt50Fm8WWu6LeizZtcHb3V30P8JbV1hS+YYADvjsQH/RogoPAmHufGaKfEQprPTSs7e
eXvBZH6BvkooZoLP7jVOht+2PnJbaVwb1cM0u/eaOT30aETZNiMdBV4CoD/VkeUSWVzbFWG5ASQT
GoWX/kAKzftjdk6uemnKDlWQLHPNcJcDpYWVh+rXDM44xNKdjZCNGse6OQdlFqbgR86caefQp8FR
xVmyO+PSqOANGjMrZjIji31Op1lnwBQ9t1kSZbrKF2SLhUwXHyCOCaAWr0+ivkpqEHcALTD59D7T
UDILaB7lwfDr7at1YScQKtXolV4Ha0T/HpSCd+ls7DIV4530OgrAFodUugHli9crpc2J2a9ZPOvu
bbM2T0nlf6wHLdTHNAYx2idwqwKA5saEDDutaPfbI5TOJDLfCF6wqYAEup5J3R+XRCcJX7PsA2qP
MeSrj4lvveeCAsuyx6FNKLCIxyFIn2YA6yYoUTcLylx/ZvbiNarEpGQw8GpwvQFIwkkxhMHQIh1t
syvRsWJCqdTRzms/HTUyn7fnTOLnMONCahzhHuiehc2VghWzskzMWT57KGbPoMlxo1R7SIff24ak
4wHBA+eogNS8iDAYm2zKKQNzgdkV53S0jsxwIrN3FVUWyZmEoBsYAPAucn1iYdoqwwaVHagEY80/
pdlRVZqXjuLf50VxFzObC2YueH41GphoFxb63q/RNBTXg8qKcD3UAM2lOQFfRe/0iEyCUEMCbKlV
MZAsMwnGFRBMQ48JUAmRJkvrwLE6I+saF8PXQCsP7ZhEpd3sCmcNRzCzG+TJMNvQzh+2fUFy1V7Z
FeKWlAaT4zAskoMmxYxm4KT9nNBzvYLiNlNdHzKPsDA4EM7B01+9MJdxXrV2nLSPKPd8L6s66vPp
89vHA9QcutfwL5rUhU00MHcyXRvaiAb71g3dXkcjTPATYNWdVipahiT71UOrH38xIw/nifu19ToK
wGmbgokFUb4PTcxkvw7oXlzfUULmh6gLJBkI1NC7eH2a2qmNXDxFKqNa+j1ZjdMAME3QOvvtufub
hxbeTFd2hJu2dtnQ0NQClG3R7hPNidquOsx6f8zbR/BqHi2jjOxkiEY0z6HsdOr9JpqpClvMz4Wt
XyGcG6yAUDsIgnE7Miu0GY0qgor5fEvWr0EyhUQHsdL6uD10PrINmyJ2rOiNCpArBDae2yNT8CH1
i2ge2P3QmUeHTrHLFIlCyVbwEGWAZxWH42sOpKkuWlY3aE2Hh+1I0+961QNYYUEc0tAW1mixAMFM
fg9kZOiyl3fMGWANgKlBQQIvn2uvXIjVTMjypLFRg595t0AOzNgF5FM7Had3AL1QDPhniw/24o3Y
TAG0Py09jZNln1q3Xvlkz4pMt+QkhAmkU0GqhGBCrA3NJkoPWeDgGTrdGsWhJPcgQ7E/eu8pQl0Z
Eo7c0e7SBHARPAmKMdSHIVz0uAge8vKu1sebyhsiKMxERfJle7mk/nAxPmG5tMFI7YSXV63gYW2g
0fNz+/uq+ROWCNrmFJRS+H6X7z3z1LkRxErGl+DtDLYcwI7/c0gbimnCjdxqnQZBxgrT53rpyV+S
L81sf85Hm4XTwuxzAfK98O1Dw9MKos64mrF2gslJr/3GmxE4B06dfvCXIN1lOCs5AX8bFeMaHIKJ
0D/bRiWRh4d7LADVF6h6X0VpXW+bPSTMYBTCrU33EyXNn0mquMOkRpC4QgkBbwX8c72vegNyZaCn
T0Fi9ZMFWljMn0Fuq5g+meeBAZY32SDphuvy2ohTz8ztFzyrkqIPZ6cJVe82mevhtufEjy7CczF4
qn2v1wBszGIaevNtHtzaLSo8X98ezyK7A5AjpHgAUhHfNB4FxpwWNd40+nPR3WTt27snkIT4Z0Bk
LsUhZ0+rXiHt4f7OvX1aRRYBd1FoltHs7La9S7omOLRR4MeIwMFyvSYDKftgYCle8tqNtvd9xVtG
5lfo8ce9grrb66IbA1HVULe+9rF1wXa0NAD3gwT0bpgSVQ+ILAq7sCRW3EBVaLGUAjnA+4/W/mGs
WAQJ67B03o46hTALZNTQzgiYiPhqYoueuOOCK8hPIVcI/Rf/Fk3rtSIelwUiF1bEW7tyymCoeL7I
88tn0xo/0ME5mbbzlBL/hJg3CsjvbU+QLZWLIhZPfvl4qgm7szVZ2y0uriOPHauMhakZWbZi7mSL
hJYgZCwtVGNekRa6KyUAmAF3YQ5raOgfKgNxnNeHvrHfHozMEKoXqMf8VQoWY5JRK6dipjCUOM1N
QtMkzGztCGLYXUrXdxTkEC7wFAucAurKwuGZBu4INgv0wFEDUhIY0Nv5UXl5958BPtqLqCdAO7Uz
6ujUnRw9SqFAMb7jGIAF0KTZQLlDW03IRK1Nmmg0tdHGV0DMQ69DhXNJ1gPwBKAIuXAf+hKFEaTO
ypg/cvx8tpQhwxalphd56fjS9T+2l172hAaYk7/I4M6oXAvvhmotyJC4qF8mY3Lnd/TFaYcog+YO
OrdOabrGY1fcBI29Z3RUpQkkb5ZL2+Ip5JZzbqcUtleUeaz5rgK+cNJvmTbta+e57fLImhQnheQE
h0mkrnnfDs/8XjtHidxLkJZI+bY59HqW46wX0faMSk4G0OvDN5Dux5yKm6mvp2AOkg5tR54D+cI0
tCdnVwaqOq3UDJpEuBQ1oh0xd41a5JzrZEV6zXJvjMGIfD85ZXagiO9l84WqCTL9XIka8vHX8wVg
iEs1Lqxgeac+hcSNIsqRnNy464C9/pvwevUcqtqx6eGVKMSQKnLaYzKewP02un5IQQZUOZ5idSRB
j49kJPICeEeiq1PYulbV9npfWwTPZBotBUElHXw65snL0lPn7bddQbq50KPC22tRDgQtzPXsUZZ0
bRG0JNZpGmpQzszKIMxGA8fSFJpQ/QkGSD++VI7qWfa3c1d4mnO8Jk+yBKjlitsayVAv601wmgDj
5t0CbFWGWdfZt6ycZxBW6tXOtRofZTBKowR5TUhqDSQcnWm58d0KZIJufZfkXdGFLPOKR5A49Ojc
dIN9S/2XzFuam2Gy532D+FURMMocm0PMOYMeTlkxYqhNf3D8viG49cgnai/AUNm4JqgKQCXL26Ax
7T9DYtDgEtosYG4jcesGc0j1/Ny3+Z2HFyz92DfjCZnYu26qdzP0waCvdtCc8txDdHTbR2QbDOgt
JOM5XSD65K5dxK3bdATFUoUWbHacMu2UvaPwCOGVfxbMawve3Azr4MFCScNevx1UgpuyBUMEhHDS
x//wKrr+vtW1VontVsVDtd505Scfve2p+esd04Tngw00O4gARK6zxjBJZflJFTsjpy3ZlSp8jewg
gobSfwaEOzdvbStrCAwA/XIYymE/LZADw275g3rRzdTpVbhUWrbbHpasMo3sApovuc4sioPCeTQD
+9z6RVBC6oNGVhFEqQsOMfLi5HXIvJsi2QfjR9ctD177OwfEaNu8bOkurQvON5Rj7TiJh0a35i7p
gn1lpQe/V4E8+CknnkVQFoIEF56bYOTlv+IiIAPe0oe2QFohh9KHIIE5QXL7nGQtSA9K8zwhL0B4
xd32b1Zz/Fov5q0/F/d0SF+2RysLq3yfY7N5QyqOxuvfwSwtGypSw1FbkBbZQdfstZQ1e/DbDWGW
WlSxtSWzCzZ1Lt8ByBbuN+H01+rKYn1Aa5SX6wiYwSj3Ho3x05sHheMdGQ+wSuC/Yn9woNfVvMy4
QPsCQCfgA0PmQj59QGQKWeRtW5Kz6sqWMKCVzE6VJD6JjepgByExo+3vS/YghgHKAJ7bhT6sEIta
Axr8nBktioX1mBvOPmnuWPmnLe+H6jt0oRXWDEn4eWlOjAWSoQM4O4E533wwQKzdng0Q9GblvaMP
IZnv8wVSJT8aH7nG5Ymlj8s872qo0E8/xuRP7R604M/2+KXz+2/8YpLOGqx1RItxGc/jYX0wxvP2
5xXT+/csutyHFtQHO42U4EfQomB9YD7UIR9G+pgmX0r9+7YxCdcJIsaLwQjO4tVGP7pBDmtgX1/W
b1162yzfde2l8W/7hIVaclvSPkyYGdHiY8nOKAuFta2I92V78PJX8Cm/GHNrIHzB1V7GWv80NGGZ
hquKB0ByrGCgPCXk8lK3x6f9wsTiuVBU77FqxBn2zqodHL08kcD8CNTgaXtS5aP5Z0rYIAPkNh29
gim9vK2KPlqgL6LiPJFEyEg2AJ6JuhkK3WJyE9C1Jq8dnNaND2VV93sw+bvlroz69Hl7MDJvRxyO
D9po9EML2/W8kdnDhebj6iuLQwOhzv3252XLcvl5IezJbMY608I42uKUlzvdB4stwA7HbSuyFQFM
Cde3zru9xMopnCJgFjNJ3GQ7vTxP3al9O5Ussj8XJgT/KoN+bSiFCZrbuzK9pzyWf4dkNqygMQLI
dXRi6WLXnd66iz0ZHh4MYe7dpeU7rg6O5cLNi8cQUj/Xi635xYD21wXBdjOE8wdwcygektKFwJsB
mEu8Il81XtpDXzitPuHZkFYQLNKjcryzXcVpIgvXECOiHRLPblQgxTZe3TDHpU4xS03j3w1GfqY6
MN/OGjVQakMeDfSdGlTaU9BytvVT59aRGSQKdgWZY4OWAFpFoGtzsX+up7K1J9pMU1VC4m7QDxBr
dfYQjKtOpIIiK3PH+mnbxaX2EHUDAIrnCShCru2NdlDbXVNWcY4ZXZCZOY7ZNxSqtq0YstsJAIf/
zPCfcXGM8vYQK5hB6QAmzpsKusZ+Wn0oSbavbe82A72knpFdjfRQ5q03VmOexxoSBPb4w2HFMzPL
D0Pe7BvLvXdb/5Pit/GjSIhg0TGELnE0wIHUUMz28hSZqS9JGSPr+8ttGUPkio7bAZKQNykB18hI
bBK2+gIJU6O4c/v2CI7zUeF90oW4+BXCXWboyWpCwxkH5gI9+C+rTsMVcNbe/vyu4cK9eQMuVl3Y
rBmu58ZqnTK2luJeg9K4XhpHK8OlXdQNhL6zD+5sP3be8pFU9Wd3UQUq8oH+Z19E+pXZAs6YFPaD
+cmaH1Mr1DsIRio8TnZioLCGW87je0k8unNatS2zSY1RtpHFPtToo9bzw/ZcqowIh3dvQx5aL/M6
Hp2fNTtp46/VVBytsgubE1KiTgw4zas6a9svgZembhWbKPPr7d2iBZHuzietvGk7VzEeGUQSENZ/
1oRrFbRQs93WXhV72XeUdtCmlUVIkoejhS73IovSDpTR1Y1t36OpV7FisiPi0rZ1fUQ0rd3olQnb
xeCElf00BlkEtszQxebri8+ozSkuFVkC72q0wpbzkAPQs86v4sSAunYPBkL9yZjr/TA8+Lw1vd0b
NtR/hkwxzTK3cVwz4JRGOtqihZzK2NHUK1eGnA2aSXzrZil/GIMKIixzHCT84TPI3HCmkOvpnBqv
b5YUJ267dk+rE9xWtXHDdBfVrNk754kSwyE7Ri8N8lFfHPE9mLjpBLL3eOgOeRuC/XK1dr1/zDlr
dTiaD6V7Yu/AoWJjQGIaOFcA1UU22gV0D8biAyPolVVklj+0/ImoWK74TIn3Aw8HeEkVvf5ikdty
12ECRwKA5FpEjtTcbx8i0s8Dz8CvQMN81WYUlHbamy5apigYkKvmvu1P2wZk7sZRp3/TXygoCJ5Q
uixgaw685ug8jvSs9Y9JoYhaZGP4e9KCAc9AEoaf+RdrzyibC9+CMIpZ31bjVy9XZJlkZwOCIX5f
/ZWz5L538f1kzk2ajRhCDQJl6ju7ZtAekARCJ8caW924r9bqcXvW/raniMt+aVM4C4sSTNttDkgw
BAAOZU0iMAwdU6qDOpTsCThLU2TSh6rcoXvrQNvskLj5DmlnJJvxnvLruC3XKMfffEbvKpbdgV7l
XDvNDqOJMpb9Lmyyz83hloEaWqvanT+wM+2DWyvxzq3t7vVq3W2PSeoJFk4cF6939PwIywQE+gqC
Ut4uOZ4HuvfosXo7eS9YMZDBxdMIpw5QSdcrhSi5cPy8QefysEMWSXMVu0V6RV0YEMuzJrrK0hHw
49h1/NCxzgsYOx1WHlztofT2ff/AtF8diNt0XzV7Uif8NzQxw2hBrAsNEkBXDxq0EyCg6H1K57jp
44SyqFTRNEq31IU1wf2qZHJNCEJCt42NTyxbdiMhqmeVNI1zOZnCnevOAF0GFQqmiUtOdf9/pF3Z
kqQ6svwizNiXV5bcqjJr666lX7DqjR0ECAnp66/Tc2duJslNrM/YOW9tllESoVAowsPd9lln+YXd
+Vlm7m3wBba1fAfE4qupt5u8cp9KC1NUlhGkI/jSuf162z/X1jz9+9kxZwV6Uu7Uv3UyMPVT9K7k
yp2/eALOdnX69zMLzRgzTJrgUGs990W8k/TZWAOur/nJ7JTZVMl0Z8CXyxsWxOYXARK+pNyLgm2K
5ofmreRNa5s2yyb6glrEiXEglOHOgLpK3q4U+5bajTjTeNmD6+ZPZ/1y05IcPKjSw2dJdEzBdu9x
/gUFCzU+jdpTzU6u9azI3m+Lr4y8VWXrl01k9nFgGtQv2bYp37XmOx03dbvSvtamnbwK0Wd/2CzY
ZMKpklbgDyvsE2vy0MU4QNI9qmKv9yIkBgD7zeOgf5fkp1p/snaTxr/zfl+zj9t++/+co3/v0JXQ
MlgNai0rEfVKqQWtYp9GQAj9TKs3FnIfSVW/Bw9RYnahMtKthCqiiT8XRL07LVYPSGJ+3v6DFjcG
QmgWAIBAEMxfP0xA/o4IDEn3YvANuscYxY5DVrC3Vi7+xfN0Zmg6C2fnSfIBYowjho1MXRxq9L77
ursbVjnVl44U8JiYjgfBGgBAs2M75kqcpiXuf2FZAaYGe5sHxII4I2RMeZZsy3ht+HvRt85Nzk6x
FGnSyQ7RvuxZkA0bz/02otZNvaciU4NRxQxKkYZj/z5mG0xCBboyRjY/9Q1Sem+Ns37xqQJROAtc
tMByXSE1NE+Btuo0b1XLN0G2UOn2K74byIPFMp+RT5O+j8UKQm0psJzbnO2AraelxqbAYnnZjvip
THe3vXTxq54taha56qaPNVlgURYnEUbZgpp8eLbiy56GmvkyJNvb9paeREghwcZtoGF5xb5K+yEf
HQEv6ki2Ze0Y8thCE4gf7WkkptBXlre8f/8xN89UDJ3lg6nDg8CjRoCbZyvLWTp7Dpiwcb6BSAL3
yeXZqwtQpDsqgo4ODLHFthYmnLN6c3vPls/BmZVZigBfNocB2IlHwtBhEc+mfVdXxRbsOmP3UrNn
M3+I9fvc0HyHfCHg543755Fuqmp/+w9ZdJazv2Pa7bNIA54PXYkp/g4m76tXLw9Y76tG1Ln3trO2
5rWdnYWbflB1CCTDVpp+KuUTs34ifmbZeyEIVCVfW+uRiq2df3PbLXOIPw0VQ7v39noXE10osuEL
o6AOYP9s4yWtpdKA+OnRqJ9U+lUVfZDTXZ5bPmiSAy+GEKFj+rb9lK+dyyXwDAoH0xAXQCvQcZ6Z
diWRGUj6MFxV8jaipuY+Uya+5RapfNAG/LLttozUVIs3lk1zgLHz35nQu5chq7/zvF8r1Fx/eh0N
duwF4DxgqJyzlkANi/dVPQUiS/hG9uxKd5uw1m/ok5a/muNaAjcFtsu04tLe7PPnhSOTvsHOt/pT
HX9JuQJlos26YsR1gIAdD+OmwHHhW83RQWnMaEZGIEHzIQC1Y+z+dYC4/P1ZgFBUmgtwZePB4gYJ
fwYj5horwfWX0eAoGF10oNQBDNzsXe7w0an6aVSyM7uoTdTHFFK1Ct7HWVdsyq4IB7b2Ll+QdLq0
OVsV7sfOI85U8lGtE2BuESv0qKy7yFXFRqEsNKv8oa/6zzGPd2qThbjEQkKze2bo4e0zurb82Tmx
XabXfHqjmcLxIfUUZJN6ZwdJ8jLi7k4lb7ftLcals+2exUBNYbXCdFxgao8bGawGEIL5LZzy87aZ
tWXN/N9lKVfzYXpRdLva8MJyeCUUd0vcBomKNiuiwG2DU55+eeAuP+ks07DqlkJnDjdlltQvcVv/
rMZxn8aNXwtQTZvEDIaaRWib7f6BXbRAVAMz5kgsZ+7rKgYvoc2Byl46HLWyx7QZ+YAcXlSVxZ2q
1PuskKHD/sGUrIfii26g6gdFizmmrnGAutVqTLXrXrHLZLNvgdikQEoRy1rZ2UWPOTM1feqzW7NJ
tSY2UxwWoxQR05RnTQ4hy6sVqNl1xMQHxCyTY6mYL77qIlYjzcxWhZmipn6f3ekA0lRRt4bxug6Y
l2ZmflKLQSeKBzN6TD8LxfydN87KShZd8WwlUw55vmFGEldcIqKB4POYGum9TobSV4TFAK/EWGrZ
vclCRI2AEPBtZ1xaHAxjtA1RGzs5O3UJOGUZ76F4Y3VFAP0JP25X7oMlC7huUJQDNBo61rNwxcmQ
a8wE3Nup9/RE8v/y52fRyeuUHGUj/LxSfRPZZ7wG6Vr88yeKV6Bw8Ayct8YpV/DnSwwUgH7glCUd
7uZ/0pkB0uM/JmZLwFRjaQwa4P2mG2ZWULEgXdulJQc7N3H1mRuaDdaAfJrGdx645BzC/Bjd1koM
gWYWv3CNPihJF9z2rqUTCvHaqQUPgk8QS878OpFJV6cSlb4M9VJJI8MYXj0O0cqcrPjBtSl0MZCw
YXYGgEL8d2mqhnIk6MohsAYXBOo1+9YiR+xj56lpXDu8vayFLHlqmeABZBhgL9bnmA0lq6SXT7JA
YHkPpPwJ8IsvRe4rzbbnb6pGcIxQhbOzKFfWagSLCwVLp40U3ZuEaC4X6gxU6mZMoBFkc0wPA8Ue
qJwYW+TOnebbYFFas3gdzrFaQDUgzQY4qD7vHI4caHmio9zScuUrqMihbV2gBLdS1Flc18TM7yI1
xYTBLE7EXMYthEpAsSegRzxYXVRq5qEcvHtdrNH5XR8HrOjM1uzE2bYiPavDXVg4ORQZlLui0kMm
vA3p4jCrqkil7VNXsZUh38Ul4u6dPAYKt3O3kYVNbPCLYDx2MMOuHjGtnHDfy+ihaCFFd9tJl74a
pL9sCyBw9EXm1TgZj8RqarA16eSnJ4DhxUl3lJVc5jo6ov+JwtAf6k31ajJJ72KtTXuU/CwhR5Qb
W7Rd27V8f8mIPg1VTAIq8MHZ7ejog+AmRcLUuC+Ys/Gtao3pYmmvzi3MEhbOrSJ2JoYcCTKmugF2
A9lfFhvR338SqG0Bum2D9fpKTSzRYwzDDOjpyvjQKvva9ke+EnEXQ9O5jckHz1IJUMIlakeR1Yom
90cPwiavVSdCO9/GkDLl+lNMT2Lsfc38cntx0x5dptPIIM4WN/tKIBPVSmngWZIbXUQq00/VjxTj
xkQWaDAz0F6s+cXyV/u/7Zx9NYVqSccsWCSZ9WWoum3LyjAHMd/KSVqoRl0ubXaNpU4PlL+Aoara
tskXNa8Dr9lp+u80/d6VRdiWd9x8xfiobxqHCkTw5sACY9g76cvtPV4KIGd7PEcxNVA3g2g2GkmO
2qW+yq1nvR4ORVduhlbf37a18j292T2TtYnrAVmB/ot30sQ9Gi+eWvgxqtG2/HDWhp/X/NbTL/02
61liNhaef9J7KLJfqt5hnAwOS34M0LOOazDP1NNkxw+NP91e6Krp2c2TQVRH1/m0q22oNm9Aymfk
F/cemYsbPf4w5BF6L77Ny/8uHMzBMhoGxYpUwZI9GlXsiWj7cVhZ23TobhzK+axlm/37UCIrei1M
fZ906S5PNX8cynBwlJWTshyp/3MivVnwkd5oxKaLnWTab7DF+4K93/5WSxf3+QGYBRk3Vazc6xBB
FcP2UwV8XBT0yCyjICFJ73rFPQ0mfeTDP0DpTiEAz00UBLG+OVxz7JpcqUpkJ4abbgst9aVWbXvG
Al43gSSbQj+USRbSapMbdy5f6TkufkbwQ+jgH0EfZo5rl5rWW2OFAOSppzEO7bgIGvFiK18EYMG3
d3jZ1NR4taYJ2jlQs05ywhjBS4GDrlAPaBM2yTa1Q2utu7QYX8Cb+r+G5rHMdDJ1zCfMRgwaIe2V
NMyf4KdVcq+bv53m+fayFnpZ+IBn5mbhrLWqvLDqSbrReylroBqrBmrbX21yUI2fvXOs8h1vV571
i+H6zOYspiUN2B4aVM1AfexsW/deby2/p0fLW8krF4/dmZ1ZABNGqqaQxgW+wEIF8LUdf97evLVP
Ndk/yynMHG/jVsc6urGLBqL7RutEDvNCAVKhTm/CtAPa4LbNxcv9bE3Tv5/ZTITn1jVEsx8te5dC
8rsMKiO8bWLVJ2bhqm7NQc0q7Jsl5UPtZmFSW0+9kR1AXRlWeEsSVd0CnLDTRrFiezGQgbAL2IYJ
EjV/U9UYklbB+IlAVveBU98nQGxBnih9iXO2cePvzd8Lk8H/0VgFAzea8xibvNxPXqGzClwZxOYT
bdNU3iev8hB1ul+393RyhasL56xrMnN5UEGazK0RqcqcBNz7JH+vZz+t4//aMrN1EK1h0k5waVKl
ehs5RLzt5PvfrwFv++kamzgX5ixTfQr2T084yGQzO2pQxlf7la+/5NznFma7NAhlSAvhIvaBGcND
o8Q0yBZtzdvrWArlGI1VMX/jYtxnjo+UA3FyWisI5eAT0bshEvxDSXpfmkZQ9Cvp4tKHPzc2u5kb
vA1zvYcxjPpvuuxBcdfkFBct4LGJcV/UB65A6bQlXle6NpKL3POrASi/zr+9YWsWZp+FZCWt2tHK
Hr948mvuvN7+9aXbABgAENeiee6BSOHyBMYO+F4TYGIfe79RdoIHaKiOa3MOS6EaFJg63v2o8l9V
W6XJbGhxgxsrq36RCkcwywJQSfoFOop14hv5Clxj0cdcNDLwnsXI2rwa5bUJzxwOewKOFbffiGYG
ufveaOZW2B+3N3Dx86AIO0k4TjX/2RXeABBtjTWKDa32ToH3+Xn75xe/D0a5UeSFPg1EMS6/Txsb
SlkW+HmbW5FCx1CaDojbs6DlK5aWPhKYGZBJ6hPF8DyZbNG11gcV947OrKDn4BhUjnVzRzo+tbpO
aVr8A8eG7BVGxlUTGhxz6o5BuKwFmScqKHXI/FINbu+cvrggFIH+iFZMEkKXW+c1ZRxXTV485mJQ
McJQojeaSFQjDQsdtJHLkGRgs0OD700DqP0bq8F9kFpxG5WSozyQMBlAH1zb8j7nkQKCNx+zvgT8
JoI/ZDbhvkwwZxt72k+zEQ2G8QgJQfyMSSXFG9GQNNSwVAb3g5FYrnj4kteh+2ZP+hUTgHmWiJCc
DpYN6uFHJYVAigrVNfjHWhtm6UI4NzLLRJqxVFpZYgMRGdoi910U7LjxD0L0uZFZiBZOl4GNAkYU
v3Y349rc6uJGIZ8HVA45/VVh2qg9cPinXQHSDrs/qK0F2RKp5CsIlaVTarogsppEyRxUAy9dzRSd
mQBYiKlPNT+opeJXrI4wpuRLYq6cmsWPArosjEChNwYWp0tTjtsn3Eqt/FE1idiNdtmAfzd2fNUh
2e72CfpT3pjnTQD+gd0crNM2+JIvbRmlYxelYmICk2IIyJI4AdXoGA+WWUNJInW567tGPQJ/Fw9R
L2MU8MbefcdWf6iC1oHKzCbswX20dxRmwneY9FWLGKjCed0Jt1EXGqoCwh3a8fcyg2Rs1nXigEnq
zk/QvfsRC5XFIJbqzIe2pB8qE+mdN7IqxMPajNwyw7SkObhHF42AQKau81jhvg9s0byDrWJ87tRa
bi1jeEcB4FOoonjWEkxa5oAZ3QnXLiKK4R+QLyG5FsV3VbTJlsp8osQBwqsWEgUWfXxhaZdDw3jQ
70fHin2qZpYPlaITyL/tHW8cy6e8KX3M3WQ+ZeWH6olvKWhWAvTw5SYtXqvxiyufGqAHwXWyBeGZ
2BTdAMGXWvppnPOQA70EcdOegTRJBE1iBXEDZTBHc7fEq6qw7TFpaTQG5qJNFJ0ao2yCXqfuwQUM
LGjRB9nkpGn/SQBADxagOoxlXzPeDE0ph4LhySHBsqF3VSDNt4athLKly/rcyBTGz95UzVDqfZmk
OSDVagCF5Fe99CJZQU6GJxt88ZXzswBQnpTeoFurA/+IOaOZvZJirbSk+WOuU+bXWcwfvVRp9o3t
xXcNnDrQUjFGjqJ7d9qgpi99i15GQNSRHzENa2+MNi8PI55oW5qUxsrrfHa8TXTwEEPQ0ALh2EQm
OYskNuvlaAuNnqjXPopa7BwyRlmfrvS1Fs3gIQuhLRV8KvPZFPh/78Y8oafBrneDI146zwk4eIdW
dnsWGP+1HMiG4YWHJymelJcfVxkgZ+6JgZ5aLyX+0DR3Slxtah3sqGrnrAyITqHvLFz9MTaxvCIw
TsxJ82adlxdeJfHYOzmVFY6WcgSr1SMENKogdt0CqCR9A67en3qjrKQa8zf7vywjizbBLIiu1nw7
Cy22qNC9/mR6L6qyg7aKn3V1GCsF1ADCVHnreLJl9srJmSU4/7IKhTRwHYPj7Yr7bCja0klctQdh
JgmJCW9OAIwOagVw8NLyto1TpdsxXqv3z67Uf5lFAw/iNKCI9ea5R+HlkistzDLR+Wlhv0BD/fvt
m2d+SP9lY2L5wZsEDDnzQb2+o0Za6gY2VDIZebyWUaxZQNRSxfDBRO+GiefEQWKQ8guryyoSpiND
hXUargFi+a0OCVdSE3qoBnVY+dwLTo2eH2jnoKQOPo+5RJ2WmiMVWdGfalTgG+DtjeSg6Admvd3e
hYWNBlEFVK8nPXIVXIuXh6e3RBtnUG09MfVtrH5pXb1yOpf89sKCfmlBAE2a87LqT8hXCRJaB7yH
LKt8r3/pNFzx/BW65bgD1yQLZjF/+rwXdmeJRVUxu6ps2O3Ja2smgdujfLzri+dVXvMlS6gYT8hd
xJ8rUQkrrmuvH9r+ZBWfGFhMxxOrf/X8pK5pBCx9rDND89fGoIM9vRRDf+p0EArer83Xr/38zBc8
tU9zM8Y6xrzyTY9FrrfWm1/0hvMlzLwh60lVGQps9OQkMg/eEOMBVGwq+ir1GgqDZVCA+144z7f9
fOEywkWE4wTe9gXInG7FCqgQ0x4Q1kpEkLKg0VTYvU8MjIP+vSn0ScA6DeofXLGzbQTGuPQaDbHL
84p7JzV3aXzfWSuV76X1nBuZ7WNdcR1sh7w/xVRiNPatdz4zZLS3V7Lk2OdGZkfIdnrgmV3Wn1J3
n4jGV+2dqX+1jC+mF/53libXPEvQWgD+KCmxHJmGmRMQJeitIOmPOV1JSpZ8/HxJs2SBGVLRU1Xi
PovFnZpYz05hfL+9lqXQfW5i+veztYwliN0MsMGfbIiTJPX3zIBmebct1grbi0uBSup0NaO4Nse5
gDXbSdsSR6nIhXVIbEsNR0U20e3VLPkAZhPw5kTNAtidmTdXBRI2G1LspwRE08+sE1nQFSr0txEP
Q5dKfm9mRrlyWpe28NzozLtTnqdjXOMIaeV9zn+nxpdEvVfqr3+9NAeyqcim0B+7Zkft0sJNQIwz
nDLRyCddtuNOLRt3D/ELL2SuoE+5N1gr0WFOezTdS6DkQ+YNcgPwkc9rYEzFSRIa3EMqT3b/2Tn2
XZfxCKPtAR4L29ZmoZUe4zQ/xvEYdnKlFrIQODBjAl5AALFxWc29phm8OpY57U69Ufs8McFP8aqv
FVwWnAZG8D9uRRMcCLPAgUEzta3aqjulmnfIkjSoSHcPQkWflQfCVlOMyQdnSTmqo0j+QWeK4D6v
IZgZp1WR5N2pq/Inq4xVX887MCsVn1aflGFTFJkPBbWvFev8zk6DsWrzzW1fWjiMKPyAQAoxHxxs
85IJK9O4E5XXnkiZf/Paj4wPay/lhVT83IQ1rzUaFvqqvdOeCm1HXHrMhY3p4xdd5tCTpc/mGhGH
Pp2yq20FWTVE6lHhRG34MpAVgxBWYnftSdcS7YCBMDvxSUz5XdnRYZ8itwoKacoo6UE6MmBW4hir
ahGSGiUYJe/LXwNzQUrisVQ9sGQAtdY4ZrvRpJXfMk97hjRQ5gMBzFIfcCbMsjlNXay19Zf8HcOM
kyOid3bF7W2UKGkkptmespp82sP4lQ39izKukm8vhCzwFuL3J05UQFRnLj+Mlt5JarcnLTdRwTpW
w5eBPtnZx9/7GUA5SNYhyozR3Nnlwrwug1Qovkn8RK2ju0Ytt7QKFLOnJBYtjauDK+qBw59a7JYS
8faOsc/e8S2+cqcsfBMMu6FT40zsFVdwUBRMiSqqEpdwaR16pQ/kgDHtYlwxs3BgpnYTLE3qNSCZ
u/TfsnaKui0T9cTG8RdJzY+Yej/p4N5XlRL7wovBlIh/Wgnw11YBsUUpE7BK0Ngg2l9azRzqiZEI
9WQBGB3KQbphqyu+nZgY3SuSQICfl2uC+X/rGJNZ6EZ5eKebV52IcpS8VepSPREtNL8ybbvy89ff
7PL3Z8vC8xhZCMHvAw9Ygg4XAk4CLGbhMJYn0LRERWVuB05/gIn9He+yz66TG6KIR02TdQAh0ziU
mrUZhXuS0AD1Uh14A/Mxj41d7o5PhHk4K3p/LGXLQtUYvgLa/WVMkkBPyBYqdxG0B1+KmqioXqqB
l4xR3PKA6iPghvZrh8EUFLQyv2roa93Zu4JbUGftQ6OoDgVjW9z/K0U0fQq3l9ERCOAJ3G/jK0/y
G5ff2attN7cLjg0nafEgC3c48KbXj/WoMahN6tozWJ8y5nej3jyArPqHotDuRSSFZ4MofxvbR/mN
p8Mkmp25xdGL7Tq0ifujI10fcjqIldNwfUP9+TOnURcHYgrz/oFiDo1jlpV9FO57574n4W0HgQTR
1YaAOhl1KSSauIzRi73cEKctRCqa3jrWYL0P2syNrFy89wPkKDQeYbo287U2CdvY3ti1sbHN6mB1
BqBjbb1H+e67TWOkPl38pDjufjTzXV13e/xU2GDSUC2aALV4JJ8CJLcUberahW6sGFFC6NzkQaW0
OECuBOO6pflLhzROAp0PX+oddKqT+6r0ntoGtLlj0x2HtEkClrWR3fQRJsa3uSGG34nRkqCGQFTY
gYvQJw5QynXMtyNx3+qc5pg2HE/pWEM3RusjRSvv9Cl9yozW8HkK1rTBk/2+zUABUXFT95lb8mgE
m2SYFUWoO8pvl0DSz9Q2blYHuWzASqS0vsPQEUSDOfMLkdFNnOpg8wKR8sfo2vespm+Z5YW8dvcm
aR8srT9aeR4aRvpMabofY3VvUu8uxvRMlvcHoJTfoBKzT017Nygm8LlDKHsZFrzcgM3rWI39Lm/a
L07c7aWV3Mu03EDnNZL0o2m0kPdWxBzliLFSxGTuRWAKAB+T2DXC+aLZ8XOZMrbjXqeGhbTvk05N
/Kzln2atvjUGD3VFOdmVHrXcCzJanuqCp/tKYaHB3DHSU3iBq0dpZn0HE8FBTegQ1F6eBLX0En8U
ZbpptCTzPSU7SSNPfXSIn7MRp5ia35XacjYmRsJDVF/RI+T1NyNxukOb5Vt7ANcGKnI2aQLPEGEx
lOYWtLt706mUsAe6LkhdBbVSN/7Ms7Q7lJ2nhU6r+o7p8NA1bdMvTCSGQ0K+jRQ4Dju2/q59h7Qf
sn6gDcDwDArvoBy9PB1ZnKrO0Gvj0bZJ0I+nHlPsHXlxk3TlnF8H6ktDs6yt0cHgRg2JDETuGuUX
CDXTvy8+nJsAmOtyLYPFmYJX7cTqHcj8C2k3Lf3r+salidl1Q+oSl+i0XUUVSbDaKN/UtVzHvY7g
Ngh6wfKMNzSQI/OcPWtKEoMi1DranQM93VJ2WwhmvNQ9mAhT6FxlXmB4QxFKVfKNp2X6RieShp2q
/ADhDfhRhzAu0ipCautLxtCd8+wp0u+ZUjwrdv0+jF2YxTXfy7EsETKS9D6nYOoTI20j0oN0rJDt
1xE8fntbyYMuVj7UljxxRX3QXP5cSeNJETUQJuZ9xnlxHHVWgfdBPNteHTGIT+iIaAMx3+Oi/OZV
6VuZVJafV0QLtK6zAmhxfELi8Zul0XtdJUdhamHGyNEpyT7hMoDapOG76BQKmn1DEwf3smXdZ4TY
G5FAw7DU9XsKzHTRm19UYSE4t4HJjEDtuo2ZMtSegEaCBMtdbOq7LJcvWmlYPs+9e9RKX27fL9dP
SnwszMGAmcFAz2peEE9LF52WjNlHizI8Q5yW+GQQz4OePTeq4se2/dcJFQxCZw0ktSr6A/PXT1U3
Gu8LZh1NxfumNc1bylZO6p+WzWUKcWHiT7H0rFKUITul/ThYR9Xr1RM2MQFAketvQmlqETiFh0TC
MkJN3cReIEX4wDp9r2a5GnXVb+gMbWtg2aE9HY+/2jakuAWg9NA3B2K09qlSuzGM7bA2BIvAzypD
zHXJ1yLX+vsC898rCeJ12ouiAlSvJuZuXDF/HpNnawEddVMxKAMfPVmXtZ+mbnwQ0F184YUHmqgs
ixGIUkGPdS/WxCGuM49pPg+tP0xjIbeZd4vUriWF5TX6sUDC/4iWZLHBPBVfeXr9Ybe8/Fy4CcDj
jrEIMEaDs/oy7LmALg3OEPNjCpzOfWt07VenotV+oK0RMFThtgxv2a/AOSjTxKD9vXSc4aClA3gt
EtU4YK6qm9in3NeyUa37LqMF2ApJafqWk3rbfmwz4tvekL2IuhyjIrG+N52evAyiIUWgkz55HHOV
PaMSYkVWmeiYbVMM9VUnhvqjjwF6MxnFZY/gBEC0NKISkK+PWLXoxmsc76sb67gVhAIi7a7l947s
43uzJ+yuddMM3MRZG6IUT3dCA8qZDTGN7FbL7oZ+BKBFL5zHnsXiSxzb/CurCdwMmfYvTe/7DUW4
CDLIn8R+m9pKhSkhO4GALOsAIx2NLQDoa7Xp6RqbfQxE7QmqaqDODlDM5ccocpPjHe6yo9FDZ1tP
o9ZigdsaYY3QXVntRvL4OVuFTi+4OfhDpqcxdMJQNpxu3zM3d3tHcTM948eG9sch+91kX1O6L9M0
oK4aNtbn7ah3/R5HC9BE2QLCUyiozVdpN2MLLXaDHbl8QpUQ0I672nzTlJ+3zSytyoIFA1VQTBLP
Y53IldIdnZgd7cYJ4sSs/EpU785Y/FALE6q2XvUqBzNeibALi0OFAYcJZWXUA+bqCHjuucxFkQmZ
SjQMD6zaY4TEXMskFoIDKj+qA8KE6a6fk5m1DmtJ4tbimLdPon7QVxaxkG5NelAglgHF58R1dekQ
HOSYtIWA3LHyOOpahan42pC8qTbGhW9/pKXtQlIESV4oyAFTMUuJgDKunDExxqM2vrj6BidqdO74
Gs5gzYp+uR64vEb4FCgcI/PBLbMtjQ869X6sr7eXs7hxZ8uZbZzSAgjeqDCkNr/xBgMMVFXf/jsT
k2ucHdZRd0er0GGigBbUOGlWKHwFDzKFmVkYMqE9DjDNNDJ01YShhRlrtJq2q0fsBgNP+tnSoO/8
KtveXszCh8FgkjXhMED+A1Tm5WKINg6SNho7FpbDfmaVKrcFBu0fstzQIw0t/r/H1bgwiLbPJL2I
3GsWYcum6cyB2OwIBGrYs2JnYll12gXxuEaqubCL0EgBnEZHXwLzwdPazz6UaklTVEgWjqy39b0c
MrmtCWl/VunEWk+hK+mMXKwV1BciAyAmU7ETgCjcILMFGvFYDK1SsqNldm3UCVXdMEcoK99twc8n
UWgwe02gnSv0vmV0AxC2hB013kGAbxQFymGJFonBWCOx/QNnnnkj2s4TMSbqnWCgnvlIoWqJ64L5
9JhKlp9YZTa+ZhfKw2C3/WNKpPGjEFQeMWWSnDoplc88LTJQ5dl8I9qq/qDSzQ4QLCgjEqcyqGnr
hUo55M8e81DRaLQYdTgMwxq1lL5dWfoQJLQqoxLzg/5YptVeHym4u9qm3YysdEPeyeQe2cwQEI+q
PrICvkvH/gclJpTnqYIzMzRtJMYG6qEjHuwMwo4YvgVoE0mIL+wx6qDziOGuIkOKNSZ+lwAnl1vJ
xhwtNLBKx9tnxtRRkKkeQjHE2g81RoTt3Czf9Mr4pY3U+uWNEmLwhNII7GrDQdd4HGUpbbd53RYP
aj0AlDagYfZLxolyLF1IYPiGlhM3sLueP9E85nVw+zgvuQVcAqMKE+v1VTmOVIku1Vrwo0nV+Mib
pv9WxHV3r9FGrJQqF1IldCWm632a4rzKW2UXEyNlBT/2ylBvJJicHwoo1D60Cqh1DEcxopg25b2j
l/EvPAzSf7DSCUJuT41AMOzNAn3RFwrmWjp+dDXxoxsqAx8Hs/lJuUbXsRBFLkoss/M8aGVqWC2u
4jT2Y0DJk9BlTyJ/YGssjQuhGKJ3SJZsEORhXmJmKC254Sk5k0eaAr2SPEjrW6IVgazWxheuDEGx
GE8pB3uHDgZevZdx0aONZ7e8zR+gRYuZzZi+14DKOB+3XXHJCpjkoa+LfsxEJHNpRYtF5RS2lT0w
BlpTDtSkBnY8BwC3bMUVFi2ZeLxjNZj+m+eZeUFM9GHi7CG3jAM+19ZkjT+UzaG03d3tRV0Fd2wd
1AMQDvF6B2Jz9o0GZklut3b+IKo7Z0Pkyr1/dXzx85A+hBgCML7X1QGhEz2uFC996JR60zrFF4G6
p93LFbjKn7bhRUSf7ID0E01FR78WDBo9FXWiEWNlnlGFBtmYNQrVL1lxjIfnzN7m9IUAHI/Gj5+P
z42+lnNeHak/5iFpoUK6A3pWs7MLLv2ioirNHlruTBXyFzIq3wY0VvKYHGSerzx3FncVr7Z/m5sl
bADWkjK1+uyh0C1wvBeBZr2ncvv3nuGdGZm5u2qOvLIEyx5q3vuOcfD6lfO0sAp4nQGZYtC14vk2
O7VJCnyHybGKNjMDr9KCynytmv1frwJGgM4HSBQsu/OXofI/pJ1Xb+PY0rV/EQHmcEtJlrMpu93T
3TeEOzHnzF//PfSHd0aiCBH2GZw5N8aouFPt2lWr1ooMv1F4iz5J8XdX/7qGqVhYePBryPDhr9Eu
mh8f9p1YcLOHT7lIMkCg2nmXeghEWbmub8MYGWPL7Nzt5TEtThydYaJKzu38qdYlpjd2Eu4BHs2N
bBZIft9ARP1xJ2SIwGrRGAEQYMzxebpWCHnvjay/4tuNekj7r2EF06m0skJnj2pe7ViZALz8e5aV
UhMfrkrNiJ7qd0Sj2YtXdQ4DmdiprzDTFXZHy+dGDXNtZYPPeT1A8WIZ3LQpk8GcPuHUoQtFAfa1
DeMnpfB3kqDuqZJf0Vz2o5ermzbL/5Sa9hDp4xb1oXu5+fvRVeS1TZcnYEvIz0BAnloXByU2aS/P
nsRD1W/QhvA+DLaZZE3/szDHwaaymKi5jgXKxtpzXRTpWx/J7dpGOd+OU2lgSvjh4snbzwZShp6r
+KhVP/Ww6f/umz+6ebg8VeeXlIZj5Xbi1QPN2Ny9to0VoxeU5k9qaME33MFYL+awc1+2srAfMDMR
jE0S3aQO5pmDXg6jUirzJzGOH11R3vbkyzLrqxK+pqF6b47S1pd02gioNNbJyqE+GyNAFfAq/MP7
ZwFS0unmWITS+FRVrXVThUJ1Re28+miMO7MyfcXRC1IIM09KzInNwN0HAwiLMdwmg7krkpss3qtj
bXN5Xp7Ws2AGkyRiQMqQ96bPfLY9CliLIeRKxSej7d37lDfRU9K74VYGx7q1lDJc2Sxn9nhAEgtM
TUUyJ/udrOloiHllgaYb/fqg8naK1ZvQp277lmUrkc3ZemEGkj0uFY4vKkmz4h7fkMWCZ1WHISYE
zAo7qFcSWWsWZtuxl/OM9mks0K4T1shVbS8vzOLvs+VolVE1ygKzhRFSo8hEevQOwVcKoH32dvnn
z9zCNEHMDbSeAP3OCBflIi7bXAzrgxxeq8Emg6BjjWv+bAQTShR0FwCTCUk8f2C0YT24GrkJR99b
KA4kIOQuj2HRAHy4U3hM1mWexs5dTxRjNXKd+B4shLwWPZxN0fT9Rz8/beWjrYpDToYWajkH9KXU
VHYo/Pa0m/9tCFMEc2SjagJqFW7oOm6j2JC4QvG2EigsTRJvVuL8CRx8tgqWUnmC4jWWkw1vrrlL
/HhlFZam6djAFEEcDUHPLCORrdqaBOvFq7Ki5MorQL3PqXyszNaSKRRODVrXuANYnVNTqSL0YSFn
lqNKDxJ4iEKKN92wgnFYmjCufLJchPB4qtmyDzzp0WjMBScwGn/XSG12F6dIXl5e+KWh0JmMHLzG
SNAJPh1Km0Af0/WFdzCb/qBa3p3RKXupircfNzMlPwmjMMaZPzUTWHmZdIHsOryNHavtHkMRysp0
DQ9+5tUnZAgJN43845RRmEZ7tAdyOTcEOmJcR4FiyEy7jVYHj2ThAVakH30SYwrEOZlB+vlpX5xt
t7iMVbeNLO+Qpqn4Eoue+qq5lvmJU3NsZeZ9lVEakq71/cNWrX4p1a/Lq7K0xax37wvIjLzI7NfV
rhgoSpbeIRx6c2e1hr4dvdTdXbaytCiQbXALWrRXnJGJgPUYopok6cGS/+rtz6z+nos/+vTnh63A
SwFonCNJ/nke/cWD1oS1GfsH0yBP627qWrZVLdvW4ZoO19lThCfBsaVpVo82Gfn0qBfF0D9U9CIZ
ZXJoZUh76bn5mWrBVSgbL0ku//7E6GAq4O0j8w6ZvyC7INTlwWW3DTK14TC2I20vDg8BvP2XDZ13
VEyjO7I029c58Wsll4Z3qHkFbBVLjzehoue7ShW0l0CQO7sagN6hDzVuQrgB7rJ89O04LpQdumHl
mldf2DwMl2csDyBeQfOKIC3CaQL21DtklrYpUtS6UltRvyvW38vjXvCDksi7El4gkJ1nnRwS3cBS
r9XeAWSet1GCRNrLVgOaLgdHeNnUdKpOslDTDB+Zms1wDfuQ1aJvehiH1hGGIYVXIAbOXLt2XKI8
mlj2OHbbuC1XYGCLGxcmCt7QuMezzo4EWS25UwXBQeTcs8cg/0sHyIGw7Mn1ta/i0Pww3fKD9Bf8
14yW9x4EWLzMzno5+iKkvU7NvQPYzn3Cc0xELtI1ko87GcyAI+FladLZMQtg8kxJ1EL3vUPcD9Ae
DJX0GAG92DXFMGyiJFjTJ1laRGrUgN0oVsLsObvQrKIXCftwaoYBVDRBpOFKpxfpsW0eENMKi10q
5aEtAUe7vrx7ljYqV86EC6JKTmRw6n1oB0kncSvvoPA48+lqtgt93KmqtzKhy3bgZHo3Q3f+qR3X
jDrCZjyOrF1p7WPZ/KzblaEsnW0C839NTH8/cqQTIgWBZM8/FCUlJ+8X/ImWdh9ZXy7P2MItx3z9
Z2a2NWrKKEKfC4Q4PqLkfRy9Ub5ZcZuLswXo8X1F4KOYRYSxKcKVYpp4TbPejcZDOWq7pFkr/iyO
5MiKfDphBQjkZpBYEyWj+hmNZXyTmuqay10by2xrT8JmeTu4jMWzIntQxF2b8Uiu0UD+xMLIsPDg
3Smnzd/8att6hTZO699bh07U9hItxZdNLI1FJr3FFTKx+c/jzgJm9pGOedcxiQ1tqUqTnd8NT0YP
dcllS0trQ+KCrNA0ljNkjG7k4L6MlEeg578kqg7QVP54rA7xhwKzAEgPGi1nC+M3oMyFOnMdqLih
5FaH350yeHdWbX5QE+XdafMcAFw30b8xntONFrmFmsq57zpVFUNjLpfaHjD5hlgU3ubYNFduxKVV
IpIAG2ECxjiD/ZR9DFlPifMu+yu48xAGu27DtfLfmpFpAY+8zagKtTIU0w1hIRP7GJUPiJpe3gNL
JpDCmpoWSUPConFqQumzCCqYAJ/p7vQ3N7rS/vxvBqYb/mgMA28r6t+ed2iiVN4kLuBqtdd7W2tS
c/e/mZrdM0A3Is3NGIuIszTI+ml/xLWyy+J8cS5JqtNzDbPc6XCSLtXkrCAg8bmtaQGpDtUnEhtT
vPOvidkdk7eKloy5LjguVZCwIcPkrbAqT78wD+eOLcwWXfdKSfZ6BjFGV30nbYIx36VuulH6FXe5
FHIcG5ot/khCVpYLFj+xNllE6++jFd9Wiq2adhDzv084NArmhIBwusAnNpu5VDF7ECCMK7GzAjKJ
fi0nsOQxJ1wN9z8+jZLo6erLrlCOxVBhIPst5b/WeKOWNhde33pvzuZUztala7RW5RomF5ALW3eU
H+P6NYMI7PIxmSZ9vvo0okyKErTsGXPYZcOKoymRElOneYIYTizq+0JQagT+BOkaddlhHwdtV9p5
ZyYr9ezFCVQmn0kcSmfx7D7QIjGuJT0WHJU2iFHKbC1c2XKLc8jLnQIYfIxnwWYUctN1ZSQ4uaEn
hz4T3ds4zJTrpHLjFd+5dIw0lolI2SKq1mb+RkdOMG3zUXC0Xtt24jeV1v0g+s75XVmxxVmDL5OL
hqfCWSWxqrPRLEK2neLvjHbra9vLO2Lt92fnpmpHv0y8WnAs796gJl68/m+/P9vXSq4RAxjTseno
BkdL1/x+2cA7odrZnj6aoZmjKd3KqqvJQmAiWGxLgR1+FX7RPvNLev+3FbaCapd/ldwGRkjTqfty
+QsWtx24TIVQgHLvewnu6JqjhXNQaHHAaTc7KtYgJFGj/rAJ0p2UCXEPU0/KLGCXUX6mv883HXTZ
tsI4bNxRecrWKFqntZjN5ImVWcDepVUvDqpgOJmvfE2s5CrrPSeA6HTjJd0fqBZW9vaiPeIOhQTD
9OieHaJCNNy61DPTcTX3ymqya62N7JRc1aYvlRu5Vj9xmHgAUw2dQADkkWebUQPvlvp+aTpG2L0N
VrKFkvGfj68UEAYgYgTWFAdnXq7Aj9fmmBmO4T7I/osyPLXFShFqadqm1geCanroaYo6vYkqVKMG
hOItR0e11k5j6VFAjgg4Q/KPBpCfhFN4c3lQczGYKcKeuI7/NTl5kaMtXslK4RZBYDld0+3p6N57
WrbzE/OxGz1b8r0rITT3flh/bdrqSRz7XZfHz/pAz5sc32h+eTPka6/Lczqp6ZsUQwIiB9LmrEkL
AaZRsTzeF0rnveRCcOiSaBe2yW3tQr3bub8Benh2kXZbxVd+X56QhXsUWBlxMxgZgud5WgMUUeRK
hmo5ShPXdJi7Nf3oMXTmmWBBbhx0X3I//BnG1lqr/3k9fxo1vyxTlzJBsczOTBhHgIJcwXKktFHv
R5KY132ViA8B8Nf7ttDCfdZH/n1T9vlz0pfirgahfCMl9Z/LM7DkdmVobGQ2Bf0w3IGnW6LXjaBG
e9Z19EDR4AWqoJMZ8+6eXijpOjCi9kdSxLAiSp187zWQkJpK4u6YuXibFqX6xa3QUPAyZIXcvC/2
EmvZ234pFA+QW0XfLn/t4nodfezsyDRSrihd4FoOdBH+xs/zwc6Is1/roXM3ea37+64Sta3lI8hx
2fLC5XAyTbOTIxUdaYMmcJ16ULamD9pxgMR5e9nIQjRyYmT6iKPj2fudq8c9RhIaUemyNq+ydjMa
K0+H6VPn1wOoACBhNLtQu5htvcjQGqHzPcspFfXKassrSEp3lweyPFv/mpgLuXe516QEwKbTjdHX
JBW+AmE/dN1qHLxkR0eck0IPLTVn9CBpZwq6XvuW03rPXhXaRa9eec2fy4NZmi8uAQUEJxH3GcIn
lBs1HiWcZgq9rUIfSm89X7awtO7HFmabSx8rUXYjLGQjtEDXhf4z+aV8ULPm3fcjTsgpJ/UFF9gs
9jCsNNXK2DIdkQaxMgO3QU9s83uUkx3nZWMEK3tgcdr+P4SNZl+eKqeb2ZVgMskCyXIK5bZLryx5
pVK9uPbkowAZgq+V5hS4oaW6cCKLlhPD37vT4xZW9bEEbWiEa4/S9zLe/MhMogT/Z2vmJBNSYHkp
IavVq+YfzadztNIfVGt4yJIcEI92ACr6pruy3WXidQXbw9DKTg+R7Cf2CRyIYB4Br5O0Op3S1q+E
oRoGdiKNJ6Wt0qr9K+N9RIdIOr6NdDusBAyLG/PI4CzQCsNSRWxyZGO+Io9nZ+pbINrF9eVRvcdS
Z7MLZJSahs7enHMRpB5dtGEQWU7VGN2N1BRfx1yWYNnp44c2irOdWEXDtix07VV3Y+UmTsZka4xx
vml7FQlsv023Y2C21/6YNHtINsqrCkqqjZZa3caqNfWqi3x3m7WFfF/5ZUaTv+WvDGIpmCOGIQfP
i5x2gvlM1cJQl6PhOpES7hX9WtOuNZGOJBQC4nZ7ecKWVuXY1nRLHl0TUhcUDVAyoDmZkT+bUuxe
N4Pn/zb9rN7kbbHW5Ll0kiGbJsPIIxk27NmFIWStFAZy4jp9dyX9yKOVg7z486R7SCeAa9DmQZgm
5HGaVaCAzOhOd6TIuTxbS7VlmIEBZtCAwT9zMUCzgs0HTUfXEQIP4bGsju4HA3m8jvhso5T+WzvC
5INgteGYRmr+HAQRUpRElNqDkYTGSiCxOFoAvVBAUx/gwXS6eLXnpmApqQ0o/lbUNpGwsjmWQiRe
FNAuQ5mGpsUsRBrNLKy1wie7KWQ/Crf7mubprs4QODXkyC6T/C+cRp+xSQGb9iDKWlAdn47JaOW0
zms2ZCfc++W2Uf/Ji2QjtDw+3wrRX8GJLjl+pEemDlqSQ4gpnFrLKaV4hstRU0ZnlH+FZCNMeS0U
W1ymIyMzjy9muhBUmuk6Yh3ZmZ/Ya4WBJQPwcXCkSD1NiK7TUaRhVysNlArOsJOUGzNbmaS1n5/+
fuQjGqnJibk4VH6v/DUD44my3fbywVpah+MRTH8/MlF0XegmHiYG6cmCvbTbq83K2V0bxezCM6zI
H3OJSaoexfal9Fd+fm0EM6ftNUoQGoaHYxPFW69yf4yp+GiI5krGdM3MzF/7blppsCu4TpDuXWXr
Nps+XPEqiybwKJSB4Kc/SztbFdhlrzUsZ4DRVbhuTQp1K7HA4locmZiNIq3rsq4qTPi8shSgOCtD
WLrVpiYvmgKglqGOdbqdkkgP+75tcSLi3vUoMVyV449ijTFo0QqNcrLIC2iKpE6tKGFipYZYcBk0
G/8Jpd/qJak3lw/G4uMeiOa/Rmb+sMEXtoAPXadM00dfzeEUUB6gKXwhNq/twuQN0YzJn2bst15T
beJcer78BUvRyNEHzC+ZfsrW1iUfkKRklrzirk+1+y5VXmKv39Jz94niPRV1OjepQ0ONNS+phVHV
R1MXlQN/XzPsBfjiPijP+v58odmWjImJtifwkNOFQ7OhMjOPp3/pG1ex1tJYXK3swKWrk14bslBc
L2CVZjtwlAMQG7wAnRhWlB+eX8VfJhLPK9GopVuvgVaFlGS4bZG+PVxer2lDzCNgZo47bWrgJHl7
OjgUdMLEN/FzaRt+o7R3UENlm/elU0TZzqIvcSMYo51W4YpnWjwNELDQ/ji1l8y7cCpIxhSjGYEP
REN7HQsKYQJx9b7XBREuq6q8ujzORXvoUCHjCOqegvXpOCWokgglyfUF0EEHf33rMfa+lPnrZStL
u59GFUotRAj6WVeHQbgax51sOkDrdhKhT5c9ddlrWFBVkFaC1xVb80xHS44/FEKF3HfzM/ZeOxl6
3U3uw25XfL88qiX/ezSq+e6UPbHT2w5LrbyVzE254rTWfl4+XZqoK3WhJm3ghOZbV3xTPvXzU68C
NxQR4szvClFMKtTVyQhFthfZ7Rof7fLn//f7M5fbwqI0wm5skk/95qaJHYRrFbalK9Z677aYRkC6
6XSCPMn0ui43TUfPHhV9r7k70b25vMSLF8exjZkfKHtD4R055WhE7yaLpK0c1Lc8m16rTHhG0vxO
UpNnKWr1bVbL30Tahi9/wJIfOrY/2wRlpVDb5eZ02jq3Y/M1GfdWadht+5gXvu13h25NuPD9Wp+7
PnosQdDDikJ9YhYHu3iDoE5j0xEQFWz3eQnfmZeNwXNTuupvi2fnkxS2ZKBz+BcfamMY91XphhRl
ogYhG/9bO3TRNX0GxRPqkfmuzUOauHx41/3Y/yeDTW8vZHpJpqbrV9qsFrwZhVz04iZWIm6M2Z5O
zEbVB1fl2diRUEsedxn/Z6yB/BZ2NtXpqfED5Cev2NmeEIdQkVpfMpxuI3rfzPjH5SVf2Nak/il4
otADUnYOWBhLfajzgZJk7uUvWhC8DZqINKGYXF+2szAMCJb+W+fp70evhbLKqqofQ9PRINlF48ld
uVoWHTHt2uRuaJslA3P6+21hlYWHzhG/X1xRAN13rmKP2V5Nsm0AG9YnRnNkbbb0PKHBkbSR6UBO
HEY30Vr31eJsQZUoTVzkrMu0akez5WdKIbVxajqFpdy4ZfXaKuavy0NY2L3Uof8zMf39yEQlD2VZ
GIHpqJBoi/EvElsb1b2r+y+X7SxsMAiF2cCkgGH4m1eHqRllvlYwFCrS4SbWNWFfhmm/y2FFW/Gf
i3uAbgUUHNkAdMmcDilUuAbKEPcJ0d5D3iRXJENu4fV/Hof4pu31/eWRLS6SCfHJBIRRIU4+NecJ
ghL78AaR6b1B+m/1GTH992eucSKnJqyms3iO8tGEUtSCuiTkbYboz0BNeJMZiRXbvdgJe6m25NuR
MssIipkNSP8ZWyVsdd2mV3ew/SoXbE+JxZWIZ3E9gRxPbDATE/XsIMdCVumtTtl6lNUrt0bBNN+W
wvMnphaOEVr3cLFn+naC4YUV8gOWY5iN/VjnzcfPLzf4hMQhbUUv7ixcSNS6LcSSYEr8EQIsGreX
P3/pIodVxARBQNGAtPBsa+RZKlfSaHE1SP2TFvq/FTXZ6nG4NQPhix+DnjYSiKuN9rlIlftsbFZq
fEtVdfBhkH9RtpINaD9O96YM0VKRI2ztZLoJQ8aDEoebqn6J4LcZlPaq0OqNnxob0ThcHvmCVzmx
O4sgRrn3cpgIsWsMP61s+JZLJnoR3mjXEx30J4xRN5DojOJ+nD9zabDoobUG6FKrtX7jhwjNjf7o
bmGE/mr1ob7iXt7zmLMDCWRQhOcQwCvncXbHeIUMeaiR4Mpo4v6iab73FMuN9GwkivQ3GK2a1n95
eOxjN99agzlejZksl7ZIiPNA+Z25byupvMmbAC3SALbtMDC8m8JHei4Xqs7OYWvbeIXY23UZGRu/
Krt7XxulQ6+Wnt0mdbUxLNf6VqS8f0lQx9zTgbS7PKkLThQgD9AErlKFbvXZIDveVUIdqKbTdHxC
e6eOnd2rB1H9m/srV9CCK0GQUCRVbZAQF+eNk5Yyeolec4sG7bapCiZqFxkfv36wQSM8QwJxNT+J
GTGJW5hcP2ZjbDwE7BI42CtzZScuThoRIM4aNMkZsWMpuk1XFEQ3ylhOVPLXMHA+0peKrGsAm6Qh
rERTiw5majukiYF0y1ljMyRvaiV7zVTNFX60gfKiB/ldHyUH1GgrO0587j8XGihhF4Tqc2ylK7Hv
wt2HKMd/9mcBUJS6Efq2HXdf3dy2kXdXa8ZKCnvJldBTSWgNQAp94dltjuzoWEqcKsetUvlWsOTy
Bc0XE3mlyLxR/F5dmdPF3Qg7I5hgQmGauk5dJtI/mVzIBWVI5SGsHkP1ECZvl8/W4qwdmZjFXNTE
3awwMNGKk3rJL3FNsHXRABpfCp2vKJjMo/lAblsV4UlgRYiXgM8NvTUYwZqF2cLHeaui6ikDmeqv
ZH23Fl0s/jxwKHJEcLJa8+jC7/veSv2MGQLXLCDE8PfyCiyV8tlNEH7ALEE6cZ6qHAShzDqzBwKX
7nXvtvlrpLyqd0hEl8Ou++lCCp9tYmMrfL9seIoo5ncHUsIT7QSe7gyyLZujXGcFT+tJf8X9Kmtf
JuK0IstsVKi78WezdnymhTgzCBEn/eLs6DOcti9YGXSMxGlpmFxRprmXheQ2S8zeVkqka+rI1XYC
gLfLw1xaPyCG/1qd/n70qrDK1E8quEecPpG+JEPzrckpuF+2sTiVmgYzCME1XZCz2CZ11RBWaMJ8
dWw2kdvZQRLawvg9qQ+N+txUIZoin7ipZLhUEHKdyALnFc7OCFqj8DVukfROjfZ6eYMawOVRLbmf
IxPzTGJRVx0d3KLpeGH402qkl1K0Jt1vY6XotXRVERFSb+eAoXE9u9+1JFDzCNi90wX5L0XLb9IW
vkgoxP5IIThHN1fF/eWRLe5EkxZ8XmTwRM+v+ZzED9u/JUdquD0N//WwtVwz2Cl+mGzEuhZ3HsHq
dkC4dGVOl8ZKRZp0M0p2bJfZTnHjwh3kXvUP7nhTypve39bavoxujHjlUbS07bmhJi4hwoyz93ow
UpIPgLIeyvBHI/0dPpFvoAmfOZyq7OetcWMLw2ibl/5BNuFWvVO1lffC0vdDsQ23E103Fvmg02Ob
mlpVxkPgH1Skt+Mt+kaXt8DCXW5QmCRSAbdEmm+2EPBuKF5LfsZp237vtaLdS9ou7Wn3/3jQAGob
PvKJYYIKw+wSnxIAUtF2uuPmnp1J4Y3YjzcgbOO16vfCjNGdQkhJnyLA5fmMBVqhiplYa04T6nZe
29awxviw4BAo5Ro8IideT8SdT9ekBJsNBZasOarWAaKLvnRC+aWOP0wWBQkHHpuymgwg5Wzr9mrU
1CPsJk7Y3U1w/eTjN8IUvMGLgsopvNDy6TCCQkpoSAg0p1W20bDP6pfLW2vBu5z8/mzrhl6Uy9rI
74vdLvuRVNGuKsOdacLfbTW2WX38pBuwd4NTov2AjTYzV8t6NJqADx2VKvV1uqbBcS5pznJQ36TB
Cpzm+XsF9dckz71OdaQxER97d7S+m2lc2bVatLdehgszOr28N1OeTUqSihTiJTTcyZjvzcYkoiiV
dF9Yen8/6b1tL8/10pYku0ZXFv1fE0PM6VoCtCzE0ahVx+vMF8LAa/Qss60huGuUOguOGwjA1DyN
S6LBfXaMk1gMc9TUVEeJWhsjSIIVm5JnohTsDTlcGdaSd9LoBpwaAieOvZl3GmNrQFI6UR1UP+Qy
3SqZZ5vq6yh/YqvysoDQEbzqhP+fTZ+ZVqrnF5ojWy++kdiy+DCKr5F6nwl3zVrAubRWJOjYqyYd
LGfkACjaZXphxZqjeV27ESYCDC1o9K1eGJ/oQidH+Z+p2RE3XVGXsyTChfQvav5s6WsR3+J2MCbx
byrz5zELCdjW7EoOXRebNB+bQ7CN0Z+8CQ0p3LWtZtxP7UD7y5t90SjUjjzqoes7a9nTk7gxe9J7
Dq0cWzf2dhHPBNW8r9NnP/x12daSE9MZGdc72RB6h093hkbCOo0qU3NSOf2r+qjYGelNW0pfVbN+
G7r0i1tAwXPZ5tIGIXcAVSvUjmSwZ7tRkOmasBJ2Y+Z3myJxJPlaMdb47JeuSbp6VLY7zy7wPacD
S90k9bpCU50qfczhwdPzlQt/cRQkq+jRAn5yxrXQ0B+m9J6hOrm8FbOrQrYD6+ryRC28Nya5539N
zLxeKAWlMYKhcBrI7odEsIXA2LbV39Z4bFPQo97e6r9dNnkuTck1MJ2oqSw6kctP33T0jsqDpmqQ
I1Ed0FL109i3/m3gR/pelQp1q+WAGnSdRpsxHMXN2OrVXWk21WOZDfLGj8I/uZH3ToTmg44gH2B/
EgGusXerhmykr4QkE02zXtPzWTowHEVyznAzU1GcbShVa5XS6KZv7ncCL0zl2iKDSPl4DW+6uKnI
nr3X+s6jbbUNUxDd+GuvCNFKo7qH6NMaQHNxNESrUwmOx+Q8wJPFTBaMolGdUfxnkPE6hmW3xU+5
pHNC+gRbJAICU8BqTadkHh/LMXllsRtVRxyfTOOmXyvsL80Y4A1eQTQaTpznp9upQtfBE2SCJCEP
Xsuoe4zFtQ6ppUv02MQsXPX9HjGIylWdqJRH22qFK1/HWRLC7rx2jZF2qb5BF4sC555MzwBootMB
KYoQux4ZeserPH2TDfFWEeo7P0x3XaP8QG/pIUiKnZwGX5sx/ThqCvIYkTsBClewlrOR5mMiIAQi
Go6gBe7GrBVzB3QGP6pK3ZUWD8XK5bDk4kgpi1OJHnkic7Z4uabWdZyP2BMlu/GUfTfIdO/0+8s+
Z2mPcKiQeaCaIpHcPZ3SIEsVqdIrw9ELx0VC4/CJn6f3eSqeKLwFZldcXyiGH0M96ajDvtim3s3l
n1/qIiE4+O/3Z7MkjZURqSG/HydarNlqGSZOMQ76kxlK6DYDH1HgSBCbbIP47bfKFUOeuYlrd4Yv
bAoxifexnPhXRgSCI6JPe6uKXftNLyEBHpqeclnmRrfZkFnXXkFuUrFy83uGZvzKOKbPnKXtDMqS
qJDz6DsnP/CMJPMwSvnFStBmV+wyPuTQlvamdwvF9PbyrC0d2kkDgccMgLxzOKwcinCWDqA/smvV
+jrcBfFBVq4vG1nYvxTpeI6TPOM+m2ecYOGUpFymBJPELzHiu3LL8qxBGdeMzA6l6EVNG4c8imQ/
gSx6P7SUeqyVkSwcERDvbF6iQorG8zRgoqemXOWUdS2xfR2saqvFvreSKlmxMc8Duh4kAeVIBbVP
3RevHu7NaHy9vCDTXMz3GN/PA4sX27nGkOxVshX4helU3S5Jt+JN8g0Z467auO5KjLm0v44szQcD
NNL0pbgyHasQDr6rv7hafu1BehDKa0iyNVOzG8FQXMGPkhxSgATZ01jbjmZuBxQvg+Hn5elbWCHu
6H+nT5k9d6RU7unY54iip4rco7BWYlkcCU+2qQKLSNw8XzqkbUGfPuelCbXbAmJR0dg1tfbQe8JK
8Ly4EY4sTV9yFGX29HyL/XQyq/otTSW7tX6Zar+FH81Wqt/hWop7ceKOzM1ctOn6WZCqYP1iXbZj
Y4pKVw7oghdAPfS/qZsGfDQgTXSTwRrwAll0PehXcoee7oqDXhvELDL3wiEsUZXFm3XPRv1TVVeu
4ZUhzDHZuJ3WQDEDl2y99toPMVBtI17LJy81xR1P1BwfkhSlWaLiSg6p6nkh5K+qOn4LzfIehbAX
0axfVLP4k7vCXtGCnQpHYiavaecuD3RKzMO4eM6/FndeWptyb4A8tB7Dwth7lvc978QVf7pmZlrP
oy3hRb6i0jcLSMRqoHmUf6mSReVSXjlKi2YQ5npHAChnrMaS1eeyKTSGE3j/ZMGP3PsbByupx0W/
MOkhUfOXUNycHZ/QR8/eb4E4+sKDBqu/rtH5Fn6R4y+X/dsSuIDU5n+GZqcoypu6U3NwNe5QbgsU
QEzT3VQtamOBLQ//eMmhbgy7ytIbJEYv216cRo1WCPow0NOYv7p0X4qaPACVmLoPY3KD+k64xg27
eICPTMw2hBxJ6I7UmKhKW2v3frHC/rj8+xOKALAjG3t2ESkxtN+eZ7ATXON7Hrb/yMoaufXyCoHa
fccqgH9STje1Vvm5pMSy7njid8/zkY/KJ83KFEo2Pah2kagQoNaHJBNu2rG+6qFhuLxOi3uRqI7x
TWHEXGIilgNiWC00nKawC22rf4upmmcr0cPkSs/ilCMjs5l0czE1BBUjHdLntMu2+c9aUNN/stro
ngVLbN7S0et24VDVAP7dVeWuxc3IdTLJdSDiNs+QxYCwZKTYDUfq9Vs/i/a0lqDR3WwkufxCP/N+
8IdfuRf+VvrqBiKVQxi3t2bSws3d3iaN+fczcw5v3QTumBptTxe967yxaTNXJ6ObxA5vNfNJRPbo
ufItde/J+VrSYOkpYoIlmWREcIpzLIYAza/Yi4hGm/FtoNyZxZZCsapej/HKrb20zriziYwRgNZZ
zzJs22nMR+gOQq+CHeg5DV5qY4dp+zy2o7gb5OzKkxpkJz/RKMeDl3YyXry0ZM8LxJ5lBiL6llwO
6Y9a/QVsWAc+rlvXg7ZyPyx5hWNLs6AxHN1CLwZBBzG+V1xYXbaXN8cStxNDAczK3UCr/vxtIrrx
OMaNpDtGnCe5ncBntpWGSRU1qPK30S++ct1HtlyI1a7zxfg2Rw3jvtOq/NB0bXtTh/5wXQRKvhmE
Qd8Vsb6SAFg6TUcfOH8L6H6IBlnDKg9KeFtnvMPTys71T3jfYyszn+FHUiRAf0IBOKHWuFXW0oKL
o+B+x7nT6gg+8vQQxpUqur7CPR+65o9KdW9dPfvmrkouLZ09nDtYdgv9GKjFZ2ZAK+qCTnBkoSaQ
VDlkR8Njqbu/pLT7ppT5Wu/j4vY8sjfbnkZtabXQ02XijeLWTbJHt/gEDMRgMCQfEcs4Z96kPFDL
5Lt1MDToym+r4qrTd1Fmy+WdsvaEWlylI1vT9XUU9LUw+Q1aiqvMI9PWszddKjbyWqS+dAciLsFR
I2N7rv+qRib97wEJMyG/yVzf7tPyuggFW2nXGhsWhwMqjrkjW3NGZ5+MdTckWgeqWul/5QMVytF4
ATPwiacHNv7PzPxSRy4p7IsSM5KKzLEaXJNL3in6Wny5uNdgGnuHwsEgOv39aHGCNEINE+JyR3L7
P16c3cuxugJPXTw+RyamCT0yUdQpraHFZKK10aE0o50g3Jf9Jl8r6S7sATJChHkTlQO4sFmorAea
16glr8HYf5XTr7XxUqdfg5fLvn1hwkibUZwG7kaRa54QEPSyCSHLJSXEaJSN/HGXCd22QcWJiJL2
45mv8UCcj2Zb4ph7Ox22mb5y9S1c7ye/P/MthZR1OSAQ3Wnz7Co1kru26p77NNm2Crwr5vgGfcf3
/0falfXIqTPRX4QEBrO8Ar3NknRPZibLC8p2WQ02u/n13yHSd2+3GzWaiZSHSCNRbbtcVa46dQqM
bitil44GkBZQg2EeLrU8pWGzT+Q4oCpmH+0s9SWuZbNFtVhYL7cPZ0HVcP3nJgsbkctVU0BqgLe8
4ZmNfIB+QE7H8sHr92jIbmsm7d6c+Ap+b8nRz/bGMWBK0eWsllRFkuud5lazhyNPFvkMWH78YBdT
KBw7eYr0OLlrMUbZn7wO5NPMODKWbyM7A9OjVejfu1zHkG6LruUtF2wUyru4zsgjY8PVBn1Sd4IT
gEaOxL7Xoq+jhoEmKP69Y7PRbDUjg2fuFMX7JpmJSTcteO4NtCrO3U27SS9eptJ5xSncUZQcb8tb
VN1/5V1RU3HhVlPG4bPiHIF96HbzrLsgcwIJAqG0D+rpcFvg0lWf584AmgwKAqqCvhjy52nrjAgT
ndBs/PLp7z6v7N/Y5k6p6/g87b6Md7rzns+DsBmjbIA7Qd3/0uy6ZdXXuobPM+feqz68p+0Sidf/
vj/fxTOzPiCSlU2E7xcHYmxFur29O0unDTIEYD3mui8Y+S4/LwWdR4Lr9NgUrPXxvgrTqfmKntNN
OfQbkIL+NtycgthoLWhdMlXnghWP6A0YVDcSCfgHhhwNeRf0lAcW+Tm4a/N5l/QLmBWASIHII1eR
RF4Olg1cC0UQ9prpJ28lglj5vBpBDIKVAxH4fKbnwGvZvv52oCoGFc3pdxg+mHbliOyGtL3sBvNo
ObUbNACV7igGfa1IWToP2Ne5KX3m/FOzUG0S41HINfNI2K6YtoPYk2Yvs5X0xqIUdAQA9Q1w7JW6
GW43GEVfkSOnkT+azsFlJPZHDaO5c3fNPM+BiJJLQTkB/fXwhOYcel3qdgas9QhuAXJspBmj52DA
+CDns+iqrzXg4H5he7FfI53x9huFoizYrtFTZlwPf8qtGADT0QSond8LIDRdjmYEM/sue20IurT6
Ynqon3SFt8aItKSJwNnNvYEO0B+ql0QfYA6GmNg86l33nDDvPp/Yiide8nhIk1oguZxZ8VQoaJmO
okjcxDyWzR4TtfxIC7vk6+0NXDq2GWWKqrkHiJb6qgeNEBABXgV4UxxXqW8M7CfzwPBHSrv8h2Ba
2r4Al2sYVRiYc1vy4urgyqEv8HtXVVtQ8lGT67gDRjP237hbj68ut4uQk2FauQiLov5ArFCKBtu2
4pWKyZbE0YR1jPLqMXXZPjeSu6jKVvLniyrxnxi1soLa/VjzpIYYthNlkPOV4GR5GdADtPl4QKIp
V8zInKYabXx/qh+FvOui767x8o5DwfxePKHRzwCc8OUtdrUybSq8BY59Vb9Sa9h7afRLdO7fifmD
vjnzsxOqj9FQ2yb8uCnCiiTeVsLjI5+U2CsvtcVN+29FfzLdZ6ISW++mpHTNIwfEgibI/qW+Y68o
2LzzqvEDUO7/2/anGnYmpEFRIdVlDFB1agviIzmg7ZlTWRvZdHmgsxEpMXMVdLW0NKRP8WJHpzzG
85iXhzVhXMWMTLeOOtto1j6JH7N85em2KAJgHUiAQwcc6lIE72RqjUwHcnkqvgyR+GAWbEMxCO7t
agfM+79iZk92tn+2EbOEVqZ1lBoTz3lqpSFlTPs6TEa3Jmp+bapnhfZqJNdgUtGaoLxGR0NnppnE
9IjxsZbfp1a/bbK0CYRDi85P46x6YJOU26oUVeg2kR1wro1Bg7mouNgSUOe8zfctRrJuxtignT9g
TvKu6cYqIJXe3LkY0Odndjv4k9Old3YlThk65ZFKr3PMgaLRPkYj01YHkWsoq85nOTpJpG3AvNf2
Tzt1hxiQglZ/QixS+N4wdMGQkPi3xgiwp5X+jWq69gWPRbLREtk8NHJEHIyqLtgSLHRro6JhYJCm
bn6iUWz4WZqkoVX27aGmVbrV+2gNK7cUZsAmISkMFC5qaoqOVCIdG6sFeNrTvdA0QYKl1WitBDlE
7r3DAp6LUvQkiRNLeENCj7EHpo/HGk/ONQ7kpauMxChgZCA2QIurYgGLzJuywoGRrfr2Yc7z8iqK
MSuOfix719qWdI29cclr4AqjnKeDfOeKVKSz2rjpNMs8AuD03XHkFpCf0zuu15kIZdu8NI76vjAR
SBhGKA365I3Gvi7Hw20xS7HEzJXugoUHkxyv7FGVj1rZOSZ4fNlra/C7qZ52NrOAyk542ILhzi/y
NXz24vZB25G5tLyZA/DSdExaTPI+RQRosyfMbaHdyt4tfN9DNewPCzyCTLUohgm8NO9sbh6ljdY4
N/XrKF3R6oULhDgSZL0YBwKbpFqkaow6rRrhojCn/mdMWv1TZzK+YVyzNtZg2CuPj8UVoeIIMAHC
9auBe0Pb9GPXo8nGMbNNRGgo+pXAdXFBZxLmX3BmzgetmLyhgIQuiZ5K6u07LbmvuylwunItKFpc
DWZrgMwFrxz0Il/K8rSqm+Zg6ej0vnC0TUSN7W21nu2X4jDgCf6VoIZ1GH6HVzNBoCqz6HtsA/s5
DvyzO8LKvUMQeoCBwkX8ddUkiVlcQ11EkXkcWv5bi4zEdycz8Rmp1yTNm3K1pDNJygFxNB5ORELj
tC9ttrFe59EGTtBlIbicJ7mSJ13cP6gubNsM/FWpyzG5Gk0UE4Ijq2lfrSzfuKwExNhdSaX9eTSr
i5pnzwAVgfHyVxwZFpnqNrUHcmxHvfClzoA2tRhFq17THdOW0rCsOt33msl8QjNt90z1UfomQrTW
t+ts9CPbEaY/srj+xYCRA9Ih6reEtuOXwh1tkOo27oPJ6+Zgu1r1DBLKPDDiiH/CueX3bIJttcDp
HEhTJPu2j0CfEknGtiSyyvsoR7HNdzg4cZzEsvesbuuPYGAq7r04SkKZ76e2O9RoxHPj0C1CtJ3v
YgynGzF6TwvGOApL273PYmE9woUjJcl4HergpXlKMIMyqDS9vjfcnp5o48b/IGpxN9TLmm2dDdO2
lm66LfuqQT+dPgR8QKzS2SIN0Bfi/CMrJ/W9KiM+4Z0WWlYzbszILbZm0VkvyKvzOy8iddj2+rRy
ZkuXd+ZfQtkO1hvgpsvLq/FK9n2T4WqRO1L/jku+EpivCVCCvWJgZptzCNCHMLqz5YppWPw8EnnI
egDgfNWk29sWZzGpTOAbxT+d2X/sqrU+4IV4ZB4kiOndoMRykZm+3KJJMGP0uEEQrkZ7sC9z3dlX
5YusT5q+BmVb6nr4w8kDe4kDAb/7pbCql5h4UTA8lki7QSD0DBqULbi4dqiI742u/5hhIrNlszgA
YuX5tvX7Ex6o9xdYGNvG2Ey8cNXBf2Pb5ABOIUoxRV4HTW3dt4m7IzCDGQZsT01OfSPn6JByta9k
pLafePEO8frosxgd3yu/Zla9q18DwD8g5SDIg3u53AqSdF0ywR4c7fyuBvQlosLn8Q/PbMMIg6OI
kYcJf0z1H7flLhlLNPiDNQgRzfwGvxSrVYwawpDkyNx7Mh3i9q7pV+zxktKei5i995l35r3BJzqM
BNQ+L+1jka44/7XPKxs3wcUL04MZTrovpvPl7TkWVC7+2585Bj378VRwo0dDHjmSVzq2oR2b4e0D
WPv5SjxhWl0hZQsBbNzbuvARX67YpKXoyEKhCsx7oHl1VdSXUeWepQGhjLphZ/tDyqxdKw2ME9E1
zRdu+w7y7BnGB5JPBMgG2oIvt0wwZ6rLiRCkEWmYTBLXRQ/6fHN735ZWhVL7PDQB41zB73EphcWW
mXLk1Y+pAa5A48l1H1n5Lc+f/06McjyRFNNoSojpDaAryZPpfBjxrjDiZMUALNldtGrPMz3QL4v0
6+V6wH9bOknKyTHDoFUpAPbpDAxPAn9aNcESRHR3e2FLeofiOMJ/tLGg8UuRl8cVMzwOvRtJMKSZ
b8Hc/ZWEPy2hZ1eH1ZrTSamTI+0/je0LwL3v+T7KW+Ap8cBfoOiZS61U0NLEzSnbcKTphybLVpJ5
S+wFCOYJ0BAWaFeu2JVAB9m0nWiMo0xt+hyNXrxxqkp/KcZ6CCtu568GdexQ5xZ/7jUZH0oQ5gUY
sRWFjCE5Uidp/VIK3XsE2V76cnsDllQGfWdAUeAd4uBBd6ky9dSb8ZBNxjEx813qMTfUSfdIonr0
M87u23q16LKkNHCWcFDo5QCFvaI0SAnlErA/KA0aObZt947wbOZwReMoXNEVsY7L0BSt1Ql8YAk4
tvMjydds4dKWgcgSv9+eWwJVYnrmeK2VOhE5auMxq74ZsRtwgG0n664b3kF0DIzLf7LI5fFI5jTc
1mOsJgkwMmNfsHxlv5bjpzMRSka2HspRAlJMjrU7MeTAqupREyTC3lECYiKpb2lblvsqkxzlXzSQ
Gmb1DmpfMGggwQnwNlr8VPSTlpM4jx204nJjI8OYv8POIxzCuDqUyVGJUFSuxsROdMGO9CiaBz05
VdV9U+9T5r7DmMAM4gGC2ZnIusyKc2asci4wsyA26bEwA4yC5/rKUc13UQ3vKLI6SFgizXfVLdqL
JsvF0NAj4x+c9mUCf2j6DosO94GO0Rm/jslFl0sQLbD5TQOCDGZ9Ig99thJnLa4AZgaRBAKJK4ZG
GXNGxojRY5v8EAMNMKgwNKaVNSx5dcShgDihnI8AQvHqlpgyAR4A9B6jQ/RJxGGZbcLbVnNRBJqC
8baZ+Y7+wJHOTrqJ6gShQ0SPdrRxmEDuO/VZ9rPn32/LmRXz6sTP5Cga5fA6TtDkTI9J9pLwTdJs
MNI+z4YgHblv8Bbgm7Wa+OIRnYlUdg9oc7OqYFaP3rBFm5U9beN+e3tVy7vn6qCXgce5ClPgcFMw
GvbQAh1lhFQASpKY+2nIvmrW2mybJW8DR/N/WSr4Asj1TKLkQI+5bmAWXroZyufbq1naMPh2kMkg
gwMMlnJGxEAEUZkTNgwjea3qaYazY1D3ipDZCquaMHf/oHoPUiokrC8vZjM6omAuyBCMobQ/tqUD
AlqwC1CfaFPHfTp0P+Oel/sp0iefSTsO0iG7y+njYFogfR8KKwpsweiH2NNAhkr6yAqQ8qyFX0kj
Q3jFzI8Nqtsb0ImiepRKNMyAuqL1IwNZMIQh9k+pO8lhSnpE41Lm6VaOtv2F6yBRjpknA2rJatOb
gjzxPuv9mPB68J0q+uAhKuQdD+J4p7W7wtG734nk2YlM6S9C6/g1KY1yQ/uxDCpuVr5byOIegVTu
D1M1bMk49b4Hh7vXo6z4cXtfl9QDvcszfRyQg0ghXG4rskVOW/HcPmbtnevdIat2+/tLyoFuPjLX
vj20YCrfz3pjGEsLtihCGqRuNCCH7UNmNsFtMYvLOBMz//3MHhVGZbYphQ7qIuissOcrN3ZtGfPf
z74/kTqPS4LvUziF/gMlp+4dTLMeCjHw/WDesa4yoVLDMNaaoxBT59k3Lc2+CDxr/bE1V7zDfFEu
L5IB5AYahhCIo8dSbSIwtLEdigI8KYUZOwevA9ImAS5VTqA9KFp3vE/HoQtrPtDN288I+TbE8kiM
uag2Xe4h0QE0mrhjHW1ry8WnaA1RvGRVz79PLr/vVMOYWw64RhL5gH8aiNjI1kvDv1uFotCJNVlm
O6+C2UH51K1hWZcUDU9+sNsDzwYSE2URI3CYwBpiEVPrI1vXli+JeMeVBPYA/Et4kwGBpegyyzpv
EGRE3X6KqV+QsUCfnAx1M1nRtMUDAUcosFAAFyKdcXkgGsermwLqdfTAH/pkFjTd9kOUfZ/iOH4W
9fQOWik84wBkxNR46Jjq6jCCYGyZrHFJo2f6aA5f33HyZ59X9Nekrd67Iz5vGL5xT9bK5EsmDOkl
oLhxKQFKURycNUmvolZFj0CMW/U+W+tRWv4+OsEwT9cFB6aiuMQuOcpXsMTyrtIA64t/v2N7wJ38
/+8rJhijQ0pda/F9itb0R69aKYAuXoyzzyvK1OotGerZkfSfXelTfVesUd0sSQANH4wT4jL4RCWO
gcdvomnC1ePugRs7k+e7jvOVO7F0CudClFPOIkljakKIXd6LIB9XMq2La5ipluex5GCFVT6PSlWU
uDanR9P9SKqHhgTS2rz9nOcXHmiCUV+HrMtbrTcczJ2DS/FcPiBQqt6zgpn5H1PoUWRSn6oRKHuA
0eT2US9Dmb6k1YdpfEewMPMcwMrO3eRq6R4zF6g0LMQ8mCHVb63WrTfDUFf72/u0ZP3gx2d8LQgr
r4AVSDkxNO94YNeKQf+vWckj+Np2etw9AB4avkMWoF7I5aIYg/T05ZmYo8RsQIDBjlrv1gFYcNld
akT1bip6QJqImZin2wKv9QxBBBjJwHSFRm8Ufi4FFnR0DUzaoOBBQ5El2Th2tkEK6LaQ67tyKUSx
KFPB0GpWQEhW7xgLYnclqFv7/rzIs6DOTTkzo/n7+j99/SlvPt3++Qv9+PPvB8QBmqxjl5SsC7UL
gQ3M4DAww6zSrWAQmh/VDgoGTfvABnMHL6z7GNbjBUZf/tCmNVzUtQ5CMrTMtYF3vu5VB3uY1mWD
bR31mh9MFDB8mbJtXbJPkWjfbBcA5sYYFBR6COZGWor5HNIc42Sm1jy2zSF192tx15LGASgAkwMt
v6bAwvyCxGJJZR1HcwgwuiPMYmPrTWu15+uEwwxJ/1eM2h+WMh2MmxNHEKkVrbMTNGJHczDK1zEp
yTFOSQ7cX9Gmh6niEmMCxuTlttYsKSXobdFjACOOm6pc5YZpCUjKAFyJkIkux6BsZPh3EpQQs9f6
BDlvPDSSZ5nuC3L4u88rpiFq/7+AbMr8kQdFucaBPWuS+oI53yLFLlQcoGp9sgFZI0lQiK3R4NG+
t75j5PibPQW0AXEyCA8o9FqFOnBZ5UnZ461EvR/uITG+3d6qhcoIvo8sHeqK4Mq9hiIwJOr+0PFG
5LlrX0G7CtIGcIf6dswCJiU6yiY/BQYlQ7qrN7adnfgfsrfXmPAr/iDUQS01M7xc2kEmqRR1gnTU
9LO08N54ur3KJY1GOhW5SDDUoMdbwYvEnkhZ1JX0OOpHLftsvB1Mhvro3HIBICbiHjUgyYfGyRrE
E8cBlSMQ0Kzo8xwyKdoGMiIgtqk7h80q0WIlKCbxOhiHmyKDVJg/pr32Df1BfmFhxlq/VsFcMHNg
0UbDO6w18jFqbKLVJS1IjmEwsYhCHu1Kl2+HSHu7XmOrUCGdQyxEu4qR0SW30GKLyRUm2EtRGB3e
Xs8AVw9y9DDXSNrB+VyqlEgMk3eVxk5MvP6U4vm2Ri1s0oxchk/FfFgwfipRbgtorJmXsjyZ6Hnp
w9L85vUrIhaU9kKE4rsrxrKYDhBBtxo8QL3CFrpgwvAEn6Gv0Fw8WJUDcNsShO5ux05u2h8wziOw
jCNYFlE5CPRpJcxZk6XY+2JMMU9V79lJSzYpwXIC7buDqanmO+Kdi0Uplt8Ay69mtC07ddVPXCm/
QTeuKR5TGd/Z6N+JC+Aie8lnTJ7f9N4aH/jCkYEKAZdmTmait0s1Y6NEI0LcsJNDP3Lf6VaObCmc
u/i+onWjlbGKtzU76WJLoxfiPlAByq39PHyxTQ7c2tD00YpX3r2Lq0KXyh8UCKICRRHxXgWMEX0V
p2S44xtHrHx+UTlm2DcBBhN5h/mqncXAnpGaHclKdsq0x96eUGN9zjpwPGB+4xi/GcOEXhHkZYCJ
RWkNBPSXsurKEDwuQBTGxkAHqJMm3YpdWzAM8KJIMSL8RJVT7QOoa0C109HFRQL7ldE+1siiadbX
N1sfG5mSuQwxz4qylGUUet0PGK5WnJI+yIwgT8NpzaUtreNcxKwUZ6fCU1rLDIy1J9CXhtnwgoEV
NUodt9ex8Di4WIdy9LnQSyYY1hEVIXV9AIlps0VwfVvKkoKdL2X+FWdLES4b80haBaZEd0GV/2pG
D6WRn2m2s92Vg1m8oeeyFAugS09wLYUsdxJo2NE3GuC9GDDjy57/Tjq5bd3uO4lFGHvyqBVotPm7
tSoWwgF5kmdldnGSTRrkyODV7QOvd7HYW9mKUV88PMtyHXceToF62OW2Fim6TMmAwxstoI/ND7UT
DMaW2itilqwPiLT/L0aN3RgKKwYqBFDEhPheJvyWrKCDFlWdIggGYcofpMflQlKiJSwRBHs2fmtB
zCTdH2StP3xxs85kzH8/00GTeW3eAtp9KpMwdYIMpTvQta05iIWVODpG5uDZhqLuVeev2YgKnOZF
ceqBiHYw1ricnr3kzekxhNBnQhTLAJ4eXUeDbwEMx4c8/TWSu2qtEWQBEHMpQzEMJZLcgGIhHOHt
znYedM9HnNUY2wTYc+/edb42azzNSzcXywKIGHPkwROhUq7VhVnWueDQM1RcQUNRRXdtfC+nPJjq
B9v52up7TQ/1ZHP7ws63RIntL8QqoVFWaJkTxRDbAMA5QcNRch0DIv2h27QErXlr4f2CJuIpgch1
fuHDgyi+I6debiDpk59IEcJGoF8gmwJ7bVrrwpPlQoqiJK3L0yaSdn5CSYfIg2MdmuF77fEwBRFV
M/24vYmLeo/ysQ6yPhB8qHW93rFrUWVafirJP4b+YlQfhmolclgToZxTOVRGQSuIqOptl/7M2EZf
G+a3qApnq1BOBmjDhhUOLhaeHHuj/GZlrx4me/D+Fy0/F9ldGa1EXmtrUg5plG6PFtOsOOmVs+H8
e9McSn1Y8UiLQjArDDjAudqnclZoRt/LyB1hXel9Ge16pBtL5z0LOZOhLIQVTZO33QTrWgToFGur
EAOo3q5ieKridQF2EixE8XalkacuwB75aUyeihJsO5+Gt2NykKNHcgKdfKgNXLUOgEuNYChZl588
DRQUByL2Vf8xGtfQRfNmqBYHmEkkQ5AmnVunL12Rlsc9sDR9fqJ9IPo905/esVNn31dcXe7xufVx
/v74uU++atVvt30zhg07dSZCibJSwgY6ZDLHazXMug8sDd8xHOBShBJI2Q1mW1RsyE9Ts4k9wzfz
Q5uu2eKFuzFzCaNCgwz5dbnYtKXBgFoRp9IFCZjUQ+7eC7JWxFiSgkqcO1OOoD1G9WzM7uw4oo04
Ge2dMPaWOMhk5QIuOBUEaH+qMSZQi2oLb69FHLMUmhqq24emtc/bAvyevxK5u61bi3I8FNfRaDTD
vZSDT7RBjFWJJibLq/1Wer6bdpjZIf1G+3Jb0tKmYdQdiidgUHMxIvLylqDUzrKo0+uTKPOQZ99T
NA61JVkxjkuBDgZ5/SdGsfliLImbtAMWZPAwyTLAMStQ7fRBbG5y2e1Z4vqDMH0pPv/d+hSTKWtt
mKQ21acCEc5gf2AW8cu1RPziJoLqDvxq8MpX06IcQWO7mnBcdT/e9emwm8aXqH57PIp3Nsq18/xR
sNEoltlqW+5adlufqlddR9blFAENenuzFkwmuBSR153TBggvFLUDlMj0RgfqPeTy4NEiRK/mSnyx
JkKxN4iWzC71IMJgoIKPx18EGL/bq1g4DRSCPaAj4MIAm1d0bUpJx1yeiJPMin3dsA9Eiq3lrqWL
/qSjFQdzIUdRraIgQDXiRXUqilzeoVXmV907oI2rmPmQO6lxAH6JBEDLORtJh8jPI8d9bC3nt9nr
9CRine55MvQvUwwW1kwrMfRQWNlmsJ3fGs86MIhjwEWt8/7emlhxqK34d9YhqTdZ2rMthBU0ZlYG
zei+pn0Pm+pYnyY9M3eacLw997Toeap08ujGSfFqGWUa2I1H/IFKtOhJkgZmBxYeR0SRb9R6igRL
5wWlN1X7xC7rrUjKAQRfrrWXTExoj6VjgMAg3hObmyGKDBXGVaTJc5XlzWFiRA+SwbBePatoN2Ap
cZ6Bd2zwqNG7z70ouyCy7W4TJ7WHv3r6xwSM6feuwUFs7xrxZ0+PbbTWyiH3LTSKoj1k/m+cWcWm
SjdJdYd5afkdOgIpWLK87mNdWeVdXgjwg2A2kz86GZJcI9F2nU6bjVlrXSBLAorCQoA2p7PczW0d
WzDQuIGei5IVSgcgg7w0m4Zox4qLpDo51dc+/9hMoy/waloLldfEKNZ55CDjzllczd6ZMT/JHxO0
61Tb24v5k0dTNRnPGMRKQCrOA7YvVyOTONagJdWJWZOzj6wcAwmBZAhKUWY+NUdtN9FUC4koAQLu
Req7ZGT+mNrGXWvX7SlrWbo32y59YOAyDbpEn+5Hu803E0apPLXMzIKRm1aQSh14R7OrQxK3RVC5
zfgyttTblekw+UQInKTg33mb/u67MtsNo9dtNB3Mj7Fw46D2qAh1ipF7XKIajCqR6xeMlIGBJ5Nv
kOFkRa30y7J2/Yb1yUpaet6Fq11CGAOjAjp2R0XiV510XfT/lic2fMu6A0YBbjrxYCXVFl1AK2H4
QrcvRJwJU47E9ZhOPMySPVnyW6PdRyAkzLXXcpwV/qXyPuq02jbWP73ubMHilsUrKrGkeOfiFTM9
kgpcpRHED8CYmXu8yoo8nIYVZ7AoBZQEmOCJct8VmGYoqkgUg1uepgJNaIHBd3nnU2flri75g3ka
NUp8GJl71VAKOtiYjB0tTw3bgLbSE9vq7VOJcVpnIpTtmqbKtTrXLk+J85L3Xz1nxfcvbZQLjUO7
tWWiB0Tx/UnOGxT6mupE04/WuDODadzV2QqZ1ZJ+o/AKtBbAPnjFKjbNS4oY01WwCO5+7Kf7CBNP
s+q1iJ/Hfm0o9bwf6lXCAxDju+EW0c2paLfVEbO0cg/mc85RV3E46s/xcNfIn1W7Z/Tbin2bf/mV
OPBeoBaCBO4V+aKY0hwEG9DmImp73x44QT2hpPUev437xYg+hoSCiWwqy2Q7mm4TGq477Ngw2qCd
0oq9p7mGDwL9dOsOLLmzza7Y5tQtAmCvi0BLONJXg2PzJyFa+WLYU7zJMs/50FBRPumNeAYnWI45
Pu0PKovumRWp81zadhYiLB4Po4FUaUqbErM8KrcKu9gbftZp1galLqKdtKMG6PS+8ms+lc+MDM3a
W/lav+a3OCK+mX0cTNbKebRD4zrSlMkpnwIqdiz9kHZ+aX5eOYerY7iUotyScUicgdQmpLgBZfvI
C29///qiX35fuSUNhhxVsYOuu2Y69MeMHcZhxZSs7JOrACy6CmQlzYAVDPqdO6HI4vcDxjR9efM6
5pACjWX63CquPmRFm4N/dYzjU4t54iBN57uxXfFl12E4medSw5Phts9tEDiqszy97NvU4kmnHROE
f57zS+jj9vYiFrYKBXc03eLz4GlQ21F0K9JzYpgR2K5M8Lfce9knZ9izbu3Ncm1KsJIzOUoUbpia
25fMio6F9g0PmEDzTsSrQttLEUt8I9XKxl0byUtxsw6ebRxx45F4McTp5heWHaNkJ9lXjBDPTLkS
AlxrM1ov8eCb+cIW+HoiIcCzl0f6kdp79Fg55Ye2W7kw11owi4BjnLvFr92KHSdmNZilgbHXgRNb
mzbJdre1YEWCCuua3CJr2B8J6Vfw8Axrjndpk/AcRkcVUL7XTfVGW6daWY5oeI/tbZfTJwyS32vV
2nzg61N30cxr4egRQyBnqbhGnlF9mvLWOFZ2uY9Yu9Nq/suIxGbAgFPRdCt3Z3FVmBYMIBTw2Vd9
IxMfJZMNVsW0/g5Dbn231H1d/3n7bK5vzoxdB14VRGegJFCbRqgpMMEhsfVjnYz3mRieGqcu4AOn
n0OEHPY0fXKTtUDmeiPntuv/3ubK9bHjMpu8Em9mkf0u4SRB4ahjNggfDom3lnW8Xh9kgW/2D0vN
XCu8vKqx0xi6yCJ+IgDn2/IktM8mgJIg+jtk3oPxdnpbzGgCKBetxuYCwzP3rCnFhlenrEa21kg/
ZO0aD+j1bZpFAOkOSmAkhq/6iaYCU8ednJ8GMfVomc20bVtm7putAqTMM2mBHML7Vg3OsjqtUjRt
Vqf6kMUP2Krbare4iLPPq66nSWI+pho+T78/eOWP21+/djv48X9ifXRAzon/y0NPUkPr9A5DleKm
xXhQp2I+ppHUfhVpD6jjr2zVkjpjojcMNPgwETMr6mwhTZNqQwJpVYaq5j6vY7/VkZnLAg3O+/bS
loWB7BrYSAdWSMlrWWlpNkVd8FMpDkXxQpFAjz3QKIjab9zVCZVzKKPGzLAN/0qbj/HM0WkIQFzN
hrQBRGhJNPmxFrbuV1ecYvuTYF9jvfF79v32EpeuLDh45hz+fHhqgdNIBrDNDXgXWCWmr/aHumN+
ZGlBO+7TccfstWf2taGdKRH/TeOo7yoZEWcyZISnISJ2TT6MCFdQL769qBUhqg9s47rttBFCkka/
t+LsMGjGo4imtcbtPww16pEhZETEANJjPHYUbeR5zGKjcMoTuBHBksfSZMclpmRUqQ262TGSwwcj
r9yN6PSvWZ+zwIrsk55kRTiYvesbZakdQB6ThKx0P6E6mIdmF2ehhvlH933cvThFtYbjWRiEipfz
2W+e7/OZmhmENdRgeJwDB7ErO+2z1yb3kTA+e3hs1WYflLX0PWvcg23lIYtAzDetZe+XDNL5T5jv
3dlPkF6UN2mGbdOnr5p2Z0bxSiS3JkCxeLRH3jSZ19i9UscX+crnl/TrPFej2AU0kLGWI8F7qkQZ
0umRs6cOcm4r8eIazvJR89/PNqnOXLRi6BCSsUDaQbLWKrG2CEV304pXTTEvwnKDbAolC8jb5z3A
oID5BY1UcNCgdr1cApq67JZonTjhPR1g9JEsXxrvJbLWxmZebxXeNaDsmefG4QGnxlU6aZNew/P9
VLkBWpdBiX37KK636vL7ypVBY3ebjCW+T6g/uVtv3Hjlm300RADgC/+P8iNmVlxu1UizMte8KD0l
rRM2recnb28+RCSNpwdmKiArg6fupQRmcz2xRJmehHsPhGJZhjl7M97tUoRy7fpYy9HOwNJT34F6
PMjpJn47+P5ShBJiSkzzac0Eq7AbcJeDkji8fdRLqnS2S2q+oUqRha/sIj1ZxT8xCgDe2jTtJV06
F6CES6Mj7dqLsQCZfrb5P31dB/paa8+aDKWI4QqONvICMjoR6HJXmHfWmvVYGMo1HwSuHCZy4Umr
3jmZyYRrQktQj+nxogDyPd8L+zErD130wlCGa80D8b51ye/O/qV5v8t0n3TbvG7e/HK7/B3K3fTM
volKI0pOEwk7skX7qb0Gn1naTgfJf5DIIXC5mumiRf0geZulJ3cI/0falS1HqivbLyJCTAJegRps
l208dNveL0S7uzeDmAcB+vq78L1xu0pFFFG9z4mzH7bjkCUpJaUyV66l0x0PX5q1V/uaCWn7Ww3n
FmNxghvFI9FN3+2Bz7rs2fNEnMYqyNUdjWL+CUf3SRgbbQPutOQpsd5V6DMUe6v26PWsgadWpOXA
baBG6FTAXIWbdtjX5C+WG+lkPMnQN3AuQQMelCmNGPKBJbmp001V7No1hOHSEXBsQloLPbU73mYa
PLtzUa+1i/3lhVj8voW6AjL+NsJ96VZsFZXV4IWOEda7CvHatehkcaGPvi/9fkdHdxKP8f3eeYhy
iAo/gCR+WpMOW/TYIyuSOxWoRycN2qOfzGyrpXeQ8NLsp8sTtTYQyZeGCaXOJrewEO82JC1tzwFU
cVgxMl8YZ9viaBzStTjY6OHsIDP/NMTFtu6IyyrFtc0fvbHprSfkarLy+fKw1tZfuiXNMVZBkY2Z
G6dtaEHM2/9v35euSK6DS5CO8/d1z9ZBF7xyy6/8fpmKREkKiEhb+H5Tuu3vbK0Ddu3z0gWpd6nV
NCkWBJjl+p1+/qfJMaWrUWOdbuOsjZ+67tast3zt5XHus8g4afQrNTqTjkqbO465A4bzjEACp4pd
wfIfE5L9ej3sG52tvT/PpwrGUEuwEPLO7VOSMT3rpmhqehIU4/cw/8hBeXN5ts43+amB+Qcc3Rll
otqVSGDAnnYD5T6Y30nH/L8xgio/WP0Av6PykthpLmjnkGAyCr8WnSeUZ6NdMbI8VX+MSFPFdL0x
0zJWA6e96cQj9vjlQax8X4anpAVVehGidtBS7ha+Va1hrBYNQHBVQ6ZzgZnepNxUkSZUA2a8JMnP
DK+2yyNYXGuUJFGWACLtDE5tWlqtt+CNDOIEMoZ2GNMdBAkhhgXR2u1lU4tjmQvfoCK0nLPiZz0M
IM1WsBgGbf0uBL3cmhz2mgXpjAWgVItEbSPTTqqXOC1fTDVbK+Gqi0bA/oS8MNDbZ9hUnQwDUzoL
M0ZTsAOmKH7F5FDX7TcFarSWKgwvatrfoGeu3DhO9pyWe8BZ3RadCrS+ngcVFMRzrh9dOjNJhXRu
aknPST9yLTB1r/6uqEGrBoCRXb9yaOlHndRGnfGMUo9Mk8V7KJoEqR7ne3s0c7+urOu12TEUkOVB
YxgNYOicOj12mDOAP78laBtGn1n0imrjX+zWYwPSXNkV5IdQqVEDKz0k493f7NXjz0snWgOtYdZM
4F0WoTvEfvn2F4twND3SWYZKhMlLgs8r1p5DiZ2sfH/pDkN9l0DzBeTEupwT7quxYHmPru3K8Lp6
1zqPjnrQrn8pYJGPrEiTFNYAJWqFjhO5TgEYTPx/L8/SQqIT7VYa6pR4sgHYLaeaY8VMUW5NSJDk
b6b6UlC2i0G2qj1oSXmYu2fNLvR5NnqleOTD1UHS3OsFRTcdpGE6KDZOXbjsRNXEtS0C2y78JCr8
lUfEHJaehq34Pg4d8OhbaIGRWZEAYC2rTBUiYGMJ/Sd0IDaeqbD++4ja7JZrpLgx9Ymv1OKXPAPH
tTrXxwkK5VJoWQCx2vYq4oGhgHoqtEXEvdkC2lN2Zn8LJFO/ApBasgeUGkGhZ6aNlD0xmVisN1GL
W1Wlu7yz921xk9FtGq7M5tJJfmxH8kWQ0OdmOdXzuMJ3wZp9U07fL7vj0oKBlwvXKNbtnDCwZiGF
LNQkQBZa7sw4vTdJmLsGH++hmXgHxb7rn4Ezd9Ufg/PcHsVuWaymsU1gsGjfTX5b0tqvplduDH9x
lqKkY2JUJu5AIp9GmhLWAygLAw2ISQCaiSj9y1O3tDoOysroewcZCtHnvx+NRBdThUB0wlMsARlu
tYuhTXHZwkLsg+INMtS4OsGZJvdgJVWSRKaY/XqoPOhdVVA/TNnnfzIi32pgVmqsNIaRclBH6CMa
myq3gL7U1pixlkeD1weOBpSu5RppSseQ5fOzwOn2rfIr7O6a4fXyWBaWBDcz0mEzrStUK6X4ioEf
LbEUBr1U4z1yfmd/8YwCvsT+wplATkDe+KXaiUZRNAEO/vumfYfoNYtNsAY9Xx7GwkwhXELHAiRC
5utO8l1e12o5KYoIktZl3SMYj82rG8rAtgh1Tw3K9mhWkbPubROZE2ByItDHapPkw303hpu6Ye/X
DwTMXrjkgGMDQl6KmCq1MWxoapFAKPdEtJ4lUq+pVjCxC4sOTlWgsZHFA+5C1tMox0LoncCdFpYP
ZHrIfv/FGKDt/MVJNfODnW5zqjgsiu0U27yKt0rDwYTvfAPl9cpZv7TmcysvxcIAxSSDVKbBQqW9
H+BaXNtNCt+yqntPYrZS0FkKP6gBNn90E0LLGlDo0+FYjc0aWkQ4fx0ndENNmTw9S24ASd2yVu/c
Lo33RaTe0Eociqb82WhOC6KK6OXyrC7cO/gZ8EDMKF6O8pU90ngC/jgVQcbH7ZDFD4qZf+9T+qaH
MTJc04ojLnS7Q9fzizgRXK/QXJFWkYP1LwQzowjQR6ltBfjMfvWNw6HI4BA/rke+mRyAz0eqZO9N
D2mUMjQGoEUsaHhdHvlC8IAXxNwghmOdoPJ1ugBRYzdEmX9JBMKUBnLlU+iAzZx51prywUKzHQYN
BYovQkK0Qc0+d3RDTSaakiCsIAKNlv19HLE3poxRifxPH+8yCj6DTNHpLWmM1utCavu9Yv3Fkxcb
H09qYNbBeS6fZTTMKivvVRGMbbzR7eqp062ruwdmzdY/JqSLuBjSomh1XQRICbh0vDccxW8i5qXR
Gkxk6aiZnx/oiwYbHvAKpxMaCwcapGomAkf3otHN1pqul74/K7p9bYxzKjI2QHfBgqhyMHg8erDI
Spw8X39SdD5zYkKYAN0DIMGS7hUnxRuZa8kUqFkFyPs/SUY2tfqSRxGUE59V/nS9p8+kvpinr5NN
2nOasGKnCJspuNOst62nRG/Xf3/uIsYBgrKF+kX1d+TefW0gRc66Kej2ESTO4gehPSTx9rKRhSWB
d2m4YQyQ6SGBerrkeMSNVs0nM3AgZvWaNt/+5vPYm/NVj2BPniMj6imEss2gyP8pzJsEaOXLBhbW
HL//j4H570eTBKgYxDMLGMBRsGu0BqPgvmO/aiaHLnftcS3yL1tcnDET3QNzbIFOAu3UYszsYSIJ
9FwakJ9Fu3zlul+4KJGjA3WjOu96vDNPP98NvCnaprOCEjoe2CdPRfoXAzi2IE0Z4xWnrdlaQSF+
MeDUE30NRLM2BunB2ieR1mIQVtCHG1XdkMZvV/bGsgW01oBZAf+V2QD1UDdLAIqtIG5vkZot2UEL
r7/IsBB/TMw/4cizFMiDTS0yb0jzO26uzKehwf4pvl3vTcdWpPeimdnQqxUYSEL2VrbT1gqGs7tI
ZyLoCDRQMwKtiwKu9H2HlgVaajIrMOMfFO2l465KfhgfjbgewgEgN4DUSFTMSGu5G1kteiidFaUV
iOyjVX471fVJiZPvz9vyaDmqulcpzlsLLLbcG8imBd4oNH5VazLFyxP2ZxzSsnftqKHNGOMYVJCb
7CHKa7Bt+IkGzcsLvxAnYTwzTx6ErdBTLx280FtTJiR8aKCYn5mC7uBHZnjp33jXkRHprKrDXisM
OwT1eWe/xbm2t8L+x+VxzPNx7mB/xiFduumkkUQfoNCDZ9hHzdk2KvgEEOa4v2xn6djFbQgeFXTv
Avoi2RnLKLOx5naglGBP8KGEfPn7C+OAei1yXqA1QEQpP1Bq4STqOHFQuDs7M7/pf1nR9SNAaRIt
QujfQBQkP000owV1uk7NoM9u259JsuJQSwPQkDa28T8Ipslwdgo1w6LlJm7CCl1/ae3FzUG/nsQU
EvUoIc05AgdRj+S1dMATzxhTLWhHb9Jdh99cuwpIP0M5jwJrjleM/HoQ1IxKmiA9DQZetDuHm1Jj
uyheE3Y53+QwA0UMAP/Bl46b/PQwsdGEWDYqBPqmEa1nypZaT7l66NhOI98uD+h8m59ako6tuKOE
lQ0sKeOLU9/mwDKqwBtl17eHndqZveP4eKSpkpeZowUqHTxDf+zrzK06UJsXftMcuusbBNE8i1Yh
hNlgbjnrObEdsDRkzNICy4rgBbFrRvfcUl1NrOSKzrf9iSE5xVJOVWaT2VBoa5ux/6cBVuTyCi35
Asr5swLv3Iwou/QAFgioG4Eou8prXxgsdbV0+Kw6tk04+9TE8H7Z3sKI5r6Grx4anGayiyt1FPJe
HcfAGqxfGcVRY63poy6awK2PFgOAnc4exlCTNNo0M6ClaT7HWyNeWZPzkwZHGGSL54cPglRZ0bCr
2kqLI3zeemP9oYnvs+uVZU4tSFGLafX5mIf6GISMuX33Mq0Fd0szRGcRBWghE+BFpBiYxLaV6Fox
BWkyeVVHXR7p1x9lqNj8MSEFwXlk0xFI9SnQETl2wh+QH8yGlSB1IfGD1AM4/SnygwQrLu37qJx0
jffwJt7e6KFX6G5R72i0ixQP29GcNj316VqRY2H2UF8jyNwioKSIlU4Pm4g3OWu6DqluDcoJbY++
iusnDxaQSEfZGykeeZOExtSqvV4CYxN92nGBFlefs93ljbiQPwLvG5K3NqIJ5D9tKTrKMmh19By1
mqq6B2P9lqH/nBTUJdlN1N9H5W3G85uqvDqQhVXUO5C+Byz8TB8ZiV4Qz2lIsrfM8WLBfw61sSGF
8Q9EX65Og8MUsEqIyFEhQjb8dJ20xMxV0pdIujr7gv8e1Acl/n55Epdc4diEtFNTVgF+3tfIt3aK
z4bpHtR9K76waAI1LmQpQHGJRNvpKGolV2umJMhtpjxyedk9aGRYsTHv99MoFjNlGiB+B6IEzP/S
ZgUHkC7GFsNQBmcL+u3HvLY9mvN/MpDmg+eVu0l7vYoBbKJ4gLQIEN1nW5cpKZ75BVZH7yLXRIby
1+WlWTim4UxIHOmIzvGUkM64ktoctDrhFJTJPamZO6J3jydXV9wRLQP3gjcsBLnxFD9dnCEcbdZG
SOllQvHTRnj52kNpYflPLEhLM7VCSbkKC1gR+6Nfo+iY/+/Sys8y64A2z9p4yIGdDqACdltrTKUL
YrO+LXPos6Zq6Rbd9FCn2oMd1dRlquFCx3sl0bM0LjToIBcKMD/F4/zUcD3GTRn3RY8QCgRUcegN
12OTgIPAgwK8ATM9rJxK0kM6Gf0U94ECySazPUzKbhxAt7W57GdLdxDsgKoNtM7gvpNz4CVRAIpQ
YEdHf3NfbklL74mybzqQ9Iu92sU+K4pdZAv08KxQnsyrc7Z6iNtw0c7CYXLwhnqVUCKd9UGRfFPA
fJf1t1MPZFt2PTgKc3lkSLorJh2EZo6V9QFUYlJvJjLL6rXSyZJHoB0U/wFXxTl0BuWhxEqrbAjy
7E1hgLKt7NWlyQIVG1j1EPKg40k6SDOtH6OKocRX5/a2w1mq9vRGj2xfZCsR4kJMDS4MFIEMG6U4
9HGf+nYEzrchzwseDO2ziIYNq35ECooXYbRNqo/L7rd0zOERAiwuXr/n2muGkVOj6OB9WmztoddY
enla/lIIWQkXFq4IlC7+2JE8QLRcHXoj7YPkXxq1981P/Z9uKO/rnysh3ZIXIFEHjnSIeiN4l07U
rkzzTK/GLmDc71xjrbd+abrQ8YbuWdx2UCWUajwDS3JetG0f9FMWjGgZCevm2bLXWD2WRgFUB9xs
pqZG3ubUAyiACtoAqtJAsNj/Halr8OWlYxtJTahDw5lRYJV82SiTTB2SsIeoX1Cm/xr8DQG82h8q
tCyk/1jF9rKTLW0duDLq5EhvouFeGo6t6E0B+sM+CNvULeKPpvqZCxSO19IFC3xoDt7UfwzN83r0
jncG1La1djaUP+ht6hvFeICE5F6n1bda710SdY8GK7c5Gnk9I/uVgk8Qi7zigwtldPwMirw6Hqpz
J6l0ObWkskVHcDkVGhRJuu5+SApUcYnXmBRg9M7v8vyNEHZoeeG4gI3uE1t//Ys5x1mFYghCmLOH
eTWoTlP22HBab7h5trf5k2WBx32NB+LrkpAvEfCBApcA6BbysZIvcQrxQSXECWIOFjRKirtyGl+r
gaNJCHrbZKJ+nhp+UrzZXfQ5QtC6NHMLqY7Ca4j9E0SpvlaOD72NkqbKdpWePVq5umnJWsPt0tYF
7gdMKQaUfvCCOPWNvohQck8wIRndl/WBoVHSZtcDy6BAAhWnufiEwEGGziCL65gAbU6BQe4Ldaf+
uLyoC+cC0kYo2wBUBrVMOV4sYy3qjUobg6Rs3erNnK4HGePBiOMNlyggmtSaJ/FoA4kh1kKzwO8v
WeLVyIcBMnl5CAtHj6HPNd+ZR/i87xl6flFF6mGE3ofuWWCkmOqnbvqpm68x+QynO7t+uWxwcc6O
DM6H09GQoqp0mB3ijV8rB6XVXDt//xsDSOri4MG6y6cbapzQPorIGJjGpnH88S8cF69QoJoR6QLB
ZEkDqI3GnEaH8iCyHPfB1r7F6kowvRBwwAI8FwQBeFcTaWtEWmeXVk14oDfpuyKcbSe6xHUAjGRl
C40oM95fnrKFC+HY4Fdu4WhNDCNhXdKoPLAyCLeNW7CFelXyQrrrn/AndqSzaSyZ1TYZ7DDbuSeT
fdvE/WvsNNv/NhwpuGnUQSuKQWCFQEfbaw+0eS34x7hGUbnkySBeBSIKzM5ACEmbU6Ngd+xbRKA8
cYV5CNuVK2PhhEQPDUVZfoYvgj7odKeUYkjBVtuPgTFxt9UAYQH0o/24PFdLgwCMbVYkRRwFPdZT
I9SY/m87FqA2adlzuaZNsWQAKT3koxHfgNZJGoUTVw3JhmYI+hjhZbsmor72eSnAbGy9T0vRDkE9
+sLy2FqEubQXj3++tBdJApydGPB929gOnRsWO1W9rarNsFZyXjEkSwlBYJmqKXgKA731m8zN7Cdn
8jITGdCVV+ayIfTeOHjcnpcICrszFTsuh4Ca3HWMxIvo5DLrmYjMHfsV91ryYWtWUpxZPJ2zt9NQ
Kvj3yYjVFx+QpbDJAdqxlz14XgEp4MH74v9NyBOHrgVoZtl8CESb7MDjOnbgRPOa8i6rDpQmYKjf
XDa4dFoeG5ROsaYw1JYJGKT8R57dDcmhrD+ytUtgeeYAuATdBUjqZbCRMlkGsLJkCBTQRU1oXzLi
WZxmTX9hcf/MmiH/Z0baP6hxhxmwwHC70hetsXOUtWzk4vqgzwP5KLCTnDFg5QDej02EA6BuyHDH
OK/vnW7IvFBrijtrhKRj3hO+t9rJ2cdsMlfutqV5RPCP1CTQ2ef8SubEkN8f0VVZhi8qudVHn681
bq6ZkCKCtpwFUxyYUMuPiUW+6rw4aJW47HVLC/WFZgSgUTvHmdOxLmjeaigiQGDK78lKKLtUP5gl
AaEPODMYnkE47HCYwkr0oJUEQs+s3bb7XvSHKfs5malb0h+GXbhWsgaumt1L3ryo9ULeFxXLczx4
bRhjb+ujGvTqB7TZN5U6bCvtzin8sFG9mT738iwuLRUU4QhU5/HPszxlqccTzTRBgg50vR5uv+xh
pAZ/FJWirCzYlwrH2diQYsH1Dei0JfdvgaQBVaERZR+bT9u2fUzIE8oLW6SyPbPxO1V4IIZz9aF1
GySzFbK1yC1V9mLYFHnoGupnNRy64ifp0a3Ebuqaby7Phbq0M9F0g/kA9dhcVjm9++3KmYpGR2uU
MHZhZ3llqD7qPfXwTAeD18FIduitRSQMOuUfpnHD6iccFp4xIgzRnzi/QQDkV9lailybzZ7NG8WR
hyQlOMblR1trFSGzM3QDIWtg5AcnsV3omxFleMrLT6VIn6BJUEPJILcOI+RTy08R54ASc7cSzS7U
ndu+r1yliTZ2+jj06ZPdql7UDitB+vLyYvpm2AVaZeVsbcuKkBcqlrdOvzt27E7igXTPoobgNh7T
lY3UXbhxxn9zc2sUh1y/rYogHmM8/gtfU5tNk1HPtEbQdYcuqgJPNH26vL4Lvj63WMx1gJl88Kv3
+CiqDxt7GMMcvRa8bafnqdSiQ1To9YYW0xqCYmEbI7+CNqM5FF5gn4y4YjYtlqxS2urA2nzajimf
bs2Jtx704ttXm/XVc6M4ys3lQS5a/uIjR9MVopnZx48GaWrMVFPUdILBBnkPJb46PbTTQ9FE2wG8
wqJZ2dVnxzDy8sg2AlyFvgCcWvOkH9mD1FYKAsm8CxL7Tpvu/r08mrPQAl+H4t7s96hAYWudfn0S
ijEQpqJ+U5rQ9ehZ7AIP3HumCJM9yNfX5FDOXESyJ99cQ620gzN0wQBahhFUm25BgIBANnBl2s6C
ztnQXJlC9gsoBZnGbQaGsm4Y+0CtOfVaGtl3qCbqrq0k3zQOKSbM9xouanEyZ2optNCgYiTXpEon
63OdGl2gjofWUF0lvRPlt/bqB848tCMzs4ceeQQimI5rI8zohekTg7nx+HHZKxZWCUVD7K45DQTn
kHy8pXoGBSvRBJaIv/eizp6LSqie7oTq+2VLC1OGFjANSGQ8OZGun5fxaCx2ToGtTApYCukPUMA8
QvblJhyyDc/6NRq2hVEZaKECug/hEUDv0qiKRKhWVJs1+v+eyh56PDfEer08nBUTcl4D/asWRKlh
QlVu2yhya/VhWOsvXrShoUBEsXHnfNPplOWop8ZJHVZBm1gDcjM5RxCTZQ95KKyVTbSwOjgSwIyM
2iQamWU/gDLv5HRl1aB4vBH2jSn2Ld+P2eflSVvYqgAnoFt6hqIjcJZ8IA8rJARp2gQOz83cLTt1
3PdKrUFwCI+csouzPe1FsgIkOTvHzblyjB5zjM7GbEpWVUYyhWhaCVxE7kEG27XKgNBtNYS+ptxF
V/c9zOZQAQNgyka5X86Sm/ALoxvCMhiFfme0H1m+lpg4rzp8XbozbSVK8Ug0S9FVOOV9okdYrYzf
ou+lCu8q69FScQA9GihYde8seQzrm3xN5nnhhkKHOIJOOAg2sZw2En02TIpWNgG0fNhNqljCgzze
2pvn/L0AohCcSSjIz62cCNNO/b628nEcqCiDqO9eM1V745rqcT3yQ4jOAC/E/LivfLU2J8+Jycqb
/3zTaUC7gewHWTcT72Pp7FBDUN2NZMiDKOU+IxFIUoh7PdM+2rmPrMjHh6HnJQS/RB44Bfk2IJEY
ijVJqvmHnsS6kgnp9IhNCr6wQc0Dmv87lc89Sv0gzNkZ/X0f/VPFgXU1xEkyKOX74krXQBCt5QGU
ohzVchV1Dbx77n+YNZwfcAv0LBP5QBROVbd2Bwvlv81dtnJMrH1c+vlpZxc2m/Bxpt1Nqs/D58uH
3/kRe/rjpU0L+aQRvMJYD8W+rV8nus/TvVHtLxtZ9F6KDJyN7ndAHaWIIaKOEpmtngepdRs1hym+
o+YKOmJhnubENJpXyAwJt+dxHl3kbeEUjKZxHhCww7k83VwewfLnURAHVgpgKRly3qSlQXWF5cGo
+o1muSJey0ud30I4V6w/FuZfcDSAXOMckMk8DzKNbscMR0se76vU2qk0PExTvrLuSwMCahrVPODn
EeFLp1mc9LRsUb8LuhKaljrzmOpdnrLzYjgOSeTB54c2ZC/OQmASlvaQjiNGxMK70UneI5EfQrMH
hy65UzrwpdNsZ6j9bawqG1WM3liX9wntVl6FCxftyc+QJla3itYpGckDYXLmJcn4CNjtpi27nQUV
FvQs/E4a8bEy9oVtBaPolUWQBC6WMy4GEIfaSsvzwORWMDrZPm6TA2Sktg14HyeRb0C3fT/Gk6tC
hVtvhcfGFEX4FIqDxCMN29Ro+HYv/6iFXagiBIBetQnk/9kd0vdOS4VGskCdGiBTAsg0+Vm1VsFd
OOBhZVaENdWZm1lyrM4qlWGyrAyYrsNkQ5/rMU6f44J6VcPcbnhu2PfLw1o0iCcWqK/mLmsZS4L+
JUXkPM2Dpni0eOvG07ZGoTKJ7xvDctuKIDXCrj/QQJ6tI4VsgNvhrN1IUUrB0w7HgV7v+2wzqREa
5VfyLYvL9ceG3DsRlXjNdRTjipGPtGNYSP5JxJr8yIKVWb4H0Fk0UcwZqNNjxxZIY9PcKoKoeBvr
N5Z/Y9q3ywu0cNScmJA2YCIMi6mDCa0Esv+tObvLX18bwPz3o3Ozw2YKSYMBxNqBAiltmD+UtF85
yxa288kQpNul5Fqq6jWMdOpbR/KdnjOQlE1etMYTumZI2j110zQj7rgiMHs31v0IOEx2k+tr7juv
qhSFnYxHupCNhOqCFTBDRe8x9svKcrcyYzeMt6gfbKzs06qRDC0Mzx7qXUEzl+a7Ygg9UT46veJl
iH7JgeTCpcqhFpmflh94rXkDt1zHYfuJDRtbq90RXKfFjZZvtaR7hYbFVjgbiM25jvYbzCtuwd6y
doK8XIEcnV9bqh9BdjuFIoRt/iL8O4PaLEufJ/I5IlPTlRogId+c+J6oa7fvgo9iqyFVM2MQAA2R
vCjhoxZmeVHNIA2qlZvWTFfmfNnCrMykIQmA98qpn5bmVFTUZFWgqaM32GiyXEPyLuwEjOGPBSlU
jNAwP5VWUgWl+srDXTK+mcrm8mZbG4R0WvQdhzx3k1WBan9q2qEp/MvfX3D/kyHM9o82M+8aUhGG
7w/kPhsAOr6ZxDbqVnbz7N2S959YkRabULMfDQ1LYen0Dpk6Nwp3iIVcWm0VZdg4/eflUS3OGrAG
IAnVIewoE3NMmo5XW1RVeAMfUsvt1iBwa9+XXKubSIeu2xLOa74b2WfJVmLFxVWZKTJnThg8P6XT
T896MdaNhvkC0WzZPyfa96xGsWENzL9mRzr8jAHxYhKqsIMDIbH6Xd3fhfaDWJMQXVx/CtIM7HNE
QnIZSElbBsIdWgWMuqj+tGJfqG6VvimlJ9bahhc35ZEtyaPVPNGdqMTchZO9rXLh95zd8Na+Prab
yTP/f0iSSxeiyu1Ew5CUcGdXpjsWfpeusUwvjQXzNb8Y/rfz7nR3ztSKpDWcKrCLxucOhD+7DgKv
V5MeIFUF0Cp4bueyL2jyTs3wtAptgyV1gCVyWf9ox0+Gc9tMlmes5UuXPG4uLgMwiUrOGd2lRUOd
hWZWB5OtR66ms5sCoIOUOzeQmb3+HQIEHVQMoV46128k78a/j6ukLjAsNBFX/pBvQDSvg05bPNrJ
CpfO0omAtkg8vkxw257xGk00rbkRsTqwu28E962pby8fafOPlY/QYwOSW4s41RQRpjWIkxTf5ndq
+mGQrVn/rvTdf7MkeTaE30sSEkyb+cIGH83xUbkN+xsxvv6FHSgZzl3RM/OXdIjWIZ/yaIrrINJR
pO4Gsk+y0IcUIIrFqM+LeMXeoutZ6LtChhuxtxwPKDTOSMkxrlj/WZCfKimRz/tUo5+Xh3V21oFB
D3yGiDcAAwe5gDx9HRo9zLrKAqHaBwvnHEESPcxehrDfxZlyl+prnNjq18vkxDlgE+8JpGTR3Ipq
uxQlZHY/iQrjC7QUvKpqQ1WvbHVjX1Ir39U8ohslKyIv7sPiJpwsSKxPTflm5yG/G9IBUl69cG5B
959sjTwSPke46hUMNGC6k6VbTUwdoNscf3W4R8fC8o02e2PR0G2cmCpg1rK5myaK7hM91V54ZUWb
VrQd+LmbYcONob61azyzrVDR3H6cVGgXc+qKLi4OKEgqGy1J+ocuza2PDEn6TVqaj1PXaV4MR6/Y
toWYMhJ+bpO9lONBHdhzU1o3b/FGxPTGhkBI9qzcKNnwRBXtJuFattFjS2wqwYH4VknlWuiu8XrN
zL2EVJkrsPN8FuP3OimBSp5mgRO0aZ9JNf5OedO7Yd7WXlpNxNU0JIbiHOBrEPLpuxQCnB4Xwzdd
UTpfqXVg3Z222rZc9BhZpHlJ15hejfLKTkujV1YIuk0UYYN8trX9qg8Hj6jRb6vLRr+eimyjlF3h
VrmuAKMUh26XhM1W4UniaiP+YPZK6rfxBA4PvdHdqoKo30gB7i+J8xv6bYVb55OxBW1jCLE/I74Z
UsRUTRQavs50SBOEfe+i9WPaVUPWbIkxxW6sJZoH5YXEI5zHO6VOTAiJimxfgRve1U2MMKWI/BnN
Mr/AT34Hq2p82+cAoTa9028TXVce0WWCF3JoC7Q1JGnsKgkdd63TNRsyUn7ntHGFLUZ1N02FsU+n
pt2guAVweZmlSdDW+s9pNMkHoIIdJFLSwYuHonJHZDrWngFnJ+fMFj8zRM8tvXP78untJkA5F3KV
473aNgdzrF0tdp4q/tGa9AAItpuWylNF9TsrfaisXSbyXRd2z1O9I0T4GiqTiCjcnKbwgPA+B947
bQevxtutiAe4EpC5E/MHcKszSlx7RMvlr0El7mCMnsAxU9xWPNr0doZE+H3EHqLBxEGXuUb4GgFw
E9aPWmy6RrtLIHpaGeazOrYrU3B28s0zMGNvbTROIisszYBpMCOy+FAEY4Or47k0feCV26thcJIV
KYrIipE2/YR57q0QHAGVC54Iv1VWQvuzkOjUilwxqQox0FzBWFjtocWY199DY+UuX5mur/7NozeR
3pkDtQRM1P+qtsvKg9L7mr1yn68Z0U690rZYaWbTWARZCEaxrZo8Zo1HyX+cLeliEHnRxs7QF4EC
hEfqGaWrrFIqrK2ItO61k/dgikZfWdoQY8MMpfBw31VuWtn6xqYtd5EBGIGlIjmSrgoQDB2O5BL9
YRs01v2oWf5Tje13Z7TSlRj9PCGOexEx2SwohSv/rFAJ5lyUiUbKAmuqb+zuTgNkJzpAoMKD0Bcp
i23bvJvNtyE9VNaL6mQrCcWzoBC+SnTgkoFLt1B2lgJQZOOLkbcoJYVW0OuJyyG4cDnYWLMg7eye
jZBg5agfZrqPZvLu6kqbNAJpbXFRhkaBhF9AUAUVQnHVciXaXNoHR3P0JV56tNlGu+yyTkexINJu
Ywc3Vhy7CdH9Uu/8y3O15KfHlqR4s510PuoJViNWBHiS6MYwS+TV1hrClgc0d4vi0LVQjDnd2Cmx
a5NTlN76dlvzp8jcp6ELIN7lwSxaAcupgQrqArEUQaaaKRGS/miCdrXyRzM+l+RXv0Y9vehfFMV3
dFjP/FLSKQUhwwFJdwfB7LuSenz8G/d1gAMBPIDOtBinc2WEUdsKq8JcRS+zApi2tj+W1vz47pcW
gxiD2jhhh7vf2Q32ZkIQ0qw4sP5F3yJF3wgw8JBBNmBu351/xJELF1PLce+xIkDrrXZnK0Bbpiw0
XJqQcVuOQOFacywHBeNvtjM8pIkbTrvmw0hK/39I+64luZFk2V9Z23fshRbXzu5DQpWuas3mC6zZ
ZCe0SCChvv46eneH3WBV4ZLnZcxmOKxAqsjICA/3VNPXUVfsALbWwXElGvxHCdpnYoUpqfUNCMw9
b0zHA3ipvtbo0IL0piUHK9R7OkdG3s4eeyFzyjrrHfSQB3YaGcgpZx2A1Fr8osa6QIxRiNyOMsD7
wWCOUDPTkIBJI9u0UKAHSJ5G6ZdxCEcnj+XvoKbI7MBk0Nahx5o2EOEsXkFzLnrZICByVhDa0/JO
Fqva5qHa2g2zEEZ38pNZDK+qnKkrKzHA35yGKUp+bfpUx3m2V0BPs4pZ4yen+AQk/6qx6A7FSaoi
IknEtTVu24TeCulo+kYHJZqcSakj4rpwR0q/VKI0kqbsTZK9WkWIeH6jpL4hrwfVsi3Fi8PKHi1i
DuorT/LSy0JNJWLd9W6vDLmt5TkJApfSdZcDhC0YsUa6qCBAlzhFJdi6/Bpbdoy3DQDdORl7JSZR
D9KCqi4kpKpSNBIbjfJWCowd6chNJxAU9YvAhJdMUQM7MxLVVWsRfQZ0jH1Lyb7HdY2InAay2zAF
0bs6UpCl9RK0lVtm520peMFYvIKKCHQCtLDcKorrTT1UqdPrVUWgzoK3t6mHYNgRo32G/iC3KyA9
ZUlMtoO2ru6blMVHbtaGP/Zq7yRCG+6ilpmO1CRfaNXVjiGk39pUzJDSTwswGAShLbcx98agTb+A
c1xy80bKDkWNbcvL6mvaDgHJBzCoSlUz7JQODW1ZUHyb2HZtPhjPeUprTCOAx1plyW6sAMZtNDz0
5FS7w+LhXgUIbtOh0GFXhqmtwAFxM2h1bqdlCkZ5tRDtVhuKuyAxqN8n1gPC9gSPTrAQBLEsEcpz
1TG7rt6M6FY/iU1genj+qNtc7eiz0mmG2+Qjnk65JOFNqlmjIwIE9cJ1arhDO21ynqhbA50MoCVK
TaLkYuxyOhSbuM6NdZ0BXi63tW4LlamQugKfN+8GdRfEmUmCnvV4HiE6ifDsIXWXIE4ROCXwtK0b
xVWuEcaq9o2WembXNJZca7Syl2Y0ZDcB1suVarEjpuFFkue1XdcSKRkBL5P78ChgMd0oYaFjCgIe
C5EZ2slYxEAyCYZXCwbOrKTWJDX0KYDKQEQGUatVCkSQ3ahDAnBcUn0B4LAiljRaNheb2oeAKttK
dc9cPTa1lEQDlx3WhJ1dFCzxMBciyfUR6Mqwb+xYS2E9Svk6lOXaFoWoRz9WQN2GFsq6t1huC20p
2YOSBfZAFZUkbUwdg7YPeV+WdtQqj0aq/cC7VfEzUUHHBpwZ6/WnpJElvy8kw46M6M1QKRSz2o7b
nYYRCXw45qwUbFWgkWuxTD2E0J0iak47h1I06oBNMgbzrSURqHqZ/lAIptOyotqnRaqsmQX1QVQQ
cCilPnPlNpBcZJRQrwvSaJMXOY4LXviEUTq6QzZ1ZFY4xnlStQTScxSltOilEzSLJIlRbChGTBKB
DZ4psnyFMlS7ztA8hgAyt2PVoo7YjqEj9AAFJB2DYjrIc11W1tAxkqHrAp6bpZrwdA39coN8eKDN
rtl8SIGIiPEYqMvvStPYoJxwg/EbhR8tfhsU+/kBJc7uXKOh8KYGXjeU72QukgE5i2Ep8j4XN3x8
cc6uxFBQA7gcGKm1JyO9q43n6+HP0u9P4dGHK1dspAj5KPw+KO0Jzr+1lJxcMjALHPQwqwO5w4qE
yB6NpOTO9QGcDUx0RFUq+GWQtZsF1qAXl4M8lPJTF9pwp0JPCvFPTEyqS+hwmbATsyFkammWhoX3
OA0OY3ZTKs9M/oMHDpS6/zIxe370jTgIaLfDLEUOdCOptBAfnp0lxLfANYHj55eselaMIceBzE+l
jvJ/UBLVavAEWWIoOLvYYF/BEw3lQjSXfN5NTYVLwxDiHB0XoVv2awUe+Ppyy+fidVSK/zIxO+E1
pygd8Cg/oeShOzXTh7VZqyphMjClYYc8HAKVB4QnMbgPy26f6H220gZc4nLMQkQ2sUlGKfxqJOAP
GTVk5as6FO0ypYgBIwhbD1UfuUgD667RoY2/N4PBMTqVE8tEaiqQjN/mnJz8yIcRzVILvRqqEayD
TgYwo64+8noBYHh28SEYAMQPyvfiHIFrtEnaJ+CLACvnS4P7Ty/WopwuLMz5pf/LyDyd1FbiWOOG
BVZNSiRgKyQIWyOqvb76540AMDUh03AQZycxZxxZiCLMUYhqyVEEu9j13z97fYCR5b+/PzuGcRA0
cYlusROSkTT3e9MLnI5vpD9xuh/MzHyWqARdwSmGwbNvQbzTrLfrw/gVz/6+pf4ax5xrKU+Krhpq
AdDboNhGWeAk6uiOSnybVZKj9alrBPImCUTDlsfeDXWUH9TCvf4R53fdz2+Y+QJD4Q0PygAZleqo
hzFQZg8dehSuGzm7IUAEiN4A1MPB2vnZ4QQUXWODngN0FKCogryvorEFE2fH8cHE7IZU00SGa2b5
SUQtoe9R0zA28HH/SyuznQ2lsLYpWwzE6iqb5ZndRpZPe+9/N12z/S3TQQvkEM2N2uhM7fbxwvk8
65w/zNVsY1sja+oAzP+QLnhKLATL6sYq7pNw4fwsmJnjC3Mzg2c3MAwoSB36QiYjjYkqf+uV34Ww
T+fo53jm+HiUkYWqUzEepgRYjQiAMeH1+pIsbK+5QnUUoE+pLjEWJpVumyDJxSLQPpkL+lTnzejo
24Gm3hTGfD4oGcxkclfn6HvfjyMlqXwPOvDrQzm/LD9tTIf1QyypJ12jBGOVn1pZJ3GzFwTDpung
qt1SmH/+2P+0NDv2UaPTcggxmmB8jkXhqRlRQrs+mCUT02A/DAaEQWwQOEwUw9gBh1veNoWxum5j
Og6/vFasn8OYHcdcGqwUmsioj2TGA2UnxejcXn1GMbeNVNuKQ1vpFjSdpp+8ZnJ2QoW8TKoOnHIn
BIvbzOKOhoyBWJqOJWQPgQ7AWiEF6+vDPL/30GwMNDlY+uf4hIGPpVxT3Kp64HIZ7Ob+b2vJvZ/T
nxbk2WKJY1QPErxnnbn995B5Tf8Hng2CkSrYt9Ci8QvvfJBD3yuR4QkSyQ+KlMjRwcpdCtKX63N1
7gwBZGmC5AtkZb+0apXQQrb03MRIUPXnIJ1tIDBeDLsyWmjLOre/Pxqa7b1KFRqulTquAnHHjNrO
h99mFcWifLQw22r9oCMBW8CCpW36AZn7P3BpH35/XvAImAjuKBm/3xivovykVFvWLhzQc6flo4lZ
DCOjuwgN5Ab8TOG1GepvlbWrcXFy4RlJfrvi36+v/tlFATQf4JqpW27eCjSi5t4awJac2vZJ4zoS
O79LKDStiYz0tAV2VDAczsIMq20EKPNlxSmXIMKn+W34EraJw61vebEUm52dPGCS0BqEjnBJn105
XSeZSazhZS4b27h2tIgIL9RXXmT5T7byB0PTrH5w1UoUlxAfhCGTEQSa/eheX5WzA4Es1lT/gGzH
HIgEVAHSaoWenaBv4AQKRQ72lOffUDqwhW71+8zm0xqhVxM9qcAqArL4eTjAXCVSkVtT2x8p6YOR
Lmyyc4+cj78/u9mSTFeiIJ8CcyAuBBuxJpp7kupYJgvzds7vfzQ022wq76CAqWEgRTSQgt6KQk6K
cAFjsGRkWrwPiy9HpiWAeBg9NAN7aNv6kA6aLS1KBp+7qpF0AF862rnRrDtblEAuRKlSMqAMhthL
AA8qvqPbFO06BQktpLC13B2SJbGIs5fBB6OzlQrR2c3kqR6mW6dwyJyBOiV0VTTQjl3f4Wcn0ZRV
kJCCLesXlllmWW3QTju8kQ5ajVypH/GFQ3p2LJAfgHaPBYqHeQkfpAtFU4ro1swBYQisHasaEmVH
07y/PpTpsM8DHDSI/GVnth8sPUbIWaA7EGnyp2SJ+e38r0PjCN3UOJrzZguRDgHoVjl+vZJ2vTrc
C+aw8OY4uxYg1Pividmid5ExSlXYIJHyRQ7vNODu9YWlWLIwO5diO1TaWMJCQm8y7dTynfnbHWCT
D0M8BiA0VDTQTfj5VEJZJlILAU2ErfVNjB+71o+apz9Z6J8mpqX6cPDTLisCQUJfeSehvPtStgtZ
s3MnHnQAKuRmAF7Ds+nz7wuhmOomRXA+NOJarzuQBlkoGj4O2lvRPYTVQeN/8nz+aHI2a6jgC00M
qrVTRKtd2ySODrW83pQ2rF8SaDu3BxDNAuqK8wja2llwRiG53RrGiOAM5duhelFqBeUl5/eXCN2U
4IJAbw0c58yIqdSDXheYQjMobsRSX1MT5Hh/YAOgJODFQRWmziManXKepEGVnhIQI/uLaPFzBx6c
euAgg14Cmqymefywy5oMuq4NihgnzbrX+FFeOOznfn5KXYH/YRK+nYcWbWaidzrHOalTkvUkWYJt
LP3+zJkIfZnGKYU31FIPpHCAuf7e7IMoHoTHSChYBlQsQCPweXoQRUp1qHfNPgSmwTC/FW3oXrcw
vzfmFmZnQon7zpTASr9PupVYHnTrge0Szb9u5J1f6+OtASt4bCG0wyKA1WleuOgFa7CULmr2VScd
5ZJ6Q0DvJSX30+Qlo3dmGJ9SayoBSBtBeNSUZ8CUQ8KhLr3wIdOEzT8EjXyo00hA8aDf+fOEphGA
Er1h8n1QWTeZaL00ecBR4wYKhiexD3G5da+qoDqgvlGJ35QQtFPaqPOFVM7c+U3zAUIScJKDbQ4i
ZbNZN2urQmUTnyHR1gNhit/Waug0Q/fQl0DUqAkAiiZksIkymkt8L+9Ztc9zAIJb1QJHt6Ra4KGc
vboo1JE0cMWy/YheGx+iZdnGqPM9GyEWYESBL+jCY0kLc18O9SaIta9MaX+olH2Xev7QUhR6Iyu4
E80ogw57Jh4CqWEeAzzODYbuFvxMsgMO/xwI89FhkbAOtRFEUEAYGeNGscYDrjPbqAMnhZ4soAy5
z3UI5QQ9RBEGa1uNRQFYg/HDVAB7bqXY4ZEV2yaNvLHU/AiNAm2CGl5dUU+MgciRcVWI/C6TjdAW
0J9KJb4kSjA/5hN9zBTxTDqr1q+sUxYPRsUcU7avHzO6Uei/k0b/57X/v/RHcfr33Nf/+h/8+2tR
DiyiYTP71399/ZGzKP+f6e/89f98/hv/2kevrKiLt2b+f336S/jh/xh2XpqXT/8ClEzUDDf8Bxtu
f9Q8bd4N4BOn//P/9w//9uP9V+6H8sc///5a8LyZfo1GRf73//zR+vs//45i8YeTOf3+f/7w8JLh
792/RN3Lr3/hx0vd/PPvcHP/EEWQRAKUiDQNQDt//1v34/1PJO0faEnHf5zUTtBqBiN5AZgIDOr/
AM85csnIJ8hg4pARmNYFf/8j8R+gHEAJA02KUNHULPXv/x34p7X5uVZ/yxFiFlHe1Pia6Xj8PD4C
2mWgeQ1Vgdlt21LJFMRelHblTjr2O/OUrWRwrxB92zwI3ofZ+I/Rj0YwjrM2ZtE1DpnYhwmVdvoN
P4SPpPOE5+u//F4oPPf5k8kPN61hJZEgjPhpZWfcBrv2qdhB0ecbfVMX7lxAzS58/ew27IB6aka5
RsILSQ+kjYbANWjM3Jgz5jYGUqFoQmH9Ju2E1SDX9ZoPETCCNdCHqczRxx1Xqp/xHlQ8XSzZ6Pat
SAVBa6cKksiRawVpVKACV0PFwBcZotZmtmXqNbFpup0q184ox6XLAaW0KRpmfEsMO8cAH54LuSyT
oHOmcngYhr7EdPPJlFLNkxuTov2jKd46K9Fto9TUVV7xzAHkiNqtmGWONaCmP8R5hep2WjIfrUr7
PMxFW6K3TZ0DIdiWrgZ6LTtOebgCKQ+w+K1QrRGYWC7ts/QkpuJrY2oFmkxCHt/JUaV5JrfMO8oU
1acdhKm6glY/xILXbhCrmZ/FMbURMhVfqthUtjVjpS+jA8fVEjM5BHUqOIWRFX6dyC9J3wl+A7I6
p21qad9C+PJ+YIPqAsXUbVOLgYayLZAeCqhi06G2YKLpCZQ+zFcj4YWjqVAyzNqqs7tQoOtENHI/
UrRqK4doA5JBh0ssJaDQ3wFwolBY6aaBpKxjpXrOpKjdo+PPdHMpq/zre3Xa7ee26uyS5mphcD5g
q6r7aKU7QKopvgxuq4Xg6j2Dee73J3f/8SgMINsbpqPAuA2dCn0fc7c/ZSXwc3xjtc7ESrKFNBgo
zgmgWWAxRuILAC6BjO3t9SHOSsk/vcksAogF3gasxyvXkHYCxmls2bgKAajs0X4lGFtdv+mitWlB
sTBaGPelaZ1iow/DtoJcCwtoW4CAtetsGrayDbhCbDOOketyJfsB71tXCKV6IciUL3mEWaiBkkWl
WYI17swKgDpa33dG5o615YRVvIfWAuh9rUNeKCIR48RJDOMZsXzshmwsNmxUbfQ4RZpBOukplAJS
MeQGBZRtRqN47oRyC4+yMDefA7OfyyF+nhujAeOQmtfjLq1qJ2tvOqRTVcdABBbVW+07l1fX1/29
ifPM3nsnIv6wCHjyKjq0UsZd3PqM3bcdCVDtQFPeF1Am1rqnqCNJTLcIt8YGgENwkcqA9z4Ywqnh
K5bdlclCtuLCbpgzb9VNXQjjIAw71S9Mh3dOruz08pslFa61xHv+Ht+fG+3s0pGAJ5OkNAFElzRO
sj22nrBD156jHZJ9u9a8mkQ2hHKdwu5c0aUEYGivtw+VY/nWTeXdZSRfD+4ds83DJnXRk7ldumml
yZmc+7TZZWWKkOhDu/+wk0w00LmWRSR9n/HcBpSpeAMUekRrabeJCcCqEqm+XV//S1HE++d8WP9+
KPJ21OJxRyObZwBuE1D2u0WmECQGi4ccaZCtDranBXPT2T43ypmrq7mQNTUvcQB9ugptieARbFvw
psqGektzecmhzqvfLQVe17RgRfcDnz/ma7ar7cIuV8Gd9ZCv2g0IDuzADfeBK6yXsjrS5yfsX2f2
3bV+mMpJiBlNDs24A5gJULOXKD7GistMr0NMEB46wC8MaPdYthIxwsHCyNE/2gLIsL4+udalLTTz
brqBoBh53XGX4+nR8PQRNLIHSOt65sTLJMZ2bKxba8uKrzW1AOBPAfVVvVQz/CrUdQeZVDfCumjd
Woybl5QpYPcGcDxLtkn+bCnoOLAGT+zHXTl8Hc3IRugLELbhhaz1lLZxq3pt8rUQ7+ri1szvZaMl
VYoHlGLzYiOUj7V4y2McIeUm0p7igRM6PnboIxbNG3lispcg4BeJbiDTW2k4Kh2Y1/XEGaJXY0Af
c7AOxi/cxBNd3kppcYoLuhmaeBsKgdcZjatUfjOaAB3jlRqeqNqs+7qDmpaBHsE1hPSaXF/1wJH1
3S3Cna7fdzq3y0Bca0WEhVKh5qjf6T1okyz+tW9xzdXd6KKp8aB04Sv0ZPZVOTrXl+qS250ngiyA
yRs+wu2afrTVZAISma20SrYcnQAnadW444v5Ku76B/0Jmmh38m6ptfWSn5nDmCN03PAshGUqnGR0
vnUkV4FFXwepqz+CiBzwfHfMNtNMDdVeVL728s31QWsXXPxcq08yGstsMjbu+pTvR8VCm6/qWuB3
JTzsfGa2pzHW1lZXELV9zMsOIIURORjZ1kzQbt7TuvpSW7djv81Z/RV6FGidH93euNfAOM/jwEPJ
BnT8lIziQGpwsohumlFSMmzINnB6tfXLKkHDOvhIu9Y1aegVXbyHz93EkK1lQmlLaeQayWGkOykA
/yMjQfLM+p2oHwPulspd2CFvV6wGqCXqId9xGQGrTEqIh1+fokurM4dViqbQm20DH8Lrwq6k1geL
YwhRwy4XSZ3tpey5SVaYKWLpG5MBYq11ODdokc5+q9r+lxOb53CDLotYneKM17pmozsq73aKJCwM
b4bq/fnr08744CIT3L8lck3yLmKV+LWPw3HFigh9FG2O3i9mtZ7RBppXSGJks7iXN0aoSJtUSiyM
tlNIpEaTwwQpgTkmkScFugGOCA59AdVi4CbuOKlKAfW5tkjA4AU1gq6R6ltZMXtsoTZtXpO2Q/f5
9dW64PDnurdjJuhQ6sNcIWAZ2pWJSzMcDZL0r9d//9KNMqcz6k1Qe6sMB2bYdAfLQ/eQK9iCzeAf
JPdN+B554WYJcT3Ljf5cm+nK/rA2Q1RKalenwy6kPpeCr5Bwc8XsBm+vgMFN3OaWRtoGbDpEZdsi
PrKl5PWlaZxdW1HYSWU6IPKpch9UBqnA0Tx0ZP1SLK1MIzgTdIizYNrq2iKluTnsMrf6Krrm82u9
7pw1YMuPHnKN29gDgQDpXXOVk5NImC07r1A48Q2Hf0u+4db+fn0931Mzv34IJEU/T7Helo0lBsaw
S6S92r0OhScVqwraLV+zx/oGPCG6b2zBxUBMwnxhk7VedB/vBdFnyEOIjlAS6S17bumqlgmIJRaa
EuQp+Dr3WbNT2VJGhVaNh10Mdkgr/pqYj03sZWPrj29JwuyO9rZVvSqHqvO1cjNyB7x38jCgrotH
/LruHQ19Z6E7GPtIJpm2FCxO63Puu2bROgielZjHWLfRgz8QXrjXupkjP4GVZSFkujj0WdQN3fQR
lJw6Nv2udptdd1vvKx+BR76NnXxl7fUv1Sle5S54TojsZ4+aoxDqSQtvnlkn7H/PHNh6P28IJBDF
HGQGOODpkxX6QLuTImFEU210mOmyP+YC7iRHCXVUWxwwg6Roin5EH1+PpPzaRKtddaNGz8CwOeg8
rb+ZlY2x8NX1/apc2hjTf//gEjQd8i29qQ27IBBdTdg3R7COHMZhy2q7bR/QJlgorsIMO2zRJbmh
vs5csNOFpS9GBwWMK6FnJl6fP+bFSlM2te4IuQLZDHGdtvta23QoqETNqc4PIVOJWiyVVy6c+F+4
QnMjB0pk+nDm9Y7pxjZcl6MRwwEfsgMf5tQEnYwkcBqS2XQN0si17vjJOrJHu9zgbUAaO13IHl1c
5JljbSUw9qVSjrAnCrcMbC+G+ZyNa8G4icTVACkUrhxYYZG8i90y08jAdlUdAVErkzQEdrdvPBp/
HTlulyFfaXmK/r2SaDpeFOAWUG464G7FVlgCwr9DNM4du5k/TgSjMDo2HTvEHjZCfgnPZOqM36oD
ih8FAckAUor5QQSINSaV5Uj9Amr1XZ31nOmZp87KtBL5KEi7InP4SmZYpXEjZw5qPBY6MNcFEoHE
soPH+ik5gB3Hx23ESZ4hX3OkrjKsstGLv0hb2rj93eDqd9lN9hYcdOEE0jz0UrvLFFLnfdNceTxT
WskMTHyp6SvO6NAVelfxlFU2+OZj4uSb0NWc68fwQtYKcNTPx1BFZjbOOWxFh2atbjQnvS935iZD
KAD2o3vUv3yVgK/8lKzpfWkLW8tZ0rc4n4dCr/5n061QpmPewrS+0XbIBDi9G6/GvbEQbV5IP/yC
gIQ6RwjVOfw+Wlib+/4OraJPwg8dyY99IiDLcn0GL4TVqL58HkaE/2KAfVmashx6BkoVp2OPaLDd
Qz9jdOW1YTjNFrGoDvIB97rN99rpmb1szpyn3sp9G2ZU3mmVU5ak+zIIa5Z5g8/f5NJWJBdPUbfX
SHVntrb1/ILXhnlkDzj0sZ3JpH2MyXgA6ZaIwBadKDvVAJcXeHzvr3/fVIg6d7uas4xvhoo2Giwx
Jz341bxh4HbmtrUXG442hUSlalcC0e9G8yHxMS9a/4RsTWl3Pyi35VW3LhS4qZtCP4IiRz/kS1mM
C3EowAaf10rqir6OZHxX2Pqi5aj9jQyvd6cpKeEa8pHHCNpiW0N064jaybfrs/GeZjy3WjOnl/FA
BDVBIO26zVAhFyF79aijyfpLx11Fwn9QXnl7irR8XYCJlZukUk58DU7yLvOKhUDsvcP03EfM3F+o
JLnQo5duV/QrHWzG1aYIbMnyUDoqnRJ64HjtuoPwJp/AYJig59yJqMOJqYGc3mX7GLX79k2UTx2g
RKobWTdmD56zTVl6CtRiJNJR0oQrCn65jCwSyV+I0oxZUNsIQdrJk3dSjsFD6fAXaTU8o0knPyxJ
G1xwQsbM/8mdyFH+hAXzRnLue6IeQQyz6MovZAt/4YE3mNBTNvm4eK1CZ3UHeVIfQstrxan3kUqQ
vAPm04Z/XQ8nyU17O1vYdO9yxGfWe65XHaD7XrYSWB5SQg/Ro+JVt6VTb3J/WJUOW49e9gIS/K1O
mkdhr5+A03zo7fbR2gQkPGD3O51H90jfrYu7xZtt8k/nPmrmK5sc2JgxxUdZd0IBrR/CD7qNJC0u
ti+iU6xxzRyXIswLVWAo9n0+7FD8KEQwiUg7AKIE5ui2dVs+KpkjufE+cq6f7Uuebs6iC9iJoGc9
jECQxs02lie7hZ96pZc7po/OOEcn4e2wbraqU+0aO9w3vrjVToP/NXXLh+sfcXGkM7cmU6a3rMNH
KF6yEt0fht+6li+sl6KES2GbMfNgnSxComby541XkWlcta875j3kwgmk92yQvziC930Jr3XJYc6p
omnai4k1rVwYfCtNb6z3SOFENvquGxuxvhI66aYR7kI/xRGKSLgXRt9aWNELiZFf4IyhkORdOcWJ
9LF46W7HdffW74yVfie+FveCX3vjI79b6jq6kLXS9Jn/oUE9mEyFNdk2fX1zfzvaOQoXtyr+MTqS
d0xs/Uhtk8hO5tTuI4SW7CU1oinQOnMa9VkAFlsyhA8YbCdEdTMbnsBdioqU84kXTZ89fpuhjk19
2pIN4FJE9UfPROpDJJXL1pmb3aZObVOvdgFuWIFpjwA5gSNz0gl7kR1w2yLo1vb9FiUyPFudJRoG
5YK7n9NCqUo0NvG/j6vo5l6/448taTcSQeFhHa0yEruqz1OSuPWjRBBFvRW74Mi9bNe7jb9CBmIt
O4Yve2hCcrtVuKaesb5+it+BjueWY+avxjRhiTodMubRVbvjLvfHVekmvoh6YeBYe3aITuoXZqf7
0Nd9016inNYuLdYsXCvTKDRjhnBStA4cTC0x2KacKrYBhugFkkd4Ou7LiZnXk3H7Hy22F4pTp5MK
aZpHubujlgvYgEFJ/shLT74BpRIyOGXlGpXXgdypTrwo89T4uSoIWGjEGL3VEKIh4JwCr2bfkUon
dKqL/+CBbBsJcC0ARjoZP9EGoJAjvS3AtK7YbCTX53qmhftXcmTOoQYunVxrNcw1KBi99Fj5kocC
kcsfqPuELJ3f+6onetKm3i6d9Et5gzkUcYIaGIkIkxB3X6PVw3+UsM7cbR1w6uISDD3ABcgPCdXg
2ildk5R+5TbOQ++WvmTX65DcLQz+QnSuz0LBErRWxTC9WKTjuOtc3Vft8ljZktMTeV071O7Wxk11
KvfxAg7+kk/VZnFcIoARLZgslnQEodoxFjYjOaEROqwBwXFo/SJh56FT3U5cUwVKZ8mZT2fnzJl6
Lxd9yDKJCmhm+2mdgTpys0OyKey1duMCteneLR3cS6msOW485NGoSyWMyL6AAtJ+hJrba8q3DciQ
scISDtJJOLRrkCWBG4tpZFy1t62tTszHRH6U1kn6jHYw1CMhfoxajAdqtI4ezA5SCaRYEvm4dKu+
n/4Pc2G0NAVXkyntxlfhy3iPwhayQOw7nmMvLeAIxzJzwpEMa+WuW6vfqqc/223aLOaTLLEE3Rpm
hznZ7fA2OiWcWji5eskGRg3XWowEKHXY0mabfvjcms/8KFR6kfEzgDUacWv/CJQ7DgVr1AFTcgPZ
LZwtlBtIwxygkK37hUFesjnzoHKb1nEKEPJuuLGOeJRntRd+bxu7J1xGko0oXxk8YmLcDvo+ihaS
2JeMzsK+TlBY0NcasGP9V0l7tKIK7/thyUVOsd25aZzFfI0QJwZrMY2aBKZlIu/pbekle/VO/MLg
LB6vz9wFXzTnX4CYJCv0VMcBHVJQmPdCArZR8UvZiLVtmdQvygA3SR8vmLsUb6kzTxRAVSgTY9ir
Hg2wcB/4IXis9vExQVzr8Hu2qnfjJlozEr3VK3lVbmQPJSuneQgRt18f8iVvqM5iPjSZgrWVY7N0
b5oT7PEwVL7Epxgkh37PSPkGzfBbdghv9Ns/NDgL9KxeS/UIDQc7erBereAeZJYwpCuks4j2Q36S
7yIQHsW2/p0GEO98vm72Um5RncWAYW6AfdDEDjq2d8VtM81x/ZAeOydbj2/Wht7lPhjn5W3hJpBQ
wssUjaMPxeq69QuH45dum0BSeZCqAB2KIRSZbsPqkddLLfaX3vVzktSqs6qmL7CNdF/eNOvILWyg
m6aUMpL+4cvLi7gCS447xYiLfYMXkiHqzMekuU6HtseIMJe7MN6pAFEGJMPbnm7lU/a1AjXgGpf3
8f9x9h3LkSpdt09EBN5M8VBOVSrZCSGpu4HEQ2KSp/9XKe5A4ghx44s4wz6iSDJ3brMM/xQ9aSHV
rbJ+TAPlMo7+UJpA3MwYZqf4kelh+ic9wnS0DvX3WrHHJ5XiOyTnYmOLry3+IjJVZI4nBnroHgAU
J7umG3fJ7ZD+EJI+oXdfbjAO5n1GD0/vvao8R7Wba68TvcQvfAS9Ugt6+r/vnLVRqrzIj2KthJj5
Z+T7SC/iUQgkV4QkfXATiXXKqySa6lU56CfZjB9UG6Kwt/5ZcgR8FkXCoXI5zFfJxthirfT+rGS+
vPNscIncdNhpzAFAGPsrsXgrdxUvMlX7r2R1JyhYus3GqVkBD0GVBkv/5XEcSzt9qvE4zUydFIXH
7CauCnC+at/VpmQN8BU1bDUcbCzFYYuvs5ZCLXXxctbJnMbwZfvwVmiIpgjnkdTKjslgpjvjMux6
T9iJL+KVO6R3nC2f249ul7zWZxRk6ACorqK4/DMNi0N7mpxoJ2+JuNxi5A977rPA/bIgcjeotEwp
rkH6nOuokQH7EQG3IzwsKoctNZrPmvunx9xO0pfH9EarxIQXhH2uAiKXZIM169yhg0xwpn1E6mxq
RD/wU6AAuU65xiHAa+sUvZHqpR3uqQi/DkAs9VsW2fswfwhQz1k0e9eK2kyGHHB+agn0mFI4Ij3U
mH6lenfmAGaSMt2ak3f41hRKbJUo/0BT6uGDobiCMvpEdw35ZcgcULiCiBffcgxh8wEkAJ/Ej4Zm
qgDxAno4sdeWXFshjFT+sRwFL4Gt1NwPNVzuwkyIPAJzkuaUJbEl8ajv1dbmoOnGDUpq/X5sPxGY
Py3hIu+D1wov9GOHsuYDIn51bXPv8BZq72ko9l7xwcO3b3SqjVC0ei4X0bjoc4GXuRlpLfcOC4ec
mxzAXEyGWWneORCpVCe/O+QqHCZA4gh6kBoxhcmBsyCi+/sb3+7Rn154EWV52mpKFeEn9JAfnjLc
Ca4maj5tyo0HrJXJ0iIHnMaqgDUhlrR1B5s5mQ/BggP1h3fOkYMPcrlVpbkn7rjrpn7e2jxNWkRf
uRiTtox7ZLUeDGqP007Ykfs4TGwhVF3qgSvCduVWqF9JcpdEJwhij3OtgZowiuyqsCiQ4unK5tQd
mQIjmlsDghybRPYEvbZmJjlTlJqC9IfpsylRya+hp5uicKPtqwxwaKqiXQ76yu/fd2VmAz7p96Cg
ilTJ6xJRkejBbASK+E8E1bB05MypFIuvZuAdoJoN7c0M9laNHIqzz2dBnZjVCGOekEM7rbCzdp+i
w66AEcwJYQVxU2k2I6JZmWg3AET1DXMSbg+sB6EvsvRWYNkxpmrq599f45Nw+sM+/eydf4ltRSlD
zJNJ6DMiRzpIL5ov3Q8nghmgLRWvarXXMBy0omSPXx0pTn8PZLHgFpw1P0RAzQOQOJrFxrldaQiI
2vclbUpKsj7C7tLZW6tfe2Mr/KzkJp8Fx5eXTPWqIlNUo7BgVgSaPSaXQvk4KEEHQe20corW+X05
bzfxT6u5uCkKgj4hnfAGXQqqTgJTGwnuTNqOstzLk0M3/fv9OWvx9BPX9OWNZsqpJKpwNjCsOVVv
TTg+xGfNyd/05/lxeM02vsha3/OzfPjyHADJIfmtYOVkrzu2+zxIrNyGArtlINuALquJymgwoR2+
qx9yH02Sp620Yy3WfP6kL48eMBEthASPhmCabA3ASqMpHL9ql9KfQvFDeoPBVSRvw/jXvt0ingpt
OhHl9qqQ+zmh0nVme/ITF/ryJnNrL7VfIHNnTc7WeGrteYtYavQpGyOG50noORrmlZrNfotatjZ1
+rw0viyerHO9kvP44xQgFXaEEKBJ/AnMla1RzO1M/rDTl7SdpBoE0LWwAfP8VRr/KOcmGHk7GTba
J2u57ufV/uUFICtCx/h20wxuFU5+eyrCJiQ2cdGs2w076lT2eNJ9cLRCGcP4Hdlycvm8y356s9uN
/uXJytCNlEDsZI+v8py7A28Cpz9HXgZTRMWfax+at7fxsM9xpoJ+FWwbajN+iUeI8TtsJyFA2w3F
JJfBkEGzNDs9SXcbx34lq/g8K19+mzaSpo5GrHoDzLqrWkj7/qSZyV3AXtsZZ9EeDoNXQNDe3njg
2mde5G1NW7d6I/Coax/nffYq2fDUyF3tMHvRPTAqRoARn3qkXvpSbOU1t/3/0/ovkjeGeiODhAPe
0YnOmX/72inwVeBt/I9BbUnYaTJxyiIRT8gDNB7HMw2KUHoCJMjO9iAI+7XP7NZSwvytRI+A97Tr
Vjt69VwugoyWauPY3NJCRXIgmVp5MTymFbPeTSRMdslGYbpykX4+/cs24TMWcVB2wKU+iRar4Voy
+r9viM86+4evs+QJkJkTKUR/sCFgqf0Sz1Z2kQSrPUXSSwGTlh7ucDCQhRi/pVA0cu9j+WIIZ1Qq
2sMwXkU/2pX5sT+BZdlLFjkL1JtlJ/7X/YUiukHsNHKBNQoJWja+MgEDdf/7715b+KWlmxxHcGq5
RdvGQafLjD3YNAbA+3r6ViNvZd8uWQEFkeA2aJS3ptZHVNiyVJvF2JhlZQ/MBPkNYJLHTWryWomz
pAjkzZhnejXiO4DH6gzP2gml3IUGpZsF8zl5jO7pEWDS+q3aOJcr1xW/SG2YMmRM5cmt19GEApwW
HQWgmb+bfdCVbH/JT5K5YRYYbhVIDmBLPSUYM9cH3kZQM/9s7IGVYLbkIZEolUuZQ2QfBLvGUSdO
B8PLXPVK1M01OoXGXrzX4Xc4hridXRlac3Cab/x241iuPX9ZEw5wF2mEGLMoFAb/8vshhLnKlp7V
WueaX4QWIeZZUjccv59P0yl6G6BdZ+V36sN4gcHMaMJuBNJJlUlmS33/fUFX0uolvwIyshOvZ3ji
0FsGOkNIBcMqoKlV3W1xFG6767/hBmIx3y9jAnGEhKuxZCjb3/NdIpu///SfL1J56XGpM6UtohZ/
NxphlDR05sAd4YxhbCm2rHwNaLx+/+E1b9QG/JegQZGiDVxe9XOM7s3eOA9WtIe6kFc6xYm7RltI
159DvmzcXvRLyIdfgpiyzOD3uVLZ3XRupMYeVYeqxxQmRpE9Y5wvgPN5rK6Jci23hIR+3tLyksgg
iPOQKrd1BLrpAQfm0GzW/ysYYUhkfn8lTlfEYoqwhPGRPZK76lHCeFJi1vyWnbbK+JU4Ch2i7w/J
W0MggNYDzhTIDvjtO+15CrJQrE21QftYJmaya064P/XYRMPs9933cyyVjUUggBjJ3PM8Vo0GmLtU
D4KX+/27tvXn1z7KIhKwaCATPyK/0Qy02HjFAl9Hfu+1jV+/UnzKxqJy6bihg0ckuw1UWWsKvTWM
8NQwgT835/kSuU3u9oLd042BxQoyGLaU379RpcxNk0GJZa9xB+FdOYwg4BMzDpJzVGAijy7oHtDE
jaetRJwl6J7RUhv4DvfQrfwDpGwjcVr5JktAvc5PXStwEaKz2pmUPXI1MZVHRbEMYwNT/9n4+yFW
LlWFq2JojTHTcL2ENfAqCjhuaUiv0ADfAUMTKufSrk8dsGSVWVs82C5wWrYTAMyA7H/Ud50D07Zg
C7/22Vv56dcs8gVMmfTRILepAXBkpcuHopehMRld612/x0jGQmPLpWFyVP3R733ORv5ny0BOKS+/
H7KVEL/E4aeRolNhRAXZsjsVZJsUk0bmcDgTv//9lUO8xNFDi7hLG65CC8aU9twRIikmdxddfv/j
K7os8hIN31fwiTBq/PU5f033Cd1Nkae93tx7RTtBlx9QHSjTbY3VVpot/9Vuh9Zaa3ATSiLwfGZH
PxNSm60QzImFGWSK9DLTbdg7gx71mGxNatcCydK/hKMqn3W3qWkzvr9JrTuK7gC/sIDUtgi+r9+3
T9Eryvvf13SF9AdZ1+9xhHJaJFUaXpLsZ2AfJ8OsLpoLGSK73Y3uZNZXDEXR2VLvpn/xy/SWnjqo
0jx2W9X7z/kSYC7fnz/FcOyNIQu1n1z+sX/sj9BwO2JUaStOtSchOq4fKgBl5YW38y3AzcopWELN
1Q7qrdqtj3IDtCm7KtTc7FzvUowoqcW98Dt6pl7kbKzw7db84dBri0Mvao2h1wOCp+A+Di5y+QO9
Nh65pAflfdpHQbVP/CoA3BCzHy+2yPH/g5n1c/0FcbTvq2t0ozTDYemW3eu+MKB3HsxloMGDs7IS
5hSQT2rY/5TJQ5Pv+7OEqITQZ45sC46gsJEa7qP8ZTIexaff13HlstDE73++bvpI6zpslAh+f4XJ
DKh6XMC5gzXf7w9Yi85L0Dg0pqCQ1ir4ULb8MAfiA5+ZhRfdSU+37BQdJCDUGdDj4NrhXITk9rG8
1xKlQ7/xE1YS1iWOnFPUZiC0kveiTKC4X8aHqhs2rsKVLgVk8r4vYBEpRIbaLyYJMD8ldVBeedFF
TSQHkmFTwx30h6i5U5vHsbShjc7VTnOB6mTZPFXNoz5Dq6R41kkwaWEfwSl1VGDlaJZzOKDfgWpK
2Q8KNAmCyRsNM+Z8ETNErdjVrZuAsNgMG7ts5YZZ4s/hqZCi/kGeNZ9o/CDRC4M2SerCbHXTl2gt
yV7izNWaGyUhTYU9/5hcJZ+iCTahLDbzA/IC6/fdtpZkLwHnVaf2WtdTJNm9du4lGf7lDyLG9Ypf
wHmN/ZONzMrGxMFA46VLi0sPpc6Mu+tE0JqV6lQbW9fqJ+zzhwC1xJj3pa4k9Nb647OdwkCl4t2h
ujb9pWEnNRJNLoFB65MMbdjCTAmk1ryWzW51VGtPAoAhgQzW3NllfhOqoTiZgJDyPjkV8t+a5C6k
+gjB3wRgenIN3Skq3kwAWuOeesMkspcKgDpS28Br5VYsO6r4lweHVUhha5QfCDxTozE1JTks00Pb
THYPIfgZ6AGQXHW65+XX37/Hyj2kLiJl3s2GUteYHPNWe6+Gf4ewDAePeL//9ZWDvfSDYDKD2FbU
Ig4rHzx9ieKNQ71yky1h4VASjOE+i083Fyc04qvENypmxpsSVSv3xxIDPqtEVEo4N+5HEiiRXTwM
oRQKDjL2CYnd72uzlvEs4d39lBNOG9AkHFxonpiZWQeCXwTEjVx064y7Lbu+lSpmCepWK7kXWjnD
YkkgqeQvGjwRhz74/S1WpoLyErltVHHHYxdhA6H8Owm9iamAjDSq8NsAqKQd2ucOdnzrl4/ALYf0
sfWy6ybqaiUsLiHdog4hVrlK0Po085uphSk/ljt9n4LHfxtMGFbqzU7iAFZsvGz5qK71c5YA7Soj
CWIHdnUeDG7kdd6wJ9d0Vzi6rXi6Cyke/YPttf9xnyyB2Yzx6KqUOKJjOJ30MDsAUiTfcZfchOHi
k3HHLr9/ypXDqixCQdJWA4ycsenlPDYlQKaIcv39L68F/aU3wEQ7Kukxgr7Q94dM6tBJTYB/iU6a
BDUxZXKkTrOq6GHiVaeZMUKOJFvhwCwpOpSodF/LkiMP/zZ+zUpmqixSqgiaq8pMUE9Re3S6S38o
Dn9hjQrek+4Ph2Qj3V7bmovOS5Y0ddWJ+GytkO15cbC6qXKGZt4VU2a3chGU3bRxCNcqxCU6e5Th
AIfx/E2JQA5BUgmB+zH3nFeBoqVsPGQFHiIvIdlidZOEvyHsykB0Ou/2kNjJDuKLbANx6IEt1O5A
o/fi+9wjD9odVLYNk6GkMDZ+wcrgBmLl31M5IIAAdLi9JjAb4KU1VgrAAdio1lZMNvCHfkgJ5EVV
xnQy8K2A7lLWuk2Bq9vvMrtzYdOn07BPNm7FtSbWEnDdzlDM1SasJOd3ZvT5ycCpCUFng/YIs7PT
Fm5q7X0WNdjMzbkhiQjOtHOA26ihJpAG6V173oLprFQnS3y1EkVFnMG9BNoQnYns+DwdtoDha396
UVfRIesVUuFPS9qDJD8OkStlYJSf6uT8exxYOaDyIgw0ktZr3IQHMMHrLxE0VQwgshow2Cx1y9Zn
BZkH8frvW3aaS8KhvsLiw3w9hgjiW5JbOnqkIVzWM3YUUGB0kBuKYT4L3Ynmn2jYUENODchCub+/
51qv47My+jIPEBVJmkcBvyHDJFa2aHHS8j1gjxr07mA/zD/qdsU9VuloE/DpuueC+SoUBYqD7g4Y
t6P2qQ/cHuJTf37/QWvhaomVZlEaF/WIHzTfDza3q46ik549wVMUE3yKjQbE2tIvIdJtonIpP6Jk
ouxJqYKW7fgKEtPQE5zV10Znptz7aVKhvrMJ5peJGFa6z7idNl35t3I002zcqG9XaAhwrf2+C7hS
02J45/B7ZRTv+rh105e0ZBYcNvxBcVNpPBDpkEpneMmrSCrII9T9CiHgKUqJQ8GDgbmD4/lGCbZy
sJZI6b6uEgNWE/yeY6XVU9CdRMica+B1Qopzy6trJUOXFpEH1WoxaAlCXK3584xxl3JpEvR6Nq6C
lZz2E5/+ZUv3MwxghBrvUPZgIwmNyUEdN1G2JmgrGcLSC6NsBo4at4sGxGev3s/msJOOgwWWswOY
C9ofvx+ElfD8SUH98hYcFP1poeMxg9u/QVnavNET+P3WQGstN1/CgoEdHWThVtyJEOS6i++ZlZ+y
ULW15+JteBKfNcjNQN4pPghWblhCa2Z2DIWVreHQ2h64VVdfXi8V6rzsh9vrARaSTQFk2Y2ksGuy
MZ5ZCeD/AQUTiRuT9PZ6YOQ3R6QDlo7R88YxWUtal3DYbo45lXJI8/UMwcEcH0tXv4f0u6OPZm/P
IbW0K0MLUznn/u/7YYX6CVOY7yvWzwmcRm71sjjaOgKDL/gVZ+Zgn8LjEDMa0W+JrcZomGZ33C1Y
so0nr2Ds5M/m4JdvJZaUTysRT54+wLfLW1sAmAvTYif25FPuchZ5hCoG3tQ4ZFdYneC/wdlKU1aY
PPJnyvnl6UYaGyyDcgXGVfFrha85u7IVIUDex35ks5fMY4f+AHCpDfJOeeHOc2tCBftAdqpb+b0F
xF/yd+Mb3G7mH3LAJZw2Tgw5ESVErtEq7dIddvO5cyWr9rpwS/Rl9TsvcptWkDMdFpPCvjgaz+WA
1bSGPY7iY2Q3FuSS95GrOLILkrEC9NPGcVmJmUsQrVjOHU+mWdrrqfiPowDt6QxSw3X58fvKrRz3
z6315SMydPyTSsXCGacEZMxuvwV1XEtgPq/VL385G6EDS2QUbOVefEMTHCfjiX5ILvpl9X64aw7p
A7aok3owvtmLrZ+nVh4qL+KebSzdWsayxNBqDVSCPwHBLTQO3qAWDNsKsA86zoSrjDX91c0k3mrI
r/UXlnha1s1N0sJmCFo1oFWRwaqBuv/D32mdOYcz+lwfUMrunsZwDNXNvuxK9f8ZBb+s8aRxfMRu
W5I+F48NaBxIRz9UW7KjgDr8LnM3abUrzbXP1/7ypKGWhLmZgHjoLxxEUkzNm3CzlocGYW6j9l57
mUX20etsEOaUYharF72vi+NsdVnTblzba3XoZ1335Q30BhZaRMB+jN+gEcU5gwUNt9h6ELZQG2vh
+LNn+OUJcHthSd83/F67jy8Yv5Lr+E9+BJQHNgVpCuo1uITCHQvLw2jnucns8rDpmXOrf34IgJ9n
4MuzM5n8PzzUjCIgbN1ZOxWe4ZQQIshcjTit3Wwcq5WI8TmI+PKkTphIPss9gEpohs98ZzL1qPeC
yZVbYgorGdYS/aoRrY2ZeBudRy5Eu1vOZgn0bQtAebjSaiELSTaqybVNsUTDMpgJzVRD+NPG+ym1
o/at12RLgwB+H79wz9z0nG5pm64kPv8BsEaGkssxAKxlaktgmtYBLf70hjtp7tTl9v8UzpcYVrmA
/SIfNdI+EhLhTSV1YeUTgRZQOya9WRfGsFEdrcW7JX51SMQoFup+3icWGYHHzQgcTp7zyO6BJSxg
3JbZEoQ8q8asykCe7WF4KdvElrZO29p1vMSzarre5RoZ5v0QhWO16xlvltB1KR0eREGI/kYtKJJe
E6ZTUEQB+0DY7+O/Rb6vC35j+3w2BH44dUvMa0S1woAuP+Rq2yt4gqZQE3ucX3jNSaQ9mZw5ggKb
Ph/7+pjRV9ZESBpkS6iei9SNmsoa8uZhnEpL5sHcbEqrZtqF5L4EZWZjip22b5xCaqwi8tHpgHhr
jpLMUyE2LBQ7sa6dgryNmESVIiQCeUdMr532h/Xu73tp9RMvEp6Ul9JmyrDC3C4KxX/lFeiKULOY
mx9bXzhX1zIz77cMT9cq/6WPa2qMpVAO8P7ordjnIYY6Opj7uvFNPAvqdckber2Q+IaqtblxWFZU
g+C2/j1zr4RIF2BABZlksL/Fa9ehk1SWJzGGTGH+0KngaMR3cB01m/laEsVLVLDTy8zJ03KvavOp
aa6QJYFRAY4ABIlV1YkloBUSsyCTBYHNntm1XJmDUMIRYTK1xJH7I6Pqxhn8HAb9tP0WtZquZXTW
pBEeQBGF3ATGKbPszoqfEQ2diKsO6kvX4VyiRdOLzBOTPxl3rKv2D8TBzTj/mLO3vhI8Fv/V86dS
QEMrGGXObGWfkieOnHqog0Mz2riPMi9DVz+FkoVCxl2BU65C27sDcirK7UZ4UjHI4ZXyJFdeXXMm
x5+l5C9UTqw6gbBcwplF+Ty1+WHgvNxwOhhlMPw5KOIYUnmAKa2ltY4KCu9YbYxIVwZ10hJ4zKVa
k1EFYsg8egGCzV0Ev7TRsH1sggSANW5jqPlzVJeWOGSiMrVvFJntdSDRZQhRmzFsMOIK1Gx2NYaX
34/iCllVWqKRU2yofFSgiz3Y4wG+KTCC/9d6AG8qvujh7u1MzAdnQbd6j+y150Fw4GilaKZoVWNt
ivsMzUv3wt2sjzp/SKy+QzMTOhrDkUIxRN/YkCsRA1Z13w9UD7NUeEPgQCEgZ+U7pNh38ml2+JsU
UfasWZSCCA+SiQU3zq1CY4XvJS0hzEqkUj6eCI+WcA2gfHeWZwwXwPVTT+lTrdtxfZqF61h/9J3L
n5vIYro56c+yMJkdrZ5EcBNB/fqAN6ctYWrFp+4wHhizktwu0PRTDiRRNyr2lZJEWkKiiQg+NCch
RRS6sIlnF4aklEKdEDILgtPFLwZY+0BKty98s9USWduhiygOA/F6yng8Enp8l9yNA9Xv7rbK05Uq
D9am3784YWWXlTd8/wBmgofqWzwqNVY4GN7lK9rkEMGHguSO7ZSrcS7/DZc2t+Y7AdLjXrXbmnKt
3B2SsQjkTJWMKu9uh/2shuQFXkMeOQiBYGfhsMtPxQGdDw7ab8UfGT/l9zOpiJ8jrP/GX2j+f3/5
TpcB66AiTAgKcoUx9ZlnzzWXvZdDf64klWpAhSSCKWRAFc3QKBD6Z0m4pEoctmlnt/DKrZrYFhEF
yzOL7vTUrdrzUN0TBT56ZWY1GDvAOtGU4PoUT9NdBG3ntGB/kqgPacyOrVL4eoXpPKnh/kMgvCxC
gDvrkAC1KDaNyCoa2FCm7W6OKLowoxPnsTNC4TNPHCkCR5anF04wmNkaKuRHKhfe2nYzyTb8A0xd
DMpin/fNYTTuG7AkJT4Aps2hpZ6A83YSIodOusWJb7jybBqNbq9Xb30a8MpgCXhdRX8hRAYkB54T
vBn170U1Z1aevzCjtkrtX9wZvj51VjaLjY3rJqNuPT3xhctR9NQrvSVWHkMWIRtSU2R3iZwXpiTU
x7hIIKbJRuCc0rF2Z5o5tJ9CJEt6G8AuK5QV9TWK8x18O58GkttGVj4oyeTVsvySGLk1dcV7Mo0n
OiWBYHh9Dd1TWvI+pYYJpoDYkX2dthBSknEKmUhKKCjJadmbXaUgcEmqU87wc4DElfiSZV4hhiT+
U3W9LUMBCF7uZkJ0RN/S1AZwXOUBVI6+5um5GdXXTpeORmsQr9V6tXC0QiUfQyE2733VFJBlaeAQ
URoTVhBqWjB14qbSjuGuGHAxHD2KptNMrCIzh1bDvxxE1WHyYCoSghcY8k5pQOKaa58TtY2flap8
IsUrzemwV2DGLUyKXQ2Z7ucyexU6lvuVpHTPSQJNakMu/81V481jB31Jh9D7KDmN/UOrnpKkszhY
adQugxJFM/jwEkBGr5XJXdJaWWQ4UuxlgkWikJUFLCIKWCzqRo8JTdAmMGw9Zw0DR+sPzLHF9E4C
DzfZkTgoiE/rcGpPHVLhJIssqa/tCHJPkwnNvGQ0eWpDmxZbN0EcVu2C8yboVNN0L/d7nlm9fIaw
eC77KEQhAKdzl2HaJx0gLaqntBYa2JoDJ1/JirJHfj7AY6MYgZJsebsVzIhju5xvDhFEQwrMUSCF
dqfPycWAYSMDk6Oqj2N2X2Pfas+Mh8VYAxfPe0Xv91X7t2j+TjhzcgtTEfGtnrBJpOHS0cTTM/kJ
4zpQqzSUJNxkpzIB3I9PIPPZW6jSrQRnXKivpXw3R9dqFKtAK/kTxEZOeSscWrF1Grh8BYzGT72g
u7GKfuJ8yYRjAUbYNL7OWbXDa7ARs0kOwj3dY9TM1mDQHeNjaE0Y4ShFRkBL8V5i8gWettJVj8YO
XuSCxSU2J035TiFoSuDw1kUJw6YSQlbYGjIGWC20nohZV7wl509Sk9gTI1eIlI4M3zyBNW2juVVz
HOa5sXSNDzTJKYbCmTIYrbRuMc1PQwNmN6zeBoNDLmpO8bF/yZmKRS1OwwgPXQ56UsmAVnkKKQ1Y
w3AxBlnU4bBVlDx1UZ6BbQkjnfE6CcRttdmuFMmqtA4fiW8CobFL0eFvJCmovlT7kitj6JceOM0e
0FXhIRntwDXKvv0dGa6Q075U4BIgGh5JFcNt+K7ypQTqHYZavzS1fFeLLNrDPH4cT33zl5LWhPMw
ZV7WXHV8dTVFt4jaAOzjdBRqZWk9b3XSTuX8VC8ju+yPMyRc9bTZc0keFGj2x3xWWG1qXCOYC9sD
bkOJU+9F2sEvgMtCLPDoNfkBnScjdiBD2e41RLYTj9a1djdQaJiC8pPkZ34wufwV9GLduIfjCj+8
q0akmBzgGq+54fHMh/MIaLpEtWhuCe/4P5s5INSqYUiim8JoCYAyYiAgmQMU+dX0OMK/qNrzsxkX
l0q4S6F5VToUBUzcuLqwo9GZm/8lBbht5YdQQPcCniEaxGqzPn4Y2sTnSB6oSf5ASQNB2qwSva4I
Eww6mq7w9CHRXAn0NcWAA/Ckeh3uq14SIXafWV3fTlYGBV5IlCq40hREwZuU4y6WrojkKYOdEoNk
0auCUUKs7AzUV3I5QrtBqy1F8RN+plZZ1XhCTOmhKbX0XbhvU3dSnCgHSU61xNt4FnjLwpM0zQOL
CgLak2YJampi8zhxJ1tcBQRKCgJPfDcqoj1r1OR0WClqhw4GRXqMIDoHxb98higK+BKXGl4WGdwT
AqpmFq3gUUfK8UXu+tNEYQ0BRwq0PphT5ntYyWUi5MrgZDc4vRDWksMlTiNhZgxVG4rn6oaVjCmF
nAxW7S3Njh3kaDOURSPIi4dyDqQMtaT8V+JB0ZdtVh0J/1DMnFmhE0BDTXWEDiOW9gHSUZ7S7WPZ
jhMQ6pr+rFTHenA6SHbJaATAGLWALRa9n88DAD6EXsBhLKMWznmlA1MWXXP6FO4C8gNjiEfl5Krg
bHdib1E2wbDa7vlXnfzR4OxBUca46d9eR5AABbVCnALgBaBZuGEIQWVIlii6guAY7bWNH5QqlG6h
wlSHQ1XuMI2Ki6PKnBZi2+hQy2alWXWNOPfCTffFfK1QtMi9PUSBCDJY75XUN+D8iR7f8xzvMH+U
cTjm5A3uW64uGntDbQ7I8uDbO6KTrwnU6ZsCcYiwS82UIMYXrWP+JKMKzeuU7gnsjsq2xTgK4zlL
bmbHmKeQQLXDifkOVwzLTqqOvpGQOERV3/TXpHXScsamJZakin7c5TtIUYXDbfHR0dXHzO3hENrM
sNKo3AGBvsa3QOeGTlMIwQtLaHq7ZMccU/qh0e5aahk0zBNqi1PjsX4oraZt9gr6ACqctGWpOTV0
L3L3kZTvOvENBtIli0Brp8OdlHJ3oJxYDQRCoTJ57TX0lLhQ5WB/2kBichoFU54sopPDODUSwlOp
wqOzane9qFWWMTNkVoIvxs+9hpZRL2tIqvgOyR6SskTUXFZMxfs84MInmmSTwgV4GWLIRuXJseoy
uYcKU2f3s2T26P6jackftBrnNwtwCWgy2NfVHMpMd8USZaWoekkznqbxGfNis5E7i4d2YFuMtggP
RlbJVqLsjVwBLrtkO2NuYE8MLQ5cbKl6X4+dC0Yi/CPhJotegMEVsE/mk+cy0jwueuPRMkC3zZyN
0NDOcDn1jFiE8eltM4MIFJWyqZ/b1lOKKKwN/R+TYskeCHdXlMH/kXReS5GjSxB+IkXIm9uWbe+g
MTcKGEDeez39+XrP1WzMwkBLv6nKzMoMa/FLSsmvSnjV2tj4cj3xxEDmX3top9U37wjJNc3cWMYe
wXdDFbK2n8sy+1aLP9L4KKxPWXz060NdKOvcOr+u5K1IvbcQ3IG/e7iN8aykFLBlPb1NsvI7Mhhl
iwSh4Ps2oEorzk1SH6vRkjdKKWz1mhUrtIExenLli0X6TzUaN7Z6LHSftGK1Eh5POGtb6u6U6+mG
sfOZnKlo35TFdJj0jjDBso+38TLvRgy3N0zB3sZKOur9EgeKOH5U3OEBQ4uWX7Vf0pq6ZWr9zjMZ
q1Vqj/oj1SnfkeyDsycXot0J5ZSK7yylMRkLQgMnrFLGxuly5FvLsKOa3TahsC+lNIjr0Cdm9IF9
315VBX+ZKHHGMvlTLCyVIzL6NELtDfNTXAyKNJadTgo7pyUqiao8cTnvFdTFXXtY08/E+hA1joqT
kVnxJmPDlyOhnkQUZG4NyNRpnSs0HCXjjD8NdPe+W2finRnF2iTWEB/m3gzaUDnXRnvQIN2iutiv
s4VdF81AG3p5lDqVVPL4ajFQ+wqifF0Oc1R4yZrY2vImqvpnPdOmSeW+kNhQIK6p9pt2HzEVUl/U
xKkzCeA2muauQ3eWk94WFS+Wvzu4XlMp74J0q3EdaadXMlEPhZpf5j5i0sDkXyIo6TTwE+Ruwe09
XyjalLeurT4WxQqqLnuU8fSQwWdm+dIMh7mMf8m9IDOUxDiyxcYl5F6EvykEfGk2Yf0SkSgqsQLv
PVki7IXMzeoTJ2xVuXK3zyChJW+x/CK/W7QD1BrPvavWu96SA6kk843bv5lYJSSIvxhDs20Sjt1G
cxYBZaj0NYkv+uIMKZNDqvQr58O7Nv2wCB36Mc4POywKt41TJ8xmJ2z+6QZx48pvNbqr0RwWCrlu
Sg6SIm6E/lc3hY1EKnX5qpjXInEKA0dyoO4K/4YZLFUpPxQtvVihRKaTkG0XxkkafeGMg0KdKkfW
39c43y1m9dokqAe6IpBFuxAxtGaIJtccw9oZ1InKvzRyOFv77FM1eEh2whhGypMbgjpx1eQlZCy1
fI8Vx8T5QhQOphgU3xCMrWZHWIaXH5PyrplbqoR19rMOJEPaJRPhSV28MyxPa7ipaVP22jxc1sk8
RjhNMG8kdqUjQPf2PSUthqmjbo/YQPUZnqnURP3PvJKJRbqZ8h4ufkpYQ8ucdVJErpye1OZLZ3zJ
HFMCJWntRk/UjxnILSaY5LT1mdcYO706cXq23DBjelDwpROvMsaSM/un7h1TJOmJjEfVdCzzM8KL
piUZW95qcJDh1/IaI0xonv7DhewZ62NmpK/L7R7QiZQRaVuzoZpTqHhaeDQtAopsOp2aiq8XnME4
9UrBWbTPe9xuV+tkUgWrWeNKGCkBCA9t5kjZQHIRRzZVdldE24iOS7EyN6JbkDO2tQindltKQN/e
qZfoiEOc3/V0FHO/E/rYsyQ8M5MnkJAQEtW4Uf8bksaa5IvXjBVnXLVJWn+M/FbLcYJ8bVXMafxC
co085EO0+zSPnCpVqI0TRxfn81QZWy2Cb1eVHzHCxaloA672izCpnpB7IQ6L83vI/EZb5ttFdBV9
VxV/BkfPXNJ2uBJwaZhuZZSVG5N5Z5ic7dB8Gup2RFxfLV9dfVGZ+ig38Es9ST+cAPmG6jsb3XzZ
lL8kPWyaSn8U3VaOT73wTrq3L0zkvZlM1+PCxtM3e4f8W9M6SjmVUbi3uGrHiiG1tK7AySot+Xla
Q9ItG8Zwjatp+tAacf5Qw6YDqjQHdScIladMs5+WvQs+0dhxnHk66dBhT+crMyudVn8mey0qWwzZ
J3WXt/NuihJftoiO0NfLKslMTGVev4zbUmp/Vl1PjpTAL5YYlQFSExuro5deqW9NMf1FEY2big9B
GMaG38flrTaZnwpN6yYulr6Z9ZjuZQlJ/xWulbzYHXHUfC5HXIZvMx9jPwqlP8GU3GoIf5bpljWn
tbPrT6X5B0c4MPpBzzM4Sm7n/3ScudKxdZfhWcAZ/b56E2RycLBxw9vN9J9ki0lHph7rhAE/1xBI
y3KkabOUrjR7ffVVJfz2G1V6UbtNXtux+hxP2LJj1cpN8p0peVoX2WHrESoHxLAU7/hTUgiWSH6d
XtxLIHZ1Qxj8lrwBy7oUFdaQf/q3dFYfyoeweIR7S740OJLu1J2XJ/chPQ5aZ8Mca5eey1qLHMAK
Jlk7DSNBP6tOLX+b8/Fm0LZNlx+HdFtivTnaZeo3OF5aZyX1dcKzERWXhtuQ40YXHO0ECp3qVceN
KbyNjewOxWbM/iW6F6I6l7bqUUGJWK3YFH4babbJQyjPR8PUWhekyr4o6m2q+4TAM+o69d/x4MjJ
Nkx/hfgrXF+i/t+Yrdta8lpsnGqH1q8EJoxaTII3JPl2jWvV58pYOU6Rs0VgYNmOQm6tKy81v6wx
PeUansI6X8b20Ag6qMkZVkt7Tlka2Ta7K3VEB3prUpe7ZEkducQ7Ko2PqIn9posPqnnQz1p9wDHT
xIEG2UztWP+EsaHLdiPjUYBMlOdu3EorifAZVD1+W41OH75v0x1lgsC8u0jOAUOV1mthbWvtPZYY
QMynm67+MzDoTQGYCKmfOMzKd7UlE1PQXbU5FKUTiz+djN1v+W2hnyv+6vGiwf4rzJZXLg6ZkgbA
cZSLD3CmPj6H9bbR7mV2bLVDhVMoEvACp1DETaLgcukt7VaStxQEa/VThm5ObnleOAagXe9ih7qR
warSuX+OIeIIH4+6E/9xJYVENM7qa9mpHLPeIAC0kN08HClHaqbM/lHjOU0dSHiZvRXVxvzmUuke
1a/WeFHzkutbFf9Rcu6J1emZ7MDSuFes8RwW1ZXk141S8zAJqhdvVugT/Bmbr3wWo7qWdzV+RPMZ
r2FhfW0VKps4sdOkPNU9fTxNtR4XSJkGXxf5cOsxfCuFlZFpEpO0rYrJWlaD3OxzK/eNMmXH461n
OVJ8EXYqHtIlzuGHoqkeOrdkThEmxzSz+UOrLtGyqYpr2LPkjzrtTKnyBpAEiir2z+SVLnZkXpbs
bq0rZd8RZn1sz8jVNoZxWKpLqbw24UmjoK1gwXJPCZ1RDop8nzBnPSiAh5kHbpWW2+5WcQ5iztzJ
LFn6mntdeob+Oay7QgDj9ZvPLgsmBn+NL4WIHJFLk7HB+ZPPZcT+JJLpKP0r1QBwc5NXOy3xcC8h
gsQyvOGXXSZYbq8GMKATFch6SYzXuvwd8i+96a7g7agQlO5Q97aa8e7e+V3L9GNW2k3TQhkaN8Si
Fq+vs8QgBouoq+tcfCzJacVaI3rvymhTKNc09Ev68WhjWK/q7AC7Wae0BQdTfKXcos6yDU6qkUYM
ECgn/8R4k5q9juwoi/cjpSzniG63Hev9kHLvDzrtvMSZsgoO0BAlRVtuqYBolhP2I+FDrIVwZqJ6
gzM7qJfFIJvlhdx10Zda/Zvy9661VWaKcG+xzmVV2lj06mAl0r6rwFH0MyKGsSTUyDfSC71TKXNt
6vnGUB4mZUVoV6stoojtrg0mjAWXx1+mXZTqUuS2HvmR8qNZuaPpL1lk5+k2bv1BDSA5uIZHw56I
c6hf8Q1Oc/y+hONS3jsyyOvTkF7i7k0rAXD3nTC5IzMDaf45W1tF/KOia4TI1qlSZOqYeJ+tjLBl
jjCjwbGbhlSMTcmap3oRqUc2cWtup1C991UEf8Lnw+GEOFtt0/1MVcBOqWMnbX0zDdqW4uWlI3mz
i35Dfa+HuxURbOwYuT/+NCmlGtZHjOlrbvyYyS+eHbk7MzdMLdjR4MkvFoj7QSE+2qRFAVwS2csJ
V6Cvg5II6baJcidvH5lOinwB4bFPB4pGYyt0X6tp2HqyKzAK7CpbNIISiTNJGzLXqW+cstlV5cf6
qyRvMlH0As3vW8iYPOeyXtpiwdsnP8qJSsfgxCqOSEkE7acDbn1ZVBNse1NgGt9yjuYECveewMAk
KU4wAvPPrLr9HjfyRUICBLz4wg1khFi/yYGs/8vm9/ZScbHEQYLhCWVa+KvnbxNKYKCsnKNWtZU+
dNDojDrlObAj+Mdm6rYLaknN+IiUY6diNZN5U8xDml/lac9KyBswQlthHK9xrO4k9kg7AXsdWX1L
AB+Myzg72CYp9JHSQ4DvVkGShUZ3xhlIDDGGsTGa3yo8TdhKW1v1QwfPiSmbg8U8V+RqDRvdxHfg
MQmVg+5xsy4/TzzwA9mvIR7E+TojKaL1ryt/6dw69cTJrgQn7Nyu32JbLSaf5rjN0tKZJ5gwcbgq
Y7hZDdOPInzmu2s5s8NoPzWSDVDpndP6Fo1uWwfNtGtfG0JAcZj/o/cMkUKqbxFqRdMN7wOC8g/j
b8icWLIrEYf6QLY2TPmYUzDueviDwZW5o3+VdCf9FirO/bjwRaHqDtGn2b/P0lV9UbAhkMdr964s
fsVvpLjrsgJV3spICqhBSCyz6eLD5HNVRFtBsoV5glYaW65kcBm6BZ6Dnz0hO47ec6R9SQknpdsX
e8B6S/6NIyfvvpPcB2klWdycXyVh37VONgeh6NPw6X9qZtjtR6r+1MMXIC9R25v0U6akvmelySKr
n5oGpfILkPf8FM7NttWP8NibfDmo3LrCAArr1Qr44EzE7NeAA4B5Ff+q6kYrkeuBGlWbZt5rFdf0
TN+6NbJ/jfSjaLcn/o+DEiebXFz+A5aeS07dpIckDrCOsWytCuAHUHGJAEPx+q2nW5EEa/E155VP
fPPKgHR2B2/ewLUa4V28w5t0ZFrrs9/Mr1p+T1lTcY0LNx6v003d9vWpVnxjccLZAy1BEEYYAO7V
BepGehl2F8ZAfituG8ljvRnz58C1EB16zTVCe4j8sC4dImGr6b7GWB7sreYOVDz9G6LGrt5V9c5r
Fzsnx+Jb98fWA6qeGHn4XvV9GhJrQDQzLn8NRY3Q8NaWhwY9kzw64XdtbZmFYyzwHvtnEIH61LHZ
VlTYSu1aUuUMxQ9uD0bkppe1fVNU8BWJmxDr/XdM1oQsoIquF3dELyVw/futigSAzOv2m/haS9vn
mp9mQS7ZFrUrETkmtly9b5qc0V5O68spRNy8UATZ4LM19cID4RbI5wNOyj3ResRfS0+nXsBNyfYY
B5pxkpD5yce+CSz538RfrtvR2NbZphTewvq1/irlcBemrzAnz6bHGhDpt/hjde/dUQXSb2fFVvJr
q++lkctcYmz51Qrf5hhRSGXzEqjVJArtVXNSKDFO4o7KWYchHzfi+DR7T5ysQtvNn9ZKRVW/qHOx
n3WaNtWbWFsZY6gb4UVn2KH4VRXpo5KYvc3B8maIDKarWlnh5tgvpdPr9dH4//VOYkNFAtQyTXZM
SlNVfankHzC5ol+NRn4XACA2gjY8OeyqsLsW1p5ryAR51ooMlIi0mqh7aZVm1y3xVi4rWx/qoK3D
PzGtP63R/BbkxG+gljeZnthqF+hZ5hWT6hqmK+sjF8umjDyVbvaCkAkB6caUnCr+keNvGTWCvA9N
nxacsMFW2Ur1/gnDxY6o/0HZFz+WoASJgls1M3vVubkPTeQOy98wKg4KlI6LC8w5UPmXRcWVVmXw
576JbXzPvFFzW8lbTa+EatGG5G/WdzLUyWwOH6Xq0ow3na2a0zFrMC/ux/3Ss4kLMDGZ8RpAajk5
VTer+4g00Usn/NCazIuM7AoE4GXDM75Lvo3js7EHqJ2JyK3bZ50s4ovPFTS3sxs1HK/1egRTC9fx
QzLviZJeq3Cb8tWaJtxU4Y4pZ5txTeAQf4njI/fmtHirRY110P6i6XdCaR2BAGwo8LGgMBxJ3U9I
FxWSASLSA2yO2mfRCzPcP9GHBeC7v0xRUI67BSQWsgoqQYmuVgl/Ac+z1aT9qgO5y26dcQquu2oB
JtquK2zckVs4GWxT99T5XmJU3W5C3a0Y0AxJMfFHsdtWy6n6MdBcZcZ4AVwGpRjHizDshNvaH4iz
YIZyND40M+LpOrnsF0Zg1RHahl8dq5TqLN9nZVtkmN5tCbnbZMQ2cuqNg0fDrbYvqnVD7YIPM3IC
Qb7LLH3qZN7RpDpztE+pMkQKBPxaTDzIIIwijKTI4Bv5QsDr7js3PoYpMOTtglMRcV3zz4gmsIDA
O4+c5epAtVa4GTRxOGPUrcRBN56L9GHpx2U6ZbCsAL3aTu3R2wHuNs8QwLnx8iEB7X/HGgf25E6R
R4kiYWz4Oi7nRrr3f9ZPnuibIXH18F89A2AlyX3Whw+Jm2Hhm4f4raq/cpRg1rQf/wtWnxIPUlTp
HYHxrn60zUMzSpQSHxnVI2Vk7oHfKfPGCiySqsJznvl5ebfGQzu6Qn4W4ZaHbE9yvamYb8t7A+r5
K9Jrg3v69U8V/mqmnVk0/WiVM9HmuYvaaZ0djec921jO6vaiUrja5SOZSEuSCjdOPurmKH6bfM2Q
uXPxE1aPAStUNbvQAkJCwh6p6nGtUqdXuT+ZGOykXVR1e7WFA8SRCIqxELfrSCcBcgzU57GXe2qn
o54/shU6HTnLgDgg7zyVx5u/YX0zq8u+oY6TdcfqD6t0zht7nnBL9jHa8NR9aDwjTlV3aT5mEZ7f
VpXf5SmnQFFjuXQfCrKVhmLj2d9kMoUFKpLcrkD8KBlQ+lgM+qYf3YtEa1LbvRLMq6vcrMvYPpq3
1LJZD4CggBVSBLkl/OXlJ65kdeFZHyWFpvTeArNEaSCWlrOUmwiFbOEoxqaORUe+JCV0uPOs3T6W
xQvDgEkg0fxuyFs9g54zYg1TdLa4DiqJhz75ar+rBzoai9AMed8M34zkHgzMstXVE6Ax1+9wRC1R
vkwfwtMJpj8IqDTamhTb3ks4NMTtTKtUrTjkHSMFVezznoFVkGs3HI5rdMqWjyZ5j2LXEj9FKLpE
fdMzy9cOs+jOOtzjPgeBt6B/SLwQE/3VksTvoRD2UcNNE+KQ+DDB9oX6XU85Zp2YRHfcw8cvvObj
zKHXKFEZmodFw+JK5+Ug1Fd/53BXpIIvwl/H4VaceEDpfRgbzyoyvzHgcCDu1nONli6CAEWIPR7q
kHMicnS2dl39S+NTAjIdRXaLiCRqA7Mt7IV0NhqGuP3WhBelmBAHTWjyGfdkh0QGxTvSxzL20rWk
hgDX1rmlGt01ssldNPQ4eQTwoGTnPp82tWQcBxh9jJEFW5GvQ3QnYhKuO7IQSG2ot0ejpb3PbnGN
I8CYay0aKBATuQ4ynXAbky68yL2YXhHmGcSkfzPrL1PyWZc040CKwnRsq6/cYk0kAC5Up2ZcnSRT
tkvzKnTO81GPV7U/F/zAKP/iXzNSZIzmNVd/whqb6bdURJ4v0YDLLwIxu7HmzWuPzRHNLnVyiCqc
o6IIpD8Z0N6KPZCRZlmRQ4ay6pT6m1DzUPY1R+H6VVnfXRQ9v2XP+k9RxegRbcJRNai7E1tWb9Mc
o/wqPriyTQk40dA3IxLtwsg+Ox0INZ/xtHkDB2FMBwEZxMC72B3K+K+Dh1/odse/Ve2c/4Qq51U7
DVDrET1aw5komuZ7RUmUtO9jnu0UE01WnO5kfvHINPbEYu6LWboPeBJMu1J9CbOLipYxCh9iN3XO
aknnoR9Dt5Wf1Wb1EeepX+yF+cOSwK8RutkDH2V4JNZNlkdvznfdCk8VXssIREm59tGukmEOb5IQ
aKa7WqGjj79t5cawK7qxJdyValcrt4nwmsgjlfY/vfpWgZiSfqup0C2btCVxsgR5z7BSLW791J/S
Qr7lGC9viC+Li52GjWLxT22RS/SLCOtcwHSuX1PHRRpbd/yf2XNz+63PyatgwbXXq+aV0gj/hPJR
aattM7DD+0HjXDP+DT1ICTewNAlmMGTmVxgvO3L6XqJhN8uvBrLiihGCpHnThOjaAWq3NBiJIYzH
BHYfOM0U7TKB2M0oWjxNEWOvlrWboUfJXVERCDURNX25VlvViu6VQeqNinC0+idHmStrylZoUDMW
69sqPiEgjpxItND9n/IYJhchlBo+lYH0jarVvhUWUXqCOe7UaWQWAF+1jVrKwWDFod2kRmYPYjP6
ca9+R60ReTChqBaW+GiGCEhUZSQ7VKK6L8+h4PV5oEoW820OcweTMj0E7vdQuyzjC+1nm+4tk9mJ
JnFKFEnlt6arjkGCwLrRWtqpDBd6k0kYu43+EuGmkO5DE8qojKVMV7KNIOEkhA2ZxIzZ3CvEBDbV
LTeFfSMJk20KiqvhyyGzUS3H7O+DljhSGSzKl2bCf8l+3rMa5K92psUvUFPUJVwJnKX5JOiw760U
28DIaK2bUxvXb7ouEbk9wkTJLmJ2dZdK2nnEeBOYYKGKNYGwCD2mDA4SHa5A+VBjPCrjeNy2XXEY
p0GF1Qphu3DmjU2/aUReJgNztmEWoR0KnbppG1Vy44jnbVjQJIOcLg4Ez7Er20shW7bJKSLM9Unp
Pq3U3BUYjTTjUBF9pDmzhQ5VU+ofTTgYVbFNooHZuCEB3y98MTxro5cSH2IxlqWQA78IZ8XECRan
gPKUKhTONlWkIQWkNyjcFnN0ZE4poepcitdF3wmtJ1u7SvOj+T6ae5U0U8YD2G193V9Z1pHXk3QB
naWuYPWpAB6poAGTkGZJbjor4P6S8Yp1Ktd8iUlTsn52c7sDX6EbrXq7aF9q4iYiupsz9LZg7NX4
pmtuh9VE51gJOBNEb8LNMtBZ5GtAB2AxIMVIq2m6AxMNiov8wasI6xoWw1EiPm69jRpzOyyxN6BA
GGQay+YRT24zDEGTK9tG7VW4N0qmFM0homfO30dzq4BTB/OfwblN8duPX3lvYVijfNTtD8BZ2Jan
PkpOUhXk8nRYrV/VBOwu6FBaebdonbfoPIda2Jrxt6KSdiI4jJ/hFrXLpa62rVL8Ei2fyEenrZG/
WG341ZYNyTNpiIgENd4sqY5Q6V+JIa1UPgQDdsNbL4mBnMb3JczssDFJu1NtLUxQQlQCOtyxW/yu
NbD7nKvB+hnbWnQHcTEdQYoSV9LCX6lCj8qmVoaOQMm6RzacigQVFJpS8T+gD+Kam3wtRCSdHVFa
RmTtkWArDgwgu6MbCi9L02BorH08zzB5pMagYpog5Ks5AhurtdmOu8oDaqsqFcnZCHxjjmW6T+cG
XCq+NAy1NcAjQ1YeBcg4ZZSCFSXiPFQfk2R5iZmdkeeesiS9hs8BRQXcaaC8X5lbKVDd6LouuuJQ
Dp5ePxVip1nbi2pq3lakndWkW175FO2ic7enGH/5MN7q42Y1i8BC6q9RUKl0JymzSRUqBeXes+Ub
6KWwaCnZetHVx69x/VSbQKbvVJCTtShtYsoTZvQEJ9JvnXyaDYtap3ZItg5lbSP3/Ip/XY31X6gf
MhQILYVyaVCl61+Z0NDBCLozF29lnb1K5qKfF2husISc1vyp3pYyxcnHs1Ff9PghtKDUO7Gsnhuu
TPCdLPTvWmehKe9oWrwhYxxNREEcK81fjZQ/s0fzPYkiX0kgKxpQuExULXvpzS15O0QW/XUyOqyZ
Gse6I+Fox/NY/mThdzwCd7KFzeUXkcFEhV2kzOP3oBSLKLmt7q2D1zEdIV5G1TfCayidlLCPLxmT
mwoqxLs2rz9JPU67tHuYud/n+q9WJOSTjL6GXIwsPw+lfKWc9QnD/TGHWHH62s76l0SXbR1/WGOy
c9S4mdIH/VN5h1E02pDZQvNrukmfAzFcqua4xAieUK+acgHLXzh63AZ6jBLbxd7OWIhAYHVtJsyl
nkVtCT8hwuwJgZULDE++c/kiO0HC1aICEem6688EZ79C4nhV3bacTuu0TcK9bJ47LbUjjphsfIzt
DdIJankqIFI9qwR5Q3RqMZZrC5LmjSLXGgxNPGafoxCfM6pxtd3PwucwWR6H9jVRG0+YXlVFxXp1
YjZBccpM0K4atV6RI2cYO07a/Brpphb07YoHCOW/W4UDvKl05d8f5dhGxESBzKatsv6Q0IkVxXqM
JFIJwSkUQKB+TKFVl7OZ608Vk+QXYpBXX+uC48es2u0q25L00YfVzppzPgdTsNmXYaCd4hu7JxwI
Dyn9FQMCWLnbGGDyPbMalZInDmD4uuiMnIJ05OvOIr9aXp2ijiFICC0szGhCV0Dbmwq/hamjIEXd
iNA+Sf048mr8YSoA7CwJxnox6e+2jTleZnFhumXskhpTVQjtMoe4VnvazwZDFL1bwBwUbxz/4sYw
bygDms0Yl8NliEH0OfZneK0olhZHFJnzsACq0oM4pI091urDQIbCgEela5e6VPyEOZddy1QygytC
GZgFOYgChfewmGzYFRHlLIex83R0eq9rfH+X9S1bRwHxRiD1YskFCDrSJr0vR8eZCKTaUM1NI6fn
UnBzBCJDhcGcotAuGgLMgmgy9Zi3gTwKSFpnMEAKsesgRPdozJ1lVsxDPy9fswBuqGhi65gy6uHK
sG6NROaYNd9AXLP2rX12yp0c/VUW9uyJdFEoRNV6yuzKMi5yB6ucn+XwBZV67mbpZ0NSx/w2tFya
dXMPzauCgTV6wkHEgt98zNm/kOarbd7i6UPicIvNl15/mzVQXelVBDRMn4qgt1SFLFb4OQ7L5mRN
zA6EcdMcjAWSKdRyKTCSWP4KmVYtIE6jFU6uCkPHorgSR095NncDxHm4NhZIqrGd2kz96tfGneSG
gebwZU7GQAkNp8hm6UU0f8JBsLkWtCZJHkikCDTQEWS0Sm2gCJ6E71aMmEBJv7qu+I3WGJTsrV67
bZOGDwF4QRxekhlINtYR3HRangWxMctsH1S9legULL8N55CpGRKDANFB1YNc/LfEpPOZCrpi5V+R
mEfAi2E1RehkahPGcpC+cY5rFQem4Zfln1LqEIw9lkSzNOzFOZYwC/5XTW/6wJwQmDwWi9x3md8t
RaCD4kXDV4VL+hC/MImF3B0V4sjj5niYXocJaagqlnQrqaOBqMgr7JChJkFPGQ2CDjY1PT9N2npl
c4WWzenkLfOjM8RbVFqfRV1QQINf6kshoC14mjsgevSLon30OuUdgFuqj0cMiVPBQzce9bNvMBCF
glmFEDGdtqXbadOnTJ1siU0sQG9AaBcKqhdNR/5dp1r4DvDLAdb86nL9PfJm0XFIMdJRzPayC0bG
wCTCTRhOJnkudkd/4SzNG76OqFmUyC4mUE7ckgfGuqSBc5Jmrqi0a8GfUra6/dhvBxERyGruiQfd
MFY8S4haWtPO+8RPwoUcY+AZ4W2JeGONdKyNAxDksR0Bvk39IkVVgHy6iKb2fSZHthwq5odQq+Hw
bPT8dwn7QbO8rD6hAduuZWNpWBvWf1MIkFfN1vuQtVDPMV23wIRzoavgMmrtMZww43F6QtbebLvc
MoPVaoBfY/VQpqB91EKiE1VWc1QGlGam1CI2FnehTDGcdk6aanR1EauwE0fqUiZROg1temzBFqrh
VZ90ACRDOwmGeTeyxpbCU7W0B52KXjFjrzMBi02bY2yfWdQrEGBR99ZkiFOmOahU5UyaHtTdKzzk
woyFP02/cmPsi9RyVZM3DP/Fz3sB3W2L/1F3XsuRK1e6fpUdusceIOFPjHRR3rAMWTTNvkHQNbz3
ePrzobVnhl3qYp3R3ZEUiuhmEyaRK3PlWr9pV26Tr30eSynB8DcPqdIu9OA7C/+qT+Otb5srp1xy
OPbqnf7ggNnJMry9Qa2UqTJ1qO0OZjMFhr3xnGenYHVkogCu8fzhJnP1RUV3W+s6SrHWQ4ZEXNpi
52IcDaDe0K1pPcvTfPjQQGpVTr3Ok+82JkbIP4yZUws2Lnm36ydJO9XmOzgwz39xZRop4NjqmS+9
tOh0a4bNq1LRKLDJDftZmzWQyALQ4/TcKPGH2lENnp32SHqaVtSwMqIY0IVkLuRKOom0WNmeuiiQ
j5/2Yy9G7dw1p/SlaoGA79NVIz21ebg0ULK1/a3oHjPISKLBEE2Tp5Zfjm0OQ4mKadRIFCPHoG9Z
2AMEW+o3W2+9lSacdaib3z2MYZs8Wnamhq04hLcE4k0MIE+EBigzgAmGsvXJgzTIm07p7srm1Lb+
Muuh/hnZRoVCAClwjqDiyIOvNUZKamh2ArsytQln5Ab6fEq1jGOSq3ebELSHTpUu9k6F8Sr5J9mY
wS8Cvvbci1eRvZn05ZUcVdf6OU0GOKBB+9Z3Kdz6LHlW0uCY+YjYlmp1VDrzwRtk9AviYZrZ/VaK
tpmNxFyJLZy1VqiKBZwqx3FwPR7ThIJY8J0gtMiu9w4oif14S+2Y2GL1TM1w6abAz0Nambs6O3rO
icOMl9IU3sbuSJtc5HUwr/TgTadw2p566YF838+dY6PTuuoQAJDdFrC1U3HeoCTP+X9TheDA9ba9
lYGkDiBt7b5ZVRxOLMuPJsJK9iLvZ4Meb3pPF3cYTYGJVSs4k37Vza0aBK6iuKzdkbLM9P5NWOZr
Il7M6DhY9TQqJAAuogSSFdvu3tK7FxDsaWjPGwcYnwJxpw7Mtaqa0bZOxywpdeIHpaCqz1F45gZV
zfxIxo74qPJAhtNlPWde5DfUhJZWz9k4c82VbC2UApdCH5RpssdwZlGJYmoS1Wjka5a6DWOazJXl
bLpQPWmBtwh1debaHYSMZRYsFQmEKRD3WpuJYpkEe8ly7iBFVP5b25q3bv9Nd9+h/NLS5zRq6NJM
eHeKfhtI6rGk3l6Y2V7q5KmhWYvUkI07swtBRHmmuuAwh5BT3C6gJH73W9hXLUptsRVoL6YTojrb
5LhpRu0/03YpAlyqhBxTrFyigZZDCa5rvpfeLQYP7BHEyS55sqwXEICD+pbRNFCBPjSzTiKXYWHJ
Hi1juOfstDbYfRKFHontyvsGMpRUvXZDuGes+5yOh5vO/CSCYmECHupXYdcvPcvdS2AO8i7Y6UG2
Ea4OV6bTF3UmxAwe0DzSc6pP8iZ3qB74mfdYhPIcYzeGAP6JD3I4LRdV3O7d0pm6tFnSoQefPwQz
1TJnUdqCpStz5SUbbMOjxILUq/RUmsW0tllZVzg5UMBeC0BuLa4ABqy1WeRSrD2o7TMLcK08Wf1a
c/hoU+iWJP13g4eMC+j1OxLtzD0xPzT7Fly3Va5tjs6OdZ8lBl2Z02AsuvSmIqNQcooHWrVsLedE
nCUysnrSRwpYXu3CaaHVREuUAVC0MyBTQSbNFNWqpr5bMsBKEm+iskWTjmJvEMwKTvCuP8vp2+Rt
uzEz4w73qmxW6ultWZ56b6mqM81XtxmVYkV9qPKUVNrlQDBPI0ed5DnUtHQh031VrW4ajSpMnFrU
5BB0NQTyJ6hta1tOlq4SiuWgDG+dcdeSo2XD0Zbe4+6JtjhH9ZEZijkOAr26NUydNFjQto16Hfym
tclBQFjlSvaU16bMABvHm46CjEg2VvPuqgMwdP/NFBE1cYk90EYf7LFK/V2HGDiObtarN3Boc9Rh
q9HJH8gp6u4A74VqSj/v2dD7g0SAN7IOJUGZ+HX3DepQZb/76g/FWA1leYz1Ax1N2sU9vGMp33tF
MlNh5gd6sYuGY6FFS0xT5wU9JDW+LZJnM3jsC/ZDOOfWNmrBtBfAxtV9gUZVWFgUK8e+xSI1oVD5
s2hEI9Kn1UleQaOVg7krpB8q0rkR/GGjgA4zgpVqP4Ojb81hEnno05XVCr+haex7c1q9PZaDAubt
AhC0MKyp2zSzdNhrRsI/pjPn0Bjx2WOlnBIjgFSoiUm06rObWNwI8hx5WQ0btGMp8E8G9JDMDmLr
8Dg2wNx5mq1h6vpUJ/U1hSNNW1bNIa+nMeUu96S58zwh2QalrX3ko7kUBRIrfJBAeYCXALHk3QAq
n4Tqq8U5mq4COCupoQFbwNSV9rUHJAX/2BBQns3hXKh8I7oE/oHOpqSzzYKwyJ146pfJou3bm6yk
ybHz623ZP/faLDD0qQi3VXBbdjsD4KjwD5ksMTW98DmLtbVpWYzem50dCynZGCbd3sIGnQlFUnol
/VhzPKfsB2GbetK8jLzZUFmb1Lbx1YPAxVE3rehvd/qjrP3Q4wR8l7Hx3eEhyF9spY7hr0B5yFtl
Bkt11osKGES4lAKAstbWHd+ofuW4zpcHN0WVGgpgrTnzpMoe5Ka+8WnL1CYC0sVWalzoYtLcK9x7
NxhnhX+r2/4mZ6SFoyzovkzVol5X6s6Sex1lVFLZwC2xywtXclXuIR2T5N1bbvoNwgZAABoDC3zM
5oFYOyGCyY0OuKQfklnfvOq6StmopkzgZkv0sairFlQA2hrFcnMq7H6tyH0/y1sNac7kJg0iFFo8
srGkqaiyGI3bLRyrwqws5/ibd/VySClEhAUsTypQdVc++EVKtJeujEWcjtaKVglxdCXFeBj1++SZ
wTl/5jZ6vbYVCgiuTU1Bs8FvWh1wUahQUFOk/ikfDkA8Q+VbWKTToUSxAFx8Tg/62WSL79xTTjNI
h0BhFwsnKF606lgYkCZ6eGFtF38kJaTnvnTIVWsQ/kr+aOLZW8Q1aVhbvXmquClyZWONmhBZfMzQ
MDJSy1+lzW1BAZne2qCEE5dimEUD2VTYFqHOdLq+yI13TI7QOwq6tdN+uFCVbY+DnOfc2g3pUmL1
2SEpAKvBs284gWLgqsPxa5WDM54iM1oiqvwcKfo3JJCktF7HUfCsuvByk7i/M/EUOFE9XZGCVhq1
r+bYRgCgFNgN85JYK+o7C9ke4Pu+99ZXa+FLc1nMLbNe02VZZgg+ZVF88tDNIn8agKyhMUiqjkMD
KL9e++6GhzieucC0QYf6PSiH/uijbj4h30ZHAAiwJ5nHeBimautMg3LuleWbqLIlsTRrSm9bc4JS
Q2mq04U0I1rYubMUVIi87qT1JGjGyaL6OiudfpiacUSqjUqWFDc/4nHC+Qvsy5aqcQNwJ3dOrYar
oZUvszG9oPqWZ9+h/tbtwvJhteFTZVAr512hIORiAZjISulWo2uUmgcZLF/AOUMJEXU24CE7RdeR
SkB9g8fo+dFsSBL28aHcm600ciNvqfKkwX2eLyDgwsk/+jRFe05xD+BG0RGQeevOFfDHKDYs3Pje
qudOf6egzSKtCUuorZm9KKTvbQXAJljU+rQrvoP/djHIle9KZ+O1972ybpxV6Eqzzj86wU0EBtWe
deIU5Yu+fU/iuZ28+HTnje++TpPqsaKb6j97rBXtoxzNTcyo2p2g0CklyNQknGuHknN+fOxiKueW
MoI9/RvXJLE5hCwadnNr6LOk24vmMdFOVmMcJFf/nrF3RtaeXHgmN3talKVcP+TeprafVJLmjHp4
1DjpvLQN52DV7VSUfDQfrkctIINxaMmxKGlr82DniB6WoO3TyNS26kiuzXML6U/a49MCrfNYKclE
y72tA/EZApaoIabWGKuHqgCVpab9qpYsOlJpuXHMlGWh7sWyAYg1zaFfKfFTLr9FQb/M4ZT0GTa3
xTAghNP4/CN926vOWgmKdZHlq0iCNRVJSwUygIUyTHzjjb4w3dwb3j1rajnBQU4rm1KzsckUmROI
Aoqa6ubapvlfUt7L2mcvxAk+ESQwBj0OZYm+1qlJyeKBBW8LnYSoh5aXx9/Rn7vxZA7TKdzgwLtt
zITlt19aaOV08bIyDqo4CHVtURqiEymbNxFH9rLfWboy0fO82Gim58wCT/9GjwLhEdrdhYeUFA1G
jy/eKNqbK6xVANcrHOhshyDx6XZ4jUqIqxNDwM1CKEsOXmML9KtHi6YX2pIybqaR1FrDplDDXayW
J18D+itFD5Lrbx0wGrrk7vXSVydWBhmtCla25a3EADECpbUu7WdIbjQ0ApNbNIAmavGYBfAa2nkq
3Tg10tF9rE+zkYYU0i2+rZmqDYurOjKWjZCFLs8NUN6GqvKe1R1Vblr06cTh1OiJDtKAX8aTOpe/
SbnzLAW0h+lQGQaqB57+brBZF9FcAaBvl+vOXxg+6YrX/3CDYJvYINkhLJBB6SnFun5EeCbL2q7n
JnA2T0nmjnHruf6uAqOjy1Qrxvw8gombGPZGKRB3uhcmcnImmKCQAi8dtiqfBXDjMQHXYRmW0qMr
iplNh6CKPIAbty5PBLw70PPZMNDjTfr33AYOItGaQfyl6SFGWfGNSfWwAGha+0CLQAdOVPqCcZTM
Sy2/c9LkYETeEf/kdRdbx6zeBS3iSnX9AaAmkFaWdHBDfYb0xjfF8bZObMjT0IOkQJZPO9KeUMva
hQ5Yp6ADWPy1LJUy6nr9RpTq3Gw3dJMhNu0W2s1Enr4OTxCfJ6N04m07gTt4RTrx97LU6rnJbhYG
jS4LHSSftvCk+6y6q5zHKy8winb97gXO9NRzzZP7SBXKVpbbbASKimLXCy8AkqjTJVL6LH+uwxaK
rF7oZPQevdeP2rVoL2mDBwrhynP8XuiWbYvn+yR0G1YiKRoblM7Q7UcZ3QheO63AxTAD5wVfSczz
aIrhOL1PR9oF1B3kK7c2Lw3BmRRyUanGYJjsDJ2GwC4aXobryBDzujk1PVDTpxCbTno40GzjOto2
6rpV1kb90lUIHpRMMClfVjacRVghfvUtj8Q8kOx3drHSWxG/FOgSRtOY5NQetPJW6P1U9GRqNi+V
33n9U8IyXL6oubLywYHINmTzwDVevPaBPRQSFNTMqQXTzMk6LCjqVaBLm0grgdmjAD/UZLQQ6JnY
Kpz8eGK49ziTmAVKZzmR/SI30CuTVV4XKyWsNokngUnSMGslK3yPOB+IfCP4uy6CgafSzf36k15w
zVTPzVRbLy4b18vVrdeWEojwqHJUlC0T6dlPZZjlPpWH91aAGtEak2OmIWRqrjpyPFoVQTQ0te6t
CKOxiB9lawP1R7R6kjLZVi3w3DwUxW1nkrGI1CnvW9sI6MS3CrU8G4AWlCSfxmA0wDOtrdK5EvDq
GBe/ixft13naZGGUxok84DLp3Rxm8cY5pkt/8jp7LFdhNZGX4GbkyZM0hTcIEHiyaSenemZNqLxP
3eUPd/oGwWonA/SeXxvmS6FzpjnoWZIoJdNVb1zRrBDgkgGwSPk39PO/FaaYZLZK7dWdU5ccO3xA
doHE+kEL/UrlsIE2Ja2ZqCLl3NT04hry6VWOmv9rUD75HDhi5Fr1Y+4dbSVamcDYaxdJ+Z4WWos6
q6yLPRjeY/smZw+Rvu1+6P14AxM1smEVJ3eB+ighAZnNgeq4B9lDkmvEPuxFa8HeemoAHybGBjKv
Vs/Bct7iQz03T5TcB++h1xcy2h8hWqg7iSytnpnktbTXiZON+1wpwN3BOsG8nA8ahPJF0lLPX6K+
eDdyRSlC/2hNgDzwKqfY1sg79Q19vezY1i8qmw0bMjM+DrcR3awhO9BQ7jJEDKQNaNPC6iYtCm3N
xEHoKqGoQ6msfTSf6E3r6o3K3kwSXDcr+jKw+cp2bSCKVIf7UYIsVu87lILByIn3MiOyOdg7YCUw
VRsAg7SvugbY2qsXfjzs4V+ybXqemMiyQfS6x6hwITxpj5HQjn6wc1MAP/YhBluJ2kJA3aucV/26
FBog1ZMl9rXzgVNP1R3ULp/r+euQbOFL0YZ/LCCYGbiWZKw6qERB+VEoz4lTyDqh5KdC82tkxa2T
yJpjUSevIjRnNgc5hTwmTji4IsKH8EW/DXV7yvHIL+YdMgicoElLJ1bwKhx80rts4dFAxgE7c1ex
81LK+4TTAbWITLMQ5kXXSyDVAmZrFUYspeqejXmg9aCCK054qrBdAp0FczgEiLRkZL4qDnDqUw/T
ATpaUD4U/aZOtgL4RAGQG4BgHsBp9wM2Bb3+YaFI58hwObV2qosfxkCJAxdACBpmd6y1XRzfInGj
uGvbQP/Hn5P/tvi8l5DsQmh/7nMp/G+W5z2GySqRp3b2EFa3WSJmSuPeSSSzcdPA58bnLLGmXg1t
plS9ZZeGE5DdGfjOOk5PX8ez+nvxf/XcFbpWRBDI6KztjNpAe8gkr0wXKRJSgMKnWB1TZKQUJWff
JZA8upXueh/Fgv7gqv5Yc6JHVfofSR2fsqhfasCvYhr9Hs5aFv5ILhiaoqhXbUFJCtZNW2QUIBCq
Mn08n40rVry/15RXz4XeK6lIXNP3Wed+aHNpb0DWyHYAw6+4C4xr7W/W4H8RdwcB5yqUrHlzATLj
NSqvZUMX0jn5LBty7DI1ojKNdrqYpHsOHZz9UCOoSeV/9Pcahw195jy5h68/9aVhOst5pBSFQb/n
PUKONY/FvXRHl2jUTk3/zRucZTadVbSJhvbGDhTSAGZvbzyLe7Dxw4t+RSv5UgIsn+2HYS4plhpw
C/ele0vewh/aj/JWuuNEUylL663aKdfuNIrc/u6rn21zsRKYQgVxvmt/4NLGPkdLERzzndCQCJ8W
G++jviIcfCnfPpPZrVF3jXCGEjdOSJHbl9hEWbdBCKWIBn796a0Lc9g6E9FN5DFJiaTuhjYRrCUE
AQuE4oDIIluru8HEArkau9EC1MsuAcuRhTeS/+agki45A7CybhY3+wHEsvQR5tTB/XDtljSfCmlh
JRsvZJVVqE5nYOFLqo5xM9Nje6YC4vVH1kGeLB1akZwD0fsLS+vOi94U5eQFzYy63ZQ9tVB2JbJl
akmxNvSf62SfAiVH18OO2DKU7wV+nXW3sKXHzHtTQvm2GGhBBvGs8cAKKqhC2wEtA6nGU+8x124b
nL+reA/wo8swZOi+Zz4S6ngz1LRvensj2WCOyLhv2uStGx5EQdvIi/dFB5mGkygd24CmmR9l5vTr
T/BzQf3NhLLOBIXZixvL7jOIAWh6QXZE/1dqXvySKgmY9wY6hAFuxOO4P0TKraQdmILLHP1h0FSt
V0yASnYq/PWQinnk7Nrc/CFpsGTiaqT0vWTMHZmiJFWgBtMO7xb6CjI7Ww9aDAy9sAYGbxRT2AC5
yVmYPCRcK2VJ03/XSpsq2knWpok3tqEA0ruPwG1EQCyj8jbrV31QHhvaCZFNwzerq2VE22+ie96t
7ttvqaNPU+u9dLYOoFEZklhcnegozrOquw279lV1mpXW9VMVFZYuQnReuHtt+N4la7XamcNwJVlW
LpyszHHh+3SokytKLrpR0kSqlp6ElCHs62+S5j5oLpSljROjLIzsQXPlxHFhPTVHUe5PtyPlaHtA
NPK2cjPjZBZheaATCXEkTlMbvf0kQSwmMmfA7EKE8ixTP349lS5JsZtn+4YsDTJLU69upbKgizs4
ySLsjZNUkxgmoAMTs3OhTB50uaIG+hHn8ryRSnC9LWWTmip3SvHUln3r2vJyKYk4W5Y7zXZkEdop
SlMtvTAAPFP5xXlB3jqg14DmiqVCNbRWukp1agYGMwMY/qGfslu/eWkfJM4CNA1f2z1fD3Wg5bCV
wEYR8QDZySjwOEGV59Uo0PhYmcELRVHUbMXEfqp+hNENaHZe9yPCCZ7qDTvaU4FnCKnAG7mjBLyj
nxgf4Jekch5uShQLoFJjfrcEsl4lKLJN8u8wqAt5Eh8RxbS0eVjeoooyeC6AxC01++SKcYFxacqc
bSqiV/J0QEXqBnX4hboKN/RBboBwTjxsq6XJvYXnmDY1Npi3Tr2FDfpyImF6li0M/J8MznXhzJmQ
Wa4o5I2/NYunsC1n6LJMNUpBL+ocNt0ymkJrPMCf2EdLkt0bZJZB5S7pPq6jZb2qt97cWsDhuhJ3
F1PIsw3MsFynMFLeCvvmKVz/pVjKt3BgEZrGZrydodc0N9YM86SbaDNEUqcfzw/uLFyQh2yhl+dX
NlLlwmn5Z8nlU0T6Qx12LN8CpzjanDNoK9NxiIwJMN0pigITf+E9XInB8eV+s5ybZ8t5QQUgDMd7
OTvplKzxQzj2byh7T5P5v1mI+zmLPr2OXYE8KURv3jg26PQ83FsCGGDSheLKl7twlDfOVrBKbnKr
C1vzRpFGzmWNxU4epAizSws7yq96zVxYHYyz5SpR7QKd94EiBu3VrK1nWv/A9gPOwVy0BnYJ5dYi
rbavZTsXosw4S3TrtG1yJwJt39Ro1yOJKeWbmEovanaotrSzTGB1klyZCBeyN2P8+08fSaWVq0UR
LTpqQ8tBflEhmBvXhu5C2macrauuZmR9qKm49LjmbZPDBUSV8esJfKm0ZJytRaYZW6nh1ZRAixSp
pLCghR96tlFNIW6gr90Zgz6XTXi6GXCeg9LRWvZ11K1wDfDmse6RPGIki7q2ilhBnVdULlLbnXSD
XANMFqiR9KAwMclBk12W/K1RCnkdWZ68rZGqmHUVvJkGCjkqV4n1rAnEIbH4dUC3+YNt3lixgrCo
46C9Fcn2e4267TTKOjgDkZYimIAG3tcjcSlvUM+TY6N19FpT4l1/G4CKxBDgI84Wgi7CCO+fAr2i
c/31vS7Mlp9L6KfZYjpeVicSt0oDT1lbSbEAw6vOuhHS+vUdLsX02WJM87gYgGlil1GiJIREOSvi
FDGGidCv7GKXDmHG2Xj5hW7AT+IWnhr6ywKgIaLmnj5vTHB7umLK87Yzy51oMufge0W9iWIIeujT
BjDDsmEWsExfOfpfGE/jbBX2+phuvWl0zMKcNNXfWODAej+/8rkuDKZ+llFKhmoEcuf2N1K+wwxC
dAvLRvjmmsvI77cQ/Wz5LRtHSzsVXwM/Kii0I2Vb7hohz/+tiaCfrbpy5cdRDqT3xrAQwNFk+3uJ
uqso29eoCa6FzoWlXR8H7tN8hinrDWKQuUlP3l8HAN7jtNkEsUaByNta9nAY1N6cINg+ExoYmq/f
7cK6qJ8tujnCOHnuiA7i3kMdP6fBlQrGOPK/2dT1s/XWMmkYFznXdZVNmIwKgADKFQii3twYZv/e
s5+tu4Zf1XmSjs8u0U63Fn6YXAn9S6NyFvoFMhpmEXPlUeKtCk+tfMUI61IYnAV8jfVp7EgKF45m
qCP3ygxQNIJ/Xw/IhRjWz2K4KFvXlQRX101vglOHI9C0X3597QsfVDsLYHBEnRuMT25DT5UhOY2E
+uTO0qbgPL++xYXB+Wkg9CkEvNhxhyYCfaMJOOoqnW4DlYg3DtpfX/9CNqOdxbGftIOLWm+6M0C1
u/LgTBTTFGutQQkQGz+Licraa0cAAFKBZOnXdx2v/ptI0M4C24vAhg1aku5qv35NQ1WnTq/GyzBC
CSINa+gZyP9+fasLRp2qdhbNRl2nkISGYAdlKNzLD0MMi3oq3XYP6uRaEffSVxpj5tNXynzfyjBM
DXaVmnLkSHIfudvceg1M4KoZRP9rZsGXZtxZeEedbyuqU6IYC/4eSlDkP5rdVurhz5XfGi+7Uny4
EOvaWaznsRRpGpDUXSNb/kPOh986duqsvv4kF0JSOwt4zw1c282KYKe5i8a/D5qDnF2JyEuXPot2
mt2V5GhRsJOQE43NDmnfeV5c2VEvxIp6Fu6tSX6qNIxK/IigewL5C1E2BfXD6YCm7LV19tJdxk//
aS7patCAIB3HnqZbsyze6cgEGEs4kw49kI+vP8GlqPiZt3+6S28pVdNH3CVAjquYBQ3uDQg9TCDt
1dLGgeWQX1nBLr3PWayHfhXioMydwB4D3qeOCtHXKufI0xe4SVx5oQsfXh3//tP72BjkOmGKBGVv
PzXRcxSVKHW8fT1Yl659Ft1VrNtO58cxKgvHBmIuEt5e5V8ZngsRrZ5FNFyxUhUg33faDj35Gi4c
BfCjnM+19MoKeCGYf3qYfhoaraqbpkm4Q109IpkGlfDKo18YF3EWD32SWZnXSrAqhg4R4LcScml1
ZQW6MGvEWRQkUtEGQHLCXSBmiGXIyFegOzdyGWY5YnzXvIAvjI042/60KOsTyxzCXYq4myQOarT+
es5c2BF+4kg+DTrYM60w/DqEkBgzXSg8mhpNARCmeiIev77HpaOSOJv0qkIFxwr8cNe6AZrjRtL0
B0VKasDBLEeKR3VycEe9ZzsN5kD12rk9JOqKjOU1rCxppbhNe2VtvDSQ499/el9bd7w6MbJoV3YH
SbvBDOnKJLt0fhZnAVJ6fWTlURztMvQmbPoGUAdg2U/qN+dbCdkWB7Nr8JNLLyF+fYlsUGrPivNo
F4BKz83HqryyglyaDWc7Xq0kw+AZdrizBmmpoSVTUCv3cQMwr+2pFzIqcbbx1ZFWSFnCHWoJa4EK
kZajI/2oCmRZ1WD29Xy78BY/PTQ/fePe9YEk6XTCA3jatXYKHQAMYC/S4Zp/+4UP8NOx+9MdQiPt
DaXzaBeJ+DEqKyDG0vPXD39hgH5WdT9d2gtUyS6GMNoNb8298pr9cL7Bm/362pceexywT9eu1KqJ
IINHu6o3dMTixFOhSVdqEJee+yzGK7Rk/gk/qIEf4B35aCy8268f+9Klx9f59NidDE4xD1wiC+8L
2pYgIoWGpM0QGHjDIZPsRPa/OUJnQWxmsVG7FSMEPQdnrxplia/f4cL2qZyFbJJj2oZcHjOmAt6z
TRby0U622cu1fejS9c8i165LPbFc5jzmn8o9PfrRjbuAmjyh3fn1KyiXps9Z7DZZ6nvyiDCp9Um8
L1+yo3THhqF+V6fus7WaOnMwxF/f68Kt5LPhCiTZkC1HDndSAkjNnNuqdOXKl95CPhspr3VEH41b
qSehhJO6OLaVOqc6FOZAQZYyHG4fj4okpvDbwp2bSZWZzS2jrPdVmWrLNKrSDQulM//6VS98Ofls
VDWjTCs1U8Jdjp8s+LRv7oM+gscm8Ay+vsOFJBr9j18DqJRbGOyYGu6SNzjfoA0jaxI9iTfz1vnG
keDru/z+k4lzn3A7T00Za4VoZ3qUWalip0Vx5QUuXXpcGD4tAF4mt2DeeX6ZIntsYm0aOFee+ve5
oTj385ZjtS/g/xA3A9MskWD4q03WoRjZ5rOvB+bSLc5WxlQ2kYkYmnDXoOoFXx5pD4OK/rVz2KXL
j4P2aXDiOunx1SXviGPaY9veX7belaLL7xdeYZ+thrGsVlhLcun2FulujHWKWfcSn74elgsJk7DP
YrzLfV2yWqA2eDd2980RzMvoCn2ovpeH5nv5euU2Yxz9aw1H2GfxHuU+MhghL4HPGx4y/eghMUHO
TFn6NMMwb1avzNLfB7KwzwK58x3b8cGt7sAeoMWlV4gOLltn4r9l1zbwS5F8Tn0YTaw1VO/IDjxs
bjFegfHDUj83iwVwa7T+rWvtwwsxd85/yOu4xH6ZYcsxJXSkVc2i//UXuTBhrbNoDmSlG5ycgn8j
IemGvbL0nCKY9fXFLz32WYqjtlI92DCgb6oMgwl2QEe5+3nl/3jr/o/7kR7/OWXKf/wnf35LkVfz
Xa86++M/7tOY//3n+Dv//W9+/Y1/7Py3Ii3TH9X5v/rll7jwXzeevVQvv/wB9qxf9bf1R9HffZR1
VP28AY84/sv/1x/+8fHzKvd99vH3v72ldQI97e7D9dPkb3/9aP3+97+JEXP5H5+v/9cP9y8xv3d6
8ZPqj61fVeUfL8n7H/uPxi//5fc/Xsrq73+TDPGnrtqGYcuqYRm6UPky7cd//cgyNEVB2Q7jZEUx
xd/+SNKi8v7+N8X8U1MsCAgCURdFlUcqSpnWf/1ItnV+qCuKZmoGwNb/etJfPtb/fLw/ANoeU565
5NV+PRToumUYumXpsqqpQuj859flMsh8KLWWK88CqaLWk2rhnZrQv8a5zxXHoAsjhBhSb6MjXeTO
FSPhhNpnGKQpvVcu4qrtPlqp6jAGaxUG3PMXcqeEj37fg/eEy9nvRYUcxqgtlseIqtlIdplKBeVV
QQF4llArmJqyVnxoCt5hnz7LXy/7+eXODtg/X87UGWFTNRWh2OYYFZ/2Ahv8iQ2HZkClMXe+sSPr
hzrw0fPM5OI9kkMWCPTrFRXBSWUtGZp6sq3YViZy4SSvWma9pG2FifH/PmAO2UeCYvHHR7V7yf4/
iAjdNA0Npp3GXLEgeaoj7ORyhDwkfvXx/sepeqk+yj92PrP6DwSAo95P3D9QVSJqfgmY317+rwAy
9T9lWbFVk5kqFNlW2V/+GUAEzp+GrKgIjtqariJt9t/xI6w/hcKshmqsyaYQI9rjr/iR5D9VS0b7
QZZVXVi6jSDI/yaCzhJnzVZAP5qyqpCBm4I5RhR/nmSiLmO38Q33OW+oMDaFp8MnDvZZCV4tzz/y
uFrmIex65ACrhdIhMqHRg7fw5PADytxFor5/GuvfTPtf05O/HggohWUJpj3Szb8+UFtUmtQjbPEc
hxkiXy7z/ef/hYrn491hWlDI5Kev73m2AzOGSMrrtq2ZhqJZlnLe86UYmki95Kv3SKRudaWYx3Fb
PLo9uvRV4Y3ydOgVJiRm0zzxHo1S+WdU/bILfY71MWf/n3RGs21Ds1EJt4Vu6IjoGGdfIUZEkCHt
kAvVERdDIAPSFyZH8KsNaS1rUPQTX0WEUR7WX7/5v95YJ8lQhSrz/RX+++toFyVyhaSKYMANSUFu
PmwmyLUniFs3J7tsF6X2f7k7s+W2lSxdv0o9wMEODAkgcXk4U5RIarIt3yBk2cY8Dwng6fsDvaPL
kl1WV0XfnBNR4bBV2gQIZK5c4/8597YB5qcQT3++Mgbs1ZdmCfOCMU+8ZwaYaTt4c+24F3ae1WF2
S3v0ArGsxc3N5/0+W7qMeTEzdA1yfW0f251cocBDb6Ozrw/O3j2iR7ECILr01ggI8fP591Bj3+W7
dnGGNsVfvbW5N8/MDS6Q+1/Sw/ZydlYIAT7VB5TIVi7/d/xFPY3n9ACY63a4s2+AXayN43QMrr3H
4VadC5qYz+YepP2yXbhLJEHX9frlzIe+vLT8lbbTFc9pGa1u7RVIi7W2QZBkSYviGpWwHTPiK32r
b5G+3wJG3mTfQWKt525CYAs7KC3bYoefxHk0fdWPxn68QwXmpB2yA6Ly1+aNttO345VaVmt0m/g0
Y4+UBJ8v1/Ze22Dzd9NZHK39/Endwl9+3x2KBQNeS3c1/5q3qnbVodmly3umGpcIjuzDLXo2e+cY
br2HZgf64J01/KYL/O/3aeoOCiQYNNbT67WE0F/rV7aW3m5Wpwek+w+QfrbBbf8lGuaW11AuIPxS
7RkO0w4FiwXyvwu4PJtph8LAll9dIwu4+bY9Xo2LcFEv78Ec7YJVvhwX/GAdr2FicNcpjxyN0VV+
MxpLtbidaWMLBYf50Tsz+o9isrZSOzRxN/ly/m93uz8v3Eul8J+b9fI9LdtxdcfAsP/wiX42maXI
VOtDOLwdaB5fWraSV0NfxXsP5pKKQhgkIxoDQSC/tHpbXf/4Iwuvwi4L95d/NaN6yoO+2VZZBBXG
LTow7iOdlkMplrIvYFMyc63vfQTIa3Mo0AnlDyNGGsRELMrt2KG6azkLhJXtBdtIHFpDnfw8RuuP
L3DlBc3ff+SFw6CYHzCU9t8/u/we+ijynRVw6R1682TwwTzP5GCTktPr9Qrwpxy516iOb4VA/0do
1yIP7+I2pPHtm9a294YPAjlKjpZm3Jj2dN9EcjNV+z5gVrGpEFy8ivWvQWhd50I9uHH+TNf5beVG
V0biHbqs/dihFY1IAe3LXyKhngD07IohXNmoG6EVc/QKBF6ND9JAq8CwvLMAmVCVVAX8Kdw6VrTy
iSUGFK1iEa0RuwQTcLKTbt22QC2AhBSuA3mq36W+B9VCXwnRHmIbTA1xmVGl+Jb5vSJhpBAK+/Oi
enMCXRaVNHhwAl9aYnDfBLZZLDvPNLPwVk84atrYZfDRRKpa/663boM7vzXs88hE9IDa+795cV4Z
b4wj0DUFzgiu9Ov3NtRuY5ctGhxGyHiMTyy/HEe6HwdOjYXK/UdjuA3ztLsjwww+JX5vgOT1KXTx
nzgDDZxmHX9XzFHGzzvKVrVsBmVPp7gxvyWZh4xCX2WbKTBPfsC8etxaUK89ROO8uDG27zz611eX
9JNYHuGLZDsLFJ/eNuuUovODvLP1hwpZsN0ogrs4k8nB6EAK6j6QHAswDcrDxQ2Q+j0U9u4G6aIN
DUQHekutG0fkzwJ9+VXQTikzsyVacmXzkLngXv98q7+/U8cUrkdAIH+pT0o9KlL8iIfOiJ7krMKV
6SgBR5Z7yBsmjJB9KqIKUZkJyO2fL33pWPnn3paCjxU2LXVYd8t0bO9NqGWorJZm2xW3KVqJqVL+
ugRitllFpNm3YY3iQGcGAvAS1UZEwMpF5uaPjOZ1h4DOFAaBO49+Yix/HbaHXhif5Jir21ahElgz
Z7K8/NMpYNfbgjGlfHSjbauPj12QpUcEiU+yEvGt25b+o2iPU4ZiRBxceW7Y3xdGWC/DkmnlWIz6
KhyQ02wUgCoEdnRUdpr2zg38o+708F5G6/HyZP63Uwj/rwVN5pza+9dB0o80wu5b+i1//j//+L/N
C6JVOIaXlMJDHTXtc/6Pr8//QKIsfH6VXZg/9u/gSPyFq20LcBq6cBCsmFMIf2cXDPGX7Zqug1Eg
uvf02SP+O7uguX85Qsdhdj0UwczX4ZHQ/yIpYCOba+PFE1P9G9mFNzaZdIe0TQArBgbZk84vQ7jT
kNGAQfZAT8I+3TQumgvpiloB8nI1ZJXsUdh2WXwJEjGUPrpUVt2TieygyMQm2r3vpSIvZaV/bkGU
fmzBV5q/tDBt2p/ebEHTMcdEeswnp0hJI+WFHoU/t5tnYPUcayyiF3ALkkn4ws76DkTvZHvNbmgm
S0vZp4WPMjgt8CYJ65pu9J9e/2/itjeZX8Jb4ZEm1R0pTCJeDMZrIx54Weq5PV3ZRRubFMjLrKvM
q6R1w3Q7Qm1HfiAPa0HHtE8YKqZla1NjPzP5CqjXdi3NvTVwmt5r8LyUb396ava8uIiuPKlL3TB/
yUybVmXlGsIidW6nxbimlV8M11ridU6zrlSqSRQ3HRp+xaLTk7z6MChQX4i7eZErISnGPi1EZCLH
yV0wol8ZK+GMTfyQMQf30eiTdOhXSQ2oA0F7hONQM/GNUU9/uFb/lpH5l0nIV4nL/8+ymcbsDPzB
DM1pxX8civrbKytz+a9+WBnyj3955ETZxjoHvRR83t8ZGFOQgSHeFnPwKzEy/21jLPmXY5jkiWzL
tWzLnscU/87AWNZfJskX3XNtSxiuRy7p37Exr+sLrrS4NY+7EwTBbO63BUM7MZxg0rTgHGvNeA5t
RC96O4N42int6HcAc4cAilQtwQJFAawJgGkQAFAhbK+dWRuSxkN0//2kVjdlaFYrkbQU0H0Oxq1m
6uBJfnq8v9vmrysvlxsmtYuvSBKKIOht7RtCnON6bR2cI3PSblEGZB7TTLpNygjs0umyT6RKrAeR
eyB9SNwU2yogp/Lnm3idOZjvgWzCJW2Auzrbm9emBt1XSE9ump612BEnf3LN56w3qr2IGNhcNHrS
rETVhh//fFVjtmD/tCTzZXlB1Jz45vNf5pX0s5saRkNTBYAwIHbnEaUt5eZPduaYJGaKCCn3yb2e
yjJ4iBIcoIXeFwbznOUEODZEoBgW4wCczWwVVHKF7hWSEbXxTnHv1+WEDQbzRnSKzcMiv77FzLea
sWPE/9x6Y36tBKqUodc0NfIh/Vjt9Mo19qod7KPVh8jWvvOA5k9/84A8Sac2dQF2lHhbYmz0Oibf
ScNiGNVwWMrwQSRJfOwoH9xocRVdOQ5l+QWEan8ZCqPeN5XlrbwUXfxkBF3wzu3M7+PV7Vg6CVSH
+MJ1yHC9PZGm2PVKG+3ds0Bzsl70paVeIFsZRx1WSoYQGCjoSWrNI4L55jIpIHgxUsQ4e6AVeXCT
5MRj6NOM7SO1p/fe1BvvgtVkGXg9nqWjfytdjs3Xr8rWiCyHrpWnqtSLPeNH01Eqs3kyoPducwkN
cg4Jd7C42kMax9pVYaBY/udH9Lp+Mt+DJOayyUJbwrGdt9oTjLoUtq4a5xSlqn2MjMZcRkNsHxqh
yqeGnu8fvvL/MM/59/VYIJ7peiT/3naFjgwu0IiW2Cdv0mNGpwt9gWxfcZ+lRQy5y0KloWbKOSWN
f2UTkry3QK1fVgRRnmGTVSa7zpd/Yzi0mhS9U0r7BO2m2zsoiu9ymeYvlU8l2UCaxEC+8KSPdfih
n2R+Y47yofGQFo4T5RC69P07+/VXm8IbMGwOE8dwCOrejkNanFqlVTqMf/N+HuuY8VtIcujSlLYr
ocE47nchCLjDGkavP1K6rRJyAWEItHYwHXKWbRh9AYei0HxI2vemxF5HnJcXxlPiUTu6adm4w68X
aSmsTAuobpyEkeTcTi2KfdNlCoqmWeAkJcNLGwA/7H1UBodhAij15xX6m20ibU6b2Z83KIe97fdt
h0J4UdjZJ9nH410TjBCr0bMqUDU6FHbbotifTRvDGvxdNAzpNnEEKnx/vonLgfLakmDWiFU8HFNE
vd7q5XTAU52JpNEZqaSr1gihhBlDu+0n3z2n2jR9kgNiXFUdBliQXgwbM7pNnKQ7WAWDB6u0Tqp1
YzbPHXik1QDo8WvcGd2JnDvUd39SDIm6+nsj0L+ckujAS+4YqXwySuLtcZXaSkDla+MzEuv2Ycom
97bjhDuI0uEEcuUIYAkX/PbPz+pXk4JFM6XFoiZmoq7wesVkZoYjY/vNKVABsFpIVxQsZwsX8RSf
RA6M888XfBN4zGuUhISUeFAmLhlf+fUVW9dAVFCz1Qn/iHOXgd/6KoVptrzYs0JDs96OoonJIpJq
nZDMjxrjRovDv2uj/9K6vSmmXe4EH0EIFqs7B0HzG/mpYutXwFm0Ug6nUEdooZWNt6HYzIyWT1Jz
Udt6dJPGjb9WSZZct7mKBhSHkSTtC3edxghATCiqfJLRe/JIv3gFFq4qORs8JZ1X8jZvRK4kKHGa
9JPrqGhrDD3CrxC+12ZSOKA2Sm8hvNFYBMUUvZMs/419m08WC3trUlgz355yho3SZSFacZJN6T6W
M62naHPy13XsqZferIyjaHr3TNm+XQZ+CvhQsxO10Bp05xJma4EhA4QZQmgoMnDb9yb0fjVwLBnL
oQ7lYOIotr9+ZZXeeKGqZqNvcQJ2reVS5+u6z2zy+jq0o/ZEdyEqdDkLfgX+1vnyzur9xWeySF6x
X1zynpTi3u4X3UkThyYG3FiAAR/BNMEcljQqGoDHN/RbRFu3MqKboNZCNH/jMfjQB36M8KzhqUev
qN8T8Zwt+mtT9/p+SNf8vIapQ2Y9rQVo9WQOdGdy7967o7W/ONLzd2bfzsluvIG3i0ISVdcykObJ
rRm6W8qp7WBaD8U+r/3oukPx9zpOXG0DLa98GpLS3jGPWO3dPk/2Yail3dIQRvu1gD+7Njx4F39+
JxfL+PoZYDHJaOCXYT3Nt9PgYdwqMTVmeB7KOtg6dlc+GpVW7JVGkqLJDayM7bXyNkhCTtwstBPU
VPtQXxAZFecxDGFKaMjTNwj2pB9GIe59fI1FaYcNSkKdsFG5ae1DXjTqhc4TF9U9+IDCE85mTIYH
SjOK0mLhClTvjW7nx9VB6QZj5p2RIZeBDk/2IUeJ10RRfjIfdX1qH6sJgXRYCjSqtVV3F05e8eSH
EbcaKybrUHZnxnVKInNXo+t58oJcvfz5sf26lYihCYhdMnB422+dyax3kloMnDeQSxGsy3WQZ2Lo
P4XCZCwuTfpjWITGZhrp3hdNk7/z1n53efuSNCQliK8yH0w/Gd/ASydLKBWdGy3UrnSS+SsjRJ4b
373e0WyOtnYQInLOQfJSJpZ5/vO3v8zdvl40c/bLI2tgmXNRYTbCP11/7KEzFCpIz7iPrIo+jPN1
RS8U/pw9qRdDivLp4uoPUCyPtRvm341awlLKK0Bei0I47i3Y7ApsnbTVqk3Li0JWYxx7ZyJ8Gc2R
1yj8kJkk0RTVXoMvd2wrPdoGXcT/BQep71CkIpJY4MrU9742jB+nriln4c9UGiv6ScJxFdngzJC8
z41jXIRcmnMIvyWf2joBeNsbR/KKOjAXGtAebY9/a9ial2Ts7ENYBdmnEJGVx9ab/CuUssdDeAl3
nVp3bwuzKZ+yqOTz//x0f/dy56YQEqDYaNyZ1w+3txsYBbWdnDUSH3QkE/mdS8MK9qYdGTvDn8Yv
OVOjhBBjuNbGQLyzuH5nsTi9dEI2gkmSnK+v38TW5PVObJ04N9vHWtXVdhRpj7ZrPbjW+s9f9jLT
8nopWTa5KgwP/5Pm28BVs9vBzGUvTqMN1wu8cNN/6LxZfCBrhhcmA9ul08iIrgkUxHdEqP1auE1/
zfJ6lFEoIS4HNnggCYUqdBogfUZQp/tRD5rtRHfxTh9D+mbfuevfeH4k2Wj4I2n/m4CWZLOtbLMx
QLGUAONihoKQ3w+q62IYuKXcc4Z4UdZWi8hd1D24Qnz15pXSdYb1vVWOujKLTl95GeoBTqOlD73R
tO8EoG+a6i4uGmk2stPzXvW429cvcpKTQS6Gm2wqHcqosmLjmLtJvhFG2m2DtPTQjfX8h7RP6QYx
OvUA5QD5s7RZ2n30jWQzbNT/4MFRW8NXJqbjEb6xXFxzElplmCcS9sTejdE+QqUuV35UoOOLU3YY
/WLYpyYTua6WFp/7tseua73cSj227rW2s67jomW3KqleRBj+R4/tkiu1hOlyp2/Wvz0ga17lKZwg
pYxjVU7p2Y79j54qh0PXoMOWxSXaxk1WHHRPvyvrEuducoCzlVML7yF8Z0Jzvt7rHeLpcs5zQecQ
wrm85p+MbaAK0p4iha4z+Oa1SERbAhbKjBAWpA5uDXkd0EVuLuQV+QbrnZDj15XOEtcl8TCmgKat
2af76epOm1ZAHuLqXCsnRNs/dNpHmUr96DaduXRb+gXeCYMvA4evvjANahZNuITAlFnouX19yTAx
zTSTXYw8IZi7LgwQUW7iwtrIooDVNGduSHlSvO+M9iZ1W5CAlQ12BuXLNRXa8mnKPaRSaBjZJI3X
LgRYLtKSU3HTeq57iyMzHBTsaB9t3A+XxGTCZnz480qXb80oq9x1ydg6tADPjY1vdp9r+m5pd2N3
CmDsXnu1WR3Qpaw3ohH3Y4tKdBkYyXWR9S2o92xKXrqkeqyNiUAyqIJygUGghQlFwlUTaYjLFj7d
H71yzmr0ZgGi/FOc1JxoPRzPzzr07u0AjnQRWBIIUWipbwkC+efLcVbETrH3gErdDThVX73UrzaZ
7lTDKhns4XM2mebHpHOpBCEGecijaICNB5SzlJW1M8eKQdYk8TeV6p1VplS+yXrXO9GxUyxtYBqr
doQU3TtaieJ/5GVbeG05Ujtj9OzKQdTwxFL4qzJEbuiScqN3R52lGycEgeUHjUDkOkYGeE1NqbvP
BF7EZJ8om8XQvCcPqZJce85sYvomoCPTYcDpIFu0qbdJrcMNccPoWJpt8j30tPyRLV3sg7Y0k5tg
6ItHMy/1Q4y683XbxdOLDE3jKcp8d4/hrDaej+eRV7b5nhzG231DA65wjUsHrjt3W7zJDdieysfY
qNHozW28iqHD87VnN0TYYGf6eHjHI/01A0JXoYXd0gU5gl9Kf4EDlg5QqXHySkXeI4/Kp96nXMqO
BfcxumZ9bwWY3D+v8t+krLisFJRrdVrnf0m8eKR2wDXm5gkmbvAFRXOHcg7CCsSfzVozJ3UbTwAL
aq90by20qfc/PKj/4C4kjWoeNwPl92212EvUEGhDbJwSaZZAey2JyLbm0EjnGMEi7YovejX5z1ZO
v1E8/zzv2mb7b98ENTKDctxcZ/N+aax1Owhe1mBOJ2r94aEosDc0Z4mXJBLG0fVVcV0OKarwEL0V
le/nqRHynXu4ZDdemc65TiewNoIon8Ni9i1/stauMsqWk0A/DeQiLCrgOj7qfLwH+exd+fTgPXZp
kjgbSGThUYSVcT/kVfGt6ECdrmgtL5/8YM6tNqpuHxOra/ZaL0wE20r7YM8ZrSDqi31tOM1jlqti
j244+CJ7DFIYVGTgmVVqI8wSgxQEkXPpx53Uuz4yj/XtBiOk5mvyxuG/0lH7tjCW5n2VBJ3625Og
3E12xS2jbTjZ7u1IivNQ55q9KoLqOYbxdocVkbd0WtiHTuPkKgJbbCPdHK/r3LwPIgc5f02rQLpm
wzq17WkVNEJ9Q97IOhat/am2ekKCAUg9beTuOdKa5gPu8wzlZRDzR9VlGCzrVE1KjqveUzGu3Uzo
mEKBmKk5jHcjjgXq/WaK1NYEON6YCzSUCEhRaoVlH7CYybE3+3XlTNqhb2Moho2sFl7S2utEV/mn
KgsIBmSYr0ejKPaFVye30AECFr7B2kqc7GtreMbdJfiCP9TvHTcyrsDrVA+jV3bfp7Yy1+VEMSLr
gamHeKdbLzWnTTNoBWg2TftSZq0eAvfhmLX4N0kscz5YysLu6WgE5x6HbnXjp3LYksZhqZCokbe9
you9pFR5W3mgybJy3DAN7l+JwP2oR9otdQaxDfQAFXyt7KKXwonl9eWg7qcWs2iU8sqqiviKBj36
nClSDdlMXHVb9wrEzACHyqy2pt/TUqvMdJ/PMSR0onkypBq/5W6YHCOUXbZZ7nOuZak6VFY1I42E
9lHm6ls+Jd5RjWZcLjSoaPval+YytLLnLOlgFfVQuruWnnAZG+FJep12nflTC0aui8adKOyzkaJ3
7SAVGSWaB1WgM4o9IsrtY1ZZ/V0Wt/ipFLg/uEZaHVLZwAitQ0jts9Jy+8jcd35NmGvf10Zy5TMJ
tK7dGEakUFFwqAcv/eHROuVgInVLyqRuJw6OnB0cxpW9zzjEz0kQ6VvLTthyle3SqUhLZ7ZAPYWc
81yluCRcqq7iMVxemlXxIH2K/l/iJBE3JGhBqTfDuOh6LzcXvDl095SxnFRzaMug+Ewz/E3aG+6B
dwrlw879JW4wiLUGRKYfA4dMdT/Y2mJsH8ppQJS4su3ryG7kFfSVYdmWNTweswJLxVmdwPTjNAoq
hjERJ0UrGlSB9YA7W94YY9LtJyHhZ6QFrDUlxDEyo2I5kkj5ogqAp7lHIiqwYS9HQx6t0FiZUAdU
5crtg3ZruoXrLlqv19ZW1ng3Ve7d9b2crnM44btaiWQVgdfd+KxkdK2DvliWIjSevF4yuKmPVbPq
snIqV23XxUsh9PCR8STSjWOkAc9wOn9plrX42FTR8B1s3V4rYcbr8H0OtI76G1E5Ak3m7IPRuCam
1H9Ggj25awfXfVZd+AmyNNDCXGTbIE+pnVSpQ8kvV7uLVQzZZo8cQ4x92NxYRKehYmxxyWZ8njDO
x4qhgkXT9J+tOqSNaciL/oXe0WSP7S8AWuvsSS3sa2vV9tazslXzSHDMQpuTEz/yYEOVsgh1Gjb3
2ViEz0mN9dPiBC1vlxqkieLj1qhCmJP0eW3GsQ6ufb8SWwe36xFJkHztjcG4GbIetDwKnudYheNm
FG1w0tAt38NgK489kw0HzaB7ghlODeyRFBOHriumkcbkLN4Etaw+ylj3j37phORxXcxLFNsMf7bj
nW961ZXSnfKpDJF9XbQDOb1lObcqT8qhpk/TOXW4Oq6eGBThO1+Sp5enl46Oc546xPyB3L3QylvU
C4RNYzBgqJDq+JuUrvr0RdBi9smyG/U1C4biZtAieXKyAih5V41XjTLtTT001l534bIYdLeiGtI2
6ylCRrToXGcRjOilZz6U0r5F2syJ0/bxUlPK04nAegpJ3V5M2TiYLfx1L48WIkrNXZg1dEHEuUue
YLCvOHLMD06GVfes4sGM9Jtp4JSdcjQoFqXWQieKUmPRFck1bePTVTZWxTYBBHXdyITVHIxcbRyN
8oPQOko7+dQAKpUFkMCuBV0/eJ+yVpTfSthJauGWCNLnea8/FU50lytz3GoqA9IZ9gcZWMHOSVKx
qdNJoqomrb1gbmsnkx78YO8s9FSqZRGV7f1oqnjl1dJem0Ymb7IwOzuOig89AIJbOe9vr3N5c5ei
VxMHRrnEI3S3JuZWZf29qUNxxY9f45RO30DdTzcoYxU/qhDx7BzFkSa2WkjpN+JVbdPeIudvBeAH
0F6nETpIId1ooX5NVhyKTuI1214vNFBUc1tsqYWfpCyvHc2ON4gRqoOugm6RqUJ/yGj92Mq2Gl9y
/L4VkSDTATEa3qALZdsgXT53s3RgFeFlGV+FPjQfIcQDmqljfQSwaJhLT6vI1jfxeMUsf0d12s22
/Yh++egjn1RD/cymfljUnkiOyOxaCz9Pqj3KhWpb9ToDGpn6VjjDcMOIBXJ/5HPXVkVMAMExujcT
MNLF2GHYzN7fSNP07wA9tAfTbYtTmiPbbwhGTdhV7PoM8/9ITJiehnoK6HcZjf6zAYTk4VI9ubh7
lVNEt5WVZN8m36JDKM/rZd4kwaLRHGdV2MJfyIRMkKG4HerLA1ThsXJPLi0ti1ykxrIFUfchHTXt
airzZp3bZn0sMM1bkh/F3tVzsbT0SvJn4XT7thwKZ2VaDSEmG/yj30FkpOTg3fSXE7KKp31D0n9f
WtZcVqfsXS6aLmaXT53HaVZMdGJYpTrF/byXTZy2oCqsO/Sl3dvc0yng2aCtY6C3qyTlSXVSUjWL
SRRZbDPp3Y+Wcg5dWWpb3CDjUdecfZ7QY8+ysyUVx8iloayP5W0eFLNXPHulKnCczzokBL5+Esrb
wTTYM16qm08lbgVBRF1zdleoUcdLxhKwPHo/8ROlKvJOsx+ZT3355CHQUy8Gf5rVhh3Z3cUNP518
nWPPHZtPQROwAj1ZMLPvwDMkYgyvmCd0XjxzaI+1l3Q8rkZO+7TVGH5oCrND66upvghRcbmUwgYp
nkk9IOLRPQQl6EJZRM6msqahh0E65fvCH7G+puZ25aq3TO7H6J1RnEVCUL4eq0HrjrGvYJFHyXCn
8uiU+FaFrhPj0gWwObe/p+bcfNU7rf/Ukma+LgjjmUWrKN9IfZjc/SUXnJqu+TVvfO2TjtcL/6+y
mlurK6tvRW1SxmnCMN3H9CR87k1XdUw2NG20dKBC7/PW3ES5PV3X3M4TlqduF71jU+OygBJVE/0f
si51WPd5YC3zLFSHgXJPI0txN6XleYztRzd1vMfRGuQeO9ovvE5x8waQACfI2WUFhQWfwpSJo7Ee
nVhbsdabHAoJIkdLwL31sixMbZUB1VxYbnlno9OypzA2rqumthcpbSlPoVuqayORsBOtXm0s13cO
E33RIkZfWzcjwE9u+ExLGJ5b6FP+Ht3CWppmJVcBej/LpB2rrQh7+BvR2LvrWFj1yyBL5FZF4Ezj
qkV57UvZxFW7DGHcHXNbWfmqHSzBnLPpe/Aq/S6+KcJE1kvkmoadm1nBJ6S/7GMQhuX33CsdtdHG
KPxYZZ6IP6ajPp8AZFqY3Bms+pPsw0a7TtTUB+shNrPq2h0y7TMwcmgWRjOLfA/jNm1SCZAckdzA
DU4wTa9GlXVXplTDUTlGvDHjtLqJff1bFTWEQ3EcpQxESA5vzoHkGYtojcBeBg+J/ghjtnY627we
Ef72Fqr03Gc4tbA/U6cJG1ROc/EhDQDGrxieG059Awb+7M/IP29BDgEQm7BN/YMxpjmfJweyjC7N
mQvbmhAGcUn8IYeMivqY+MsK6WUaCFIiAFAaiN9cKjc//IfUqRq5CBpIumVkdadLkeeSE6o0yG+U
jYp95RDHmuOAF40wLvvbpIe8XJlZwda5/BpaD9G4Kqq22Os0crFeQoPexovvUc6F6jgjSrn8auPj
b6VzwSggO8ewpsj6jajNuRxhtedkYmnUemYcOTRpSHBIXWdZVD1Fca1esOeKwiahHMcwV/TnqDnI
SpwCWXgf4ef6+ko5gjJwbqUlYy8jYtPeEDnfu0jZWKPZlqX5HBDkQRcfLKewD44DmDitBjpo8ywq
PrRzwBtkiuoNBVzqsJHE1omR1nYmcGnfBxgu+erdXCFoE4HZGUqnLdlUpdeu8VEAvZHKuxV+2qA+
57aPlg1e1PECtmHomz9uoygbPlALyouVFDw1NRcGp3JkYibwEnlFYw4k9aSMjtVUFf6CXAXVE0ML
5zw735yeIhQrJVToxpuG3ZiF37teWtBrh3HPcXBWKKdCvwWhl4Wev8M6uI+BqnEUoo5Diq+4wN0N
digkpVda78F8DvGtNJkG902RmTfsWZe5VK8flrFojbui7dpHXjvPD28zWddDGKzbZAr8RWDCgRP+
jN+eLP2qDLWN6uzqJmub9FjlGn8J0udLJsRQNsF4ozPIpif+ypuIIqSRBF89TU43o6zoffICPfyS
o7sbggGIfBK388Nx5bzE8qY/UzGyDoNmpRum8xnZu7xYZTcMpBkUGNzE2WWc6EQnab8iB2XfgeXb
XV7tFOs6EUyi++k6R7B/oZgW/OLieN/3uVWsI5V91NKQcLUPgmypYiNbCyN2HjI9YRx3Ts/Uk07y
I4H8WNBpfYxDuJATHsK9hryowlz6rI/Aj8zNwFz6NlPkXC8rOE5I6gUJRS93jGKs3Fw0/HGiWr6K
lxXNOPtqzliEgzvAmnfGq0EVj6EWfaFT0z7F1dQi/9II6N8mIbnqze5aNb67gBVm3XZjXb94wpd3
DQoUDH/MD0xUnvatcanDLFNFKZxJNDoLlEjKYzD67VpzpnBEZi2yXuzI1HdyaNqF5s3VkjKrhi+G
2yXktXTcxLHz002FyOPSD/pph1iTvpeaC18FtsZpquM6WIA/+HxJ0ASpxmbxx9Kp1lPljh9+dB24
jpMt/T61Hg3L/ijSMYsWSWUnn7UmkaumtahEX+rzaSDzr+ng++fLcq8Cz78t8C3gGs67O0kTb0k2
xLpth/QhmatculP44LeNyjERsyEh4ARkSyqlYY2siCRc5WgRC9zytJsf5ogZ94XtTiUprrJp3YVq
owl2Fm0Tzpw33uqxWS8Hv9A3rZGUZEDy+jYSIw68ranaWFCaoJg5EXZnK6ttGbytgwK6ul/h7OgJ
ab421OaV7pvZ58FvGOWlXHu6WDdBg9WOsZ776L/YO5PluI2uTd9L76HAlEBiW0ANrCKLMylpg9BA
YZ6BxHD1/YCy+zdpf1I7evVF9MahkO0qFJDIPOe8U5vIs+oo+XavU8LXFolJB+q4xM2Nm9CqxWO7
lpOv7R3nEcNCmCg0pVDpbiWW1YQxd2l4WemZvB0hJz0urxtxq/OjSzKb077SEz+eoAgMEISOEADV
SQccO0+m3QfTlPFXS3NsqkZ9Fa0Tbq2k0W90vUU0lGvZJ5HM7UUy2dvWEejq60G7KyEQ+K+TvtqC
x9AbZepuWGvkYuIs/wkPSMc34Mn4eTtMd6+TbS8UPSk4I03NVOzGRtgXvVMSgP1KLlhHW68DSajX
1XNux9PR6aKKRmwmlqIOo61WrSOiTlXdXdal5TmHaneryDrZg+mo8wCBbC/ddWOtXfHFMt38pK8H
XxzFwzn2UuKq9XT8AcCrMxZRBpYok70TFo5mGxWyGeUjFfRU6MWN3uTVoejnGKTS8r65y8zMBrq6
Kt3h61zow4WYq7NhLUbgDn3hg26GVEWG3GlExt66KZ4jG9FQlSs512SP2SI+iwTEyp5I/vRf2bGd
nbHx932ebAWbFOHmcW/hLEsQ3HfDTiP7OMwpv2aY0vHbIIByslfOzus570aKM8pd1kGA2+isNcfN
eQ4rTFx5SejXKdMfDuBbEUbjuWYb3zNBchlg6PPd63pClGDsKo8EOKtS5dEavHZfMoe9GHDTPchG
1BdNWKBgb0ZCbkP90tBV/KCy+sucDPElRQ2FmUizS/LIDpmtzK9dbfeP+UrPkrVrX+ihZ+68toiv
DDqEjZFP80NmetNDaOvZ2fMoDpzSknuR9vaRJFBzV9ny7NJYX3qVZn5nTSWfFGz90+uq/w0I8R51
ZCoOHwTOt2SrQWXzDnZq+lRWc9VDTHD7/IEB+ne5JNURiWgGUijKY1vpco/AtbhLYvWslIIwYWoS
cwevDF9+CgMa6Jt7EnjC3/CG/o5kAxBJ1PqI++Dhv4dphqkdqOWz5VpnzfoZpLvsFdq07dgkQ6/K
0tOAyLIM9LoJvd+J9lak+i02AlVJtylqHAlJ8z0hP8xF6YxuY1+rKCHXbPGm+tPrrsykSt8aSdZc
6bH+NJZ5SifR19aNVVfxS6bnFShzkex+/aj+jl8ghpLMnlZ5wN9pPknrjWoINXldu9RkhOSCXehr
24jtHsiLzQb+6y98p6lc+SCuJw0H1YzleTiSvON/UnKvAspIu541zq+cuWKG5TnhPIY569dzXdl3
WjWpPaeUdxUnBvHhJheHnrlvj07ieE+/vqB/oJpzQSCHKxEECdp7xr2Z2NQF/aJdLzZzMtJ1vG/t
wowXV6dx13fdj1wpbx9Zcr5wl2nZ5mN0O/ey/uHZY7XqV3SSDJy6IZJOT7dT14YnvYypeokLeLR5
4Q/DOPwui+IfGEso5w0dTQe4Pm46714xXXlm3kvTuu7LIdsuXd0ftCZmdpShwG7G8DPEwf4mKlNC
GG2nUNuwLLVLNyX6eahgh5TeQpAllIN4EyWGcdPqPTFrkZudXs8MWfyWp278nejKJUPVxo9M4j7w
njaOV1gZx5T+127m5peu3lk7FdvZPkEptWOoLE7Yg80XMprFp2lqu10WjZ8MadAZr80OcyVJROEc
/+6V/DtozXVxahguAjuu7h25BO1b7dAP29dj3KVPVeWGe5QHw2PnZqh488i8LaY0SNtporV3vKML
1EPSIGSBK2NYnKNciyELInkQWk73bUASFrzKM369UI2Vq/F+66D7xIENKyrhvmctrZz7MdIS8zp7
RXle52DJnNWfEkr9DVemGEbSxFktjlpJmgWYqDFtXTG9X1/J3zcNyY1a3xWWoIUv6Vt8l7qLQwdT
0etXUFeP1fLdE6hlGOcW53BFjX79ff/ARYQACIMS7rLnot95+32j2aB8VDm+7VWY6gwTvwHJlPuq
Tm0IQUgtxtxrL8a2xjRiHdf9+tv/gVGPkpnvFhjsYVn1Ph8qaWa15CWv2hQa/XnsHabasyPPg5cz
yO7VEZQhw3HFTsinghGUiaa5FbGHZXZZaN+mqn6QYxHdwlv84878K5Xy/4v++I2Qef9SrY6F3X+B
wRw0zb88xNXS8Y3l4rFqv39549H4+j/81Cdb3gc8fKlNEKRBiIIe86c+2bI/ePDLbPjUlk79sp5d
f3ggIEJeJXusP0u4CFL/ok82vQ9rD4gJD2YqyGOF9W/0yT+5bH95zVGSIq5Zv5/1ZjJDfH9AEv7S
d+bQ+16sjIMwi+EyXSoz3doNJgKHvtXy3h8jPb2wuyxedppbBLnQ5tbvWpSL0eKOF51hPWFQ3lyM
CQMTs+k/DVUSWLU2nkuVzI9a4VoPptZ6pV8N07ivrXTa9Yu+XDKBxkaZ4+SGCq+5AnB1uqM1Gl60
zaeOqzA1p2h3Xm0V1hFrISaqMrOK2t5gKbEG3eltdzXoztBj0eWUSbhxpBFmL7nIRfUlpMPuZGB1
SMyYRcRS2yR6PEfbGVZhRwB0WjitDCo7YrOdXbvDe0ov64012u5pbJTTnKgF5DrNYSMoUoMCOxQm
Q9G2KEJoFpE4E4AwXsiqxMwn8QBujH4prxI+t6BPs5JhC7/U6Ce/7sfFOTN7jk1fn9rG3JfD5Nh3
odbWQAQpkNZtFM7JRddPdnQcF6a89DnMS0cZ4JEUXbRW7T1Y3RDq41pHdnbpW2kMwy4rcDEztOJT
U0yTe5k3dXlu0CoFWdQt6nrqxgy+Qj8+SkZyBOR46TScc6/mc9EKu6CNpUebNUQtvyEBQH3Qnbks
jhAyBouBVWrG9bJNomFAvZ7jM5G6u04LQydoSz15HoBTnZOzahdwK9P1OTomg2NoQZoY4M2xFovn
xHJWo0tIRKRUw1sWPm1qZJ1yJ6xqv2KW2fpW1nXLVsOlwV0zl9vcX8zWnDZZl0fdphsVcGCdIf72
J4iR2qdsxHvft3pdpn6UQAfwUbqm3q6PmFhte0b0GwfMNALon5mDj4lgjoY0KxGbOhF55k/Ei/Rm
2s40zoshCJKx9U8TfXe0LcDg9HuzzWf0Ia4dPvVSRV9yquZlMysI/7h/Z569IRMxux+iEf9gIWfU
Tfnk4kqNLGaoSA5Mme1gKjScpDONPKRhcK/FypsJVm3ddRe55UJem/Bg96umawItLpKLcJT2D8a3
hbMx51CeQubtFa1dFSofoC5Lsb623UtNq02xSRrXO+RWzpkcM/6+Qwao6VgJ2NApmfZ6Vxn3Z2EW
kpcXWcs4YGeidIQiVy3zQyvaGD3SmA1fJbBnGrAE3O8xNFcyMdxJ/9gu/fxIS2DShuJAArBQF9kD
swfco5CZCG1jNxViNxPIleCtOba8vagqLd70MSXgKcL6p2e8XDUvQzg34VbZMFz8VdWgBVYR9eVB
2MK4slXUXaRS5idDY0PcQZeBBFqZtlpImpyVfhlJvR8DQONmvStOXe2WuG3NrW2HpAt0CsZ9UDqM
LUAF6j1OT8WT1oql3i6uAhmHCFM86L2XBM4g7bPD+DHzEV4kIDTlaLFWHZ3EvBgdrg+5fGDKXrt4
Q3OK1k9uG3Uvg1d61k4s2vQxaYvsTkLc3oh2sowDnlsuOeiVwj9T8kHujoHBdC3atDwooaN8N2Yj
nLbm4IRpu2eMDNayhFOX7Szz0pwczLQHIpOK3pG7ucuJJFeuHf2UHfyr0/v/zmPkv83LiFP1V+fz
ORle/upR9Pqf/zydNVTZH1xOYFw5V0c7AI0/j+fXf7X6r+ITpGMv8npy/+lRZMgPnqDXkog4Vj3E
mnnwh4EI7OIPBrZHQPw6kwlM1/6Vg6v5tg7n+F+1RmvUuoM0xWbA8bYcXUTuRrmn1UC8vHvgrW7r
sqmGxjYkwfSrqSXRVZ+EMJsK/INKWE4OEEhrGnscSRaQFujHvOPFEl2O7QpemGNBnGC69KMPo+Um
1psRIYesu6u6Y1y/LEX2k83//1fe/3qlaP5n+5rTMH5J+jdrb+V0/lx7tvzA3Ip96efCW/02fxrX
2M4HXFvRQeFptNrGrmaBfxaG+geD/2U17P4/a/KPdYerMPp9Ps6FIArXgFTHf2Nc82rK95fCEHMc
7K3QQumSLmgVmL9dd3PmDnbRmnVgjN0Esw3bysHn1IPc7ieDgTR1QwpzvfihKCd8LAdnnKA56g2h
qmGrGz67YULYe5RVsw+AEdpQQ+MQEdA8JITQhQ2Ypze14Wa1k5t8McQrezA1ovAKSnXWBGZXoiJM
rGr61kbpbPkaycqJ32YIioK8V9Ox0uMF9qKSxi3CsuhOEplIPFVusrl7NgZ2COMGaW5yI8cms64B
fTS9yjK4YLiFbAy3KZlcJxOJqXWrX2khY7RDCRh02SaFXW5CYokjGDQ4AxSmC+uAHteN/TDtWhVA
/oT0Kkuwlwz4igEfvnV9Js9TpWtXphc5gh/Y4mrHVCT5FE2aiLZ2O4/qoKF1nzaCj40nL3xi6KKX
vlj4Y9mHtvBxR7TnO04I52bOGs1CXxpGw3dvSDWxzVdq3TEuR00cpYEkcZc7LWZX86LCoMEmDITa
De1oI+O5BRyCnyY2QkGzoSIhb/M8qHiRUBSKihPQ8A4lZOVlnw2xFd+WMUj1Ro+s/lDbSR/eQP6y
hu1oFf3RikhLPqRWVZ+mpintr91QGdcFUdQLj1nCJnC99CanDar9grscJAzQ7kPDyC/hssGvaqdl
5m8VyZnoLKxyFy+4KcYZahC9RJf0UUTmiDtn+3rG12dhzV9sTN0D9JHk+1l4NPrCPoZ5mz8zLaEc
ospf/DTCrzPSB12Qc0cGdghZqPdt4OytMU/X+CU53Wag/FaB7Frck9IJxGOU5bCZsi7x9mk1/S7O
8VVY/vb1AUFB0ch7RKdmvvdRslFeskyWIaijJNkxSHH2ph6WEJsdvRg3mXQUthC0HpsGPzJjM3U6
qo+ydA6QI+pTmVbuLc6x6OXJw7sKSwO3xfXumXM8BX85DW9+XtRf3alf9YZ/u1aXUenqiafjyv32
Vbf7GVZIng1BpDdasklTK8xuwqSTkqedZvgueg7UlmTSc6S2Zvd5WghQPlnoTTx4Xd3qkJbjzet1
9gIvaIzHHw5RTz+8SVh+rXnlQfMy+96MM0qbtGipxt00rU6xiXcDs+8f8KKvLAgPZ1h7066MCyw+
xg5APzKl9+LNIr2tEZp9LpTnNHA4y5lpR8iwyO9iI3wqhKa9zFFY3Ta2zM+FA9+SqFQLYaze8RFA
V3G0EpZg8Q5FpnTM/HLAnl/fxndOdAhREGFQ3PGH1UDTeq/hSo3JhZptDkGaJeIOgF19HBrnMYsR
ZaMV6C+EHmV+2caMGJ023WmY533J9aG7cbXRuHAUgF9IwB6MLzWfJI3Tzm1ws501U/3mkb9DJdZL
deRKbmR3R6z/t2RLxcjYIdQvWFpzeI55GtsxrReon7q590qn2a2REDx4E73Tb27TuwHoz+9G90o9
gx8OfitvV5vntbEs5o7VNomVtNbKg5G2XtCjHH+QGnpkqzB7QlzxcJoX8tqGqlI+evddUS3LFjLy
C8omzIdns9hiBWQep8z+o2T5j14f78qu9WFKTlluzuor+HefE5mWU1E5MV6oMuVIaWGBD1EX3tfD
wPmxYBHoQz+awVTmwQzoY4ctptGL37jZR6yYxwOu+/ZHk8QoYHFTO7ehBq1RquLgJHI+TO4qRy1N
49aIw/iPQJV/VXD91xXxawzCfy6lrl4mBBJvSqn1f/ijjJfOBxeyIosaEAL7zP+ZsmkGtbrlMllY
h8iMddc06j+rKfPDugR5ZekAqHFWh8A/qqnVoJTq/XXzRlW0Akf/opp6+7oJlpGJuBNJMsId0wQB
e7vkQdcN2sy4uYpHuEdBU5kzui27ycxvWhvCdM81y8Xk2zUFNvN5my5Pf7lX/7DFv5vmcwX87nWg
iJqJWg7t0NsrSMYk55yt1WXVIY8ITNU63r0dYWd6MeMaUB8nhDriJmxhhWucAIymjnlh9VXhR0Yb
0Uc4He5z8eY312Xxvf9z9HBdOKOg19Ypc1cl2/vrookSvTHmxqU59rxikgOAuO5EjsrP0oxuBZ57
65w7uIIgNMXkkQ1gFTP00E4l6Q088WxExxBrLiEw3WD87Jn/4zbwbhoPPIMJrTDXc1yg1mexvL1v
mZXbZm2J+pJahsNcr3QLinStyRtkFkX9A/eSpT8ZpI13O2W2ybiZbLeUX+csHtog8kR752WmVKfI
7PGxyoXykpuRqaj4Dc78TpUoUJmtFqgsWg+FOf9894QNxGDQQUzjxNGcTxeqxEr5osnlMm2iZurN
bewU5UtVxcNtlrXZHKRj04lDg6VH8hsEZf2qvzxUOpTV+Je+hqGyu/7h7U0rKfOn3DHGE3pg1fuN
UXTEkkFawhswG1IgJKfp4Zz9ei29xW24AZTJa5iRjnUl3i7vq5hyqTSnZM55qnQD2dawtNAshZPp
ul/0i2geFgYy+kYr7QQVl4m1tj9rqVR3v74M2rZ3P341ZlzndyxnjNXerZiitEvVlWNz0uGhakd0
UhDGmXphU98Qylj9Bk9cP+7tveaxC5SXuMuvOP+78YA113kcN3VxMgm5R+UyAGnTgjVeiQrg17/s
7cHNd7Af8g4w81hl6myNbx9rE0aOjGxzOmapNlPY/ryFeMpbp8LttOKxLQtkN3MP4f7wL78aEoUr
sQLgyXIZf3PMgA1qeXPX4EhipHDLIR8FZlabznWVLPxQDWZ8u20iPCl+s6reP07M6ahT+OXIi+ER
vIfjNMbZXWuV9bGLGkP3G4K7O4SD63YUQ2793T02CJh490Q5w6AGIKZdpZ5rmfX2NqOch6mm1Wrf
VbRu2wi/tR+9tczqYEX07FveawaxqVcsfuuRqprmyj4VuRuKbVg387Xl9phhZjZOF/WcB7A/HFrs
ijlym5jb0Sxp1vvJ2UApUsfcLqznhvL+0CAhuBtRzPsT7tdba+jPEwHM9yp0R/CW3Ashhe3QhSWZ
fdS1Zeq1F0UkOjhQM/zwyJT9Wg+dotUxchjuizizHL4WAwoFoWf9lTHVEo2T3vqeGRoHuL8F2p/G
lCcIWf1eLp580CYhr5MKnKiIaH2munJ3OjP8y3aqGpRt+oLdUZln3BSzhBObPCKVbe9i10TurYqM
+lWkR6eson0ZFo8jvBtEmua0dZaqDZQxhPve63B6BIb5Ug/9D7dfHKijdtb43pgRJDFqS1A4fbb3
PHTTjWghY3Ab0ObEdn2Gh2FD3UUtuQ4TDr0FFW0Uev2ELwDuC86Uyc0K53xhRmHuw1m4u1KE1UME
Pxtn6rAMOJ6Nr/iAUjjOTTtv5yqar2yMbzpk3rdCYn7TO71xK8s4u1OVrn4oVGO+TIVX4oaPeiWb
xVjeru6jG5crUXi/zDruJSUDbKLepfVZhEZUAY15zSXDFnHEJHDxRRz2ezE73n5w6vu0KK1jFTvT
lt0CgLlqcGyN+c9gA/bN1tHIcD2ZwEeXaVoMD6HM4k8pQqQwYHtIr7N+du4NGVqr9Yd6KmwD3Ums
vG0zZNqpcWwNko2cPX/2sIHdNAVBHappsO7JCyyL2wxP78BTc/oNM4YTsvm8cwKGIBHwjas1qSju
m0hjcZ0ne8KSEbHHN2HUMDLJZoILMaPQLqPppDzb/ahGnJI2cVukh1jThmjTJ25/qPT2yYz0/Ls1
C+Oilt24T60m28ROrs6NS5tbj+lOB+fxB70Bupj6iIcqaLPtJQkWjyek7MXd5WZi+oWoSRUZ3Gxj
mrA/23FeruywKgL2ZLXFljxE6ynie7c1LlNT5D6QzXdnpXuPdQT1cC7uDRE/z0ZGOyDTfue2sNFn
Y9I/EXC3xxLagko41JdzNOg+dBDs4tS4N6tl2lp5lh6maFLbxKT1MDSAFJasHHfK0Dq4w+kCTcD1
9iY634NJ73xTWnN37yxhcYZ9ipVzGK1pClazbfEeO2m0foPfuYrufBnbgRAsMGiUIqZCPSHcImyh
HOS18sM4nl6sOjGFXyFBQ3ky5VdG3KcZ7SlpoB9jOOfap0TNBTihJ0eRE/nspvFV7dVl+t0IU+MH
uq/afFpKq70r51I4DM6avj/LlGC0Z89tk/CprTnOiw3ZG2lyVEzbsx+yUrhdaebcOfcOdcb3Vq4m
v3E6tMuNsiUKIxMjPT2wos7Idz8LM4zgh5L0Ptkr+2KKba6qm1PUT6OeQZzVphHWhESjkdBUqyGm
xoyp6roV2dx5aWXGF2OXhxL70YJPUJaGUwayE/KHjcgmJWqqB3kZlfpi+wxFk+woZm4BsHY2Ve3l
ZOS2OrvsxKjfm0rmlM1Gy77yNMTZtMopgeM3pT544JZ5EXVb2LqT41duNdqXos4FwcJe1RD9pDec
sKY2LuHLMvN+XBV1Zn8xWwrHYz13y2PpscQiH7sNymPHiTiV3CYJxcepMbg3nWTv8HFZ6o+LWdVW
FFghgyegz8VSqAI2E2aHS7izjN5FyF00UXYckPguN305SVjyjkSgjBfUuE59C4wANs0oaxi5Xh2a
eKFy0pfoy/O4CBocrqqT2SVtfKF7qo5Sv9AkJnG7RecJxVu3TLyWCB/XKa+cfjStXYkz9J1FM5Qm
l41ezrbja3nTpMWVgUYni05iKEgV85txUuxd7PLYCCJ5A+rjCSPcBX7xSrwMKtXx7qOX0LfIdNIp
wCEhqx2Acwz+ysDIdPe7R/pOzMDImN0UHZDqZzxzkKy5exE1+Y6g7MhNA1vZ2bBnMI/Tq2YRK3kp
cuQMR2/CfuPJm+TYvsDr5rFoUq8VovA4TjktR/6xMnIBe5tthBFEChpaZsNnNORlwuZXIStdj6ew
sl/sQodkubEWGNSAjnRF0Q+qj7a+hXVP+hubpN3dRSEbpl+WlO2HiuCT5LHuzc6BXD4v3KnYaKzw
U9nOJVtWOBRJeNcQTohzbuc0uQ39naaK6XVOvl36I6FsQQ4Sr+YRml+EALZ9UHWzSZU4l9OQPmiN
Fz+7UWpsNWB08qY9HBwAJ5sLXMVCXEWa0D73Fq45mGEQFgQAfqzL2AFSN+pA5obzRFn+3HRRcsHP
K3djSQ+EzfHobKo8Ozl2OKI3GPQ5RIpQ9TeMmL80CgVE3trJPpRM/7S+IFzNnllnZt1hlx1q9zqJ
FvvFrDlbVtABJg0QP0PI25p9JfA6z71OXGX53uqxagyxCOKmMTYtplJidcgfts2iqh1e0B52Ctqw
rb1oQU0xsbHIasqCRel9fidklAdSWwbAAVrRKWi8ND/GgNGIcCCaXbkCjfuFt9j6hcmM/ZAUmXGw
DIXVCsPvXRKPSLiKxN2gDer8dXq20QtUhGpq51VE15xMHIQ2PJP8pEpWtei51zGew5KJbw2GF9X5
3kpDJujTsGw6YqIvevI/bqsFQqq0qvmiXfDCRH72YjMLv2silHkdJIOgWkLcMqcqvkMsKvm7yH0U
+WBIH2+s+rLVyxL5TFy71ynoH1WCJSIOvMXwvbY3lC+0QT0uY90W26Qna2ujFMoN8JFE6du2H40f
Hnzdy3S2rScT+1awlLLK/a7WGn3j6WmyGwiLQZgm2rbZxnEonjKotWLnelEhP9kgjulZjXPabSSb
L12n6FJKQGSTQSkkqGWNFzrFkDlALF8oDyCI5EN9n3BYH6MoMb9aURWeMmsk8m/KmQQqQMy9VRO3
tZHCnA9Zj1Y9aCsvHTapaocjavrxuerb6qYXLQUVv17eIckxOPMdN3soCwb+wRwp8zkxLfmYuOl0
jNuuugNHJUhvbewDe566Cx0NVoIYpEu2S6YmLIcTYe8Q7tfOdlbExPmDnYXf+2H2noSRNKAqQ93r
m4GIS+QwSHYwwtWmptygBkKQggL4wAdLhv4KYQ4yGcTVcHZ6Y4eTTnQsPMvbICDh3MINm4QFE1HJ
4NtDPVwSvNZ+VrgC3kO/D0McQIbl2bIihwOlztOdW02edZa9pmN1rhfNyNS7Sq9Exmt/RPDZPfY0
/Lds6GvamZ6n1+0U5od+QF0wMdmfd1BsxmQbpY1FCgUGeT5pS86w84p5uoosJ+oOKWa6I/d31jDg
wMRFQxeU5sgKI41ssYW8ceW6aOcS414NneczEC39OBPRrmsnsW/DqCL6ukgesjL/gt29feAHCuVX
tFjP3Npm9eCtu4C8BcMN9MVzdpoZz/uIRIZTQ9+0t5whChrIc81mavNYncEYhpsGSSEacXcs2Y7D
8XGyyv4o0ya7RGlcXNVlcaU1c/8NVnd45eSNvDZV3O/0aRbYnIROAeXLbfdzEh2RLafMmDIbEXyW
tpew9llimHvTU+m9dqjho12DOmlfJI3K5K/24N94Wc0i0C2n/IQEtv4i7HLc24P8buI9mPBzBjls
NURbA+XKSHOVeOnBTmjHSN3SmsBIohf0WM5RG3kv2jIx9mmXL/tZAZV0bdldmX3ebg1Rfx2Qpsnd
JEUWaEIZ9w5dcKCKIj7Qk9fbchYvYlq9PLoCMfYQ7WBne7d6aOoPPT3AUaeK9U2I+Od+jGwfySUi
K2fpt4jF3Y+iC7uzliLtl1of7yFRm7ha1C7Qhar3BY4oW6NIdIbiSNk1u7mEMA3FKSPdr5nGzu8r
cE2ZOfmxGkPekaY0Ptljqu9qO9IvwIh0v0/yxFeyO0Ags6jGVA2txhJUVAsXtJP4lAWLnn1rLZDW
NNe8rVJaQaHTz4cSZ/NgdgbaUS2DpeVFfbOfDHIf5tF+rO02O2adEx0FPvsbqqw7J7fcH/RY1b2i
jzyndB4ApQ48ie0otfEutCmQQQWH+trs9NK9msn9AcY2IwxPiklPko2LCwTqdNELcj+r2blB0q09
AAR5ci9VmKQHvC5SBaDZh5+pfbBhxTs12sxOcQeKb36c26bb4yrh9BsZZTRlBhHUcsoxMRF5G2Rl
KO70DDkEHKX8IqnMT8Oo6rsxnqijmlDdlHUzHueFMEqvdY1T6Mw9IX52dx/qUvlpVZQBVrGUdMKS
zyBL0u+sXLtOUvMp7Q3z4MQzQ0AdG8Og9HLokuxhsu3dUxPbq5NKXXxjK+uwz9Wm52qoVebbo5tf
LCX7NbZ9BqCVg6g+l2o6T607X/JuIw9Wtnc5wf07pmH2ldY4vQXQ8qDVNeZtafesdU6ow1Sazg4T
JIoy1knMAKLJLopqSrezmSf3qVers035Xx+UPsONlG7x2W60+mPdNM0ZIYWF/KxoDnnSaF8YnLKJ
w2XbsaLd7CBNbdkxsl5mP8K44kc72r2/uEgZaySx25w51rbz2sTZGJDfsNDNMG2ua3bGrV2VisUY
F36XVc8x5rg3JhL9O8exMhSCaIRibSZ9r9SyKy+hNtPLsTvUtfqe2Fnbg9F3pN90BPduajerPy9u
CitVJDSoJec2628ami3V8BfBxxZ+MifGBo31jdFV1RHDTyJkGrM7WXYjryZl2mfGitZtp/BO2SyF
ax5UHJ6KMrLJWV1y16erwWUexzdr3yfaOG0FBeB9nMryerCM5IuX97yAyaL/iBloUNmHtKvjVCOl
LPTw3tZ7HXxVQQOYqAnJ4ARka5Na6b5hlM6xRtO97RZv3Ee2dqF0jA2Rfuq7qF5tkLreWOzV4Kx/
GZiVr92kCkq8Bvd5ZS+bxU6dz12m4+PDLKbbuAP7GPU+N0x27q6lZN1yA15y23uuo0yDwGp7d5jm
EHAxugm2IrjWGmNj+EaTdfuxadOLyIaLF0HNnTdtZ8yXWo53MHW0EM86HOPbSbmKkYjAPKVyT7S0
4lFr5+mLg/f0jglwgbuZ1S50US6GcNE438gGw92NphViAqteFhEwbkQO22f5ZwiSY/dpnnnLqY48
tTMQmOPd1Fb2Nw8PnRcOS+UnPNjLTmlpYFUonTZinO37wU4s8oOlXl3mmjuyY5qDqn1LRmOQVCpL
IDWmIT5DjgyDLmNy9BW3lto9WGx2Q0DbJZ5BasfHPLPaMTZoXjB1hKaAcL7BLt0Kh/55cgw1wotI
kOdZTeL3huzrwgqmpEMPSmk4jQTmxsZzqhDD6rX93HLSXuktpijMSig56ghXu5usN5qpCgMTvSnU
W3hIWnpUrz1MGzMZOGPkQi8Zqz6390xgEMM6y+RxNLiUSafGTPi3Zl3X5VWDXQMU5Tnkb+YOvqdG
3SiWhjcMU27sRNpK987L4CZLUDbKVg+R19tXeH6Uzv+m7rx6I0fSdP1XFnt9OCCDNi52gZPJNEpJ
JVdGVTdEWXrv+evPQ9XstJLKzdxqYC/OYDAG3V2RDPuZ19wWfaVaX9pMF/Ht1Pejt/GsxIFyH6pN
tssSGsFIZaK40r0fy4QiYhCWsbyRJQv+OAp9oDOVqWnEmvDDyBHCQkdtrXhJn7m4veG7EiAi1yBg
YJbehyq2YACBzubHOr2PY20o62Z6tCc1oaiHjRMpZmwVY7WbWmyrr53Jn6Jr35hm9wKlgUCc6kFI
hT1Hmo3/MjR4OUT6vlNyGUI2tf0rBz5ltIeqaL9LTNRG7qfI9MIvU57qlDRRsWa1R72GX5aL2nYO
TYRG3p3QaxJ/HEJ0cV0W2hBztyaBkqK2U+czggRXKtJf6enpfT8BsdoiHV9TBYmJpa/KFu71taP4
lL5V2dvGvuWmobeBK8XwyfSjDNUarcvqfEObwDN2jtYIXN+hPprPfjyosOFDtHjXdIUadDIMc0wP
KuWF1sWnlMZ6nw159EsJq4IkqCNCvyo0fPK2E7h7rJmpMTfjr0lzKijXtj851i+s1aI8Wg8wi613
mhbMLbM8Z+J1ILn1FiF1q3s01USQlzYIxNRbyzPqEN0CtYyuU01n7MwmtH3mMo7EPbFQVBEha+WD
yBPtaxzolonSPtkaaFpfrwbQ6aTGnJyCDok3xzJA2Ddl2HRzYbcyW28FW9z6VdaoY73vY4lI3Crp
nBmtBvJy3izmaJjWqjG1nOAptT2yEbjKwHo9Qsz3teb5lIeH0SlW9tRHB1EHNkpS4HnLtYZsnf7Q
+lOeb0uvEACb2NFQKJD5NhGHsKbsPoqiuWVQ5zhhrSYRBdkhCX3tGTB9Mw6rGgw5UrfkiRPa37az
5wns5c1EqIvUG40v4xblKxi+PPyTeAgMVPARdq9okHopuiz16MhtjDBesy3Via+m2CGvtQqRi9Us
ZE7lLPZZTMsRWrbxGiKCbahbfUpzLMo8t6+1OFj3JbjrFRffUB4yoNroBNkIphHz0XODUOtMzsH0
oKteEfF0HaSAl66o8bKslT5U2pNIWsRRys62yiuvMtVyPcZKN90odWJ1qzwtmm47tqkjNnLq+uxd
X5d14sJIUK7ZXIpEnN7IryZGrB6NCLb+V1lriuKOthXvKGRHxYFUU4zX9OBaextV0D72iWhT9TEA
aZi5L07DroQ2FqG4AVCHsoJWZ7eDkUnXrFNU7CaCfWJYFMvlDYkRBH0HW+Z0g9wFl6HZiJDiriGr
T51EWXEFEpNdS5mmket4mPL6uxHFRuJqRld+QwSlu/dTlmg/Cq2qf8z26TFBac5yQ6lIRxcAjvhk
JynnLS8Kkikx+cUPnaX+So0o1veNHPJxi5SZk7uoAXq6O3IxeJv5hHFFOyT1+wSbFDw1o2T89vtw
NpXGHnXUSuL71gBLjFeVqPtpn3VaAgXdEhQG0zaf6oOIUrPfJgSK1rapqCTSFCoysYmjOrrWOh8g
XKjrDeotqj+MB2sUlX+nq15eXkdKlgCXGiLM39E6yiPyyiYEx6K5WT9Rf7Tg8m8iNq69tRuEndZ+
rqCTNsrSRzZLK37ZtdoHv/Tc1CYqz8KzIibOoLJTKkK3DzRF0vTZqFCNdkNR0sWLQddTOPVzJBOt
9aTzcfdCdCxBYRtJvBNT6u96gR+hWydd40yr1I/LZGc2dj4eyNhpD68EN270C/Y+dU2eASu+BQEZ
5aML23GotrR/qawrJlTMbRHJ8WM5ZuMN+Gma4jQiKu5PqUPURKkUjd81sjWlv46lbaUHE+WRctsY
oYLBUjNTIz4iJ2OWO6mYjqJRKCfS5p5Ovf4uMaiJ3SFdE+RbJ5LsCNE0ob4bko5+VmAObYtYUB0r
fEORKnGKtlCeJIc6dRTb7WFu7CchQ3OvwQOKrkg35AfDyA30OBqae+5MiuC8RnkVuOmsn6WCmpLr
pg41c6tREnuuSsfrXSOOErH+/Ub8bpUOaZBEmxxRricztHJUUSWm1w85ohiULGimNh+LMWisd79v
TLsUsfahq9Q82g6aOhuIk1lA6VUMnAZ3CqykagOMmMavERg4jVM+yoK9gMEcXQmW8qqAfIuQX6s3
9Q+rEl7jdrx43D5WUlm7kTgM/nflGK6aJfXnQrPVbtONzpS1azsveoFCwdBaRMosskrM5peRss/s
hm2hjUABd4rW5sU9zC2KJ8nYDMpOzRBqulOofHogLf3W+ZKYjpncGkNsfafMUI43tdIYhhvxLHbv
iYjM7tEn8p3uPdHp3Xvbb0uO75B3VwZSet1Nkvnq9FihHNi9t4AWzTqk7CQoOwpSr9+jzBpVbRuq
PJLX+jSN5U/ekyTmQVHDFCEW6teT8q6mn1/s+ihRVdgv9VwQRqzIMKVLCu2BpQ461EO/oz7jI5Nm
+EF+41QmTsXzNaVNrgJXbArcfBAAol1N0lDorxE0HmGkmk7ej1TndTjYVsdL/6VKO+xGvB6ZVsAp
JfLdz3D+wKFAOSKS76iXBln3BDC2Kx5IJsZwRz/WdG5AqPVIRyOmle4L5CM+x9WoRWzRFtUyatgD
XY59lpaO9o76U1puyPQa/eDTNKXYXiGS8/GfMRJ8Gp2oa/QtY1+HccbTBSrDbjjFaTq989W4+4H2
FDeAYoF/bHAMGr3iS2WKxqAW0HfJLTooxfDkIBjgownZss8yZEa792okkSGidFEUewWfVXTxzSFu
nyaVmGavJmQ9+w5K1EcaTfW+79URI54myqIbrzO7MV/7VjcOQHcU/6dt0/v8Ss6qZM++LdRvtiKi
8ruKZhR5YD8Elt2s+jIYiAHoWc4a400q/G+yq/vguZdD6X01R4+94VHelL9osAxIzcKE6q6qMYIR
OSkoB637gFbEtZ7Fenxbw+Z2QA5atfo0Us8qoDUzsXu9DpXmJkMNM3vngcUotlPaiPgTbBCkBpGd
7dCXwiYQj9itjoWqQfuQoOtHEIRWN4vC5Y6FyTpWHTdYkpFR1VrgM6/pvV4CeaI/ieHJbuQn9yEa
WHE0PRQebenrPGys+luatQDV14YPaw5NJIrM11UhinxfgbHT5iZLON1MVSPEu4JKOWI8NpjVcYVy
oGl6eHzlzficm0kZUh3JzP42LZvMeOyQzTH2AIC5m0sy9PgWlzBrOmAbloEHKtTGsYe1Eo91eBXW
OGbdR55t2O9wkPIErRYiFouiSKHNp77RlfGanKFtNyoKS80n21RCuaEMnLY1fmu5Wot125sVtcLE
T73SbRtKL0iJlbnlJ5sUTIVS3OlK12jyFuJ6GKCikBDoIsPKsEgMnQexLFCAc/oOvhp+BuSgE7rx
sCzHyuqqYdflqaU/NcYo609ZZBTx1yEwadpJjY77/ZSwQs8Sgqb1243yj2Ch/zMG2H9HzgY49z0n
Bwr9oPnP01Tw+df86++p//OF3u3/zGfW9NH/2WRN2IwP7c9qfPxZt0nzX/jK+e/8n/7Ff/Kw34/F
z//49+95mzXzn+bjVP8aKYpn36uVesPf/pCFzc8f//Z/q6/f/m2ThtXX5mf95h//DTQ1rX8ACNZt
VDAAWEC+hprzm7RjagBGIeCQ5guicRLdf8FMhfUPwI0sPWQuxPJxpfkXzFSIf5BhA4ZGoYLEFYOm
P4GZHmPBEGrGRp0aiEWAQzwOtvIYOaR56gT7NBRun0zWuo09CSYlzy4gDY9xdr9HMXTcymjAAvR7
gZq+0tt3dI5hUQF6FqpZrZW8179AbM33QaOGN5ptKzQ3rMpF4Uz/mPRRfmH4Y0DWy/AG5ChwUQAe
0X6a+XKvhk+QKKZiPxpuD6t9o6QqStKkmC5NVOfCgV1gKv9rLHhQjCOo1S7G0pMkEEIZDIQF5dZI
p/eSeHglq2Hted2ONhLlD6TbVx1Q+hVpw+dX2/D+N4rviJjBp/yF7fvn8NwWNqvJjOszUuzVp1Zd
pZhJqvCpQQRNygN/VcwDnx/lGK35exRAwUyqACJtycVHxkK3JsczTVfFgvBmHJLsi8K4Kw0K1I1K
Tvn9/HgLLPLLgBwc6uMmHATsYhbbVBa04tre1l0Jh2utmU16hVmyBlHbE8C0mkShp2nFqb3Fz9T6
RSj9hUY/gXqmFR8u/JZ5ChdTzG9BkQj/TMxPlrupDkdcE3DbcVGt4lW3bHccwjtSatf3UACfg7h1
7tW39IG1K0dHqDrMrS9+1PuEYe0lO94Te/vo1ywQlth/qaE0FN01FfpJlKq+IuSqHlRkFi8hr0/c
FQApiVwwMJF0ORer3uAj3/tDNR+jGgHWMn5KilpcAAKf/B5mxcDLAjijtYAyJvaotRlaJq7kyB5m
vux6AB20jyevuLCLLw212FSG1ziDFdHPUNH2XPt2IClCF7eNX8eb83vm5MwRpwDO5LSA0Tw+lbrq
U7HianIL1Jc2KLvj3qi3zvr8KG+/ByoDp4MLDkqWudQNi6MOVXObggDgQ/UqS6fxqoM+deXNKeOf
DwXj3EShBO4oWNfjDwpYJg/ERoHPUdp8TCNf2QPOFB+hu1QXfL3ezh0ybew4nigqIkjsHA/VtBQQ
Kjm7vvZ2sQty6lfkf8OFFZq31fGhZmnw1xMvbwSPxPEogBzxM8tnbAqkkZ9WrUc39WTJNTKKKjmH
hTMEwuP7P53F40Hnm+bVZd0OdknVkGa65WnOR7q62KREJDmo5UnrwmZ/O43zUmlzRIlC8Et483qs
vCwHw4TzyYqhsNUM2AmURuNdgJa/fRiAG8DNYPdRCdNeXsdXX6RrIO7Ikmo30xQALzUdCwjxBr3y
lGnUFPOCWfqJZTNR6qQECR8H0ZzF5jDRzgj0SoOUVpcix7Ay79eePcA2lRmFnchqNxIEwYVH/u1B
4wzDyplDNw010MXFYePgrcsUohdFYQi7WZUeEpTlXTxRqgsfeGJCLVwJ2ZiAUzAFXvAswenDiQZ9
RE7bdne5WbVP6hQiQFMM5dbAqvOS+/GJp5ZX1iTkJH4RLOTi42o/rgdRhnSZMRJciRplTR65kuJ5
0utwJMNSRCsrr8yv1NbiFGB42zxIGnEPoSxpLp8/IvNoi3NJADzHbBSsgWstbs6wyWI7TZrKNRMd
MeCB1nK20ZomHldB5peP+A2kNqollgapN9Lop54f/8QG415mM0M1YkKWvn70QITW0+l1W+DqWz1T
CpRC68ZNau1rC7aFXgqC8efHfLO9QKsSQpD3mSw55ebja6F34FY3DWxH6u7RBtJShgyeo6wRU/l5
fqS3i81QaNaDhuXbuMgXQxVojjqwtDBVybQqcWkhezsH6c6rymp0JLXL3tiNqPdsYC8CZhVeYF8B
ymoP6I2Cgjj/a058NzaSto76IhAQ50We79XlgaIkrs9Cqd0mrUyQ6nb5CJ4yeF+agJLOD/XmWFkq
SAJdzFIdbPMXQsWroabMGT3FTBsXOe1gU4V4auBmMXzwoCFt/bF1ns+P9+b2ZTwcvYUxM0QtMJrH
S2qhnm5XHjdGFUgJgh19b9lUytX5UZYChrCxiYcgT0FU17jll8sZdZ4XTmbPZxWxd63Vs7oUPdvE
bVDl0w6jUVErp8cGnV0PtmPpRxs7HsJDDxLlnmIyXhk4ohk3mH6Em/O/7dQMmAahozWrQcLhW8yA
SDq4VjoHGYTLAeuSYTvlSXAhepz369F1YalczHMIxBAgfOct9mpdQ5RC/cScaneMwyKgKoruXTjF
vkdHFHqFjgDmbc2VCr7KU/ZmKKVyYRNr84e8+Qm6jVSeM1/bS8oTlJ9YQ3apdn0cOjeabaGw4GWU
8HKBp1qCClJYF1EE3tMLntmj8r7ucbly4hqm/lRp+0I1owvP8slpMTWuT9qvhlzeKL7IQb7A03Ab
D1TRxihUcoWxVxubSnkQ79VQBUrbqclhBKi+7wczNy5cam8uUlYGKpgkL7WIHJciplXimMpgz1sT
TbQ7zLfFyorH+KpF0OTXpDgDe3TSLhzzN5IKtoUQpQpBRoPdMqfkx/vBatVBoZVAMdvWPxnVuyxv
bh1PQQkVaRFdWWuGdQVMcT0E43U0bWc3ed3+0dXSpT6LZXIDq2i6O38S3s4EPH8CP646B3ke1PiO
9mggtSFQK4u+UqW3+E/U4l1daOX9ZBBCKHBX7+zRLr6dH/TthceWhDkzOxzrqr0MWagJ961j5aqb
oQd/Pf6KIRIMRbrhaUv/9Mm0uMHxSqOlYVn4ui7mPO2NrHWmeHLNKKwe9DRqNzoqFU9Amsy9l4T4
2cGePpz/vhMv2Twq9TJqHjwgS1awhrFYVjrMaghOzUUmIjr4U13vm6RHiga7gWCvQzjbFgGKSMAI
vC+JbMd3DVjxC7fw22eMHwCZAHYpKSzUvOP1BbWGpjXFblet8EYLyJmvPTuvP/dVIi4M9fZSRdWR
2ESwqMz1y6S8uu6KCDpjaWKXMiSm94PGc/gxa/XP56f27SAGaiTom6IspCMTtFjPwhsdKLIquL5J
034qeaB/DzMtvrBr3m5QRiEVmCUqVWCv86949Sn9GFSDFkQ4ALRVcoVUIWAyRQu5uOtEx7dilM4f
v0jzM6lS6J8fDGrsixHpGNF4bXATAcez16sSBR56ERfuvVOzx+0z51yGPRtEL0ZR/arVC7rrphIP
rga0fz1F0A7/fI0I2DU5qwXMhNvjUaa2C3tgXaObIBq3TevIum4jf7iw3U6sEQpTNsLMdCMslAGO
R4lbtaPE5hAtikFc5XlpXaWKVz5Cpp/7lZp+Ye7eniQDQ29mTxPGXChfRE005SKkFxkvdULloEeK
IleVkWT2CtXKS2/kqY9D34TeEELbpnQW27xOGmrQtUJD0WsCF2ePXQTTBseQe3bPpb7OiV1BckU6
Md9W8wN1PJOa71RWOTqNW1alJHHC97kJynZ/flecmL/5LGkImxp0HtTF/OVtR51SMVGXMfyfKRpH
RDz654bbaPd3BqIfQZJKlXa5yZW2qoA+6K3btWX2WGJOte6ped14U3vhMjr1SaAEAGvxmKNCu0j4
FSftQsdTkVWQWnEPRETfKLZSPA3FoF+4kV7Y/8eR3Fzg/msscbxIE3L7vmOTe5eF7d90FRhg0IpT
OKy5/7wHPTYtNHCyAFXTDl3RbEYdDMDkMpvoDzplLtc2ALwahFgOJW0EkdCsM1roHTaV1ZC975Ws
+AmZQQDbi9PRBpAB2tg9vzZvOxI4XcIL5/hgKYLSwXLKqgArQyXvXHP0Vfg2OvK3Q9M8AwWuNqZM
5cb2PFB50POUGyh53h5d2+JvbMV5Mg2UCSmh2Yugpx3Jake4iCjnauXOR22N1MvCVFfTzAtDnTjI
c7BHuOPMN7u52PUjABswun3nlthl3WZItnhr2CYwm+BUrYpAL60L99TJEekrzI1slQ2z2ChmhoZK
Fzf4DVE7uaLj3O4hMRkojLWedqvHRXB/fk1PXB+GOovQqERKdO+W18dUOyz42LuBzHMXC3mkzQUo
qfOjnPgssPK0kZyX938pDwKa14OxZPRuGRUq2h9Jeyjht+wBSlR3yixUdn68UzuVC98xqcGSF5nL
cCaNRGSJvBlcH8U77ETLdjv5QCM7lL9mSC/29nqPYR2M9f4BZwj5zWmJfy6c+xeZ+sW5J3yjgslL
QO3JnGf/VSiCkGpcV4jpu6PRQrDTjaC9GYwkuNMzVFmA8kJfsXKAn9GgrmH/g+FXRHXbKD4CVZpd
XgHASW/9bDAp7DbBloS9vZBDnLgG5/6TShahIpyyFC4ZyVfUOFd6twA/DD/YUoa9THvtHmXa/vv5
ZTm12djcnF6pE9Q6i90tkfRX1TQdXDWovE2QI5JcDvCz/sYonFtkVZFdQtPgeNJ7RTrwNrOBynHh
7ZM6yg+F7IILW2z+U94sLdgXwj165wilHo8STlrSY+rTu/U4ZvcJzoxQK3WTdDyy+2FnVV36WA6D
h1x21MkLxYk5gngzOFE68QX2XjCQjwcfYKvBRmQiqVKgeVKE6U3iVyhRT56361GgXLVaYXw7P68n
d4pN51SlmIgk7fzXX23mUgoTGU7Ii2kTf6pQtlyrKvINvpzSzfmRTu6TVyMtPq+mRBmpOSNlXVa5
GSy/2wCGxIVSxunvMchk4VU71vI1S4WRUeyt+B4zLFYV2geIADRIesLgUZ//xhdBEaR0MRuCLE9Z
FHstkGruo7iPte2YqwxYq8WFLzo1b3Pdk1rFXG5fBp6lPXDXm/XgGn3fIj8ZtKu4GMY/f6NIrP4a
ZXG+Yk2tS00vmDdSsKd2dqkfcAMBiy/tK8yg0vbSNTrHFcvtjoIZT/HcMaYpdLzzeg0uaOSjwJ2N
be/6htPBEc3q/tBB8/0EtVg7DLpTPQ+FmnwQMENvvKYNr410dKwLx/5EdcAAX4PdH+eAVqK12Jvd
rH6lGHXvArhOuLOHcJOqwadBg8IZWNmvDsNNHOyRoW/qaWUNob8dnfDCEpxcaCo+CPQSKKMgdzwh
UYvt6jANvQv+utjDxEQQvazTC0maNt/Hy3mnOaVZc7BFaXsx73ZhOKhDMOV15dvXIJ/jh5jY8x1v
Jc4GoKmbQ4iM/CaC0vhNcRC19DBeehbU5b5CldIuxdGnTuzr37OIP8GqYVo/9L3reACv24oJoClR
bHKBiPmfH1jkt6HoEfqBVFjMcBwTVtDP6F1t1MFdepglAl2/pBp26hHhUZgLi2SLyHYer2PV9g74
2KB3I2JucPCoXxurfm4gPeBuBLWyk0lxo461CuTVi/L4b+wjmjXYaJOrkt0tjjKNV9/GeLB3EYxN
D2UHOb6Iofifn8tTy8YVq85lPKTCliphVYwbL/ZxgyvR7r+idFPB7tNj5x4eCEjhvzEYMDjSfX12
FVl8UtdF6F/SuXAnCndbGMbqOg9scRU4or8weyfPx+ykRYzHv4xlm0mUQdw2DsWYSh+Dr4kw/dC1
p1Z5P7s0XLe9ML/1VNbGtRlLGJegu9vyamo05VMvZjpN3foyvPAGnAoNZjFDMAg2ZXp98f1lXKoD
IrM9lRVV36e+Oq5UBHruJ8dB/TMHuGsYqfn+/KTPl97yopiDXCySjFnncr5IXoUGvt+iDpRyQY85
NoRhUN+3Chys1jI/a43y8fxgpy4/wPkA04jxaFAtbmD47Nagjpx9WtjioJdOs1Ijs70wj6c+iQnk
9hP8J4nv8SeNWdAjVkzKkuVB8ykVZvzeyxt/bWGgfICF0P2dr9JxAqCtYYP3mw/RqynstBjtI5QE
QPxbG6wp0vup6aqn81N38vWyLTG3D0EcSGTaj0YJjTEh1aBF4jux/yS1xgLQjHElBrXKRjjQP1MH
zg4WYc0XTzHkJsLhC6mNXvs70wuuQ1q2pHO8LNLSsuyiHNQUkgSKT1G2Cg5loWjBJrViBM5wz4w/
nP/2k9uGtqZFfRbsmbl4PJA9beGFycHtewkXS48NV0HFc3t+lFN3HV8EttCk9kdNeDHBQYWfN0pV
rufhQK3XgzzQnGqQpomHC9fPvFbLQ+eABOOyo14G9vZ4KORrLMXU0NJ0fL1/F0thfPBsPE2GCkGM
lF1w5Sth/5wJT/8bU0n9WZ1rxMQgxuIEQrCtqVIrRID6EH4MUXhap0hPXshMTy0YBR6Kc+SK0FYX
J3BK4AV3ic7tCvXLTWWf6qte5PLvPILYDMw9zRmFKeff8erkFUQ0GdTbAdm1QdsgUTLurBGPw/Mb
4/TX/DXK4nz7fo4chM8oKgp7G0dNEbia5CXl91O3P81iEgCQUyzNYmVKn31fGRQcTGSPbtvQS9A8
aBGrqVRZYZk0poqLZU1/AVt0st6CLYTG0KgZc2Uu5hAxqAa+HYerNTBYN7PSvoclVn/gCbD2Xjd0
VzXQ292UR91dLwMy5qn8cn6GT15ukqiSUhbFM2paxz8CQn+dawNnL+k9scXXt9sh51Z8jbD/3o1T
ZvxQxaR/zoTExQlyebjyo8a89xMsis7/lFOL/fqXLK5ZqFhWgV8ZiZhVtNdaFohtJKvyQhXgxCiA
9nkBqd3QTVlGb2bRGH5o5mREUxcjnuTrE1zwpNAurO6JcUgzSHiIqUh5lg33ItVEkaLB4JpBnd7g
f9XtKhpqF+ZMsjqL64zmuqANSQxBI3L+Fa+OIT5fZeYHieZCchIPbWwHWykw5YhFBpPGG6vDFA3l
WvVQiJrQMVAvjH/i6ByNvzigmZrhwqtjl4S/ccXTYI3f0zTOdgiMYgsx+maA9VPp787vlBPvBfAk
Cr2wCmao1mLUKqiCOPB9zZVaq96n5K4I1lXjk90rv/7GSNQhifJpurFhjucX18fJR5AZKFbtjNel
gT7IhL3Hk6pjEHd+qBMbBoQSzjJzDx3F78VQIWr+vQcFjrInrNLBtnrMOgPPPT/KfJctNwzJNsAW
oBkAbheHDFYiguGmobl+ifigK606+IRbgznuOlPvJEqJWZxd+LITuChCtFeDzrv41S61EJGxMPIS
mIGV1S81bdu7Di2TzRRKHEFyfFt2eoscq6HYNfwMZ9B20rOMjyJUrh3MWvLQQVfE8Ovv5yfj5JRj
GTCDSOf7b/G7EPWeMO0QmjvojJvEib+poj67MOVCvt2vpBTAfsgXQSWQsh5/v2q3vVRqytOZMtn9
3h6n8nnSxQoR1s/6mK3jxKniHXRn+pAZ+jzvc7vIYxcCoARy3XoZljA0rtBq8nRlj/lwY75vw0rx
77iC4Mm3k9+T2XfIBnclDONDmcqgWY0OupBXvo7I6BYpMtt3LeTZim0el/KLNxRIHaaVh9VMo4wY
nHvBMO6nqR0pvjS18G/SIIAgyG9A7aDPRgRY00oZ413qAV9zbU43vkJI+UhXhc1puBryswCKas1C
6cupJUIxSTittMxInI0c0VMZzWL60OdTRAU0mxh/QIojwg7I6P0Nco1ec4j7sWjWIXyWjGZRrHj8
KXmT4IGFXJqrtnGPUFPrpQLRvzj/XFVTK/aZqYfZttYoga6DIjKRxakyT2LUNzbTdvDNLlrbMvD5
mmD07G3XR/YOIcw+PYiidKBb+7oebapA99vrVi87uaa3NU2rCCDEWm2tcJaCU1CerSg0KKvckWG/
nizkg9dCQVXr40z8QQIsKpkqLbaEGzv19CBQm6lm8/VJx1NCVcpt0Iawffl7sepATSz8BHHfhpOl
d+VtPmsomWaNEb2wK0RDIV3wp4VFvk76QH/KqDnFsAtG5OGUjqgJSZx2wvXHM9Ep8kc5YpvkOZTU
IZZ210gs+PYq7Or6sTZDo3E1J6Z54KOBrOyS1orhZXqefRPhT8ZUeZNAhBSxxk/CT6ORrmmsv0Ok
A4qlDHhnrqjYRfraRtdSoMgYJOVNCbNLbFNIFSnWxm15LRG+QS43SCA7y3b2VdS8zi73yHYU7Z2w
M+WjV3TdczWi8ra2ey1pr502s9BkmPyvlpP1dzBNi2snhfZKPRFlHrIq1drGXdS/V41U5qvIqPqD
nTvwa0A4ac0a6eSmkYCQ0wFZIsd33qlNLZV9H0p/+Iy+cmOuIvRnplXfNJ3CfyZp5Cadqv8aMgNm
s6Lq0a5TKuVXjiCdsYLYFPXbvszYwnDbx0euzERupmxKP5lpliirzKfKtaacG3yJosK50sMw/Ykk
HkYB2tBFd55vG5/isIwaVLgNTawQiQtU1zF0hHpzJwUnncpGL7FpRUj5KrXHGn9Hcww/4cpYYVYS
9V5+P+BqHLtOS+sNM5Ww+mHaAbaScYIE5cqzi+4LYlh9sS8bJ43RR/XNT7jk9N0Os1tPrOnf6Xdx
MEiTDvMQbAMwTMoGb6WpXgXGyCntEHJoN0YsC3WDR13is5kneRejIoWiqscPCU2kNFcJi5asFDlq
PyrSqnfYKnbf/EpV8JPGfBNTRdT3PoVwKbCwsgtY63EQhbE7AP5BAw8qk3Ml8c5R3VA6hHUZwi76
Gu/Q8B63GuoDpQ8WaN15ED3WjjdkuHtFuF9KIzQwOC0yXdtUVVv4q8oSswjpUEpc8fwoqR9aBIdt
dwjC1nBLzM0Lt3c47rcWUrwm6k+VtFDGCyoE4bAsRcax1oPKJU3KnkWv1nLVdmke7UZZcTqFitEN
oPvOi/ec9BYtWBG2iUtHBQ5PiHEYsDqpZw/D4JhPStCXYlsmE1phY2/1iNkEcdi7kJnRj/RAQI+r
esZ/r+BIKA+amcf9brCq0V9lJQp+hxTbAS1yUX6UIK5bs7YBxykDToH1N0CK2aA8qAgKW9OqUfVQ
ST4ggepYOGnMZrjB+v9kJWxHB2Sa29VhNquRySczb6L3pqgU6qClrDcYeiWHqEyila9BHBeIda+r
0hYfxkCL+Muyrj7YXlawo5JcyS5Eam/guA4gGxp9oK+oZYJcWuSjPtDSLhskig2W/8R0paDKcJyP
KzVx884jPMyqEqXj+AfPVLzGLs3Gf5XqlDS4bJCn//Dy5P8vEKr/f3PjIYJ5Ff28oUw/tnUdfj0i
Sc//wCtTTVWlyUws5KCD8ZepJt6Yc6MPUgqxxGxXQvDyTzMeR/sHmRQVTPqpxMeOQXxV520T/Me/
Gxqe13MlhzI9cRXr/ycs6RcA019RK1vnhboHhoZ9NENSFpmyp+eBOkazi32hGv62xcTYWvttVLXP
g9EUyYpAroibbT4fxnsV/Rnr0XOcKNrLqJLjfYWVgY48oC51J4U/if/yHlczhO3RHYGxV2B/+BDT
p/0Y+CHntUpRrF9lPa5gGzT3PevBCEzP2yp5qgQFEQ0KuIRqppIPWEvEY4kmoRpZPYYWpWgfTWSK
BTojinrvZFX9XSJDOt5jq4YIVTFAlelq1M8hlISWsZN+2atrz2jNZ61Fa2UlIoR4XbWHZryKhyK5
NftZ8iEOQwsBKaNBFTFrM3xRkE8N6m0UmvGj4hui5id0BcLqotOsK1WLpsTYWvXIVKHShK4neu8V
5IoLKeBxcPt7bfBDn3tdLDR4wePgtlSyDll3w6a7mPtRtRr7qqpZkEJeo7pcXWKpLAoW83gwK9hr
VNH4N5384/G80K/Zcg3ughFobWMlOuBM8/Vi9N/A1YtqNTVhGVznWT4m3ye0qN53RV8/j33NFhhD
1KYuzMAcvh/tTuhaEAWo7Kn8D3qZx7+o9pUp8v2M5L5GxEy6hpILFxknRazNSO+nnR31Qb1xEows
XFEizrbJUpuQ/dV5vv894Gvu+QIwZ1A+faEG/6bucmAXuZ1lZe2kJB5qZThHJJabh14u7mLszCUP
ctOrW8MDL7qC+6PG14Nv6T9VLUHLdlAwtEKEXUxfdR/0/Ue2PCCaXTJ01BewP2iL6YfW6J79aDR6
Hzz1CON5381uqHF4UEXTm5dyxuPUbP4WDjrAGpD62E29YTIizR6MYWMWAVGykyPVqdspZs968mco
q3kgmABzDEZDGIjwy3Z7lZsir+2xO7yUSbMHKvtljA7bOyRaiaMzIspx3Ztp0q7Pr9Xy0MyVbuyG
AEAD66GIKo63TOr0yHlZgUe8JP4fZ+e14zayru0rIkAW8yklUS2p26Gd54TweGzmnHn1/1PewL8t
ShDhjXUwnpmFKVVg1RfeEIYovVWzr1uIPDaUvJ4ej3Wd8jNDE4QaODLmiCgrrdnrsUJddTN0Unsk
qKxswh1WT0Xw1M3F4JznujPFpevHaXI3jqOsV/z5VQAO4ZOgRsPwoG7WVdUuQKsob0MLfcIQbYtJ
a9N3eZDUvVe4QftZm5vW73Kr4s36/x5zd76Cm5VlWDQGZctCQgFvCuCADGdcyIlaDXVZUNUzx+mF
JKCiU4zC24/Ho8lP6nqSdKBpdcGrAncL0vd6be0uFcOCjmyIgE4K7LCp7GPQ62hbBRnMIiSJ6M3o
yzligTeOkPhd5roeHCsi0B1gGVDhAW55PXgQpESntc75QYOqAvSLv31bvJL6Lul3hLPgvHtWyO8+
OuYCrRk9QVw/EZFSsqID5AIcJvBQs0LBCUFoKDHv7AnLmJd50FtrpxZ9Jt7Wk2KNPJOpAG7nuf1S
Lu/Hsp3KI7IWTo7efdF0PrHvHOFlE4z1/Fp1KhErQAfFer8EQ7z8wsO+MscntaWro3nDaKvLpzoe
lOFnqNZL+AmQ4+CgngrTIX0xxhhl3bhQ0Y4s3NyadiFyZIgIjbQC7Av2EDOiw6M2OuBKx6yc37Q4
D+WHyZmw5/HDJRZLv+u1IhZfElSNrIE8IsyNyusT280+AYrSY/TxQpT695UdGY2X6KiefQWchcB7
OJgoQBpphfTVjspNpDinKkMV5dKFqh69aQanSOh1ULXC4mUByOUjwgzjbJcycvIvskjQukVowOdM
Lc3l6mhR3XTKN3h2Okl+4uTa9GGryZykg+aQUyMdkTFMS6+H/4lbMFHypL/LtamejV8FEuVj84QQ
KDpH+1JHkkgc4E/Vkb3r9WBG3z+ch7k4Yd2sOD9dJXf7TwILE0hGlgly2sNqAD4TynmV2MVRUWMt
rk9t1B1gDSvtTyIbu6Oas0TJT9fNsuKs6AExiYfofi2elamosEeIw4V+kq2p03hIkeNKU88YcRPe
CQTIsi+GWLSR7Ewrx7Pordx9GkOpVGmGqEeeUCtTlDcWxly8PujkRu2HCKVqJDZjs/qVk0G7r2GD
kjoSOBXdua+QXUNIAFamkndaKQKBL0SFsXidCyrh2DSA7vb1Xsz4vqQWBivk+IRHe4S+YZHOVTM9
hS6yWz7Wamj+NVqKGnNc5cloniNKxR9jNdfcQ9mNBcTeDOSotfzrFEowEWGyZVQZMgcpdTjzLcL0
z7DbI806Vsi8Z9Ue36lomZEGN7UD8sElfkR4iJrnqc3T7DSSrgaozNtd3Duo08MAsGuycxKaj3Tn
8/7zEhXoyu5QTFajE6VHXGMRYdXyyUfZRUrbtqoaLzYVmFGvv4iO7tC5HMIB0fuBuiiirQuEo5KS
n4EHM5YXY2ehfmIoWKwBqjCSkz4NlbLrqgqbGdS9UXl+BzeLRfWAjy7GvxSdtPjEvkawEQONxDwP
m1ScgYERi6rjOCX/TCJRHR8Vlbp/U2FIUzwvs6PNL1bej/FOi1HhqukzjLX9NAbqMD3PJbosR2e0
tfAFoF0Yf7bRS037lyHJ0ZQ+jKiodah+j7kxnapY7QLn36wJg/ZTEEPYEt7SJBnS0RE0xQKP8Clw
o0/tgOj+k2W01difcxtsGaIadqqHvjMBoBdvmxnxmQY6J1qS70vHwQwTdrjOJeEtgWZk3+YR4P+X
XoHEAlZI0dTPud2r/cVWkTQ/KQ20NGzEo+4VkJRh/Jg708Zw+vEzcf0EkzxBvuGeJXWh4QTpeRUj
B4VJJdOh8FjPpN9lkbanNkdPEgUK1aswId54G27HozVCsRn8NGkZbe7rlyGRxe4eRU8/DcboqYjK
9gnVkxJjEu7nBVfHjfGun0E5P3pcGj01V3ILZLZ3VeBXAmsYuhE92wqm/I7TOPkT5F90+4L22ekd
DRnZwEErUC83iuurdOD30JbNQw88FGozff3roXvY8XUm8EVS+qiNzim3xLRDEim4qGpUf1GtYT5l
WA+Zu4rGxy7EACb3kzqBAYHQlrbBg7wJW4kngTi6GlUXiNSGjE7+iCa1UFdwQk2CX9Ec6uek18TJ
tNGbf3ycbkIrcGdAlaR6mHTr/N1v+GMUs1/ahSJm8wtBw6bxOiRys8Ok6cF5HG0lPNR61lMOL916
S4NoneoALYA+TIGAfZZ52KpJZQWzdPjrgl94ZSE2kRm0i46NUJPJJ0cfh1Map3isdMgrk58GYDic
IFHnr4/nf328iWgZHSMrbF5pW9O7Xv0KTKjrwNHpAHpomJOQHasJ2d5+hwa53rzgkcp77+m1ToH1
8cDrc456gOTw0nEkkpawrevtFWARhKgR0dTxik482THBB1H02mvBFYn7RgtUbMFyyEJyF7LX0+Ph
r2NbedYhcZOnAO6QLtnr3jUeF1ZvmLHtz9DAnjJd1OdQjNGboCBQ2jhjd8aisANjSNZxQKvIpfjj
jGUCgeyENNUnxqYtSKTlTSauh5WVbIn/3A6FSpc8ThxoqFJroksGr3GczVrxR2y9cHKZkuyCJjEi
z7RZt+De19/O7/uCVxaGIUUrvh9Lv57XjDegaRZheMTUyDlhL+LuIqNo8LCCLaw7hYrpRaLoG/fC
nVFpAJKWgI7DU3rNaQmdluBXNxTshLPufSnEeLIs1FPFpIoPVNulSeBgNht7uEKYMFkLpgWwTpB4
1GD1NUrHKWxiEeSIj6W9pCryd8NIYC8AHHpCyy3fVUMlCHfaUvbLIcuqvNy1s2qPgNcasOMbP+dm
nymNSOaqoFBh8LtWRyrs0bevLKKqPtGUkeJu1mSfh75GA3dG+P1vl5yLihQQKJSGvoqxvqoSHCw6
QSX+6DjI8vlxmtc7yAZIpEL2Q2cqb/+jr+dkG1fE9d3EkjMvElBuJR4kiqKru8kYanxC6gD91nRS
PyS6GF9VUPflru97hY6vZm2NeH0n/x4RTAf1p9+ACN0S1ycagWFF74kBjyE+RaLJw7eFQnsTad/q
C4f6qzCS4jXvwuk5JKZ7//hKWt+IRBgUvficKMlxOa1z0Kky1KyGZoVMDUlnijyQFMRuP+I7NtA0
bjV/VCr6M0k6bezvClUg5y0EmBdiDgvtKQi21/MOwkJamU7gldDxP8ZOt3julLs/mmWYMEgwcuyJ
unQHUTU+ZAN4FCu1rGMKSQHLCkfxgDbiOR1gXrdxBG7OOccIrTS2EnwKOiSrDSkrei5J18xHpZ6G
nWv2FXLby/chH7ZuzpvVZyS48zooPBfUiJCH8Y9L2oxr5OKx0jlmcYNJTCHU8xK13SlNTOVbp0Tt
8zQzvSQQSnF4vPH3JkkPXJbmGVysMQ2lERaNgefqkaCMQM8cuhQPjPC7y9r+93io3/T5/y10sNNS
gpcAGggOikx0C6+naSjthOz5qB2BmbSHPsNiT8Us7ljkTophutXu0HTPdsKpwzcTXcpjBwN/56iN
+qFaZkwts/qLkYtqF6ptgUmYlr/kaRr9xHx069a53hFCbiJgOjEWfmYUY7ntr39qhy8nAznJ3ozR
jTxnSJEuiHNmChdAGKRv7cpuX/NBBVS+c5GA2diV9fBcrXB94CbI5xRe+yoaTkdnGrBQWvyxtIcT
clnFe7MevoMOHo5UELABjEYXpHLc+Y/36PqB442RAzNnCWYnA1hDk828RaKdnqWPCF7xH15fY76P
7Ead8GCxgZ3VhjV8jmkXfXo87vV1K8eVWZUkvoPj4W9W662JtAQ/MauYGjriSNFdgD2fBOAOHLfd
dsxO/4fxANvxYUsFq/X1Xs36RLGHUroZ2O3FXpzxRUno4jRL8m+kTerG9Xpvepwn0KkarS/oM9fH
SUG2N+udWvUto3TfFkjWmCgV9DSLycgpu+HCsvFI3x1RIr0NbnWmuVrQstNdQBWL6o+GGkLzr8Vx
pmx40AP4Y/lklBt4zOt75H82kB41KEl84sniVvFYZihDO1WCBTXiEEOzeXgd+Sd7oITO/2EocFiA
CHirkFiXP+WP29KBEtobIlj8JSiiAxRUxfQgTDqHNMC89K8egf+ZF7ej7aB5TCl8XRnutDGcDSfW
/AQ5p+fWjJxnq24qoCPM8PGZvF1CHkD56RHX8hCu+z75aFn425iqLwbXPrj4QniqGdSf0ra2NxgI
t585yg/o0JDtS9ic7Pj+uYSda+YISFmqjzdTdTANQBdNmDi7aCTlV82oPHC/bKmr3Juf5CWzc2wR
tYvrQXsLVgnYONV3wOe4XhcY5cfJGPXsRFyUt4fHq3l7hWLPguYJrw3yyjxu16MJt0+HaIiFH9tK
X7/VSruevbjo8AAH1tbqNTbCAtNdqqDO/DEJUb6I/cc/4c4qc51S0WS+yAysmUFmKpR5GXrNBwDU
0p7Lp11RZZVf8//dVYltHYwlyf5+a2Wmx2UDBYxW5urpsHFyBa7GoLWFP4wsAZxC2g6XObY1Kgqz
Ca5l3oLe39laB1IFMGkSW9k8vV5sFrc3HG3S/TixviKANvraXBg7M3faDWLEvTWVgRLHl34JGcH1
SArItl7HMsBXdYJxUWT9ibyJGDFLF8BfbuvpSmXuH2/kvek5Et6EhxU8XGd1cmPwAwlyeDqv0xzt
OwsHtL5e0qc2q82NY3t7b0MMgmEOHYOGJt/K9fxinWquYs14meS5gBuk6G+w6RufA6xFXzMBQOyv
p8YJ1Sm6IfRBZruaWm6VgzImjCfKUN+jmDm9M6L8v1Q6YD8eSf6X/jf6kzcpEaAle8BEVBBnVjtH
72hE0nxe/MqNu69qX+Rw17Ii2XjZb4eBikfpjk4a9ERKA9cLCCoun5oi1HyUu42ZrgklJhDYQv/y
eDq3B1GS1WBwydsMNtzqyEcj9McI+VHfac2CormZflHquniOYzB6sBM+1VOBvOrjQW8vNYo5wHiQ
3JJ1ozX5yHFBlbWJofk4m3MQuf1wJynr/9Qor8DdDc2BotoA36LeKg3fnkuJD0LRFk4gPJf1tbLg
SpuVHYKbYHwVv6j1Xw5diWdlEN+WoLb2j+d5bzRqonRFEYdnpqtTWZCsaCFtKB8/4Zo0DzvdQ4f/
9g5jAPtcox3f/uWIsq4vlRUpgVMWJAm/PjaBUgclIoUdPTncn0Hl/uyFfZ6sKvDofW+xZ9cXCqNB
/DP45igGonK3aiQUWj64WDR2h14Z1BNWMOpRwVwh8/LMwYT07xbz92CE17hGoCtF5nU9NZP8GBon
g1W9iI6ictV9mvf1eRnCaadihr7xoV8XMmRNm8nxGGDfh9QJ6ez1eA4qmMEwGB2l7M48FWE1v+/d
LMBhus+TC+O1L8HSBCfRWuZX/lT/5ZUmxwef73B+IAYhpXE9fpsSr6Fv0x26MJt2FHETVAim2ks7
PEkfL+3NPoL7kEpxHMffd8BqHyd3QGxh1KvD2FrztyHJ0Ciq6r5NzlZcpe/+fjBED3hlKbvBQFzd
bDowOdxmDWKzqkgugYOVslvSlu3ctvr7eVHjlPUPE8sc/nK9hBP4b6O2jOqwaFENpBnjdxUkcdnS
eQRQ/c9fT4zogI+PBEmOttqwtLcC0Gd8eyF9fJ/UzPkMtSHZd1FhfHg81PrWppIjOSwSw8pbZ60n
ltj44dQwRQ950HVnq7VO5DPGAU4rudisJ7uqWsqN87hWQoIaSOmS0i2MfP5Ax+d6NWNHpyuele3B
rtzinWJyTLzIarqnZaSzHKSadrFFH/jA7hCQpT44H3oTy5HWnDBxHxb1gxr1jT90U/EBJ2+ajlkZ
bdH27qwMgj7U7sm+eaXXQgUTjq2FZgMnAAJc+MW0uNmuNsr5EFItfMJ7PfYbvMSzjcvpZlj+c2wD
RQ7KXvT9Vs9oh6YeJIdiPADYmIEbgms0oKLtgI1h/Nw11D20biNEuPlq5ZgS6ci+UPJah3OoMSgT
lpXjAUZ4+ivWe9dv0Qc9lZXa/u3RlkPRKsCzkLGQDrreej3pywg+wHgYDVPxshwRzmTI6lMx2+lG
ZCzfxD/jK3jthI5UkBHUgJ90Q29flnqpLWs8tIZivEEoG8aLGox/+wHJUUxUTAUXK+UM+Sv+SL4j
fe6E6O3xYEOvOU8irf2+Td397Eb1LkrV4KVV6q3M8d4hcWXXRergctzkhv4xqG52kHmqcDqIWlqa
mAvaWQCH3kdVHOAvPlp+1vdbfK87p0QWxQmO0XsipVolUnGQTpqW9NOhT6Jwb3RlduZWmg+ayGv/
L28l+YAAgUXFmDAEJdXr+Ylq7hD7paw8iln/z9HVKd8lehHsIHd1H0tDnY4BKfK/j0e9N0EZjuMH
QKnvBtMvIpTIYDSMh9gcful9qT334Ggo9BnzRvnr/khSOtPmor9pdBvYn6JvpPPBxWr4tFgKV4sL
3yynob9xn6wjZL4CcKb/O9Tqg7ODSAmMYh4PDiyp5wS97sobqqDF1kjvgKYF0TtlCJOd0pTjRtxz
e8/LsVGopWzKYSXfud7GJnFiu+qX8QCPafRUIuWTG4bRu8yeJgDOeTrgrRG35muJTwL6SM7svlOH
YHqrto20owfxM7tBtU9LpGe9oKIbT1qtKhtLdOeioPHO84fdBwn0GiobkMi6BhVPaQDxS4MY9XEQ
trNxT8i5rm4jyshkYmR7UlRZftJ/fLKLhfnm6LLlLTqAaNAJy3eaQH92hkg/aNO8palxE3Sy9lJh
h6oHOYNY97mBd1XcrgPj1Ybw4bfT8cYe3pdCFSgd9njYhlO4Qx4n8bJq2iLI3LmhGJ5MmgANLMNa
eaY3lrQPYkB1tTVlL1qtDeqxtZzpxS6bxfGcMuvfdmZnGhvS7HeXWQoJo4dFOXR9M0ohvmlQOXIZ
WBEszhfn0na22Ft51uDz6mw1Ju6ccQu8BqeO9xqs6lrueWhBVy6WNhyqus4CL2qt5CdVV/MjzIyp
8waUOaCd5tZ/MP2GfYWfYY1fl1H/LGctbT01qiCBDkHWHQZ1go4JVrtEkGVyvv/t5cZhIHekDEYb
h5Lq9flryyGnLj4MBzGQq1aQ5rWD2WiltoM0owcbofntNsiAgj4mRSmE+dcCNnxsulWBtzvoqTp4
QGiWb3BFuGUQrmS2ivbXF6r8pBBGp36LyLe6ehC1KluyYXGGAwopAvYu4VX1rcVJBWwYO1T+/XB4
/slyG5148PWri60zaOz3Kgr0bRWnx4VY94saAvkO4O4lu8cbd3s7IaEB/AqdOWkOtEaRAOabnVnN
ZiR2+/anGAwd1LI9fnk8ygpSwTdKnoGUr0GpiNGcm/vCGCEGxst8GHiu9q3d4SLRqAn0cYLkX7Xe
2sqLhpVV4M0iVH+GSza9Z3lpyD/+ITdPI+EUgoJycSnFg3W4PqcZ0YBeEhf4Gta1qEuSFaAWoHoz
Cefh8VA3h1RqcgPvg98Dlwtsw/VQgIIReuYO8pM5GU6TU/SvsdHYT7rWJPtkUeONU3NzJRPUSCFw
Ui6aGqz09XikU1mHfqXwp0At34o4tF5VPdV/hQZ8FK+ECDZ5BSyn+Rz2rppjUIwb9+Mp30QDcnSY
mVxZLgLha0CjIX28snQQflhE9beCduYblYz9q9p25YylfBLu215FGyYR9cYJu91Yin/SU4uqJ0n0
urFuR2Nv4JYpfJorkt1kQuJEDq8/hfmMttTjed4bjDnKNJW2GALi10ttVmo1cikLHwtZ5ZLOCuJ9
ddba+N6HgepsPDo3jx2rCj3WRc+YKcJIuR6t0u3MNJZK+MMEPTUG+fzK/v3KZyTgTOh8T9mIl9jj
Gd45TIyEx5DsoXJ6VzOcEJ40jbHTfQpP8d4Q83RZaqfal6hxftCrsfHVMM1ekDU3vEwV5c/Hw98u
MPOlPiEBg8DbDO16yhE98TDRMmAwsHyfZrWejgrgbJ+6T7txZm8/U4nD4ZMhMeX9WlfkC6PHFQ1E
HwowkepFcZV8txpbeU6xjH6J8tbaGO/O1LjXCVl/axRSOF9NrZ574tMRjmFJQ7purOJgRK3i5TQf
Njbx3lAUk5Be416Qzj7XQ+Vl1blF3Rp+DSXznFKAPJEbtE/DHM3+4w27WUWZA4OcIA6X+FJH/pQ/
4s+uaMg5IPP58Qiq2QtD2/IsnMvfoZP0PkjS4W+nxni42bngpoG58HytxrNF3NnIG/qUFoJPKuCx
PQD5ot0biPoHG1t2c60xGIcQ5xsK8nRuVjerYudG2eLT5s+imD9k9TAT8NHRLMRUeTEM/U/kDrSs
y2XZeJ1vPn0uUR4Q/FoNKU1mrUbOe6UB+M80gUFWz9XgqhertM0jF4IlSejzvjMhjz7ey9vHWrpZ
IRQk5eswRliLW3VK5dpLwXwxEQ/faUJpdkaMCRbqxsj3RYp6KPNl8gbNKP1eLc1zU6CR+vhH3Jxd
fgO5Ap1rfgG1Snng/jhQaoGAt2JVbHAemYdaHQbQAGhOZVGw1ZOT9+dV7sRQqCCSTpis8Y07Q4UW
AlIVtLBE4KYv4zSHlyWB7PR4QusblUYAERb6eSwpx2kt5oslR9K5tRGcW1XUfhDM2t7S3fIQ63qz
m8Ec7CFzFUe6rQE1q00ns/UHKofHi91EFFWKea8zpiTIQFMiiHUWOkJTQPjrJwBdAEYcJ/oyNNHW
E7n+ZhgPCQOiAe5xMoP1GRriUKWuaEcQZpX8G9xJYzenpjgkgEvR7m3K5PsIqOQIkCULNy6H9Vfz
e2wZBchMWOI7r88ON7fSBoKxSxbdQ++xPucp7esZkY2v3ZgXnyd8ezYCkDsLDDSNmiPYA1K1tYED
dcnEmbMmvsQB5TyYX337aox1jQrFhD5F4rpU8x8fqZsPlYla4Jxoo+GdjTLV6iNpWxl8hgvdCcAX
ZAtRcBrrtHun23G3tyYre2qcoJIG6YWG5eW4eHYP0/rxr7iz0xRfeKPJekhT101S2Bp23Y55fIFa
oH9xg157C8E/vyBPFA87M0ims2sj+m+61RZhZwVxpCTKAgCBQAeWhBC44+rZaZel1Ra9Sy5RkZQZ
dstlMcGeMyzosmFYfWoynSKQMTf0o5ZqWU7VTMFql4aKtTO7cfgRh42Y/X7OE99BAHI/AQtCGsix
L7TVku8DTImNTbs9nDpPCZ8ivUj+sD4njUbpAke/5qJluAu+TSxkczwcaGEAadjcHRsbnu9rbihO
+/R4o25HlnoQEguAeyRWI6vTYulJC1O0zC56qRZ+U8NU9BRF0ozsOOmOLTIQwxmdIGuLeLNiG8lt
okAHqIvwgPLATRWjS3Gzw84PfkLaWCU9LQ01oDqshOZBR0E12bLzf8MpLQ8d1d7YsxoBp3Fy2v80
ZNc3wum7v4aWqSxFUXE2102C1p5M2R5IL7nTCYS28mU5d8OQlR6Y4+pTHbhhd5nTxt1xuup/EjtK
BpzpXeNYa2LLYubm65GISGlQRgBKK2EdoynTnEWu6MLneDCzzyJbklOLiJ+H40wWegOa+k+is8ND
Uerd4fF5uLmxpJQdwSFmovgO3YQ19aLV5EpTerapgH4VfQMbzNAzGhr6cIFbv1VquJkqB19mxETZ
pBX671rXH086rc1wKfQ5PY9RXYJ9G8230m3+ZeE3cgSs4Ekfuy9B3kVbO35z8hlZ6p+QHwNC5SRe
PwiTFRdtY7jZGbgtgmXp7DTJe5JDFNp6ux1Oi1aqNgjnwh12TjQV0X7AaSPy7cLNjrPajORBcz+7
hyYdChd+9KQux3TpS8Pn9c6UxguEKLau93u/mjKQlO2AE0EIf/2rqyWwG6TvsLd069k6h9EorNda
oVgorzG7/QGyLI92DqpM1UZz697QJJp8JBIiCcZsPfScSgXq7FyFufqGvcnjnU4Z+ZOCrHGyK4zh
V6hG88aBvP0y2SeUcdFMpkfJDbUaFrIjjU9nzs+5qs7I0I9peXTmInmNyrEYvbG2KtxO7Ji8txPO
G/RoZpjHimH9sBrevsefx91fIwHEBC9Eh8Qz14tgin6MHCrr5w6uMYIWUx4chj7TPxoIfwikxCwR
+xpU9s9qOiboEo5Vm+A2XC/JWz0yug2k4b3PR8rnkw/z8dDdvv45FlTeQUWs+tzl48/Yagek1RrA
xagbWl4f5q5ni1LB70Z0WxopcqZ/RsgYgtNJYhEsAnLK0auVyKaWaM42yrMSmfWTFWnl7NWj/a/R
luGnx6t+bygqnnSoEYSklbGaZVYv3RCnbXUeZ23+2Nbh52Ru+hc9sIKN3OruSLQOVP5H9HBTxJmt
2lGAy5xxChL+YoX2qRVRUx3yKhy3Wqq/QRXrJQTPSEBMFV+C/653rw74F4LzfFbmoDvpeqaY+yJr
4/czrfHyYzs1JZxrU3E+9IPVfdIVHaa6Wlrz0Y3Qu8YCrNPCr0rnLsYFYUiBVKKSIEIZo/X7c7QG
+1OvR/i9JFDv1Q+P9+TOyZPQbwF2GbT0DdjcbVuk03StOrttqVeYDuXjdEo6K3wzKo1GiX/Q8w8z
dcnKMxZEWjYO/p2N+q3NLd8paY+8KmPoarJE6C5W567Ok7d9lFvv2qUdv2nquEUVvZ0pPBSEgaFH
0N+hS3a9S0rZDEaLxMs5hLOyTzu7viiFYp4aXWQv5KPRCyJZn3rq8MfHS7zOQaUrBhcN8RkJGnnL
6q6vETC0gxA2n9I48XPe2wgs0pIwNpby5l6XnVrQvLBwJRZjnYR2TmzRvGj682Jn2mHqFJQiw2Y5
qsqM8AEKVIhzbFVmbxJfyr7Ym+DiQw2KO11u7x/PvtXaqY27bHVuhBoHO6fLaqRpLeOjOs0KJemy
tN+VVUNpIQhCYmHEVrr/Hq/unWkTczBfyAogANfmMm2pLJFQJ/dEWco+leFYpZ4mluWSIKCfQoMi
Bob7PTw9HvZ2U+FMUDXi/QRejBHZ9czVAkIZ5NzwjFQ4otkoyKTvkSrbSndvHyqEsuG103qTPUKq
xdfjKHGF0pQzhOfITRIVpdjIJnZVurL83CwYNyPflcRG7I1uGJ/CVld6H1n04qPjZFhLP1X9FGuv
j6d+u+loJ3HOeKsMiJ2/f/Ifm95g0DSIURnOKKZOnujM2vAqI51OXDKF7gXulP4MkmA8iLCvTjpy
SofHP+B27fkBIGcIbAFhUj5brUkfF6I3s/GsqaH+nz5D9vSUzFj++oOSNBUqHDDXqCOvkbOZNTZz
W9nDGWTi9I2u8Gcc6ZyDqKfq2enm8Wnk2dwMTOTBuXpMKHwSKYFbl/A28u7rycVVV/Mli+k8c2jf
VRGSJTs2Q+09rS7RHVFwrvwY251u7lHctogXtaD2C4qb+Aabeii8iawkfmPGSnQuBhwTPRTzJnOn
m2NCpJe2LbaeGo2kXRGlju01cxdIzyD0x4jCWrqstt0kH9QUqaDdRIHy0mlqEVwoCzpD7kVLkL3N
myGqPqSgLlyvtmZl2dlD138MXQTXYIbgNvQhBoJn7Moxjo2PhlUq/Vu+J+cJkZtU+0drSIV/LgMK
WIix6KNx6ONhtJ4Bvbia16AIihSrVmeph8Kfmh8yNBY5ZGgXfelgTCOZ27vVuTZL/Ts1lHYuvbyo
Z+GBY9WKPeA4C1YItAKo+nqfIYZQdcUXQlDlZ6EVi/uUawriTHJZSi+AR/OlHfLpV1RO7jP6DaPj
cfY6Z+/M9uIeB7UniUHaZnh2pxg1PcoHzScDt6qP6WCjAWWkgdt55tBiYRa4TTpBLk/TjwrOhawX
bQ7DW9qpp4rTWkX0BVXhQByT3kimn2kSR/VhmlD1QYjDyY2T4SzJ96w1R2XnNLauvFhONnxAg1uv
v8WjO7wL4qhAFc0wK+EN2C4tbyunErWni8Ye3wmpEI36rB5/wDoEsm9oBVl6MOqqdk5a3SFqVie5
Ne7beMTXrTBjRDNYpJyoryqiAr1RJyi9EVflf4IM3Z+NyOw3yXx1vjGNcWWlks28gcwsYpgsQs3m
7Oij+jlyohBBu6CSYld5q3/FDU2dd0qSG92LDtpHBDur0OUBq3r1bWaiDblDFLufvCaD8OnnHbM/
JdGixwnSXrla78HKVFvo5LVHk+RZ8GtNSArUOYgeVtX61InDYVbj9mxD1adF0AaDl4ukpMXc98j1
2NMrqWf5lAxN/gbcQP2kUAI5d2nj/GPmCuJIj+/Am8BJ/h7q2fL9oSO6bhwO6IzknbCac+/EFXRm
g9LKjL7v3g21eeOtu61FMnVJH5Dz12jar0IngOEJUWjRnvm82SieHxQjS8TUftDiG9DlAl/XOJSd
bdwkXyP02v0gg+uxcXbuzJnOGihCLn6JcpYR3h8Pj0veiGBC257ndraOxtQML3nTQmUHXLAx1E39
RJY7KSlQuSGHILK/HkpQMyLiGI1z3oj6fZYi+4ExBp7BHnjhWtsNVVR9fbyjN4EMBFNqNiwyWTnl
otVLn1WF3SEHXJ8NLTLfl0lennI1wQKehsxPRQlDihhVun886G18QacNHAOaEMQY7o1cH3hhUbjd
bFwihxCNDtBo/bOYwYDHCoz9H4IeY+jD3G6bHbiE+d8R6Hy0n5dOib8CAVQ33tybdafkS5BDRQSG
DCu8ygeWrGsJqmzz0oaLflpoXvu4/ip7TfQoa0+D2PiM5D5e3UZSEoPqEVVmiOp4LV3v8zJYdmM0
kXFpBhOdOaqHP5JMNJq/mINeHlSnTd6HsnH8UuSp7m6cspstl6PLZjidMLg5a68SY26jSXMC4xJg
HbrrscTx6LaOlwbJ+5BHz8nfGW6pqP7jTb+zyNLcR8K1yfnZ/etJm/WkO0PviEs5E0zmmhM3nzMC
xR9ZFBbqZyyP3b8NGS2yH/DU0owa4P46N5kjHb07NwCcH8/is1OZha8tmji2s63/QM3PRbiwsIJj
mhriaNAsqza8Z+7ss/S24gLj3oDovPq4wrFN6c3p2gUUXfk1h/j4QaG4t8eaW3lK80k9ZVZYv1Rq
2W0pJN3cWoSO7C+tI0nNB3Vxvdqi7/LfDUqwJDgZefhHLx9FA2fJC6lSbkiA3M6TOBWzFNmpUjHv
W4XGxhC3wTKq2qVugvCLWVrcVZW94J8wB9PyjRq3savyMGzw2y3C8unxwbp9KGSY/Mfwq7nSdx7L
npfgwlUhi91KeUhrtRNSZ9raF9yqT4pbFT/rJVM/jG2C6M8kpmRjs++tOCrrQFtg7NOPkf/+j3di
zkfMfiZXu0x9YCNfOznlLkd6+oletL3loXpnxWk0UP2WvBTwEauPKcytXLVqS1widUz1S686aIPC
fzvRi7Ti/SSM7kegoIT5kgVlX2zs9+2nbMpDRS+Q3Zb2kddT1ZNoxvnbti7KEjQKuqATRm4z3Fop
qxHvo0qYG+XjuyOCR6anTtmI7Oh6RAdCtFtSOr3oRV6hIlOEQFHVQntf4Qx2GBQhNg7Vnd0kvZfI
NwADqMqudtPotUAds9G+1FrmXvRl1PNDrqSBejCLrt4Y7M5uSlseQIwuLW6KedezsxQVVF9giwvC
OO7bSU+tD4lDDwlNW1hvIBcqDxcQVEerwN5I/W7mSWgF1xzCkJQGxpPyeuhxMDrR5Et5ScrQaH0V
sSTqRHSjO8/Wl+JvIYzc/+BCdekZRd0NntL1cKqR9oQ2as1M02pfa0GMLh8i2MjnRifs8oq/XVlU
b7gGUXuUQBtnfQ1aTWKHS5s2F9NMFL+CObaT7OVdBJLgoJWp9iVVoviTlg36+8e30u3CSk6IRNvy
2AIZWMUU7qCYgykg6ndJJ96jxIsHiJKnu6S2zcp7PNbNiy4FF2W3XmaalJ5X32OE2Lrr/j/Ozms3
bqVp11dEgDmckhMULduSRrZPCNtrLebYzFe/n9a/DzwcYQh/Z4YNuIcdqqur3gAU9J7um3trRV12
13KbB1YzlD6CsAVa4+kmqefiTAIpRvsQZUsb5UcW9nwto8TGNzGa9HtRdJZE5ifKS9tY3vMQF9Z+
Vpwtse7LQO+wc9A6kN+Jysz6UC5x4tqKonX3UETyr42RhO1vG88jPDcTu6TKhxS/mZ5Cyyq+CzSu
21suqzD2fNdNgKtuzPrlCkNVkJUoXikggNcVVlPHpA85kfm+1SvngJsWMIVo/k3athVvL/NluAkg
pyglE3d5Da1OadUVfdw62nIfUUMobvXF5nE+qGFz1MeSwm45USTHPQs76wZ2TvuiLqQz+MEguzv7
4Dnq9PX6lrsIWZItgZgC1FlS2P/TxP7jtqvNfDDxaFju66mL3CCxNZEHYcIT6X6xCh3aIxauSRCh
L9wdS17e7sv1H3C55y3A7BIMjWQhl79cnT9+wFy4c0TvbLo32yw6Ta7Rl4E127l9szQIVx+SPHbH
H1bnGpvFBBmk/kjfJeHKon/Ax0uEsLWmJhCwOov3QvTUe1az3OfYKcUIYvcCfAGyyibWAkExVlH2
c+rLrN9HEc6RX7Uoz7xnDbXD3tvV4LgBafBpjrYR0debhSWRWmCk2fi98BvtVeSZ5BDmEI5PUTcj
RP6AjQ8PRz+JO+HcuJUyPoHmKmIpm433gLZfQuq7ub80TlPdKl3c9X5HzEC8+/qKrbYMs8WWIUEi
YpA0gCc8X7FwwW5IqzztAZPuYfZHKtjiJs77od21tjPeD7M1P1paYbWHepj14i8fnXJ8ipvvr3j5
jF+7oguaqxrzoj80rlEfC5bB5jJQpuX3UDoRvPphyg8ejFJs/3JtLOvb1kMzded1yEiDUkbZ7PqE
rCrK7z+I1wlkZkk9oWN4PiFljqtarKTGQ14WyU3nUEz0YwtU8kagkgv+535lG0kEvYPCC1GEW/58
nLzzZlvktfPgSBm0OxO4cOYPVuY4QV4CMNsPRVnZQZksXeHPix0mQTPhgbTxM1bxks/lZ8jWBRWH
d1jb+c/ALnxpjEpxHzJsDgsflXTT8tsmEYPvoRe+1WK+3G4MR58Ztrj0NF63aLzc6tpwst2H3tSn
g5vNWnVrKmF961VxFjR5Mu0cRbN3qogHd2NlPxobVV7amxRzaDnLf/8jOCV9U9TTkLsPCi/9FP23
DkFzNKBxcgcAq9ykvPs8oOFz+SyhXVu4mFVslDMNzADVOQmUpJEgA9gfw5tTnQ4zD9IHRRTWnRkN
Jaje2Dqgui2CFr2tGxEnWw3pD74Z5TmkCGlzSsrEKuxoBHwrUzvvged4ijiTkWLrQx8JaLOZpPeR
GMUXpLisL0Y7avrG4f7oi3ntgr4C/0Z0Xk14lNDthCTrPnBM670zePnNjPv3I/DcN1HGw54Kunu4
fnzXHXjJYpBYSdIR2fQH1nw+zSDdomlZ5vlRzeDA7+bUFO4vQw21l8oyi5yX9oAccKINg/1Sqtkc
fZvamgYlfZjkc+Hm1rMd9nmOEPhgIlRvRbPlYJ/nlNFbZ/chImWLumh94Kn1DH9YB6x8/QsuAgOF
P/IJRLtRbUA8clWfmLBgqDHesx97J9UwO6w14bzQ2NR6NXBSo6hfusJQO1o24UQrCPPDblID0RvG
sAGoWm8e+Yik8kanHCEOG8jP+VRW3rSoEVXwx7lzvH4Xecqy7OpKGwf7oCjzeKwbZxQ3c9mrxQ89
qREY3ZiLdxGHP6Ok5IXQ1pMCUdK6ZA3pgmVWhqNo1AevtOmo9mpSQ3VOwa75Kb4CWE9HS3afzqoa
3VLV1F7bsSSI+LMhIus0VqOqGjh/0O/61IYckIbuEHK/gVAbLwzxbkT46qYMG718Khp6mAED2uKl
juLY3ucasNKA8kpsfCnCcbGO0zRM36xa66dbJ+xVNUhF2w/HyCqqYR+ZsREHna5GT4IEOD7AxOv4
i9xrC8Tll1y0fhkOutrQvirc3dD2OI2QXSvgy4qeycP7YXqpeY91tU+7Lct2iiWcuvQHw5rE3hzH
XPuSq9F020bYNz5phtDbvW7EholNdtI739NxWV7UGFiXr8VFZt5c35vrEy0dcohi7w8MapXrsnuF
vFqMpF/8EGmpqh0saKBPUWMon0Q46zsLfc/qhlRrq2a4etRICRMK7+9KBcDGaN6fb0QDB9dCWLX3
gET/ElSKdAgoK76xnCf7S2ZYCEBc/9D1tQhFHswxYuayFk6Cv9r6pZcaSobX2ENfWu4udChq9DhO
7MjH6i1q0kVuKAX2JVERMh3wK3vdU8kQHsYes44fAYUt2g0q/UC9YlqtBna/rTNTsVIrd9ekc9f6
ZBPYFTrdrGa7xIrje3mK842Tfznh/CJgQDRZ5RysT75A3SsT0Rg9YuVm/ZojLX/lAUsjWkhMpwYX
euugs4Ln55wBCXsubgXSDHh1OZILTQmIpOixsozuXmfYAw2/5M4ep7+UnUPLgwI/3RUwIhTK6Oef
b6Y+hicdI6n20AL4+9TryfRJadok6Brxd+5vvEPI+knuYAkQ08mvVl/VDq5SuZ1mPJhzXe1nL9XS
wPBa75E4Nm8JEFxEa2SV6RwAvWHFuc5XmbyqF4te0t24jxQkCjWRAoOXjjN2OizHZqitI7riU9AP
1lZZe31j8dCkHqfRpwLFSvVWptR/ZDbD3EY9oCb7PveSBhNV0Xj7oQst259topivQFC7HRW991sz
nr57yLR8vn5cV+5u8sUn7whJ0jQAIV3kOU2U2U02ai1PlWooA7EYzsOELXC4q4vQ+DxX8zD6zazV
MQ8sXYswWtEL5cBEUib3RZLbyovW23X7WOiDRt6f93i9tGalW76b4m5Y+GVne6eOt3TpG4BNTmGE
0auzEXfWrw9ergBN3snuUhBmXVKdxravG1RtH9XYgcKPV4uXP0TNXMw/r8/YxQlnIBQl0SWi8ifR
pudrBuoCPhSW1I+USLq7XjjaU5sl2l0I9ui/vlW2gDofjMcdLpHoBFQJFFuNNwit1exYPPbDgmOz
GRY/uZB1zE6N4nOxLZd2EcBBEYKWkrgkKDNIzZyPJ5TUGshJu0d3aeY7kdghV6qdLT95j/Yv1+fy
4laUY3ErguojhBHAz8cCDOOlCAR0j2rT6o9aOikHz03Dey3CAVf01vSfjhfGxk65GJSeNLIc4H10
yY98B1f8cehGJ3JHr2rUxwgr7sDrrWxvgzw9an0Nxg6cjxMMWZVtKC9d7E85KsmpVJaXPOxVchri
HldYXqc+1hoOjlh1J/N3kIbx7fUZvVg9YiWpn+QtAG0gip7PaE2jzDQUS3t0WneqsME1i3sin/1F
x0Bpf32si53JWLT2HWlBwdG76JOppNGJkmiPU2KWd5wB/ZCiBHFnJZCjcQUs69P1AT/6OFk4RP4F
sQwYY6uPw76qSdJBf4xn4WEEY2iLry6grW4Fic7WPnlPVc6uVt71XHhkMkyQq67rs7NbNpkzW9mn
JYxMd5e21Ih3k5f29Hw1fA+XpjE830ut9oQ4f/YNFBCSIhGqVwhAe2p6VCg5qoEeTd1XA7hSHRR2
grpOk+SYbHGtKz8Gyr0Ck/Sqzn+LqWArzhhmDz/IT8OiREaqdppgyPviNCLC/rWdDFJhtUCSgqLO
nNRvAGOVRT9cn+d35P75l0vdIOC28nSiyrO66cM2ngA1RNoj3gaq8Hgqte4yBjZvNgTYjNhN7q3R
M58ouEWQPqLI/Jwatd7sUpMnDo1KUfR37aTXOs49OOgFWmrhTF8Umcj3jqCGHbiNrmenaiyKuNy3
tNLHB/RyplEEc9RkLS7siV71XyvB9H0n4deSXSi6SdnIy9cCMrT9oNFSR5M8Egp663OZhtjVqRG0
prrAYs+PqGfuHGH0jg97kAJo3PRO53dK7kS7upzb5mZyUz3D1qRSXpBxTP9poKL9LpSu5HqjamAG
eh73RzTix42W7Lsa4B/Lwm+l3kVgJrmk14Tw7/n+b7LIEksTz8+UTDBQHWMAPr6XJLjZOeRkow+r
tEqxbcwpjFSjaynB6Fn5f+agFN+o24n5nnSqOoG+0rea5qtg8P7bZCYuUZdIE6/dahsMFEHAedNz
hxjqfbjwlNGFlSDRX9bFrcWMbjUsPhyRpEX6OEjzm9XFWJqeGEqln57zJITckfVx+ABsV8ugfCRl
4qOgnU8b2fbHY5KRwgoj9K3FCdDwJstBnuA5QfHuK1Fj/saTc3zT5iyF/u2a/10/iavU9H1W6Quw
3hhySaDL+Ypj9Ol2rOP0bC7WXSRKUdGbyOdXvcZwfecZivDZweIzMglbFKePhib6yfRUtsTWeYc9
FYmbtWJ+LutM3PQufAxvsa3fUpXwkPWWeasOkfsK96J7vf7RqzD//tEAZWG3YP8g66vnH20XWui6
gpFhHmZfzJG8DoCtpu2USN9yUPpgLOhUFsVFyqvST/Z8rKhGQq8w5+U56zXxTZvc7j50lK7fmQtK
PRuZxwe7h8FwVoWRS+14DYZGeWfIaD/Nz1mNe53fuaLVboui72tfqH382CLot1V4+HBMOBPUjAnk
QKTOP3DswAxNQ8cHRtbvqXXHOnCFiZon1qymTjdA1N3u+vqtEiy5fmA4EDalmEhGvrYldNv33GSZ
n4maSQCtNg28FnPVti+c1xCN0ZsG/fLf1wf9aCH/HHSVSmp0TEGvtsxt0rXP2KY9lSIzTvk8/7o+
0MWE0ksHNopIE+98+cfzCbXwgndzoKovVptYLZWnUS39kEpZc0i4xrklQZCHN9cHfcdW/Rn6UYml
FCxDP7BNYt1qn4qmRlvNcerXdJIUo27peapOHghWnw5t8blqsly/jfRUv2liTSgHsndNvS11vfeO
ERcy+sram8M77S2KF+ez2ZTioGv18tCMetB0Fs6iA2Zsoe3EfVBM9qwe58YABr0oFg6xVpTAa+xp
OMXPkRlON0DImzbgXVLaflSnETxLwzM+GxF9yhtUftrTkKCA53PpjN9SjwflP2OMs+3PMp3qf6ph
dh8mfQANOI5pLI5NrbvZxqS9B4o/J01yeYAlQuiR7YOLQOJkglnlU14nTrd9aIVmvXkLhIi7ZgA1
d4AGPkJobUigplRR7916kYY6dBnjO7rkdnLnudVcI52YdD8LZai2Tsq6gEXVSuJFKapA0pdd2BXU
wawHJ5wbGyI+fOv8gKiP4cAGmafwqLVDX/h1bSn9Difh4RfSdMVJya3RwXLZ0rubdi6xnr++0da7
G1i51CKm1IMaB3CP1Q9S6zoWjht2rxqAQtNPuspFCqxUGj+EBp7tCtGOG+FiDQtnEmTTXarRGsAH
yezPT1Q0eWMzVtXwOpZaP/rJPGO6mA5mXgb1uMBrcLRs+MfjbeEGDZZ3j5E3jtNhqQezv5lwmUMf
xClSsVlDZ9w/t4/8XbxL6fCihMqjbRVSpnrsbCMc61enG4rHaOnDG2qs0SKv3E34xQcTL4mrnGxK
MWh1rg44gGBbhLUiXk0rNn6FYe/+Rop4RBCs68YM91p3LDbOxzpO833vryjqClAIuCLO510YHcxP
p+lflcJYghYppBMdBfUAnXH83RI+q/vcHqpxwy9H3jhn0wrPjH657OhLheV1pliIxMLlwVRejNQr
xFHvbOfJ6F3xXYMHYvoF1xIBtXQAcS1ptbWo71zc8+HZ2LxZKeJ40sZwPdFhUrF8g/Oi5vK5Zk1u
Pn1fUrpVO4vGffdK5ai8d4vRYstV4Su5rmLdzNBQecqZXfaziIzEO44m98BxtjCdduc0n3eZLjSx
X8wBtAjEJrPcSafR1I+wf7BRSujd9sYMMT4ffROJ9HE6xnGR6NY+rAUWflqmjf1uqqn1HjAS9l7d
OeEJiadQm/iI76R7xRzi7JhV7ATkuvum349RqIfHOk+U7nGaYg8oRKF6/05F4db/4qIxm8+zgFz4
xRKzybgDNCXV9dUqi9pHO1S9LUu1i03M/oVdwDMKehRv59WOStTeaVzMy180WDDdnWMq0Us7lcV9
TZPL3nstG2UjYF1sYrqzlL3ZTlRzaHWsXgGNvlRVmDTV61Qmje13aWw+dTM+LPuCx2nta6ExqaBV
tCo8XA+VH47MWaU0R68WU+Tz49Nb4aIp4VC+ci+PnBTsyEDp9k+0PNRPZTpT7s/DTU2b9agATlC5
lnwVUIfygjsfNYxTtTKmSnntM7s1fafU659pn7TVHtP26edkzeFzM3vuX2qlgTdkXOmXgiQ0Xax1
qS5uB8qhUxmdFCusX1W0knbgXtwvyYA70/WJXQPj/v9YEnkMIBio+2obzaPm1o2mKK/tVIv7TnT1
zyGEwaYkOkhsrUmMfeEWeC+LnALKLW8D+xZ/bbFFLVhHKvnN8Ah5hwCC4kZcXQCZCeoPVcjwdR5A
ZNE9zZdvuSjKfVWPY+ubIjKToIz6RX8oEi6ija39wTwQKgFD8pYE9s5b73ytp6VqmkGb0lNPmJE0
Qp4lVrwc+jR7smcTMVman35rd9Z/PIbLY6jN48Ymv5wC+RMIlDqbjU7B6if0RkNF2iuyk5lZNRJy
4/gJTxCFhoTBRZgNSjj6up2hK+f1W/Tgi8SAq5CnLxOPJADBcm1IjeWQM3Z5l52aKFePqhjVB4SL
w0M85e3nOvG827TIq8NEVAoGC0mwXmucvZpnbcCuKjdeb/Ji+PPikL+GKjUaZQ6vRYTQzlcji2dY
jvOQnSCxjfdgvxzoU5Z2iMOifb1+Aj6addljs3i0gXdZg0+Eg8VTqCX5aVrq8jDEEgDqmKOv2G12
LAdt+Q6KY97jgZNtvVEv4wsaGhIMiQ6RDKmrs9c3tJtggmcnqexxKMCMSbeHZt8YYG8W4TVvyAd7
G7tM/qerqUXZBO6Wg0ES3MBV1XqairxXBPo+TqchGdhVLb2lcpm7AIxb4waDLh8YQ5cnic/dmb9o
5qTFf7++shAgu2EoKVCtP19fBaNz7tqqOHWx5j3lRYOtJh6Fu25Roo2hPphkasp0N2WLU+omnw9V
6Ih/J41WntDLqY89IJsoQLBbAUaWlfFXO17Ii9wp3/IQ+GieuatArUkHbpLu83EzwLQ8bK3iVGGJ
86MIJ2+vmbGyG7O0vo0pyd7XFLK+R26tPeaoKW4s80efLbWv36UyaGetZpjZj5Sms/OTCWZjglnS
ujxf+avbZaKOsIt51u4atUu3NEU/+m7wAbJvB8wJsOvqu4cG0qURlydYgfSUtdaz90471seqwf0H
lIH7XYvzKvKtOPR2qla+XD/PNv//en/zmJD1JfrmF8pOvOHSjANUnpxZU9RgRIUt2pVi+jd0hZfv
q2UGY3t9yA+iFRk9QCggg3QP13VtKIZu7ZRLdfL06FdU1kodjHm+fG7wu9nSJfp4LMohMkgTr1bb
SnijM8WjU50UVFpeF5IPBJ+8rgosM9om96/nkp4TIZgwQUGE9+IqAQLdiHxDYqRvtaLPPWXuNk2P
ydjF+85ySegruiufo0hTPiHr3A5HUmXrjm4YsER2Jh7w1+f58pKWvwe9GkAWgL5ohZ3vLd3CW7Tt
4uRtDiOjuK2rcQiPAMip0nhmnSwBGrnJtId3mnA3TV1a42058csTKnPu/vqvudjoOr0MmTQhDyTb
xavnO+Tq0B1Ag1DmgHg6F5XzEI91GOKNPs3TsQO9JY5lW7dW0Nt6CpbTUf6n30Blmo4gqQNovPMJ
MeZ8QJq4SN5aBEl3I2cCGneS/8yy4eeoLs5rYhQpqIAwXgJaPfHfBhmmAIKi7EnSmETS7Hz4aqzH
ysrT6K0Egrcn3DcpUnoh9gNd533XeqV50GkQ7K5P/GWuwrBSiBnoChWUi1dt1QzZItJWOUVtnO2q
maZTkKAjcMx1L3ktzMnZly4N9ShWuwcTec+bbs6mr26kjk8jG3OD0/bRRkBNULYN+EWgds9nYeLp
0ZaLE70Z06ANflwa2m7CTF09GGWq+kYxOw8YR7c3FYT7HfFo2diJFykM8yH7JLJlBYRnrcalWRP6
S/YSv2V2Er2UXeadFK80H3LHzF9tJMn0XZI0+e9pycbT9bW4iLYMLe0WOZZU8Ji7829f9HnJR4sd
oE2iuulKU7ASst+PUd+dNdTu8fp4F9ea1HElrIOZlUrSawiWsYCJ1WwleSObG597Ne+oJOpqYCeW
uoMHbn6OI3bD9UE/+EjgSpDOZXFTyjSef2TmZh0q2Xr65vWO/QQjjrDSaPbzrIqndlH+UpWTo2zR
HoXhLiFZVKjkHPwBmph5pdioiWZo+0XAklXEJHTqCz2y3IMX2JFaIBMCtfD6R15cLIyKsJY8xdD6
qJKej6rUY+KFk5u9laB3D2oZewejX9SjFgIx3HhtfbSKgKBIekGiaNY6BzV7QUgtauU0OEnuTxTO
n2tttoJhSZ0bAb+AB7Yaf7n+gR+cEkmCgvVP1smjYrWKS2wrhjoUyknp4fTCJ06zN2MsnV2Uo4NC
ndAYgrKs9HsntZ2NE3pRfGZNOR0QydHWlHzNVYwo6xFou2WHp6gas9LXEaRt/S5v9TiohRb+sHlu
7OLcysHXkht3QV0VLgXXaabb2uXjxjG6WGxZC2RHkxC/P7NWPycmJ53rzohPtlDUW3u2XLSJxaC6
u7wb7C3s6MX5kaOxryTpj329vilDFIi6CfnaUx9lyb+Lg92F7zTDWARzb/9K8gjC9fW13hpxdTG1
gMYy0avxyVUSbx8OhXpswuyuL8u+8WMEoZ7/fjxQsTxaKR5QyJa/548jqxZpHbXCjE9Y3f6MkDzC
sc/JXkQaIeNfl8m3vx9O9hkt5HMp5FurrUyDOk0pLKYntRPJV7P1UKl0ovaghHTwAxJdd8ta93LD
8FRF5oILTrZRjNWICT6oFNzq9GSr/eI33qDpPuDqBYOtQt1avYvwAFYM+g3TKUVNuOHPZ9MtSqqP
aImc3JRYp6RKF6IM5XT1bmqLedm5TmjcapDS8sPfzisDy56qFI2hDrP6Sm3WM0sgLH+KJ6j/wVx7
SC4oZpJp+wHw0OuoaUt9e33Mi7AkPxa6nYVFK39Yo9VVYCSLG/bZqeu6CmEe5NN8C52qT44yuS8h
KKB/QqMttMDM42zYiAOXGTUVN2mLyamk2Aj64Xyqqw65KyUzshPJTfgDwdPsCyghI8KTNrR+VaAt
0x2FdB0Z7xiCgJgFTnylaDZ+xwfbi5caxqYysb/U2wjDuC+Ad6YnWlDLsG9TK4v2KJnOtOMUZ+OF
eJGvyW8mX5UZJJjINQ4BkW0gbbWSnbgPgMx65SR+GcxE5tuz3gSmAQnUR+K4/lGWUUhHABmb0/VF
v4xPFDp5OwAepM57Ud8qknhxs4X6FhL0vf6lXur4mEV0gQIgwNFBXfJc+9ssVdZWuYOAKnKw+NP5
Smv0L1Aus7LT0vSt2DUQZarAduvqWUGd78ZtUUeKZqfrUfoyoo7rIIw3QFUffbWEniLACCoD6OT5
T8inDLBioeQnZK1dxa81J3+sSrV66byswYQEXfyNAy2TlrNiAB/9f9J7KqBynijnI2ZtRe7Whvmp
MNNU7NNy0OebpjeL/2E9odHTIpAwQ+o95+MALrEq4U7FqTVFD/Vp0XyBTs2DqmTZzaIbW2pacrFW
30Ufl0cQbQLy/XWErDxzsFrdLU6l7paTD1e5uNVKVwny1nA+jWavvLGNt3BnH4+KaLbjIlF74eHS
o53lTlpYnISttZUvzFR8yrIwHRnWSgNy8/SJPupW8+fyvYd2GEeVFy5MLx6bq5JSo01wPMO0ONlY
cUU/s9Cs8+MQ6b0RjIoRPZMtt+ZOJXPpf6F9N6KjnrVlG4Ta0N+KqemWvdKM6da774OgJb2tpBvL
O7Bx9bPsCoh+4TEdmtHE8b6edMcHuOAO97NRtlNwPWR8MBpKUxBhWXZMZtYl08oEWdLX7NwqFn3z
Jcobx/EpITvZP1aom8nGtfTRcNQ3KOThD8Csr+5gGnxtpbYAGO2uG7KDYvCMDELVEv8p2OB9v/5t
HxxToEuAtYBNSSi8jNh/pE+IHVmT1Q8VtVK7wBtUaJl5qyWTYW3khR9+laHzC0FRQ5xeRSAl1auU
6Fed5jqrv2ue4viJIej5V9qwcct8cK+jGAfPE6oEXuRreTQxlghf2m15st2lHwJTa4b7JSm0G/z7
qE9whF5GvUwP+WL0fydKxsXGg5xXFd0Myr/AJ8+ns8S3ALbdXJ7UprBV37RbDkAWOkeg28lz36V/
aQ30PqAEVLz3K4HNysD/x/pNM2BcxA+rk6NG+lcvsvOd4KV5g3Ve9hiHdRPt6f8Bnb2+bT64TxBm
oQ8NnJDXq7sqPmhd0yWz0dREwbkJ8LBK9rWRVTtjFvg2KMvWq+liPNYTewIuLiwDsEhYjZfPkaCs
lGsnk0b3faVXAqgOlGnHzyfVDkTSaVv92YsNy5BEF8lipLgCDu58ZhHYT9zIbvRTtETpIc5n8ZTF
XUHzYhL1VuHhMhtk59AEA4VqvNN6VxsnN7rKARWnn1JtFs+oCoyf3dFWnENRAKgKxqxGcn3AGvmA
aUb+oNmNcwv2YdwIdRf3jOwDEwuo8pEi0UM5/2iDNm/B9WecBl6nN6iMT2+WghMIobW8dYV1VGd3
22lKnv2zO1WOSjoGQwxTcibgfNQyHytaUKaOIkifv6XxkB5R5XA+97PQM6AlU/NLnYzJn5Ddfitr
jBOnyLEfXTW0ghAiQufPYPn//cstzo+i8EQL1JM1rzUEocqQgVN7yzgpMIZ/DXDAwp2NrKq+J6GL
ips2aYGyXB/zcs8xJm0MJADAypGdnk9ER0EirSbbONWl6/xMq6r4hGkb9kxmvEW4ugj88vMck7Y7
SE+w7KsNpw/pIm9Q8wQbweyCLorKfNeOypak+Uc7iuIsBBParJyn1TiR26tmM0O2VvO8fgBGYf5A
2qD1RaSJfywrznK/h5q+cQVcxgsCMZ18lAWkcNX6WrOVeaoyftGp69UMXwRryELy6nYYfFM436be
W8qNkPjR2tHAx3oSyDzSAqubtO0aWjVRa5zKpDYflMgxmyM+wW3QVIPbbTwpLlePrhAfRppAcCJu
nG+UqgOdUGSpcWoTQ1c+OS0oun3XCtX+fX1HXtylvAwBw7CCtKOAb66WDz0g4D+LZZ0SSI0hmC5Z
c/CQVPsaE8sOpRvr9m40lvg4IWWS76+Pfrl5GJ24aKNQyB1nruaUyihCw71tnepEm45CqbGyGpvm
piqXdhcJAEK+Z89bxvCXm+ds1LU3U55BXcp1hVHVeXiOF6+8rRDpggejW/+lzbwcr3/lR3PMHpXy
mlSAKQ2eL2bbaemo2ZVNY3HJ97g6xHvKpYnf2PAvtVFpEO3VqAB4SX+4PvJHX8q3UgCBzO1y8ZyP
nA5RvUz9Yp8i1YKylJtqEsTlItp95fXiazzD8d44Jh8PyQmhs0mHfk24GCbHw20rt09Idps3EPzC
vdmX0B4ASNqgfSHq/rr+kR9tIhqpwI/J4sG0r86KMgO4zJbcOnW17b4NELaKA7iEXg/SSO+svVZU
FYALMUTM+f8yNMPycoJjuq4wTXxRYyGfcoL9ANerDNvPaMnQIW1bTdwqMWsewYlwb64PK4/F2X0K
oUSWlHg9QI68EG3KZkh9aRcXb0MTqTeWOiG+r3bVvy5tw87P88LiyTo6O1vDrajw7L/dz++sDwo9
hF8kOdY4hH7oVHualPqtT9CYn03RvWmJ1qNdjulaPRTGq9bOxr1TtPHGyBdLzcj0qKiYkStKCMb5
fjaqycJCemze0igtA0No5r4Zh+pooC1/i3ludJdIi/a/nm1wY+9atVyo4ELPB23q2k10EONvuMaM
b20VNQ/Y3bXHZKDx7eWJtreNuN6309x8NcdO2TjDl6kjCAHZAaVaC4IOqOb5+HUZWV6ZGe2bvfRw
6DtH8f61wRgvT6oxL+bRIVkq/Mi2FEHqkpTlDWp8mX2bzaGyEa9lpDrfeHSl8UCQXQcDt4vVVNRT
ZrIAmXiDoYZaAsLMWMHMyc9UG62NG/ByqclRkeCQ7V/q4+t25JJXY9OJULzpeWftFqn2kdleu0ti
pb3t+voTuU+9IXuxZoyCm6Ld+w76lWUA+gDnUx21qUcLxWzf8jSuvSAilX6eR6fX9qXhiYfcbMzF
r/XWy/wlQ/sRmI+QBb04MVEQmpRUBJmd030h1ELiWZQ8StAPUJzPRmwp4SETw3hXdqJVAUr1lubX
2JJngYqDAKLiY9p3gQtiywniKlueEYxJv1zfyxfRWX4gwkiaCYuPJuHqAwGiAn91ou7NzAus0Pp+
OkwTXbNlacVedeu/r4LLASX7QPIwKP/LZf7j/QpAy2tDa+jerF4332pBm5UrQDlEjqrcURlFY3no
m3SvpUtZBLFUDMRpOvp6/bM/2Ex8MZgp2fagIbC6gYdBhNWk1v0b4LD4iV/6vc+T6IjCU7FXET+9
CTt9Cx13ceu7kHaArxCl0RqFmnf+5VOUkixPZv+WIzWUBBUBHbSM1Rp+P6vm3egU7tHQM5TWKT19
u/6975je1UGV+qoI9UsUIM+91eB6LaimDvkbdfj4dcwwgnentkcCuYyoataNmA9VNOGq0RXx+DBp
XvsDxZn4P6Wth+G2F1oPW3FQqn/GCbJ3Gob5obeqCt3kPvKN+nNcHVRF925S2JTHpAe+vnG1Xt5x
lK2QtAW9KQP9msKTzSr2CXmSv1nZnH7voN49dHkd479WZcNeybV8p/W0UCYnj/1mMfTb61P4wUmB
zUP3iMIE4Pi1qAn6grieqVXxVrtG/LkZ1fhTrGjNbaF3ng/V2tmoLL3nYqslA6LHu5zKIOrT61y4
zzNUF12tfAMu0D4I3clukDIZEFFFisxX0CJ58rwofml0p+j9EAsKJShdK/6SQRb+lOuOeJ6Xdur9
MTUheS9Oc6InsezgE3i73LK7HQhQ5Qvd4az3K5H3+K1YS3jTGnrxbMDLC5x5QdykMLjlEpxKHrIs
5j11fVrfI8z6M6VwBWFd9uXW79JJ8YwWLerizXNEZSMaMDvjrrbbqvQ7S4w/QIV5t16fmZ1PR9KI
9m23ZPWtNHc0DnMau11QDHXySyy18s1bYrM9QAdEtHCqqXxISNCc+DnH7A5gUgNaTkdKrdbzUtko
paztS+RlgbqAVBbg3YvdzyqWNl7Xt1U+ZiQ/SdvuTT01AqfGxi3QqR3fzI5XzTso+9YnmjZp7Pd0
ZW4LIwpfov/H2XksR4q0a/iKiMCbLVRRUpVct9qoZ0OozQCJJ4EErv486GxaJYUq5t/MTERPdBZp
P/Map1k+SWWrZ4TcsDl0k6AsdqJa3djUtTLqsurfj6f97AIEfEISSWMIrMDmbH4O1dXmoPaRmzTi
rsnsOMsTERWiz2JNz+1T6lb4DuD/En886Fm08DIoXftNe5ArEGrc60vIHb0193wMxmfg8dGIrOUR
L2gEcJFlvxCjnZ3W/x8K1s5WXUEwxN/y6b+eGT+BMYQEHl7midB3HTX1CB6W3IGYysnVzUsiUu/N
pw8Kd8ucKeeca3hYybpSsUUCrW8K894E6h2WtZHsKeYEkcVjE2JlJ/6X+aT64G6V/I3m/fojK3Nx
yU4DI1a+DhoQQ5kwM7Vgr6frJfjhO/MJ/m9DP0IUgL5w9mAuXQ6ttc/M2Ck1LJXaskCvCsXC4Mfq
DfYudbz+gpj8OzPKiAwHLYgg/7wrUrliVV3SmrFK03lHJLYeiF+8Q+Vk/Y25ZP8sHMcLedQ7G5QW
34vCIfuTWvDrCc08dJlHVjnW5jKN3MkWsfJ8pNbxHzp8fBbOooFtg/Jd1ABcyp9ERGcPcqvPtlkE
CcDFuevjwmqbHehpCupt2YPrq9ZY+mu7TyBqXjga29b/68L9/5HxzKZYxh1lvDAJ/zoaNk6rdT5W
emy0i9yhFtTdpIG/Xtib720YLkMgmpSMqKhvf/7XKMHowzItHB3tnFSP/W5eIzFO1b2ZUck3tUH9
D0tHXZO3kmYpH3W2QQs3GdJx4W5Jtz3jLtVAvyCprjJ7+f3xyr23SQAhc63wZm2B7Osvq+bGdJXe
6HGLUHH/rKD1up9muWTrLigw5fp4tLfzSJVoM6HhHnMRTt2OyV/zSBxuWkXAHd1SAsCoOShQSSVU
lUteHvVyveQO/fbr6LNyjeku2BCKVGfjYRsHWxx9pXjMdOfKLl2YQOba/eP6SfbfgnA2IgJgaEaB
xIEbQ3Ho9ae10zp0aDe6sZ8midOFPD1F+nN27bXaOQsO4Hs/9/I09HCG/a/62y+DbwC5DU3tcbOd
fediWCliVaMdA2T16rvWTjJk6pVXlmgd5V7fHaYZTFnswFOu79zeRHA6mkezmr60fuViz608p75w
Kbyz2JSTQWo6WwXdPSdI0bhrcd+bnDgtqiHlBfHNY52Zfrzg0h557nyJHPT2Fnq5YIHto4oEaefs
1JT5qpDiroN4lE0Rj8uUP4G0r6+TIdP3otPkbWUhi6qSqblwvb/9VKgFBp1MWh9oLp6T4AD5c8OP
thlrvj8+duZG+RI+xuch3ct135X4dl+Y3Zeg5vXNx2JTO9+EfLZDtc3GX2cp8wbIKuOsx2bW6kno
pM4QTV01R6Ia2+d1otNY1WUQ5k7t3ug4731CJrE5NOusvtheN++rYDUvHIL35gF2GIUcAOWAPbZW
2V+/aVqzxsrdhkDMbrKTY8oRn/K+PmVNs961jn8h3397vOmPb1pL6N9QEDmP+1hMSFBLasVWQcUm
rGSzgi7J3CaejCD9z9Z46O1RHwN/hNoP+eW558WKLCVkGR5UKfN+Z/vtHLpyND/Pw4oXo5yGnbNS
3aBIV/3UMv0pSKSHTEc67/Enai6s/9uHj18AHpmrmwj0DfShKnxjHo3ejHE3Hw6b4DpGH+mQXbIe
eLukjMMW42kAwvkG6KdLc5rKbDHjvF6yL5Xu5Se3NKoTmsDYL5b+z49fiHc+y8KnBYAbRe+tCPt6
B8nCrdPMnq24mJnjTPOdOz9r9IePR3ln4/A1PAsYZdEkPY8aWn+gdVDjmN2Uwv4yzNkGny6UOo01
lfXw48G2y/f1Qd06sWQoaJy8iHa//qSlKxa6GIkZI1mSPWda4Dz7npGu1/kEoXLfOiimHfLeLtoL
Odw7XwnWYOMScv1uaq2vBx4MD7nmAGOKLF/Hk0MymYcaGKBILpr+9eOPfGebMBavD5VFzuS5baRv
NHM22xMv0JJVePg6FgjM1g6JhbN95hXZBdbBu+MRR1PkowOE8t/rb5O+S7cdUBDgP7L8Uvjl0VvM
9NrvCntnIu2w/x++j64PUSBvPMnP6/GIaHu3xz4QLWuBSIK5GIgzYe1TbHnYkrjDhRflHLvGRfNi
0kDw8oKpOG+rWQVecn7n23HXrx72FPXgPWr53HVhl7xUMxE1xcWc1ikKtBKrQq+UwWFdLLXHpKqP
rPbilfNmP/GTsJ7hwmVXWe655tdadxYSOK0T12R/Jx6lZY8LTBeX3nLJrvHN8jIUDT2QezypJBdn
WzcT/Qp1XLdjKjftXYq78yFbZ+iDQrb7ibrLhe305tphPLiKwJ+QxSDhPVteJ08SraksOx7MHoSp
rKwaKfzFGC6xXN8MBB+E24Dpo7ZCCHSW5c6+JjFvZWksQ6WPLKVzdAozu9BeeDsK8QC9wu3Y6xQM
tivpr3c4Xz0T11QAL0aj4SKWFwJiQ5jM5Sz9C7fbm01BY5y273YoEPngzX891GqV9jA3g39IAMH8
sgrLvUrqpd0Zha4ugRTe7ArGosYN2A+XGUA3Z59VegZwWavzDzmyD1Gh98MugZxzk6CqXepacgF2
/HYWSSyJKrZCM6iIl9bVX7NIJbFAvwMqmu0u896y8FpPEJK8kOsF51+FPDEvOHIFG6mJkvrZV02u
t4xVMzQ7pdFIDy2jL+v+WmIw6O4QVDLTKZxGx1O3nBam1DSWOjm4VpNZx1yz3BK2fWEG3OzSK0PV
1+UQlajGW0CP5NLHdEmNf7rRqf5kcE0eFS7r98B3rAcnKeySkBGpwrZGMDUpXPNRzeOAYeNY+0bk
spExXBeI0ol5aEe6P65+O/v6/JwpQMQ7jAUWzMYosEGDWnCHx0Q2WI8UlriVCruFnlN7S2KFrtfr
nxClbqooMEutudObaZhuktaz5n1TFu7vwJJ2FZmZnX1J+lI9V+aKQdDkUbG4SSWaPCFXQjdcJc6Q
3jU0moYYpTptil2ny9cdJKKqiT07xXcsLRBs3bvKTI0Hv2/lbzU2VX0YKczskzUxDIxo5lX9ttLK
gsQ1cxr3CtSzGqOld4rKjnoYE+WuxLe6auH+KJ/QyqU5W1wZDiB3C1XAtE/qnRkUY4WGXZlm+7RP
neSPZc+j2BMIYAme65Bor4d2Xv3Iz6oOvU84E33H5NkjGT3hYd7FlaUClDFxU8wSlJVlJubrpoY3
+KdqO/TqFLWdaW/047J8nxLPKtYQ4aQ+AE8yjfbu41furC3B74KNCkobZhBNNP9crhNP1hUR8Snd
Y2reHERrDzioN0YZZqmNpAlpbwjrJMddpm4oXfvJhfHPjwIBNgEZB4LLhN9ynkRPq2yWYEFHKXHn
5jh48jmZxjp2fa2LPbMZvlz43PPxXLQdiJ3BPSE4gD/t2dFzzCQr18wTR1jhbRIDj6v6eJ17FJ+a
GkTPbkX+SV3TizWda092/rCXI0w/rEOQ7PNm2HsHzxb5Gk9Jpyf7ruvRbqK7sFmgSbQ5/2lk5mUh
FNxZv21AcyWPtC4Vvhs1oebdMqf6UQ2WhXMH/aKOQ2xXnyq69dP3IfVAhVJsN4ed6xVk8o5VzNjY
S3fQI6dSRnJfTU0jdyDa6yJEM5vIBK+fuv8hp7L34hyjQTssiyn70ppqKO6LZLRvDK3tmpBH0PsJ
TGey930nRH0X9JlhHdSgZ8YVCoXFv4YtCqcO9Y6UBygwQmAPyjPbzxLczQ9WqnIjY1rXW2HIfLr1
HG3dK5ra+aOSVaGf+K1z/rNwSsf+lkJIXW+GdZHWIbE6rzlgeeHVflQXhllcIU3jXs+GlOohn+sa
xS4taEpcoGfrNmiMJf9tgWI6kGMn467QGwKUvWPmg4ZLirlQRnCdAu6hiwtZj8ZX3lfmUzek3dxe
qTzL2isfPcj84AmRGl/mNg08mtrKRa2V7kmjYVUSdOmDtQh9fnTpFf0eCLMMJLkNIz20dF5SjqdZ
Vvsk6Kw0snvXn54+3omkUryTf2cJNC4Qi4IdwcOmU3jf3tm/HhvckRRFGL85pqIyOhl1nA4vbobt
wGda09CIdzj2fex7lfulnJP5XxzQ+/GhrRMe9aIZRiuUvZk3ND2pHl6tXp3/1P06u0sbnvB9NdnJ
FNHzb+19zoFIrbA39USLBmQHzBBqETYx7HElohqYXB+2y2oMrJfeNA+Tlqr209qtWhU7fpXgGK0r
B2GlrrZo90Py0/ObqUcEMMS7Y23GSM8QkYyb2VbFrVaJPN/XXeWDUQL3lvnfsYS21x9grX3nyezL
5qcvM8tDvNIY5TUe9GUajgIEiB9xH5jlXbAkk/8nX5Kg5SJypVjuEClpjOMyYndX1asp4iDDjKZn
miwrB6NglfKftRZetJQtdK0JzMNwFGvmtBX3GRpcWAV3Xb7L16mB+ZGJNIkFpbE722wCeQfUpE5+
uG6FWHZt60t3jQVNs8Qi5XTfJmXaKoBuDVWXBKWLYyJ7beTlrNBx+6QoT42hqc+rh6f4pIeFQ3Xo
U69UfbUE2VxECAmP+vVSa35y0gi5P0Fwyvwi9PtNXhseVr9oUdZ7g/haQKB/WvsqGZcIIY0pbSKp
dVm/q0rwjDvdyrVll5Rt4ey8ZtOTptEANiuSJq9cWFuNjVOvby3V2u6aqcUqws2aXL+Hqp14v7zV
0tYrsVhNtR+yflR6CMxPlJ8IWZxvMxKkxZcMwuZOqw3hHx3hp796WGaf2zGdjGumH7+6zpvF08D5
Sa/QEGKRBViJDv8iZzUPCHoIL1RuYzlRO6fWUyKt3AmzZMx3PJ1Wd8glOkLPNZAj4x5vA295bgNp
sUyGOZd3mPaVND27ZP6Sjr4nIlMf1K7O5TqHw1TWVymIeqzaVZuyj5M8cwrOayJMJNGduvxaa0vy
j41Nh3UP0H5lwQX97tiVbXXlKG0xv3irWPIbqfyAOk47NfmXBHV0YR5U6eXeddCz+1HTyger73bU
Y4oKDUFVL19WGEZ/bP5QK4EKefTJrNzg1CM4XwyIeKQ8c1dpZ2SJu1/sXtqREO0qnr2Vdsp3lSSI
7yHnWskZW3pN2MdszXwvpuVt3fSaJ9XV0sJhuM2CzrNOK+JDBkRr0U77psqKNIQNiDwQGuxm+Zt+
1hSc+LscwtQEys9e9zrvMLpLWra7NM9maz+lGmInzdafD/HAke0/k9FZ5V5K1/ylJ1Tnf01tm8td
Vq1D+kkbrf4bBBRnCWt3tpbDoky7iYI2y0+Aa4rltgccM1MQ4nXZl4OhXVNj0Aj7pmnrw49dECAp
vuj1GOsdekpz5Koqe4LPUza3QlXj164OTO1foi8LZfYOjf2jpeXKCGdIwr9TPROXGtsvXvOvLlra
RFsvlWoeOR/d4tcXrU0WUcx0ao++AbppP1rNWF6bIxiRXd3LglCvkflzWTf+V7t2umrfVV7rPfj2
YhG9zlT3b7Q6zfUtHEf4KmxctFg/kxiIbA3T1IRuUNWVtdc0rqfvshjE0W5aw3ms7cL+7juDMYRG
HpTjtduOlX+hw3Let6dWh3LnVn5FIhaSt3NWQAsG5JUQuZmOKljmNi5rXb9FRgYcztDX9wJjpWA/
2KPIQzy2kmyn6fIHIrVIBS5o6x81f/kBjtb+o5tN2YVYs0xf7XH67eMk6F7IfN48efxU0LsmDUPe
G0pkZytB6673kB4+KndZWgXGQYomTEVLVzOcYRDLyM+FDsBAzU2MNplT/jcYzDZZyElsLVKaemSx
W3z416NrjxldtcTVjwN9q680aYY9ePcKEJPgspzTiqjr44f+TcQJWmoThaRwS+gJM+P1iMIezUnr
pH7UirksD8aaLEj0eXRq51A40jAicBea9vjxqOe4FD4UEhBBh0njzYKbYb4eNl1qYWRz6xwLspX6
k9+vfbBE1Mn6X5aJG9yd009rEjLnmbbXxr6aD2A9eEyB/TnrQzAP3Nh+odZ/nWVZEXVs6mkAp+Ng
6nZAyUT+VEpOhQoHpXS4cTUcVkQJO3NXTeM4FRcK/+cIMABTwO0oDG2pCiCmc2anKYq0U1Y7nGqi
Tes2TbBoC9dJ0H0mbs+Th7aw0d2nV1FVUVKu7i/UILGvoECe3eH0R0w5FGb3rQ64R0NkEbN4dESp
H5HVK7UDTDXZhE1WISLYWnh9CLMX5R5bKy1OlsKqL1Qazn0dWR9ENcjbNu4SiLDgrIrCARhaX6vd
IzgSoYPuwAJi508kSyevtYR/ZxIW6tGU5v5RMynqLGG/mFj9GaNXJGZojX3gfSomuVYh/h3l9EUI
1xdxWjuwVWbs88yIiLy8c/mv9q4v6YFd2NlbrvTqXqV49lLBeCmpU894vcXGMvUKx5p9LBB8dd0S
4N1T5w9u+m72/oxwcyL+B/w3Pt7Zb0elyEvN+UX+E+DB2W0eWGOXmCPlZSyBhHPoRR8gba68yX9I
y6XMvhSBNfg3vpGb69PHQ7/cT6+/mBXj8uIzSJXfeJKBWtaocrXVSRY67n3Kl008FBYPJ7a23YPW
daoNRWfZMjRk65j3WdFJJ7bTJanDok/06YrFy+8WIaa+Dpeud8rDXJnlEy5e5bizRKuJiHyt/lfy
jVbcFkkb/PPxV5yn/JsyLx4ZCBqw81BUPEuBUymz0dRr7ei5Y7zAbnhWzrD84XJyHnjb0/1iZON9
Ix3nzwKg7kKh8oWS93oONxckuqZgz7mdzom15pS39Yq+1Glarc7YZUGqbsqhc6k7EUpVuzkviiac
4Yl2jx7l2I5IxpEP5rQ6c5S0ReX9sACcpXvTI2BPUAKqkuqnX4357eIlfhMXKyl01MyNJ+cw02ul
7Ute7n4J7dE3hwcVZM7NYm4Q59m2wZRPeguVOqyz1v5tO5pNZj1j4Beng+EO+xyGbHqiIxaYp3Ex
lR+i3txqP9qB1F9c25Zy/YjiW6DDmDDAdIZ6lkj98PGinaPmt1IrdoqORWOHRjf/en3YarWCznB0
cVIuhrChFSzD0ZCruqNC3xyoa4gTmrhTqBvp73b2jaNVjsPzxz/ifOdsQLsXduFmTA466uw3BE2b
p4k7Tqe6p9N0XSY8biFn3BBHeoZUaS1LuPrONnplxZrT6PnJzhv9kvbKOz+D9jcyYmDGMC4+30HY
4SrDL7PhhA9Ub+2V62ED2OrGHDlmVhkhRkjD3kkL7XZCwjRcprK5sIlfykR/b2JmAtd02NqEM8Ba
zptDfZBRXMyz7qSSNfUP2RAMaygnv/ev1wFXpDBP5qm7IWXsf9rd4Jv7yrWbu2JAXXOF+t95x65M
UwW9ZNBkPPb5ZlBudG6Bq5FuLsOVP+mjiMVUyhv04er5OWGNg+OkGv9U20kyh5pXtkcZpL0i2eu7
1o2dcdUOiVaM9YVe2HnJn8+FULx9KE8wfaCzUoWi07hiw9icNN/9Neu+Nu1EVnzPuqG1o4/32Js2
2DYW9RDQBKzvpkj/eqMLMWDkQb56mpT2azYKaYcJuoXOfuqW/NCOVHnDHO2KJu7rofqqkizbwZYf
f1BhnK7B3F08e+cRHBc9ajN0wsDG6gSuZy/OQoFW9YvoTxqCVRhrDlMa1nXRDZHuUJKNTJmvwYVX
ztr+0tc7jL4Hk4AS2HZ5nMdvXCeujh7FeMo3aMLJdcrWupoaU05XqhhMeKFNV035SeqgoB8Xtyrb
+87W112xlEP5tGYU3J4CCjf3eRZo6b4Oyv5Epmp6lHp7Y/xt1yZ2DR5CGclB0IcYwtVNvXxXF4Vw
f0xOVfJmWXWunLue6qD6BKeHR5c8fXjS7CbXRNxVldlE08RVTSHKnv07iD8w+C/siPOsgfkHzAW6
x6XFRW51tiNalWh2nU7NiQ7qcLdkjp4CMpGQKw06oDj2JIWR7npHdmtYj0P7a+38GYMMIXCf8yWb
9GiijbLLIUrkUSvc7FvZps1yNcMVFbt2Ma3ryUlgCFz44e+sIdpQJJ8Q29BmP+f8DDUAg0w1/cnz
2MH3suFlv80zqt2GsTTlqSsM505feyc5aGbpZPfaZBcyGi23gMdSF7n3/cIvMt/uKjq5sAA8jjFU
3LNkxOzhwxegLbg6rfY0uxMQzXG2HgyjuR87P3tQKkgeyPzM695x0OjU29lqN6Ts/D3twWRemKJ3
jtamsLRhWjak87m/xpzhQ63G0jpJCuPUr1ZXhZ5Rrwe7A0+w6rS5L4z45iElkdhgubAzuV1wRDs7
zc04lUai6cPJUlPaRwo93jmyhirXdyxmhTt1bytTfjbwnhn2UBBdKmHUwMD0FKXlXFiRtxPA5/Mj
XBaFRO381yjPTlIdusAJHpqbX5cr7bydntqT+9NLVd7uZFPZ2vWFbfB2Y5IC03v0NyYPU3F2ogpR
Nqup4aqFuVAhEVXqjHtRup0M5zxH4A+lnjU/zsA77nEcGetP1qCg6iG8I7JvxF71hff0zYtOMM01
hyM6TylSrWchqZ1qAUbMc3FTkOL1Ba/nWqyRXhjSohMykEKFbYpoiImflNqphYMUCm2trAsYjDcB
PukhpxVGICQIUrRzKW7p9MEmei1uBGod3RjVjZLqqXEaM4jQlStoXi5eP9hXuSTnDmtJL3e31sZw
s9jpOJyU3w9OtgMvlSVGBCbO18tQGwOjN6LGqnT/j52nM5X6NGluvLZfSmoAaVNjT4Xt8O8Ly7zF
Y6/eELCYyL3S4Ns0rlEDev2UFo7qdKsprRut8bTmMzqHCo5lEmSnoGotv43axDPuAnNySrChOaJQ
I+DV6lqWzmwdPv4xL9zh8x+DdA/dji2R5xe9/jH6FNBjHqV9okllz3WE17mf0DTICSppcFaq+iJa
L8sMiCOC2oMli3LKozJRvZRhV5jDHOmGwPd2Hdz0iWCJZwAStO/EuZUJazc5Q3GqRn32P5t09CK9
GlxNDxWqx9ppSOruh+mPzWdtoDG7K6pg6G+0JNfLJkzMpUIroC+sxzkfKuwlRzQ8IiOorfsBo0zt
UI5iSW+oTvZHHzHybk+rOB0iazKsYg+jOHefKjkudYwNw3xL27tuDkMBnTkGPdjOX03KsN+GiYb7
bqCx90vzVt27adCBNCIhG/+Xn1fUAirMO35XycKVC3pbuqHHVq0ODQZA88H1tPZUNg7d/KEy7YMs
iEGu6LaU5s5LRF3RaRFT7t+0ricJCSRpYOyWKASetLTRuoPqPOO6aAPY49loT5f0xs+dWTeDKi7z
zQdtK2rQ13q9wpW+OCBdtOzG7NtBXKtB1K1BQgKSKgxkK64zUyX5cSRVFlro6WgxtGHfe3OswLYS
yiB6cQMEaDD32Iw3ArMBu07+TCs009t8Hr3lK2wiv/9JcjgO8eqopL0GoVA8FgiK1QfWWSeKcRAx
KnazLOYlhMJKEzIy8sTMwkzaJQ64xuL5QwiAQoCe+HiTv4lUABUhWvfCi6Ckfl6kGhFh7dIhCE4e
nhx/WsAmB3fN6eUYdvKgawBOwslStgjnrA4u3KEvUNvXBwwUOoVu7nTK6Uj4vZ7+AFuEFaCRf1JV
AtkP0x3lyEi6ov7pZY1Iv5LQlB4l9sB4Tr3Byb9K4kj3p+Oj5xvmtr9MkauZxjP5/zD0YW14yz1e
V95kHA0Ba/EriYHf6WHpl9M4R7TVUMgFHUAJ10mq9C7pMj3f0Vn1pdqt/aTi3O5QmE6NLLj3k9WS
0dBxMvvQTShwaXQvmjtQFE1xJee++zkbc0MX6+MleZnzs2mB8mLTf0PPZdPreT0tK6aGptvqDsYG
7aYwXtPqC+4MB6emuVo7GVteNx2cStTFIXOwZLXRRqVfDliiWzHZLqQI/nR9hu+cnmVYXdQDOqM/
gr6j6yGqnEPvETKbO6Pt9FlEVS/08fPc+92g7Rs66jyktWlXdWhUJW8GArooraDEmla7RM2B+49T
1bnxaHSz39z6RZ7KnSeFZAUdH8JgNIvcvu4tre4eQSrW1kMBhmm6GWBdTlgjYEYSKSNfHHQp+D4V
Vq1p7MzRX+tDX+uJeqQLzLTa3uR96iuSh7vAK8Tnuva6ZAwx4us388m2S743Qhcpt+zSqWVPb9IW
T25ike1ITo72dYAtfrKGGhfikKstuErskR+71MFCG67W2v7fPC98OnVtrqXfPl7Ht08zTDHCdFT0
qBq9fczqqofXSvxx0zW5Pf4OJmX+Aybanw4lZgot/L8V85GhS2rE9QJSmYhKNpgOQljhKJKbmv5g
Bu5vDRUHMT0WeGMvhzVtnHlnC1gxtOeC/Nuy6VvfOanfeFdjZ0O8/PhDXkQdzjck4Tf6NNCnsBw9
q/zmpQ7+dxyNU9nKvIrcovefqV2n5a9VmnX5y/BFnYWDkax78FpLvl+gUKj95HGSd6NnZClU5gSp
qdulnwp87j0dBWzRD9bXFNTqVqSvaCj80+TO5D2mGbKWN46uOiTy0L2ZnlpZetmvLpv6PbI0ThLs
gw7v0SgYBG+vn67zY9BVRk7JX1RxmxEKXgD9vHNN8ptg57j4SOEpuwXFfzVhQBz5JU5Ry8nVUCA+
Ii41PqAaaI23XB6mfrL7CahLMI25vBWDvuaX6JVb4HO2BB6VaJd61gb4O5fBVzRR0WmYjNPoInhw
Wwx6etvb4zBt5mB6tl9ERZEXtNPaxx+v/tuRCX+2WgpifzQkzxMeS2GJ0aODcIMyG+iusu/RD1iW
r0Ka0ozKwJt3Gj2ah49HfdMjfCmZeyRagLzYeP7ZJTg4em8NY+Kf0KGEh47wc2qlV0lZAFXiRaqb
p7EDPxwpS7VFRG0UNSHqCpoRV4g5+3JXom2mTt0i5oMPOc7G4T0V06e6rTE4Zd+qqgSHUw/pf58v
OE5gQDdAPfnRtpX+2iq6UfgiyyftVM65bxxo3epV6K1wmD43DqBn6TrTN2PcSI8fT9m2B19vkc1J
mgsnIEekabz9+V8DV2qrxY5rdkOjtFU7uIjjla1ntnuAxbBeDcVsfP94xC3pOhvRQ9QIlQMQ+sh2
nAfIutvM2iDyGz8T4/wFsUc6lPqYAtzDfHR2Jus/RytgMqjqcaXqZF3G2UWUzihVZCJnL4qgsWO+
Ttm7idg5eSCM9vN7BOsMTJAHmf0coTvJTx9/8DtTvLUCsDTdKmso0ryeYpItlI4cGZy6sRbHOVld
Lm6v0D+NiATdmmWCTsDHI557z25qBJt9F5B2CpmU1M8+GSu1EhXy1CPxNTyqtLMoJ8zyql6eNL3p
uycU5nNET+Y+BzJEf2eInNrJ/AfVtl4aE7YvfUEmCNzusZoWcB+mvlTuperfO4+dA7QSGPem2Esh
8KzSrmvKawO3T2/Q2iDgDhcNI5NfYGDHO22hlICWQL4Co6sxpi3KrL1HsyTYwFlDYtxndTvUaQya
Rxtu3IHSVOiaVabdBXXp5lG/NL680pBM/aklhtbnu5FFqJEwqab0Qpvz7XXn2FCEXZjX3HjIC7xe
YjT021VqRXbTzIZxROWoB+Kro3lzlWelMchQAwVc7v0yqNtL7Ul7OzCvDxT9YqQCiRuQGoIN+nrw
ynJEUczCO6lStQ8w3Kcnx69xCkSprDb70GtVyq21DroPU2dIEpdjruycfxqN2DkeudQklnp5XIC8
9YRBY109r0jN9F8FgJP1GxjrcdlLnAOaH123WFeOW0zIzg0q21L7IaVQvQ98+sfRvFY1DjSApORe
qkCbbzqjGutffYcNT3+fqUwiY5Zpk0DjCs3ZRsOEeXJr72a2vNb5MoGFvqbv0tqxrOhFhWZp8Q0r
bDsZgvyonzmrCO4rBwWTKC1m7R+FBN5cxkggb6Xcj0/SOwuLjif0YThVcJzOQScFGLAtDU9vfO6q
aqcFktzGz1bdoBttq8MqXX9XUEO8ZIX8zsAbZYOa91YVZ1lfLyrNXpKpFBQ6zCQkPwjourhHppGf
oPVklVUlbmg9Xsrs3smuMMwhu4ISDlz5jVSUl1XE4VOynnwoOZ4XActz+3ihbV+GTelPf/S5FUk4
geUMjontr7f9UNfDPpHK1kJ3tME5qVz4JyEWfz8R3nlbbc1I4jUAKxmtelCBxNNpL39PioJStpTV
Im8JvQ3/KqECsJwyDI7d07Q40/BcLiCB7zSP6u3ntbOL52nGxfaAenXqRk4CyE3tRx+MqbuTdpHU
047a6iU8z8sT8fqIbZAjIlleEHqk54J8g1lpnlXrwcnhxBjXFpCAfmcNRb187uqm/sZRISSoBOaz
ZDbND/CHCIPvulKs0gO+4WT1oa6F9ntuS6A4H+/Rd34dZx+tHdhi1JyoLb7eK3LqNazj/PJmLscV
wa1atCq7ttE3UWGwFr53wIBW3qpsdJOvZjtXRNZg+BG0DmdjzL4EFcXkHSXa3H6elrbP7f98iijC
EtroaJjwCp9HN4NHiXW2KnRGHSWOui+Sbtf3pDrptT2wUQ5ImSDdYKtR/B9n57HktpJ13SdCBLyZ
AqAtlndSTRCSrgSbABIuATz9v6hvcsW6IUb/PejoaEcWgcw8ec7ea9fdlXvI59P3fCHG0YHhBSzy
JehULXBoJqSlyMN7/xfGEIWgvMshGvoj8gW3ze3tlefxqe2MV56+KpW3f9YyX860TA9vS5GY4uTM
bkHxXSW5uw8S5e+6vH40mnH9VdL9D9G/LC9up0BXSBU0jzqzr2thGp9azpz+TPVo1mA7oNq6KCy9
wmt7M5c0bt1VV1Hpm3iLOlMT72mKLieSQ8Z0CMhElS7HvPFq8LaGrY3XWvGfvsdvkyg8SwaL7ueO
c5nOpFJV/XAq1klb8sicWn2KKU39GTGeMxv2g8OA4H5EZaJFKFid6nFc5YTfJheLtmrIJmY/Q9St
97n/LAm6s92QnJBBe+0rzU4e2Qy17NCv1druzxq77GGtO+leq9TdTy8UZwGKdhQ5DEvPZeyfq61C
5iwsmfentPbL4qOwiHYkNHPyUaEWgXm0vSVvUJOxbSNOYN4XT4Rkq7cuVeU2J9aoZ1G6hiwjjfZ4
jSSKLlrE1u59TQxP1M96peonPV84b8hMTD6ScvLSUDYccHHTCv8198YGkAz5UGVYWDYYc6OuKnIr
G7A5dsUYx7bV0WnK3Iq0LJktK9IL39CGeMAUJvbJmAh/uyrTST9cnFZTTOKJ7mzKxmgYuxI9Eiar
2ePkcZx6FHepU1lBPJCx8JGowtCOw2y6/ZNWze65NoPzbGZd40fIMcx8PzggmDGyoRQ8jCwPGRrK
Hoaw1VOSh4yVEcvBRRqQ7LPZYPTmVCalHQoBzzrnq67rN7dE/fkbDNKSoZ10nelGlVv6ogyRMlfa
u4tsD4FnZnWojv6+eD+du8C8zzdHSmfIjagv/ny6cM1cB6dJetLc2hi/Z87kR3oyKCxpatTiYMyo
OsgSta5t4p+aBXwwJwwjA6KuuSRcfPCQtcxGfDc9LStpllHjaNm+d5Upf6HSzvsjia2tt+9QuRGJ
wo723VG1+3WtZNkNoU6QyPI1dbhGBTR5JubYocqbeqRvjNb5mNoGEAnitZbqe8ZJds20/FnN4BFW
w5gNnR/JCJ8KeROSqyWA958C7QwdNgAjAp137DvP6pITwxuEr/A4EnqBlap2wMqaLLILwwppKnqo
5dGqXum+XCaMcdgQ3k0fXWfqiAj2kiORcrkbukqIE+/8sOAGse0iao2m8059muZahGuDcgFngbXt
U9l9r70k+IruH8+8ZjVqfPv7q/V5C6SQhKtIxXa+hl7O92kpu/0wJCYZKE7Dqs6qzTo2pFlrq9d/
QYnQHbqeGT5shH2RD8nT3z/+t3rljyLGQ9UHHZO7MKIKhE1/vtozuhEKAy04mRNS4J/LeSr2yEup
5JYpWd3EmPvas+6rzCCshBht08qKlhrdaRfVjmoM4P5u0FgFfTkigV5FQYjoIQOOURLPZrq5UUZ/
/86f91rfgJrlkMoGgeb/vEX/6k40ZCxZQ8EDw+6jveJOco6cF4p6mNzxHbjT4YrK/NMqxCoN3g7s
I2Nqm1Pzz98I1YDZaqNyTt5s18exbLxnvxqWLjQJU3iGwzGXoRg17b6eMu/KVPbzRQ4/rsX6YVSO
BImT8uLDcTdh4wisEy+tX5cHrTfat8HWG6w+yk/xTwweQFJmiu2SC3Pj5H3hJOG8dHhtvMKYfGDU
vjOGFBw6MWuYFL5ng780ty28u+7R1ot+2TUmgQ0hM8rajDo0To9KTjPzAgSAVhb5WjCu5cboy3x5
1nXiFn6URlf+tMs6x4Jm5lMZGcJasshEVvySt4s3h7D7HG8DoWcsYjxQQ3BT6/CX8B1OfbD2oZ0y
6Ywa25QO4VmTrxnxout1+tUcm+6kikymKoTsWVhjlKLmf5wto/KvvEuXOzstJ/5xvtac4yOoB//8
dV0yQf0auPExcUpCYQMj+6dhALDPzUXbtKbeYDrM3v/+/v7HZ6LcA+lP+5fN8ZKGSUegUUmvqWMl
J32fz+1EYoxZR57lqL1BnRHmljddeY/Of8i/1zlL/LdomBgQRrKf6Bht0SKI9eW4r5lyvzhe4pVh
xkBlCHudKceVn/Vyif7+NLaU8/rEvnB5YHpDoDHV1Md9iwmbvlad69hjeq+NF2POeOrBZF2T03z6
WfkLzw0PpAswRkFl/PkoU3OCNo9Qfz9WgfMeNEO3xq2flvWdPRcDBjetq17EQPF05SLDCObyx2Vb
oPozmDye0USXje2xxjFFhs167FRQ3Lkz1vZYU7XpAuzOfDPMh9o6OqyHIrJlW80PeDPTX/1oITep
i7L2XjtuSi+1KfufbhOoV2vGE7gnh8eF1Of2dX4KPJHlXxuhqnmbMMVOTtAnab9MZlKeoHCK9C2T
dvZzzs+WF6921ZuFWG9CwG92+2X1/DHkYWi/sjaZjVvZW0m2hNjPWnlP4TGeiMXqyFnoV5yMcd+P
Y/+y5Ji/trhDWwdDTbXq5o7LsG2EOL0c8U000sC6zND7Q65y6e8QioBb6YZlMiMqJuthnOupeW0G
J6XZtUCbHTbC6h19b1t18zPTPePeyNbxo54NYKWMP6ZXJAN5xuGXz78GZbTak3C6UlKxWNLcBG0z
If6zmZdrMnHszVh5atskTuptV9/ItqaV+ckxwBdJ6wipEyb9KZiql4Z5RHHfGYOu9tbodHeKXmmz
kd6YOXvlrEO2w5E+J1HRzZ62yTtZituuKpOD7UwAIIPClePj4srZiIwmaLKMLJu23KZr36cxfsC2
QFmIgDjOdaFe1ZCI+t7ODcyLxB+Qbqn7k3uz2I5MIgdY9MEJEM2jR+gb8lCaeboh0yOfwmZZ/Y+a
S4KHHkvOcESNoBnjlCrqK+W0rYeFGvoldLxs/j5qlCMgZW3101fE8d5NgMU16jmTcKFx6dI7An+q
5bbtwKCFDbQsAC7rrHehWAbrBjDiSttKB9y8yVGVf7hY9B9VtiLDZddecLoAU8uisYG9gI7HCrYe
HASbqFubV0RVDE/3RL+QetVNkx2mvGkmmAqO0a20cHDulTjLVOZKgRk2aM/+My2p/KHrrVNssNga
1YPtIWo/cWGzjZ02OdK4DRJpyUiOrv+2jg4xksHk5ifkl2rEZ1BZxqmEfvODdHfspys+2AwF59T2
vGu0rp6RqrXTz1HOaXvTIkzWMRhZ4iNfZz/9VbtJVj46mLFnrmJuWSIMhREeYxV1k72VypbLzVjW
7xIhZ7JT9E2SaMEJ+DBaDLs3toXA4bDgihObIl1d4oVYA21c2rLvY2TJDZ5k0nfsA+Ix7JqpMerG
EwtXs56hkYAF9yaG6FGFDOJHRo5fFafTWYvC8Mg2w3WshuF1LmrzHQhUPT/0qsCB31S68ZJn45iS
1OZrbrx47CxfiiVRvQGxP3WDo5mu9j8U47wPPplAXeSVq3hc19x9FeAayvhMBHzV1TCXr+ZU6dhE
bW/uwypFlXRo0twiijXVqk6LfLtRhsEbMBVTjAUqqL+hoeu/BYO7fmCK1f/Rc0G7fcrGQH4MPeGB
od71/i44G1rj0kpQFCSGSuBLkIyMGAVdGZmR68R/0Q6GtEO6n9o5g9pef6rKGejMMA/OSenCoOae
R0fGPf7f+kZ2s7VGNkrF2F97C7WQB2QiYice7+de1uu91LtVfNX6TpshcOgstMKZ0CazHrr2RAxe
Mm506RE9RK6Ce+hNDFHHQBPuGFqzUN/o1LTombWA6ypajODGGO2526xYapxtUrcOfTMDDixahjX5
0udMJyNpwm0IjSFovkz20sI8z1X3ZQlaFm0CPPfdytPgazFOtn3rmVy9GJw541HryLxn1KSdfU39
KPaGbsPjCisaZMd2NfNyB92oKJAwaK0J1w4bSTQZQ1s8GVm92MeGMzw7mFABDtLhjvDY5vrQmiEt
M3RjXurnt4FdjssRV7l51NaSiXYNt8PdgMSb3gIifbJ47AXFfNKTVMKO3Fhf8QxIbP9B0Ysd06rC
i/3FyfQom1H5YWnqNaDmS2dUOsaxqW6eA8Hx9m7nlVk/tGPv9cfO74wlor3VinvJvqPtG9grP5Pe
MVZ8WNKEujAIw55jSw1MAFBKgSFARiX9L0FqBu9SO/t0mSUJj4s9t6R44W2j0ZHibjmAJfAVIxPb
muNzv6KB0TLCbLpfuDc1d33hTuoGQRK+9kicKWtF2OR1P3zF9tzmBygXwP79oCxPTH/no9CzSn+a
gtlm9m7XRphLUxvjxR3Qa636JA+WwWgwljDMxKGdpqGIVG2pIHbwfzzPaRe82kxI7X3XLF72njR6
oR7SvtO/soE034mL1m7XPLeqY4aXv/tCkzZQG8gbbEbab0+z39KzfnGtxJDHETbnTjJQzjc6akjj
GzZ3jYaIKRt6SYl+0EZhTJjf3QaXBC5u02EEDPIIoZ6Xr+0OZc/aspJnuxxOq7mk3t061Kr7ObqZ
9zOrmqbZ+nNrD3t9HYZ/lj4FFN+0LVMxFnmhdaRAEscYD/bKv4bugSyEW2f3fRxy+LWuX9k/A1Sv
CWiCOTMggqFyjGc3dYwfbUYqySlYA5mo0MBrUr0nkveU+A4T/jwtJdMOyzmp3+fKqf19mq9dGvmV
mPYGz9A/4H523io0zwVUg0U3lpva6LMbz1lmZ0M2pWbtF82TdqTQr1c3NGHUN7iisAcLR9O1m0y6
VXpjjx7I3yDNbe/ERULf5Zgsqm2DKlB/1Wc9ALHBLY0sgoagZIrHpv6esk+kSFylzUjdwzwVzfVg
uTvsFzYgWh6nG809mhhGwIO2a+zZ8cIaE6W4Y4dKmZOlabPJpqGeDkJbwJpjoOwHN24NTW93qU3q
qGYVTfIPV0c72Yra4sCXNP+3RooWMDbz2sx23jovBNb5dD43KX79IpyMtF1u66XJg0hTaTeSA1Kl
Y+wOg/M+B2pJIzqHbhMiAvWKjWqC6ruE8Wxsq2AazN2QV97Wt7OJMsZvEiq0QAa72dIChJiL13/3
CvwLIBlSffzlNV5mHJqB7Og9o8l0OE7obQr0IKthDqEr1uK2rNvKOaAbzOMqOXtRtHW2OpohtbvQ
xfN6h6tna8HLdrtF0LksXUR+o+blH1zeKmrdTM33JdrJPnJw6oxxXvuTf4cMo8/uAaMU4/MyaTV0
aDLsNiNeiGCnDb1X1zEgkKVEAAtP2SHpIIBcPYRTangPyUDe8C2tc089VcVQvLUloq/9HHQAnagw
TBkrq12+aA2R1G3YupUwo4lxc7vXen3y4i6vHG3DCEVGDXr7Np5qZ564UqMqg+NXD4jhK5lp6geQ
EW6iDLsse8PLXXk73xTLYR3NuufSZgn3oyztstskslAlOxVDw3g2vd7dSzTbNykupzSSyupvc8vt
3TuvHfMECNIsnfam4QJob1ytCSBgUJdx2dUKY92ulW2toa6gNNy2Ttd2UzQlGhD8huJYnBDPNwXv
bKW5B290CEgy3UWrH2XG60nxaEvNi6WfS3Zm5ihLqGld/zJ3tVPGRuPXQI882tAba67He3cttOWH
WrWGkbAo1EHqZWeh2cMfjNsYYX5PQI+WmA9toPrHVU/H8qQBkkGu3vcBrdEwx+umn1ZhZB8ug6fu
kIzBwr6V1I35hNoergsCcmrPgK0L7TLKqGwKUxq36B4aabqHCvK5teVEHUXsF0El4gHzdhrXqar2
boLw9jbTJ+e7ybARBssQeNlOQya9z61gxnnalSU4Fvqo+kmtBN5GKBiBatJRMcRW5NRr0ZwlyQsf
DcxnIBqsoX/auWrHSySdbdYWsx4lfWCV90vV4ybDoC6wt7WZZDIxT8EdoizKJTvLauNNrJXOGwJG
oDxmSbdkr3M59sy3dafdu2mV6xvIC1zwDGCGdtSUkPJjUjd0lYWNZ6K+Dh2J1pKdTAZ1NAECEZQi
Q6m++xoFSVgNvjNv0iCoMGcYqdOGMFP65UA9Yg771ZfGwyrRSYQu0ZNJaAoxQPvlRh/wKvS1uYG3
5UROiYrotg4gWm34lSv/kOkY7sKhXd0X4ZpUnw3pPCkmFNFDExtc52SMw2yFcF3nnM0Kt6mq/DV7
sUle2QZU+SlSPBV0b15CMuERoX/+ggbTWzbVYiw2Jj54KE5otmPRbOa8ruZo6sau2vdY/5yQKsPz
mZkacHJAqCXDHPYA27IomcvBjUTuOl+TdUkqpOmr5m/kOFA5O0vNjDKchpUUMMG5YURZyR7R0Cxx
qvI05wi/bzXXREZq4ire48v2cbn67kqdi+B0oPmdzTrPTcCOnaYu+eL641yFLnLUeK24FYZ0ST0Z
tWquvWOa0TfalPM0fSyjjf5+ssy531CBJPz6NMTct6zH4gjqRU3lkSPd32jWDBvXYCjys2MHIcaQ
Y2TofgxlU3yVQrfnN1E14x0EY5fuqcotEIKBXG69nl7RTgGv+8isdVqOuvB9LP5aUw6PfdINR2F3
RhNnCoDavhxMk+EcnNwYdLnMj6Lx0kanRwsAaDeteHyh+i8NB5mVjxUKGMgr/gsQzqk7Ku5f3+Sa
Gr/a3JUVgma7s3fWyLOdOcjEJpgdnHT1aGmggForlzILEbLMDdAuPK6h2bcjQZ9iZmpJi1/fMsSr
1mPtTfOw9damPUdgTo6K7Eo2r4uQo43/m678siEOiZ1Ud1b7HTxVhZ9kQrixMXIseLGkexyNOhq3
d1Jh1mArCERwn01Taf2r1HBJwy4SwPfSFbgr6oPc90I7xxIQmfNirB9JT5LZHYewGmJ2boLTJvRf
3Hwd/Sx7KTWALDOEJJTLPom7R7T2cwkej10sjRD0ueOuZHDVh0Vhg0tagXUCFJOiFPWdAiuoKBJd
oO1cdHRM2ilWqdux7PrHVJv6Yueiq4GPxul0VG7VAhaqxMKiRZord6tBC2xLnoje3pYsnm9dzkYB
XQcx+LaQKG2KcJB5mW8SC7XFXeDKwXvjoDW81zQ3KPdDoqy7b0bi9MWDnIPZOBGnzhGAAlaut/NY
GcFWLYvQN2i6g+/srJxjNZzaNpT0ErikyUWz4alJY91Uoybz7Vyk+jtsWVuPujHLNa5k2DRCe1Hp
TzctBp17nKsBM0c1kGj1lVHMp6YZ/TomQ+gmuD/CwLvoqs/BFICON8Z9M/Rd7CmnWbd+2ees1gGs
+5Um3aeOJCpIXBln6/9ZP22e//N/DQ06zl1CZ1R+EPacxXPpFptADOYWaPX3rmXu/vce728N0B/9
Vj4vOGdfMPKHTXoZajqKQI1Bvbr7DismJcMol3QcI7vOBc+vMGwVeYQ5rvduvrTHrtRa91RBw2gf
pOgQwMjVSD+YyJh53AlNA4Q5WNipioA5Q2y6hfPV5072DVoHETlLtTr1wVVN8VIXhVFu2MiCYJ/7
tfmoFrapsKzNuTnVXeCqfZBXInsNaDU52bYekoXOGq1BO/mRw/MyvmVdgLEGBWAzrCqS+jhUP7iJ
e4ugRUc7LBYcWVlcYW2p8ALnyUC/Row/zESa+Y2urUG1hTTjpe8l+hOi5ZuyjSVQsfQAq22SkWUv
DrMFOv7mSTER3tTn8i7qpDW5kam8qZGYfyyuPQ4EfftYL7Qp8Emxab94RVA2P//+sC7nOz42YzrH
gR8gxiQK7/ym/uvdcCxBRIpte4ca50KMkXz50S5ptnN7KW5bOo1L2KJR35fog6989KdFwEfTLybU
F+ErbsQLJcZKT77Pnco9aPxhxwFi3iYHwvjsNXL68fe/8lIHfWY/nmd9iO9pvp4HSn/+mYRwZWPi
FO5jjR/VoJBcg74EtYI0Gs2PAwtvp7R0Sg9cOCfJ+WQu48RwO6m+a2c09QYCJPiYROHQnDbCXvsV
xU5Nenk02W3qxm5RyLYIfaLGTGN35dtf6Gf49udlhHoVySzRA5fat2Vi5/bs1X3sA1c8MH4MCiBj
diC4s2a3a+OKD21c03BlR3X3bd1UT6Jt1ZeWLKf+inzoYtRw/i58BeZxPtMGpv8XT21cdAeBl509
1Sknd5jSg4uyajY+VJd5z9k8exvwCdUVavPFFsan0j3CA0Lj50xN/JS8XQwY7tU0PfqqTv5Jxky8
JJq/rt9xx/RNXE22Wq4EmV2Oy//vM9GuEitC9tMnA1EtoGCD7tMfF55NcGjnbKlvWrupfRHWSXX2
ZliidHdJn4qmp3bg5PuqoTRY6eFwe93QztA5U/7+MlwMzc/fyjUInsA0zCAYGdefb3K72kk1T/38
qJfrZvCqxaU16B2USdMs4jpVH5PZHrC75Vlt7TOA5d2VAdelvA4ZCNMJ/O3+WUUVcLD8+RVKPHsD
oZzGYy3J6aTYnXJ317Vokr5YKtEfzj2YmkHCxL2tz5Y+e01KXYljTXKQjgYoQ1cTEgTjiDhFd6Jf
Y9v+htf+6wDiC8LDhrt1ztFl0nip/+uajhGfPriAiDnxi6M7ugEHgZBZu1AJ60I7EWs5zQcYfCSA
hsa4enRYOzdwH3VfBdO2Aw8MkBLouY1VvLaq+tmsrbS/wblVH0jxVOpXhx+AXq7UwAIC2leiPwse
FYXvOBZIA4A3m8kcGXY3PItZZAOI36XNfU6PllthjDfU2BticdR2NpZA3CeIoZkoBGlRhmPrT8uj
f76jtaE2ZMMGX12mNkWVOtqxSQhgjMZxVS9oQnNrU01Dwj0YjBXjPmZrpv3YlvQ8lrDSCuU+1P28
OHG9SEBSbpa0495kWrajU6prT3yr6stZvOeHigdaRU6lcnRPermII/OEu1XDx/aQNBSI18Tal6vs
/KwMorlsBtEB592lHLHVGiD29mAwdVfTqSbqHXjPsjDTL1pDRLVdYHMtqzJX25Q9PDZnJUHuZmfc
ph4sL39fXRfHId8GaaCNEZ3ERoI2L0k3Q6Owcze2fBrW5F71c7YPgPtFquq5T9VJ+cvHmbo3Jlzc
/x8fDE/LQJLJCr+kn2jKbk26Td3THNjZXi8KWnM1BHz+bfFQ+ItGB17j3+zcUuz//tGXZITzH83m
CnEk+O0ivazXMqayuT4v2VOrvCyIe0ryAEQfcRaRP7hl5A5JZb3kk+GhVm7zJ4U5+b0KCnFlY/n8
45MEwJcxf2vNOLH/3Fc0uhtdgf7nafR40+3EMH/fI+hdL91OtyX5vLqbRRX27rcrP8FvkeKfW8b5
caNk5KfAnXVJutFzgPld0FdP6gyzY05hSabNc01jtqK7dw4JaHAriHANCGANs8Cu1+d5doCHDAsD
1izOtblQJ6VNprvHXqeSR5NNZ/41wxhfip/cTgJ1y6VPAhsthMp2A/3/JqKtmSBUbsdMoqMvzSV0
23nGtLx2hvnYlXV306i0YSLQsxY2w5Trt8IvzCUSuj4TDwiDlwqZeWvLXCGZutuEMMlyC4CsmbZQ
gjTmKomkP/NCedQ8uGQtfyTsQ8mj00jp7ubZ6OsNASVcO+VZEbPrPfy7ETL/4ayTGHXvxzqQexSl
GPgSJgdOxRIdOsX/FgO++0A3U5zqAjngbhEB3uPG1MyRn4ofbDh2zD28uIX/NcbehC8vEr1J68aB
zymfyX0p+oc68Qdxo2aH6MmzUgzgaeNwP65JeRc5wNZZzOXW67D4k2/kNaFH2+m9hDsMUqUv1vmr
4wrn40yn8TeuGvsHqNi1uxux+BSQSNEIRJmaVLclJ0XtfVFr6k3ZDHFLrECgzl2r005KUWiFfsu1
YYNOuQS9p7D8dGYUGL1d/NMpwKfxVDLrr3fpIm354WOTdh/OKVvrA/kgGlL4JnP6LFoCj04fdYkV
UUtZq9xLVeu3BftgIZGarp3N5WbkkFm9hYU1N601fO1cQ8GHsN0KZA/QgJ+ktPkPNabyN7OBmxCa
MIbrOK2bNohNAZdYnyqzooWDKxdkOAJd8AeQGqMgy8AKE7TmH+mSJMvOUX7zwfge87Ly1+IdSEoV
xIt2Jm27lVXT51tTs1t2SCz14ktjYX/eMV5pF/pzEuw9gtY+iAouTglWIsUgauPQPqoOizVX+oG2
8fRdViItY4T5TbuwdU3+aw9GxTqNaA89AtkyTTIqGCZP7JkGmEhCXHu6QeTr2c/DAlMh1BcwVHls
k/a+3PMiVOJbb1Js3CWz2aiDRp/cCR0N7cbOG0E6kAegSnEDM2dwXshsSqfTKnWnD6c5M3+s61Ky
uFQb6DfKFL5TYm7Naeok2SSqzYyEeCc8ZRsvGsDrNd26eUbefQCW39yeSwvqGrwAr4TE++hrDbfF
TdAnTrMt/J5W251AldJqGydbOitai7J/nOhNVw/mOi5OOJZCS66ImS6VpQ5SyfNN4Kx6pPq2L3Wx
KKUMHXuy/iSYgqNnLqoAgCVKwJ+0FfJHynIaN1Am+l2B3ellbLOqohWoe6/ACEU46MK5snt+3rfx
ZSMoZWfk26Gw+nPfFr7eo3G1nEfetpX5+ejPCA9ClxXEmI2h0i5LFjHdYXggLCzuafVk//sZRhMc
xMhZinSOOLwwzrk94xoXiM1TPetUEF2Vlvc9DZGDLWTybE26vXesJd+7w+o9zgFpTNqQa1cuahc3
Wg5SVg0Z7xZOJeTSl4LWGQVNFRiNeKocYdBYq/O2TI9r1y3JK6ZV17tyYF7cin5/3lkheY7tBTpx
WedWzCikjbz/CZdO9tgYXvYT3gn+QLJC7vUeF/SVy8d/VGu8KBTU4FzY533z4oieWgLQJAKmp95L
63qv1TMCAWDpNNdk03gx7hnfv4Mj8FYzytlBMe2JlOD6dNvRuLzibv783rEEzt4JHLvm+c37871r
aRcHLZiVJ0V+8Uc/tPLEmnAiBdL3pgQXOEcC3k6oZm28Uiee/6//LBcQDBM06XDvRlX46Zf3OECr
WTZPNI8LZiOWHs/KGb/Nno9pk9jmjWAw9/T3KuU/PtTAzUiEhHOm0V1mD5K9A6PdzYcnkPRmTDyF
v0EWoZ8WvclemxF7RYvr5cpf+ulH5rw9A6oCExUucb0XixvUImx1mvZPZQU2VBBl/uIXfvMj8HqQ
iw1HuXGznhMq6iHorqWE/MeHI0xFS4lLymJzuXjCJCg1wG2n4ll4RUVOae/IvQbXf2e0yEe9IG8g
/9LqgI3PHOvK6rq4aZ83WsYxbCucyUAff3t1/9UaKwtMDgJ/2rPtZGrbazpPllqDhMVKRjUIhn2t
lda9ZTX2UcsL4/l/fdocfvR6zhd+fv/LDK6qNdGRiUZ79I1kLraVM2XLKS+6wo5tArliGKUTD6Bt
gmsX/M/bimMZZK0ZdAYZa1yCKipDaug7EN/gE08f2rygENJUg9tkztvtyIVWv/JTX1Ke2cnIWOH+
gb+T1+zTEcL4nIKxb+zHMmc8gyqpsWgruX427VOKK2PXL061XXHkW9tB2rXGEZ5kwfDOeaO1p9Zn
jrhLh7RBVWJXVnFHs4i6LGGM9sw3J9yI40usqCubxQr+WTwsuGVYLnPeREZCPnsfjnlHOR//jw8R
iT7t/XMfwmXhXloMqlJ4UqtI3yzKvHqyyDHa40lbE9JebGdflFNymtbuWlTypwdoGlA0+SfcsowZ
Li90KOZlAkvOfpIJoI2bZbLEKZGCjJlGBuVeddr44+9/56eTz2SUca48IHhy/l2mXmcam9E4p8vT
OGvipZdQx7zcKHZZRUX/94/6tAtSxBq8LYgmTFwQlxHpaZqRLaKC9LnN2u69UeZXlfvuTc3FXoRj
MjIB0Nrif72e86HkSHI9xQGMI+Ki5dWBySRCQCZPeW+lN9wTMUEZyJRmlTh3Lr7gG1lTajJFWqYr
rc/PPy2f7IJMYUXihvrdjfvXNrQyvJjLasyeG7oye7LXiMgwpi69TzpCQa8c8Jb+Hx+HoPvcYsU4
i9Pb+vNQxdNmc2/LvScqKtk9wh9Wkm1+LYUiDFHY/U/dI1cXTIWvZwQSGYKGI2V/EWIImQlAOVcP
2Vk5ZBDnhHnkH1/KMt/2eS4eUHSIZGuBU8bBrhU5uR/0l7KjZPhlVSHDqwHLxjhkPcDbDFPs4DlT
3kU2aU0HpXCKPnADMMYfBjKn6q508BBxsyttY74fzgDZcNDIotyPCt14iP9AvrUiF6+yqLKKiIHc
PTfJp3TdpKMufxjUynjz3QJl1lL01oRfuy7v+g5lWkwxr8Pkzurup9/bDICWsW+HW2fota+FY0/j
HRqH/g2jn/bFR0r6o1oNq9gQxbY+uI5I7CidMmc46Yiun2yQUz/IEeHCKzqEd+W0BAgx5hkXeW6a
8Jgqpi63yjJzhAx6tRTHQRTN05ggSDjUdb86MT6VMWoDQI3HdGmmOhwHVMwRZl8lNro7r+neWxaE
dmen+htybS3YwWlq/x9lZ9YjJ5JF4V+EBMH+Sq5k7VXeX5DbLrNvAcH26+fD8+LKtCrlkUbT6u4x
SRAEEfee851fY+ah93UK0iQPhYcI46WiWqC9SjG09SP+rmzLTrme9raf1fpNRIHlFutJgUxy0fpf
/JdEG/bN4w/fGUZzZ/UqrQLKNcNHbaSD9rmWTXWSHV9SvCS9SR8HCWy2nRNDfTX5iNQ7It2I7aV0
1w2rZaozg4YgFs4C/H0HaJW0SQ8RORiw+xkxDPxRfRb+o8cJbdp7ej3LW4t6SfqRFnDZbiNOmNOm
M2KzOE4Tm9AAXcrgbmyrttEmVqWxodZY14GqVWYd7LQs1V07U6/Z0MU2hk8IMPPo5GEREsNuEVG6
4D5FVdB8KwVIa+QpcfUJ8FyUb+d4UIdh9hIggfVKJTZFISE0s8dOAjbesxkkwudQrBE1Mm3Tuva+
oLD3nR+tJH5kiwC9/9jGlp9tepG5GfIPB2/Z3KMXuS092F0h8TzpdxWbmrNHj6xRPhhMRbNxaMbs
R8wJ7nNsqvZbWeAQD5DYVXtY5r59n6Wxd4fXw612qBAj9wuF77rZUrRDNbKIhuA6l/mfBClZaynY
IWX/ZPHvuydlj9O90nAFb0l/oF2gWNxUUDo9/bC0No0v2Gd7/THvF4cWoJs6zrMXUe4H2V5S5ZKD
rx/ZhbKKUIfIx1YFWZ+0mDLytE0foGdN097vk9j9WA8T0ueAbN5kDPips55tnZLm0cZOtMrcT7BI
QTF2jhqOTcpk473Jywm6YscvArFs2ndZIvsvshrVjwV2/M/CYHJvMMdb0203+N23Kqqn9LaKhqwO
J9QyxDPPjoNCIpvcMO9Kuwz1KdIGPv9V+sVWwEB+RtKD59kWCjOtUJn40aJ0iY55Q+86gF+AHmzE
zJVujYSOYEg6RoGUuhhL64mQnsbZ5KYc+x9RNyOBGfo2Xl4yZRfGsWrnnj2a7Wj5oc2nEjlQ3xCw
xHwkFsnja3FEyzfRWKwlAr8yGfJ91qRps9EJzhm2BkeOibXBjZOtPuAPCLVEZfHJdaPKYgRFNgde
VoqIqmGRGts+kthKl8mds21W22m6Z3/kUJy0iuYLTiygB8qOxloFxASZy9eFP3/eYbChA77iNj72
ZqTU3RBRwtuUhldJogkcVBdWLJxPY9SSDRdZUt7hSZgR2LUzgUA3ZpOg1EO7iVnf0gyIYZNtN7sM
c32xyS1CSTdkj2TOs++oloXZz2AobaaWRjIivJzIjooEwB1/gGgPDqGYr/mcjq9L1lQfcRt16jj4
PKD7CAXURLKSjm1OT2vE7tUqyW+QJNn3JGK5A3spWQgU942ZnOZe1+CKJn0xoQGcmlocNHLlvKek
meSvGo8SrJCi1l41FOcD2Ua+3e5aM8Ls8f425bKqziEZVonNxvL3Qf1sy+DWjrBI6ope7BrbPYVM
B7VX5dNFRCAKPnE/1lgUQJK5HyyKrEkgzLF+wCFnXYu8vSwZrT8FRQZ7M6pn+nlXw7Wb3myzIXqx
KjWiYraqe89rG3IrK2JvjKJK98KotO0Y69HXQkTFJjWk+S2ZlfHceAuRo1fGRpwfn2n1cLryXIf5
5QEyervJmHH7eR7EnQ8GWZq3OhW5rzjXEpI00bolpJt36balrc0WXSzzKY4NvlG5v0SfbdHo//UA
BA7v/6TLXaVFp5cHtfZWOfpZb3+RhS0lhfhgPtOIj2+7xM6aLQKF6nGy5+4Z9WmOQLBW45WRuNyp
c1kI0ChmKONw1nt72UV2peji0XweE5+905Ike9Z07z4vlvLeceqXf79LDiPUgT3KUxfHLCRsc2WK
zkSV6nTfkF9DScxiBaigpM6r7Ko7tq1e/Gudhva5A3WL4hwuU86Vb2+ybiBvZ0NSvNiK80AQ+y3h
2nU5PACu6ImznRucWzS2yPPrvGup9peneOCfgiimFXzu+b+pjH9sn9OSOW6Xg/esxoZ0M9IYiBoR
mHikaSfdVuVWeuwWCpY44Zlf4xiJa1Wzv/wEkIeIbzmVrQijs9lOt15OA96qFyxIWjCP+UxNylgR
XnHrN3Sn8R7G+uh+qXzNH4j0tYcrOK7LaeatRSoP8RdELPa9b58ANRx9yFu3e+GcYR7o540I3DvD
OuG6qZ47IauP70+085gj3iCu6KxBVOh74DicPXO3aXDvOEOLKy1JprAbK9S3LRnocLcQEBSB3XTO
rzj30wfaC5pGLit7EaPSJW13BQ9gR/J4bm+KlO/ozm6t8tVwpaTzBvwXOJvfE/eQpXK8hS5S+lcW
78vVAAjbeniGFOnwF2eHoBg9bQPKW76UQM4aduvKx8tneIHm6JgLLOgmW5YLNGDvD9vlTPnNi4Da
iFaJZvjZdX2pawxc37yYRK1ysPFlXR565ZHPtkD4YL/ZQwvZpMM8fhlz1aLrXSDJXPkVl7OFwoFY
gzh4W8F1nv0KFHp5Adygflk6w/gPIE5CekICg0MltYbgdNHD92/74oIQeSjfskQA4rON80pbq3eZ
RoiNeMGClt61IzmTmF7sE82/9mRm3nClKnMxzBAnEFmjvaRiv36l374OeeT7rTSSgq6PLpFgu5r3
HcH9+M1KFiTg2fBltjvzCHNSD6FXIT//t/s1+NQI9ife/y9vnr2O/iwiu1CFfEKJ2iQnkqFk8eg2
FXg+QvQWilWNTVLb+xc9n9NclGFe5Xar+BTD/9ubruJVfll43mNO4vbPvufUfOj4u+IgYKGOO2cq
pdqbGFfly/tXPq/isvzSm0AtJoRY1YZnw60riVhNo0OBgMX/L+pL566pF8PaZcIf/Z2NA+Nr4Xia
BdUTUfeVyXXRs4BfwxvsAiLkL1Z63NsbR6sn4YHZ8VNdtdP3CWH1bq6WstmYXZF/hVzWH3ySCJ58
3GwBVjL1sVHDEnhswK/Vri42hfwWuga0a1a2DbVV8fa3oKe0OlQOxZMBQPrkNQbGgVhkx6iVIJaN
WDqB8v0Y6y07g0PkLfmnQS6ReXz/ifzld7D75AwKyoVhoSnx9ndkqWEqtOXO0zzoVSjRTt9b2L85
ByJO+gEKzPjuWlP3YqJUfaVAGRNDal/5RlxOC4e6FlkcbJApzp237Pyc8F8wnPaTGmirbpwKzwTx
Qpb+Ueq9NW8TCyYH+Oq0gocvXCV27w/C5QtBTda1Vg02qTpADN6OgcKVmE2tPj31+JiecmMq94ur
cJDg2zngU9ZChujal2Ud2D8bRwY0IOCJJgq13yDSdVD+2I5Emm0OTRmrp65flI87ofKbYMSOFVLZ
yQ7v3+H5urpehrFl70UbYX0F3l4sRakgITobT6RRICLG8UutouyiX+mkR/vYtK4hRc4X1t8XREaC
VsykYXMOeuvKCd+2jZjLWhb/OA1Ldefgpp3vkXoMIfM4/0T33N5Rw3V5w5Yi8a481L/dMqs6+ywQ
feipzr5dVj3DM9Jb/WkRgpRnal7DfB+r2MDSnBpGWNCbLK605C8mMsNsW6QDmib3zGw6G2Y0LWWX
z/qTHauUwPZ+AbOap8ragD5wzVuqSOUXKoJRubHqKPn5/kP+y5iv3xKWdIotpndOO605sJegBMwn
fCO+HZBaJz83kH/3ea/K/sjXKztUCVUqQnfcTVQBd3n/B1xMaXMVzdG2AdNFT9g/m2U0Gxp91oR4
WuiY9VsrbTQrzLHrYz2K4nTz/tV+S7XfvEHUrA2dhUtw27Q4znaWXVIJaki+/1QBlyOQuh1sknr6
2hpv6YH29UF1OSHgZZT0WBFTB0FmbYNF/Q8Bi0laSDwM5lFVKMzAr6X5XgHJKMxgsBIEU5vWajoI
4N2sN+7OrnEJ0F3MoLZkNoe0xlVe0IgOUng5E3IfLA5a1mLDZg0d7tAllMTTpkHK301eauP/X88c
vW/1D+kAieVKa+B37f98LNjSG8x0NjSWebaEdUPa13STnKdinig5DfUT+LvJIhkLr1CtIk4TCZ7Y
G5U29a6b+vFgNU71HT7ojP3cGA6oRvVrP2p93mc/alUos8Ogdbj2Td6+DoklwHsSZv9kVBS7D0QC
SP9WaaJUxqYAW3VgwPGOoSds/V3TgxLFMmyL9DnDLngtBPpikTdh4hgIKhmmlVCzTt4/1lv0dolc
pnp5EqJKCmLTk2gLSZDIC9dobCxtVMeyPDK378/Sv12WwFCfbTR7nguVPDFjLhTv2nhy61S3Q82R
Dir1OqFqDVJm0G47pFj7ru37K42qv7yMfM9WqBrVCRpk6/r4x/1OkihEtIT6EwK4/JcjvWWbSBI3
ECz5envlLn8rLM4e9erxoTeFJIE15Wx0+dhV8AkH/SnqF/k1RpygNoqNfkWhr0i2SCCW7Abh/rhN
VOOKHVgrGhZGlcnQQF1860l3Hh7xlDlfQPSZImi1FQaOv0zfAjTL5t3Y0I14UUizyXhIZOpua89t
jymmGZAxeVOB9xvTwjmSibCq3o25xxOUmKT9Xtm0/2WVp1a1NsYIdsOzdbbKG3AtlRwm86nJ/HhH
Z9fZOGare4E0zeZIibmoAph/7i+tSqzj+9PpHFVH109HD/v/QV63kOt8++OxWmj18q6LxJOB1b+j
aurnUbvBGj7IcEYibb50QzYeJiKECQHX7OrO5wxXAAax9Zs4Wbx5F9v9aAOa1uzyLuuG8QHDnyeu
zIi/fH75yKzFDnq0NI3OFmesukuE59d4krOrfxJVlGWbHK7JBh9XUW3BZaQv7w/N2YRfBUAQqLBp
sMEnf0c/u6IwpW7lfuyAFSr8T7gTIWTCCgTJrSrn4/vXOru7/1+L9gyX4UPrnteSSj9Cnwv8J2wq
q9mPKq2xmVdUBUY1HpzZV1em3Nkq8v/r4cyiVGdDlzp/meECY0OYDTus6BWZwdhm3Y1HOW1jdDqx
oXOU5RvMWdfyCy9vc4WzwV5xkN0wrGdriKokLDpcJKGbJsmXwZBo+RaFGtrs9A0gdePKpDEuLohg
gI86mjnGlA679XZ2E4Fl9+zEq9Mkh9rmA9tDZzIWVz9QDlbP9G2Xu8xGdRID772ZbVXu6XbVR70B
pjIkY37Ixzi5GXV7us2UMZqBX/rXajMXP5JCECs6AIP1gejW2TFSMyzwufSRw7mOjeWDSDKDBajU
X8dJLuq+mHNxZatzObU5szMcbGUpl+N8ejsseG0hhNpFGuYwaO7Zehhyz0dO/6alfVrv3p/bZ8sb
c229GEIj5rbO/57t4sq67hHvzWkoNJIvwGGDmiedFO5MlEPQjWWzqzqUngEIoWv1kL/cqMUOGhcI
ohVODWfP305HLyppnmGHnaJg5eqdYqMx70CpXHMCrn/UH1+s9TbXspbHfp0dK06Dt2NaRPYC31c6
R8izI+7gOiMNWqzN2feH8y/X8Vb9FAoK1KiufXZLht9hCKxTuC902q3Pgz6M9qmUlq6uGcIuFwmB
o5U+Hucdk63OWUkhTQXZwoSqHTl7RA/kBo3POraqJCirZsHiXdCq9MeheHr/Bi+fmYD4jMuXA4+/
XvftQMJPTuj3ccpzS2Rde3fmG7YfzKi7GzQCTZ7//WoIAdlQcNBhSM9mJ0ElZe1nkUZ9zMv6u1lv
CVuwSOe6n0v17V+vxfTgJMO2jb7FxXHObe22oAPuh2Ovdz/GqYx2apELR2d31h//9VqssQwh5xV0
RVR8344iQFnNi90xOXm4U+tgmGzCBcmuk9seA9i/L2G85KiF3d+nRTSdb6+2Bqs4ODaisCl861j4
c/eoZ3O7pRLhbYUouyub0cslkyMxdS42TNQA3XOpuoFcaFrUwvertT+lHtQOXRrdibd83OCQGQ7v
D+bZSfj353L9LiMLgzfNgL69vbzHzqvhT2W91BCLLo4VaCvq0FSgDiJdA21a9ss2Vn5xiHyz3L9/
+fNC4+/rU93k2ih02ZKcrdelQ7aD1oMZoWeefE28triJkaN/1Uur/IozuD/atS9yQuMr7xZU3XyI
kJydysXSr/yUyzUBv//vgjorg0OZ7e1I+EtqOXA5zXAoLKQEYyq22MoQDkdVRIkgiotHTYluuLLo
Xa4JXJYjD7029g72uSB7ZXat09hifg3pwYhbO/Q6FDMUmZ0ry8/f7nCFpayZWvQMrLM7zKAIdUNf
WuHcSv1Xh437c5RR5ENXBPUkcFxjuaN7UE/b9x8yGFfG7u0XhOyGP668/rI/tuJlbWBE6eBSs/qP
IDoBzIWNdODIGiWpBcEE8s8PrKiX9n1dl7SroSB2Ydubbh/q1TBFZOmlIJ2mQYzADkyUYBLzDd48
IgnFUgRdlZUAQ+xePoM7rL97jW19jTPXHLemPusfeHmnDp9UPGvEhcajEaaxjTRON2HG7ZYhKtvP
AlT6fDuWmvQeBwxkxQ5rX2Mfrbmt5HYmSF58WX1/w8bCemWdFlG7xR6xlo7sSDbL8KnjAZsvvE4G
EKqSnE1Qh8SNAwIroo+1Va2Ngwoxyq6GUvepqg0tRgqUQngxqwqKPzd8jzHYaB6tyHFDLZsAzqDA
KwgiH6z2pWDx/e6K0n3prQgdG2+0hjQ1Nn9hWq//0+2h0zaEaIK50Sz01VBYScYIemQeIT/T6qEW
qbzdEc+QqlOsOkKsl1I4955T8t2VOGsf3FSPn9fo668VHwuwEQxf4OJaOmUI1RIAfWCZN+QWeOVH
w6jyIRjz0fpCnIlMoB8aS7uL56g3D56qphtVTtoPieNC7EattY0t0iTQOvz/1E3jld7dSL3DD8yh
Lpqb1J19OD5Jbg537uC3bZB1BNPeeVEDuYS9nBY9Nk4inLsEgy5mOXIUX1QrgW+WQ57cSdrEMtBx
o/3IY5uuVIXkEFpErP3IXIMoV0+Yxde4yDzsPaOUlDy1oiFxyS7KoniEVWtp/+Vmu5y6Mvb8/0Yf
utUeU1RbbocB6t1mbJvJP2lNp9/iNaJM1s1zW4JBmnDV+fZstA+VS9ZsUIqmsPYGdN5TL3WjPtgJ
JpiHGC+zvRnaoSXFJhni/DASZjRtUi9O9R+NAVz9DhQA1MOWypXzq/PTONnYy5Cph7rsTUSYAPV+
NXSFioNbAr52O5JyoC/1nWE/RDaUWYxLS43zD1z3lv13pD7phYR4s7FwJN72HF46hZPQaEeyHOdJ
ey1bf3myPNkv3xUiwbnalZEq/+NYnPVfxRxp3xtIoN2mtSUi2qCJyGMniZfyRRHQjBN04mup6p7U
5kSPX9rEdKttrsH3u3HnqqbXmjv6DNPTTXMAqwsQ3EBP8lx74W0c5HMh6uE04jMlyC3ppPsj74Xm
7qtlcOUeChhm0YDTW/I5z7Q4QYGOSC5gMts/dKQH7bHoRwDgNbScAIGSeOmdYTFBzWJpzKQy3JPT
aQ3YtnQuXmWbttbWG5pW29GoaQd+W1f0n8k+GPsTGpry6OZ9wmFptmvvJl5hV8dqMfwFdaSFr7wh
A2u+KVRrdT/dFHr6z0GzmuYxyZuEaGjCGIfm6PWUQTdWqWRYETLZHqp5GOeAUBQS+TR/RM5H5ojd
3BLJZRUP+TgBWexMc/5Juo4/bYuU6jE5FTOQHVhBbrNjZEX3SIio5W2N1DY+SzlWj6mtOd4+lmg+
g1mgY6OSlON4BrWhXiqHPg0ZGZgdgqTpVHxHgXXSAKP0ZCwYQKDFK9M/8W7yWHfvvLgmL9oZAAmG
KNLij1WyGE4wQgq9yX1zRO3vOjG+z5qpsifYqzhJi7pcQC1Z3JRaYRKGUPVFuek6Tea7IlITeta+
1T/55aLJ7UjiMujyFPZQULhpGXomZaBtT8B6G9D8ICiKOrKwDoDYPOu2bWPnW1VO3gMHACR+naUU
SpAC0OzOHRiH/+SYTZheGxUPmwnsMoEwZFiQ7OZMkRlIt+3ifWNLQLh1JtNxE5PaS7ksGbNXDQ3G
rxEH6H+ToycfHGnCPlv3t3XQGP70c1AZqw+wrfkm6+PkeXFqxw4Gf2ThKJLE/6Rpg1mEItGz9gDf
ZgkzpmkTGFEdfZ5ALyHW8FT6bcpd/c5t0Q5vtaVRd4nIvXiToAkcdp7SptD3u/pLoeHwDsZZNG7g
9Vr/KUYY9IsSZEeGh9O17S7CBkiZcHLTn7mlodOWtVv7awW+YBEiq05LDs1ggQFsIM0e6JYW87aX
g2YQVq7zkJauzx9QlXgpFTgxPwl6OgnybFsVD36ST596My6eshRVLzQFp60frAxKw5Npaf68qhXj
qAthDce/+nlFEEszb/OnYlrsm7kfaUxp2lx9a6J++qonrZ3vdeBBYo/oTN4mCCZcGnYoE7s5d4xg
VE7LKUtKOz4Am3Bu3crQROBOdfWh6GLtlUKF0YYT8mmAQi2OpsAiGY+Nt+EVG6TuTrkxCaMt9m0N
TCuIgC9OmzEiYexoDgxukKfpeAdgyLL44FjlHXwxdINRo0OuaW3/BMw5tsGjWlkZyqgdu9Bkr9nv
qL4qHduur1EXzVSeb4qsa2/NdCjkJl+droiVqa5u7E74RoCxzB7vbLJfH0a29e0206sOY1VXgrVD
wZbeFn7so8YGA2HeWgq8ZyYjg0+cl6Rw1sayB32Zmt2zV1rusAIYi2w3wW15VcjLvvYmHKQd2oP+
yB4afqBPUJ+DE9fOn8oUJAUMN70YAkPL0YLbPg/rkI6DegZuSXw3RQvjYa5JYyTVm021nwt3eagK
yxvhjA0g/Q2KVlUwdWxh+OJUNbEwiKu1wMqN3mUZ8o0frpVWI5F8Y3/Xa578riG7ym9NfexejZLz
ZICXvitf9LLIYp5pBdAYNlC3McZyeM00Y8pDyM9GdRQ44eMb/g3T3zQItt2gE4l68KY0z268pBt/
rjA0VJ9Oa/efjLrPYZx2UlcbAlhM4+hA5ZZ4IGayKFLLgF2aLl7/bCP0TblBcE1bKPWeF6RRJKMQ
HXlzP6vGaU6JzCGl9nS2zdeJUmt6QKCJTB1F8rDz6w7Nd+3kw+vA96Tf1960GiDjKbbu7Hx0CMGI
3fiLb3WjDFqnFRkqR7YnIFGhzQSCOkUSTjUYkYOme6jIJT6J9EYZM9JjtFBRdSzyMdnBALSjQ+F2
5qc0aZd6BydCUqFXM/sy31/mFwKhpvaQTmwjd/ReHA6d7NMQ6mvQZI+l7+fPGuw7cx/jG/E2zeJ6
j1lsQFOGKmPcNb5Zx6cOK9oUmLNh5UeVx95r4iMCpwQlB2cPhS8De5zgE+H7So7XFu02Tx1EfdWf
II6UQLRwoSQwzQ1k7XWkjIMOb1ffOjMbvC2FovV+5oUY9KlxjPIuIikqOrRNpOmo4KM0C/MoFryI
ozGNAVUHQp2qOXXwKoD+r58d/DrjKWHS62DG2uiDuySQhAWAd0U0lV//JIw5fzYmm62gjU3WO42C
kCg1rgDNHOHPjV44PKE8osyC+V1Xxa7zYw2YejuxEtnVwpauaLMKPjF95FbuXcWk3zopXpt1UkPh
MIo43lWWl+gv6VS7xqO/GHkXYAtJ20D3e/oAcK3z1RI7edtp6fIHpxa1vClL0YNRZOGANlL3vL9d
g87sg90rv9t6ScMvcCEif6yQ+Jsf9MaIRnTWVc8LgGQe6J7UanqtZgdJl4OoMrAI1k0/PQAutPJQ
2PAgwMKnZcICnjT7uB/kGAeowcgeXwF47LJdgZA/gILRfa49OQGVbL0h3hpDkdV7AjxdfwcjU3vK
/bo0v3kJf3LQpEJG+HlaR9s2FEe1x76xDLYGrFz4H2TDZVslyvqOgJqObUpZaM9tDS7Hg1iQ3tit
6oGbaMDpNPgURgDaIJ02udZX9a1AOpCHljXoYGD9midXG+OM3YfSAwAE6LjjndWVbGcoa2TaIztr
tl523FbuC2oz7StxOmb0bRlbed8Ta9cftI4+0ZU2q3NZYaThToYdbRakHXzj355DRwS+rUZrOEQX
4Ga3Jj4LcwsSIgHFDnSJhNrEoyWFirEVpwjk/hA04yCOua1JsSfzmuAahw3CxzxOwDvErKduQCkn
/Um5jyFxYDXf6jJRElJR6nywfGCWtwAvjR+0Oqq9mJM5uXPtnJHsscdoVIrZEG08A375c+NmqbgR
01hOt5BCcjRXVjHsdYQS2QYYdfXgweNAhqrBJ52+5U1j2UG9eNYvMC1YHowy8T7qVDTn27qd7M9O
j5oqqFjPfwG24kTmO5GW7nvI3dANhNekN7wwbc8mXnoE7ORjTwJqXUgPwr5TeYdWMTFPKcafJZwT
8PF7PNbLzeyMotobs5EYu4RchI+z76nkY6NBLNhyPqMebakc9Ocy99GV4t9aozirJKwtMthi+tr1
OM/jQkzSDDG+mHBehu7QjJXfbrVJ00+gWZuU43Y2Dbv3yxeXVX4mDe1hT6w9M2pEbycNRAQ8J/Vo
h/RQxDZVSXwYbaiKSWolJ2HM06GTaJ4AW5VXKrh/KdjQDUcYJHSdlMDzzmBnTASbTfSy/L730OXE
2XdAoQO9Wh+hVUvNhoi9pbxSrvnb/SJ1x1pMIWwd5rf3a4oyitdDNjGIiad9LwrfTPaD8PPNKNyx
3nLmijeWGnOwjfPiX8va/OvlQRzyH3gJCMDfXh6Xz9KDKeGmsQruKyRLN940j4/t2LsVbDQZ/Yjx
sB/h33jl4f1HfVmnojVPL9akbUXLSpx1OqqJegunICfMoZu5QdYKgwZaQU5Q4CPHziDBqnIzoS6B
wzk4dwA4i3+uB6L6FGsg0to2A2z19vZrNZh+l3h22HW12JdzG4d1Im9zl/iK92/2svbqIln23dVr
42Hcd9cn8UdVrnPHphOL7oSKws+wNyvaWLy5HqfrMoHGewvvJc1hEkvycvw2z9on/Ap9sicrwrsd
B2O41ry9yBzHX8HSzDOgMYMS41x64iAIMJY4Q/fetPZBSL70gcXW4OAU/nIzeZHMTgkF8ke3aPvi
Rul4526syrHmm3IRsPEw61AhMFK5A+GPKef9IfvLC7m6k6B50IHgp561HuDbVZ3qYyuMh+60DEX/
IoxWbCKlWSzT869u0MSVKfmXBQ9nMfV5wawArXv2OpA6PkGPzJ1wSg1UGj0fRYy/86YBsvMhiq75
Ti4nBXFY64tPpwpgMQLkt5MClX1DSyCyQwdx5VGkS/aoLdCPtoV05k9C4gJx+WjciFRFSzBELocz
xKjWSU+15fX94f7LUsBcYEuJdMSwsPu8/S2c14TfY10L+3YZjrJRYp9N3uom9VH3l2zHvnVK/Eem
T+T++yLIaDs6iD2mIuv+20sbTVzTw+PdIOmIAxd1hT17eLkHb8pmlYgK9cVlmG5cwjD279/13x4B
jS3MIL+F/Qix3l7btFrgYO4MqF/rgfcBj3GDQZVRs208DTtznmQKJydyfGJlEAIEqEVANfZsZ+/J
MiumK9umi1nPTOcLRH44eGKEi+s//2OdIBa7jWpcR6GTVMldK6gNb8jAsW/7cjZuNeDSG+k56fH9
YbiY+OtVKZevwgGHdfBsIlLcLLtSDV6Ivd59RHGORk9g7v2O2b72gjK3vCtXXP/EN3sLIMG82BAn
qK5xXD9beidMZJE3CTvM3FlskBmXyTGd9ShI+OrWVy52MbddVG6IMU1IuO5ln4+mUjeiPEpOml9Z
zyM0qNu8TAlZGYkhotUWuz/mvpaHZFIf3h/Yy9sEVYIAjUeKq40v7NvHGdMvwLxQZydCc07IcKNX
AoP9vWmM2Gnfv9TlzOFS1EVXRiJP6bxV63sdv8BT2aloBorcTjbANE/bLRAB8bpY9W4AIXYNxfKX
kV2FOChjaHuvAdpv72/prI6mTp6fAErBPJFOLO4R9rU3SRwXS9jh/1UUpuYsOcZAI51/XTnoFDN9
EKsD9UCov/68P94WWyfwafQsIsrHNaqq8owG/BmyUwBbRnvMcD3Th7ejYafFzvDy/oBf3rtnoQji
A+V4dHPPbUh8KUexgIgOo1gS9yvAgQYQE+nXYFc56SBHQjSCI4lpgPN/vX/tc2D0Sr5AUesDW0bJ
xjpx9sZiTzTnpkQOo8/V/BGamKwOutFPHGczBGAdfs3mdqpamvYdBvro0yhsms44R0qT6oxqyq3V
A2mIN0ul2uK7QQ6RuMHwGOuHvJTm0VH59OX9H325yrC7thBj8t4jqDq3UTXVqFFQtRo+d9GtQ+Xn
y9wk/V7Y8ucw+dY1dOvlu8flbMYHCDG9Tvf8szJMtGdbpwmLGIq6RbX6Vy+WfN+TY5QF79/a5cvH
tWjPMRVx5tFbfjsRddxo2UTeXBhbafecq57wZl0DwRD0BtS33egN+oc0vQpfufx+MaLIM1i4TfQg
iPDeXlhhB2YnORih9MthOlGqFrverIa7lM/mV4DC452E6F4FMK/LKABf2r3KGpH5BrVgfEVPcTHi
vAQIbvBL00pBBH+2h2gIuUFj35qhUTvz544+9INlxqYflr41VP8G+tYJr7ZQLlFWdTx0b+ebJwJT
R0jfqCmoGEIbHfNeGseUieeFGuk/Blg3mWNUasnQvmJVu5jIAO34orAn8Rl9zHpvB73t6zatKFaE
izMVIhC8O3dmRcOvFsOD07hXMo4vh5XLIVmAKOQxu87TGGINHxCFyiGUmTNum37OHiWL6WEaCeL5
x3nMnfE5dvBJoCNlVX17Z7YF0itdqiEUqZ4dSktEuyxHElLG1I/JIBb3pUES1b9fFNsfEmLG02O/
//aiSEHIo7WtIfRVNXpbSAQFgUqFTvuMbrBVHOOlbV+ztpyK8P0rXyzhHmpprrvWGzj0n7txGkpg
rodvn8AovNUWgNEnauCC6KVo0LvTnLpuiweq1PC0+lEq9u9f/mLVQMeFFIfdAe56JubZjauylBo7
SyscyDdsg153yS61ivrUkyO0gwvyStJdf2WpupxNiMdc1gs0wqh2z89VKR7vDDGcHdbQH0+FYQ+Q
Qak2yI3GmSs6vn+LF68KFmUkn2h8yDHnA70+gT++0HBg6LIYrrxp2mYsAy9taAvCyKIp61TjK+Vy
RvifL7laKhFZgcbn+Z6d4tIq8SAtjf0NKitS65CZ09Akh4wekJ9M8amJ2/7KXVrcxZvdLLhDLCDr
wV5A5j4/SpN7UUVMJHWjwxo2yKVyexU2PV3Y1/fv7dxRsy50CKZgVOFc4YL62UdNoqcgykGfbrIW
pXUIjMepNin18PR/lJ3HbtzIFoafiABz2DY7KEsttZw2hGV7mHMxFJ/+ftTduNmCCMOD2czA1SSr
Tp3wh99hO9ovroWSuudP4xCjJVvE7neV/ZvfM6RKnhh9D/GvEl82e6PapTOspKCXHxvpX1JQ4PWk
J1QU5x9baZ1+xLNCva1yCvaNjr3KRgeccXQ7OVzlrXz6/G1cHF/PQYwcqKM5a2PTRztfL4Wepxqj
x0Q8G0fnpnUm80HU1n+jpkUHHCG17pjUhnqV9MMadfHiFHmQ4Gc5eAvlx5n7cL60Fg0WhimOcQvJ
q7dRJkK7QtxbY2Dnd5i3r6m1XG6w+VHBz9KcYLrmLJ50EkbqIpdU3hpu2ZhfFKfERBH/BvzM/vWV
0pDAuchigOlRsCwOj1tYDLsRqLvNyGhiuRPYOiOLpHbp19yS7nitULg1x9xR8v4X3lXl939aHxDu
3AUFG8RV8K64eP5ec+olLc8a/UjSM4WPXSHb10hXmLCPTq8JuOiq9h3oVBReG05rfvl89fl6++sc
v6/OCGFWlyQ4snnOV5eiNypI6vqxmz1VWtrBvzCo7X2lQJ9XqXN3ixKHtyea5Ahu2tPKy1+cn/fl
iVkoU2iznujyPuApTbhok3EEuiR2fTnji6xcf/WwF9B8gBpi2n3+wItt/L4i/+IIvWuILnnWaFx3
XqCgaxnEIV4QqWOimVYmaCmYeK+uHNfFdff/xTipZE68ZNqXi7crcSlvq8I6ChkF7sPoCOU/pKdo
u0BoGQFNp9EpF6JfueQ/ekY4dvxDnQoNdrGleaWJkrPXjoqnpG+K4iLHIfAIuDGR3F6DMH/0jLMm
q0O7gSn4coygo2w1CBK5I+1eiC/JqChHuw/UR0TCw8qPYI5vy7YbVzLSS8I8e5ZqBzlNTEDoXi7u
BR2IQ6OXgXmswgn8lDRxA8Lnw6l8K8actyjy9nerSh09HSXeFZMV7uCS6yun9+Of4czMfdI5A8Ht
80+slOgqjopjHntD0VCiNdK9jXcEst5hodxqoElu7ERWv5hwuQ903QNELOI1cuOyKJo3GtcxAGfy
DeLEsutiW3OGDtOCj9B29bUmEQ8EsmOE3g56GrLAfRPZT1PK4A0ObYrumzcM0xxQouwKgataHj8/
Zh8cbCC5QI/Jrkn43h3J/sqCzMYssrRJzSOOdfENJo/RHisPfZc4XnongqpZSeMvtzy6o7BkyClZ
lYr7/DNECezg1OoCXCjhMW6w7K6+qhmGl0VD9F6JIZdBc1Ze5sFUSlCuqPm///VwkM4iXLGr9KiB
9+geRZNMxmFsh35r2EqU7wDa4OlaRHX9HY++7Jun9ohmriR9l+eOjhfXFcGb9Oii0SYMaSklvorH
smvzN35P5yfDYAAkKnN3OgTAJG7TYJD/lvHAaQYaynuGQECDgT7M+bMzNOz7kIbiczo2Y7H3KDvR
abm28AZv9xUiviuPebGR5s3DrAYpMMpfis/z9fBIxs841oNjmWKYel2VZfSt1bQxQnExbMUuZV6z
Up19uKTNFzYJaSR1i/BZYCZEJ9j1jq0lqo4OsRUf6szxim1lFeNwUOExpCuv9X3Oe3YR85xUDej2
I0fB/l3EkcjObC8r8/A50/TQnhOQovmG2KM7ncZ2NJNt00JhutFrL7t3EE6QO+mFmPLkKur6YNnr
pt71g83Q//ODfLHX52qNPo/D1JLDtQyzXiStCq66RwIkute0GfJv6Ea6SBdijmg+9nWq/gTs12XH
os8LbAydeGVA8MHnYFxpknsiTkL2u/gcPSD+0pAyfO4TZbgB+aB/D0pUol3RhKmfgrUxV/bcIstm
jyN8RLORHid9O3hw53tuDLAYQsLMO+INMym3pZHl11nlupzmEUoplUVlMqDPo9Sfu5VrmjQXscy0
AHSobD4LrryzZBlmWi/SEdHO56gWQbIfUic7tPgWRAerh2X1+fe9fFbGUPNzonykc43Pb/+vWNbD
fCiCoU6fE0UR1xVXy2myauMHAgDfaMYic06DF20A6JtrZevl3Tl/U1yOZi13boqlLoFR4lngINn+
nCDv9wWfBPOgyVK9FoPSfLcjq0QWN459wVAsxPgl/m8EgL1y2D84eLOBwty/oyVCMjF/jb9eAGQR
pcRUxjka7YjdyqYyhAC1FSrWo5tJZIcwgCF7iZHnYTSHc0FwBUY2HTdaPSSFL/VIB0+jT9PKtn/n
WJ5HBII6DXcga7TCOIPnP0xRc6+KxsQ7ikSVIVA8Z0g2gLWmPYPsstjjrCODQxWFanfr2vgr+1jy
tTuagGF45WL+hmpoMgSJTzMoQce2HPOvoqrL6pahI1x9M5Souyea6u07xxv/g9TbPwkMcqbnoSYC
+oGt1tUuqw3j+fM9d5muUL6ifudpc3gla1ocsCRJJ80RPQcMkalmF4eG4wPAnC05HYH6ThziZKSZ
CEIxKb/NpC4Pk9Okd47ar1lcXVyj/BR+iG1znc/2EYuf0nHrOHYwBkeZGlZ+ha9WCEBaa5xdqw5h
v8H6uAixI2qSl89fwgcLc6dBYIZRNpcii4NnY/NTBkSgowfxAeM3PQu/QatO+wOGKqOPXEd/Agam
TCsH/jK6kJCB9gFqxAgLi5jzbUUcMBJ4RuGzEBbzGxVWiY8mPfgySxuTf0SBEEoJ2UCbYMFS40HI
O1/NrRpBrz4Nn7ssC/9EgdOmB9EnhngclAHHd4no4ewsZyviDpZJVL6gUqhUW0NLa2PbqrWycqw+
CjqEufk201FCUS+OVRgCK+7t6DkeCue14jJ/6EoVQSvNQD09FSA08ywdrzF3phM5Kf24GaxIHD7/
+vZcWC9ONyxAUnXqfiYWy85RV0eoUIrQOw5KV1TXJvgGF0AsredNRx9+2uVxSUcJPZwGXebesb6F
VouOcmVmSXc1lkoRvAYGEDi4WJn8Mw4GBmauVzuPOl6cT5MWRfkmAz1c+4EcixeJPZTlu5jdige0
RvHp7cw8vJ/CKPvjdOQdeF4Uxl3jwYbYh+Dr4hdXBY7mK3brogBtIQoKQiDF34PzHNg3mtZkO6sL
4wbalxJLP6gTVztYpVAOXebiMmMFlEvIgKiBt0VPr4x/JVpUwwPrsO5LE2kk/gxpoW0Wt627Z8e2
0cZzZarddt6QqBvS2+Kplkkv7+DqQbbrSiWqb1RtUo2fGK2b8qYVpi53gARsfMAiF99xMKjTo1ly
hVVeoXkb8N/x6+cf733Kuvx4JP/z8eWKZvZ8vqv7rswsBm3BUZiF/D3Ysf0lRhU/2gJps+2tgRy7
6UM1BBk9SgHOM2/dvHvTuc7CDTDdPNunLQSKTdPX4sGEwAG43S27XwYciHgD8jI7pEHZrk3MDf1y
1809aY3in8IBM5PzHx4XY59qoacco6kAjB12hYE5XBhIlR9gRdFtr/dZ/RiKVnUPCh38Btc/SHS7
Ng96UL5Ir1NdNYPR1xsF7oe5Y5N3V13WAs+fBkN7mwKVHWFk+LprQ5K+OLmamDtkxNVxCw61m3Yl
UKpHqxpsJK9T22LhNk/aDWhZvWa/9ymof08bSblqXtqminpZM+HL17SaLvPK2ckFVQHqVGSIlpWF
LRyToZ1RPKdR7TWPMJam74nZ9PFDg1/QFWSt9u3zfXO5osPEBecRF7UDpP7mmPBXqhGNBs3F1Muf
Y4ZLKh6AOvlD7sB6C1uJN3aZrsT6jxYkxtjzNJhJ2rI5oUcN7fugrZ5ze3CvuHHwc5NdFv+ugqYB
et8GVbvS0bu81lA2MBimMW5hArKUKslCJQfs3lXPWIK01sbMne9tZkya3+VF4htdjmwzYwpvZdnL
MoV8Ygbz0BlnxLQcUOblqLhW7BTPg1cHzkPc6PApE2+sf1u4z7yMuulOHi4I2B1uJkvpIQxYetes
QQw/eOGcK4olJlyepS31YXqnBwdPxvAMq4ZpxEy1IP5E320T9ltJ7rWSvX6wHj5EszYMalpMSubz
/teOEmMI+B55mOcSj8FDXgY/vAK1bLTi2wOo7Oj58w38weXJozHxZ9uAmPOWU/8C/cBBSqN+DtJE
aPtERi5QfSgdwSZrDLlvuN+jHTmFpt8iRG9yCcC9jeFbDCJdqUw/enam0QQhB6Q287vzZ1dRNMNl
CIZnGATDIdSn6s5INWNifFk+5rGKjtjnT/9eC52H/XmK+D6EmrE3y6dHQMT0aIcXz3Zs4nEdRKr1
Rj9q9K6myqF1DR8UdLtsQ5ZWQZjFG0rU8hG1gaKAS2UMwteZYmF5oRYQSmz84Q6lN6LmjqFHSkVb
G2a1bcNCLXy1mwzBHe3hrxq4nYFtR5kCcGrUItoMLvYRWyUpW+vJGx1zpRnxwRlm/9JQ80yAsshV
nr9Zz0wUY7RF9lw3XXZSo8zeZ7mSs6Ax3FTVlF5zu1x//nI/qMMcBpjgkil5GS8tq16VPjlWtl5w
jHPaTj8pQHC03JS4GoSbBvaj+a0ocMGCRCML9cFphHcz2GjY3sipxrLED3pR3ZQ049daix/8MsSs
KMTmpJFB5LIflOuZXTTB5DybSJc/s9EaiEqj8aMeGv1gK23yFekhyO9exx4IQyhhNR5YAHfhZMHe
jjT5z6eecZEOo5vClQi7zB1hKMdOC0vsOYy1FFqytK1djqfouNNgXd1VKWq5K1vi8rDNfWUIw/M0
jg+1KJOiuBrSpE+d56xPCgUXFzTqeQnyNU7UVPM90YwrSdZlncKKNNQ54jAxcLs734QDRmBuJlgx
DabpexQL08+mCV5jUxdrJAx6DfxtZ0fbAp1FJcjNTEC90JIKrLRGDCbyuD+cqfsZmaLtbUw9six5
ox8DBHYfQqmHRFkKUBFjMaTw4PC/Ds1XYk7mfUOzVoF0xlmv5S1i2UpzBIWZZEiM2Jn6h0jQ2gjr
Jb27LdPBDX8KHbUwkuQptvxkKu3maoyK8GZUcZS7U11BvoVny4hPSj6YpxAKrfmg2MjGbyorCxnu
N1rSGT/pVFlaeQMfUZLxo26qZVvUxBR5Ax5Pv9fDvLU6n+E65CkSy06ntpSe/qpQ+HNF0WLA88Hp
J/zsTOy9rdwI9ni9NZA41QZ6oJIEzlenN/qHObVPrxo7sfbWMEZiW2OvWWwHIkWGvGDoQd9WVOw0
/AEzZvW1qw0BC4+UM/CroZmOrlJ7zi6zvP4tMvHO3rpWqT7mYlBftNHSpA27zuyD6yQpZ7xcFLo6
6bxmHXM3aAF06Zn2FbQ6TKq61IKnpBwHc5tPRttsS0Pof8hHLeNLwTEsb8vQwgq+T6f6bYqq5mcD
pcQ5dKrW3nKeFWWT6GE1wfgrZXxqSiavxtBl30AD1cfYDGvpM1AKnvOUzhR2HXB1855+3bass/YW
kw4kI2L4Tc82LkFfgnDoT6mTBr/61IOASxu+yK97PQy/VQif/aFHqQU7R4DOfClK5p1+nlIMbLIy
aQ0fI0WRPRRGHwwPiTqUb45wqKekBvhpUxtehMVQhsHZJup0GR4kjcNqG3utKg51WrRvk6wa9zbS
oqTeWIqLtR6+q160p1yEZOpOgfCOCFbhOkRPyb51Ucx7pe9ZJvvW9IpbEkjX8xsbVzDuq6iPfRnL
+mhPBZRlhIVDsQHHWlWUaXMAcLBqhRipdN4PoKLlz67Sh/SBh4q2k+zdbjcNQXQTYMujb8xB7YYX
6UJ12yLMIMddA2PyTxUguk0iqg6TXwZOl712jBH11zos8dkx+1aDfOA2wdtgUui+dHS4+1tXTZXa
d6ouiA5RHsYZrRnZN9ugLuXkV1WOZsMGL2LBNmfs9rMRzEX8lilivktwv56PV1hJBE8AKG475u54
Bo+RRkHmVTh9xPTiVD9Ra0T9bb3XvvUFxkrftao29ccQZ47uxeD1f6OXU/ZvZuRAkISzD+YPPF42
3Km91pQ/wgHyLHIX5AlIlzT4QSuwOZxfXRsmw38trC77oUVoe9ojQVTITWW74qZUY2/cTPjGGnwi
JNGttPUeKzNoLNQTGrAvXdYr1ApNlMFElwNV0zbAmOwBYqSV3/A/ZjsknOrR9qFm06fMyOJmYwuy
mCs3oOz8kltphB+yWonrbKoHsmAh5LTJEC1VoUrmk7OVk1k7z4j1hiXfN23drZKrSBKJph4em2ma
kLVRFeVg94nlHaIC2ZStCG1s4uJOxv2+8ATGzzrwQyxtQrcNr+3Jk9OpNyuveeB5g/I1SZKRajJr
EOCF3GI/mUKE2s7MRf5HKPjUrVyVF6kMtzaUqxndAGiG4uD8FjFonFSpOkgU2HTrGKBwnqLpECA5
2wdiuDEnU4sPQRaka8iGi+uLiRUgaZWhzgyPWtZB3DCh21N6PttZofxOy/AkaF7EWx1zy3YlMb24
nC2Ig0yOGAPOleW7QPNfVYBqYvRoZYb7XBR9uS+rKX+LKLrqTSAt61kXjVxJvS/rANoezKvmJwMA
Cwr//LVO9JgyuOr41lmDu0OUTn2A6Fz87iJbe9CadrxBB8Y4aJPVS791u6BGXMn89nnKuKz5mHar
FBJzucc/1hJpFzPuzKPSyV90aZT6xqgYh2ldGb8pZZbsAYxS5CFU0Iw4sg3IRDd5tzabWm6v+Scw
C7ZpcSJoDN3g/D3YiasEIdomL53V6OHWM4TnO1qN1bXnJOIOqm7zxKwq//P5ky+HNiwLd5IBFbLO
cx646OFGQ9XLptGrFxfzkeAxKAoGJHyq9utkQCCtwr4MtzmqocW9Aafw6+erL7f2vDqfntYX1YHN
fls+NPSCChXgFxoYkODyonSOaab313bbI6Xy+WKXexvkHxknkxkoO2Qv54sh7pUAAFSzF63q6mCv
JvqIrkzH86YNqc0NFvb6Si/hcjwB1JmWLPA6KB5MYxcPiH9t15rE4efWiMtNZqHgkDh1eF+3NdkX
DtfVw1BUqbuVbda+VSUiF4wWEDIBujuG/5p5E8FmGxbqXNL9C9xdgipPHurF+Owi5I8ppib8ETER
c6Nawjl6QglXkDXLzwvQm3HrTImboRRMwM/feBGrzpR1hny2qmyC+x9ZV7mRDl8gDAVrvmPLr6sz
6kblFPMNpn8OuMLztRy4ngZqKc6LjrTj6NM1m7WX9NHdMVDT38ywiqKVDXUxV+OJoHizIKEZDuyS
QoMcJ2pOjVefcsVAbmKTq9JC4sounIS0rM7Dq67pB+1LqY7k6uTzk7cFOWO8laHODLQB7yr9sU2d
aUcHQO034Zi4yR5RVv0OmQGbC9YIldaPcne8p/bvZ/aTjblbaQxD/xuQ9/hVIuP5PetG8KufH5fL
gDTTc2iDwcygUluSGj2Lv1J3C3HqMOH+L0fj+a6hPjilYpS+Mrb2bTwNyZfPF30P939XT5hKUbm7
ELFmJqmzjMR5F7rV5BblKVc9dCTyJshDv3PikFEjol/XaFchW9sneQjnuLGcG2hLeEui5GQcsPXo
kTayO1kdKGfHKxSBsvFKl4oYnz//nXORuviZPDzHiOx2po3Nu/GvezK2QMakdau/yKaosGOgiyMO
Rib+USbY4nWgUshrpQanCbqszzVRhg5IWv2lr9tEIoXi/LaAnsW+1quMO/79oTiq8/OA02SUf/5Q
WPJVZosz84tSKFhjpmERXTuTUcuVqLgMC/ND/b3O4s7pXC3JBhVLKGqB2vVLD0DCpuhbGWyZ/4Ao
+/yxPlpuZigYYAtnGt8i7uMN6VSjOxkvcYkEXFkhJ2FZcfYLabdirWt7uS9oySNBPN+q85KLtWIU
RJwo1qk0gnT4PihVYG96+q2v//pIzBtcBLV5lYyrlpDmulb1JmGafArHWsPlvBMTQZ2pm4+JvP72
+WIXKQJQeVISsB2wWmaq4mJbmGGnudg8n4wyRTAE+TrvjcIP2xO3M+UdcLH4ZMVJ9d9kuuYaLP4i
Cs2LgxVivMr811hOfYENGFNKP+JE1QQTy9Pb3NgCzfc2CUqnwUFUaXGtBfa00kT86KFR06UhDirO
vWCExoC549ZpklMkmoDmIb6Gu8LpwtOUTNWpTOeyfuhUO96YVm3/a6rC6ZvbKGDxoGnB35639F/h
xcFKF6/rOjvlCW1cY0gLyOyF8tNsocl1UbvWk7s4IvN6pNZsWlC+1nIKCcgziHLwhSf8G1zlJhq0
vNqPXZABo0kL6a1cnBenxEAiAAyWw4bAvmvZoNXtxkELtcNovAlFTuckN397U7XmdXdhYcFYfobd
zWnPTNZZMmxNM8q4Z3N5cmPaIz9yMLXOdoK1jplu03f3dkYn7UrvbC/YGYzU6LHCIa+RQbQ8eYP2
n4WKnj2001UQW8LeQhmQ7i7toURHVL2ymW5qu86ak4ue0lWpooCMaKGC9EbaT1i5N7pCVQ+3lope
HPQ0i2nRVFgXlF2T/IxiJORWUryLDwmllxvjnYIAXGL5ZhvydEcEUXeabMUBlzE63zT0ew613a3p
n1wuxT6hnYrFHgSzC/TDMOnhYJH+nGAGiVMUpZ7uDxA4MRC2uv3nIegy04Isgk/CDNIB5uVaiysD
4G0MEF9vTt3kWtEhGNvsyhlMz/DNIBbNf54qknZGukzWITK66gXo/0TffBppdmhBm5fgd6cpKtC8
c5SjVHPkMJy6HYEP9KGJt7EZTr+S0GVG0tqd/p9FtnZFF0BWe0Wk6BwnStTWjzVC7PkKsuUi1Mye
WlBUZuYERdAyc+WIN2ls591Jc1qEJzUc2TDNqbqnUW/Kr1JHVdM08vGQ0HVe2S4XSfP89WYhGazS
ZnXr+aD+FWc0L4fkjefzCXVNeKBaVjE4x88eDccmVuv2kEfhtObydBHS59PIWBPzAw4oo4fzRTts
NYRT6eKk1Vo3HhRmraBTqgRLJ9K14aHAwW6ftek/XyWsS9VD/59swKNWOF+3QcUxjo2mP+lGm0wb
vqp6ExnTtYuvyfeeDR6TO+prHZWLY4IACwktMkUgccngFju3j8YmgUWvnIqOniYm0WA5Nl6vZPk+
GJys2n1+Ui4qTqapjs1UBSYxbBHMy86fEtQR+LZCRq8S0PptXDMkh3CV3NHpu4+b8mCbsfbYJm37
QKPOuup45Ie6GdqVnXXR1wFfzQPzM5DImVnGi7ddjHnOdk+T1zZsp52JUmy+wYbLxG88aEDtVEjo
3skKPb5NUsEmQBXSJXz2duutvJKL/cYvgUY5K7OB+74gqop4QI6kHpNXg/s6xa0oyA5DPEUHrZqa
b14vjR3p+1p4vJj1URYSrkCFzDoLsM6M8w/Rimbq49HJXtMirh5RK0+RuVZz47oZyinZBLPw9SbC
f77amKK2D40L+dkFQBX5XYWUKt+Qse/nu2MRamazTsvCI5z5C1N+MA7nv4kUsR3SqvHuJUiVFzOx
a6YqCM1d1V44FfusVsPmKnBy0CRNLOxpJYwvzsK8PGB42FnAZTRwiotXorbSRbOnCu4Zm5TMLPQO
zcG+dPOncJyC8J8fluY4V781L0lfbd4XfwW3WnNy0AQMrqoypuPdZdEOvHm+95QkvrLAn117WeZs
G9glK63i5ebnQSEcAlicjfuIdO9746+lqUDbsIsm/d4WYXLbjDXWK1lk+3hdoJET1QP6c5XQ70Wt
ohYhXbGB7grO7fOvvYju/AoyuvkPad2MR11E9wLRX7NLevMuwP70se2yBKqa1ewCJlU+5LVKW1lw
cdJovdC5hINOA5kCEuj5+RvvvdLpS0y67r08nf7UTfJ9IOlE4VQEPoRLk+Fk8o9iOLNiAvXxe4t8
JpMs/WVi4aK13QbJ/VAq8W3Yjfab19k/Ys/LV6QELl4nK6GjhhoO3ji82kUkl0Zgqs2gpvdTik4z
Q7WgqrcGKBZiVxx2P5DTF2uclYsTw5qk5HSlmdMDn1js4a7qW1Tjg/QeDnZxPYWdshf4N0+bgMc+
fb5dPlxrvpJpx2LW9K559temBfPYtlFip/djgEw3vSntp6EMxZtRMK1bickfrUUoxkMHgNWsa3K+
U0qqnzw0tZSzWXk7rmZjG7hqd51oSrIC0/3oswEapjtH9Jn5xudLmVEPhjfIM4JONW/7Tr2PBxQg
LACS5Q5ZWiFXHu7yGNBlJeKwJqkVJuPnK8JmDp245aPFRZZ8oTR2vyDY1AYMBhPB6UerdBPKylkj
VF2GHXYLRxCqB3B4EuX5rf/1Bbnxcbt0Hb6g10c/Cys1d33GuLtGqU7sKymdHzaTsdgn55x+FLUz
ftFlGqw8/vxC/+qNvZ9IpPq4+2dRCnK981/RZRajminmhXfq+ITe8r0V1b+xMu/V6wYK9ibFA8xA
7zoMEUKv0/3n2/jie3PNz0JVnBro0Fz858tPgKgUJAzkoymysr8VaWqKXd0hE25tpKFmIRG/twJ3
+/myS1UhpkdkeIQGsOlzq+k9Mfvr5Qvg3mZTxc2jk8a1a2+KWklfDLpncIPrpurLfpNEkZHvhCO1
Zy0zSu22DLAW9G0FexlfBm7yW02TUmx6XD2we0UzyhlunNzK5J2DgoYJbsHp3lZ+9xyUzz6XRdCc
JTT4VLO3y2K3Iu6VhkZfdw+xpobbUsoOAayoLzdILRt05xBk951WCW4xhlBe8B32DvD2K+EPtVqr
vmqW0UkEIlzZRUuJRQBSdF5mWgesSFpPy84P43cvKJW+x2hEdnIzFlkW+ZlQ7NmcAjxBb4rmNTSi
CBAHekj1XlS22W7HtnETZMSrajwihzv/wlj3kkcYCYq2EjEvdjowHwIzDeu5laEv2Ztx2ZklhWf6
oMqxcv3I0JW92lnJQ96i7L+FC96aey/o3OpgU8K2h5mJtNZyvIg2MyZ3bs052H7Pb+p8vwN8wTsw
a8SDnddy00V6/GYltdruXEDrJ5DA/bYwnenr59vm8tFn4ipsL7CbpDpLlKywmEdiBiYeyqbt9mMd
MLOTCWm8GNONE+t+aeXJFqS/e6xsp1+J6R+sTmNHQx55TmUR8Tp/5jKwByDjXvcQemr2ilGL2u3p
HwxIrTNID3/2ZSSeECOoQh93tBFl51qK5vj5K7gINPC0mVc7nHrSaXTjFj8Cbg/dQ0884Dof7F34
BBu2sfzttlrg1zrEs39e792dCEEYh67vEoDQON2UAXNLHtugBGQ/ysaMfa9IqydUH8o/diCr9PD5
kkvJFA4hzRZkqKmc4PogbXH+jNJNyi4Ep/oYkuYCSC0DGYLZS3rFQCK7C6Ti4zrWcOwqTK92mOjY
3Z7Ut6lQ22Sc8cXSQ70HTdsZMVgrs47UcSVQzD/hLH7NswRSCSiHBAle+OInlsi16fUQP+qtzPOH
sZXo1hVNF3xJg1HWK7fL5c5DFYe3zMXC/kMN6Hw1lk8s4DEVU3kwNx4q9xBNYutriIr7Sy3c7zqi
XRsj6u0bWcequpJh2xcVHIk8lpEoPdMyoou6+CBNkjdJ4w7RY2nEyWOKLrjh24lSxk+jHdTBfTSa
svsS0Rwotk6XJtVDBA0C/xuC+/e2SWVwhey4+4WA1jBYmxBw3MqOcmyfod+NP5WUmB/1LlZbm2pM
Kn2DtL0+HtxUL5949oIsdNJ0qNpqaZgPBfv8PnVkcsy9RtHwiIiLo8C1wDvU1sC0wBlxQ9i2oMuK
XTDTX0NokW0XbbNKs77abaC8JGWsJ0eUyMSb19tBdEoimU/AX1GHucM6ayKO1Kl+yhQn+DIrcBo3
2IBJ3FUyJ8j+hF3XVrepJivjlYmzkL5ngCDfWpEZBtt20vv6Bv+HbNinM0TPVyQT1L0cc2u8Qayj
MW9rzHm/j0Zbxb6FMH97rdD8x4gKS6rmkS1Uanvs7g2aw6WXRRtHCVvQq4NaRcq/7y7KVchk+KS6
88V3vru4TIomov/1aAkgRbIpx5Mu8+EuQB+J02e29R8lrS1J+1qL0eaPMuefrzQkzAA3UsLxC4hs
579ATdWO000W04xG99woWURrNxdbXCizwG+zovVjRTUfcIIP9rS71O3nEefyfHGKGdMx72QXUY2c
r4+zNSbRmR48BFYE+ycBDYhXqTtgWaS76dSMG6+BNP8Ngev6nkmonW09rJLTldewnEMT+Ci4iLH8
jnlAsaRDZJYtJwz94seYtjFuN4EZqy9uY7R3TN5bd4P/YX7Hvex8Kyah3BRFmX1LRzd0nycuf/tr
llRVcgKhVdrfrUw4+m2StYqlrMUDXsd58GNczp93AXRe2Jwc/JV0tnU9UV/09aMG5PNG6knQgBYo
Q3uj4NqloFyolr8+/0LLDuP8auaWxmxczMVwsWac9wX97L547NtJA5WoDsUpdtui2ZV9XhX4DlkF
jnKp1sbJ6xRhxuiDyRzuBy2pjXCjGGFqff/8N733bs/ew5wmAmRCUJUmE0P58/dgAdvXlSHXnpqy
ybyHihGIeJKz4OId2qntsO3byLM3WQEs5Cit0VLuHcaKHbpxZR9tmKZGDL8Eqou+Knot8fWatv+u
b2SRfqm8cagOiAgP3mmsOhnuSpnLh0aT6vgsuykf91VghOpKkvPOBlg8FGJz0Dq51/jX8sI36i51
u8I0npLOnK5hbk+/3K4sjBeYWOHBELWXfI3rmnPpRUPs3Xi51WbXpujEVwNnpGwbaUF8Z5uZaX5t
sqi+cwbaFYcmE52C51za568IUsTyGeKYrvhN4eRfM8Cg/dXnX+eyLoXlw9SGiea7FcIyU4psJOmd
POseGb60uo9LF96NtlqWKDEMrRNv8N3yoqs8tga/rfQGMjmAdv4XqCPVvwaY96KcE83oCmejZech
jpK+g7A4PuI34WhXSmSED1NclzcBtFU/LbL8ex0YM3UXQbYTCrnxSr5ykTbyA1h71iIBzHnRHeiD
pNQHWPKPJhjsZiPQOP+d2w3Q/UED/qeKaFh55A/eP83e9/kuOFKOySKoGpFHrmilKvyh2HhThx6m
S5jsMVcHkE0tjkWOO3vOa05QPrVUt/f0S7KVu+2yQEZjFQUQuB+06xBQXKROI6RMQ1CJPKb6lOib
rq5NsVWKUb+BxJeFPrhkDY5Cr9db6Lp9cWuMboIWbF/nBmM6IrL2dVQmI7m3bNGbW2VAqWCreVky
wKvGJWCDr6G1Mpy7jHazMiztDHq5jFYILeeRRWuDQHS9pH+KcEa1BZz4xqWRQz7t9OkhENMv3FCm
dKv2EP2VVhlHxHOKo4IQ3Jqq/+XOAS85uyRT8X1AGjMhE0BImF9gZTr7KHF/m6XQT6pXhA9p1lZr
kLqLXBPIHm1cJpPggaizFpXlFDvqqAtXPhLDm/90YAdPVeuaBzfWw5cI79/NNHqcD6drrG+fh4yL
ohbEB5EPsMmM+mD0c/7W6dM39K57+3Fqe/GlD9IWLkH4P87OrDdunFnDv0iA9uW2d9tx2k7iUSc3
QvJNon3f9evPQ5+btFpowQMMMgMEGDYpslisehdfsfZeqEgvWp38CXOn/ef+qAsLDAkQuCYQQvKf
eakQ783BKWrDOuPYkXYbKQziQ2eZ03f0BKLntgz/3B/v5ukidELAYWIuJACZ81iE5GNV91JgnGlb
E/5KdfjWNhXqS12mrsSAm7xqNtRsQScsvCQ7j4yzmaVeuLWDqsy3MjycXYDR4MFzrPAInzjZDxrS
DRHWaNv7c73NqKDxcn4o1r/3Q+eNUFzwMCn1HPk84BuABxOowvpUedWETIFTVic7w6dmDw46/V/W
9LlBoqAp00PSlPpnhFWUXxruoq+lM6TtVpKU8JDFwbjWMrnddxSI4RwToujEIyN4ve+kTikGMk/1
XEh9s7Plod3JEJi+4dk3tM+qNOEuDeM6/2hrAeA75SMha8HjjiN+PSw9ALrEpOXnQQ5kSJpIz9WB
br3m8HRPVBf8h/sfQ7/deUyO+qGIbFSv5o9mpw4HvSg66zwSV5VjTC6hbcCdmgo9Sj+xHoNGbloW
wBwelLY3x0Pj147EjRw21rbD7k/aRiHo7WOMHsqZp9PQf9KmVqr3+qjLvws1tMcjBp4NHWZ59La+
lZfxprQHK0+3noqxaI7HrbOfeEEbx7ZRuuGihnEHgCbU7XijQmlRN6lnTf6uVlHXfTVaQz96FQ5O
l0yW+q9UAavsx6jU6j+6NklEBpo39qaDX/gQNN3oPVb451zSvsxew7ZuvU89b+NcUMY9f9xkfWP8
vr+qS4sK2JkLG0k3YsjsmjXQ5GvzSrHODU2yYOeltP33GSgaWp1t661hQ+faEewYvB9gpKA0JJCy
xiw+N76Gu2ctG2el9ad8q+U6KV8MEHtTyYZ8tEqrno7KGAJr4s3fYZbeEa4fCoTMT0Foqc2PHjdA
hBbzSVjS0vDdtQgJKBs4RMF0wIsAzzcL7Mya0fbSLyejVS3kFkU+Mm8UpkWVwTePm7Pn+xY/NFWD
nTohAmZRJjW++XorbdVkkNQ/adzG+5ielf2C63SGonQWaMo+HKv4WBVUCLaS3OZg6eWE2vhPSXgI
1MCWk6+suD+t9ZRvwyj9ZCrTgk2KAv6ct+3HYWuWHZksR2LCIzYHZJ5Z2mOd58WmciRnlw3lDwdp
iwN3yIf7qzxF2VwWZAK8b27wbPWk2Vnct8155OZ8VRwv+JGPlrXvw1A/Yida/VOBIFrDz4qYd/UM
odgo6DkyFBmSoBtnnyaRpg6q2rke+tzbCSfynVXY2qkYam832FXdPBAe01MK6c786APX5t1AhVdA
wgWMZLbHcx2zYNtIqnOaJeoJJkUebmUbOZ2I2uMl8+X45/1DvHADQLXikjKA0QA0m+V7CDPnJhaZ
3Rndl7rbYbE5KA8pxIldWAT9NugKn6dCGr/dH3ZhkR1OBL5JNmgw6j/XN0ATl9NkB21/RlJdSy78
AORVLasN213v10X9byXQ4c+Ij2b5V8sbm5XYtTi+DWKICYquhno9fltJGWWQHJtT3Hxj0B8TNr7a
GBrH0am8hB1njvJGGms7POaSIa+1e5aWXeBS3vUBxb+vx9d6LS0SJe7OkRorYNCaKLQPut15r9h9
YRxrUnXbDIMUrlQzblO+9yST0gHBiKWfjUt3y+mK0WHeU9k/qH1o+ptAzuVfqhcSTXvPWUsxFoIf
yljgCESjlAiuzobMTJzb2b39ebCtcHjMBi37Q4xPtF1smXGNFX0T/xuLvuFRSRzvfz2camlXlUPn
bVX0RvQnrVdj6ShlOHTuR9+MC4piFj7zOoxR/9jodvRWpV1o7u/v0blqBReO0Paj+iNQVDziZpuk
VyM1x3Z9OkdK2L9izcxvLurEp4GveVim+HH0EvjUpLdAwVOcZE0S3N3UdU31VAcBDKgowN5ikw+Q
QndlM8jlZoTD7OMrXxbOCeotolDUZAvtKVNyNb4UrQkOME8G6488NYo7YRzvP4YUn52jlvfI3PT4
K5sruertpgC1hZA3txN6vCBPrzfjkFhKoWFqdabVHp2wOfDefF6fz2mkhjtOxZrK8m2vk0uQwwfl
Au1jEs9ZlGuUJJYcuerOAmgPVarNhsigzZJm/wbk4tKRKIhQaAfbV/8RtGH/xBEKnL0BRSPCecsw
YTyFpeaqudKGr4o5mb/uf/vbJeFzi1xDg2Ml5KCvl0RKVei2tT6dVSdQtA1iBZhte074CPm1PcSQ
zeWVj3AbEQR3jh4bXAqRIohs66/SZjUUzoSy23Ru9Cra9HqiPvqDBJu7ID7lciv/LyMQHe9PU/xP
r+866iRIWlFNpMbJU/t60J4uoWd6vXzuxjTYwNZsfmiBcUmjUX27P9LSgv490uyeye0utaumkc+4
9Y5oTMc6+gZVcLET+dQPVvXt/nC3iQuuDkIhkXctj/p5bhrb+qAkVSGfMT6qD1bXe9aB0pOR/KqR
zhzBZNQDnSxNR2kpn2Kc0zC7QAxt5TpfWF8kzNnpFBRwMZtjjFrEPy0EzI2zpYCeR2OgVMH++fK+
9odm5ZGzsMIiESeyA8eTEca//pZIy5Z51ue8TrpkOgKjGHXIGknWbKoa58ymTJXD/UVeGpH7EwlG
0by5SVYCgK0ZmBcFPrqUfYmsODg6gz4kWx9e227q67VkZWE5RWWKBIkSgsCIXU8RIRClBqKlnpFT
GkDZpkZnv8iJ7owbcGyevvJMFXtydjoMBHX4cqhyWYDVr4fDBVx1uspRznlIgIH06ERHSqyVulL5
Fl9mPg5geBhHdBgolM7OhhQAzLXzWD33Td5ulVqn+ZMY/SGVcX7jUSU/gC6NdiYmEmsI2YVPyAnh
PWVx/AFxzTZN52vaUFKZPcdJGT8iYeE9aB5ok7ZM212WqqtQURHab+ZK6kZhBJolzg3XaxqW1BZt
2qhnPKb17RBEA0JOdfspS7BoVrzI2aK8r742QaE+S17pbMOqHfeJWqUf9OHidudKp9QnePC0l+fl
Pt7YZaZFvXLmRk6+TpUS/5tJTXLSCbv9JlNSfdohRmRLK+d0aRNTnLaQp6XsBpPkegXavhjhGpTK
mU4v3s/YfYUbSUQgLOmtlWtscSyhjk1RkTLt/MlM/Ql1LP7+bORl96OMpOqrEhmAoFFkWaNbL44l
sBM8dcGj2eLv/7rAcinyAxV+3rmAvfFv5/ldBt9a7fSfectjfuXMLFyXoESh/Ii6Dq2K2dlUhKBY
hQzwGbMe56SPWrDXo6xGVl2evtPgnzZlNa3JVy5NEVQIGCCo3uyaGdYuL/S2batJOYeaSdrhx/Jj
impHugVeQNf0fnRdHEyQ1CDEUi+d3x1NbRejR/XsnMdTVDzJqMrvNVuqN34oJcbKci7FAVq/FChI
dmhZzBKBvLfbHp0qQrlpRM4u9rxU5p3tqD/Kspd2bRd2az41S1+QdJOwR/ohPuH1fpkCzIxzKdHO
lmSXu9DKNdiqlh3tlIhOrlJp1oEtraxg1RdWFegYhSSoInQW5oCS0ULOqJ2EME1YqN+5thPlJ6WU
+iTIe/rr/U+4sKomuop0gADHckPOjrrN48CZRpPyKiquD2hl/y7q3tg1CQVy9mesjSt7ZmFNGRCW
NlJjJK76LLG27KwYQkpaZ1Mr5PZ/Xd05/YkSpNEe2dMe1W81r9VdY/j+tCJ+sDQ0uYeFax6gfrhH
158zTIyoNfVIO0uWVLyA2Erjo6WNqX0EqBb/4IHUZ9sp7f9L3mOizCrzmOVUElivBzb9uMkCYvh5
kqC7VLWVtnslnDwUeu3yLLdJvqZrt7SHSOp4uaBBbVJLvB7Rf7dUrTX1TNVYegk1C5vjMu8ivIjN
KY1XFnahJccYnBOB0ACdMTc4GBSklmtdRpoYqtyjHTipubPShqpBJk2PJGjhAaHobNM3afMoaZYf
foZX7j9STlG+3N/QtwA5m/YYkCNREBRVyFmqYmvYh9bw2V8QGudb512j6RvEccMveTUNT9wqzQPM
/eK5Hc3e21oGsiYmlPR/wUpSso4SCbFGbMlW2pa3GRQlZppnQsMUAJ85+1lKBQDOMprqxYP/EW9C
ryCtAKD1CdQP5WC1l77G4Kk2yHONazroC+1mNh+PWdp2yPFDUb/eDiDXYritesOmL34r0gjqPjCM
T2UWWMdAidMvWYXuXqOG+gbNs+qxN6JuJdDcHj4bY3Ag/2TH/KnNfgKV8WpQM3t4IaHBhHoIwb0N
Qk+rUczI2dgqTq51KatrOdRtgKOTQ20WCBMwdDbo9dSzAtX7yCn6l9HTut+T7TTQtadaegOyzxVs
6L7lf/imAlVK8YqkHML4DelGH9EfS5vAPqfCPa+KVXVTN1G+N7TU/pJOpffz/pa/PeziGSmzq2CJ
cB3P4lowhX3jtbJ15vWa/+66zqA8anouig7D1/tD3Z4uCpGAesifoF9y087GQlacyzaLq89Gm04P
iH1nD22ZW/He6VPvUU+8/twFrbwPmhi7mrL31TdDa4J8kxpKeAm0Mf9fGCt5s73/u27eQcJDhHyH
pi24FnDX119ZrbyygdeKElmrlr8HRx7gN9HKWPPevtlNDv5DPGEhyeOyTpS5HqdxwkxXvHb8DJPD
7o96FnBi0JM0NgbSrr/9yTQP92e2NuIsbniR2UB5HsbPLeyMeiuhu3vy0PD+FAKHOYaherw/3nwz
cT4JEir4AuAFwpf5eoalWUsQmcL0ucj0+IFrWXvONe+sIJi41rqZh8T3odAhQsiCP5AivB5K6ABk
foGdY2h5tLj0NO+B9SX5BeBssDHsxvyp5Hk2bpE111bOzDwcibHhjtHZpb5NN2O2rG1tDCq6Ycnz
MNCSCpPShPqXInJptkqxDwdb+41EoP39/uLOP+b7qCL8sUnxpJBno8ZZqTvoqSTPYzPJT2puu4pe
B+Bspk99WsQrh3Vxjtz9kEh4DVCRuF7fGGVE+M9N+mzKPTw4n2aRuhlBBHr7QvGrbY2E5ONUmlq7
uz/N2cDUByht0RATWTo1kDmrtEPnErODqnDNRJEuY552nyU0A7eaF1r7wKvjU2F46cpBmV9y/z8q
vG50nN8nPcvWB9oUUwGdw4VTkzwMpSadOi1sn3hAm59kLZv+iWn0nErW63HweRKFYx6tfOCFmbPY
TFzc9bz8ZnlXM6R0KuS2cqt6aDdcysVu6O3kOwIIw2cNS4cdhGjvY6mFmDi1H/7hDNF+1mfnSNET
gja9MbdDaHbf06bYIZM9PgSB+haAhnwwkhxuQDp2K1F3tp0ZmAG5VxFloTAJeO96gzm5IbdKnfcu
i9s/NLXmP3g0EvZDIf9MC7t+uL+tZvHifTheYwYQC5b2RvZG9aO6CXA5cB1kMgHNA1krMfHc5Vag
7XwNMm3dqOlr77T2ykTnCa4YGvErmixwI7lq5ng9OZqUBKDF6Bae0z0CME13lqQLFkuivMkezeUC
MA2iqCgNI0xhj7s66NUTxYWPqhe8/xIyXGRFqPzBGrhe82CYSuJkM7hQKdTfDc3pk6FVkQvw2FiZ
9buF/V+VsPdZi+c96QWXPdJX12PFXSiZiVGPrtMNDnCGcJpavBx8yv3xZNnYOxeJbmzQxA/x4jCK
6VfbKUqxabqBjx/kTvBWKaaTblsvKs9agTA5PdtBkx7jtE9/GEaSKGj1KpmOZeHYQA1qPePt/qaZ
3Wfvc6CUB06PQyIMx6/nYNtjqauNMbis6RhtxkKR8k0NM+eoe1r14/5gIsRcL5goUoL6JsempD7P
jgy/Q5xVaxU39YNpq2pSt1MaUcyXKSk+BVWgHLPSQzoewKW/bbCiebn/A25PJOk9EnjvsxXc/uvZ
JsJPs7Yj1e19YciomvmnNKVN3Bey+SfEdWbltXUb7xiPRIjKLItLy+x6PNWryikAYupKje3tTStG
lZdB96ZSOQfJL/ydDThk5XpZnKRDvguhlMetNQs7ZlDbUgg03KVmUR1RwE0EHKD5bExNsc/4tCvn
4HYL0a8AVU+3Rog0zDs1TYNl3JSOmuuPSXypp7rBJwcJrtdx6Iw1RMnSFiLFpicjKCfUn69X1Jwm
9KXjWnOtrFKCU9E6DaZZnVNVG2KwV+zzBjyJr/dRuVeS1HpJQ8n6YOGLGr8o9MMXtugtQ0KdbSO6
N0UwUUZ1K7VEhEWvJuk4ggvdGn4uQ2ms0+KzZajFSjfjJsAzLHA7kZBRKwHucT33VDKglRil7maT
125MpUPWOoQsu4siyXCtquueQKuPRxtPmdMHDw7ERdJAqu28FmnJic/yV2mYEy0BPJ8Mt8jC6EcS
StGjM3rWq16oGVXGIjv8h/GQ9cOGklcpl8v1ePY42ECGHMPVIz0jhFpDgbt4FIWfbaiSx6pM1kSL
b44qMyRBgEKEJAT0mVlqEtGvUDzOKohtqX8TAs9nrVPMg6RU5S4Jsg6EQmauyV8tjMpDgsID1Cl6
x3M92Tid+qRqA8kdQ+vNCXxvmytKu0s9E3WjstF+p3JTr7mH3BxYQjAwSuHRQlaE0Mz14uKBlOgd
PtuunXTpz6IxuZO0snjrAE293f+Ot1tWDAWVgpyPwt4cgGHHMqy9sJdczwxxiu+D4qgNgX6p6MR9
7XW93HYNPoPki95aJfUmDIpZQoQDgEaR+qbVmHdFqwxh4F+00Y+hjKiR9LN1pLT8rfYTcGXogF51
vD/dhTF5+1OepiUnyBKz0DvCa8ZPg6a4HhX5Hzsb20e86svXEeYNhkCY43401iNzimILUUGI4BHs
rz+ljnRA7xRqcEHgnf5/pwZv/VA032v849FTx8vp/gQXtg5KTaD5sIxAZXX+/E2aSksnX3PcscDI
icQFiPBWamOjQACYuLP5+HAU5d6VnqHKznEtkCtrf6Q669aZFu+NkqccfWJPPqlVn5Qra7kwNyqj
PBPI5FBimCPKitgsSOdCfAso3qCvF3TSV6zb4Ed4Yfnv/YktbBQ6hxTa+WYAcOc6Zkj/tlhYJMEl
UfO42VIQC7vHOsosdVdNWRTvJgOIyspqLg4KSJzcGIGWGz2xyMmSYUgtya0YHdYr4lbtBiKcXG2T
BOVZPIyBDK5kBwsRjjPIduHWpJow/4SFE9ZB6qTBBexpE2zBY0vZAas96ThFQ1k8F3X3DNc2/3R/
gW8/pgr0k9uD3UqJf+43pqSgg2stDS82WuG0EgHFbPNq4EJRxo9vHMYixABUoU3IV70+hECY4inu
y/ACuEl9MLJGOyBa3T5LwNtW9ujtJxRDQXGHXQezZs7mrhqbRmlRhZcIN+IXtuv4vRa+gIpa18+q
gPz/h2X8a7xZfJHflchkO7gUUd+XdPe6sdn4KgTukx1l5kp0ud0rzI6WL7Q7oR88zzIo9xOgNWZX
OJ0+bpFWTrYWwuLZJojt/DMYi/Epo6n87cOT5N0s3q1wKCjvzb4fmvUBQGIzvEBMDU9K0joXClz5
Xg6kVVu6hX3JM5k3AeV2agLGLLEpzEY1eyQvLi3TenMKTD8Sz9IKMO3JmpfV4liilShCDNI2s3mV
7Ie06qfgMqaa/gkzJek5aXpEL8d67c2xNJTggpAQcxHdiAY65Qg93pKCyxQMUOHLusblxGj72t8S
QK3gw5GMrIlbHXlfG4j5vFAIeK9oVbT6LhXY4Bezz9/6wJROptIq38K+bb/c3yBioa7erYJJ99dw
YvZ/Zb+jmQf0WyN4HP2E9RHV//SQqn3v/LBrszw7fiHn3+q+MGzB+lP290dfOPNXo4u//2t0CQS/
6uChcjHp4fNyBV3sceW/SPgKbT1FX2uHLY1H5BTnD9AJhOvr8TLPs3u9naKLg27DU+xE0lfftrq9
E4/GzwoZgrWazeKAAEHQvUMDiiT8ekAogXnGDRJeutHxvsr0wZ5z0y+2yDIkD5PZtSv92KXPSZcN
mTnOBLbzs3Ph6K1Wdo1BlkYZkrZaG3Yy7U5U7vYZbjzTyWlL2cLIapiiLaZ4zQqCYWm+kIyAb9MD
4908G7+TrAYRU8KcXeg9JkUFecZolW6ayfm/rIZ0ur+Blg4n6gC8l2EkQEyYrW+SSKGG4lx4SYqq
Qwei5VWu6WH0YKKhuIZHWxzMgRsmNJoIPPr1xxxsp0NWQA4uueTVLT23rnxQ82IsPg+JttY1vi08
0hwHdQc6k0vDhFt0PVpaakrf+k50SfMCWnmiV8hTDUNobOD0Tc1m8MvkB9zIko5uTxvKSnvcf1Ul
/jRQ11spwC5cX8AXqIOy1kBw5lPPsizpuqTg4IAZN86a7wxgfQLPOcDGc7yN0rVBeKIIhObA/S98
o91JbkVGxyUFDFBA9Gfvc6+BJ520TXyJMqzVdqXXjG+6ibaCWccOKFLiPn8KZeVNHeaFm0Eyy3dD
Yzifx6ntnhu1yFcSP/GhZ0ETVgTlkffkiDb99afRitQSbkPRJUuNdNzinVcpG2xn/eP9uS+cJmCA
wCoA4oHTmdee/SHsHSOYkouqFwNPSVmKjhhuJf7GRpXld1vW1uv9EcUvn83svX1tCWlS0ay/npka
c70bRpBeEj/1nsbRDAc0LCb0Yj11+jcsHelL7Sk19su29bHeucihadYjUsvDFoDezbvBDLJ4mPT0
onXZpayFeIxiQir3Eyl7HQNzNTYvfEWU1iiYOqLcQrfqeq6YaNdp2zmsbpS2/T4vHTZvCeWoWdvC
omg2W1U41DzayYqE44t6PVILbaBKyim9VKGnwuXrTOxEJ/U3Dxn/EbPp8AT0vtlOyagbW9FbQZZh
ig4IMI5v97/vTasMJD1AWtH/JKPhnTS7AXtlkFs5gr2fibc359ZTjp1phZSIbVrZSTB1mw5XV/NQ
xYN/ggChf0Mree1xP99n4megvQBtD2AGmAkRav+6+NOm8CWlzhTXq6T4iBhw+B093gDVEpKrwbOU
AJHY3P6fnDntWoa1tAbkV7yGBeMbItvscxRmN6qoMqpuKts9AJy2sJUta+0dnLyruq2Gc99JzuDW
PZRJhHd9Wye8JlMtWhMqvOmzsA6Ac3RCCfhGaA6zRwgkWBlhqFh289AnI9HTOOVNXuZp+UXvs9Ln
3Emt+eRLppp+q7Q+6R9bTRmV1zyuJetY99OEOKAjoe7U+FXlbdHTbX9JemdSVEShbOi32Fii7KsM
76JJqRmg6IBqDM+P+ztrHqvETHi2idcwCAlurOsvitas2mPqrrgQ28djVU2A6xoltJPHXo/sEsX3
JrTXbuT5tfQ+KGdDaI4Bt5nr7YVe1/pBlCoup84JvhhjNQz7jusZDm3i5Er9AHVN1jflkJG635/w
PBtgbIGfpBtJl4NdPNvCOZYElDZU1Y3MSfFPdi8Nf0pKWuluGNM1oZKlPcvrEb0fBP6oN8wfV/Dt
eworveZG9ZS/BKhe7GSvaLNtSW7Hf4IwZp2/KN0Icb8a+ukJWLr5wXazmDLtEB5dQoeJhPb6G0/6
MJQUlzQ39sbJeZQVqdwVg/rUOHGl7AfDqaNNrVn5JwxB15ivC/uLDy0Y3aI9QKp3PTYYFBTap0F3
2zRSno16QPbXVgPp2+iEprb1LHNNnWZxRB58SDry6rsp1MNxLUlYNR1UgVE5j2EaYXZQB55+6ccp
+k7xvlzzO18Ii7TV0Sqkr4bFgjI7RFUs0agLPd3t+t4fj7UP/Ie3QqPoGw8j2k8N4iwowg26d0n6
aa3XvTQ6QrEgVYHKwmKZZVqm0KHQ6S27Ttp3wcFO4CI/KIPV+bsi77zf6BhZ6S6oGiuHlDq05cqJ
Ev//v69Jsb2E+ik2ZUAlQZVef2LNy6O0VgPFbdskGb5ZlZa86Gqub3WgfP7BG9rwh9R0afsZY5/+
a+1MpX24f6gXAgojG9zU3E0US2e7LAnsvMBFjKuhqhqMq0po8HVpfQZVpgT7sZLohGkFnp4rU18c
l1epQ6eRzT1Pftq0R7paSzQX11Pvi60hm+h3hvHZUjsv3PnNUP70+6quPh606cwIDJYQUbwxfCyS
vqOEoWvuOBaRlG2gEMQnXK5BsEg07tWXWJW8Zn9/jZfOFR5G6CaCkqTFOEtB0D0Km8qWNXcCE/Wq
Rkm27/yuPiohE+7Vek0mcmlbM0uE7unQs7tm2yqqcRzG8VxzK0+23tomc4LPmVqpzSbGoLSjp2n0
/UOL2Mq2L7t8JWYuzdZimuIph838/F7km0ty0TW6GyG8iWlSMmI3bWb90O0tVcI9bERF578ES1Ar
KFqBCqVqNctwrKpuOzXKNFeiB1dtOmUcsIOtwzbaNlC4zqjPrML7l+5DtgrPB3wF4DbOng4y0n9g
0dhLaqyr1bbqB7k4KPVQJVvFH5t65aQurivUKMFeFLFydheVPTp+g1Hpbmn401c1kVrOrBT9qKHo
t/vEMoK1WsNSeOIZTsmd5wJ7abaPkH4PW8WsTTdTDO9JLdo83eVD/lxW1UUqouSoKJCCqVejkph6
XrEy4YUQAVwSj05iI6UrY5Zv0J1uLMnKTRfD5cE8Sp0HPX6S9N5FwGOqTqZUyfFOT8NxTS1sYanR
1aVOCDoUDMTcFMfEcVQxE8t0eynX9pOEOUyKlqJzctTU/MPvMKUPvgW5Cd71uxG9RGeCT3x9Exip
ze4pFdO1TQm/b0ywqz2afNNpkL3yMjXB8X5IWlxb8keZgYUawCwkRUUd5XoqW25uytGxS5WJFuNA
uTNwjAmV0UGvDzRX/kPOTPFacDW48mgkz3aUYlP7bwrbcstek8N9aWgx8gql8we6WqtuCrPXVjbR
wh4GLyigM7zvTQB11ws7apPMLgott5V6v223yRAFvwrI7cFO7lpPOmjZWEtHR59ya9NWlsqjIxuL
ldtuIVQQ9yDJUkuiUjkv6Qz2AFI21E23GVWtO8l1k/5TpSS2nwHemvbKaEvbF+oNICUqSJS+ZnMO
enSVELyy3CmJXqamR4+zHIJqY0Tel7YdlTUR8KXZIQCC/CWVDGr4s0BYqThZJQj6uzYRN9pYStU8
pWXXh1vdb9a6WEs7l0APiRLpZY7oLCpQHxyxqjcst46l6S1AaaLZAHsLu6MfTcMJfGi9L3yvXyts
z4sn4oRqFGyEzimpw7w0palDAqPKQ2w5rnRvg5AvDJLM7tZI6ksfDxgAsmxCfh4btesN69eD0+up
brgxcsX6A+7e8Ygmvu94r1KYRA9jVDQrZ+Sm8vo+N2TcRXOQN4c2G9Ms9LyPJdtwO7/0+p0xwung
/Rqj7mMGkl1sx3wKzZ1WJgk6n9H4HbE2Rd10VdCUnwrUI8aVHGIhgyEf55HJsV0Q3vFj9AK0xjdc
DUjd11SpuifJy+QWkQ5nsvatPEXpPvUR5d/ApsFP+H50XNrQaDDQcQY0zntoFqbqUFLiusp1V9Fa
gTDGvsfaYJ9cGLtI81PnPwwHzlbgTgEr8efsk0dBzbFsNTfJbb05aVo5lMciGy3nWUeXb80Xemlx
AUeAeEPbkKb6bLgoLw0r0VrD7a3czzZdPpy6apJ/ZWlqvRlOK59LT4perdKZ/txf16W9DbQFTgkO
RbY+lxxs7Bz9P6myXKlFYcSYampRlhP9AFIdAh7CBvv+eLexghoNcRClOYrXgPxmC5vD+kqR7HIT
zYu/ZX7UxU/KOHXxdmr9+pfnWXVLPo56wYcjsGCe8bJ1yNS4fWZLXObayNdODDd1sNCMYjOaUFIC
bvdF7XlUngDe5OZKCnG7aXm4c8sQnyir3VAgrKIdzSIDFVFDkjrmYRmamFvaxtFSo2ZN+vk2GgLa
lJHkYXZY6MxRk7hLIzgXZ0hNq0V1MFT6bvypdGvKkUuTor7CzQ2znJFmJ1Eb0sCQvMR0oSebBmIz
Qta5cpppX7TYa57u75eFohPnXZTOiPS09Of5id3bTdsZ4MzMXGqyp3zkutl6OaT97SB3/sHIJUV9
dMrEyB9si1rkJhrT5h8valr3/k+5PSo8iwGko7cvNCHnfOxSrRM98/3wkhlyfPbrJoz2MQpF+c5u
23yrj1PjrZyW27ggXuLicyI9BDp0dlpCxNxk/AH9i+oZyrcxMDDOIsEwv1WNDgxgyKIXMvD8K1VA
bXd/tgufmcDHtUfPR4i+zs6LVtZmkuim5A4gAJ90qRwf09iSvjZAFI73h1paWMoutKaJCbCzxSr8
VYhP4jqZsiH2L7nSV4jq9z7OAt64w9/iK0Vy49v94RZCEKrDBCH06xwczWeJPY8MOe3GWHITxJKg
XGM6Oe5TPni416HuDv6mGoHH+NawFg8WjiiNcZIkyOcwwOcI47r1R8mCXXbB9G40D3HXo3aIZsma
atHSgvJEolBqgseHSHe9oJ2GpGMZGOFFKbr0iMHjsJnwQzgm9kSNIzQk6rP313RxRCE5A+9Z4REx
zzfJ+Zxo0MJLA/umP4SgrLIjKtPI2ALBtaoH3mrl6/0xl76jIByBpECJirL09SzT2MPOTx+Di9po
1qd+kodtKnnyFhFb59VsMbar9dRc2atLx0Jg3oTsmSi7z06khD5ppOIYfAmgcw2oDub5gxpq6WsN
VmblylocixcDfTsAheAzrycYQaqWKHSAPk368gUrhmLr9Wnt7PK2l7OViS3tTc4EdyTbE/Tp7Atm
loLMqxOEF9y40p+yEucoxyVhme3uf7WlSWF+CqZGyDBQ47yeVB1MVa3FqeMmodUd4jy3vK3WoF36
YIxTbX37+Gi8TFC2pceK9eFsVnbcIM/fKLbrmIPxtUfY/U9WjMa0VTIyj5WpLS0hSGFFPLoo9c0r
BoU6dXaDJohrR3J6GON4lA+JB6l8f39SS7eCaPgICAjbY56cCuoD/h+J51KUN9KTg7vcM1HVfp6U
wcaWBLPyDmxGUoU/fcjI1crw4gtdl8h5uwPIZJNQrLg5ArLMLLuplNx4cuwUWea62xdqmT/ldQfB
cnDKg97I4VHuiOz7NKuzt/vzXzr4VGToIINPIy6LLfbXfaH4QVzgByC5QYt3KOZH43Os+9GnzJiS
nYEy37Gu4PPfH3QpEaHuJvoS0LiEk8f1qHqm+HLu8XWpJFbxc55X3qa21EA7JjXVz42Xealvb6Ju
UtUn2jkpliVerSNOPNW/V36L2LbzT0DVUQAceZCS0F7/Fp9qVVc4ueciy08UqljuE+TPwtt2idI8
yp2DZbQSNzsQrMZRAqWYbgdtVPYeTZ1xm1glcotGtgZfv8HJiOsG6jatVw10EiKa17+LLlGihlNv
urkVZvJXaQDwRQeparu9kfjWdxMzmWQrtxggUxCug2EvJWDINhFKL980FX/ELe7A1prE5sKBgUNF
XkSXgXMz58UineN4muF7LgIUEa5cY9o621GPKYgDJIaegfNh9F2upaJ5VJGdSR7uf6+F2xHrGEug
RMk8CLLXyzJMY2zXUuJfxqHGdTl02p1Z2dlWj8hikTkY1wBLC0eUojt1Ed1GuxwVn+sBrVppZJU6
pduC7El/6VnRXfAy8U7lWMrOczQ2UfoFSoNhviiR2jvbcvLXAv3CKSU2UC0RCFKEAmd7NKO71XnT
JLlhNHnBrswcmZS1BF/5b49uZYG3hll6Gyob/0famSzHjQPr+okYwXnYksWqkqjJk6z2huG23ZxJ
kOD89Oejz+JaVIUqfI+jVw5HowACiUTmP3TXTK8vDg24ApYIaubIGL2e/ijlJEcJr2ExGjmdS4MG
Ma5cxtp9sLNs/jWtZk6ykHfmtfbhpShBaP5/Q293xJ+xCSVzfezJZfN5HEN3SPJAqLF1bNJY8c6O
VTj/tfAWHjC+7k5q3ad5uNqdEr6/4ba13cUHOtR4e1BepX6xLzeWcQX+uTCUr9h5wgsWi2l8kALd
KAReymumcJdOF+PwyEVZAM/L3Ye2Mkttu2RKX7CJ6tSPql7rij9rENgOaM0kkSl7t/gFPXY61aKW
1yQjLh0uUjE6IjbQaISyXq+4s1oCBaM2eYm7Pj96osof17puKYjhwIaeTm1fueYvLS7IS9Z2A8zA
M3k94NrCfGpWkbw4sGnPk+HFB2OR1qG1McP6++8I0AFGEIgWFHx2gUOxSqSkVit50eapeO70LXHX
vdn2tX50rjG6Ls0LMiCNAF6VwGZ33xELGC72XGzKLfpkhsgSp8txUmSyho6Vr9cUE3aHFJIlXEvC
Aj12nmIs5etlbNO4zApzru7zOF1uk7z5MgztKlH6j7VzVszZYy7K+fz+gu42y+9Baa1sp2KrVDu7
zVKN3JFWndT3CdTsym9Kw5PHMjPn6VBbsYFp5CSbK5nDpYlSB3IJRCzrGyW+sU1iPVez+p7cWzsa
pfTOqoFbW4Jj35NcbC5EZbo26O5j/p4oBsc0kyi1kbDsdk6SjguuCKK+bxdDhmO2amaYJMN6n3dY
D1/ZprvEF/EHrD8pkG9odpCMxrYCfwQ92WZxvCSWFyZaPUEhw68N5Felzn8rxMxApD2MhMoOO3VP
AASOHMOplB4yHoj+xItpfsTCfvQ3b7hHso9rNKf9p/s93kaq5/GFssW+1jWhDqBMwvFCMyulXyt5
eZA127NQyznU+0k72IDNr+yX/af7PeimEQfch+bNPlvRkCB3U0X3wtIV7bdM6dsQEml2Ssu8vQLV
v/DhID0zO+5pwtne4EaTlpCI1GK7UTXWoUn0Pqh5/l0pg+4uCLYHkDxUE5HOMNFv3U/Iaqc8NurZ
C+c+ySGPN3ZoplhzIL1QHW0FWbjGm9YTak56+P5xfzs/RqZBzytlS7/2Gj964iVDO/R8v7nSIgsp
lmNq4yXxfxtlVxHFULPSY3v0QjXXrONq600o10S/si32oev3Km76KpQBOd57yl0xaYaojc6DRKFu
Tp2TGSQNEdq1+iGEjeddGe/S2lHh3ZBQv3nMu1DJL2g7E79F5uLkx2zFzlafSv34/tpdmhW39rbP
eTFQ43wdOhAvEV3PuynsVtc+F0inpn6n1064UrAPbbvFJv39Ed/Mi3KKDkh06+2AENnHENWB3T/3
WnHktd7c9/bS3qcAjQ7vj/LmEAPGBFbEpb290/hgr+eVFJrdGwWmau2qt4FqI3g0d3UeIghyLdHe
v7qAUW+gbkCZWwJEQWA3lmILRQGzVhxl0uZfSgDHJ3pGyhrQEXS+mdXQP3ELZKEh3TT1+8aKH3sw
JL+SCoiOr6Dhe40a9yZu8otolmLvxhoj77n7RYDTsK2Ip+LopbK6qQxZ384irQ/UFPAmAKt6uyAW
fyWYXVryPwfdPvwft1CRJU0nSHiPyCJ3x17r4kPMiw5qBIbvf/91IW+RAJKZ0Z/YfsofQ1kdq6uk
DGWmgKaRU/QSTN37pT6P8DavPWcuTQwaDjJafFvgS7uJDXExKMZQYiEjs7TkeHBUArIqaR8xaGiv
6Wm+OZJ8PLJ5UjJq1Rsq7/XkRqxrlr6qi2PbKNmDiuRcoK6ktgA0mmOVO1Pw94tJ3s7MeKNzFe0W
MwEDMZo6t8Bitjo6t9McGplTH9qE3Oz9od7cRACnAGrzhy42BYFdTNNTU09qb4xDs3YS98uoIft2
toq06W7MEi8GsCgy1gefBBIDqbGdVutK9LnwLW34JShhsH/oQu5SJVXrjcTJByXU48n6GXd2rh3m
yhBPsZXRSXp/uhe+JIVW3oHUyngG7vMyNVknbj+VTKJoZsACdYZ1U++ALvXzYZpQTUJbRfztbU/G
Qr+TJ/8Gk+a/19unLoselWJZHpepcgK9WvuDmPThuKI3/sSeHTaWQBqsBfI87093/3XhFv/vKaEE
BTzN0F+P3Me2sQ6rMUQVJiHraXMn+ZZ5hnzIXHuknWSu0gsgMXRRXqSob74/+v7LbsKFvNUgjW+w
dLovr0fvcidxYnxmI7Vy3S7AwbT9gTuOEY6DZlw5Mts+/eN9j2oVYyHnSlt5U0ncvwupIMmikukY
JRJNirAbK1NDk3ppb0oj0/uD1xZ5/tG1E3TR8jpx7kgZKAm+P+F9kOdHID+B6jPdl03sdrfcRqqU
BfTVKRpVpznHnp58AAnkfgTJ5n1YZ6U/WpXufXx/0P2WZiQgrDwd2VzA8vaKHG6RGjri21M0dfla
PGsUC63DtICf/WraktgEL3z6/H8bc9t3f0R7RAH01RFyjtJWnbtfsim8Uj2Cgjf6UMm1tf9eE7rS
p/dHfbufqK7jrrKhlDEe2O8nVWmskZYzlHxFrm5YGxmgXTz2Cs13Mzn9JciJLYXf1JbtbfQG4ID7
qC+sZqonb4nw8rNPo9UnXwqTexueUiqCYcmzaynS2/3DiNQHAW+hWEhK+3pZFcwPWjfN1khbiRS+
pfUTlVjZazdqoir2eeQ6eOip+1xpqu+xVdtUaahtzWaePbyxdtkJ5hudFWfLFPWJpnxxu3jYmFWZ
o23iIE+62zpnbcTb5ymWsZ0fOzPVvsQKCJ2bHPTcNWvTt1GLzI3IsYl7AW/YI3CQYuibekznqM2H
5B9M9pLbolF/DVOjfOJQOY8ItOQfua6u1SrfBpEtZdzkZhDUedt2X/Ohkq3STlE81/ORJmZySChg
Pwur1+7qNM0/TCMSpWa8ykdFs6vuSsC8OHGCF+QzQtkbXfJ4HLXOcvgMiJCO+EvYXocG85jP0A46
ew3SJCufWxBuv+xFNs/vn64Lmw/TYR1/DVR2MFrb3VIIGSbgyJg8bEMkI6VZ3HferAM4Xcb+MFm9
xFBS7a7IplwcFTvPDUQCpMXZ3REzzRzEv50pSps0CxfTWSIHZ4uDrhai812jr0/EzOLL+3PdF6W3
DQ9zehNJ35rlPHxen7RCU0GO4MgZuTHmD4s3qwerzbOG3kPqPVXxnEFYm8HSFNajsmV+GpaGp/d/
xMWpQ8jnytoIentMAqU4YjUmCpGSxuN3Lze+pama5r7dVcrHOM3aj72SelfyvS0zfn1PMvENEcU7
BHDzXopAXbJ+1Xp35sLvgKtjeSJ8au7xz7+fG2mlYyOHgz3EXuEEOMSmYF4i7w7VgOjlLAXqq3Au
glnPnCQwZKE9LnhV/6U24O8PuzUkt3gGMHNfQzWXco6LrGIXO0Ic46qPn6a2+1zLqr6ycy8dVsYB
Kk2mvhk2vN5CPBHVQZfjHAlkYj7Ldlm+IK3knpWk1Kej4yzDY6JvqosxoOQrAfvCTchdvxlc8ikx
49m21h/3b7zilUrldol0tP19DtAU6WPedLfGCt3h/P63vBAVISVv3JGtbEqe/nowIwUkk2RyiUC4
6rxBhHFIUXu84Yk9nMas+gl5zfjPnvPPppGLH+8PfuGQkMIi72DwkKUstzuoNo/4ddScNTLHGCow
OeVQq34m2jgJ5mXw0rt6zAb14EzZeg0Qf2HiW6uQyRMXeTbsvvBg5DJ3Yb9HeiXyr0WXDVnAY6UY
T+a6ZJFLE+couxwXc7VXMOrLs7G+hmH8DV3YHVhiIz07ntYgUfarP5hFDFtI4VN77shItWcpiOta
o7yv6SzXwaQsZZMGQHCdOkhWJ1Fv6lXLxYHqra3T08vTNjQ3L4Nvag18JSqysjkM+uSo45X760Jw
oTOD8jtaHDBO9wsG8c9DFkKfI7WblhfXjM3AUdv8Wi/3QsaLHhVkcWTFfmOdXm/I0Sp7S0urJaK+
kDuhtqpVaBqDN/ixXeX1abYG9coT7tJWAN+0oeopRlMuez0k7UuR5/qyRh61IVw+kb58WHNHfahR
SX/cdDtLPy6HUdzgrGs9QS0DCPr+SbgQb1yuLUoeVJDIUraf+MeZN6vaU3orV6NmcrTeXzCFs+69
vugppuWWeMqT3kwDt3HLQzZyMK48sC7liARUAivCvfyGfU0NG46sjMEwRPAgpxP87uGlNqlj+Z6W
zWFmN8jaWvkiY0jXI0jbCU/cxcfoRPUHlHyuvAUufRAaciTJUEd4zO8iIHfe3GhVqka04YpAdp55
K8WS+prQq3BGtYKLBoUKxc3EY2y0yZVr9FJY+i08RRF9i4y7hDmdnFTNY02LKCM6P6phde7o8KS3
iFJpTUCOnDYg8jfblfc3waWtT7LAzqecQEDe7UNX0VOoHaMW2cKYEC5u6rUcHjruWnmsYlfpzUAX
Thb/9/6wl/beJhcKW4ex2YSv995sqHWmK5yqVCmMgwbh4ZO7oOKnKal9AHaRQ26nS2iUc3mFZHEp
U6OFhpYQl7nOTbu7fSyVTkI+yTUaKUBlwaAWQyZ52Xea87n0iiEHXwQ06Z8etm56l2iNE6jFrGt+
ZcTaX3vRbQdwU26jigMt2N2D9c3aTKpqFGuU1h3OqgWGdJBRUn9RxXRYpq73J3XsTtOE1s+Qd9Uh
bkzVl0aaXtkIl44jPDz6mXD+2X/m7gBgw5DkLhLfPIbH9vsy2OI7dpRKIGWSnbNlNg6OAkDcd4eO
OviKtv6t11MI0aZkvhb3L5wGRF15Km+QdO6q7V74IzSl/FXuTjrfqFr6s0VtLQQ3tk4HxRjFg16o
DVa8dfqXFOIt14PpREBSARAhLbvLDcrUbqBLNEu0eIpUA61rUNQvqM0kYWMThouglnhbuvEMvcHU
qPtdue8upGE8T+nS/GYoooPwet6GQoV6WHivp4tqHkW8tj4KZvWLWzna32ebm4kNYq7mxsXfxzuz
mbuRthoXEDbP0SLzOXI5kUhRE/DudYmrrS+XvKg+iAFuzun983/xFG5C6hReAE8DCH89U6VuTKmo
Gl8YEegArUTrQdOKovHdRGS3s9K0B3Be4tGqTB7JM9Vx32qb+NoD+dKCbya7vNjQYSAAvv4Zpdq0
miW3TW/Czq7rBRa+WHS/njLlypS3Ge3yLooxlENoc2Pjti+JGJgSDegPqhHPJf1Da5cy1DNN+/D+
wl4IrK9G2a0rLkQKCA9NjbCxVm5X0bWd3+PS8bWfy/gFdVb3WKazfuOVdn9+f+j9oYWzwfbk/wB3
DDL63viNFC6zZnddoqKLvXvXKduXop3zryo6KTm3iO7VkPAN80pPan9xwyDG94nKO48CsHh7qaOK
jk2nG6kTGShY5UGCKYrnG1m7nAr0h4YDlEVBmVS0n9reHbtDWVC7+juR0Y3FDMOLLAYZcSqJ7u46
87RJekuhOdHi5qN72Dqe5kHrcpAaAHSd4kqYeLvS9CIpSVNUIXWkBbrbtZ4+523sOggGLeWXqsrb
oJJxFdmrN31YMPgNnQyto/c/7z5T2Oa4VYZZ6w3xt4/JiTvkwqxrNyrAEAWecBfL7/ve+dSYuEWt
yE/I8P0RL0wTOOlm0L21rWiUvZ5mKySfLhVutMRLsUFahw/prHaRNSgyO3SKbD5p3lSvf5mKMVGK
pZA7aMsDr9zToYrBaiwTiZAoyXXrRjOQjAiyEQ2LIR30QwVDETEHZ74WivbxYRt2kxr/HQ+pUu7y
ksYobRWKB3tI2EPh507qeYfKhqR6ZffsY97/DkRxH6QuSg57eR+zG+I+SUo3qhzKJ3XhDcc2tvSb
Cp/Ir+9/wYtD0YEjKADKenOfyaY1M2/K3chah/Qe/obu530rgklPmiub5dJQ3GW8aOn9QRzZbRYJ
0crJ29SLxGC195paTkegTNbXaXSuaTZeOAmUobbu7YZueJNB0tv1VgVb7WhQkvGxWx2On+7F0RQn
6ZMU8zVVxks7A2kioKab4xAs79fnYNaaOs+dTovyrOhfZL8WP2I9Ha8s4KXThi4PvpmUjzbF+dej
aJRgqoSMLnKdBmf5pZISnIjTWzcCvZP4ZEAFPuG35F4DV1wI4CAiqQWBFqHItgcMOrEcE30ojEjo
vbb6+GgutyZszrO0FC0OABHqp8pWl7sBg3gliK0qvRZQ97fmdiTotXF/wNJFXHy3eZqaveMlth5N
Q4sy3Wo6zQHh9PLYVfM4BK5dCjKEPCv9VS/pDr1/Si6t/IY+hdSCQc4bLtlEt7c1zcSInFRiFzmL
7jzWHJBMSbtPS6a4vsQQ+vD+oJc21RZZt0lD3tn36UHOKBSjUi0yjL46ZLT6/s36pv3n/VHe5Hms
LLJDW2EYQCge7btdpdaNm9pxpkd17eW3NS2W0O4lxnpKj33NMDkA0xTxgAQeZkP9sjYHmXnu8/u/
4sICY9wAzRKIHGFA2x0g3apdfa08LZotczSTEBt1aQZdgR19UCEIVPThSPcp0YNmrDkjV27OC7sL
2h5VXVrXUGn26IvMGIfRlqoZDVOS3GeVq31Omt45ps1Q9sGyztUvw6mVg+sO12rKF0IV9YStNL8p
bvLAeX2ouU8auRStGWWZIZtzNjSDFchC914MOVsiDdseKHJyJZRciMWbUxlS+Xg2bl3016PGSeup
k96b0YwfeBhDef+IkoaL959xTXD9QvDY1CUpWwPE5dNsP+WPl6KzlomYhNAjxcjr5th3UM0PY5cI
bKtUgKx1kPKYsB4nU6mzTy2G4Df1JLxrInIXThPQfD4uS82H3s+4cquO7MjTscj2Ss/vM7MMXUeY
65WtdOF7opPLl+SBvpGzdpmfu0y6K83MiPrMS/5rKEZ1/mq1MkykO/lDOv6lmMCW2fIGp1K58cMZ
cvcpV3clDuq1EY2Tun4vp4Imnlw/ZKNwTyCEp7s196orpbhLk+S84HhCgYhrYTemqY8DYuWpEZUS
9SGKfyZoIRCtmjWYIY/ia0Dui+PRnmUH8fhmkq/3UG6ifkqRxYiy3MwOTmzOQaZ2aC4aVQm11xtu
3g9HF+IBhQ1ry/e2EvC+l1VwE+TDKuyojEe9afxeQ2f5nzRd3CHEfFxDkDWWHq3aWJSpMh+nUq2u
QTQvBGbK9VDJUMWl5E2t//Wk+wJt47Qv7chtTVeIQKu0VHyZqsEhxeiyVr2z8nwc9bD38jr/DARj
GQTeX80y+GU8F9fS37eLQt0TmU12HOVgcqjXv2f2hFMsTWtHNaXxMkwaOdwWuTUGiWEWHwqn6D+4
KEE/u0b9/3H9MzbgbAzgqYYAot6NPayQNthc0VSu4xxsjmiFnwxN4QSK2ojxDoWEbEQSwdQSX4JX
//X+hngbL9nsyIyiu/LbFmuXfqx632iZEpsR8viN6a91NaFOtdq536pGeeXifxsxt8E8nIs3T0ce
dK8n2+c6NyGqlpFTZ0vo5ml9LNrUORuT/EQCEj97Fq7atZHWJ3S1Ye+/P9eLw5NtoZgEHsHd4+Fp
eQkrGaQZMd5yB55M8dvKij9OqbYcxBKLh3SgCXBABlTMvil5AV9Jty6uNti1bRVITfbIUq8zM8dZ
Ha5jq6o+L2r5UepTc5PN87WDfmkki0EA69Gy5Mn+eqm7tclbO3XNSGnTc5nY8Y8kM9WjOc7pX1bz
QHdseAd0jKhbboWQ1yNx3ba1YnQWQBNPiifo57UzHen5V/NTlQ5Qxw7YVHsvoDHVJFrnoXp+/7Ne
nOr2ajDoHm8EzNc/IDOKvLRa24qKdTKirpTzRzVtBz9tnWtyam/v2q1TBx6bfslGwTReD1UshTE0
o2dFSoJ3RdCQ0GdhYhv11/en9PZaQI+dig41cW71N3c6mnu9MEXrRLyX06Pmzh9GGY+pX8Sq4Tfx
eq2QdWkJqV9ROKMgSizcRYFEcBe2A+PF5rjMvpQGr6F+quuzPdbiyoZ5mxIzuU31ZaPrgtLaDaa0
wml55jgR7T37GaGtqYu81R6qnxiumt13fTLK0e/ivjGv3H6XlpUAs8lc0QZHDvv150NrZkLcJbaj
TqXX7buW4gaisaxAqcq88LWm+Pfvv+Om44h62sa720+1M1rdbRLXjszWFf0Zvduy802kZh/HrvKm
EMrTtVrZpdUFFsP2Ie3mMb2twR9Z6diOrjEuik3GL9qndqzHc+q09qOFfs95zRJVBqWb1X//jAXo
ZcNVcOFoboXm18MSNws8rdlBTmdiPgKmkQcrXOu7PBP5QbP6ZQmnWFk/zYP6l54rHA8qIpuB1KY5
AcpuN7beoKGcpZkb1UiZB7gZKGFWpXRtWzUOwMHXV7bRhdMC+YGg6qGStC3ybq662lDmZjyKutYN
8Dr3bkSq89uE4tiV6u6FHcvuATZIV4i64N4F2Zl5xJrtQmWOJmmI5oIaApcxEfLXRrhBzjVa0MXx
qDySniFKDVTl9dTysYxtJ6YAWfdYj8yT4j2sdiX+XdVFPlQFOs3vH5BLS7npCVAAgU9DM+b1eIiE
YM+OtB/wyLo+yLnnNsaU4AtyBso1cP6bNiPp3SYzteX2m+HJ/mjkdSVk6SVeFI+tdcT1Q/lcufka
yrpdjrnVdYGpGAVR1lnw1i2pSdHyt7SvFGWNK6CnbR3/7Mj8/ilbt4+Yu12auy1kZ+TYRksdr8Nf
JoA6lH6tF0sbwzXryxtbW4xn02yT5tjFRf39/TX/fUvtB+eEgpnb5LBB879edL1zEx3mrxeVq65C
k61r6U+OJ79LNRtLfzar8cb0qiFU4kYZfAvjMlpgXm+Wh8Uc3a91l9aPjuJeO8fggLbv/cdPQzyT
ZJinyXa2TCqpu/2QtEIUTaeMYaPpIHsaqyiMgPJY3wdpgQyWb1exWh7GZXE+dBYPfb/vlpnO4dAo
8jTi6lQfLMUbviCcaRnhkIIBCDxj4F1llI3VHWytM2/jwoitcLWy3AhmpM6/pkpPlQvWyLI+c3Wp
Z02UihJMVoyKcZCTuM59kOeePZhBZeqlNgRzPIzJ4KO9oeVrMEpE1R8GBP2WKB0NE/axXc+1dl8r
3uSpfpc4nnLGj9VQliClApOsAcyuJftgYEeVaf7YjzOZWjwrJjIj5KJt+kXT+lHc61Ne8iBbY89I
PlPF0btf1pQ67jlWFxqGviTka6PvtWMsUaFb0w7u5Zp41a3oynHwnTyxkxtbFWYSyNGNtSfLbcGn
FgKIT5BmyWyvgF3IOF5agCAG3I0C55dMXbCk0Mw1FzdLp8O08ha3y9D7mNrqbnHFaD6mCWocEbIX
ZnbSTVm6gVfolbP60JOrcys8tbyp4YfOXyg9zlWAm3IXQ3FfbPNFFt1SnLEEiesQ0Udr8fuE59lR
6WTshn1laFVAuydpD52d6PLDNCB7/DOmgGTcK5OlzfdQd0sMiTxrqboHZYYI50Nxt8unwbbT9ael
dEV2dLG9Te/7IauU41woav/BSepyPRW2w/7SG3fjPmkVRIMIGNqYzDeAVVcv6NCHd1/6JmnmX+ix
zBqsfCyo+1ual5X8sca0kcVh6qcls8IJjrQZNC2iBNLXjBXZTt9N6yStfMdojUEPZnpqfNesgWH1
RR/6mB4O12Hf3CPXLeJDkvLM6/3SaBIl9z0lNd271a5ppynN3E9nHYoP/2wt8R/KAjpAdprdx2vv
dPeZAmGsDIS9GCj3I+mkIWJM/6rUmATn/CExtuZ64PUw0tOA5CBrv8L7aqtbLDtMBHltd2jL0CuV
0Tw5C4ohUJKNPJ2zAK1oNI98hImndILRuwKBO1Qdh7LyaxkL+7b2HKi/K0Cb5qYYCuk9aSIzcjvA
Ta7MHsY4SeTPJF6LDEG/PJcIHtvVIGUwrRKAj+m1dvFiK7FCIPKmiSUO6EOkGX4iTUp/7jBYq1aH
KBTMa1grSDT786B4znelgqIHkFBr7rtxyRs/RhHH8zdyUPWMdck8hL0QUtx7vGspaFedKJ6pwbjK
DcZDvTiuLc08PTD01NYfHFqa6yEepanfDZbdWjeL6/B0OpQNYJGTvsRV+y2uaArc1pXtrp+mckTi
N1AWOWAzP61F8hPHcARwqBchI0T+mrfqqga6otryBGW+BuGEuDYG8eu6qjGxCfkQcc7V1hluIHLl
5f2sYkD9JK0FhROwqUnsRXOXWKtfNblj/iwaHbUGX82nMffRYFM28OjoqPHP2KyU5bshGtE9o580
i9uu6NPiY5IlrbqRWBLlm0OVyaTOXlHtRmjU9J7iDqOe2xQJhzXKFVvq+k3aLE4sfNnQLDjoSe+A
CkVGBmxEW4rK/pYarZL8yIaxs0AD0aoMU33Ih1MhhNoe9WHEbYiP24kfAnmI7h5ZLgUonW0WKmdB
xGk6/TskdbEeIXK5eelrgzWO52SiUsW1guLVD+r5aoJIH9JWy0cl7vhHhpvFxbnTF9s5FlTnkkch
22F80NJWGW9UIav5mQ3i2IExze0Q2J0pxWm0tbk9p/qopuelF1p5i4nWPP67NI6Tr1HXJ7SabBSV
8pu+Rz0nypYMQb2gFgoNID3pMu376EBRvsFcph6Oc6/G8/dacIEELsCjvvTtZtPKCo2ky+f1bhKu
lM+r15hWj8OOCc9CTVJT/QaJU1i3dbosS38s5ypBrsfokGyY3IqWwZFrphpOnrA9IX0qzfCjU+gR
vROINc+bII+nSZy589r2c2bOjXwBFacuTWgPsWy/zQvbZzims6wdHjVglcSjjtXBclO4wM0eHDul
lgmNPY7P9Hnn2gvSPrGbm0odMuWGsR370zotU/YlTTjVN2hGOvNZYB0AINyymiXzS9PL7gCCxj0v
UemW3y1bsadooO9R5Qezx93wmYp/Ub4spZhs/cBFsMTnygKa0HBJFlI7Fa21DJO/UMO2TwPwnv4j
NWWzOZChN9QiO2EJGyvkUfA68VpAgU8Ldew6rHNM6HIfJ7QGP6mpyZynXJA137d5tVZhMbqK0ftA
i5PsUEGQVoJacW05+D2CaSA2EQNpzukydFwWLTjbgG+rI5tRIRB+TvAYXP2hAC0aeXgIpmGhLE36
j2U33nJr2HNnTuFsVM50C0zd9f4Z5KhkH5PR04fQhmPdGeeuc2LPn2WPiI5ftjZ6aQeVc1o/OOaU
fhlUoL13w2rGymnENDBLQ6C9mSP8dbCz9XshJ1H+J7tW5Rc2VLa9J2ST2vW5yVOzQGKIF/KKohVS
vkRRs+ebGoP05se194zlWMqBbtK/BhjV1gy4J+f4U2xqxnGtlLYHSibn9FTDItQfkmxJmwjcAXTU
AwyNOAs8bVuRErTkT6JSPYd9U5UHVAigUC76irdDva5l+5S3Cp9qmUpUvIDT4MitCM/6r0yL7JPT
denIzY2kzO0wjJJ8LJmHqJiX+EebSbruiiBtCJfUUUSg06/7x8pdN3sQonYLFNbcrj4NdUHCraJY
ASs50dsjNEyrOiICp1P/bEXq8VsHrX6YuthyGK1T3dPSYBbnA1Eef2botGJ27ybZt86Ik+fOWFQg
jIkzasesGspPBp4n1uNcrlMeAvoYGt0verXxTlBTzOI4LE473M1F1SVnTRlAabYZ1+htVdbTp9kw
4vmpbV3F+yeuCy3zYfjaHxFAEspHBUeF6UdbVfYnrdFGI7CtOH5aVovPORujpUWqWg0/C+hqBS6L
wvwk+8Z46rR1NX2v1r02WqamOCwbbedGbVR0NIQz9/mh0nqbzLc1LVI7PaFAvCSL1pyItol1Frqc
TR8Og/wkqPpnXAos0y90tNsucNBdXg6uHQ/JoTFF+ike2ZABPrPVp6xpxc/Cdfv4pHtDs3xbK8co
fy4rgnPB4hQ2uzkVmooStwXaJ0wnOpXfSDAH74NStM303OvS6kHpJnN1xtI8qwO1UvLqjjxJULmW
BclMx2Xekp/HrfOB6y1TbyeakebBcxess7sOo8sjfrPaWvlGkjv/xWC1eIx5PAdPCVgVccIRnnR5
WpoYBzdrNIcnvaNleIeo2zS9mAptKl8gl1mHduIm3rloaBKQRK1JcsoHOzGQbap0m+1jGbMTgil3
brEfssmWNcLg3ThiC3fSTMzPMtI7z2581IjVj2VRzr9yta5GBAct8zNaW16PozGpv2+747g8rvGi
ebyaTNKEmviGRdRhRYpABFbZIr9X4MGS3tJOxvYgbzWZBYqbOOLcwAb3/uH6rKww55ZSTjTP5jX2
V1XtlMPUQN+iN+1W9akwXBk/pF1hJF8Lp3PqcBKqNE75ZKpNgFqw1R3RmMmme7l0Ax0k1Lea71RJ
hjJUnIIrLjEIZ/+0+droqJhqWgabYJq9c2JMRvPVwMLt1MaiA+pTGctQ+VUxF2noTXY2PfGycKaD
0RduDiyz1dYbXUDz5HU4xkURR2rj5gnH2sidWyIIsFbf6tzODvKiHY5Jvnh40ExeJVhRvafXrc9V
fDDLcnICiHFpe1qhVfW+6SZF9bXpVGM8Vqoh1oMzzMNywLI6Hv3Fw8j9BmM51Q71shPlIcdpfg2M
wkqWz+vUOerLgEDYEtSNVdYqR4gUKzn/D0fntVwnsoXhJ6KKHG4JOyjLsmXZN5TskZsMDQ00/fTn
2+fGNVUeSzsAvdYfx0QdWn03oKYIJ1BjJzsy3sVRPbVDTSi6+j4odeTIl7hE9M60GfpV419pHref
Rr/mWtV2Nya5Fx48M9OlxAWW+T5xxQ8a0V9IPaU0VbaW8yZ4/LTDRsnf5u6PNW6F8mlGESD+zo4c
hxxtIHrWda0i9cw2yOKnPZVgIUuE+N5GIaI93lJk5S0ar88YRTw332x5H8S61frqyLKDnaGB1bs6
YlXz3eR6Isyq+GiHtLaX5I1yxeBHy0v9HTDM2qmWW0edwHpMMS4S5+gKbmNvzlreTPzZDZHdZNYK
yYKBlJ6pbpla70qJn//as3CBjCxOIq/HYMnxLJ3BC1NyPo44n+ZxUWmtLZHkZZzoPrf0oeNspLvr
eW0ddEFOpZEydE3pqvt29A8eCDi6CO22wiY/HG+u0jG07OCi61Z4bMKT/wHEkdSnsY6VlwnqXWUm
ScKZisZMiLa8uIr8VCdtNdD+0BP/6Vo955zpsbUuy2CHqe+q+F+yLeIXFfK2nUZ+Ff6z50T84XMl
G3NvyI/yknly+KvyeAysmxTB7oItYuigormYEl90qTuJ4AO/R/Cv0lu/ZZW3yiMLk63/3UYdhpSp
5jmQoxAfWX+mZiivprFXiVEFubDrdXWAxBMIJVd+zbgfJcKnLJhohD+BtnaZtrDKOpUEUnwPZ7aT
tHZ12BS67SILSVzUtdmO2ROL7L62U25ZarF4mEbr67D3c5KVwBYP1qYBZegoc5ZC+ocYroYp00q9
5aDIMvKPcs1Gd+7rtDfr4GQ120mV7eOcRGln6eqZa/yY01Cu2pw3lpDnsK1u+vIy0ET28qZJcilr
9eBEDWZZTZv1B75dFr+9lAZ4QOqZZl5SPb6vbjOO2R757V/2sxFTrzUf80Xfbr6HTc4NpZeyrqnc
3siPJplzcV5iz7SkGdjJ9mL5frvmNR2wazagj3rYCY95xCPRsa3yhKQYQyzTP3dpQrsoKdiaSEKy
xrPqeUjnyKOaJYvazua01GUl0k6wF9Oqk0CVmmQYVLqEs/vPqinazBwqYIaMq6ybs60d1TefV+YU
iLtEVSj70Cav6sNb8xbUIkrbeu2/T4Or9zTWE8dDtTDR5yKsnb+9Z+stX0fHafIGpJHXIpqQsxnl
1Mvq6abOhtCqPkdXDS0u3Na2UjZapO3B2u05I6USJ9J85SPaKmDPeG8CNjqNvaEg0SrceGa0+EPi
SIU/95EtW8U4pFh8Q/UOMT4EqRcYz+XxbDxNwJ2NoHJv0AKWeiFZLFkUX3CzxEw4salYChyvWUs+
49sI52rhV/mowv8i6+Yo7d2jztw2kl8TDXH/EGy9t9US31bb4M9UN85v3cZ7nsy4tDK7HJqndQNt
4WlSxt8labn1afZCTtwKiY9MJUIbQJDReB+Kp2aHbyKY2MsBDy7cZoOHEVo6fbrsC/XhjSf9KB9c
cwh+9t4XZClNmPI94uVSlErVnjtGjB2fDudEumjHoQpm7n2en8MRMoRG0Rjc1PPhnpay3bCNCmeT
aTQ1riD1b+z73Bli+ymsF0V6eGe7MkUjnbiZCJvkP9+juCGtePB91C6h6mlYRmpIo3kbXxmAVAuC
0ztDSo09nkyXcWB/Ra1Yogg4eFmSO1dmnvK6Ie/VYTH1TJPcs6jutP8clkh4+UQc94QZH4jL6e2g
zIN6qP8wMrjYbORq/bePSxsUJDqHb3TmsoKOa0XzSWnH1T+7UaMqwJ+O3707rmPer6xtqaqwoWWG
TpflDaWy6J85XvTyNNqevIu2sH6rmzle07FymseVU3o4mRhd712nJC9yWCNnhE4gqb4QVIT8M9Gu
mqzRUxcw3XtQjT6D/KUFTYyytqtNm+LfDsuUa8uMGeVcTXVCv9aNJx/g6TgBILK1jGFnp5NcKA/3
6XOsODKtVmUiwHJbMF3MDeaAfq0LGwol+W5vpnye6nDv2BT75uPYrToupN75ZL1J9W3hrnZDqqvl
21eXO4au2WYZ1r+dZSOFHrvZXx8cCaZ/LVdcBpeyNk13TRgGprxkLHqbPNOAuxCqhKpicCUwMGuy
yuSxRCzpk+s/HkQUOylZxjtTVRkG7lnoJTzyg8Jx/hcV+eLKMKLtLO4to1PbI9AigyGFXHKGo6ku
kwbIzuI6wJSjKp+/7dZ9m06dtx/9o2WZQeUbw4NgRugb+2I3qP7qeQrb82irpoH3QGSU3VyHScZK
vtWEEVI6f+7lOrB/JfMefBDSSaJ6tAAIZZ2iTysFD1Xq71TrAAbBYvnMGhFTnznEAcGXqYmHOuYC
sEfnhgf/f2pazXfDUtO+xsbd310mvSmbppBfNShVLY9VA5x+HsRKEwQQr5vKuZ9rKKdtpJFzM5aD
82osw3++O3HADQSn9KmsE3ZgsqBH7nu0PFaxsxbpzLiLe50SJeV5QGfxLhBZ9tkmcF9LNxjNqQzW
+X1ukxYHKFdak3csfD1RITA4BSc9mCEJv1VU+FEfPfdWBGATVLuyTy1lcTLjcT8VUVJbbYb35fjm
Siv+sIUVN3exMKvz4kpJKW/njpUo8BEvNHL1gfQeb7CtzN36MOZK5av/rcakseT7UqERbXtuypNj
aJ3LuKXXPUsqlt8rcoDyRdpKyGKdAucbZ24i8rK3h49lXwOZmo2UlfvaXgO/AF5l90l2z/vWAZfW
6eQM1p+WTNkhRYwblFid1wk8ohb8pZgq18tou5JXv8EQnwm/X//x3Vtf65oMU9oyD/wbp4jtZhgb
06X27NOguUtR32KeYGZOSdOJplAt4eBFM+xjTA740v0dPTPRz0VACeevObanUQXeH/+2+aSLYX84
sw30Ama4G++GmGU7p+feLfN92tZfNcUOnyEE4L/SqcdPQdNklZY0CjmpbXxXFxwuTFXN0oOGLT35
KQ8tffVFP23LmLcAArxn1rp0CtrjudtIbs9UcwSvfLfRwc3sD+++jMaWgJKKED2iQoJ3ikhmJ4sn
s9JJG4bRmvHa+vEkmLIBDpeY46skU2NIR98QMr7yhH683ZU/iNkp6ezFWtYXJVyGOYUgPW9SR7dQ
g2D/Mce61nnd9kZeDlevbwhXhir3Z2Ve5MIJV8TDuJp7jN/VUbBn8XXV5C0kWb9ZcD9u3Q6Cj33z
mywkuGDOVCm9PZvASIZipqpApQlVS2SW6o7seCz3hs+5GsI6M5S6PPXrTd/VM/tqvtQmkWAFSx3l
0SzjvOk2MnJC8hJPgAmuOPn2ov86nOlhIY5eXLd9T9p80LAjMHELETZ7WQF/NP5YnVbqa2aQrx0o
bZR19baOIaA61+5A9YrWzEp7uLdZTybjlKp1HF6MrKXMpWs1P+DW7TqD1jZf5cZmlNP1NQfZ1Nbx
mx6ljM7SyPJ3MlrUbVuzWh8EK9O1DqqFgPfD2X80wa7crEFKoeGW1HDkqJKa/azqqrm2RkbJKS7b
yGQB1JHFaqeqO8CWXaV0uCZ30kcUnrqzmfdss5fqHtlRO2dd6JZT3nLQ3LEOS7IBotlTeb9Mvczm
A4VJJuepusFuyQjPFgFsgqFuI9xtK1YMtISf/1jIVZJFAPHEPMYk1uStsNQb8/RIGb231WCUVevS
1Oqt5p9XxviBW3c0j7xxUz0GgVXtd/Wxseu7fSA+Y2KTrHTeQKEzn0vqMR4Ro2Zr4o6/piMGQo9r
XVIXILv1w8yHVaZHH8syoyTWHCcxR/u7rTF02tByv8oqtH74wi4/iR5fYuaeFrCa/mtcueCvbYod
eLTvZk+Me+Y6VXDvMZPSIu8fww8zi/Kf5gl8pGzR7bOPadRLAf7HNdUNosdM0KL9q9FWOxRtwgqY
oZs2TWEl3gDB542kp/flra69X62bIq91wZ/aKSGSaAu5EPN9wzJY+MrUjHrHRBNKuE6E6Yy3bgp6
fKJ1yWMvhk2UBvcAv3beoUasYOhTHO9yy/c5YBew5+rw7oJVWk62rQsQ0eRvw0vk7Td7rVYyTkng
6v9rdDIgQip7/RFt0y5OR5BYWw5gtJVXS8yD+2ShFu1OIgTt5biuo4fJEbsLhtNTi7MSOcjg69Ke
2kzsiemo5bGdHL9z8HKFNifltDncGxGB+cydh65/ehOX3ymqKNhLRzNUX7GMaZtyHVXzY0VU+bkF
X8q/7909vtALn8SnNaiA0LRTe+fEr7rqbHWwC+d5IpH/SWEdjVJ32EEBIT429uSZSbbAKiTjjGm2
oY/T5xl9QuhV7pfSUfRdk5LrfG90VJkz4DWD7NJXe5tHRM3o5xr3L3dO14Pb3i70b1ibZrqNu32m
5qAVVddxw8vKAgpMzL6nIgz36VyrxS3o85LqNE6rL7Njjac2BUFI7Evo05rGM5WLMwYI4OrrKAZP
vXANLA54hhI86PNxP7WzAqLcLXWkFpBVnSpoPoB60eiG0D8VJ9luh7XM3KZifkxYlsmRGAjmL0ag
6Z8ud2uZ69kNb1/ImjQplx5/Sqos7vpmSd7MaHE7o3EDftwGc3Ns+br5POBwmGoGdApFJQ7XuTTO
fBimuqD89PqEDFlPd6vJ7ciq7iLCcn6qqkK27MQzewJykqQrmnBXE2M9GguEbTap2e221VYGtRC8
48Rttoysgtbk6+rS6iGpVkkX6cWP5CkyuNvOPj9AYFCbA2vo9HdxFJTto9Ufi/iOrUxaF9QlHPmO
8bclnSbn+JXUq4QU68lXuA9k3aifXBGLm86B6rqnhskBcL6E3s+GONxg/Lzea4q6miIe91G9xSex
l7BcVuB9S+aycgutCanGNhfWNknOYmRAt7GfPt4UdcfTDgDTv3MbVn2blsnuHo/d4DT9286Z/14K
tz/eSPvjIyfBKu4LKN7xjz97S3/iZekKFx4h6c+Lwiv4i0JIJR+pt3HX8+5WSxFvTPcX+gQ5Eieq
YYLUn/3wtx49ReozEFdzGYlJ9y72PlEO4u8x38hx9LSDLnE481Am4eXgMajMq133/XFB/ANxRHfV
XAXnAeDKSeUAo/NwTCAPqc/Iql7HXvNnC/RtWMpJaQquLpR69NFFKFCwKCWbfpm04gvVMnYVgGkT
jG9Uclt9ZjZPNvdbw0ZzmjwrSl7MFm7WSYXjNhVknvfjfRXbZk49Fw71EpjBpsuk8WqVjYO/jw9V
3WFzvX1I+/2QmCD8vpMvr58crjDBLAObF7yZYNmdoEDrOMuGMHEWY4ZJ0/ePrZ6Ov8PRc25tHDuX
OXbL9x3cCa/RpiHDvG6No1Su87zlZSvmPyv1qlEBOdb+NiiCKAQI6i7Jt/AYMBirqnvagvDor8Ki
Wxc4aMukXb2yUM8809pnzpv3MozLLAnn+U+3r/OVJ1rwUdPOxkY57fVvg8nOenJ2n2V3QfLPHRN/
tuTavkc7nsVJ4AZaZPkptrhOuURk6vUrD67cb8fhXM+ie3eU9sOTPXUKqKDSvyOA0YSzqivX/zrP
aZ9CewbMa5lA1tSX0lh3XaMWncWrF35r5pkWTLUFyZdZFVSFkHN9ETJInlBbgFuVpYj+Ss8X/onD
P/G/jdExuaeKYU3nfSNaghLtNkyDrQ7diwhcc4Y09+6Bu4D1/LH/Rm1acALeiClZrqvtr++SRb4g
jeBx4zeqmOOp2U77MCp98urENc9NT8BPFRAHUsD4D4UdVASoYRcL8pilBCInaoLPZqhAAeL19nQR
4ij/QGNPn3FzPCMsT4a8jfwExHtOBs5OFztdulgDijJ80VExCwU2utTlseZmV9t5QQ80Z6Gye3V2
O46otFqj2s65cpIx5eE6d8yRbBZKm41AmthnV9j7aX3dqNu9LjWOXnampP3NfNA/oWy12cDCObjM
XJIey9jqocWcRIvzvqurf2RrhXtWscz9ogEycdjO4uPvKFB2Zns51V9RxZcSUEitXvGXRilyubaC
fFuHpybQUXfatnH2PuQRD1/7pFuwZlsBTEeqOn6ScyvYDswN/wkc23qgB2xOPg4UQN5T4w3bR2Xm
dQBo7LV1IWGoaxDmzMnOUwX1SmoCa4/yXlrc/LFy4QtnrBFnrzRReZJ2VM+P0ur2ELy9Cr6qeLT/
QwIrlhSE3ba/HQxF2HW8em/ejs7GKtnHW/xlmZIbp9RNWwyDXqpzsEcwrzMz2EM9Du2dsROHbBOB
msPnu7LgMfRSqKAdp29cgux/U69b52Qre9kpBm7kXOzMvjLHhDSqLzVV64YWx+WssXj8OxcH3xKI
pgRjy+lBbbeHY9bS4dfJBLk457M4103sVWDDu6oY0YdgOVVOIPYMgdCQDFmHBKTNy8ihB6FLNBP8
bEJeVViy/HWRTYrfmhw+qzYrx3QzUS9LbmjOsjKncaafYYeIJt1rfyVLRJomTrdVlIgbEg9w1CPU
ImG28TkLYquKlnRG248YbA/b+k7MTqJTPU3Bl6W2YXk6rI3ZzjdkOiJFsZO0JUT0r2etaswWf9Yq
t4xAPrPHiFTzY1CdlZbUJq93nTGHe7otBmBfNldRuAO4pxy6flmog8MrTXRUg81MRhawDig/EtUk
SI78tWZutMBRsmENUbw0qIvYow8JkzF1SzXfhWNlwkuEx0/lKpjFce1ES4dKzZsJTpv24w3SJxgq
tHhN8FjppnudKj3/ZJ8p2bcte/gmSie4ctQoO0/MKllEzXBD6tfOus69EX2Ks3psirKeh28HNO6f
Rh/Jkz95084YM9f/FBMleDMM7JhReA5UnNB4616iw2P0Qt723NjH9mVbNdXrGvGcl/Yy6e+bsVFX
Cc5I2gpc120wdebU7jv3i529R2jouf33MerbJp8l5bZpu4jOSdtQ2FHmxEr/6qpeXznuzX0EQA+3
6Veiy3k6vQpj818wJzsWasuJ8y7uDkKT94oPPipt5GyhM+5BCvtxJIWK/fnObbr93SfTPcjGshzJ
wdqPDh7M28Y78kE7n/xsaw0wMcrmxRV7u91vK+tSPSCbTHHhkyTrhr3npYfvzO+HO4anBVcPagKX
HMzTwEB9C7WqGzYTSy4RiElbdqkyCbO4q+vpRxA3/RfPQwQgreiqFzu2q+J20htaWL24/KIZT57i
uIRopY2hQy0iy/m9JPUCMpa5OD4HSRl0edsPPAs4yIkUpMSNk6yDweE80wdnhPbnfaVkATcsYgyx
nzY0+g+J0ZwvgNXdkmEeMnWBxAPa2Bo31X1rG2f45fcAFNnuO713pSVEdQ80OveQWu46TUdeV24F
h4a+soD6Ud154X0iMVVB0KeATcMAf89lXARzVU95F0ofesFr2Bm0IbP6LNkihidFJfR+JeRZnUNX
zedqPih40rHdFqoSTffWlS3+pYaXy+jQ8xYni3GEEwn71UXVpWr5IsimvKM/ZlRZYFofeNFCpfCw
CDalnPNPOGdDPhzLdrBbSBb6wQXuC2lsu7SYYFj9D9JpMuUSjZOqphvWvIuU+k+3rSh50XHXFaD8
yHNXdp8/YTRWbg5FHFQZSkLPzjq7jD6DQBO+QGvokmtByaw/tkl1ivoweuj8ff7Lp2p92dMxTYVk
B7Uv3hBFMGdIKCGnSsEMGjXuvKIwbMblD34HFnYE4+7jGBnzfeF2GrO6tLb7g1FcFxQ/2n9IId8f
DrK1qvNu2fG3HXOJn7pdt86XcDUMs0GvWjfjRqGvrtLECmZevxGCpVCRAmTJcmRQGIlkYj8oo3cT
HKA2yt285OJP5VS+UBYs6uuBoCPMIn/bexKqIm/NrLYO3FNtTTYHwOqsay4NKbiw5l1in48whOKb
nW55MkQDyax1ymXkCkWNH6SlHe2wBXOSEMpYak37lDujeCJYhwViihlI2iZuvCs7ENa1lbs9yHhW
7hbGddC/k+ka74mUTwQijjvVTm4vBmwVLHaNUhFoe2IUH3T1s6rr2Ppt2J/EeQQT6zKu0HFzUsiX
Yb9yQAZbjkYVOE8jPYryHcmyynxyqKLTGgF5ZvsehPtld2ZU4GHrGo5sVHKCa3riOBnD3v5MELV+
NYFyO15CuQRnhx0kuv1Lzubm4HZ8g0pt1my2yph/KQVPaoQ29rdahDsCZSxPTepbUCs6WvoPSoO7
6ZGQW1GdvH3QP9tWzXW2103onXxWM1gaqsHW87rOmkdAErXOdbE4r88tvXD7gw/0ZZ1YvyKVurBZ
0ZkZCxCzAcOzL3hWLCuX+zbfe2qlgmEoeQ7EccvHa1nyv60Lw/Uc16r0mUDq1vDAsfz5IdR8eVkv
6+1V9ag5gYWC2UuT+Sart2B1h1NQmkY8mw7ePw9Xz19PIWdE9M+NpugdC2ypTxoKM7prknj543Ff
A3/0LoDcFFJoldrgtWTi9QK1ipmHPmN4mh+dyW7uG2fxT6217Y/JVDmECXAkPI30DvxAIrmEhemw
MCAKjBfvcUX6sLM2e97rFPlGZLMkafSulLv/PZhl8tz78mhzqP5+L5wtGN4w/Xn9vUD+sQEtVzb0
WFxalzWRoCqhHl27iGAcWWn85v1YhTI/+mYM24vhHT9hAW0JbQsRxJyt1p0e8P8gdZEbjoibTqSR
HNu40TjUQxHmqDx3kfq78pl1TcBeHHkL9nLLJ4oDZaLfQyQlpQJEI7M0k00p/q2mTY5zhMfoyJvE
zH9RxaIFroC2FcyGb0473uvCqavyjvBaNRWbp+sfxxJyrd3IzG/HIVjb4VRv8nFRKTtTW13/0hao
bxpyDiN0LX93/RI9wFPrV6Qox394oCJ8BaDcADSIXEkrqdp+fNhqH93LsG9+sdZB875ODijMzkmY
24huj3SC2PmGTmb9qzeUkywGTfTihdVWpkNFHNkN0p/uV6Hju6Uak+8jjPETPS7d15KsLFNL5au7
RrbBS+1u2/M4O+uHPXkJQ0ey7c+SFwfOPwXdz0Yy1BsVrDpV0+x/9YY7FdkWuW6tCPr7XhqbuQvb
Xe4ntn6UvQ2TyFnSB9GgyUrvQ/PXWcHdp+0mzldB/6EodkyPpmOu6WC8XBHamYx9Xdxw46JeQ3lq
9TCdjRMNX5PuvKsqg/C6rPbwY3EW5174tHCmTMpVGgxTlScjTF+wuI8IKNeCNXp/RXr6XzWgqiGj
PEmHhiQiq3OYLEhiQsjSl+bSVcknfjsiPZob/TTJsx1N6hkdXPjjdkOfWxdGz9K8bLog68vgCXWO
h/hBTODfrn/4KcG78MuB7H4h5E2eoH5PSdK9Dl3swm5y1mZj4p+a7VjuBdkOg73+RqDw1a87SoTh
uB+RKKb8rQbFCvXDMi3j93ImJDOrJ4Q4+496slivSPZcMxVP25ijlAt/xLcuqSKIFi8b2DUfg4rG
RfLJ1PxfGBqX0nCnix7N0snrvoSLAPmdJUr4eEQ7Um9P+NS5uoEMUHvHw7qczLiNa1E17UF4zeRE
WRi3wYdyjfVqMHy+zzGmkGoU8/NoDeK/Hb04oxWpDZ9h79s/VxaK39Zs+d8Hq3eeIbPHF3vp+jsp
rH3J7ar1ToKz4sEZt75IwKHvIfWZktfD7f+NyCzR2Yy6SmN/CosV4RD0u5s8HSq4CY02VQCzdr+d
1j2OtEuc5o7S+eMco5GGLyMb/T0cjvhTcerfubCl/5IewVH05ECTSLT8K5A1cw6Vw0LrRxIqhx/C
UUzxsZT3IGXY1Hthpje3VPZngPOkYAyAu90kcF1i3F/W7CMVNa1brMvs/4i5Vy7tvtWwGQS6MpK/
Cc7tFxJi+VHWHLl/6uRmutCBQO8XHHc8czvIQ3dYkLontXOCW4veUXH1D4zII3c0qvQXp/W7nxzO
Ecxd6d7ZFgGfaCCOcsywJtpnvcfdvT2gzEY3ZA2wK06v/3i+Vb3qEF9OVzfWUzS0+ptpZlen3iLd
04Yx6Le1ld6vep+lxnAxH1eGNWvDOuKXb2QF9L808T2Ihh2//pqr0uPni7IGGpGb+xtAQH0LEX8i
VjlCrjk9dvycBn78BQU4kf/M2CK5Or1vAUUmrrw9RgipOWKBbWDbud/EiD9mGvq62EfpPSKmnO4V
8sh7F/1GqqLBPGtywqoMeZ5j5cE+IISMKx51HXtkAVI4viRTe0DoAyD+KMVSv7Zw3khLbUuDNotR
/F6PcljxV6EgUsYa/6vWReRLiNc7DVWQsDQENR0STlMdEsWgT1YwY+STwXGhQHk38yUdcBO4FWSI
nh+bHzSXjGvuSHfe6jzsiBq4Qxu6bJ+20ZDh6WrcSl4YRxz/1aNf2b1jDwMjMollrV9jL3c7BVyz
371KLiGCcfR8v8oNGfyllWLv/87VNDTPEYD7fN83juuy6sXlXLCxmACcy2q/o4EMOlQp7eD0BQKT
vcnl0k2GNWqg9z3tzDSLKtNmaIORt7W37h1Gj/a4smUoFHy3Dk3cPnqMd84Ef0RMz55p9fG3WR6d
+mGFFUK7DOq+Nqc6kmX0ouIydh9Fjyy6CAIRX3HDmP9IsK77rDr6tbpUbAHjy9AzLpwQBGltn6rZ
6WPzNFqhjKbTwobRiPMSgdLVaSy3acN2l+BVe5MSRe7GiadM/GuAcwhZjuDfcTV403HgVAjQKi9n
b0bIUeOUMzR+jgd0Q4E4Nka5oEwpcQZbqCfsh44e6YBuuFttMWoOunWXCV03fJLMNOo6LXJvDyvn
aYBcii9uv6iSTxL+Rv7lweaCn+5GOpu6uiWlGj/7xWzWGfVZrdY03tDvegzt5UqxlR0v8bFQFsae
bJ+iuN7F99WKOIzjlWjJJ5Qw8wqOsXh2S4kntoEfodOtw3XDXRfBgzBr3/moBBLWWL3vmS/cknDy
Di1mUSP0ax8qP1JlzvuuFxvizI31B99FhfQ+3PXniqnW/n7MPB1/L5Hda3aCowHuS8UievsX8VUu
6TKGabV9DVflzE8TJK57xS49umdSMmbU8f4MH8M10E6YoXTX10/hBI2HDnKxvcKHrYnO3VgO6l8Y
Du0COYPq+A0nQzn8HL3VgXreXRdUxNOSGXWrJ6d+0j1OV7ByWmDcrMZ8VJ6NDjXEGosZx4VnW4ph
t0dwmouYSKN7G7FGafB4xF59slyv9j4qVUfWIyTnwdc7L9ZyPJWwWvF33CyYCuyhGsmzNWPSvHTI
hSOkj4NXXhpjR2VK9Pthrv2BKe95SeqFQuky8tgpjMUvrVI+rVhcrHg9NKIne1HKzTdvQokM3DgG
zTOFGzyFTWwjoxjCKQD4oWRsnp+tagP/SIUlW5EQeK+aIDjzDpPo4thRizwZ+/HaXfGrrzDG0Qx9
nob7KATpTazNwYfdxavz6TdhiTNkVxhVqFmXUwnNiQPqlg9Uzsl6HgWTTzHxEl0n79Tiq7N3UIPp
/Y+jM1mOG1ei6BcxgvOwrblKpXmyvGFYcpszCJAESPDr36m364huu6UqEsi8ee/JMwd6SmmtqwGB
SPgyCH5L1+EZScbG8Z3tzSZPxesQ2FIGQFZO0Uq4JlquuUGu3RBndfpdzveZaBx/NwVkGzhC4sFA
hs+9j9rtA/UU4RKqH3MvZRauUCaGfzqJInGh2EwGIkolfm08QWFdXLwp88yRAcXk/MFokg//BtVH
41n4qLR7nL1lzkNbWHXUiZ67KzgFJ0NirzN5mtQizJ0j8jzfeQkm0G02h0H4m6hpWO+B3M/zU42H
yTmMyIDVPf+1ijY2SdHFiBwztS4FnTgSYKHWvVP4MuYp9UHr7NymnP2dV7c8/IcUmbv4pFCclGDm
7SyBe4kyVen5wJ3iMzUYqqRy7thIa1KOAbY1MMxuwKhzZ8QCUzuVzjK3NHRCD3dhaDLJoHWc6nCn
ktCxExLJZD222DNzYLJEJ/4ar4RDMNx6gbnngZ3KE/dBPL/PS8dSNdIM/PvbSBgvwTIQ9rqbsQaZ
mxXZ1ltediH+kQFkT3XRe0HEMUeUtQc/F9Xx0SoY77silzKJTnkErPa1V/3/ZwpLKS/MW8Ng3QSF
i+y/T5GC1eOU1HX9+7bYm3fVy4VL8jlx/WEJwTEuq+MeQa8Yy2yUbFE3HFs+Eis/4gmR/sslsOJb
lFne+6c+jcY2fvfzgBDzpmR1QrzzKp1WtFGFatOLkIX4ZzhKsq3Tmjo7RMVkJtzXcnXXY74EzXyF
QU7+daWNMk+J7bm8K+Azz8lsPLqgoOmW7dzC7uHNGAN//O5Bq3tEFCMmC/Gh6lnz8aizfmi6LTKo
U1/Zl+6EX8nas66TPURaHISMWLewkXyIpUsmndzdWcVhll+7JPYQIlq23oUXJx1Muw84MDlp8TJm
dxbVvz9jV9AMrZUv+nvly6a5JFyxTHBmJhz9BuvAnPEwrbN3iAVyLLvjF5YhEooJhuIzcJqiPyFM
Zo5/Mp6Vgfc+GA7cnzIJ+vJTNOC6Ajyo9RJPG2aN64iDifVSYmPGJsYRVE/4ghYPHWMfGUQFn95x
HqfLGGSoU/uZhUvyKiaPlA0gpCYZtyMg1OpZpAynxaZNlx6jMWPAdmOdocr+DJABxwJF3imrEkIg
UOxDONTh7O8h8seBeUwjLdYzsWopvglFMOXgtwicZymROq9eioG63EmnoEnr5kXnL6S1JzYKzEgV
+YaAMKbm3meJ9V1LmLthTrQWUUFCNHeW40DZ+jdaYzVdwimHOOGYWDMmSVQmX1e3zIZfpYOVIORc
azJ5YQo0OeiQTMX6gchHmNPcNHxO5a5MZ0ac1Doq3i5F2jRHOnQZ43mKuvanhRZWPsWQLbp/OCVV
+S+Yb2s3N+MEfxxXOwY2S4lWuYq0looIbhIcDHaOX3QRGmxlig9yDW191lhT+8cYD0L53HqErQ5r
HSbiPNt6ogZawTy156Cillo2CVFCcp3pGrmMjbHX/TFi4lKCpzdR85h5lJ05tHJyagLjU2bNsYxc
r+h3tWFAcCK7ySA+vy1Wu3N1E4u96gbvPyvatnnGmh+NBl8q796lw8N1qX3UUepzMsC/ep2l+Q/O
dD07m1bjot4pnGBJuotzmchvd2ny1Z5sUST6IxJAK8Sm9KE3bQrQJIBcGOSg3qemaCJ4vVFKk7X4
S5zsVFcYc5BZlaqvbkBhJxLpessnNgsjCFhw/3hvAbYabiYnrPphJ0IsZw/StymjLuu5xdGFAIYD
JpSzg4DkNfmB25+D1aCYM6JKlcNc0UyMPA+tX9/MYsxFA4boLnhvz1+G+phTMOlTn1Dj15SAdeN8
regbuFkJ12Sfoe6hNGzRJPNp2egkrNu/1PUFZl0Ys7QqEUPY/GqDKVGgOFBYX5j76GBb49em4mJw
Kp4KTFf2o8D3BZjC4bre9akThz/cL4qzkWAZPNW8QsU2JRSAahOoKFeHKqt89UDW0qn26WRl+DdP
3MSM29DtwvlQg+iqqUnwLC/8gEU8/EGxYq9vCN6q3npOiAy0IW5HANdGrY+3u6gcIAI6ZYzhuGaC
HjcKI9lGnYsxupXLhXx3ErNgtI90VXewIqek/DflHGe4RIulnd/IXKf2WPiQCDCoT0sBVZwC0bsF
x0gzYhCkJfE9GYhvu4p8dneyNdQSejC8IDH3QPIG2H6urxhsiHLX5uYJGBJddaeq1y6+E5ZpgGiY
xiawb+HEarrbfCKWd2SJwTs4SW3rhSKS8NbvKAiH4agiwmenKVvafuJJls7yCleCsd1B2hE1xkaG
ZNFRUPWUOxaf+p49ODOu4mOTFnS5fNVzdOwiHeOgxLzkB4TJxiXHFN/bgnTdnPttdOVzX+2DXspA
HsLJmOybICon1s5Np4nlJ0Xl2zfJgtovHGDhlwy9hVtMYiiqrrWOUAD3WEvBMUS+9so7zxcOqS+e
83rAMzIhPO1YK9Su16kc/PGT8nNUn/5MBpu1vlxV87V1HVKfFGLJsLOaxHh75nkXY7qzVFVEaU3C
BerQQpkpfXMb8hXpUTmNLnCM5vXK7qhWAAZPZbaMB9WMdnr1g26aZwylcylCJg4Sx+aZjJf2x9NI
2K+eYBOtun/0Et5sgbY/rjzCcoC88Irv3imfVnpm+7vBleL8idgut3w3BTsVzz0Ha7XiLnW97A8f
a2+PdojxQJGYXOpi53ZyWrDYqZQ+2jWhXX+AlBFvolgzoc+bmmT4wpmAlZUTbKJpouvnOVTGURvA
F6GTMXLEmc3tzYUbq+sKp3gc9miMSS8wNYwmDnZhtDCuPoWU4vU7yxN63ORYHKLlb7YWg/1BB3Cn
H6Z1sf+iia0m/0rdzP5/7qJG02yYhIatf9/inp7Hfe4KI47KrUbe73HOTJJySRXzFO28pQcjsU0w
epJoad2pao8tIj8sBp8g+6l3DDulEtla/7MvjGfu4Jiq6aURMo0eBuXk4mVgrlr/Uj12rkM5r5l8
cBnBxZvACWuW7NDaV38iFP/8HGGZ5h7hFvV2hj3X1dYtQ7Ynesx9wvcV0T9+cS01K8iTQNz+Bgbb
18XYNBhutknLOq2BK4QpZx+YsLvLC3dtP6OojbIXcmyE9umTG1/sPMmJfMryOvZOClkr3Cc9J9Dd
xHOhjhCeAtw90oUUnJYsoNjZhaD5BXyHO9/IAis9SFRps3AoWRUGT3hx1vAUe3GG6AnjRuvpOKQZ
Zhlm3fNKeieySXUxPGBxvCM4kHRnZlHKX4FNh8g5ulgrZ98xsYkm7lwcZGrHeo4Sy1cfpc7wDSSm
a/V2LhgNU9Urh1JUzp5YnN3K8Or/rdpCBhmPb034csOiR9YobXBoBs5/c0A5Iln/GOfLEevkXD1E
irgNm6jXoDwU7VhEpym8hZVhT9BbXMZlJdhFOL3XN0tqTPr6nm/NtXTFXifxAcyF8s/Er0V4EKvT
TRQf3Uryvye1lt5TgwnvyZCUs8OeDL5LRoCTVd9PtYrFoVSLjiT2kcyN/1Cql8DDiP7Sko1dLLbM
tdltSQ+qtfNFAxEtPNE4lpZtGGJnH3fYLQsQ3RXhDVNfs6WsBFHRQEz235BXVXOvGg6sc7kw17gT
+H8JBnJnGfAkjeftRhGnJQJiXYj6ohmP1oCJVg4z9qQphG0YMao8rPzB7NmUsR2OI1yr8W3ANXI7
3/ogiT86S/v+H7SEVL7rWLQEuHJ/SYjcCeamH4RoXPAlMf7ZD9NnwXBQlcj6L3wClu6Z4t6tfmbp
GvmM2dGhkCOWyGuM5cI3z44FV8zwzCvXHRbLtntOO33zrXjKo/wfUk1K0sTt7CSbrFe5iq9l32Ko
Hwq8HId1qo0+Wtgu1T6EdBEBZhgwXVybIkG4y8Jl6V77MJTZo2xWRo7zpPld55Tqzduxck3Pv+aS
j1dS+0ScvceuRme6tAjizT7is8+ybbMUWXgsknT4Gm8EAHKdmcU/YgJv/pPqCWTjBZmPKVOE3uQe
qafZ83dNJOm/33kaVgjyeP0kNb/PsKH+WEESzFRsGGYbCvsYFydmtZzwIAYJ6Xy1AEynN+ZRk3hn
UMxQdNPrsZzvsR/M6+1/jG7azxlpE19MyNiVlwk7PHrlUDTJ3ma9h/KcTwH7QLCwkmMxwg0Isit/
sg/cmz2TKGci04HFsm9GQ8w4K0N6grqJxg7PcIB3oEbYqh7yLFTOlhDoNPxZ7LjKE17tvtoWVQz1
IKXcwV5UFTPUT5bL6ChKNwuCPNMVlaXLcB+WQZu9L7LPcPKGMnXDDcdXqeg/fAA9G7SxJSL/kip+
5JRk6a4i95a+r4J4PfHKKudY21dezaqkIeonMuS9ShxCZVHhiXXXu3mbhg+F51N5nJtQsdQ5Vr1v
5RPGG11GLzRWAeulWZyahG915gbzeRlaKNMzn+9IHthmCUJTXQUHSHiu/9x2opqeI4vs/T4BTPB+
uSmTz0MOnaS9Iz8MtNW4pk/zTVxGeQxPIZHpw6ynprs01dgTCy2qMB2rY2nDmVWHQwBev8aWa0vc
tf1tqSgDcb/uaO0jgXHxd59pyYdRet5lTjOneiQFJ2kFh55SZicIgoijYyRT4Q2ORIJ9u7gomf4z
riuBE3RYL0qCHc2Q0LYSJciHdc/YF/k0xbdPH+ZUcTjsATmZ7BFRt6tOnDaMoRD8HD/96iVV7y87
KB/ZkE8Prz/hQyQxkr9e+K4dS7m8WWKm6RuYi+jKzIESlx+Z1qs+GwKn4a7mnlL1tioEgmbCliX/
pc2xJ03bRNTF+jXBv4D+xhKoHpMCRu+cRysIhTb7TOErxQ1YInTvIQRhletck45PK6MoRH9STRm+
M0cDt0xsgcEcHEVbnfxqmrry/sa6GfbtsFrsSyNtmHhsEAXc6qxvdVlFIUEQUOy0mXqMSRg2Y50W
l3g29H4Pcs6IKOCyjyb9j06YhOSWUc/NbiXiul1eh9mDA3Zgabon7uj6rfvfOqpMBRudDaXvHPxw
aTRbgXTPJ7quDB52ZHRz+9zK0u1eoLqk8XxO1iCU7YWkyVQ/EMqpDz3Nd/MfAjoKE7MqnHcT0VMI
Ir6n37w51rSvcpp/FkJh3JfFOr+gS6TJ0e376m9ZYELdrEukgwTZ1R2dbrNyfAUHR2frZ8hL8Tc3
cJpYEwRTbENLGdw14TLM/yjvvaciFBVTTF1m3i7SRJQIPSn/cRnRqA6tk5fN2UFyOnStLQPSmcv4
bLyblwOzskl+e2iqPXiRGY4MdiHclDMh5fp1ACsoHkpu4ebbkOV0PbryrDSITv4YzO+cs0kabNy4
j+3HYCwVxoZWyWsPPdLczYvq6/VhlGQSSSmug9l6gzfS+ITm1hEwpWDBMhkgLLSlwrHkL+TK8Vpj
lT+MXPHwMJJiTJ65eNzvti1xfRP0CS5zlJT9EYczjbmBB+bzjPZ0tFvd+KTeS3JfOWJPxTw96Ozq
7xjUif+MLwDdJ3ij3nDrBLgbYJ36v8YuZZdG22M2O0VaquZSpyLwQJxnnb8X41jra4V9UT1H7DwL
PnHdTuFn0YXaf8xTxIw7hw2kw12F0wA0TBt3/vCJhBlGZ6BY7UWOakFvj0WWYbiB5XrM8hJaLr+s
05zrNs8nnKhFHwff2PPE4G6HGhrcGSNOUh/KYCWvFXtu5jyMVWtQuztLx7NhzpuuH2UTdfM97iFA
EPP/kfCQpMunEH+o2qTtlK2XrHPi6cvhtkwnykVETVQVUfL/YMmNp/G5Adky+E6YzzFTMKrgCeRd
eW5ctFZkxn6qKoEIm3XJsueLW7KOWARWCWZ6fdtlzTYK1wbPFww2FFK8ubkwnwGCaYjlLEW/95rR
Ce8oo2L3rsCAp+8cIlAh5tCmb/RnGEXKubgZznzk92jxsb5loxlOPiJ+9MfJFAw4tiRE83lqGpKm
MuubR5ymi6DiCpJm70UDBQN1zcypkuLhAuwCOabB5x5nnFOVx99MV4Mrue6WUO7TVizxoUWlDl99
yIcEB2tCrXKHOWT6Q9O8zLuULpwQaT3b18Wp6+mg/TmAsFTgj3zw1bz2t2BG/MS2cGP2bVcUM+aG
uqyf5nzOgp3LjV4+2NbeAghz/bsio/NQ4Eckhefhed7HbWRfVI2x+ho4ULjuFo5IhlrN4F9a8kuU
yBQdSOVrQkzqGZGOBCeYJjc4Kp+0NG5zFPOnIWjyc8uRRxxJY41/5O6pxk3KQZaebp6XcANiQno8
CSlhsVDHMaEmQCbTI47ZJviZYUoUpEVDNv452FntQJDLqBGnMXy0UkEjDlscJQNcwElEaGKSqpct
JGM92HnPbl22EBQu7T4n4xxCnt3WgzsZ6BWOk1Ff994/ztMWR5IiONeJS1HhYA2PhMdKJq+oYet+
XGwRImv63Xe6WF+O2yVV/RfgTsLDVaK79LbMcHIyHlIUDBJihFslbkZZmgtbFlu+9NwfM3DwkUhi
cO196fSnFTaLfQbcQYKK3nq077bEVwyORtShfez7JvingqD/jxyoGx2zKC0ewGw2676uNFWVK+hR
aJVpCfGEj+w/JglWTb8ivKvmUFBsnZOiAhM95U4LdGKtAn42SAo3zbqLp+aQY1x5wQtfE9giOXyF
G9iTGMeo7R34PYIX4l3ij+f5TXWq+XK6QzsMEZoCWEb2yFKkOBf+8uVQO8lavcpo+X+Mi3Lskrts
fN2BOWDkS9PKi4uuFDOsmMufoI3NW8IJ9+P4YWqvlZqS4WHqXfXObzSGX0XXjPo7KpGAELWnRpy8
ygz9uWwHJqOql0W+Z34ME6XIRsIIniUAz1Skb/YSwgS+87Lq9LOPj92eHKRp8CVe2xRXHi3xzbLi
Nj6sQ5W/aKTAYCdDqus9qE4ciwpfqEYuiMp0BxcdP3XBugssLMPouuKPbaao2PJwUxVVtIZq77Nz
ofluRAtJCmErH1tC0SLya3/nMlXGmZ5hpiRlploTn+APF0A30pqykAiB5EWye9aJ9XLLJEZ1u8Wg
kf92qlAuZ1+BCXly3SK3NzQUG1Txb8s2AdSgPArMVeFi3dTuyARuk5G1q/e6qRxsZ7DgooeCCeN/
6HVO9FeDM/01jF5VvzIHxv6RMG5+YD4IHTZdZ5YZljm3fKFc65xQOdO/SE/tJXPAdBHFCEtJeD1J
ngt68foQjzNAFjKfHoBlGMAd0ABWPW/bAXYdcBYC1JhnCWk8BiRbkQFzVQEcaFYm7Nyr0t8apvzq
nbzocMwRvS0lVgNSAzKhdB9yWDn1uc8iXMV5UKzRRWW8/szhvfSxcI3ot9PCfOWCYmhaKioJm8/0
Ht5GyUWzI9o5SQAEdn7wsWSabQ/3y8MrlSavM+2YPAw8MP8cCKo3+kAP5DbHkOoesibv8mM5pu65
k60Kr0iWZCrH5oZ6obUq3xokH0B/dAv+FvJqerQMGJH3o9Yj9e2wp/BeiUQ9umxAbrfs/BJ/Zx4c
ZrKGFd8xKh7bIRiwO2wm6RjcbrxKeDGKyCSnXSOShkXFJhuTE5UAg1EzNy4+M8ZHLLCa1+GF0wAH
71qV47KDX7RisGTyHGRHO6n1QSTsnJ7yOWyP8W0iHjO0SY7xIkcwrRmBgOquZy9XGBwEX1RzYgxS
0CTTa3l75YxRMlxSiezifXjSiSa1J1BY4gUgXtL9nnXs1ddmJLJ7pGrrJjasxvlfy4TtLtdeKo/T
XIO4C0gb/CoxgzMopWf+iGF50PpRPrEII+aecE6LP0zTH9OSnzlSaa5iV9QRRyGyPDHwool9XjFq
5/CuAF7o7leELvsH/AlD/W8GkIL4tJt3ZQtlUOYue0+J4qYFJgmV3rn8yaR7Y/ImuWkSxZGBNYQT
vHr2tO0YZ3pl5RUYiPoyX6zFvFwU3Uc7ZuupHz1d/GrdNYel6ANFModqsGIgXoE9d6fnGAjF6Hte
sPEDkz2A1dVMkxQ2kQPeW2ZGjuOAEko93jes1wMrk0iZNgSkub5WPPXLpH9Vi9cukIH6pdkFUMKy
PXN/UL3D7IPM4Qm5uEQwh5NhQeVDaqtk2SWdNWyNKY2uvBf2jZjm76KUYoKQpxJwD4AZL/jEOcWe
g71Pa9Sf/SEBLzWJPvtSTF6yPZIcKnjVSl+fZDcRDU/zQl9In0XpT2pBPfzijLflFdDEsAMRZlOm
KXo5V3yUCCNdKppP/BnVX7+J2SzNLRpZ5g9qfqSHX8RbC2ju36jJ/JFFli3IAZ+lhZtqFGPT7VQ1
YyQmFmSLa4j/EzmnnsF8+B3+nLMPOR7WSdXZ9jg32RIdbD+09rXy2QrKIDVL5UUBMy0xCPm5OqZD
F5Gulci6m3rFR4sWDPS1QZJkonGSc7lgwkoBShT45+sDhh26zWRe2ufYaazcVZPfyMNS+hoISttw
dxZpNuv7RdbyInnWCZglq3Ps5G1jnhbKfc5V7aT7Ooj0dVWrh/l75c2+a7GTkpLulT7XAfH7XeHr
Bte/rfCC5rnHCHTDFheJu3BKxutC8JwOanWGqygUwTlhKNjeBgb05dE3NDKbxEZ19LubiFltGgT/
v1yxxVM6kro/khern53ZCWEf3IZF6M7DMmBmYgbvbGB3MJuavSX6ncS3mArPCp070UIIK4p06c56
qnwagBLw540pPkc2xs07whRe+xudXQcb3IDrAySjqdiiHiWYTFHuYHG1Eb7xLPFDnLwTuaKDRwhb
blNrnN/x6EwL1gqPFk7XYNyI2k/fizWktG6IBhxJMYvaWBNHoLyr6JU9VgG+L30yAf7wArxWoIvn
3zHKavXY1m6hiSnDEKfmm7pheuqHwSfoTtioPpZuTB2rHUMGge1dgjnCyj6RYRnJDiwZ9Ggydl11
HPpA6ntFpatPqpmLb1NzCKOsustbYc0c7LVdQThVTO8UYVHK4Q0IbVdtW9a+nKCFG9T6stZvWVFF
8aEL5lkf5npWP2VGoX1riqcXUTuR3AbaIWFH/xBA08E7O5MfXsPPFmd/u28aGzSbpax5iMOWi39D
Jz//ygqZiF0rRFDvAD0YZl3ST49i7StSgLK6doVt3ycwEzgjhWh+4y4s2jsJAPfD82Hn3IEsCp6Z
87cfYHVWpnl+MV7S1GhS5Rhx8L2tdiZBmS9r0D7gT0v/Y6JaJOcQ1Nt8wV/Xq4csjsRZjxIjKZCI
7J2wNSR10xKlxnlVS/sQdgWx+qphBFcaUwd7hgp6j6XQEgpTukXSYdOTvKG6chy9wIuy/2JjOjsf
Qvp5c6hlxOQh94FwHyRbCfIt4Ins0uQYWXaEE5v51JggPkNFnI6iNROJg7nMsGvPFCcPBCo7d1/1
1iHJLVlYQQIOJ7qPx/ZYERxH5sJrR+e32oazp0nc+ACMbH338tp37sueYdWNez4QRIQOwAucw8ie
p+qL+avLI2ulyZKHNq5z54XRFNOjdImG6eLGKhjPiyra4VDh/nY2tZNlvxeVg59oqfgg7i4+Gax4
XAr3RCSS7jcTDETeVJNGDN2dJYl+ETCvU26PEcOE24Bq3o068fIe37jFxxQHNmFuuCZCdDuZg9OG
NF5M+svzM9qNTT6W07th8RfarzcNOz05SfXS3hzCm0lkjnpsBhZFHaeWjYTnlXbcHqfaTUCDGYVx
Z1UN/ew4ol1sV4x2NI4szx2u2qRC/IxQDh7nia77mg9wYntB44ByW4awwTfTWMfiisIPTAy2nVG4
JlwO/9kSe9z161o/N2HS/uT8jq9jTbNDrp8PEtHSmDeYoNOA4NiuzH8TC2kf0DnjARlhAg+kSJDC
C9mIXZWsqTzFFs8Wx1qTeZchyZLLMtrgI0qr7oEdxcB0PCxtH6XrQ+EKEx88KSLm8mopn2C+ECof
73FNMjMvFhycBNG11++80hHJn3VmJcaFFYNpeaxGenK6TLThnYRZR3LYgYQICoXjpp7IY2z9EKDr
JgGB887sli+4tiLnXCjNMh1S4eLmxwgYu3gsu+rTQNgt95yA0f1Mzr7ZqrllgD1XzCCOeFEpPIEY
hlS1mzJCxj4uAuV5n1H323swseTfQj5QfZkSxyteYiZR/nlJGLGcSBDUXy2LcqIPD3ntrNHiczZ9
sNL+nkcrWO8cqc13pZg4brqSGm+7Bl1VXoBPDx1+h7n5lpHTPHWj22DCi32IcXx39DtNYpfg6kcu
ISG6FtQRcmGz/YKbPP2rfcvJmKhCx390jVi2xc9o1L6uYR1una4RzY5lm9O8A+beRXuNFPPWkV2K
TtUsm5GxcVW0z8jVc/KpElTHj9Yt/fR5nnhtdg2d4nSR9eB8jY7fxseE6iK4eCs68paxUVpu2XiQ
k5mowvXFzPSSW5iJRGbFjOVso1K1GHQ7O2KXlqDbkw3m59Z+4jzy/CveW385wy9x/+ubKgsvfpT6
7i/yq/qln9p8voxVZxIiEJ43wnfFl/tEW9Lmb5I8Qr41+NSX/QAO9mXBCdgzbdDjOauR2197gLzs
0gh0dGzECP+b0h7AEnGEGlPEFw61OLpPIe1WG5Pi9WRrGEsWTk2G6ZKkXZ01h9FN8YNlTGa2IVzo
PZBxVm7qKnSCp2Fmi+A1tz7eUECAetkyAENR7OZseS5twdIuqvbJbG1QReAtBq8vtn3hdfOmk3mH
KzsCc4c9RZUke6gHICAOefBf2KMW3LuYrj4B7NXuMWcmkfCV+9NLNHM/7eKy91eWh8h6+hvBQmPK
lyHKwKLlw953QJ7x1YyVh6qyjn20q2omzNdSoen5UafDX8mkdPCdUnieRxYioACyhab5Ae8TjFtq
nJ5YQRLCWF7yKbugMnh09Gsnr9XEkugdMbgcrGpPQ7UtWezARLMehy8ReiWj+n6IIpLDifrOGgET
YljDoWIYNWH2B9+7/nXygOYBDHT4d+1IZ9wXs7bMt9ImR/7v6WbUqH26NLrgfsMGDyo1yLsYBszQ
OjSswgCjg7qZ0Ky3YTs+sksFrYaZbZFso2a2gEtH9jgOWM4HwEgNe0XosPobYxAf1AknRI4epjFL
eBW4PaZOMh637KYVCvHG898p1mPI+4EAJNY0gFiCMtIbnxvpn2cxlAPDHfofFgQULKmgm+AUzpHo
Nq7JpydSnpqLm7uxhBOZzm8zDpMfEO/QGbLKzJauwQUH5gYGl3Nko+XkURcvOC5hDW8VmKbnEecq
NsEWZMpGYRYKdiAg9VfZrCBEG0QrVquEXVzfV2sCKSORDihAJzL9r3Vk1n5zFiWwpObupV2tPvLE
wN+BceA8K+wyObVarS5BlrnEKCPHF6irOvwXZC6KhhME7aGyjfONtR6DVzRk9aNeJEP5HHKXRPht
hw9MFvBgk5pdY8ig/rht5E0u9og43OIh4EJ3WbD4H9Iv3dexM73YM4vGe93ozuebMGb5i0bSvUcE
/yIIXExpNn4XaDbsIJrAoAK010F9iyNiqd361Teq/V5jvwQeynyGZXhdSIotn6Yc0a6JY8RzZNWN
F6TdSznjW920M15bfjUT/1gQqie+tJhtOFA7FLm3qnIObhlL9n/bm8+2a0r5pDrpFwQ6K7QGXG4T
+0tsBneXjbBru/XozN60iNUTt2YLjzAq4KN1VrC4PsZw/dG5ELUpIPv1U3cx/j/ezK7cJiZOHyvP
UCPQZGuCkL5j2432fPyhgDV78Do5obpDTtIl3bKzufNoDmrEb3z/8sOM/voHZkCdENDEOF0wKwQm
H5ny3601BlG/ustrkjQR9DZ8VlRwfN6UawWypxWs9Qh77ZBrs+SSXTZoPCo/WUDrgudNNzen5ZE1
MyIjUzsQZq8RQqptzft8BmeXqgtXZTRuSjgW5GPLFGvrTMTla/abGf87xNdn0/iMlFqRpz8t4VmY
JTFB30Mi4/TDsx2aeUv5+oK8yT9iYr0trKlGXkxn0jLZr30C22MEsrfu/TRvn6vCK/9IfQMNxg0j
NaECeMiDHHm6gN/kD7HXkR+mcOBG4YPglrZ5Rh2dFNnSb5fq1oV0QlAgtX7cF/veBCN6X10pfBTs
BnvHWMqgnfjLLXpts+FsPFwhuwmPwX/O6hT/sfln8Bnip/45j7v103AO6m02tsmvZXGGknlTVb0T
Bp5/tV3kp8S+Qv2YwkZyt30wg9ozLrfWpqKLfc1GL0e7jTWoIKbX9PtBjVsdDQIHIjmqJrrUydh/
ZhZB65Lz4f3gIIQbAjuO7n5tyuSS4GCtDm0PDYH5/6T3QufJYxxZR+/HqCuvfrdwJAdLXpewOSL5
aKg/fmzF63IgjJE5G3Ym+d0eViSzRcOE4n8cnVeTo7oaRX8RVUQBr85tu3OeF6onHDIIgRDi19/l
+3pq5ky3DdIX9l6bETSLX+IHBC3oKhf2TTpaTLCLIgVTlT2U99crYg8xX7hE46nUY/ZctwEYjDlA
crlbQBX3276fDBAqVbphszGB7/OwuCY84zBzflImTynl91I/8Fmysh6JfLxj68VvgPcn14eO9Cba
q3GRl55aot8laYDK/BZp/Rpk7NGGDdsdj3IRMD/mdozTeFOY/bTeNSicDHCCBLH1WSGMig/JCJwf
GxDjEvXUKFSxGxKUeHu7dQAywYI5Ty55VCa/kbaj9w56NfxnZkQHRIL0ZiLYc4Lj+Wf1IKGEm9aT
Knm40QAQovFY9ejdmE4HiPgRc3T+0YDy1l8N8n+F+ZhEhQUQEaIl8mSy8oSsWjJGQL8wTyS9ulS5
X3FkGc8fLA1kdIKOyjaTZRq4YZbYXDlDkSwnVs1YrfpZ2VNFEEIFXbMu3kKss9UlKoLhp1RCJfuk
8BqYyoMofksOph9qUSK6+qlPC5pryszd0k04VBWjyb9pKsWabdtiiKf+TAkXJHfMgCX+2hRFLR+/
ipQOrzMXUfuPOB5LQzuNfneLgFK3LgZqW0s3IVOd/oo9tGI75rF5hLWMbczRl11xDVoUx9tbMQeh
v1kwoVn0/zg4GzVW27Vk3KCbwsPjH2Tmh3V0SFHtyW65WnjmKaR4n+x4Pty+NSiGQLTOw0uEwWIQ
uHpisj1KtBYYl3PGM3d6Veq9div+HvETVj6WC7OQTdw4yU+aAbGiKsNesOmQW9dPJq9HEljqrP4d
M21NTzqekndHJcYiNRQ4aYK21/8NNsQf1gKL5ItxIPGSAk1DvwfLl6hjOg79G4pFFW20NimYii5u
ycbJ1RK/TyQYvhlQ3egIgnS0J28JwFjnhOjYY4qRWu6jvnPb3RRPwQPrHj1xFDByJYMNuc5wMZ4q
p985G1b3n4NU3eeWGBv4Ohi9jyZYxFNuGLZ+ytKwca4CV5q7vk5aDOCQ0vpmyxyrbH40q85p3HUF
/mJqCptjv914eP2cK2kyvFwIpOO/s54g/vGrOM217NYgBcQyRmySs2qILmOC+pIQpTKrNlMYSaKk
oDiN/iPZ9pSBEt7/Cn+zEIjggrquUH8YY7ds3ApYXKhC2mUv3SZTQLr9OjCPHC1F+y9ix61OITNb
gj40A/0N1KC8e8XP3tsXrxL2xaJeZUq1zAkveC+AFfKslgYI/Fr5ryuD94JrPJ2Ld1DO6fJZjNXc
X11v8v37gqhvjjv6H+AJWAWyi0bGR5xRixVuHwucSbiN6//vnir1yBChgnAkq1rtZBIIStWI5cqG
MXs2PiZaWXsaml5duN65avDamfkv0zDijCKkR+gNbIa2THe+es9t1cX3piYxdOdqfuLPRld9+IWL
1IufY1CufNqokZm4QsZCN0QSln7kEO8prbF3ogsl6sI9GK3zI9V4GW8b47Nj5/HT/aZFxDv+IAdn
BgrXCLljZg1zOyA9MCPzZpmHd4xSgC/yRGX6gW1AH+17zXj9W6+8Iw3fGdjeA3KGpnyGL8ZyJBS6
+UAvOYjNNFjzWIwGolG3zivqUPCt8SloIrlc2OcO/kc/ynXeOZESJJOw8sbDbTLXq/5jT7AEdwq7
xfQ0EngnP/pA8JgwRmHiESHG5qH/a1jpIiWKW5QYqzfGwEM1MntiMA1KHZoSLEcb2PMhrhk2R/Iy
qoC2q0XkEz4TRqGS9wA4F35XVBjZd+KLwn0BZTiD+woy9wyERsUPGvHJeG3Y1B4Ze3QdAnx0C3e4
SoD2rB4Dyd+wNyMWOWiefeeunB1RvVEwopGHw98od962FR6WtyRWXfiG/yuAHsgIDvceGkhnOwKs
wCyIBdkFbQ4z4K1EBiGOlPvuCVVEk7yx9yODy0NSWe6ksP6Todm3pwjYwdWY3HvL0jp+HB2MAvta
d+U56lzGbqwrcnAqZUuxlE48+oR3zM11GW5mEqFZmz23Dmv084T1Bi8vThFsBrOFxoOicHLuVuSQ
BQ5GFxThYzDmav4J1tHYBzZIqDRJ8C6DX7XHwvabd6qK9mg8UXvQqURc4bpBvvmLZHg0lzGTBrLb
mljNLaH0FkMoRW6MIWITh9zNZ5/51nDf9Szueymz6X5InRQxoBsWc4wZLcWaqtjcYz6AIl2krIIn
dFL3QZAOb+ibuh962Dj7Sfk1f3Q8Msysfb9miVKu3X9Y3NC8Q670WR8ty1IUd0ufF88IsNd8N4E7
GLcaqiu0EjYH9wx6FTs5vqWy2Q5+dTuOIoxc28Fp/V1UhUP7klk5eodwbelTpwXZKrgUs1ryvtz4
MUraKDnUacegIEoKlhDdvIDvyNoh3YXsk3jqytL0u5n72PmImOaKr2ly3nPMNvgoeucYxlwVYccn
vCEHwk/uGxq7mYlO0HOtK7xFPiVrKp2KzJdlxWA81SWbSTWwTEtsvFwnnxhqyjTI5WRupK2WK86F
pL/vG1e920HJG75t9dynikGxc68goodPgPLr8Kh529UxsbxxH71PebWZPPhyQObSuT5WU5R+F0US
/0tQD1MQrOn8t25FS7bDqKV/EwN2r2oSLWGbZO10KHG65YO+FjmHLWfvGnaopEj0MgXFyIBL65Qx
vMR1TTpJcefJCJgQ4ggcpGtJ2MKxxH3xE6NZsK83poF9TNGbQjYd2OfuW1vm5VYgKqyOjTuURHu2
w58mbdyePtuRaCYJMg1OOcVav4/Q91+HlI3+jqG6a5gnSt9AVMXpjcS5bh5nO0QsjyCjuB8QcKDQ
AaemBZzj1l+vy1rB5vWCVOpTK0Y5HKzLvB1dzuA3W1JdPedU49umQQ8qmFxQByaxJYrRVQc3xuC0
y9iAPUfUkQBEQR2PI7pVXfIcWqezn+H/w2WqYSlx2frEvN2jrl/uqITC4t73e/lFZ9qOR98TERCE
UcNjz/1i3OHQkhhyIKYdAtGZgxOTCbIhK9cuh3ZMVXnXlgwZIZ94KcNOXpp+MwkTL8eM1VL74FEh
rJcoEnO0n7LYv8V6lHPVn/yoCJ8yPYfyOyqJiSYrxI76yCI3/sgIDYO+1rDqxJGdAGGDI086Qek7
k6Fd8v33voupqEIxCMrttMiFfA6t19yFoikdqLbBuB48hmPySczr+C9F8sr2wtrEay9jn9ud9m/o
a6ZL6252mNNfGNSy2XB6vA1PMzR+cm7wWjw1fiLLg0fBcQsu6avwa0Avj/F8KZ0fL3CxtrHkCds9
QjwdlNsZ2ERzYvOwvqx+PqTL0ceJFFJgY8/3+TpMwFI+WB3ngpoJaUjbZpSauXBYwcLQw/Gp6urA
ceI8IV6U3rafcFmnpPnVot0nIoznbVewTUBYrQI6U93pX3ZM6ku0oNHapozd06PQgRigJcHyEZSS
MRXu1rZCcYPjBIjvaKa9BVm/4CIwHXRitiEryIGVVaYoUmSvnVhq57NAfnhRuomXrYCPYw8JcyJD
8YFkgIqSShiQ0Tp9rviB2gMqPIjIkwZJhHS4f+aAc19JBMnWZzXEFHisNfuOWmnBbtbIG3I5iloH
CEIzfRFUh57DQ0KEGLbL3jNEcL/YI/oV3+HCAANdlB+c+jZpH70h7H/67kYLWQcQyUOa2uBaOSOX
/7T6CxylqncvrfSs/t26ZSqfXbyLBwpmSU9vI9G9ebKN8nPMjrs5uwzKjmEZKNQUS+e7z5LNIXIP
T/g/oXd7UsrEN+T89VEP9yRIcHhaYIdmL0giyahMtMdM3PNyuVtlDtSbYEiyglgfBMWrXeYs3LUo
IeLdwrdQ72/s1JAjnujOAx2U7bjpJ1W9KOvO7jHUBG5uoF8wZGGlBj5j9l08OoRvayc7skcW7AzH
PIujYzYztGYPMgbrS1io5S/BFuLfQEl0hQJZoE3wSac+jiqe13d05FQbkbdkf5WW+XSvPCd74sCB
iIVmeQIjFoBq3QQTVf7d/yNBvlxjuSCRv6vM/0NMM9nO7oCXZA+YnJOzlUXn/Dgjpl7fV3XyWBdl
9IHPo3e/2at2yYvpOCdRUXIVugQnrzLaepG7Tt/BMrsOC6Ob6mFXFEOSIQTBtbwxdACI49tCqrsS
Dm/8hjwnBIXFPpQx/xpi94YdpQAGVh5OqbTWQMd1FIBLd/kP4FMjfDpQq7qz8eLc7DD5N1dUfmN+
z1fUfOPmrMnYGGU8k+7Qj/d6BOEJ01bO82XyCkLkNkXQ5rzQfOXdT85cSHyFchx9GoeuJpGLkSsy
dXoivhbN90uFB0Ir5OxpydlOQAlc8f2BiZnwsPwCc5AmnAFuNt8plSzdqYmR6h5CwJzqXFDhRSc3
iLL7hk5yfQrlit5jjNclJx+k8PM7umCE2BuXHWV2Hm5Z20/ICdb16JaRdB91AHO8BY7GXoNMnRoj
86CpUjt+W6yPdepHz11Qq/PNH7vu+9uCAFBG8CQAV/3zLbO03YxACqEwueE7zH/eGUewYP/WJ3k+
vtWzGec/k9OO3YTmS8X2pU+Kxtkrs9wedN8XtA5UUm+5X5MEvTE8SD8s4xz/+yZuCPbQD7PgyTOl
Tu9SSbN2Tzi4OK8kWURXhJVMBRNe8emTIaZujmkTOMu2GNMJBoxV4w5sSjPtR4YW3KbJzQG7bUQo
lh+bZSM8Yh7fZVq3abyadwdud/AYgfFi80yeNOP+nbQO/vdbz3aPoF0ND8wSxXjoaSoQYBQNjTta
xnr5mWynGSwqaf5URmb2KSKJHN/2NKfk5HDe4mqLTDQ/M0nxPKR3N2kVV07xAPMybpnAMVBjj0+G
1taPrOmeCegcm2Mxs0vcGiJDzm47CeItzMQpWpeV7FH89/HjzY1Lu0QeY7gRi9c6Tx0RZHYTBSPJ
KtPgz8HBNTjBIX4R+L4zkZO/Evnhe2fEvTG/hs7n9qAgCLwtAzz9LcD0mLiUZS7Yyi1znMeHtvSc
M8FJyFX8ChbPni0o1ZScEm/YVkR5YsCpUDWRx1FVXmuhBueu2q3Ac8QhYOr2200rm7GOSMcHxkE3
XSb02V2OEXvl01jg8+H5oAIxhQYHxsCi7Q4MYNiuAxW/kc58ciO38QRaPBjkogieCaTZMdTtn/IK
K/Z2yEY6BcTtihiEWyKw9QDMbZPJmd2zB739Tyxb3b9PmL79R7a9rr8dRO6h+gRQeI/ksL4o6Irr
dq3wlBGK1lbmTK5e9c8DCJQfclBnlyBWZQ7yIBiW964aHJTNU+pcKkKUxLV0gzU9l2XUNwCywuVf
6ktdfnKUzc9tWsb9mfwdbLKbmAXZc5V6y41M7BomicmMfDQgxJLg8kXSXBi0ZwyiPMocT0+YZ1l1
TvusL/ov/Idr88i32XVn7HPkstkS/NkdO0T8BDzmgf1bUfJwZ2gxtixM8TltE58R9o6LhtW8IzND
LHdHAhEFddZEhI3USNol1vtk42lsVQmgXBd9bdmfG+DR4HuYhp3igcQJ2IEMs3YaGVS9Xz1Q4Sui
wPjEllAs780U4z8ZgTacVKjqfIuK/ZY5Se5N/zLlSHdEalrnNVlwVXK8sex7YnwQPjs9c4GnnE+I
ePQiY8QT4l09xk6FPlWy8frpWyKGN9IojawgDpejY9vynn2yHx4rTpCzcRdToAoBvvmQhpEmKIUD
uAqwvUZJ94hn1j0KQmxAVPadGg+2QMv/yroyfyM4tZOnrk6co2knwkfcIVHnOmHe+Lyw7qx+cMhr
uHaJWMu/qnIIQIUDyoPPgjQYPmfUGufYGVwyMhcM6/Pg5O3VrBhyN4uqA7jGMZ76bYLhWZ6thobN
FiyNmkOsnQXIjiWtgf9igOp4/J47h0gHphIz2zRiVKL8cQZ5t5yh+ABgL6B7/gfsUCNjYq/3wvdf
8PslcRnv6wAKAVKCqdGfTZP1WKljdoY+mcRMINm3dHuuQxUeJ24dTDmTQWarbAN4FJeFvrYdu6on
V2GAYnaBdZgE1LLfm6GCM8gCZKX8BdtLiKUZs3WfGQMqN2IkE19D6KVPxUxk3VYWRf05tUkVHBJi
5kvS1Nfo0XYeCgIsSkOEUfEG3V5Z5Tyjn2HBwUw3QAlReekv/EewbmCITMNDz1A83iCpkb9g0BVM
nrIb2bCilGMxNmOecURTkc9X0eJtIgsh4Tk1LjJC363kc09V5p5oFPzPaNQe6+EqMacSXff6tLgI
s5CfIcPGSL26FwRH5IwtSibpS4EsQO1Xv1KMhSf/PyaihvaOJ+8vJbU5oxFFfOxyFkNFmZX73033
TOAkKYrBeRBSPyegjKKt4xiUPwjT0v7bkvN1o2EPRBLpuvnrjSXi9S2VXXKA1hJmbzoZi7MH0rL5
h3UpgDeH89VHxEcENABCw2SegO5gceejBj2xfIQ0s+7fzAuG8pQgdWIoiHcZRL7Xvc1ZhHRmDcsc
628+EP25Y102TxdYGAkkeZxE+xX6Pi6FLrSvIwwQKq20sOk30X8xcB0fECBQk654IFPB8krbAN1R
4cR+CaZyKQleLJGRXrKkrP4bY4G8TAA9gyhHbpGHP+EWrYlvnaIonlX+uqh1vhrLsnjbk9iabd2p
tSQk4jF79LlrxreoS7J+Mw5TVx672QmhQaRL/sBKjV/cV5osvc7r/Us6wQDcqGzFLmAQr3JOzYX6
TYWtc/7hkLn7RmkiD09xA+jjpEdnOPYhBv0jsQS3ytBh0X43tEN9WhTi/q1t4hU/X+6pCyDZ5TfC
nrYhL4JK68GWOsx2xdgnsIo10vcd8MMIJ6qAc4C+nsSGk6sSmxM/EGZE8Xltnf3HuIgjA0yITnd0
zM4Pkmi6x6J3QTdmYajbj9pmK2umCNf6K309qFQnpmXcopBANgYYxD+RmKftQay9kGfTFFF/pdRb
+IO+E/0HWW8CVjX68TFLkwS0l2iR3uY46Yc74gMxzFk4YxmjdD6wj2Qqgzcw6wkbYoGlCiRN7oPa
qNAIrhgw1Inphpy+8kTGsbgElMn2u1sX5dwtJG/ej6LFhcSkMfwQiFjEthxDkrXAF6zAA43Tj6j/
RCHRAxJ9CQPATRUCG6I+wqNJa4h9FTz7t1GRRnYCeV7AolOV9m9RBiEEWHdkoMeijqbdn2taQy/V
tYPPYdE3x5Cb7EM12EcoQn6IMDYdb30XTuq9XwXZfABvQCwM4ns43P3sJmpDliwMUi5cfSW98say
QphLb2IXBz5TUK071gha7VJj1edsiHCihkGLtmeChfEgiX39DjsXrZGlDfjWqmeZLNERc6yjSnLR
8JNStcloZ1IilcfpBZoVWRT0pA6ONdeXZzUaoa4uzfANrDjF5ui53fDAa1qsF1vP4a/KqenaSeUY
12tdWfdnJIdIbrNVxu+jqTu6cmz8BJFykhZbrNOtZcFPO7AH1yjeaY5zchOqwBkIFHHTh6V2p+R+
bAwXNMQM770wQ/rApLouufOKhjl5Z8y183uyoECmzAe1QkW7r01ZPi6eSfLt0Cui9ZxKd8WZi6d+
bGlbSX704jS5Xxiz4tIOpuC/CvDG0YttjVQ/HekUEUqKMwTMhcPCz4onLjPXbFhkC29v1hL5ZdHD
mfNRwvA4DYPzhZPf/5M0A2mamJSHI+k/zT/pO/3vbiIrDRESfJuATraqOiizufcUEVcJXCj0HVSY
sPVohn3LlGI7ehMS9MwbWetmwURQa8/09jqT3eZveakBQE1yRcm3iXl47S5fbaS3MgTYs/OMUx96
BnnBtpVlED6zRa/1fnFrwqfifFbZfl1BeyNUdVp5T9FAyB82yzR/5YHpCDpkekkXFWTTh6h7SjG3
IkUKt3eKYNSbeSn2XYIefQf4AJP4iMH3X+jPyXtNWUsYMwiz3zAlUYv4i7H6XpreHz4DNn77WDU6
YmTosDiB2T59EuEBm0kgY3x0ZYFgnWhmFDtQtT5bop/SLa4LoBElp33EpmqezlGbLO6uJmH51o9G
85MNGXafRvR1050Zy+QFmgFzg5CpRcqPrgkYLvnMiVeCpLMhkIIuv0szIhMxgxbJKRmiGCmPj+Hy
jmhwdMjwx3yS/UiM/AjoIZzfyIszkFxGqfslMnn+HMwxcmrmdl8IfRD8RBGOyj2Tp4Ile96E3fgZ
9Vm63tGt6RmqaJ+CUk+y1T1hvqJe1IT/uTdgUtS8kLxhH62OaVMKvGZ32Nvy9iAJyOwfWHUlF8i7
EQ+dwK8DbaGHM72SU9NcWqhs3jFT/+exL0kClLSfL3YiEmufrlmojmUI0eMXAn3/0SwUhTuPCAy9
9RXQLqovC2djiwCkIJxkMTJu1EZOU1gfsQjOeCAjx/O5vEKvOQ5DsD7PfhAz/a3N+NyCbmNiPEXY
tz4ilxyAnxY6hbikcGXhiKVxrj35lBQhcuod/1pnHa7r2mN0wcwzYBnKhWjAHyUNSccriAEe7HJm
tu8hrnmFpmD6gwGW+0xhGfb7aV26ixwbd95FXohtvV8pSL5oi4r8yNZgZhRe++M5DQDm7Sg2gnTf
TGJ876ymPZCFawAO2TI69TEz572vfPEXf7DmcNRcHxvZdf5nNfvJZUzL6ivpCbXYEMmiicdTYvjp
lUtHPfTEK5B8i2JmE7Ego8PxpuhpxkNOOF7cj8l+UmPX43fs67sAkY0+2b5fwiPjGZKCKCFZ3C41
IusjCQ3990pkp/PlupZodQcgXkM/k80nwkqXpxR/LwILZ6j7H8dBobtNIR5Qw4oeKSGZew6jj0K1
wS8Itmt9NxEgcD/CVlk2fman/wBaVGK3hgFO2VVg5j6RO2HEnulZ355ns95cC7CXULMS+pay3sPD
jtYtGv/EXh79LuSAyztxpmbFWUfaczF32CQwqDbFXdF5zjPGdoUfLUFycSWPIXMv1OcZKmjrDyY6
9mRm5Xdk8jY72JLINbZAj7L2lKawSC4msBBoQBEgZAsZaG/paNriwubWPmclD+kJJ6flbhYFAZ8q
4gpF0gdC50Bljzxujc0QveKII6WzzXUR7HEe4SBAqGrMDgAfyUtA1ehcypH5OQT0QBflPp6am1oY
RJFdbi0E1hIIJWr9SmdtojvHbcbyT13XuBOdVvmErYDfR8u3oX5EF7zh74HYO7BhrZW3q/ByBHti
oYjbE31IQ9vSzq0wIHAGkhTF/3iHpwq1PmyIaU+1n/7TyEin000UMLGDo13YRLT9zHFUk3/mQcdI
81GwhsleiYfDYgmfMcWzyUuCEOZim1EG/6hC1uowc0H968m++ZYTmdl3aTIAsjIsaFaEDT5bE57A
Lj3jrFBnUgjy7CyH0XudUtHyWrKt8A4NVipzJiti+Y8QZvcPzJquub0wTbLHdyNYgk6JXHfKhciN
ltAZHyC1Gefdn3FBZbZkysC8sQ5olPMSyRbTsVq/tbBl3PssZ5b9V9bEAxwtkkQ+UwhW4RcPIL6L
7YjkOjsVfPn+byUm17uzJWo+5ltycZpTHAdujW/VD/+jiR7Q7i98RedsEQTH7hwvnNBHhkzh/jpR
RQGe8O4RjpCNyr0DfoWX2EHKm508y0N5zjC64ubwEY9yIvnQ57PIDWVMcCtRH1uRMcrVO38BFAs1
BcQJm7jAibjGdMAl5GaFI+4lOGbnwp1XrPs8Bba+h7ghxIvnDeydcbrM5cGd+YkfUEcjzjJjpO6E
44jgbo2jhplcKHBpzUC6AnoZJxoO+RA3DzynGYlmM1N6gMc17Jl4asW+BIwV8pGyTF7OboEIjxlx
lMTvLfYGGHGNigMWxL3+ckvp/wxoZ9K3EWMiIHwWhOfUjJpwXVHFL5zzDolm1jBqBUvQXWcZkrs5
rC0yfeA16WlkSUWMvTcFFw0yeDlSYtJsSydJmC5iaWl3UbKE0QGJQdx8BhWrj7vCUJK/pQWq842e
8kLcEy2BCBqatChRF1StKF4ZyUY07zWDAnGcBqjdjHbbG5MijUCzgkqP2d3s1tyhZ0UyT4jpKwKr
sH1YQVSVByZp2e+uh0+KXRE52qGdiMTctp5hIUWLRGzfEsvly1nn5auIjXBOMpJxeM9MDRsfUsp6
p+CT/O20DJEziioI383oec6mxdZt0BYKBk0rWoV6Y2cXu3yl9WL2LUE3KTlWoexOYb+myR48JwEt
YLkkpvCZLKRzruvkjbRa+cBAjYVJehPp7yCojw1hQCituXdk8B1XpLZvKKItkNAsQsBI4he9H/B9
QncSN4t+UVJwzowd9dnRt4wxNhkyBwS3DaFGxzYNyZrH8Qn71J8i84QiO2neY4Z5txxh7V/4tWzA
eYmIZFdnKcjNIADamzbSNt8pznULckCWs/Mixg7xS6mhrmD7RcXxAcFXwBbEyoMO3yAaEHulq7G8
ZAQ7I811wqK+WGnC7nsVgQ5/+KFU9iMjf4i9n25ko3rCnp6nhz4Yg4cpoavBA17kznauoVycuYVW
cJQUhvybnuiclwp4FUObVQ7r9Gp6t6/RhGsQBGcNsEwcdMRg7My+Qtufwq/nrxvaFPaMWWemkVnm
7uA2FCGDHK/Nizts1bEDEljGaEOnfHYvjnJFsl2IIJRX0cxYSFIGc4yVyzDvDBFonKhwLUDRFVuv
VsnDbReDlqkqW1CTGsLXBrlvfKn8LCdIHMQNYngixOmUkUhBfL31NP28xtVxSdoq3JOBwyslRqgv
oBR7Mb8yfU6ADdmUEx+eiWO2S46SDQVsGnK39VOe/cn9Zk6fpeI+vtbLKvh8BH83fayEtuMbiXiq
ehaodm6aHe1l1BKk5WBnZsV51wHCgs0Hqg+zfWVLAeIKl/IhXlKfJgJqsUTsV2bZsRcFyP6Nt/A5
3cSD66SjHefgyiMTz1P4Tfu7PLsi6DzItCXuBMZm4uyyXnJo7Z0QuXxc+69EcK8kdpkGksceL2PL
w85huyFaS/ZHLYYhfg/Tkl6TFeV6wJeN92EAAjQhBmd/w07KsNsvYz9+59BFI46VWPCWqVgTigh6
69c4x/7fAr4caiMOUMCkKUMkxBeu+1kwjlWHCB0h+eSujH4tZU10NQUK8fD0nqRNZpI4HmAnXKJP
aIPI8wq8LngcrIjIVQPnTBXZjzGn22bI1jnBh64AQPh1Wrp7i9jpFn0iIve4Qmx9Y/3MdqVDaV0f
BYMOxGH5/3ORofjhFdHKd8/h4qcVPHpBRLNqqW9YG07ElE5qCX+hTQFfwh4N06FNmNaDXh2i5pK2
KjoEjC4IdxkasewoKH3OWxLp0JuLamEVpzXyL04lCakdzwQjaS7tbAtmI/9XTu5A7GI/D99k/AZ/
dUkWX95k5W86IzgXKBP/5laR8OBhGr/D04TPnhTyyvnN6YzAPxt5CPeUjuR/No4XIzRrwBFe+z4E
UBcGeuhO5YJWFmkc5PKHgib8V8sEq9rFKq7eXBk+LnpJm0dVLf41jnW9bK2KApJibAzXMbWOG5wG
sYSwP1gSMimHA1FyRKDgfKV7n8SBjetaQljXFD9NYyvq03ak6gL7t5oOP2ZLVwm2CFkgTPuufo6l
P5f32l/rP97ah96+bTE8aH4zh2ZoS1e//q4tysJjuwZy2aJZJX8713SKZ4+B4LjtYq+SG6cWPUKI
rnU/1Vybz8Eb4uHQJsZL96rynODS52n2xTMxD0fAplH+OTcB7XnsjIzN49iK+9bSaewSVIBkRS8y
J+xpyHzLvZv5b2liiKiT6bTOHwo/G/G5aeRee3JO2h3kEvJBGYcFy673wuKjsy5+rKCGm4EBia1j
ulvSm1PMXcaxvcdx0lPndh1aHutZ9+LaiMRqiRUVWkaSaxcNXNVSEb65WAHdlxljVnkhJk12vxim
T4CiVYGByvIkLlnzQj+cf8HjY+SGQYtJl46zPNxGuetgTsxbNMDtbiR4AOldLwDLbVXRO9N17WIt
t5ZuqHydo0FxiC1xlO5ShGc4C2eGf3DOcKosiI/VkDUhh7p2MdKNjuZnvClPsKowdoUNxQM+e2N+
7PoRO6xsSFUAog6sSbLcGPKKiVolcfUM0jCy7Eqhkf8aJ/EQjUtWfNW1GQOvd48FsSZmvceGXLCm
HRz89+rJl+XgHejHZP9hO3clvysI5JQe6jIbMZaLAtPyKDA9v7Qy1HywoOagUCA91tgvWXGn9qxW
xI2HhdCc9n5IOiGuVTlxPl68POzJV0G/TezIruecCwEhyEgfWdZr/Zvt1BJ9ZexNqw9VtCicCUIB
nrD1RqJtd5WSa3d1GeGjMWuZ68INS7IJftQQY5efGaw3R6/jr78WDS4omGssMJDvSh0550ozvT6u
bluUT0ODgnPDGGDgD7XGFFDtcgIEUMLP6jp5S7N8V3nvE8Pm2JDgBrfptqkMxwuJNOH66gKeC85y
bqBFOZ6dYyySCgleSWFKiCgJFUweOmEpgsMBLtPRsFT4Q1dkcAzUsYf0jNISfRWXdAcWKIcjRH8F
TvSsWLTqbaYDf6VrhrG980B+gkYQrul2U4+yeJf6xC68uJWVUm0GQYTuvbJcXIjAJghO9ywlhH6p
/GDs7hEc2PEjMvTETDzrPN9FzoKXMECeC8xE9NOfDGpx/jAW2XTtPK3eEH+77SkYfIMTCIuIyxih
J9TGBtSHTeczIeq9zmU/VA7TtVo0YOTGZAsKlGG+IcJ6yFHfXYVmFnNQnfyueb/MHtKoaIhnoRDd
TAVkMQSqbgoSnS8mjI/BkKL1LmHzipNN15ElHLVis0XHRSQq7GY8SmmZErrIPUjRxlbGyPul92ne
uwG6NIG7C4rC/3F0ZsutIlkU/SIiEkggeRUaLVuep/tC2L6+zFMyJPD1tVRvHd1R1ZYEmWfYe+2C
AJbwVAxyVB82w9z3Bj0wShikOXdpmWfrxZomUf2BOaKzByIQOAnY+5sVkbguw+B5pHvrtsAXzFfT
WxTyjUdlckQlH3+gGG5P4MvQ4qOWE7z0NFm3U9WhbRyuhRrhjsyhXlhDdMEZwi5uA4Ek045MN9vz
cURt4Oy6yh78h5SHF5tYCfLjYo2EPGxnrr1vpRHZQx31xhRfJCPHjbaVn2/tui3DG57o7sED+XcN
bDDtJ/uSUm89nw4BtEi/3Mz83iIyHuPm2w61AVoOYLTDWbdtso5Hb1zt6u/qqcW64f8hqJ4zu5sf
yH+dxa3lCO+dylBWJRnOcw5/E1wDipOozXtlv8+VnJfiwG9RJKynMRV6zBsJOv3Tpu4YE2QT5G8Z
C1bC1gpePsx8V6L6M2vMMGUpHtbDa5wnicZz72islbDxSnvvUaGVdyyl4/gPL+/qQsdlzY+ioUsT
saXvvBr5h8oQmozrSQcVXAAnz7+GAoLn9aykL8o9x7nCTwovcLaOKhn3jWXco6wcs0x2z4b/WJ4K
j1OYM5R5tHxp1mG+ScMcJkPH3ULeTd5oeGakMEKYSL3ro1bk/hfNmezfK+ymNzxhBm39pPBrkb5B
e0isugT7m0Al/sad5cljoHKC6lNQ9+17yT6lJXeKXx13/2IjP+tgDu4dtOPvHpnxFwQOBAYCv+rN
nrwxZ0B6EbczA5KgGhhcKfkGM9InuK2cLPcV5b5sDgY5kn0qrkggyinyjJ58D5fPaIapPJbQ0NNd
7tktblAkc2eTtklIrBLei51r4wekdLHik2hnnEf9mhffvOT6j8H3Dl7WF+4HWyXS6RYwieEh9R2i
m9mttR91ENsE2U598rZ21fgAd4p5doMHAtEb8dL4Pho51d9UZaH5LSyX+6X1CMfcJqPO5hssJ9VT
HY7qXwqPxBDM7hiFRFaBysrToS4iBOPz+hbM0jn1pKS5keXS+UUDc9qWxQ5X0YE1a4xAuB7BpmS1
J58bpZcCDxaIKm2X14qptSuXdcY1Vx0lej4zRCRs9KSGCbFN1U5Vtc+G2ddbAtuRoscg2skVRn5M
6u/cskxOw6RBOKMzJprwKpE4UpvZmsiS0dmPhJVbu8LzvDunsEaUIKub33O9sJ+fQscBLq8Dj3V+
M/tdEGUWp9OeWJVZHeI5uMLCZ/z1w3tcXPFDpVaJRs0jsGf2iem/CjuDw6YgCmEDJh5hwpXQM011
3OqlRq7De04hJzcG+woYWUzTTv9kxhCRwAYF/urcTRiM/60Z7PBIG2kVUbUw4QGRQDhOBeYtebbB
t6PKE+Hyxr6PChoooAUhElA7wNLMbhD2Bsb67fMuO8uqCYubZk3a9Gj5SX1XF8RnYwXspsnZzNnq
kuAtmfVsJ2xmnzO+ueQm80H0vVE55OdR6Dq/GmvD5s4QJSF+Fs8hiwr3bgyDx3L0B48NoO4E60IX
MVX24B35efLm2lhuDl0Fub86Qfqu5s8JxwCi1tkLy8PIPO0JZKAiXjSnTWmmypafJh7G+Y7cHwI9
Uc1CcAbO3xAINmDN36jUadk/2vUP3gt1R2AusgYX78dzYBxSiFFSSHGvLEZh3clexcrWEyLLeKlt
b3DBnunKfvDWOXMPHrdRiEDckoVu9+NUlKZDmk6MwghNDFkhFXztKbGciYVmIb4p7UBOG/AMhUWz
wmKfJWIn1F+8UkryR5ACfUSlMwWEHiPY3VRZz/gBl6OBjyP6BRN1ZveQ7evFBysl6Zbw4VV4YKg8
59uwJZ97L41QN6Am4u8pgLG5HUvbbT+oI6ecZHvOii8HasYbXJORnJCk/g30ZA61nN03jBrBb8qN
TPaFTUeAc5ysLuLOLyGKA6ALHXA87Cpz84/+elqOs8jh97Ukgryh1ObQx2bHbdzFgv1I0DlMaVLj
e/EZbvD6B63K+oVZ0/0D55gP4yiWPcz1MNrtA4RF12wdrHgZ6S7rcR0pGSJcJhiaQkrBD4Ki7ZVv
PgznI9Ec49U/SHN+zzQ59x/QVNUC8QsVV3fnZY6/3oIvtJYtHsIAlzmZKsAA7SuIS9d0SbzbAaRA
jdqq+u5a3/SnFmITxIPAzctzDODKgtBMTsqTJ/in8k2MVpMRMQp8js8Wue0dRNcCs+Gkg6e1HYjd
QLyfkWM94nbjbSAXOeMKfXVbYf3FHm+7xwBgmXic0yHm9kZjQIoKbrVmq92qyi9XzfsrbwkBM31e
LhFcnNxhQbsUR8fuChjWRUxe1w8OFyShQ+zI40hOCmvTXM63fpj38pQTzQmkjZofvD1GJOJWspBl
fvNmlXlFI5bRNZNoi01+504V6TtynJwBEFtq2j+zdnSwdTt7WA+sc4vlRjHXYiMPgrn+i7o45IvI
eb+bz8qHLHjAbeCa/TUtaHnzCmsaory4wkBBXhAvwrKri8MnN+c9p3KVPk4yTP9QlwhWi3TRklm7
yVGwbERjdeF9klBO3fhh1XeQeVGix/vrdQ4dpiRay5HDVfPq2s5LzRItZTe69HXkErfuRCsxndNz
SSWf7gFriacmgcW5EddfmXFnNWQHTD9FyIij4UQtk8GgLzKVuBVCVUfCJwmvoEVauyMkH+QDOaX9
Z74EWBxCTtrjhPaVz4so7QFCjR9/AyPLcNQkfkfJE2uyAVk6LXdsNYiyiFPPAoY5eaC7FEfuq3EW
pHijtNmizr6rQTcO1rITjtu5D+kyrdw2+PuRCKGqfhlSZ8GfuGbd3SS4nkOnNeE+lTaTKda09Yr+
t5Sk3qIE0U/0ExprL+6iX1V1bncmdMAQXjBn4y3vfRWg1hXtC3IN4r9RedC/aKswMYTCZUx3Y+N5
9znbwxWgJjbSTHfrd8P7ntBdjYCOGdZ7Nl5O1n92CNN8E8NSwA9LdkFwxInDZrx2JyB8He0fQiw3
dPKDy6lTn3q6sGmnQS/X456VSubs+F1tLPCpUWycytFddx3znbDf6ob9i39A6zFwPooMRqX95BQ5
XV6nPcs6DI276IPn9HwLTsaGgUcxQTWSW4t4HaVnSpotC31CK5g5bUWWxcHvvJZtTCwUMR7IzzpI
ejVgbJRXZu55xZislk/IGZflkreYrniW4do249RymRKdcMeKdGQgOnK6HcAmeF+sPhhKz/TVw6Gr
YdCfEFKiu8oKOAuRh3/j5WoPS7mfrQ7zRD31d7lFgfsyMmo+amt2BmbDyUDVOJQOEsDNWif4h1A5
DDfG4sLYYo3h6CSArU5ufFJwodf3Krln1g4UyODeMbtAyXV+nfKBEBXKhhReXUJC5YcqRHkXJtAN
yGXGT4ONG4H44MqIYSnHeWx16lsiMwGR16Hs3fbMyxkx1On4uCY9kSdMHtQNURzkMbZFnJztwlLh
WyfG8VgSClJsfDUhmCAabEFjFpIbRT9o9CpFfQDi6ZhbdrJp8AQNCaQvU3p1qWxBclWDY+13zei6
t8gqjYzE1bxw9Kt0BnLkhXThFoJWg9rKlcc2XcC6jh7xAxRAtVJ76pfR3LfEJO1KGvRgl4DncG97
Fepup0k2kZtpBFKwL3KHimvK7CA/zXDSfrtkRneHSRHyJkGB//SaYKJN/QDONxwXIlaOrKSy9dRN
BkJhllOw8yZL4tXhZunkMLDPYdEbdFzRlxaVSeDya/TtdCyKvv/T5/PgoXMi9fma9Q3kgXtbj33W
3uKo7dR09Inn628K4ZQ26h6u0w+7a/EkVAZAEUKtruKnMc7MvrPDyRghf4foqGljvkA5FRM6hKVb
JuSaQF8+Y1E2B/hilXiTSMSLJ6gesb7MkLGIZ4XbD3IQCKN/DU3NYsx3DgtpZosr/AVUbDiJNx2D
tvzZrwI0CQHp2op1fkpFnFO7414qkt6/4KQgGIgNwJXcspI2tESN07NlKIqpv7pZqoKQu6xgoNit
DmSNPq6tU5fxsjILKpmdE203kH2Ddpfjn315ubCwjXeyVDVtFE+ljPO9kxJ7CbVlhD/8VFTCDq9Y
Fqufn0KE+4gvOq+thk1BqOWS7GkwStlt16UJ/3hWWaTbzrbW/rUlyq3YluiULxjR5ufMinOzwQXL
oGemi1dRD8r4rmYg+VRpCmU2lr25cZWLdtPDzv+UWElGN2OIat8To5mfAqTUy6EFXSs/Lbr1nNAW
NEF5NFl5Au9vzUpAlf3Ur5+rNMhzI17uErKucAyiDen64Z81q8bxZy1mdz4tNsk9z0qBqgYFYeAU
AawpyphNKmrTZdhUcYvURQQZlDaZMie+jAHKk7OCLceysIqRTm658Dy5J67bUmRckFTeXDgFY4ne
M/FYTeKxFwg7wY6O8iCZtCnvCLMKRuiWJq4ZnY3DLhKeOxK3rPxRLgI1jkwOZyT6JHCBVSsIdESt
SDGQWrdWNzvL3VgnXvuXieDMCCe2hY+vvXEy+1BDRkLAV+J1xzsPD3pVww5lfpF8NbYKnZ2c0zk5
O1BYRvIu7TmN14+ZO+tvilBuppbqRflohQVWhW2LeGSm4u1L+5Jn4dVWRQf8pissfE+sJF350bqD
Bd/DkZOd3TZi1d5uniG97FASF+OvpJGQMfvWFGyGnriBvQsrXa9C5tjE0G0z+jx1QazgC8ROWa7x
4ZXLpC8YPadix2FY1vewoyQyQ8B3yW3moep40DZd9nc89yChdnYv55i9MorPFBs9mxr/x6OmcK6q
4Lj8cLnesH+MjLJuQgGJ+WPBtYc6vupbkbF8a1gYGcN+r906+LnDHZU+WBz+jeDavsJ5XP3kReJ8
YLPIniULDg1b5+m7l8rWmHbT1tqbRvv2QXUDhfMKLDAFUhSQvLHtEYuFRGKp2IBncyvqrMixSFZh
BZ4GzS0C8TAhci1bJVsXBC9Tcupt7QmQXp1vlu+GNOHgMEmfPSmcXkzLn0VO8Ywm00mT7SSbdiFF
rl+Kz16yBd4aALAmcguefuS1GkjewTCQGhBFcBXE99qPJ32D4NlV5OJ2pO3aq5WFezwJwFU5HKbJ
PbS5n6nHFPQ+vTimUX/vI/t0HxfhtckxXgdqk9hzEmdbCK/CWjaJ1LZe7NoUau8QTLlw5CIwvxvY
qYA3CQLR9oelTSWVQp+DwjvYVeZRuWgQlFZAjPhMi4bTYnUyAIMohRDsh5Q5UHKBNeyB43V1cawg
QMgGdwZnIqlqU2Dz3hIplIvNwuK8/SyGYfBf/A4VLTlM2ieuyASkYUZNblK3x2dOY8samYFY2G6D
HN8J/yVLi+96XIo6worXm82cxEJ+FirVeXrmzQlcPNMFon0MBDUH6w9PW0WjvZJAc5cIHUM089ms
b1Te+XD1tCTGgaXYDPwJlhG+A/rmls+iub4/ZiYg7i1bi0L8+jWqe1qPonS6ZkOCre/O2I9RzSJi
xpEukNRDcwzk0W2T0UV+uLBYuKl85q1HI1V2dUIKl7OdBBGisDDWoM8bmPxHHjKPPyXV3PQX7QPD
P5KNHDUSktJBUJHQW3ouPmOsp4FsDHoraXjqpd35PphqF9ky8+pB+A/Kha5DDnWsY30WOEP89sI0
G+rfEuEFzYDy1JiAy+wSwBEy+QV6d2PUvgG91nU73MBOBXOxFoFQERx93NMLYQgGTbvK12lf1HlQ
fjL4DqezWvN1OJhaE1ZRJWFm9rSrAUlJgDDTfStsIvmsXgIxYmyB/dXYy0Lc0hU7emLcP0yIg1PU
nbqvHKBhRqkBPzAMsF01+vOppLdCI8rXU20rVGwQ+lArMDDLy+wJ/WzHnN+bCqKOOtoGMIkDhUFd
U/NvLRMOlEbML+jW0pq4OvTUzqZ3F9J1Gdh4yzFg8ye2rLQEgoo8DY+ClOVvDniGjFXuy9vGHUi1
RWzx3pXCGXcCiqLBLN7j6ZJYSJgpeTEqAjwIzEXbOZ1OZEbFv33jkq/cerHqfxGNeN4XrY3dYtlF
Fxf5iFtI4pVrZx7R1JGDM84uzIUm76tgz1wPKHLR9VbUkLXGus+drIllHodRv21x+hnsJ+QpfxfK
NGcUIzmYvWKli7Kp2imISm/G+pE4WNwUjFJs5F2RnfteN+EZFMPU4HEuUbclRNk7O1ZTlGpBkpBh
EuQZj1RgNTmazmb2Vs5DExLAYqn0wxqabD1WgBx7nmq7js+8/oinhkkNPylbxxdRipmVLz409PN2
Qz1cS+QfzKaoExiK07BtVKEabzNjogM1sfg8/RYMVPKWQi58G3SA97C4FCI7qhsfAQoNSnpD3Eww
3SMgz7NTH3qDOAdzuXg7oiLS136SSqEJpge8A2jeveUKyeWXXydM5WoPyNYW/Yub7NvCtv4kyit/
B3zmNb+G3b+O1rpgtCIEsIoM+q9vEDIY/wnmZYXQxtdAzskX3RNG5co5rUS5/ZSJ3zYAnkCOo/Jr
14wIwcQ4rPlyc+ZgF7/DhDIMPGkYro8EaaX3DRyo5RBXlddFbHivaTaNCJpdQLwzqTM6qI9oj1O5
tdsm7JiBIn18HBx2TftBk1N1vw5M9p/ZVhHLwfeTNhGjYdiRaFwIb/eaLD8irYZ0j4Ere5HdmHQ3
ue+CwCBqBzS6ryxxWZIJBzDpotXTJOTU7Ct/sRUhS6EkTW80aH2ln/XPXT0XjKM5ePY5Iuf6oLIm
uVeSZfZxcplvkbxThthTJ9Iid1bf+UCkZBqLjRswcr5P68r40MZHicmhHxQjmCS3It/OsCIIxqrB
ianKfAosGwHTaAJJY1AnmHyIge4uoHlJ3LH8AOepjVyInFosMiRRhL51qHVMMEaBNqBg3izRNWEu
ZPNMtqj10KgZOCF8m9zdIE5LUGfieLqezJjb9p3Pi/sVJxjatkFseU8ojeDWj7VJHrtK5H+llYvb
msE4o7f/YV1W6CHfL9b1egTiwUecWC0DGPYhZ3gGkbe+9cBVoBMbesHWEsN3SAwSWLPiCi8czjAH
AmRn/crN4heV+bFtqt6AMANoG0GTnSbSCK6TJVyASAInSTyXtVbDVvhtt5zRuCftLSI1rBFznn5S
4i0+OV5t8jLi+fBujJcSeoXDoXivraH9zsmP/5tD27RvrmHOL5ZGehmxV6xvOj5Stk2xlDOgsYnc
eGnsPnxLODmfvLloSxRfHLcCLb4WLxVU3fZEIM+0Z9PHt6zigCxCt/VMFCBC76lklmA/w3+OvxlU
uQg4oJWVB+HlrnMUncp+ViHWv4p1EqGL45ofQgC3uPOsUqgjdd3CYjLk0xNSLRIsq7wsIW2tMMG2
Qu5Bulfi9bcDQEHJPpwnhUlJ40HwlAVTMkKY1hszTgEcLgT3d4irhuTEL+jCbbbRQG9r4RWsNtqQ
Hm62ihhONyRb+zzgZcw2ozvjr+KWrS+LzsyETcHY0Ikcu966K5Sd23XV3duoivEDvyNYndBSRbEL
EorGaBzsa0+YJe2fjvEP7JOMsdpnbU39X70KDPjhYMhDQh6S++pcOrU/fePAYyC7NJb/nZiFl3J0
ZMd+BUXmgUEA0FofKN+eZWIMRYwoGh7iNUaiufHrOPmxEfAUsOvW3j2qjODvTQOEh7MUhbyzd8ZW
1Xdjp7x639PUuZEbdJ5+llXMGtzvSVZ3dToS+UGy6/UF1sOLSSCz7FiiXvGCSCjIS6JgJ1ANJgy9
bk1+xWHViF4iM0hMFEmaOp8+y2DvticcbH6pcVQDunHTihRfJEsYoK0J1I8bW/ZJjWFJukuhqYf9
IfbqM6IyIkOBUDQ/ubUyi86o6J9VI4sP3GXJdwwbz+zqhZsbLUdIXzpMAW73TOr7uKU4jJJ0AqLe
DDr5pMDAkgTKyWcx18Qdo6CEFd4mYKoWo7NZx60XuERjkVtVVlEhcf43Ei0avau05BPSH9aNfkYu
80xat3qobN/9C0RggnsutftVpqhJjrNn6IfdBqkPApE+2GUpcKt7FytJwe2dieJiC8x7F5Np70pG
hYmAsUrhON+WnlpPQNhnsIXVDEZRVGHrbrPZxgPTmqKXW6fvRnCZqAuHYzc1M7AzCBv2wQ7RB/JX
VWQZDeBJtilWY7HB8aHGR6PpdTZKY1+9aXovP9ZjYw/npUs7eOGa/n+z0vl4u9Qa82DPOb6caCUk
AuHJnXzrYiTWjOAoYrqdHaZTd3pnKJqK+6pli/APqw3e7d0YtABI9xMC6yy5KxM0Et4hm9ayH3Z5
gM+UWsMblisPwVnfY/4qNCdzGI/kJIye+2o1EwrWbMx1SH2W4WSYCAnugYT77mBHQLM5Jl1HutVX
l5b+eRxwE+A2QUNQEQeF5HhbLHLs7lDgLf1+NEuDkhAtjMWU3raI3BJwwFONi52Z3RPLXQwSHujc
blMsFKAgGwJHv/sFQo0Dpty2uSwYRS1clDH45wgiV50+kAGWOYy8V6Y1yG0WtMRsTPlQGX8UWQgq
8cuosORqzobzMTuunNMIvAgQTLAkoy46IRwZaCBlMF0jB/yQswMHXBmtnphf0zXUEvNvX+k9eiK7
2tlIEZ+8BM/ZNqggit+4yipfc7ICnLu49alaGUKgM2Wkr+Ur47jxN+TdpUhW3kQ44OxzO2MF8gVr
QCJsIx6Y6y0QNF118FtvCo6tzUyZdRZEmyNbHSf5S9AXKkjohdLfN22K7jvA75seydJZaGE8qUV9
9tJxGP9yzzvZHYwIvq8c/96VqdPIZ+daqD8hgUjiZ6BT11XiAiKd4LOFJ3qfYyBP92aF/MVVlyjn
KL0EtSXl6/geLOmSHZIEyfKm62c8ZnThKNjp3wXDlNSmX/GpFQHV+KWqolxR7EY10iT7yaORZ6lQ
Eaqe36cKvyoXAUSpYgX0TDUEBBKWg1KeiqTfLg8UPw5HpwISdQfr0fvt4XUst5Pjqv5lsgXxbwzD
O5RDgRWcqgJm0qPJqHk/WgwU/tFNGAihnaoNTvR0nTZL4lnje5p6qrlpDEraiJFqKxgTdTq8d5u5
FzsmlIIrgqDK5p9jswvco1vzQJ6mdcrs0wXr+YzcfSpPU2qYlTGDCdE8JWg65aOL8vRzxB7m3mny
i4e9HVNngFRweGeWgp9rP5HhfoVH6Nl0EV6/lCxtrVGb/LB575roeqPfsROnNht8FoToUa24TV/a
Si1flBfL9NiFRDlH7eTgLfXBneEgslqpqg3S87q9S+iU8zO5DUF+aRu2PtsQniG7aqwfNQMdlOUu
/k1cgaD4HRfYKpNvBZYJIVbbhYQGYF7rbxskL4N+hMewUn6w90e76BkBL2VBU1Vxw4Sx9ZD5dqD1
Cy2GIYQ0sZOK1ZO1DkRSdDIe/PcWv8oM02LEws7/otzwfVDh0v/NQzrnI76o0TsynbOzd24723pg
VG7iJ5nkXX+kmiFj0MyBi4XctblNKq+X9cOMKDvdXZc99lF4WOB2ZOzqF9po9tgsmQRpJLHEfR5X
HjUq1U5P4CzgC0ujNpJ7htKGQtsh1kjdtAn+m53vZX31A58AzMWcBtlHBz/npK3WYizi245DrEc8
vZZXTR2fsx/mE+xrSOkyMf5PTPJ6H2km0uQQFRb3ZxBOzsXHcBgTy86zur1eXv513Oq/hw6kISbd
YKPY/DVQatAHweKse1sf10mMV3hVh79KhOg82dUsRQtjQEEm1bVab+IAZxNzrhmEZDcp0cELNCTz
9Kg8kqgYUKZUSxrqLUM5Mk7ZiHjINNFfA3HmeXmfW65F3JE6eRUp+BdG8sa6s/A7YFrqeZkiVHgU
9CjV5HQN4s3eEFkP/4gXQIJkobtnjdxmHv8IsAym6FYGvZwa8C8ebNzIHhLimMUxtr+tF4+4ItF8
o0emDlHvhV/kzbZDY/+BmJ+NXubPhrRZLIefCGkcYoNIVDn5HsEDu4lp+NuwXhc7vVMtF80Degfe
kEFmWTRqfIcwWn6tq9Nf6WomtqI0GN1HqEHmyTjx8ElyZf3P6WXxHS9BfOM4ZoTn2KLG38zc4Tje
0BN9OW6K3EovnW53hE6F1i6syvwjHGtoeDai588My9qzhSA+RdOM5mRrcC9eqpTYrE2oG0RX8Nz0
T19QpLBcd4pHXLXuWyhc51+RZf9nNo1jEK2q0kiyR78TQDDtgoBAJMes7JLa3vKYcSbO6E2LLavj
6qyQYwJBIuy42yBbBK9sIJfWHHgdVsZFdmQY4ZRke5HHnGlko7AtqpSPX8iROWftmi94J7oUxdpG
9YKmgIbPKjH3yeaflm3vR2Rq6l/KqybbOaYOMuqWGoBnXjvBeUBpKDBVSdbfqmn5rB0RNxmdRRCW
N75bDniMoC6OREahVlUCYQoixTyeDhwE1a+ZOvltGc7aKxu8sm7G1u9+AvZ6IcK9qib/NWQAv0ss
IFi7cZXdZXBt9cx9k/hH8vhIclgQy8LFqPmeNiNnKg2clQX6pIer+8pMSfmsu55oSoe7mlzfhk3t
zmbP8k/2o/VikAEf16517sErX0E7EJp6FmVFisqEaz0yYe5UhyxO8KMtaanOulzD1xogxhiNIB2Q
NDYNXpHMgdqA9AOnb8ga8MFCKdOdTKWcp2ka0scutrkHUQ0uUBOWZL6w56hhdKAfdzcpnLIz/r71
W0wU5VHqkni98WcacdaqNuZaOc3zmxELyEz6UZadLKo1kmy3lhGr1OrkoXCaolF7wyO7tO4lT5bm
Lq8JydoglGFa5vVB/1gCgGQ2kwTzP7vIEYyw/vIPbjGUzX4QpJTvLYsc+gixOTGWqpvXPzipumel
pwTliLjahIfJrqs9NRO55rz3zRQJi1JqV3vZaiKTKUhXKOjEhsFe8ZAXIv3GARUwGDKNl22xM+ZP
Ib1tEPHKVV+jawU/YT5M+ZYngaSslq7sKQT8w59hY97ZsTTozuHVmxCtSWUxXlvb4lWHC+KUyjLe
bdLatbMPqZq6TdDnHJ6JZnpEeBBn6iaEU/ah5znAh+zz+1MxxDwaXGaogjgbwLSPbWY/kIjIOQWb
y/5K2FnzUDUsh/plKD+80Sk/YLjUn8Pgoqa0xSJvWTDkL3Htg4Ue6tarTlOVV4dyBvy3nVlmf6K9
oTGKiWpxN2ZF+UTdkFPyBk4DhNNBYp4eAT6wEe9xuk4nWdNBqxiVN6Snhb2W5mWE1NS2lALE26Cs
spnXH6dpovLnug5+SHTXJpoST39UNJzPrm8RvYzrQ+EB6tgLYBGadxb2qz9lmk73RuHXo7R2PAq2
qZLrVX3F6Au6XPlqCeRdG1ykAiFkkoRmy8Cnz3cC5Q/qzZ7h76YfwyuJne0KA50msN8U7y9bdL8u
oJAb+t1NopNxiJgPTS3LcNb/O9QSoJ9JNy7ePeK/xGYtDOHmhe4VhLkpJSSi62M6rwSCmNxXHJUX
FazJGTVMO29B4efJZ96n7r8MfZO/QbjVM00vB5wXVdp80XKUZ5GZaw6AsQEV03EkioyVpX4HAWwv
90xoNSAQZFp36Tw71cnOZ6Am8DsqLkCnA/KZr0vbHGudX9WW4ChAQHVaJDsLCvN0hlrJ8lBqZJ3M
K2zvMnWV9TuiwD541z8ddGti8MuRa/rjL5WN5B2PHsaLybvqXAsNnjDM2+65mKvgO9S94RblDMSy
ChZktwhHAlhi/nkrRwlxk74Mao+Cn1ayWGedsbXJdCUo23GqmRQEWHIbkAhGQJB2AmKHUcLSU61o
s6ORdRqgJUPpTleWVs0GosLQswelDd7ZNELkvTm9QyxRKZKbmoOIUTHBMf+siUsvskC9sN7w4QHh
fqkXibYpJ2fOKcCGbgTdoRVB0W1fBxCD0MdYmN+yCrbpe8VEZydsU7+XhOTmoPab+A19Ph7PODHs
rwZWlfw8mMtt8gmv2Zmzupqtazo3p60+dVnV6ZkSQt7zBHSIwds8/caP3LzCqWTq3MYyqW4ScBvM
4y3BaCBjddTv9aSa55i4HIrnIvHuJOYmWDyzbz6TZOCeZrUh9Ta1nSTYTT559hvhVC1yHgbVW8Nm
S9G2YoxEn9/re9d3Joz6ntV9864TjuH7cfNvxuxDrizKCvSpcsy/VIid2h3pI/e1SIFCYcgbHkOy
h5g35k19QrfeTgyhAuLHriUnU45gdt5LiPOsQdgOgzRLwgCdcl+gDRyxCZNYwJqVS6hLUda67szD
ya9YX2aQ2z8JpCLibtYu66J0KJK3HunozPtaDxfVVLPFwoJ3dOMUI06V0tUDGQdh/MtzzfAG1nDN
ID0XzxyI1XOy1rreekO//LGxWTyyXBi8iFF6B+wbItaFjeJVpkBg3XsQLOZETK0U0dqH4kqkisFn
2MlUJKBJ5vXDRtZ8V804PbdiBKXBdyYYuAXe1KLJJ2naRF2YQnnkG6DBX2Ybepdgf0qtUlhesy1D
y72zeQRJa8kqdSb6G1sSv6HTbF3tsh8kF4sabCBdUkSW0Q7ZsRQl2H7sNTQ7XVi+3iHI5ivn9Ane
SpkxrU0R8jDl6Fr32FvXj9ZWdvfuO4qOrZqnvCe0tmweaaawRVHTqm0NYD+/jnWwwHZUsniESkkn
NmIQOGocNkS2ZNP0SqJh/UyvPX3PaV5gIeoJyrGYLrRRzbSy2qTkiYsoWSv7AK2LmK/eSdyWAqku
3pCn67ce9l7OnXh1LWQWMxbKqzSFyJDTR7hTFvzjLFHBFp9Jjku4HMxXChfrfW1Zsm58l/ntjqy4
zD92ChPZIaFUve/VSLeFEjxH52XK7M2VOBWAcZJKf5P2Vv2EhjBFl5OCuYaxX8+faUuJFaV1izIb
WqN94sCih+8RnJRbC1WAOWIbSC6Md9hguQw74DJm3DbRUlReHuEr9ENc+FnC0c9CG0x60pjvqmS7
s8cF1e9swgPYCHYIaxhuam1tWdZP6ROT5YQqq22s7YzrUVyGmSZ3G9YlmrJFsYw9DcSLvuDd7Y8g
AwWrwBVpI3QrFqnsqZ183OXjGgNf4JFwt7B43P9IO68eu5Esz3+VQT8PsXQRJAc7+3BtGqWUKZeU
XoiUSqL3np9+f6xZNPJSxCUqt9BQA61CnxvBMCfO+ZtvrdKgHFlhP9ncBjZ09tO8XATTyy460rJG
dYM3J3qVYAQrXLkUS5YnBYozbya8wEfUBLEcH/KSrCqxTdQhbBN7AwBJmL7SRa1VRBCdvD/bWl/i
uwY5LjhASS4/WriV+adSk8P3OhxmzZdKhxxMe9UEqACqA+Oups1fqKyaCBfoUE52CtDiLxGSNujE
aBjo7coMoOXBjGPUeFQ1BANSoamNUF2Yay9Ngcz0Hj6+/mFCcQg0jOhxj+rAZ+HC2pic2LYzC8vW
QdxPt9oQhfUpS2XybI9jIHYFOlvgLEgTkpumLhwspGHteWfcunh9UCtErLTiRfM7aiP4jnoDcus2
VawavUIyGCqNZm96Nz7VEcjtA+bXKA4lD9PYmQr8Nr/LPksLA5QDFAnPeR9xKH9vgz6gS5SXtnYo
M6/nxYqZ7w9qAaiNtENdUEeib2c8oQ5TVAe4ldFjGFdGv+dNX+DYjcMU+wLaCIbbNrnNwRBK4E5m
CsLbDw3/Mekyozni72SeO0vFVWkQcftAmjeEZ52XZLgzuX1Udn+Lnk5NzeInEk/Ri4Zf6ew0pGTV
Z5Ta7adUbeki9hP8k7NoQYGCUa5409E9CFHwRoOKso5eRi9QTLNfEMm1fJ+oHvwMDPS06aiYMlBg
b8HkgOETKpRReJ6gtUdOF2B52R24JSsSGLS93C62keoDlCFfTDnZFTwYQwN06QezNbVsuxuvFSag
R0zsspNNovsLYzE1OhgkBCiZxnb52bea9LnOJGc3kp/KT1rnZUlmR9sBANYQyNsmi/JvFcLXNmBE
DxxQG+TU4LCP5+WGf8fnws7nbpjaOOUd3lE5Qpd4f8pdr4d6exiEj0G4T+GKWmA6wyMmbuGbJtbU
c5LkMHxtiWQVWVw9KC8RheYID1rPMmjjS+ScqQpWvzBL6rQDBc/+MQbR+QtN4mbaGcKINKBsnfVZ
KXX7e1/q3ouMuqifdirH+u+mG1ksTjU03wLP68KDTXXt2NuNAbpZBIZrKNn0FGsRYDnNqGNchDPN
v80mHRP6XkrWO6ItHVW8tAuS0wBg8b0eFTZ6CTRV+wJhd7yb27/IqyiNsvGKKHkC/RJIMKd23ulU
GTiCD1owthwUqi4655MDtyw7NUEnrZ2ujX1Me6dSLY8amKfWXQuRFcGZJxMYQXXIC6MzvqH2n/E5
YnrG1K3rUDVufdT4W5ox+VgCIqJaTN+c300ha68pKf3dkDU4m2U0RnhuMAUcGNGoshtKzXdik5sN
bOvtLMZhYOteIhLSxI4xPOo4osKNEJxS5aOnWzrtGLQCJC5rkUxa/6su4V/a+7bOBxidZSSQ90cJ
C7HKTxGuz0jh94XV3mNQ55gnrKcjcZbYFmY/4ajquNwbelH3KC0WuTwi1IAUIuZy6K+S2vtai7R8
kGgSVi61zKF5COzWqrMb28FZSd7Dv6elQH/FDpmQwSjQ1TnW8VzMPCI4OCCWEuBOt1Mp26vzw4DH
Oxy9gRzMUabHBDX+9AyEm8YcQp0chKnZcKlzC9FyiHAJVPaDluV4S4BawlEV4tSs+NUjxx5hLz4h
i4P17z4IoKAjoaBzxMDmCZ4jjBXbXVSBMyV7CDMNTqwUBk9vkriDiSfpewFUHjPOCugHzZGSJwyN
9u9VFia/pWlWX8HdVvU+QjqApCnFjmXfhJ54pmWNT0+b65rGUY2r+SHMIcQcVN9OjH3Xyer3DAFG
6b83o1ncpBLw6oGmY2YO4Ae3mjAzeWkN429bQpzG6Tod6PEA0ye7gaIQH+FVqTegA3VBdaGoHgpI
lONuGivnh5X04wk9d4ruGGc0knZiQ4HMMg0Abn3bhN8GIPfffezwwuOQGRklJd5h+IrR6RI3/A46
67ZiqtMNBCjSd2SASbyKoWRn+5NoTf5U7AczheRCUVBYgHqmBgbhIMlI9zxbvOqIrhEO8LnAOyTs
MselYA4cBWprKu8kDXrQkXUMltFpUuWjKk1KL5wM5e9AzzAeTSch2ns7qvRP5HVgsHyH5Hc3qfiD
HnsTDMtOCOSTTFU1olscTuCHFBl9kj1kRtBEoW5j0m6YilXeNfMSOUTQYJSz2g9TiGJRCUwGfRUU
KWyB7RcimpP9RfJYpT0KSkLHIa/TIXYB48QxpIyxS+85lm6GNqX1YejUc4oCQjfHAy5nvG8BbKMu
kGEP0gaVLW/qKmvuIq/25SHs9L7b28KjzoCcCv826jkcUlnu/QAZVD87ADxJRCFN/BJaafyFDFjH
MpEjK7vQGyThB9Rpd2GDROkBqpr57KgUdU+ZTKonAGCUjhhbfNOCmX9CSGn4ITKjeNDlCGUkpDXj
HTGkMZ0jiDmDWxHbKiCQFYzfg6lDJN4LkMoaLgyySvZ4Z1AwA1rmqDthmmgQ2J030v6Mor+yJKOZ
ndWZ8h7ppgSFN0ut7rI4Q0XZknZ5TkNsGm8d2U/3alPFrhXUGMw4LXKBB/QLABOCVgaPpDXStHYe
OOBnEBwavD0kt34EYTyC6LMmns5gSeqdGP0w3FHz5X3je7RgdkwHt3tNufOLDPT+mz41+aMn+FCU
DjNqDJmCOj1GYQaiuGOvvkSpyH7xdAs/xtpcPA1TY+yQUrdZbybOctDpBgoyPOMgBZCgAvC3/D56
UXOkWbU47OAgKAgzwGOawmdn1Cx5CEAFOqeClnOx49JHTQPpZAHpTqNLg4x5HyD8gI0WTF7ocPiz
Wf1PHngjPsjl0NzzHXluR5oXzi8rCm27lqMIyUoUgexZI8H6JhxzphlPKeoyvK8y4G252X7gGTXk
B/gBor2h6FiV+1Zq4hFZnuEFPmLFTRzFP50U1TweddPgJnCFP9LWbFzEuatPA0rkxY6aCnI5miEZ
MVKPTMR/wmQD8042fyxRIS1uStUKEMqoHLQBT21Bf+cuBKePCZWEF6Af//Uf/+v//O+fw3/5v/LH
PBn9PPuPrE0f8zBr6v/+l/jXf9AwmP/X27/++1+WIVTVFKYDPtKilumokr//+fIxzHz+Ze0/Ay+A
LVkn5hE70R9VUOa3Ld0D0iV/OP3jSKgCqqoqTHgMUrMvI/WCG0bgvHRU7NBs95hbTOiyqD3OaS2N
k90bopnw1wSCTYau6pfRWA8wCG0LOJtK4niESIW++6g77Z1BO+H39WDmH5OoCboHtiUdAHeWal0G
i9G8p0WOpxeIsgryEZ6dHFSK4V4P8+e3Evir6qoJqMC0bE29DFMAnELhyTGRFIMq9oDqhgyee9D1
8mY0bc/7dD3c/OlfLQ3BYrIcloUlJGGhnV2GQwu18nMEOp79rHTgbFWdPuxzZaKF2DlK972Aa+xv
fLbVmNANhIA2RqN6EVOnl0eGhneLKFNEtwBuH+ICHMkYwP7yvTE/Xx+j8+cYbdWRujChutq6Pk/5
q+UP1G1UlcJWni0Oyz2hpzutmjfBVNzUY+d85tC2TkasUG+086ETh+vxF590nmO+ozPLHFvgdpfj
LfRc82zeem6jjdENuWVzT/kJQXa8IIONuZ3nbvE9bU2TcDNUDTaWMa/iV2MFrsnTpWmV5xZlley9
5eNRKPXGN5+80Qh4UKAinhwxgcRXpKwLM91fH+vKt2XxOtLUDE0zDWuxfMEIpgNdYr5tofVn+K5G
hld7DhdnwPRdY8T9xojXZpfR0owQzC4nz+WIfXRsNHSzEhdVPIrydj89Aj4wX7LYyf66PrjVULyf
TGGoNueOcRlKcuzXKN9Gbhtys+0pzsIg8pu2B74FNPX+erS1T4mWgiM1TWi4ki4OHAQnIXiBrnaT
ia7vx5yOiPpIVajov1RTaDl7/Me69KcH+excYRBrPl2Pv/YpLSl1zjuuDfqCl6Mtas/z8OED3eGj
KrQLKBf8NnlTfLaMWnRAYGlfb6ye1Qm2pW2bjiahXC1WL5gYTYX5F7kmMjYYOg3Ih+0pzCXTBy8a
tO/XB7gWDYQ5ua9lCxbt4hzymqEiFy9jt6wHL4XZUPqT9SGlLK7/CHvMd98Sjh6nauHrQtXpcj49
nfechiaXa/BamJ7Gcqq8+zB3xF+YZI/H/79g89hfnQNJi+1Rr1qRm5sGyqo8chV0fOp8uimtHNjB
P49Gax1ag6ozm8ulKtC3MTslDV2Yml4DCTOB8seDXhhPeuN4YiPc2s6glkeFCmiYw3l3ObgURi2+
RmPowvXv0p0oKD0AFNXAdRi+jM5+bzvgOFAkq/9CJrZv3rAzHHNOByzDlpajX8Yv4OjkfmHFLtQA
66WG432mWhIfMSYynsiAqD+9YX5xJjZoXKBDoS8OnsbEGl0v7djttUqdDk6s0IYF4wTOO6UuEr4l
HMwAQ5jkIOBILsfXFUHXFMOQuDIw4MfW6DIgwKZS/23svvpwfWzzsl/cWEDVLNURwERVWy5ujNFr
auDFUQL6o7fLexVlWeO+Bz2/cbasHGcsUbhbpG9cjMtBgaDwKRQZqeulg0xO6J0IWH9hX40nUeJT
dZdbiRlvbMPVoHCgZs6hhfvxYiZ7IwA50jax2w5A33bRYAYU9VEsBZ+Ux4Y8aVMF1+r6jK6caxzZ
tgO33tE1Ds3Lz+dD7RN6qcauIpCCQzm/j9oZ8VuiKXpAxiHSN9bLyn6EoWapcPN4QVGYuQwIX7Gm
hNvF7kSJ5qMJKVvsUWiRPJJKjqEHBwk/7Rzg3YJJUDMBLLk+4NX4hjrndg5sl+W1MUFJIzMuEjdH
LbE84UuLhj2e4MYD7g9YoQWDboTtzi88eFmVknb21+s/YG3GdcMgh+amtlW5OJAcWL/UparMLf1S
vAu1LPsiY5RPAXg0L9dDrW0XHSisQyrLVC/fPIrZcCBRiHBBttPVgVWBF2htkYJcj7M6JJPjzYEx
bJB/XH5TaJ56bzZW5lKkFj/auRQj6zZDuxTV0rfEsuavR4LOml0cbykC8EWrO6nbGYlPBGtwM6li
w4OaaHJ6w7iAN6oaGEK+2CKW36Z922Zm4pYxhcNb5Ojqc4MKmDxrwHQ/Xw82p0jLsw0hKcHNSBrH
J7ucxGnSAgergtSNu0jeSEUFKwNl40PcZ5Rn2mH4BfR6uL0edPXL8cy3DJ4bKp3Iy6CVNeN7E5m6
FTj5dwnGTH+NoupG2tKKUA/Xg81nyR8jBGVoCs5w7v9FkpgO5pAAPMjcKMkS61xlBn5soQYNa4+K
kY+uUwZ46w3f0FB5VfGo0gTvyMsROhg0Kwgipq6tVjmipw6tF5DJ9n0BlHEjC1+bTdRdhE0xHVK6
vphN1GSljqFN6jqi75E2tfPomAscERQN9sbGyb02m4YuqfbbPDD4z+XA7MgbEczrMzetFdm+o7TY
4RmAOieW8Gr7kaqqevzn3+91xMVUhqYVAl+UmWu00NVPRlcikB8FVXXU0D6y0ZtPo43dvjpIi5ca
9wUkJnUxo1HZdDV999ylqAyMNXCG954yw/O6PJPIFUTZpzeMkQcF+YXGs3R5ZIqpngo4QDmK40F6
tkltdkaO0pIzmilkflAt1+OtLplX8RZHTA+zLUG4Ondb/Kg8kD0VxUfy0+wl0Qr7/fVg85JYbkAD
OVrBdqByJBfn9Igea+3DUHUtFe/YQyUHWt51bpdvWJrc24ZUdXWW3lk8loqhdSgh67lbqabzXPbB
Y2WE3l1OpfZdMzoP/3xUFMB0Q2d/88diI0xYPVLc63LXSLoI5ZUmC15K/Oi3UqW1tchrnsSF7cbY
FqOa4UhwnSJGhSZGeupwQ9ghkwA2fADXVBykVW+9zLZCLj5Y5mcRtpxO7kaQn54QJZtJIXV7o3XD
x6ysjDecX6Qkf2fXGt9vkZqQXzoTdLnMBX+imggBgNyQXlqVn0SFSurGdbC2Gnm7o6wpBJBHsRhc
gOogXlI9S98T1mOEvAduAmUhNq64tYSPBa/ZhqHNJ8lyhw1d7NWjyICQjhI6tR6o7RmiQHkuyPDf
zXY3qBB6CIg/INJvbOzvtS/4OvpicapWPacrNqnRZKhPfo5EwylNtdxBLcbB9chBAHwj5Nq8zhOK
1gVYQ0NfzGtWyURNIy1z6Y9FPegLMDKnrFOtN8XhhSTmdzwdy8sLCIamEYDg5ALSaPT8pI3bF48O
ZRJlI9DqHBpgqC2dOjehLgOR4o05hDU2XhmmyjlIqzsgiackyaz3ARjH7A33nDCcOZW1AaItjy8Q
Zp5C5pm7aKgAakY4OD/gqzTdVGXTyn0gYG9cP8LWcj+6IOSYmsEBbc4z8KoCUzWI/NLCK9wJC8ij
gmAt4gl1ClIhC86TVeXPTuEpG0FXN8aroItpRcYpxjhGyV1sIKs7GwOAfWbrxu/JspGO1GT9hBl3
grke1+0bhiulLVSHDgkEocvh5lD7/QARWNcbUXLeKRVa7oiBg48gsTioHOPt3u7NrWtpdWNYqs47
Rai0nhb5SxHDN8jQTXVbm5L+GYywZR+nGozgG4b3Ks7iazqTyss9kiQtfXmUAEN+6rR04fqbsvQQ
0knKh9hvmnfXo65lEpI0yWRieRtZi+sJSda2UKf5/TClynCOBggyp9IYCgP33whMwxvCGXMdnTuR
c3Uxmbwa6hYxmtg1cRdQfsCUbuMHtRUFVDQobVH07Xq8tY8nqWrRKKC+TZ/kcs005sBFiAKvaycV
BS0NHV2sAGHeT+frgdZOGy4jGjFUKcQfu19qpUAGgEefFefhjybX/ekml+zEU2EXtX/ECqG9eUNI
25AWabxl6mJxkk6Ihasj2As3r4Glf3BEYaS/4QA29Z2P8AfWSSI0qo3L/u8OxDIb5Oth8uBQD+FR
djmjkQ3wCfKu8hyhNideapy38xPZVKr9AkwMrSY1k0Q/t50j1Q9JjzYsjntVY6BQCv8uaHdWDq3j
DMEnCN+NJHxfrs/K2oK2dNuYO3G8T5dFuLqRfgsAiRUGSPNThuI6LFFkR0FuOc6n67HWPjrnkMU/
4ICYjMu5ALnd2S2+lTy+ezS2ZjlP+8m2C++daaqpTq9vsij2v+EcpGtDY5MtRJVm8QV4c2Mlayiw
W/J8rA5qAKfgk96YcEJQeAj3qCt9R9cvlRujXdtLqLVbtMJBzOnOYr0FDSXb0uCo6Ko2cb6i+NzA
pNTATw0bkdbm1WbPzm0+ne7JYl6zoQLCXoypCyo697BG98bfWpio903sZd9FrY0bu3dtaDYrhkoK
1VuSvssPaYGHTJsxZCvhLT48oZhTJecqR81vf33FrK3OuRNkSBsAA/Xvy0Dc2GICYJi5TZwYkO61
KmxvbHVs61MdjEA9r4dbnUgBURuIwvwsXVyZSIKHeSeT3M0a5AtC3VBRhZI+GJomtMDWQazx3jKV
AMbmTjQFNDH/pNdJSQwVSdWVzNUim3MPGDq9CrNN8l9vGJqlyzmNpDZkLE72OC2GLGl4ckulgVGs
t1Co9ugMhAjLNOBnD4g3pfXGfM5J8PLwo/Ct0h+hh6gv27MpyL547A2SZEChB6FGWbvz5FQD2bXH
eN/ZtvoOiRDvJo3i4pHaYPHj+qjn7OqPH6Bx7nLu80helm8gRnOnUM/H5A3HqZ3XoGmFLmjjo3VS
6MpOrYGgHUC2y6/XA6+tJAeVf92g6E9rcfE8AHnH5UzJATtMRQUZGOnmTna4Bx5o1dZfajMapo3U
ZHWsaFE6c2UMCM5i8aoFGFyrUVK3AX0VgeFrLOdOUcDsvWCCh7ZEUDVeTkcOway3pNaORYWFrNWi
n7M4Y8ukED1KNZk7YX30zRdRat3j5zOjR9D0/DbYaLki2KFF/kavau2AcHiCaZplcDwsq50q9m5y
VGrq/FEPEScP4nq4tyUH30e4cTjgbazovzuZf6woRxo8kDho2bWX+7WoBedhHFHtr3rtqxiCW7Tr
qPWr7eC/CzCU+44kenAXIaTyFVMX/52Fs8MnOLDi6foK+/Nzg+ripf0/fXl9iSvRwiHHrEjPXAVb
ACw3FOveblIUWssKO2JIZLQRdnBB6sfrcf9c2cT9u3LHdQNPY3GQdGAjws6yA9ewuuKswy2Jjmxc
0eyTsJ3mT13EG1nwyqTPMXnJGJoAGykWWbdlNY0qWiQJvLlVpWK186vowym8Q8IN3qY3yKE5K+jY
8BhQALQGBgwUQe0jPjigazZgA+s/xxYSTdS5NGws1kBIPSAT2Iy6kDanG7S3Mc/JjBbWSVzLoxWG
ycOIo3w0a0+ObihxjrUwMAJhDfEO5YDrH2T153DCgplgA8xYmMslqU7kVVrpRFQ/mhgvAGtKbnTK
xv2X0e6aWdOvijDJ7chFkSzK0RHGXCFWyvcgnRFUCipgdFsX958ZgqGS4bFCSO4FuLLL34SKTlPl
1QB7ZbChY48mXhwnumjRFthoNZC0NQqGDinJsg5T6XDay6gMXIQeypuQKkZ0tCBhF+frs7wRx1ic
cPmI32qi+cQJFARN+zxGIDKxEvDD1wOt7S+KSprDfTmjGue/f5UQ2JWqxrE9hG6Nqw08XZ0z4GxO
itWj+iaS7D3Ms9I+XQ/6Z5WCpUyWysbmgWSbiw1WajYpiK+HLoy2PLiHzD78cLTER0s6QwlNSiOg
RN9P3TkbS5DH16OvrmBGLMEaqDwKl+0jHXSvZpRl6DYYBny1wBO/64LGF6fBB4MBbD4wzPd+HskJ
XoCNJZ42dL3ExcOztV9ZoTbl4fov+vNaYT4Ay2FBQBVf1xcfoTHVyPMw33ajXmRfE+SF6cE03XSU
KZv7eqy1laWj2AGO2tHZNIu5D+pCqzXcd1xk1rzhYRKDnt3SoRjQgH5LJBO8HP2CuUF4ubQ4t70Y
Sy5GhXTSeChAeza/k0Yptvo7a9PHW5IEGvgBb73FkKIELTBLiYHj6Ml7dQjyb3hC/ASjjh3FPx+S
QQ2BvJaNQJnrckiJp9AJbAWqaxa+TqijOm2ws+hQ1BuH/tp1Sy7HF5ph1ObyaaAanaoDZYjcBn1E
5HoSezxjIGAfmr4y70Qi9HsQDwhJXR/fnxm0ob4Oq1+OL0UtsswsTgMEAKzxI2zMJHyB5RlGUByD
InyPUnDn7fReLdtzpzT+BwiAntz4FWuDN0HM4ElKY/kPOEdEO1ng0xbBbui5U1HzMm8zIdXPIKOq
eje1wlPeqUY9KRvn0tpC4rFC+5U9yFt68XnDtg9ygReDG2pNhx2LR06DFgD+r4CyUaa6Ptmr0eZ2
2lwMmXP3y8l2glEKDCEiF8eEBF7AAAsunDWu6yH8dD3U2nelfWACXqeo/wdoJO9QQga8Hrlo/Hgg
oPUBXwGdBBk9+toXuLkic/+ICEiM3Z1foZujaoFpf7z+K9YGDA2BMjymeyB1FtNbYQI2dWaGXYQn
ID+oQ6gVT3ka9hbE7NywNl4o86l5mTsb9DFAIpMZgIZYPgd16QVwaLirC0pOvzqhfu1bXXnAFVJ+
AQYdbYRbHd2rcPPB++om9Utz1CZY4MyxgcbKUALRfSqmCaAHD95w6xZb2yS0Jsn/aWprf9RO07qx
9UrLfVe2Zp68w+XRQ9jSylVMZ6rIUb5bXtnPQoaVLN6wcPEuB+/E8YT1+uI7cg2OQ1734NmxU/vY
dXlQovFZJAcbN6Q35P+gPGGu0AimlrfYJM3YA2BFH9ENSq1HlEET9yWUddhiUXAIrMH6x+10QB50
MP9GPwrpLJ618HTGTMaKDw/azIZDkOISA12/9TcO+LXVwtuCwj7FCgr8izgWuqAOciKRWzdl+CFC
kW4uxChxWiIDobf6xrDW9gLHKZsfzCwNmsUnczCsx/qWN8RAJ2xE8soUL8qYG0cbmbiv02BsHuKr
A4RzAd2BK9la1iONmMoBpkqRm6G1dkq6YNZBifPmN2Uar3lDAkUIpkySULIbLvdegTtfbgHKd2Ec
VukRCf98hNmvJM0uH7JmIwtYm0wbIiT4Y+q8VLMvo1VSKm0emoGbi7w/ZDNXBsnk+ChxV/s98QD/
df3c3Iq3OFk0yCtj1PK6Qacy+yCm5jd6PfFTVuICqPVdsDGZ6+Es3aAqyQZfVldaFEInxUAKIIgt
+RcAuQcxokC9z1oJTRGVzDccnLwBZuAfZSQIMpfTiU0q7r80HFw0jyDqF0o5fq7jxnPO5N3GxuN+
7enBghSkbywXsfx2eu7UfU9NwU00FOF0qnI3BTD1exmoDlxVo85vzVSdvS105eWff0a4d1QZOcbA
XC22fI4evFphYuSOjfEtUZAc2Em/ju/hCusPDWIUz9fjrd0QDsOkTAaImzrs5bzGcVqLTBmgN6DE
8Yuf1WSHNI+zI6quuMINoXODUKU+Ha+HXdv4vC400KmQKMGUXIatLfxFTasFYNkO+u3QUyraV1IJ
P6B5rKQba3U12NyE4NAGGL88RhuUwGtfDRIAc13t+lXBhhRW1x4ry2z/IbmRO5ZXho6mupwLUuSJ
lyNLVNiXkUhoKOFos6sbJ31Cf5aWTi2Ct1zvtPCAesAVoeWxOLARZkqnrtJid8BMbbqx7Hh6kcgW
P4aQWHfNGFvo1nW+Xm6cbauLBj8XQBnCAba6WKSTHQq7tyVvqVwdYeQhjeQopf9EO9/cG+OEq5JE
6/J8fc2sHTksln9HXbw7kJKzkM6FUNFEZfXNzG37PQtsOk+h0es3eOvY1sYqXR0nnkfcTQ7bcXkh
amlSBbJREzfLeFztJhTS/kJwNvzWTfj1jYHWn7Jei/ON6V05fmj0UMeDdEmL1pnX86sksUONn3dw
GLuyHD6mHtJ7nR0jZY5wBvrGA/I9z7E2a7XjMpI4++uzPO+8RUJMcBJhuHIW2pbzK+FV8FEfEWHN
6tjFgiW4LXkFNHdY0iRbre+VuZ2bIAYzOw/UWqwhWfEAIQyDVGR6VJQAejy4JTSo+q752jsgGbJY
9N+uj27lKACxoGlzWwBAkb44d2y0eOFYwHjiTTDkuwCvyvFBCYsIb4a8KYJ/XkchHFAbi5MVX8HF
YYDtkxhIelmylY82rBaJ5wDs1BazamVnaCodlrnYSv4gF5djp0310CEs5Hr5QIlXw2DEOjWoi1qw
9hGWLwPdO12fyNXPN3c5ZpYj3OrFMlFm05EKeXY37E09/AiGB1EMhUjj0e8LM/9ul77a7ZQSHaGN
rHgtNChr9uRMSca0+HKF2l082Voo8LLCLQA/2tL/BD6/PLbFhCVSEGqHOPfDH9fHu7YtXgddLFfA
swDmOwikXjEinxihAlgeEG7vbt4QxwSoOzNU/kwbgf5OqOkZgFCcvOk+xHGpd08yiOqNO3F1PDPB
SafEybtpOYkOVuUDfqhgBUdDxTJInfyPOTBQZ2OhrAaCnQrcxJhrNctTG+n5pmyz1MWXRZzjTAz+
UTitJTbOrdVVMZfCkLeD1LyEJSWJ8FAmCzJXJpb/BR2GQDvOdaxkp0W1hVCOMGrtiOYJoh/XP9na
7qM6/u/Ii93HGYZBFbeuC6pD/aBZEJt30B81TLiy1P5RN0iCXY+4NlbuB4OKEOBnYDyXO0BRw2ji
jIZP0eJ84qlh8NBUQ/qkBqN/TJMcuVfUteKNqGtnJzUvB4IcxXWu4cuoYWlORV9nmevFkYMREZiz
H6LxC14cdvTz+gjX5vR1LOMyloPhD+VNWpopqC9iKTLMjqKzi09arZvfygzfzTd8xtch54X86uJD
bzcnjQpZQKHRfHWUBiGluswFVtK+9dTh/PvxDWMkqTDgDWnALeav/CpgAGdDL0K2IAVU84y4qGge
7MgB3TYltkgPkxXJLbr46sqhMwVtmlaOsVw5IotKQB1kpxgVvqAhO+5hH0JHtWNhf87ivA9vPbxp
t6r8q0vn32GRA7ocaoM1edBZdeJ2lGw1xKFSDzX1ErFSCH+DGb7hzAG++/9GyX9dhsMlCO9TEE4u
osB1CcbbQIGVZFnZ+IJrw+L6+xvbAA3Bmv/+9RdscBqfQjBHBYiRU4xx3C2ZoX/X9Wn4+fpiWftw
MIzI9OeOFH3ny1Bch4WP+2fqgtoYfs4GTXeZgTjzLrH9M6I/N8gVtRvDW9uEoMihjfAPr2H9MqZM
0ToUARctcBlkNgUSobeYv1n3fYt/w6mBiLDxyv/72llmn7NMC6gjVXeor1+GHGOZN1IBgzlAd3+x
UGauuu5W6XJkq9Gan1W2sPJEVmtAYFWxi+Yk+qzdwvGuflcgtQDkSE/hAV/+islpKpEaiBooPs2/
Ha7i7b0PgMXegwxEuu4Nn5aahgm0WufiWnxaESkWavF0MjyMW26xSS1wHcJ29aNMEVIrktJ+HpAK
2Dhh1+5lcHJcezDIGObiuDNjWNqjSjtRiEDdt83Y1YcaQbbhcH10a3NJIkMGTPmGRs1idAnmtyhx
Q/s1FR1Jk8Er2tMQT6WGdnPpbUBb14OBx/i7QQpK7/LDdXnfZoEzRq5sEPdQvES5w8RGfgFY3B6v
j2ttc0B65Z3GQ0KjrHgZqjFGVOgVg69Gah4hs8EfQ1COjzWyhMPZEV258cXWjgAyNlNQvLTZHYtV
Waa5mlpZAE28qQxkJPOh/wHUCLWqFkmA5qDQn63OyFppW0np2rSyHTAc5ikDCmCxK+3aK7mBqTOE
wNSa/RgW2nGiIIYANnCBjQxYW40mSBVnuv+MorqcWW5ELxvRxncx/6j2BVqDn6kdY31ulcZZwXHu
wCHQ4oErx/6T2bay24eBtB9rvBPvkVilU2WPMBZ3WIRPXwGVyNvrn34NG6CRZ86VHgfT1b///tW5
P9Z2nrQevxBHYWxsMLW+SZVq+hVj2YvCvxZjaYKqReeMFdpkrda0e+zGAv0UOP3Gb1nbxjyf/4fo
zXN9MVlN36tabgK0SfIayXG0IPFrz3u1Djbu1NWv8irQYg2EkT7UcZHzlE3V+vuE/wwGwSCvtNs2
x5dnY3fN/2/Le4AG+gyK58oD03u5BtRa4GJho7oyy2vm+0mvFdTZK3AiuHmiAjVX9B6wsAnfq+hp
7K9/35WtTXYN9pXSD/Cd5QLMBgXPhCSxn3MTSlOoj2N/QtVZmy3lqv6bhdTxVm1rZby0eNF8AZ7g
wHhdZPR0kVqnagr7WQHB5h/8PsHRovHMYIQf4xuIOsKN0b72tYb9O1QyL/lyfcxzgMWE4z3O3jZs
XVAgmefk1ZJGCDrAiiN1nvEI6L9he4E0oszs6Hasq+E5LxFnM7GTyHZqFkzlqYkG3JA2LsK138Ab
e6ZCwPmCTX35GyrAZJmiTtazj/NKcIQ747/LLJtORhTmzQdHDgO2h9Wgxfu5p6R9kDg/hv/8lOXT
G/bMFELPaAmq0gc8H+MS9qqGI5J9CD0Kxzl6jGH5PYR5V5wKxxf1cYgE6rTXv8HayaeD7mHsXJX0
ORZ3ioGuKnabuvfsDBiNnKnDRfFeFd34iI+5uu8UVIB3WscXxCNzmNpbBZsSccawusUgChkt5eyX
XEr+znRi68wlYp+1RH1DE5vsGqQ91zp79I/vFLd4oTqG/YySbnIXCx91VpOm/e8W3akNMO3KpQdl
eSYtzyctMnSXayJOFMVX09R7Njo+wUGYEwKrRdlr90qX+WWEUm0fmPui1ZxwI/TacgQiPn8IqCim
uUgmJl8ZZiCW82yVHWbSbeMld5BheNebGaLgH+pK5L+xOk6+A5dKPg6JokU311fE2rFAjmYi0+JQ
D102ohKUW6WK/+czcv8I2mYKhrVqHihfvFhPYKUHydlDcvhl9Pp4iz67dgqS1lC/BE1KpXZxs+h+
1uJyqHnPNH9RokFZqMz2EUi/9ORPcXhOKYRnbxmvyaHLoY9Um7H42pMZ43RfeN5z7A1VeFd0iJJG
ca47eyQW4iPGjiz0BtMwf2dMQfft+myvXHE66T5MoFkgRizXmuHomYZXHryoVNHHA06DCWJ/ul0a
0U1nNtUWyXvttUMoWlIc+GylpeagZ0ZTMxq986zg/vhoIHBk7kSdlQ9+hVc27pVJ2hwd4Rvt3h/0
CX12RWnVQ9dyi5yvj/1voMviAgDUwAuT5vh88C0ugL5jNZe4qVGgrrUaGWjbug0Kx6rdMtGbu67M
x09RM077bAxLbA8GPbqxlQyFhLQUOPohpKseFdtTN0roa8nW3FGbpd5mMMmyZGFaWaN0hYFYIAbo
X/1q6h5ivhO6uKH+f0k7rx2plbZtH5El57Brd5ieBDOEbtgpAWst55x99P9lNr6X9lhtDb/EHojq
Kld4wh3MaNfVXfqcTwje7LQswfMTzWLnYxJ0iXYMk/nT3V6olWMxh32IfPJcUoRaROGoq5tmPxbS
ORE0KkhFjUj/d0pCzAyohcHlsnQ6mrfHXAny5uF4jQCAvpUyC7FijdtRWOcuRe3fMyVh9Xu/4CXe
eIHXJjcfPZnOJb2ZZcYPulYtNatwzkmYphbavYr8aLeyiI+oqU1f0qCUtU+357Zy6OhzO+oc6NlU
vRdvnhANJX4REHhIxQSIBhjDIXOCSj0FcTLG7z/iIPd+l6PR10MV+/o5kcwkLNLKZjRcPv/ztQpZ
fN9RkccuQRn/RR1Bg/+BXDmcNFLfxXVGZUFQxZ2cc4A76HfsL0Jkp4ryZyH8cKMpsvrlyA35eJRm
37aAYHKPeImLcxJEUGxC1f+Gb+nssCFXym7Mhk4/vP/D0bhHXYGolR7Cosg2VHlGEYfLK7Hi/qxi
q4YHUZhWdwnh21Z1f16p5e0ER5b98ZsvtkTvTr4/aH7L7YShaO3sYiXz0b3GeE4/VnGnfwx1vWx2
hSkMT4lQa3nCa0DemvHafc2DOCMI6B6CPV2UMc1BaUP8lTDL7EoEtZQqLVCQUGHA7odqirDIEijw
4UlADe8uRr/mjG1SF+x7QIZb8Pi1c0NPBd0oEFKgpxfRiZ11/TBvujPs1SrAsLbuPsf4ema7TBdD
u5ESrY6GcBvAV5mu9BJCITWku73R22eKVZIn6+No75K+xQPFCeHsv39noR1DZ4/KKi/yYmqiZCfU
wnfONgLlXgZxBuxUWmqvkzU6ysZgawfnz8G06xuh00PFbDJhn+0M7fPCGg1XhGN5pKs5i6dua+Ss
LCXdHwrwMycOvOIc8/2RaaWZhSM6FZ4zBBR5V4hRfMWi5Eve+d1GNWxtv9LjpvJGl4F2/rJjE4dp
5EdDRVZZqeoxbSr5aepD33INqcqOWNp3+8Rw8EWVgHBj8jXGsqcGUfHr9vdcieF1zgtcWcMyKJUt
Zoz4imoi9+CcKYEK1UsSCxf0mItT7GysV5OXMQjL8ssAS6zdSKlWvi5DE6QjZoj8wzKvbtDab+Ng
oIKK4PFei0zlS983gWf0RvqsFFn/cnuqKx+XE4IQHoBbaCNLSH4eFOiVCEc6p35EnjLZ/kssAuWl
TBEc39i5K1EBofmcG3EL83kXx8SJS/RoVV2cpQkTGlc4YiwPcjiXj29PamURwTAAP50Jz/DDFgOp
IabvfYRcs27X9eCpShtjiZcaUn1nUKurv6BrOqkb2de8KRY3Pl0HMLbkIDZx3yIuwBlO+FUz+XTH
TC37FGS+vVfUobOw6qknbaeMnRo8FYEfJnfpUCb/3p7zWtjJzUqrBQgMVd5l3XpSSrMqB+FfrMpS
uoPKRnLcHp8AXBrxj3hRDF89UUUCsy1nLd4yw0wq7aukO+IgnIqNj732DdA1JulGNAngw+K1NYHK
qJkF5Bi7MgwmlcHa02FGNtuM8VyKjEn5fHsBficfyw9AtXfmuc+I4KU0DZYKBQxdiw9gS6V1ikHU
XlL+dXk39kpAJWgw0VT5iC2IJnYt/s7Nxeh7qf0hotbOH6swNyxXwmVWuZe7vs0PdtulsoscLciw
tvclATW2HqGn9IiANue0xdqhCRoleerLTvoi1UX8HAcjdWKYozlUVisSTfXz9jTXthnNbI38FpF5
ik/Xt7EfU73sdaTQcxPnpBhWfekMH1JlzD4PXWa9pIqVnobEtB47P9X2twdfuy1m2u4M9pwhQou3
p6yxLgqdyL9EjlJ/FSE6WKqVZbUbA/PZGGslggLPBRUTpQt4oks1rLAFQFoaozhjNE76jBs3puGi
U9vC9dP+yUKeNSelspV63/m93LstwV+0sYvXJkyBi6bAb+EoY7GLfSvFVc1qxFkoBfbgNX6nLjdj
v5cRDv+LjBaiJ9xT4jX6T8u+WhaNhhJ0Kuk8nNLHdtD1j2rhmEd7VFIXWF32Cd028HSyifF9amhf
zcQoD3UlTfgLNMTOIQ4EzsZduvIWQnMDsglghNBmCXxtUdyo2s4W50JNbftgYhwj3+VxH8puh6yj
4sqWlHsjDdKNpV8dmGuciiZ5JAYD1xu9GUwdt1nLOXdSNx2mErV90xHazlel5KMajMEeC5vwn9sb
fO10oT9Ll4R4B7bEvB/+iHXo5uY6yH42XecYO1xpZfohuNk/YsE17mxs3/KPkyBS3qnQHMq726Ov
3Zn2zEDmOTbIiRajV2pNfzNqnPMkulxyE6ntTRczVeMuMfug9wIIgcVfHDOCVs40HV1erfk3/THj
uq/hyBatOFt5ZRRuO2mNx+Ntyg91bygvjtmE3/ELNHAGlEwrcHO1HT/dnvbaIZulfQzaCdgsLJFQ
uabMNXvTOYdGNt11BAnNPm2tf9oo6PLd7bFWn0lQqpSBZxAnr+X1fMMiU5RI5f4sYdk/5qOBDwnW
kndEmLZ1NjIE754q8KP4uOvZrrZy6+jI8aumDla6cbTWyuc8jf/7LYs4RSvTTDTzbovjKTlpQle+
TAiYPGpmpzxkeVqGrh1h2qMGWBftxjRKLHajJX5AE2zpvBTKLh1Aw0xNH39oee+2sLVrGxJc+28p
VaoBy8M/+k6CLXsgzkhnxp9lkRs1vrdY33ipktBPs7JcajdIPStHcGYw2yhbzWYUSyljHfuizlJD
/+LodTrt9dHG8M2Mey6YZhSXUbNxGMRx6VAR3ckbJ3Dl0jFl8COUXGbJlaUMAMbiShrjcHS2EATC
9sxXtGcZlvROxpbI9EptrrNS28by6Pa+XFlpBgbeSJYlg05dRI+mb1GiThPoIrOdWwFc/8BOyMEE
lEbjTj0o2sv/34iLy6aOkoEqYOpfkEQssoPiE5Uj7KSbyl7RoIa7hdI4X26POc9iEaJRyoIbhmIt
C7y80yvFqrEDZnnRxm++aDjDWcdJHqvkL1YT+TUN0VY0L1DHXxxyrc2sHMm+C4vt3IOPq362JaLA
+wkXSHVnT474CyCQid4/tgnQ69DnWpzlLksTW0vJORwRiR0E/2q6k+XM2BeBanqh5FTfVZz0PmVO
5BwIXVBdtvQg3aKHzl/tzQr/8TMWM5doFSaxws/AGQMqTjUORMK2ATE2UaPwdPtzrm1aWmozsxiM
BanW9TK3nTy0thmGl660o5cZ/emOIk2euqyYH8h8C8KyEhIidkcggoEDkaE6Xx1/vFWo2kW4xiJx
0Gqxhh0zirPSoa+aKnk0/XFqIcmM5k85nSCTK1MQPAxyG2xl6GsrTLN21hkAH0ycdv0jbBKBuMYx
DR7AjGohVM8/92C6L3ota1u7au3A/DnYYsZNh7khhKPwEuiJ8yuEDiAfUUxtj9VoYOVrx1jTuwRt
vfFYOLlyauxojMl0sKfEKw5nQdpBSEL9sKV8Uj2MhMetHvjqclB9/y0dYqMHf70cWqxrmRTwC0dZ
H6b7GHlt/ZhqTZh6dKU2hVpWtxzUFpl4BXWJpVZRHpYGoFqH4dBWVA+JCq3+MKQW3soJGLvgEVOR
n7d3+W9Z5uWZUh30r0grwbgv2boiCHwfABg3peoAanTxuzRfi3gccT9vwj6/6+ROck7oRdePWeqY
kds4Vkys1GIcdZIxnZ48qYzBAUpwK/6xW71XNqrpa18BqBPqPjjU0XJZHHucr9qUfksEu9FsIy+G
RuHlqSjupKrF5vn2gqwONkOryENnEOBiMD/QrLSG+3ZRbMKXDygWNM1hSrq0OU5lkP13e7S1IwCg
ZpabBebARXO9wcrOGK1g8KNLWmYBikQ1kftrao+Tfrw90O/q4vI7z90IUFxE32AarkeCEGIMapqi
g1FKVkjBT1V+YC2PA6Y6zWVVwIZ406vg1Y9NGA0noUXFHih57vWGUd7lWKweNn7SnM2/+UkQHkiD
qcHC0Lv+SbVe+5qZmeFF1yOlO43R2KaHFuHiypPN4KEkbRYfew1rdNNsFOuOPBgDa9peebC7/VPW
Dh6yMv/3SxbvW9IULbY5cnSxv0dh1d1DwiyfFRGEApyNXm8x9tb2mAkgmuYXIFPq3dcTn98S8pUk
uqhZWo6ujI3nbso67R8DVIP3/qnxds9UXcIF0q/rsYienQnzKkjdmRHJbk2kHwHQAFHryvRNdA+A
oryx2ebfv/ywM8WKCg45LvyP6zEHpUFoF5WIS0pBJXtyxBA3R/Bj3bPhkJMcwrL3RxpGKZbNUMCy
TUrk2rGa8WqIn8GaA9J//QM0GFhGCffyohoNhsqqLdknhwp7fXd7cVc/JA5nNm1F5AuXKkASjg9C
5gRftFzqvvbF+NplicNbBHn/cnuotfYB7ATCZ2izJkHQ4kPKjUXUg9ruRa1b/5s96IntFVVy0Mw6
22FiM5S7OlD0+4HO5teiHYsT/8ZxNj7tHAAsPy3lMXpBhLoz1vZ6ZWk+08EE5X6ZbLvVoD8GEZNW
BqX21NZMPRPcp+nZOmbz+9sLsLap/hx58U0NJxBtHVX+BZSjqXrxkMU090AAqB9F4ktHaUrH+1hr
ReDJiWxv0ZbXrggUBPCgmSEp5PLXE1dAr1J/bQIQ2kpzcKyhfZrQWn7BHbdraE315ZYF7NpS2/Q2
EXemzfqGWVcS2SIZSJE5bybtk6h1+1OdTOW9EOHQHXw71cK93ybSFo95dadRqoCWybXB+Z13/R+R
qCNRZy4IfM6OlcnNh2ZMAa1hNooUpxo7p07NgmDHZeoHRx+du19+F/bDIYjHbsvRaHXRZ5EtnEBm
nZZ5if74JWPRBxRKdZZg1PvcS1NTB/vUYJdhdUq7o9e0Za6yuuh0NOdqDfTmpYcShUfIY3KCcl/s
56/DZAvPDovhPzWlse1OVHN2MnJ+f3FJ2zoaH/SOqWQskR4DJdEmaoLgEk3hdKGP1Mofe6fUplcB
6qza6bVSbTmArd1ddKsQoqFlBb1xUYLUR73SfKNDUi126m9VVKPCZ082S6uldrsRVa0u62z7A++b
BqCx+JC5mmZhBU8UHnOACXRaWNML8aPqe/mgcYmBWsDKni6FuuV2tFYTI2klgoeUD/JjSXksDD8X
XZXz2NLXGNxMU+J+P8pTu++SqtWPhlLYsHJ7pLHucxB+ntIo+TPYHqPY6UKXXm5fY2tbesaHU4/k
Z9GGvd7SxF4wSSeHe6QU0UsXB/YjGguOcWjgNP6M2ynfeDjWvjMNVx6NGT1Nh/J6QCElKkblGsUX
o7BVb1TCoLmjNyylULrJ3DcQYivXNM8uMkdUKDTzjYRcaWsFCTIHSAvK2r5vAWgJt7b80eb4TvX4
3LaxWt9ZiQgVN5TicUvqaO36Iik0kXzgCmONFxvb6bMoV3Od6KOUxC7WrE7y8IKX3EbEzn9OX0l7
bVLMB0P3R2/CcCF3gdp1Gzt+Zdl5pJEwpx4EgHl5pC3dlxqNeusZXn1o7y111P0dCu9qecD7xPoL
4MSs/j9TtcjjqNVcf2U9UMtUHhNQGn6fP5rwNA5dVDQPkBnVXaNI48b0VqoV6DDQD6Z5NGuKLsZr
oVBmbdHZ5yBw5Oe6bxXLHbumT4+x0rkyxMmPcjsqmkdboxMflKlRt/KH9Z8wV0p4IGaU5PWUtdZA
ATIGTwFEcjbaspPiWCZ65N+pVtO3n4G1CsmNO8d5CSRIgMeoDPPq7t3HGYAqiomEmRQ2l/R3q+uM
0JrA5ebJUN1VoDruGy1AAU/A5lQ7ddrIVFYu0jkInK24ICDSu7qedJUqgZbWjFdzpf+sqz5GG8qw
5HzYJVJhxC6+imn/MEzqFG7cXCtBNeJlfG9Km3OItbjDxUhqLispWEsNr1g31Oyk3oU9hMvbS7p2
ckiHZxXKGUyxDDGFZuWpFYD0rrkp9olWZW5HOcRwQb3S9X//YLROKbmQfM9hxvV65oEyId4hASKr
i8bDRid9AJhbH2Aahl/+ZijKLOhQw+pYCkNbqLJWWclQoxH7R1uKe8+oc+lLa2rd+ysmv0ECcygB
pnEZwcFNQ+238+nsClhaod7au6ro5McxEtHh/bOa23mUkPhggEavF1Clh0rw29pnLIdecUqU4p1F
Hyogq/WL77fHWtv8vGTgYUk+6CjMb+sf4WBWO7pvd5F0VlpbFF7X6YXmSmogZE+ieHCaSlsd7qlx
0di8PfLaXQMGnXxJpoPKRr8e2RZZIhc+2ADDCXuEb7viQ2LJP7GkGL9MU/Mpa9QwdxNRvzaB07w/
OsRyD8w11S+mvrzbJQHPlk4aOZdSV6docgA2Zyba1VQFo+ZTGuWR+hdDUomeEX8o37zhU8pNJwdd
EAeXRp2Kf9K2hPky0lhw7b6VX/EBMDbChpVPyxtJiDOjaWb5uesFLoyhbw041Zei16tHUXf5h0zT
0l2uS/qdQBye5qymn25/1bc3GuxNSjAzmJ1hl1C4MjHsKu9kwH92Fr0KRccxNRsG7cftYd7MDVcR
Ph1K/zMuDLTH9dy0SE4zyQiKS21WyScnU+zG7QarQId21JoHOdfs0K1TYwumuzXuYk1ViIiD4mOg
BXFcwtvAMl7svs+PqZT1+8gK5dbtR7Gxpm/i23myFAdQ9aGeSXP1erLJMHZOoGvFpRNWuWsSydih
tR/ssroZPzhFm7/3qmM8UqZZLg2iMeWe6/EUyJUwZf3iYkKO76BCFJrsNo1ZSB9CMDxbXrRra8oL
OFvRUqRH7fd6uDgkRbH6uLwYFE13Mb55O2xMs7u4MqpjXuimp2Or8PLeDcT5n+mIXLLsoyVuEunO
ItWNIb/YyPriBOY8xCKsA9fsqeUhOSxh/7lp8v3mGUYtEdAaDXy0jEkeFvUm3NaqIFWt/KI4vWzt
Asoer9w38rgrmzH/dHuGb07iPBh0Sz4llS3IFdfL2oV21atjVlyS0TSGfRP7euICpovfXd6/HmgJ
Go8LY0Q8JCkuJdHVVwx/iheroPs+NZI8bDwab48Ck5o7/URrUPPkxaS4OSOK7j2SLEVhv/Rxmx3C
yYw9YfnqfTTY7QbC+O3eBPfPPUa1aFbyW4LQB9XoKuB/eOHA5T4Ri0cnOKIjze4kMh6svJZeyrDZ
3/5yb/K9WVTzj0EX2wRdxoxCBXacaZVP2IqCmfAsClTx3h6r7GtbJv7PwAEz3qWG2LhY17YoKTQx
IjQpEsnFYdQQghsQgsBJTstqcGKJ3e2GTrLMHY274Xx7omtblN43nZPfEhxLhoWwE3xNIjxwMSAt
X+JBGq1dmWeZv7s9zuqCzv0nVHpBZy95b6qkWRLmojiljDRfnNRpXN+Z/q1k8RNDD3n02tyAiCwX
WbJxdc/78aq2O3/K/41sL96pcupUX7QVvqPs16/FbMtgTql8gFJR3CVt53yetGIo3MzOEjEDj6XP
t6e+dmDYvWgqUHsEbTx/gj/iO73tnaIINRwfe+NBVQv9Wa3seq8mbcqDqWbvDSdJzTU6xKTpxDig
xK6HKxwube4ZJJRyvXELeUjhlNsU2rio4s+WXNmPfSS2NMRXJkm7jwyAsX8zdq9HjZFJyZzWzi5A
362HUM7FEf5cdg/HUg0ALpvTluHiyjHhs1JHZo68lst7COtreix4NF/GthKdJ2ttdezaTrXcuKE6
cPsbzt9osYn+HOx3deaPb1gWfVU3qYP9TdHE+wHqWHlXNXXSbLz7K5uVjJvCJR+DHs/SqqBNYYpQ
S8PSTCtKxevwOj4pbVX/msHJOMVHUtq5NTga1a3iqrZfI+Rbt7ohq98Say5CD4QsEN+8/pZVWyoh
BU2+ZSZAUNJIP/qNsO8ISFDCbMCg317c1S9JdAWVizFRwbwer1UkCNadll2KWC33UsMt59Y0nO6m
ycmy9+YA8/GAFQdGFZARi309mGqUjTCEn3MRha03Bvn0SsdQPlW0mZ7jMfE3juPq5EiwZrQNJ2Sp
NqRY/hD3E5PL4656HFpdqt0Cff8M+63B0Q63l3JequU+hcRN75lyNJTfxezMQrWqpA5zEg68T6MI
V8FJWPKLYrftRx71aS+02vrv9qBrU0ROkF4/2h0EBfOm/uNw+KacxWYwchKhdzw5Bex1rY+M75mV
bkmRrG1NrjWghvQL5TetSSXXohJsP2ZfTZQNj6kWhdJ9jkLB+ESMPIjvcivp0hakfHVVYTnN6JXf
cI3rCRp51TsZTJhLVMjyZ3AyeNg28hD/VGjCfi5F/ARNHs7a7WVdeTJBMyLYMbNkGXyxrFajT2ml
1ekFQf3wixONpdu0amHv7D5UEk9kNA/dYLTV/C6Q0jjYiPNWJ43YCcoEKEZxEVxPmv5FLhQJNbAk
yRMXDwp8CPE2s12pqZR9G0w49yadVmykzGubCRYZC03liv7NvAP+2Ey4pjZBEaB0yA5OT20TJPux
lf0vPkCAv5jhTFOY6aW/EQvXQ0FK07KgwKwOfk7yTYqVcldJffxxolBwMigWDF6M9/p7wbJcQGzf
WWsC6S+wldej2pIsNCB4yI+pIvTEiNYQEZB/VuR6OFAvkPatpje/cKyJN9KRtS9KBA1GXgULB0Pj
euRswrybhmtyKbvGegKK33h+hBmOWxTFuFNhmu4co9jSW1t50rhY5u4yo87yM9ejVp2MXEjoM1/i
vDtYpv1rj5PKLhu1pNuFdWH2bpy1vGiBI4xXbLmsn7cP0srjTRSNZwNlLlL3Zel1ijtFFiW/IFMn
O7oPO2xwoQfa75blnpVxVV5uQmkyvmW1R40CvSot5ItK37Irr03Gtj1VUxXn+xAmc3x3e1orJ4Xh
AF3TicFwzFzElZRf1ME0zOhCd4ydlOdNoD6aQhcTlK08QSTw/RfS1YCLLznBoSJVRpK75ZLd1Y4l
DW4rOfW5qMj/qq7O77IhzH7GZT99vD3XlXufIwNAgy4cvIclyxSTcjWOLbSaNL+xsZRsWzs+ZJPa
fi2d3vknjlJjY9OsHBZGRJOQ6gtYmCXaB+nxodFrPcYXvgo+yFpg6Xu8B5MfIUWJ/zKpw58rN7tg
Y43XTsufwy4u/bYrM0nBfuPi+NWPvMith0xvYhogeVf+KET1AEDlg9HU7X0mh3m5/5tlhv7HHxKW
ZXWkzkZVqA1feEIh6gKo6qFM/fFHAxn7qDdWvxHtru5g6k6/mZ+zqO711YAMeCxFfZxgHdPQ9clH
ohNfuWDrhw307ZmtPKZgmaCwA8hDBWKZfyptKzJn1ufH++BelEV6r1VQ2N1a8tsjNrcNBqGBsO8L
//1Az/la+N/QywTUKW0882qUsxUsMnHGKR1r70i6ccYXedhY0bVdS5sYpQtQCXN2dL2iAG0RgYn1
6JKnbVd70aQ23b1aJl19qCQLUQNJLQUtJ8WY/uI2mk2uZwM5mhhLhGnW+g5lUeCsnKXxYTBguNkg
nn/pbd2+P0SYC8/0n3/jiJYFEoHSeKsEUnQB0Fid7HKqTx1CES8JCuWvt7fN2g6lQkn5gOod9JLF
cZQgG8XYqaJKaKbR0Z6g9wxxqz+HFg/J3ww1W49AcKXPtfh01sTGJXDgwpnKrnO7eNQPZqC33SFI
rHzYuGfWzgPqJP832iLMwrdhQFISuUUV39LabQuQSk+K6HUvTPAdKK0hFS46yNaxQC1oIwR6C2bg
SNBco23AVUOispgrLRdJ9jtGx8NOUV3s1Wi61upsKIt+HJxeWQzqIxU441Ma1qbsYZBe3yexlGwZ
6a19YNS3iG8N5JEhyV0fGLWknR+VUXpJ+xoFPpxmHnjfq71pxJsQtNWxDArPAAtAfS3BymbcFFap
4MhelX7khmkbKV4R1qBFy6bcEhhc+cBgr2GBUqkl61wW9kyQz3HT2uHFzmrbM+PKecJdM3lMjGgf
t53+D2KA+tcGfeYtTOHKHUQmSNfUQvh9tly6XlJDzcnNijq69KFZPuPRUcU7IfsIl/xC0A/YMbrQ
W7nS2pi80TRRbUD/b2T9GitEJLmRg4uo2/EpMvRgOBZQ3WxvwANNegodoZZe1gdWv1EZWolMaO2h
owfefQ7/5u/wR74yob0DsQ5DK1HE9p2MVbvkov4w3EVNVTxHwK62cNZrI86p6JwEk+IvVWGTVC3a
WvbjC1RLa+9HuvOhRrkZBjxSpEmWDad3X0x8Rb4mafesVbx4pdFLjlCGRKl4AODjOvJQ7AqgRvF+
hG2vbSznyhkBxk/fkno08PklkMxGFmWw5m0LVbeXT3GLHMR9Fmd2cR7rSBvfG+VxQOhBgd8zqQe9
0WoKQ2ARqgJTIesdMmi8+czAy32tSLzEjn1EPNQxqTzDyax/bq/qmx07bxgeMRIynFCQobjeN34/
yogVO+3FV2iEe5YSIXiBTwl6W2FoDpqnZFNzGDsgyLcHfrPCDDyXh8BwgWcj1rweOMpsO8yHtEdS
v6me8ry791uUjN0xT/v31r5mA/pZ05duBnoly8LeEI6VqJ3AusR6PSK+oA+voQ+S2elGayO+ezsr
hqL3y4UDOo1dej2rsuqNoVMi69LS4+z3uYTgBraoxvCQZnq8sUnfnMB5WhwEYmQANlC/rwcrIrAp
U6Qn32w7CPYYV07/6b05noNazr+wzzaj17ebhcmpVM+oDaPDsmQqToWW1FUTZ9/6wEj3elWjxjSl
TvqQOMX0vdf64YSMp/MX0yRrB4kGiAAkmHo9TWTTzGxwqvQbbHpzl2WyJLsA0xMXhYP0jhu+Uf5q
RDxrZyjMvHmuRyw4iRFd7+RbWky9O0BVfEqt1n8Kxig7FLm9dXm/eSQZgigZAj9kOMqmi10zambR
S4OdfhugPFBnCqU9juvDF0c12kMV+PhJpvEQkSY4YouorTOXP0q16M9TWeelohpNPwyU4/Vc0ywK
VJuJfSqUyp2yyWu27I+WIGECGhRuaQLxKsKPQiPhegikOKTWrDXlhzKU4yGviuYbNb3v6jjJ8Cy1
4Fsx1NIhtmOIvYZSP0Zt/TKlZvP59o3z20D2z6lyz6CrNjdQZkwj/ffr35HlDZAQeSq/G2piSoWr
ScnQPfha0KLW3jo5MI58MvVwj5iGPB6cOPK12rVEHfUfpkSf9DsfuZf2V9MA3NmljWN/tYRZ/bRi
AFzxjDoZEPAPcxALrLPTPVe9idGqZBjnVmrk2lX0tHvWUPTeUvL9DXi9nhruZEBg4ATNV91St6gx
m74IhRJ+H3p7iJ6BNDTfozE0cNJyBMDw0ZL9fYzOtHEXaqWu7UtzkBNtn4VZMj2McqEoH61QChJ3
IjYJUNGLwO+qaTgVR3wxY/GsTLqSnxDZSo2TNqBPcypSNVVe4pi/tMxOMzZUkRa3G688X4gDD9OJ
Z58Y8vprTXUtC8sqxx/oZuWvQOHC1nUUzBka1fEPZrZlu0gZh//xahFnYsLcHJ03LNt0cQyLsM+k
BLLRdwPpROMo1SNplwuKujTvFalX9UcL5IvyVBEN7Bwkgca9IXIlc+eqTHqoIt/+LgeBpOyEg+SC
62RjZ3tlCFfqEElBlb2mdSzHuNdP/gejhbLwaNiNZoGoAVd9DOxSyc61LoT/UIlCn8oP09AUZfPU
pGN61DXaKK9T5EAbjfM2NehSR1KRupVeDd2Rhkt1L0dZWrtVMijhx0nx+6fMrFTbtVAc+WnWQQi1
U6+mz3qG9NWuljpOY2Il5SEax6G7a1IpFsc86tTaGxI/f0QZvIyiQ1s4Q3s/2FNFpa3XRmE+53g0
/4opf3WuBS2/3CPInIU/Rn1EjL6OEyvyEvQLfXdQEkmPDmbSi/AT9IXkmzOyZA8ZvXDLK400iZ6K
skAbhKKATvfdbYzSkB60UljfLQKjYK+VTvKhrKa2gSMuIvNooDjm72tnTPTTYIdKsWvUOh33GAT2
xd5mSzdukwzOKyKpauHKPTqKRzg5sXBHA66tN/i1Vu3iQhubA1SUNjxVEvUYqNmT9FrzjIm7HOp0
6kIYGYLPTtkX9j5TzMDe1S0A1sdMloskcwUq4t3eV2IZ00NLH6yHTs8Vy/NVxNi8Eg4CrJZxsL8i
0CHMB2tUnfIzaZLePhu5kem0+af4Xm0hQn8qAk7rY5VVw7NsVG3rJkYQOijOTpV/Kjt1cHj6qtLY
61qupEepdazoSY7V2HwucHBOPB1Z/ukOOHzkuI0dICCdThkMY4TdH8KWnpvXyVGfffcREmu9gQf+
p23W1uiVZl585OKcVy3S/WGv54jkPGiQ45NnK++nf/ypCdqTaHKriN0I1RXY63h3Ckt1C+hJtsdr
ZY5HH4Ob9HnqZUlJXC3mWi12UgoH+kknJBGfseNR2lNZ+o7ypMuVlJ1EmldD7mltmaWf/TSV/MPQ
lUPwQ+lMrF1r2UoQB66bRKgoS5JwFKgjhnL0VUhBG6huryCzonopOGnjkwy60HxIc1BUJ6vMfSCj
nWx1HkevbT7LtqRm/kGdNK3wvT5Efd7toTyJ+743B5xOqhC8O2zYLrEjNA9KO3TOlVDjYKeao6CC
jkPSpRgDX/4SIFr8OtH/892qAwh4CrmUlQN2Aeq/wnYqLEyhOu9g147dXu0qWftMrjn2PxSt0ECc
dHIbfemLznjWJZgcj0bLq+SCdEIixLZ9ubovRe8Mnm+oTbXrHMTf3V7NU/k1KtPo35aav/EsyyK6
jFTwTHeQonTy8ihCIB3haMWVK8v8aU6Zdi7h8yts70CpduY4RYYnCq1P8Ke26trNExsPJrX0J9TF
rTrHTB6xykOip8UApmgKFa9GHeGXrQRj6tWxlH6swSbabmDm9nCX0VQZ3a72xQBMHtmZ+xJvqfog
B01wmrREU3ZV04yS64zN2CAcJ0WtvCecItn3+97+0CGCW7q1jtEtdCAjD46aHql6vMeKRzIP1SSX
8amD4FIDN8AA0viGskL6S3Q65zppkxqqXOV0+gdoZE17n1Sq0B+L2oy69BDJk27eh5UIzkYSjfUu
mTTosUal6gholL7xGR5t1KPDO1qd7SKT2OW+W9oTG1JFifuDr8eiuSQO4CSPdpAa4S4oz7PLi07a
0b5XiwPvP4axRcsV9ZJ3ancn95lKulYJ3LlR2EknxJAS0X6Y6gDGdwLD81LhtvEfD5tONzEbxwP0
zkz+1WCZrIJZn0Bzocuf1EejmLKPshM7hpebVWTstUFvi8PI09V5hVnqw0Gifxm6VoyLpjvGmPzc
JXRDwIMK3TpnwDjGh/9H2nn1RI6t4foXWXIOt3ZFoBPddDfcWECDc1rO/vXnMXOORLlQWZytGc2M
NLP3Kq/4hTf0jd2lGzs19JY2pjPiYVqApu6npslvRAKsa1ua0WAec6VnPytZoZouMOlC3OpRHpV7
4EqdufXlHNh5XVqSctN1FLiVDSpPgfI0Zm2KNYVUTejkGUOcqjfBXDCl4R8wnw5vRuv55DHlnzbu
yyLao16lS9YmLcMpW0kq50jy5AXHymCGqSrUtig7LWsE9Mf91hmxho0xLugORdCkv6pKCdpvvuZz
xm2eEcXltTGHXdE0WulmeWt/UueDNiO9MBPDPaDWaE0sPSq1pkPhOzSVR19Lo8jl0v+LIA7iGr25
pt14FiQxFCVRKt3ouANAWkTv0BPiMGhK9ZFbMf9bj01wbeFu8dCUqGfvS8VK1sxRFrkKH0enDx0e
BIfmDH4J605Q1koIacMnJ9VDw0VKqv+qdJly00jQgoMSnwKrKPFlGBqlXFnet9LkyfrO8qb0w+ji
OhhknzWGRGAb9IbixyBspNsYPlLzhfu8KDaKlmb2xggoou5zozOcb1kGn3dbyU3VbUUwESglWpw+
mEbnV0e/6spfOiDcjhJr43Svfh/ahb6Bft1Gv3splOUdVL5MPkaOqP9VuWmm3GV2VlxPYAu7A/FX
rq1ATM8W06YFRdWd/jCUSjL704i3iwezRqfGeJzQjxDzC6sE3xM1FNe91Ak2UtUWYns5KVoULIiy
LWzWkE6D02fNxPPTMUWb26MKY/RxfklaN6GPGV21EoUMt3CCdk3I9Ww4Z9Yip9BEhI33yRKKnBs9
PTwhxU9NUw6Vl4xmdJ/JOHGZQ5qu5Htv0JD3u4WFgDoGcB2dIb5u2XAP+inPpjCSH4cYF7VdWSp5
+32Q6n66Nkhh+q0hlEm+QbgjNTa5mtoPoDA61aMJY6XeiJX1kLpxhsX1z7DSyNL3+Ug49lUt81Y5
pGNgOrdTRYgeubFExJe7paaF5Us0lr5BeN5BQBjcAhWD6K7kJQu2fjLV2VfHTrPMU0EnJlu1VZV7
JCF7xTX1qgIeWdItI70p4/qqyMIp/KWL0hDfg1wt2hyS9NAWG/DVcuBJyI1Jtie03o+PmQ5u1C0i
X8UsGe1haWupiRF3XoMknLVDPHeasO3Sa4vSN5dFWsfbrDO6odi0RYNS87Ufl119q088YUhRBVn+
ZIXCqD9ZteKuouHCvcHfAROhWXm64xDtjaNe9ON9KWHhGU05bkdhhMH1pD1hDymt9LOWTwJKsjqp
8QxihOZ/Bl9qRDgofdjI91JBrrAzxyTYjVKifpdTIw32sj11G9VOtdhNQq0K3NosEn3lkC0PNr8B
CTyuaJo7c1ttccj6QJaC1MnV+8AMNA/v8uRX3hehqxayTsgxa8VePtVnJZe3EedLhOLqXHNZlFyS
UmmNKq7Ve6iyqhc1cM7TUES7vvB9JLDNaY9EnOLlUfNbiqT4Wmn1wLOrVNld/iEffDkzzwWD2gEl
pqXmbGaEGZdJqt37TRQd5Toju+jE+ANslXzdNm1/uDzeGwLj5MxjQUd1hwdqRq+iGH26u8RotYi3
m/r9GDv1P6tJza8OeY95DWPGkt2ojW1n0zSoJu6xDpNIcYUktq3a4cjg90DQEKuEUnv5Vy3qpvRH
+FFwLaEqUKklLjj9UViZcJPCP7kH7hN6KmIxW7uoWtmdurx/yIphsnaT0Hz5z+Vxlw3Ot4HpVMKo
4c7lvV5sgzoZgbBxJd+Hoe3/Bksiso3Q6/JQhY3mbMMiHKdN4sfhfeIU4g9d0njrlL6sfPJlmycA
ah+3MCB/kEmLWo7uREVs9INx39ad/T0WquX5Tmg2BIG4C7iKXSTt/vK3fzDn+AhR80fEG4ur5ZzX
pSRLE4K392UUvca9XlzLejElXgatakOhrvmNv5H6OXzQPN/oWsAc1vGBnD/0dKE7hZKEnLUmrmK9
fNDlUKXaM03DLaVt3bWhpq7RYD643kAnzpOKJgDjzwfwXd/PIcZOuzI37nNRT2Kbj2K6xrXFmlxU
rP2v4LCaxNNio+s9mDiFJwttXGmjLyPC+aPRnqB0jbor8e7io1utauS05qNltBn3DSCPK2L0whtI
sjZykihuFmn5ZhyMNQ+lt/lcnHZgUUDqEO0mrlgWzluNAhvWh/Z9NPhJ/yXO2RG3YaoboD4SQ8Wr
Ih8S8RVKt+aNZmtr244MvvdiZL2/Fmh2hccs7qVDZ/rt9IpxvdpGrky/IdrVtaUMz4PeN1g/5E2o
3E4wKGxPCafgh9z305ol2vlVCdOHJhW6xbRVjeVVWYmilawiZRpLnnDEW5vYDREiAhXhJMlXBeTQ
Sjh9vncY0aIaTtF4RrMtTqUZ6L7SUJ2+73p4RZMuNX8HqcF3K8yyK/RblUOtyeO+5GnbpzykK5fC
MhYEc0rXE8EfgjTOy9sb9m7r4mbY6OTG5r3The1etYtmE4TOgEbrMK08Qx+8hwzGkUQ6FEIVRPvT
YxJSTR39oTTvzV6kkdsi/nNsHKWF+FqZerPp7DalitUqXzCjz51Dw3HbqnS0gNdFZRF8+nLi5/BM
oTOA5hQKD6c/J8HusEtHxbyvRrX7EZp+tQ3LMd1ZIbLYE+TRvZXqn9Rb5HL4b8I5oQijA6k+HXSA
FB9RJjHvCRGtvVnI/VNsWYA/aig6n2u5/t+x0MugdD/bKy0eHkrEWi3ixLxXCjX+3aM+5+bqGB/r
oshX1vb8+pm/C7WM+cUnL1zgAioH+JXEyt+nZodJFS+w2wWq8MakOEZGIHnBhPKdagTRyv79eGC0
E0ETQ13TFldvqFET0jvDvJd6fHqGqMsPWDlgJZU7gwsXd9v14tFHFnjlvn07l6e3HixVBuVBJ6aE
h3C6kEbXRiBLqvRBHwyr/AWO2FFczQ4Umr6tnLqFQZ9nN2Zar++qTK+sDXsrUTZYFvbZtR4qDRu+
L6ki13h9bjXMUbSVq+WDA0c3kQgfjguAZ5opp78RHZ4iKbJBewjL5sH302RndHHoaWmqbpIAY0Mw
l7qn11PpVsGQevUQOPuY0t3mchhwfsno9IJnUCeaBvx1sembSK7bMOzsezSmwiul6QbMczvpcewN
aa36dB5yQCBGdZAsHsIAbfnTbwZIXmYmGdh9Qgfi2lc0cfRDIwZcL0u/J6VJEAgUa6d6XuzTzUCf
CEzDDJM1ED1cfGA8BVY6mV30IFSN5gXt9/sWd4eapEpvN6Voh3+XZ/SjAdHAmV0N5rLT0tSHEkgf
BrocP3S1Mf4BqFtvHaHKe4gLI37N8tPl4d5AeIsP5MYCqcYzM0MPFucbeq1VtpYVPFSRXZo/iyxB
oYx6Wi1fp6EcuVJJaRQdpn/1EPrXQsOs0R2tRtmXxLzbzqwTEJN91Kb4p+Ni/7eEzboyJR8sPBrG
oPbo8wJ1X0ZAozOMWuTX9r0v9HJTGARe8dCkVMOS/lnPWtsVYcwDc3lmPtjaeK1BIZsLKTOr63S7
SXVaTVhzM6o2RcesSNSbyRmMv7IU1/FKQnl+17G33mQJiTbBtyzHAq6XhtoUP8hWFHtVXXT7TNSp
mxO+X5uh3N6OSlt6QQJ55LNfCY0BwgTMIxyAYMicfmXZhD4CSGH6ME2Fpbngk3Kvr/NQdpNMX5Mq
/WCzMRoAOhhkiMhwnE9Hk/LYase+Th4w4pRVL2+qofRKHSXR71KMPSOKORkK1c2gy74nFV0bvMLG
Hr6V9GB911B9+VVuhW1dj2VXjdswxSv9V9LU7NNPTgu5FBhqazZygcMjL96AyAG82/hN+BSNPDpe
gYHphih59Lco664hJ85Wf45UEJcnhSWD5dCfzsqUZAJXJCdEksVPbjozSfd2ltEhZ3pc/Ca0O2FG
N1rdiZUn9uyumctEFBCIT5XZ+G0+eO9CxDAfqJTRs3+MeR8eKdFN111XDj/KtBoeoYCsOYd8PB7w
LeJwqlNLFSHKYBpG2In66NdZflBT3K26IU+3ObpqlRsgK7tSnfpoQDIYB2ucN4LH4va2/LSPIn/Q
H4Fg2I9TN5jf85TumIzB4Ubr8JG4vG3O6yPQv3E5Ajn0lrUtg8BJkUPRGqr0bGeiNTdFXzVkPGpI
C9x3ovxaE2HaPaXKaBnSMYRmXNyCfG4Q4dHGKthF2tRV4pApw1ivrDXxOKt5ctPPNF/kV3lELeU8
rgFMGotmyLpnUAGhZG5Upw6JpGqYpJbXD7lt+Dc2tZt9INnp9E0XdINoC9Ykd1JshM7XMlCzjS7s
3NoMipH1X5sSDKebW7pcH0Ru9flxkIKQ0jqcbfmKDFkxDlMd6dFB4P/Z7Xq5y6S/jd8CfKRQqaVb
G+rfs0asELrEzkTnfadE+W2SomMdepA88zHemqUmqsrN6Rzf0b+Vxr9O2Fj3mkFi/EXRI/2e2DxO
nye9wz8xdlCa9QAspE9hA2TYLXH+/iOVTljvnaBCJrzvhjH8XqmCUkVTavxPPUMmGcFEji5ofywC
04hurThub/0G/shByv3spw6SaQTVDIJpM8YWbUApGcpr3KrUX5NTN8rDmE2OcIskyeJvHe2GaxPp
wMid6Cims1GGmd3V+iDLiNvWoNzcqbakflObWnzjwGq1r1CI0lrXCiSBz0oqktRVo9JpjnRlwuql
zqgceXWlCOr5k1rcxlCOdZr0UZLeYEWk4bDaOP6dYbV1vquVYsRG0kx0FIL6UNpEBRSAPd4L0o2f
ZYPjRT3OMr/MagzlftvqVZnkW2wvLSvERigI7d0AdP3vJMWy/pyEXdzvoowq786pJO1Vj/ypyCAs
2Q4Fc7MHDNWvPMBn1+JczpqR3rTEaPO9Vd/e3U6KE2ACWsrjM1dEsw8xidxFehPs5qzaFXSxNlKF
kbcc9clKCnA2sgUZDPgsfVRKLjwDp/diYaIykI2g581ezsRObeEPbcDOKT/oZRV3AnQO+vlUPwtn
32DyTuPg8j1yVjog8IBijaIUDqzwVhf31pgNkZFlefDajIMZ/NDsxv4r9cpEIJaJb9DK4/h6qnyx
jcM2u+N1GlcusrOQC/QptQNakSA0zbOyPq09JSdxSZ4I75V9hNNLsCnzMddcJEq+SvlU2jTTnXIN
Lrm8sKkmUskk4CbkfruoTmc+tatmKAVioiP61LtqGqtjqdrlPtXz4dYxKiT8L8/0HHG8vxRpY9PX
haRC5xW2xrJj1qYBMrnW4DwFJVqIYIi61JVmAsKKYcQymqQIRKOM/iryBwT3S4EAWcKTmFfWeaJS
FLn6gMeqUQTZC6Ab45N6mig8Ea3O8STRi8o/z7/l3cFBrdMfI7X3n+SimA5xPTVXdVRhyInet1eh
J7tyUM/q4G8DAkui6sFh0bVFEJnaUZpGTuHQtDbCH1bndN98G7JxJ/fNccSnLXD9kppBJkr9qFXl
o9qU0uHyQp6lxG8/AvYxcRQ7l8Dm9KtFp5S0RVPnKataVWx8c0LnkQjvLmy68aofbX0bmnHy3A+B
/6KGU/8tNXI5c41MXnPUXd4f//0UcjdKYcjILuumad7Kw9R0zlPp2K15dLouF27X4uHpOj1CNRtN
qSbaj0X8Q2nH4MflmTjf0iw/pPr/N/ri8kBrSzdaZD2fqj6PNmZtj4GnhajFrSz7+VllHGDq3JBz
DWIp6j5q6tA7Tc2Ep2ryU3eEsjOnxtjzNPbXZuRMK22ej8YDuwLPWTUB4545jHS2OTrOaD8NvaH9
UrPB3jjj2HtYfOgPTSWile/76MhC2yAy5tCCeZnn+d0x6mYM75AFzlMaCOO7OojgPg/t4Tjpcbqm
W/7Rt9FJp9Qw84sgdp6OlQgiQoFP8BN289awL1ozvS60yJ5cKZUcHHZTQ7v79DYhBFfIbub7HXLT
6ZC6kvfY5hX+k+QrbeDVdK+CnZzwlK9csR+cBgaaF41OJZzjxUAlgoujXk7+Uy2XhVfkvgMCo5S2
Jv62B1WMKY7pvvgVx6LeX/7ED1ZQlRUbmj52U7Nx4Oknqk0/RXolnCdF60MHQ6spxnZH16etPAC/
W4kalm8mpx7ZSRJ4CI+Iei27gWakNlKKW9dTiu5jPRdkx9StVTN89kspJYpoMjfQHP/v5Y/8YOtw
yTuc9llL6IwMPGAMRoXZYHp9ESAoUXQHUsXhKA3wHIyk/SQxbX5daPTPlBhSOO3MiQ0dXZEq8ig9
zfiIKwk+zqYr4E9tJTuKb3RmYa3d/tEyzlJXs6DPXKFaHETaTrHjo1LyFFRTGGxgz1IcUM049/Iw
9ld26we3J2ORKXH0577q4hlJjT6sy7Dzn3K9bFUayTrwMmWY5JXb5aPdQtxBvk/3HqOCxalwOlFp
yWT5T1YWoP6q9uM2SZPoir61f2NV2A6KcfIPl/fKR4POZuE80dDukCY5PRBD4RdOggXHs0Sm4Omp
6LfYLpuHMFSqQ1u2+pdSjeKVU3g+KJJoFDMp4RPPsnlOB+39To582Qye2yiEBpsZVUeHCDrazh6C
6iZXhYOXJ9DSzeWPPV9Jxp0jIOpabwSg03GpWIshCC3ORNJowq1YCEISSkavl8c5355coMgwAYFx
2DnGYnti62RmddGGz0NvOTfamI1u3Fvmra5KzvbzQwHumem25AYwGk8/KQuiJMY5LWKoPrsZJTX+
heMi2GYkKz59rYDnmYtRGm/ujHI5HSqo6rC2ZZ2vcrT8SybV0nEYFY5CF97YYV3sLn/ZB5sEDQ5Y
mtyh3GVLSTTdL62sjWDu1HJtbCJraP46kpYeMyeOwOehG1NnRbdyBpdpFpNIBwU98Ll1QUNlfrne
vfCG4Yhcz4voWabjvNdU/AE1HXOhaEy0r1SYGxiGg/obkMewdRLZXLlqPto4hBZzKeyNl75YTT+q
RgvjyuiZ6lx35JmMPd3K01tr6j5pCMilzZ9UspFA5ywA3Ft8aWF3xmRW2XM9pFq1lbOoSL7bTS6p
d1Somh9BiS7nmrbU+ctEF5SOITUnlaRn2TrMyiQBwl4Uz0ovgIJhgfyDupB2Mw55eEBMY1i53T4Y
jzoBifPsSkbmvvjI3DEnAfypeNaEZbhAmSPkQ/u62fRjr7/GlIlXXvzzBZxfQRpSyOhx0ywFdQEG
xXnQDumzPKrTzi4C666LNMOrlW76pOUJywe9jqCCbgQYT4Lu0xUkjCjCHkPcZ8mnU/BrTATpv+/4
mXQsoAv8unwcz75szuOICWcBKx7B5ZchJBmUvRY1z7Oc00ODxpGrEKDy+Epa9/8xFpmZRRoxX21v
9vHvTiHosdKUp6h91uTCACWAfNWWNxGCRy1Fay2Is3uGJJza7Jwb8WVnaJpOh61c+erw7Ax1faP5
Ed6xZW98G7r42DnxNlLz5Hh5Ls/eIQBSAI/Bp4GPnNWpTleuKGcF9iBWn+VEJnxpLNyItiq1wh+X
xzlfs5nOZysUyxDPIJM4HcdJurojT1OfG3oU8GpVM7gKh9nhKZWdtShw/j87qZuwXpCwgR+QrFDy
XoRJSm3AeWmd9F9qYIubhrlxR70/9qYhtQCARrkHkc3ZBoma/7v8mWfVBhpkRNezkDUSs/IZjlsb
TC1rRSdeKZmajxGCZtdkVuNtFcM2SkXQ/yvRB/wV68pwhTuf/VvNxn5lrt+6f++/n3vb0pC0ngvp
MMqWNnhRLg1+MRnNC163COVNZuwLTO/boKIuNrbImEQyGkeONul3kp6FgOJGTTlkvSESasaZ+tgk
IO2PqawU8spbeoZgmCkaxOFo0dJnm3s7pztBi5DhbFJDfUGUSLvtdF97lEBa/aXiLTIvVaCzDVSP
tpWpGtdVnHeW5xiSMnMaizmY0LvfYkqGP7Aw2mG7snxzuHc6c2gD8ezCL2Cn8tif/jhF2GnTKZP6
IovG+RLRefqrGFJauWpta996OIK96zSVY7k95frMpTuBZVcnyv7Q6CHk2VCvQmNlPZdPxzxjJMJE
AmQ1ICvmf//uDrI64sQuMZWXaUyHF6NSilcjpaqqs2q3iJKZa7Mwv0Wns4AqAzXqOV4EprXk+g8Q
izL8wayXuBDybOGUN4YXWFnjVmEdfCvqMpdvrHCUXT2NscAoeKpv/VzvsBJQsn/5SNtyF6pNFm8u
r8/5TFD6nZN1EiCatcuCqJ0WKEq0iv8vaY1HKTF92v1519/4Vl4esli8XB5ueR9T6cVXAFY+W22G
0S62qu+0NbQLNXgJeATcSU5oiEiVdC3Kujn2Wt5d6b0drsz+8vJ6GxSLJyr84HbJTE5XG7pcCMeM
QYsJyCqeN/qelpcDIbBQvrdIm+4Ho1aOdQCj9/LnfjC73NFIV1DohhOyLLr0U1gZRisFL+gR9fdl
YxebMI60a70dkg2+94fLw53NLoJkyIpyS/Pa0eZdfCiRkhxFcRy/cHDqzNUQ0HoetHasEefIepe6
FiK8ht6t5Znzqp3sbsadlWJnJgL35FKdWsGYpsUYInkRKUcHek+xCRzhG3ij8u59dscyGK1NGXAa
y0nn9XQ1S2GpnZ23yQvQimh0KzitEkACqh/g76Utkh1izVLlg++jjk/+Bb8CpfNleARJMqZR3mUv
RhDkB+Hb9jVsYP84RUBYLy/hx0MBwOWhQb5mCUCaIHWXiVxmL2GqRtvMUaTdEKpqDi2RAsFKRnK2
PQGCGMiVzhkm3JFly40qZKxIkshfQC+GXpQM2qGlGbUfx076nhXTWrHlw/HebMaQwuc0zB//7tqV
G1BNsRIVL1FsBGhBlEXVHGV1MK4DkRcSkqW6tgKdPDv78ydyGubrhhbbksGQhPTkpcTKXsw4Hn74
cVVuMdgzXdEmAG7kWm1uKt1I8Hkt+7Wg6YO1ZK8ge8TeIYBYBg0jXldxANXzJWyHAjoTplCHuurj
iE53Zn6/vHE+mFsGA2vBPU4sf2Y4lGtRlmp18TLlibYtsN/e8vAN+w71Ra+H5rdy13w4Hsk0rRcd
Jb0lJyZT1TYss6F4aUVsHihIJJtpEtl3Hq78UPPMr7QDzicTXSVQazNwbW6Vzgv9bu9UeIsHfaYk
L5PVy7dV0OIhK5fjd0XXy+3lqTwPORH+QkQP+Y9Z8Ay81OlYSgm+k2ApfQnsqsRnZ1JTNBds849T
q/EPLK/hjMVyBXKq076Z8Bt3dTdVKy3E8wnmRxDW83qgQEIUfPojqEqOcjwWHE5rivdGUsTITeTa
P2sok0PtFJ9F6zASdUmwxhQNoEw6i/HQL+7KRpryl3rUH+u2ag6BxsNVTtYmIlXaXZ7j8+Uk2qAT
S1mSRJo2yOnXQRFqE82X2heM6/2vkTwhWRM70VHXupfPjwSSkLCD5j5MvkURNHJGZWwk0b34vVre
TKoTbvsuiHaYc4v95aEWBSZgXciego4FwqAAnl5qK41TjVSHlKmvQV7o8IVrdVsrdo/HsoTAS1Cb
xwwr2k3YR/GdbIP6uzz8Eo703/gzuIwbT6MBMk/6uzPSA9lEpa5RXqE+6Pq2sSv1d6M37T4PemNT
j6V8Iwf+veyr9gEENyAcc5p2ulVP3+QmW7v+Flfv/GuoltADItsnLll2aGndAplWGvVVlTprg6wB
FAwz97XbxNfsfe3rCB9kta+4cSK6lSBh3qzvIpL/xkbCjy71fF0sYbXmgJuMGuTaazjQcAraYvqt
xpa0UhBapoX/DTN/IPEITMQl+zJrKGLmuaK9NmB+joizaC7Ob4jGqEKEO3k0VDePMfRGEGb6EtfS
Vw2h0WNkNce06Muf4KfFmifLsjHOb+JMcbi4KWdLT21RFrOHdnCkTNdeTbV4rIvMP4Qg3He8kfet
FdvCVdD1nzZ4XUa31RhBE4lagFiYZK9A0BZH/L8fwgsBP4JKJCXP091YVjnqg2qqvwJzjLa1E5vH
KET5VOp0abuy8+f6w+l6k9HRuqUXxx9nWWbbO9Gs6RYGrqTZqGhQLbzu+iZ4QHmnPk71FG0wMPQ3
GWr3m0HyKWiD+nm6/CsW4ff8wWi5kYhrOpCRM9koJbCL3gCxE7h6XDtXre38KEWPqE+ltNXPWOiw
jOusXaMAf7ALkTpjhgkyCDfgoJ9O9OjHhZToCIe4gxZ9RVTCT7+0UGGQIpHG1zod7C2masHjgAsR
fAZkiI7GIPVei/5q5UWdXF71Nc22lejyg+uI3zOrIaKExkW/RPA7iRGaTiqQdyVZkb8EQxseUS+z
3TaxBi/M/eFqQOAE+ZDU3HXqgMmLVevX45SrW4129e/Ly3O+H22AqMRjnFeUYZc0oUZ1OrORizhw
E0MHKOPo/jcWBbq5XqyxWc7uH6Jb0BJ0NqgVk+cu935e9JJUW11AbwitF9DlKA51ZRaUKxfd2Z5j
IDT12HPw8sHOLdbe6qthFJ08BKjrZlOydfACUDdpg9TYj5zb2XRB/2EX3aqohaxcfx+MPXs108Wh
d0oIuBzbVistHTQlcE3uvGNe+9kXTa8yLwzL/IHEbPhb27ZYQ+q/3WAnh503Za4H0s1B6hLQ4Ol+
9ysz7MtJY7/7MLzG3UShVb0O0zL4HmUaKm2pbTUy8HnwmJtRqmTnSsGJ/i9Eranwqjgwc7fKi7Fx
1aTPSJQHhXAudtGpiPTvRYbonIfyRaO7gInNYjsLoUSPRtwW0g9TlGF+ZcRSJ6NFEAHI1Ex5JHVQ
BvSkSteHsBwNnq4F9hNiTvnfMAuRqjQnS2jt1p+ErRUb6tQTlCqBoMnfy3v87M0l0oFJMoMgmBpn
aTTcGYji6HWmBm4I3ak+9lUxCg91Ks25MSphR0d4Xf01unNltq1o2Kw9+vPcn6wNdB0wjPbcRYRH
u5ReNqGkQUXq8cBsQMeNLiDdhpo7vAPZK5y8fTL1wFi5/c8+mjEhw6NlQpQHcGcRS4JqR/SnQ/vJ
1Y3iX4Gz3LcczXSazL1zpQ4DxukwEXbmMJkrJ+CDryVDwMSa9hXUkWVHkVQuMZwExUd3FNHBaoIq
OQSqOgW3TaTV+k1BxJ6t5AVnp45+PvqPs0wpPUwIMqe7Xwn0Nm4pasaghXXdbdBLbDxFGErmZn1Q
elIpOV8EYBt/5ap5w/WdrC3ZF3jNmYUI6gV68unICDsVTqZp0GEauWvyq4HUtxZe2WpK+qdBlwA0
tN4qzcHGDDFqPMsGanQzmFHefrHynlBgR/aPHodAnfJb205S6CpCBTKfSVlbbmyn0fchgTWcw7LG
9Z6EAHE6F9pxYP0Lk9RsNzqhvHy0NBJrhKHoL/rXTsOxUl0pt5QImzCpnrZ6lsnRVzOhILRJjVqU
GxynwfBePmzLBwXoFkAAdh1/AbC8xA0nxPoyOZr6p3fajaHeOWnoZuPPy4Msl3s5yGLSk7Zv0GUO
1T/aT6Q9JHcY3eibs7Knlvt4OcgiR2pCEzUwKVD/kGa6muIF0pWIjvaaSvHKtyzJZ6YFfbyU3r4l
OFi38s/xuPYlyxRs8SVLbGoRGEappqwJogjhjdK40rgxn4NfzZ16e3lhlrfOciT19DRU0N0tWTCS
8i25QjHM2BpfwissYi4PszZni3BehZdQwBFU//hf8k28kX/2R2WldLQ2xBzMvEsbo15vfMmP1D9c
1J6+8d1wK+0uf8WbPvz7u2M5W/NZej8GtkhaWfEZ1WP1tdrvIhgSbnvXwSn4F0lu9Nc5BhvpiKyd
sVa9XeoakAaenNNlvJBFUpU0Pd8XB3uhH2rfG7Pvct24QjKuFNVFu+arYW8D7ahokisZFeChoyRf
T/WO37zp0RcxfyEkV0OGvjwtKzfI0pRPhmgQpwN7KLSesv5Hnd+3YuX++PBA8FxQKyf4pbxzOvFq
SOSHXgj7J3F/ZVfKg/MQbIJdcbj8JR/uoXfDLE5DMcaREyYMU7wmh+J5/Csdx/3/NsTiJEhm2WgZ
rdU/7TbYztt0dD8bTb/tlHdfsTgJjQb1fUrnIa7Km+BKPVbHZO0kzBN+dhLejbE4CSLUS0vojKF8
yx23uwE/hgmceCqF22pe8k9++t+mbREv1IEjS03G7i9ep2vpt3aV79cWf9mB/u+EvfumeXe8O91W
ooSlhPT1H/+hvFH3xYP5vefdvurErvkd3umT2/wNVwxj1nbc4mFskmIQYcSY4+hJf8xqI5We88u8
+99mb/Ey5mWQokbJ7PXb4fDfptOOl4f48PGlck+8THmSY3o6ebj+TAAKE/WPJa4K6aet/zT6ydX6
+/9tmMXelovAT+OJYcpw6xj7OLkqSy/SVw7pWfmJhB9qFGkh/FIqP0tkX2PBkRepPN07tR3mrhIN
7Q8fKGYHpR0S/a7IC1QUUe2KDtJQp/kmQVfyNUqETtiBYcPj574a8Ai9AhAks8oiAg+L3T/2g9Di
xlfu7STFkk4e8m+CCJlwrdJc8sFhJZKaZ/H96Z7BKpgKgRUB30RZewGUQRWOn5M44UNgZI7u+nGU
YjLtW2th4fLlIPpHJQiaK9jeN1GI003TDj7i4brq33e1alehZ5dGLF9ZFAF8xaOxVn/SRQzwDxgj
YlxQ/eSYKGWcDpgCrY0CkZYPWpUZHuculz1bwmHLMiYcieOmXBNTXB5wago8WXMlG4EOzVkCbRuq
WuDEtOixVqXoegqT6JuJz+IXxJftb1MxFTcp5IKVouXZ+s2FDAXWAsVTlKeWPbtMS+VBQiQatVEV
xAzp/x77AtW7vCvPVg/t/hkVAOicih0drdPJlEobWfhMyR+FVDmlh1x48dOZHZ73wGGylRfn/JNg
7VCFAonA3iMzPx3MLqke2qjLP5Zm3t4IrCR/5JWxNnHz+p9sfCZrhrwpiB9Bv1iSoCQfWSU9Mc27
KCy6XSmZxpfOipRDHGS/qYGaBwlzjdKVJKXzprbrVzLxZc8OEAvgLJu8FNgDNZAlq96Q06SSwsC+
q0KeBWi5gy0erUEG5J4XYYsKry2iCFz4BOP4F0qdueq4ZhAk0kuS8p+tTPryUqfTPKeEpg00iy7X
EjBXpQ7GBX2i342dKX2F8Yp4cEcX9o+wM6XbIXZTAHa6vKvODgyDzUZUbF9aQNSAThdasPihbWb2
Xam0sUfB0HeRvLCu0JLXjj544C96YVUrr9fbiThdePSm0AOF+jYrrS4RRLz7Pmr5eoDtFILU6LMk
tZXvjbbpgh8ZeirWtWhyXdmA2he1F6BO7biyzjH7KZDAKF/wTm5H38PRWEftVhtwAMeQKK3N+ipT
a6PckNc3XeaNAeW0w6jXsb7mm3a+d3mtKJ6DC0d2hGLm6cSpw/+h7Lya40bSNf1XTvQ95sCbjTNz
AaAMvZFIUX2DkCgJ3gMJ8+v3AWd2V4ViEKvoDnUrJFYWEmk+8xpkz1K4UU+VKmZz1yR6m+Hu2WrG
sXBCzd5rua5khzgXcrE3EcILDyif21sA8XVGCeCDCtZSxWX1IGO1ujvEkobp0MGfEBkq5sdB6hzN
xaPc1C4iEHK1PzfU83aljMb2rqwrI3j4eAGdHUuLAgoVa0CMqHVwiZ3Og5xUuhHLavk8p1M80D5I
xnFv1MEUuUVvhlsH09lw3JNgA2H+glZSEJo8Hc4OGwtPECt9zuYso+bTFrD1pQQKvJvO/R/KbgDd
hnxDgwhgNXczgMTT0YaUXpsR9dITdljTQ9ZrvVdlWnGo0nBw7Zna0pQlo0/Bzt7Yl+dn01uB0KFi
xj+ADlc5GFUqAy2brHnWoka6bXLHudZF4tyWU294PLR+paW5+qAEenSrK9EvVenyjbjs7GzgRlu4
jQu5cXEAWeVnjpGnuhTWRONcNpS6q0zsgn4Rah0Go7jU6/BrjMja7uMFtV7R6LEpC0cGwiGqZQBB
T+ccIfU6FfYwPpulZV8HGZXA722lOpkXa0lDBR3wT36Y9G44lBMauhsTfz48cBh70e+H3r/Iip0O
XxZdrjZ2byBBnab3LW3ghyEfdPGAzPr8a1CtzvQBHbfdra1Gw5aW1Nlrp/4NGwIQB5QBWpJrQkQg
QmqfZjw9D2RHihclqo3rmd2nl5rAK8ctAdrfFq1afUrq1rwsxBR/18pgNDaO6PVdtHwPeAQwQRbY
JUX502mQDGVwpr6Wn+u2CyaXKKFqDoPaZQ2qfWEIDKrPqw24zvmY6KkBuGLYpeO2Pkr6MceSAl+B
ZwcfF7/ThXM31w46KankA0naUsJeL29AbBgjIcJC1iGjkLdaaKnRzWrbVs1zMqNuEoluuEGJZN5L
jhOqbl2pxP6ADX58vLzXkZUGZQIcMVqwrDNQBqsDO0wNDT/C2njWeryuF03O5IuhT9rWxf7eONTb
kThc6Bns5NMXmPeDHTeIFHFQCim+nAMpszyWdqNvbJj1icwDAR/lMAbGwkG55iW32LmgKdcrz2E6
tm6qBOVuQNHcjeQg/dOjYRmKsB72AsjDM3SI08PzxAtKeUb5vbzW5sa66gc9oDfLEoU6kfhdVM7f
M4Ee08dv7XxpQg9c7PJA67Ad1keh0joWAquq/IzHm7UvssaSL2vCJtutiV8/az1uT388IjoF9IJZ
onDr1gXIIS3ktBVy+GxFabsPTKvbO0rh7Gy0WFwL9uef6SABPALpuPRJFkaAyuF3ul7CAuGdqejn
56RUs4PTti30YFEfw1w2d1XZv3z8eGfLE2wzeAcSJq5ySq2r4WRHzOAiivm5SKP4dhSatqPCtSW2
9O4oRNX0FIH/cbCcPlQQ4r7QY2r47Chj5091pmONFG35YkIX5XN+j2fpmy7YPzCNhIL44602tSGK
uUfSI34KpEZCeLCZpMo3tbJOv49mHbeyG6WwOAwXwFztELEmcVS8zI0w8kW5HqT3DxAZ7XQ0h8zG
DqbLIlx3kwJXHC8DHOZ8pw1iTanrIBoRvGhOEojakyJzaBwXYHgvJW4+mubsafMQ5HetVvbQnoux
7cwD3eeeIlcCU0bxhqmJDGxYMZqdRgSCrSq/CqsALwWX9jhV30Pbsj4iL+lmzaTSbmNtdIEDDZwD
Fw55ZgMRaXJBU1zL9EoYxx5TYsxEplKtFdONQHKnFlVJ8EOuGCCTXDsJTjq3cE20ZvARPhrrdGfU
rZ1eoZ8WlS9xopblJ3Tsoji5wIJOh7U9mHKA+9NUjFMYuZWiYjfkRkju1JKrqlWGiY6ilcI1I6kz
6QUORl1fUNVQki9zojYgZ6OgImt156GKzJ7kgVrFMZeNab7rWiSbDmR0dvoLuJmDSYYeokh5FxhT
T8mzQTd132DgFb/C/SqKXYyrDUkpDosWnwQ4XlwOXB7BnsTbTH6VY5fK+xr1ocEz6lmYzxoiT7Wr
Gama78e4nOV7O9Sj7loNMyPGbUer+jR0My1Czg4DDQW5F0tP++y2U4IM6MvY4zV9hOptSccw1Drx
qIOIydFY5qjfOaOTGfdpg5fMV1mmyDJ6SpIjF+LBrtJpqDpjUYYXiiqVP1H3rhaFXXWMd0GmDWC6
QpxoDo5TSLI/qe3YfsL5sC0OE2FudKioyU8XkUmo51ejFiS+KKKw9S1bCnVvCIZsuOpDrdEP2Mk4
g9fUGvZQeiCq5hIzTNP+lNpSb79MweQ0s5cIoC67UcrK0IubPjIOiMzkESwK0xZ7QjC4FYbdqqOX
zXYj3InPjn2hgE1JPSfGWQUhHODY1uSq5mCnDYsdq68dwhs19oF4MXbTvRRJ0nxJNyrs7gbRq/FX
oba6cRgCIB1Ps0Aw8KoOs3Fw8ww5rG9hggvgDs+WPi+IJtvFYo7CWyt/hjYEzNsytci0d7pVoReK
iqqu7U1ztPIbAKH6QsA1BQIzbtgarVzAvZmgtbt2j9yVq2VB23zmK9jDxUjWnR2TWjjyrte1MX8s
gcpWP2sy3xQjICRY7idbqQ3Zi1HvAk6nDkiRqSw/zIHqWZ9Kr0otYyo8OVOaFj39qixyn1enxTjW
zZi83FZ6ZHUTCsmBCP6u+UoYCElYwAWGn7U6YiFDDWTqmy7GMYBCpIWIS+cFB8FNkgZ5eAENNbZN
r6y6pBs9MRXO/FOWLKVU3LgIk9lws66tTQzsMM4c8B0CdP+jADIRd8dUTZgJX63Jg37A5rDjXQFH
yvn+8U2xji8A/KKRjRABCqRExPbqDAcQX1Vsh+xLhenZFyfSoh84lrcPql5jhvfHY73p4iyMOCCx
aySK1mIDOHVW8qVH8/RYVuiT+1RKOwHqtLbrjaBiueN+vzV4MsoulJ6g4VHaW2sdqvok4XvWp1+U
ocRrDBiW84iva3c/xHl+wM5P/Urclap+ZWXll4+f9CygQWrl35auZLZUnlfBL4sjwdovkz4rWVvY
riaD/vSyphlvzCzmAJeLKv7DCAOCAWUtmKCLygvhm3p6GQNdAvPUSPlXZUqhq9lqV/d7TQ6t+UWd
wj64rY2k+dNsUl8CbSg4ZDEgX2ADnA5aJNhiOE3afE2iwXG8Pqia6CeklcK+ShvBSa6miSUKttPc
tYdINUbl68czfdbd4DVTRCBoIKkEZro2o4p1g6IMAeIXdO+Dz5WZULrYQ1+MdJC/EkLd+yzMUsfD
5VN9LZspHKFhwZPoLU+d9VF5EFYgjRs16zdc9+niW8ShWXgQeZaJWS2ANo9hcoaN/Iw2ntDiQ4TS
Ffr2hU1kcs+ZNY7ZvpsoL+xFkPSUVwqBf8pzWFg5eLhWZG2JbLmMQ4/n1IUdHsE6FWboYxXHGaNV
w6ZS59lBQLEWE3skxBYVWoykT1+lI5VTqAWF+jIiXGgecqtO1eNQOURCREjRVrJxloovDhJEjgTE
FGMpgaxC1Lhmz8eTIb/kyaxrt5Te1dEPbK2t9vFY52CnhpDlfFBVqUsU12LLhPdhZQzavjEsXDI/
XkdnpwUQYYJlmVyAi5SvdPr4Yy2rYadb8UvbBtZOydIRuBx8ACNRWl+dI7EPZqP2RiktNvpT67OC
3HgRnyAxoBLG/69qbrNVS3Fl59ELij/Em12CCs9hKYsFOBRK2lcB2Tz/w1oAYxJL8wtvGzLUWr08
74Z2zol/X6zZSi9gzscXZutIj3HUJRdmr2b3H8/uMnsn24H8H6oHZxSnPmWP1ewWktJ0QTa2L0pX
BvgymSJ/7uI8aPyuLtXGbWcDiqCWB/pGE+J8VZMHgUOnlsnksh9PX+tAH3c5mcYXA1B1clknjlTc
RHExJ75VoC2+Ma/vrGqekXMQ2UaY/gAgT8cr6JDlgxiaF2kRyPscwzCAaFHbBfYsU6gnl1QI0AAs
8QrJfWDA3ehHSFrGnl3G6VaR4nxlce0t5QMKMJSR192HPM3tKBVD9LLgU/3JMIOLVrttLM0LqWkd
P37F5zNNigFnkdIxsEu6PqdPPgYqcuTt5LzY6Ds8ldWg3CeViSi4jFTn48djnWGXeJN0WfE+YyQm
cp2+B2bROWbfSC95V4QkV4j5Wm3soZXr0AotqyyfHkoC/Pwa/S1ZwqoWpYTnqqafd11pUhh2NEUW
Rw7awSgiK/uKXES+Tqcqyi5z8GooveNiZjxFoz18+vjLn00UlUdiLqSnKIDTml7e2m/IjC7E8tYq
ZOULHSgrumQ91F9tssEIEYXUlPw/HQ2tDYRR0dKmgUH94XQ0LW9khHxz84supcYXHHfBkpmSsaux
vdxY/MvaPtnki6wHwmuQ1xdJz3VxdUJkDs9c01iAp8qShoV+XM/tMUfH3Z/DVncTGqIX3LfJLpz1
ciMAOp9XCnGLUjxVZcC/5uoc7Q2gQmlc218CEpH4OPdOkXL3Y/ZyFYayI22El2ebC72ZRccZ2e6l
yLmG3vaIs9L3lBGaNvrO08WseUkfhpdMQQuOu0g2wDXr8Vg1oJppUNN5p1G4NkJKYzy3nUFWvwvV
vLdtEV42qdl/Hsr8C6nQlln42WhQGCi5QHeGSEVWsJrMqh26FG7i+Apsn4b73MgY9VqlEx9Uq4qr
3YR88lYVcF1OAjxhLoHkwplZotlVBJuJrhn6dJZfHSco7uFWFFd9YtUbG+KdJ6NUBSOXgwoqlrU6
ofGDjQvdLuVXqQ/EsyGMcYfXQuaXE6qSrirVP/9sA1Ldl0FnU3RHoQxxnVXxqsfQfKyqIH3FZV12
ayfKdkJMuSuSev7DSIKhcImB+L9cPzS1VhNIBYq5bbLutRjN5iBX83Ag77upiBxvkHwS7h8+mQrk
HRDPQm6gjbduqBO9JvVkzhNyoMNi/WF3+1APM88szS0jrPXepvPK+2Yml6o+h/5qOY7JAmSwEA1q
rb7ESD6fL2LkI64jfJyfP36qs/XBi8IfAe01Lk6mbBWqIJNrTtps9K9T52QvNkIydmjFFcaUXXRs
QnPjKltHRixzLmbKmsAkuDzXHWZDpsvewE95Da3KegExZFA8G+UB5+3eGosdQiDgXGmyOOEfnpek
izKdbZOfJQZU13GnPlTyNNtF/uqU3HIukVvgziRq3iiwrd5YK+ezynmCSgQxLisT79fTa6gxa4Ev
qjFxnpjOMSxT8cuCbvDFzgLjqQ/LrfPrDGEM54Um4yJ/AQwF/MBqQGpbUQbFSPqOAo89fjfBtc0X
kpXEgLHsrAkKSG7zlFbqbsbnY7ioxhgnjKKOy+hiCgwkE10RsxgxOrK73O9EnBQdrmVDkXRXhOiA
lBU5lqUeOyQtyBW3R+nI8rIEHWYJa9Smp2mCTk61Jda1nkk4unQTFv4ufWubo/10JuVWyfPJRJl8
CpTpsaR0ecycqd6hNpV+NZRp2Hhz660HbYjznyCa3iGaDesiv9xXUqDWjfY3akuJB6BldCW0iQ4p
Ha+trHl9AyyKUlzdC7hsOVHW/OQyZg/o5MDf0aIU5s9KdhJ0z0LKF1Lm9xgBlftwrqkfq4nBbeiJ
GOTj6Mb1QjT1nG7xsvAgiyVa4rcAuXQMY/Smdzl+MVTYmJizyoOJ5SU8EzL8heB75qXCzRmJLKiy
1153uuGnWuOE6xeTSAeMxCniSjstauX0pwglrcMuGun8h1DuaiqOKWFreCi47vOtuGR1oFDvoiu5
YGeAeqIbt9Y1MgJdCoJK6R5LSRp9VRPOfsq67AK9i95L0XKiDBNtyWKu855/j7qsSyIhuq5rc788
bJLAzIzuEdWyYm8nQ3TMCqe+LFWqHo0xiCsCCLHXObU9aIvaHT6tW2j01c5YvgMoKwJP8IIEoG9t
pN8C696emzLQnfqxGtIq8RBhU2wv7yf7YDWtfdtBr98iPr4z2RROF5kGCJ8AK1ZFDKlCF6Ptlfpx
mDCOaRqt2Cf2bH2SDCndV00t++XCePz4hnp3UKCQtNyA9hELnp4AUgwqqMuH5jHHK+gioklxkJU6
vkHzLfBgdwpXKpNh9/Ggq2PgbXLpRVMkRpcMCOjq2KkNu6Ls0rWPZVo0nkHX28NZePYhl24KyS8h
0W+JxNtYS0GRw21peq9ZylkiNbQ31OYxKiWzuAikruj2iT6FpTcXLSLOrSqaYDfZdS/RiVKbxNVt
Se2grilh/WfXJCgVjj0qFmgWUK06A4bO8NpGGiHl49AnGjQ3Ozt2jkz/JBjTjZRidfz9e6glDGDE
xX9hWeC/LWAUfzp1kAscabI4vJEcRez6MtoKs1dp2tsomIZzzHLzL2KMp6N0SsyxU1fF41hO0U1f
tq9zLo2fOjmM0Igymp2G0gjmYkl9BEj4958to2U2KcqjZ8vJDEBxFcglUmglItTjR2l2kgfuZ8lz
yllcItxXHj4e6p3Z5Bom4KAszjm41uuk5zRmkpGXj5JAIDFsx+4Oc4L028ejvDObCwaESgQCLQQd
q3eW5WmAl5FUPaYK5DwM2xovCQLT15zI2oler49i0g26qm2beZEltpi260NPW3qrRKlLOZUkfw0s
AEOWZ1i8do+5Mgf3clDRmJa1WM587AGqvwOtkjcS0bWIAAuIjUmqQTaxqNOoq3cIhqNKo1rtH7FV
la6iIRzD3TBL7Q9APkXoZ3RLb4ug61/R/BsuMFGRXnsnyl8VpAa/ZzzGf7zC/vt1/F8owN3/+2ho
//U//P61rODthlG3+u2/7qqfxaeu+fmzu/lW/c/yo//3r57+4L9u4tembMtf3fpvnfwQn/+f8f1v
3beT3+wKBHmnh/5nMz3+bPusexuAb7r8zf/fP/yvn2+f8nmqfv7zr1ec7bvl08K4LP76zx9d/Pjn
X8oCDf/v3z//P394+y3n526+ZT9i8bM9+5Gf39run39Z2j+AYC1HFyUKKCALMXn4+fYn6j/AoZig
wRAGJ40zuUOKsukifugfwH80LMKWbhKkkeUUQjx7+SNJ/geKGiRh+AHRLXjDyv/1f77cyWv6f6/t
v4o+vy/jomv/+deq5g4tHq4EcSyAI7aPs9Zqiadxis22k1EzenRMbpaQ0IjikatkGTbyTRNfKVts
1NWpQLUQh26gRlydoH6IEk5Pv8AZo6LE2IjCc5H6Sub03lSo3e631/CfJ/39yd6i4t+usH8Pg/EI
VrRLT27NIFKCKtfyIZJ9ck0XCsdOC45t447trictiL+W6Zc0O1Y6JcvLet7VmEFVhIW+JLtTeFE/
AU6UrEszu4UYE5Re13md4vIveiU0xwvVmyu/Hr2294fSo2WUKfy7yyXXvlZuR8uzgImJq2pyReOa
mKcCCsi95Fv6Q/vmlAdj9iRpJ6t+O++T3J9ep9d6cLvBT8K9HoH7UP0YKx7nugg/zRKIiWGH72OV
7ixxTPGR37j3ztYB7wQ5WagQaEgszcTTdzI0wBYUwTqo1XkAaTbvqNmHV0kiHlMjS4g2wtGbZvPh
45f03lLANn6B4SJ7QzPkdNisqIwJppPsyxGmWvLcK27htNVGB+INV7leCtR9eDDyX5beKlyDDTSN
tR7MfmRdiMbHrVYvDlF7MzilW4pX3XQrFRmm5ltePLfZrWLc5fh6VcneZvlPHknX6Db6hfK5Lj17
vG+cL6k1eIV8Z6mXinUVN3exGFELCi7G4eukPZnIRlnia9jfjul3sdWtevdxiHUBl5HjLrvodNaa
KbIQfktkP8Qr3LwrFzJVluyj8HqYEJRAqCNNuoOBwq0lRn8sHdcY7hOD37KS5WNpH/rqLpf3UX2V
zd+M+JcUXYha9zMEaJr2yQyvs6bdVcNFimd071vJraPDVDDcFNe1IX0wMSEjw7b6i49Xwyqqftux
1H1kzkIWIZHu6XOF7RyMQ2rOfoZkh6vVM21Ie/RTO0jcoBfsllrfWPfrDPJtTIxfiKY5pOGpreZS
M+Y8KlRj9kNdvXHib2ADgtvI0K+jMczdVCgBEpD9sXQ4DnHriw7kFv7Hj70s8tXqJHNFIW1pQPLc
q8u81ND9bwpz9Hur0L1ZxeWy2eVj8QpSQ96IyN4bC4VDECdUYM+bY7pk9XLRcoDYcTD5I2gvvJX3
dlBGvG/cCT9+slVktkwutxhXH6kwHbm1aclUaeWsAl311U67LpMaKQxyCDdXYZNPIP9Ty/KStN3Z
ib2x5d85WBiZHhjXN5essYqwRySU0rozeMQEviVc/uQA5yjcuGPeGYWLHa0LBL2QF1svWL2X1ULn
GWkghhCVizrcBbq2lWyuM/tlGsHOvNnFQg0h0DzdF2mslYXWy8iTCdwip7R1sz4iR1AcTpnOdrPk
rqC15EmQOVyp29L5fuduINJcwluby5rz5nT42RmyDkjY7Mf5zKuSv9WdM/ryJMad3U7TZWjEAHia
javhncOAaj1dCCpfjLqOTOA6wWfDmQ7V5zGlYKLMHmppOzn+ZgZC8dAa35JEeHdETlULegLA5DX8
AnVLSC9jNftJ2euurqBfZEWB5QZzrngVzvYujYQtZbp3NiRVYBRrtGUh4SB2OrkAU8uWotnk58qd
0cylG5qT4Qun/DXZ2sZyfXcspHqXfc9mXON0Ah0LzDRlrKCq9rhVSjuQnaVrJjikT5KysQXfG42R
gEYQ43LarNAsQReD+mGB+Gn/BMlvcPW5jD04z6E7K3/oc/O2RZhDIj2yoeUgPZ1GQFajOlkKJ00M
SFVdhNyMLNpiApw/EiAnuOjoHS+Ap7VFdR/OA21MRglSoe+M7G8h0u8TmBTo31vOa2dnJ43pxeQd
9SZKW9xOp0+kLAucXSn7iRw/NdT2Dn0fRt6Qys9T67g4CqV+qwymmxli482t08tliQDpgiO0oBI4
uFenZzRNyBcN6hJgxK9zUzy1SY5cvj5kflsOXirXfj6puz6ClhvpEaKOgeqJKok3FuzZjuR7LKxZ
at7gIokQT+cgGBEla4dG9oe5+6GyO3aVrB+o8x1StU7dWJq3KDPvPjrh6NKTIRsC4nA6ZFLbcz6K
Xva1tIcpSjl5qJ2HJCkiT+3RshmHS1UNDSBhqeP2jv4L1NgOqPlWIert1j+JCrhWmHmSvyXFhzx8
+kVkCZaNZcVkZtD+djE4FTdUpUs5qaXn2jbupghQn2UG7QEYci4lAsStdDSc6FbSsSf6+CI/uwLe
7GdhTXBMIeOorq4AJHdRdVOS2Z+cKvTSCG9hB4/2YvLroTHdSY0u8yr69fGg+tn1ino6jSOwLKQG
5LqrZaiG5qhmsT35MAvcPv8lSA/C8KWEHmvquEjCNgj2QbGTol1r7p35OTdv9fRWbv/OxHPfX6jS
3zg2I2Lt6pX7EN8Zl9lwDAfHz1MPNm4v4NX8VHV/ZAPbF1b2KYj8SdlVKu7Hz8n0VUS/cvthSG/G
dgOngc4Mr+/09RLnLmEfxWNC53Xrb5ZMJRkrZjRpjrp8Cf7Ms4wfk32PXNkeLDQ6oZ4w74Lpc5ld
BTY562f4BEOFQi8JjHHbDM8KFM2wftD72o27F7M/dNaLXR0LktryAPJ7cvZ1fTCQ13WRkq0yT8q5
xrwQy4v7cNg13UXZ7o1hvzhwaNcxBPj+QQp/qNmNUK+06ltZ3OjD/uuYHjV5Z5l+bz5oio/ns/Yy
fs3Ufd99EdGnLLtVu6PRw4JwTcMtvxvRyxi/iNkzpV9h9GnG7TSh6+A5vZsbnFu76XFC1WJ25eFY
yDgrGPddc6UKVwGz5BwNwJfF5+E1Sbw8fiyCXRwe0swDqK8+gR4v5PtoviUYzyKeY4+smVP5lrMn
yTa0qyp8sLEeKvZFgb7m8GQFn+res61rSxwIXhCdXQLRJnZr6wrRV1s+iq+IQowmRDgMN/yw9MWr
cm0Entnfyeo+Ty8m3a0MtNguoaYm06up3EcByujdxSy+59F3+sOT5RbVjTwf9WZv5ZVbovKimI5r
a99k8waxHNtVbVKxXTBeISCtGH6gX4wxSNQ/Pi5ZU6itQtFBfpKE9/TIsLmb8sIiZIpKzXaxA78i
IAToI+VfRJKpyGFQhd3Yo+8sYyrZxL4UdHTqr6dDpoFSAqleInz+x8uF0F07k7fq5Wh7vzMOcRn2
dODoyCRWR0Edj0Y9SdbkD+Iuq8haPFN90CAA6e782pq8yb+r5vPUP476D03/2UKaF+3RrtADlC+i
1lcKt4hcBMlm4ff2TqqOXbwznMOgHCy4QABMTfsFBcF90YMNeYketNQNHqUrVIurwC130QMpi666
PUHgVYcKknWTwwA099FVd9MZ/kKk4MNrzzkYN81t/Um1XDQ+zcnDfjY33fKBgkLpeLVyCG9Fdl31
x1zbO7l7AS+yKNzsVXSf7fhT4Wju9Gveh/KuqH2196XSZ9NX5PAT0ghDDJjP+FLNr115NIKr1vAU
4dvTbQyZrd074UvT3FbRUVV2juaP4hP1ABsqRbrrxkM/+2K4oS87F2wRiEx73b5s26+GN3UPwfyl
zJ5yfXRB4LpC+Ru7a5cW12WnzK6oY9eUvun2Ua/ukNP3OrPwm/pe5Jdlf7S0h3T68fG6Oou0yBih
21Ph4Ihc/nu6rjpYwFZd67xvM6l9kKOvBkogyJDpV3MwbYk4vjca5gvwLpfu5ZlGhGriKdPqw+QX
AxAynRreUKuZa6HD7Rf2lrvMeT5HwZdK1OJ5R4MYjenTh2vSVtK0cJp85KVDZNdE4cP4b/bpnN7o
PSsPgtm4t+vUC1oFCRTd2Lh+3rlYCZIX5BygXDBkqy+QIIUT9SnPO84O13kWJz7CH1vChu/MKj1w
6NULvJlJXYVSdHqEprf0XnPL2GdwWb1eIK0KBQzfeHtW/Y+XzHmMsoxFFQfELZgAaxUwJTU6nJAP
J78pzfqYSJeOTH2LNMTtjMIPCoMb1o62bBHWD4l4PsBe+t4QPqgjrRFzdhXMtQFcx0eb+WtVDujK
2jfq/L2mI7XxgOuMgKEYBjIN8QLAuXX/NwFaEZpDSb1Zcfobbr4qtTXXrJ0n6FyuGlyKGICgFk/7
jyd2HYUv5XqEcgDlg1KCYbi6VhRp1tSxClpfU4DsiKr3lY6qg61agvrDcIus7JZS/fmjLk0TgENg
p6lGr28ygZZHDour8puQmmU7iJtaQhZOpBxq9Sva3ZFPRmK5kZVv9JrP3yeePSA8cdol5CT3Ot2b
cSaF6IY7pe9kNZXPyXD7klimmUj/u9l5/Hhq3xsNoA24ugU4Sy/4dDQatGaUIe7BMR/2O1kvXLtW
IjeRrXw3dOYWXubsTb51fAE+8xLxflm7WVSm6GYCy8KX7bHxarVmIwYGvh1SF3lN1f9K8zLeWLVv
hZrfI91FVoSCyiKGTZ0MvOLpM8ZGKynAcnK/tO/neO+kzg53X7t5wvfzDgC5K1dEcAvaDtSKM3lV
dSHn1/wGu515+DtNYaEeowZfrL8j8ZQo1V4q97EcukZ13Zc3/DqVyW5wnuqY9QjUiL/rVPe98sRn
WIXLBxgSl2+7z9LlR6U8d5Xgei6f/vBd8pxIGi0keupkYHBOn9MW8B0nOy38qWo+BUMD5L3SkVMZ
YfEaZqVtVK7PtggVFRbN0tTA3+ZM43wcqskcozz2uaD9qYcWGdWOK+XA6bIs+zVrEfQlOb4XhX7/
8YO+OzLwCKIwhM8oXp0+KFJRJhySOvanJP0ZjcqwswbD8GoRSQfEbfZOO3s27o6zszHw2W5ZHpny
HPVrLmv9DXD4GzgD1mnaanUS0zOUD5Mc9lSxLZIfYKIeKvIb0fRZa4ADbJnXNyV5uu3r6jUu2FkF
C3r0y6ylbdT6TWOax7wdL4zBnG7LdtwXjihuaVuFvgldzLfDrfLgW6H6dPdAr1gE5gxS4aU1cjrZ
SGkYY96MI4dvCL33opYlNxRPiiA6VCUgj/FOHp7yo6yEnwEEtRn9TgxjovZQZBcs+Lns94GcXmEC
NqXf8vJaclTXCAEoRaHHBik+IXPsgRuWzXunviDRJi/M0z2gVw8nKr9L9kH9rcpdFWuqYvmVTaiI
0muknajCizl7HuI9/Bli1MzVKga7DvjoqCM2/ONuDa8EOixFcPq5VCPWwoUiUewwDwxBUfg2VtD3
t428u5qTZHabwPJCc1H2V/Sd5pRXQpo0FzGlLdPydZyxZDpET7T0we6Cu17XQgIj7uqZ0FwRmeTO
sbwbbVy6xLM1WgsJfNrN4ZZS8PnK5/qFPAIc+q1RutpymZ2hvN/UvQ862O/7vqQUHYfohlGm0Les
5s9uCcBPjETHAYclCsWr6JCmbF12zYxlMDLfbqL1tlcoZDu5NvvNJDzRz8b+4yPlbE4X6ujid8Gt
tEzt6vmgZFqd1Wqdn+hNeGyn4Iba376aDPrmU/Yt7EBvJhOe6R8Pe3aSvQ27QF0X7CA1xtPNhS2Q
GgwgRwG2yqmLMICxj5zcurFLW/LEGBM+hvYhb9FdGdtxS8pxLRBL3LgQZg30MEHzEGMtX++38ywc
Mdo0B7Pz4apah3RMDD+hSc15djEPJK1Fr/7EUs++5FJTc282RLTvYoliSNwFXmYU48Zdff4aOF95
6Uvks6AMV19opjEiJGeofSHVV43RH+kWePHAhdq3GdCJofwyJBu5yNnSXtQsKYOhv7WQsdY8SBF0
DtkXWApypu4yk74jSu/aQy/dDlP9+eP3ff58SxH5rZ0GQwPH0dMJj8tStFbclL7EtjnUMom8NVJT
daRdYvV+ETrOJTd4sbG6zzfUglqEWgP0wKRKsipeODFMuaEoC05sgTiG0u7o08uHLFCnXabIL2nS
b/EOzy8vyIYksxTvgW/C/FwlX4XRKkYdpaWvID3jUj1O3YEKvWvOfXBRoB1KDp8Nl2mVC7fr1Xpf
2LgdCiXduLPPt5gD7IkwhYga98Z1yNlXqWamtZb7cqoCwMb7KXfAgetx7gX1YLk4/92NZuSPxvzw
8cs+X1inI69mPRlQrOnsZWTLt0Y72AkndjyzNawd9gkfj7X1lMt3+W0nV5SuLE6rHJ6p9Pdkz+ia
9Rr4qdDVutu5u9bVpEYNRN9yl1+ykZPoQOMZOTXZmHSkgIqdjpvHheFUfUT9IETkBU/T3kukItwI
Nd+bSSIQoiG0NIFTrY6FcDaSEIOCwjegiP9v9s5sN3Jk686vYvieDc7DpZnJnCSlhpKqJN0Qqokz
GQzOfCM/h1/MH9V9+lSm6kjo/8o2jAYajRak4BCM2LH2GlaJakNsHPxGRmhmrfijLuVvpq6H2AHK
FgU1quzz82Y6NZjZVpggp6TKJ3b2s1Ka1QQT4wqK91UV1kHF9h/njrOnJR8BqNr791/nqyLs7Lly
CfCAOZotOeJnC0Uk6XPIqC3XVf9MtA21VunENPzS8hJ6Z+Wrsk8uKmXI/dbUXrC5IIUCDDGPSQfN
Wm24ROHrrnJDrwKt6H/MVGAbF6XUKlZKLPPj8oNa9e3CxiNb3IhZvKmPz6vEzrDwpoFOR5Cuci3w
CyAQRWxsma1zG6+CWB3I5ZbaB9vFm3mxeE9wboXEB1hnnbvouwopSlWTZmscivpNJdJnZcAswXS+
GEXm/lcGQy6FtJszB6fJ06leha7Z9k2crb1ERlvNQ6o9ZKS3CbFt6Pi8PwHe3tlC5QWZs4HI9DcU
RfgO6iBjoNIxkl9l3ZQ74XrbrnDWpVZ/lIP9u8EcmCqL8cGCCZ7dWdh0cavkQBqhVe9wQ90iIOl9
fTLJYErsn+/f2Zu9CJIyxPal2mK7RaF1+hgnZYQMowFK18COG0wcCgSR7kvZkzpTOP2+iGkpvz/k
uVScdN7TMc/2InL3TAfxVrJ2w9r1ezvbVsLGzrTs1Meu0QLOWDTAam2TaTZWT7HcRbHuHTLq01WZ
f5nnsVzbo2JeOKGb+yXmve9f4Juvh+ujzciJEqgZI9Ll57+s3uPUhSx/ZrL2hKus8f/Mr/X2a12F
W7vqprWXxTduPogPFpnfjMriAiTCsCz9b/Q6CV6RjZPR17JoUSTWdO14PiiTaIRxqIT3oyUU7v0b
PfNEweodASCw2kJJXqb1OSdDzbGR9Wo3WYd26G30/KJt5nRXp70T8Jk/eFmk7SZlStedp31vsu5x
MueLOJ4gqw6z2Otx/NJYSfjBk1j2j3+vtn9eFSkcVAdACkzwswNHh4JuwP4sBTmxrwyvOLZ1WFJy
RulezCgvjac4iS4TezI/ePFnFTgjo70AP6E4IVT6LdoXl+RGgVPzNWD3lI525EOI3sk6zzdTJfWt
Co+yseAghlqUBNMYBzhWF9W+tKR8job58wfvZ8GoT54EBeKrvR4fDGyrc6+MMVUGR5XMiQThxtqo
DRrTawQbMvAaEMGoQgfeeo9061W/yMDA3h//dHF4fRwwEBekgR7bYtp0+iEkYaf2fcrwxCZWa/I5
70kjgH6s3tSNh6Ku/9CP6vQj+NeIHL8QgyPlPz+BibGzJ2BPfC1rPVqJ0huvE2M1V26xtuLJ2NW9
szdC5y/Jxj+SK/xHEcKJcOFdUcP/iXKF5RH+Z7nC3f/6n115rnBYfuVPuYJl/cGHCOUTBRSoIm4x
/5Ir8BMOaGhN6Cxzhnnl4vwlV1B09Q/CLB0XwcIrrOwwr/6lV9C1P9jUmI/onHnNuBn8E7nCq5rv
1w+ES1rW6CWYnZIaieHpDNXdubXTBtOaEuNL5egMGeR7dywbDHRHZDEbAyIbUaNFkYY4Qng99iL6
pAwXmjRNWPSlPdcIAbx03ip9NRJNOEM432ujDmOsr9s0P3Tgm/USugl9whR4NLr1gF7Gw4wEHxlo
fKRayVi/KaWjlOsu9ogPNbUJ90g2UPkdhxnPWBV1Z9yFLK7Z2jBHSwLMeY29Toau2ZnRgNVvb4jH
prOrb5GSOF/NUlbfX1/sP5rj//fNXqbOf569t6h75InSZon2/Gvq6n9QjqJkgbUFogK35u+pi2YG
sI56h9pqSehj0vw1dXX7D1pboFzYloFCALT+PXN1848FajY5RS+b5oLz/QOdzTIv/z1v8SjmGMHI
eGzR92Uc/XTeOvSUB23poTVSmFdojtNDouofnHjfDELjc6lZzYVBv2hsTgfpqilT2OnkekB1d7Ck
Zu3qevpotz4rVzmT8ecBh3iYDPGGmJi6jVJpqr74RoXqBWbe97Elo03SK/mmUhVt98sbvvnzGf2q
4zndIXhyy3CLPAn3AzCp8zxBPB7DbmwnCTcHY3J05sNqdjGTVGJrWKXalBzwF3LRB+Ba/18ZGdME
etecAc+B3qoNVRjsqlyHOYyNyO7LrUEr0keFmq+xQR3W8DenfWo10wcH7mWfPZkt3DOtDhbUpWkG
Nnj6IvtJw7syZ2SvNhx/GPpi3Qu1WcUuobXv3+TboTjhMMbitwbL/LX/8Evtm0T43feN262jGjvO
So3EpvbIr7Ra+AnvD4W+9c194fqyoGBYbtDFeaOUrMqwaRK3XOcCMukKtX5xSHQn+pRosQ2PLyzl
Myf6ocFPwNCS1QQOuM+trnjO69DY9lYMtSrNU+uqnvrwMztZXAFJZ8lPN6cVPpal8wjxH79WMaob
At1XuMtjTiANgmxFFWLMOoumeZzmPPpi9mH/rGhxco/3NGCNBc9SW4VhixxJh30e4v4X61YQm+Ce
G3IZoFmCnl7GLhXwyp7D9rIYsMHyza42CRBPlfkzrWztG8GbnbmgTTlbQqqPo99znPk5VohmVnbd
UF7XdRO1flza4YWDgSN+Ler0FGIR+Tz0efulbfTwp1NFfb7qclF+HzpRa/shbSxt3bZ5QZwMFotr
VyuxBpbd/JDMlnu/uD89xLIyOCOF9miuWkefbT/STOUpdbXpG9xrDTaSNaTarjKK9JjYg4IcI3W0
zJ/aOC+DyFZoq1luH1v8EWtsfWPEN7Wcm6ZdW63t9L5pzw26kR4mfuPMMGVDO1ZJKBxs5QLHroK9
WbTTN3J1oh+qo9RXfZbW3VaVdfyoWmlyrw5J4/iGtOz7uTWGbt2lTv7dTZZ8XPqq6tWQKvVRT6c5
aB0VFU6UeOVqnuP4WqL7hmmqm51vKoqS+1Ky+ftgZH22GmxYlUSdt8Om50iXr6ZKQ2bXy2m9OFPt
6iK3j5rRNCMYZOp994q8uU1UNRFbVY9xHqpyWV8p8UxSTpTPeDXEHD8+hx2OlgH3FHrBkJaSOjgt
kxc8W9GNFfVoXWRGK8ONNvVSRckoxmu96Z0m6BcXXjWJ9HkX22a1jkKEZ3g8dtmuHcb5+1SkGAKN
09w2q07LyROZBnv82buy+pwP6fTSFLL/oqiLKqAsZ6BTVmWyyUdN2I+uVeuLtLDqgfycnpw0keYr
Q2h5sUlYKfe9kO42ipP+K+4pxp1URbPGqbn/2bZNuo4GrTHXdVyqt3qnNR9J1F4FyKcrGGQYlmx6
OnCMMME4XcFEN1dGa04NluSYJMNXr/GAoEdfEjzgdWOQgkeDxK6VzkY380nU3wbjosmLVe0dLe9y
LK4HeF+TceWG9y0oua5syEX7c4H/RxXS/6OnAA6W/7mM+h/FD5l8eyn/2ycavi8n9RS/92c5pbB6
/0GXHY8LMEUaM8v296dyWeEc8AevFOoYOr1XKOHvgkrR+BFqjMVfD+4OLFR+7V9nAc38AycbBFnU
7Uga2N3+SUl1WodwXsT7jdYG6C6jkKdB6fYrasNSgKGR1Tuf9FnT19GEN7uFYi7I8lLdh2nbfIBS
vPpA/XtOc5/2EmcBdgaAYiIPONuVdcXw6mKu+nvHm4wQxXSbs/pqsXuYPVTA7mDqxIln0UatTQPF
oBltm0mB3KeZUXzA0B4HGkzjMcd3e0jRiTH9KEX3VLgWRO6F+XAnzSl/Nqao2U1Wn38JvXrMA4Pu
4H5K+/RlNLNIXXleOh5KAiIcPzXdZqvSjA4Efq1Pv8yJ3xRep9Xkn7e7lM1gVLQY8L07fb440hch
3MQW0/BWrnRlTLZhNTkfFAXLWzp9qEsEK9UOfhQL4fPsLXqtmkujtYv70knaI5Ihbe/UsbYOaQjj
KRKJigSMSN+8f29nFMzl5qh2qMPBkk0V6OdsfTJi9MZlPBb3+LtrGz3pnHXeenKNei/28bTK1lU0
ZCu7jS9LZ/w22c14//4lvJb853fOcXgRYnEs5hs7fb6qGk3S1Ivi3qhL/RjVMtni3+b50iqOWNbo
m8jIhkAobrSJ1flWjZtu7w1MPDXLsiBrLD1oM2XY2rnMnjKzkuQX6co2SbX2oPc/TVmIzTRLeZXL
Sd+9f/GnVSPsQ/p5izSJziK0Rz7C02uPZrpbwGbKp1T9YgPcVAo209YHU+P8A39tGvKWAOIX/7Dz
D7yPaKYlUaZ8wjxzayc/2kJs+eq3Y/r59W7+/z7w32m8/vJiF3OME/OKm5fypTjdAJZf+GsHcJw/
NBZWFJELMAfthbf81w7gGqzyCx2JEwM04lcm4V9Hau8PaH4LnA2ijsENMU9/bwD8PVZPTjUI/VEF
chD+J+v/mb/cIpZGAGUs/4JsB6Z99gGVTNPG9EYzqFskaIszDKz7adjNhPqtqfv1o8LytYdMqhsr
bLW9O0/Y9hWhiOmloeD0oHeNSQyIirIclt22baO6IWWkVdZel6hbO+bvRKQUrhxsAD/aTU7PQq9X
D/KwqGrpLSzXf/oJaRzRMdn0jCBXbFQ/cZhceF6ho3qJJkh9pfVUpcSqTFOqEJ6RlfFhSucahhUl
l1+ZCWG1RMluKMM3c8pDGAmO8Ou2yA5NKQZ/sLvnJq7usHqoH5FZqX6blN5zmKMo1DBnG9b6mKJH
GKdxWxtxfxF7KrrGuW3XJEXYQVvG1ZHEnGRX0X7dpI7Sbzhn65t6rNILWRQfmRe/fR54Fy9lA+pD
ov7On4cl1aLq8swIXFmM97lIOGTMXR1dhB78kykxssdanfXR72T/9ZdJ/5ud7qzjvLwLJHa0nPkv
6CHQJk7fRZmXRYTNpBZ0A/9C5es9tPk8wVhNxg3OoZscT8+10xUS9lv/WRmz7DBp4tv7l3G2FS7i
f7rCAA20hWDDgJSeFDRVTBxHzxYQDL0BviHxQFCH/Cc21p/ZJ+Y9z+Ev2x4Q7N/bv5yt48uQNEBA
+iG0oZJ/7dz9cvrvRRx2be20gTuo9orz9GNRy7vGLT8a6O3bZSBEwFR/9KDQWZzeWyn6qLRme0mD
yafcn625opqw2k1ZLwI8R3IckK5+oMyxPrI0PG2qLG8XaHrZs+jhgXOcG1+GvNlIiI7KMGwRxola
BK6N84xL0lUAynIvyjD0xxxwTiOuKeQk+P6L/d3Nv/aY6O8uhIazGoc8ezsLe9kGlRU+qmH1Mtb2
Y0qoLuyXdjW0GnI1+4PywuSB/lJdLDeNCIw1ewHrwdDOpnSiDNiYdUmLrUNj7ZMkalZ25oqH9+/s
7fxB8rXYYALp0Lc6V2h2o9k0pePJwMkStJMeBPZpahu/zBD8vT/UecnGHTEWnif0H+hPsVacTiGM
rIasbjBHy0Lzoqudh1qzfihxmcJIUdFepTKo1SnfzVqO30Tz5YPh336dLh1TShG2N/bC87CExpzx
tzcYvjX07zKrLtVRPjtq+2xE3U4LC/gPUegno71OY+eTqnjPQwqb3Zp1wf+1tnXkJauOhO9V5nxQ
qf/mLZxc2tnH1TZF3IcRl0Zb56CX3o1ntl95NbsPHsFS1Z3OKR4BFBOMgFmeWC9P34CtFO6Y6rMM
CJv9hBHh1q1I3zMkQsquCxoFCxo1vnIXHEfPoskfRuLj3r+Gt9OaS2CBBrWnLIEPfnoJSdqSgE2W
epC5hL46pvCQxxn1B3d6VnkuU41RKCuWFAGcNM/2ZrVK8wI3FEZJnYdocu7bvP1csttK3KPev6Hf
TavFf4szFvsPOOPpDaVmjkzJ6rD8m4XckQz8mFRT4+tdbIJ3tpafuOA874/5u9tbHGxBZzjJgtWf
julJ/IHHFJMZU3T3cB4RnMXya2s6hz42vr8/1u8+W0p3jlsOFPqFoXQ6WK3Ysx5OUgY5EUfrQsEy
y3KrYhVN1QjAlg5b0SLcGFr3kSPXSq3FR4eV32zvaFDoaHPWW1oIb2I3IReodVvLQNrmlccWf5HU
fbpp4drC/fgx8VouUcsma6LMttStd0mPLOWD5/C7j4fYDdZ/TPvYhM5edOZFhJTFpQyssXrEFxoR
tH41ae290MRnSrsb9q7Zr62fZuwBui64zd8Iz+9qnLebEKqUxZofLGfhhZ69h75Ii45sRxn0TT8F
aa9ceplabbMwjQMEcpvGBLHMkmxj13g7jR6xy35sWPFa0ZWgbQ0sz5BtZyan8rBWsh0+wipSu1Jd
v3+hbycn5IOF5kVBjwfLuaBOdWHazZi6sXGZD0lnuAivsY91cVXG8XT4YFd5u3SyldjLMQIdJCDE
2VNpBt3uaPoil7Wa/nuWJZ8sozJ+QnT4YEl5tUg4XTz5yBmMJrQFD+ecqpmmoZaNmakGWq3vlVw8
zkZmAhc3NxhNST8hec6Hd1hu6qI8jJHurcnRHXaiwHZZhexWOkblp9iEr8vMeW6JlwNFpqUtykLf
tRbFhBbHt7JfUJMcyb+lj3INEL/ujc5cOSr25m35QfPo/F2B2JAVwL3waTOrzlfjoStjW8SY53Uc
oALLwi1hjAiBdGcTfGwoP1qXz1f/P8dDj8jJk4PkOVMuLtq0V4WcA0l1flHh1H7bRDh9vj8Dz5fk
ZZSl6QeIySykZj1dsXIz0YpExS5AD2myzCL+Oo/Jc2uKy6YgnLCdiw8GPP80GRB2BFgqRQ0GdQt9
4lckcxQDPSUtmwI9cqJH0qF1bNfqF11q30hBkn7RJ4RoVh+Gh746o/46J5eBqYmXtCWUTqyOpwNb
qUsqHnbiQV6X0hfsQnpl3Ietk/nZ0BjASCJIrfTBnX8SGPipVJNr24UCSwU0V8Uj4gZk9l5cfbBW
nn+UXBYHBdYoOM2Y35zzwZC5tqSeI6TxCNFcowQx9yKMvJUnpo9IeGcMMPq6wNSgnMsBaInjPvfq
ziala3MlIYHCIjdBzpCnI0OsgQ5nrJjKLJgBEdf2rL1YQ7iZmgkqsoaLhlmZxFHlmG8Nydf3599v
pgNKHxxt2S6WNv7ZW6GbSGs7zGiSNHa7aahFVkbdiMBy5hfdmLApgHgdJXm8eX/cN1u1g7ECcDr/
sAQvh4bT6QBmw3o+4ls9NdnPnOjKyPccIozW5G0mge6m8+VQdtWFTUL8Bp6YhL5f1O339y/jlcl7
OispFLD9wmeJOMQ3r6TLa6PHbr4PzHwwvlsifMr65HpQ9W4LKvwjGzr7vqe2iZBSeNGdTMW0y/N5
vWSk3Squ3Gc5uepdn1W7UULBN50owv5BqeRFbY5yYypzdesoMr4Ws2LtM3PW9l45D0Gl5uWTVdQW
3VHUpq2Y9W1oVhB/ydgFdyjrTe0UzaoZYd9NoiCBsgerHcptXZfGSsehYYXQQycZM/1aKo5zwGjI
wCdWG+/aouIiO3PtpXq1KXX9cz0Y491EnxG1S9bvdJQJx7qiPZD0eXVdNO28XcRIQVxr6ZpiNA/p
2g3jVZ7V5rF1U1ARW5XuxTho2UPmVKm1FU5rfKQZfrvGszHS7kCOzUdCAM7ppJjr1DWzXPbBUHTW
d4Ro4YOuheWumNXPlvTGD+rh30xCXjzV2sLMhHN6viYpUz2lVucNQVQa94RFPfAOv1aOeO6aDMun
IeJI1exq/FyjSfn2/tR7TW44nXrcLK7upJUt/innJ5wiQW2FHrIPhBOFnztNIFdJHAsHAzX8lvS6
nazzsVZWeq6MdzZpsV9yxUjvY+KyLyKnsn/2KT55JAArF23RiNJX8gSul6yrZKZsYjXL1Gm8UydP
X3kkXdCi5w+pVqNu8UrUjmbTJdv37+ntakLPHGdLGDSLFeN5oENuTQTVDgNfk8Tb1xEyuSHsxL12
xcjcseNw7/a4R7e6k+sfrOMUAsvsOHuggB7sXlwBUpXz5TXWwjYKkasFYUzTfJOlZeZjJlPs9cpt
yT0Wtngidg0Hlz4anb0UiUUkc6EUZBUX5ffRTZIvUWm3nCWTZF821ngzEw0CgpR15gV5sdOja8fG
Xhf9z7wbtWMau82Fnmn50R00Tk4wiS0TAobr7doOZ6+NkkzVzVhbT0Q/HFUn13a6XpkXwq3kGj+z
h9krXgzsg/ju2moPW0D/Ip3CeZ4qT6CIrfKrcjTGfR5KZycsvb5pc91ZUbF4d/1kiiNdwMZF29QV
RSDIHN0rXi53sZvq95XqVBgMKUaACl/uSqsTT3GraluCG8pVPnawIhBf9n7CNvMYF9XwAG7jBSTv
6DIIJ+zzRJ1GKX7t4AsB3CQeRFHI6jIhdu16JGozJ8K6ry5C1E+I4Zt+flGyTnmhztbum8GwXqyx
7gjWhtNe+VqjF3TiNfE05h62MPUw3qJFyzeuEc57tVWS6zx0p1utx/+4J4TEVxrdASdPU20dYx73
EkMeGKBc9Kq3aHFnKxBlWxnIoMr6KCPQ5E1GPu8qntIRpT5mNlasRvUmJeQtWWE9r9vYubU8C3to
7lGpkSOAxZ54ItRYbJoaOwJfMxTviGO+uGq6EXmNTMpn16jjCyuO2w3By87ai2zdd/sQ4xpi5NNA
VlkG4QdY94laBuIEyOmAWYRF5vSMKTxpnl0wkV5+mLI03elJnX1Xo767mSaygqcMX55ZG+JjXozp
YTL1ZEtqzUAPASdgV00NhPUYrKeTkQax0K7icAmhUaosXre9Z2Nd27jKQctj6wfMNdFQSODs78+c
eKPAbYG5ttD9XRMPI1lv2z6sjf0kORRvKrunV6FrZkbtbuRR6seuW+9UErGDFMLrKkr7ZJvZobF3
ye7cmm7SHdXJTg5xGrk7bHvnO1XRY7lK4L5CYxny6TA7U3Tr2BQtsyW8y8xoQjDu5JOWZtplbYly
2wqpfpaeUV4ktrCCCp3VppGqttBXyu4wyqxeE3vufc5ShN6jdJ3npMNkZS7NxTttzuLVmE3Fl6Qr
Z7bXcroKlX5cLbmhrq8Wnn4YrLBeJTOxnhNcs3nETcgoteQOepQ4mJXjfZ56jPQklKM7qVBf+HDA
6ys55eGmggYlejrPwmi1I/72NSa5unkV2lMw1s1wqDLNOVaVdFdj5Gpr22uTbZMUXetLUbm2T+Kn
cmjJ5j1adio/8Zk8dY401rYr8jXRpv22lbqz99rMO6huouxmq03WM4GG90nWOsEYhd7jiF/b3Rjr
8zdBIjnL1eBuBIvmXQa+fNWpol2XeeYeJ1hGV44T9lcQs4jRYRf4RhY5ry4s0kdB2jHhWbzTocns
gDxO8xgmY8U5rp2qC0148bhz2gxvx0Jy9JtgGVxh3Em3KsFF5F6jQ3A3lS42YjjFrJIEjxtXRNO1
khVYPjXjTVfo4101GslFOKbVpgfY3+hOOAWK7ipBPnj2alQt96LmNHwgrP4FzhHWbG2YKitVaY1d
blu3dtGwGQnpBXpipzcJR9SbMsrCxgdrVBEnzQox89VsXA206SO/1HCO99PMwlDb1jJI01ZnXNmJ
1Tc+MtOHUqkDu5rnTwncs6OTMn8ZQoKb9gL/0Uw1MFeQkPBed8G2LWl3kV0cciBJ9GoIQvbapxyq
3LFsXPGkdzK9aHC9+T7A+Vu19VBdGITibQt38IKiLOBrJxJ9xGrgQTxWqsk1IoQtjxZ+VeSg9oca
TwcRu9F177lygw95fTCBE49Jlru3SlqiBp66+q5z3fmZeKrkC+qT6bb04k/lUCk/7NkxWXsSawWG
ph2NCc+zPO3LFay17sYJm1jbK5HWTVeiTFK/Ew0BumOZCudapKnUdnNfuneAKeIwF5m+sSeXX14i
jh56TLuTYFS9QUcBHvXjrixldJvk5uhtHIKW1zzhAV5ip5XaGpQ2HdeuIRbPqsnut50dOZs4I1/e
r2nvjqus7md0NPimhKIsb0Vmow90axsLh1Q+5KM6rGKcLa6rIax+pJoyfsljT2HopodIp43hF0Mx
49qPlSreDE1fPaag43AWe8XGGG20pk1DAHXsk53iXcDY+z53lRN0fbtpM2v2jb7GySoLrasmHdMv
nlrm2yREeebn5LKt2GWGG8Dx/tnJlOwlU4vkvhKo/4vSsMh4GQe93eij3iSs4sr8hLslekwza12x
4s8XOyuaWW/UfD94Rn5Lf7T6OZdGtkIAV2LY73XDgz0a041QelARHH5XS7w7hhYpOiuNjJVNRC7T
RW/Tk8nEdi6cIRg5nrwMnt4ee8sYH8LQE/Nm1JT4GFam8QPO4Ffh9M511FryuyJy6kRotNbDOLCm
0J2dxhuhjVQ1mXCdh3nW6R5WlnoUIs32Hj5zAI/teM85yPEbkaHDStP8qZtVArV6GIZt2RQsZsVK
VtEnNesvOO80K2Mkk8Brootcpre2hf8n0dDeJRod7dhHqrEHdcQ02A454Gy1VqHNLQZqUGss7yY1
R86kDS0e+Lb7PKZzkXx2mvlpSsxY3bBJ45jYYReIfrPnBTUVX2cce4dp1HF4jsxdMUoMvPE56XEc
tW7yQSlD38EgBSs5vWaXMxqDJdg0JFu7U9JH4Jnglj8MYSz81yrIw8F228fC2iPEz2bkjUW908bk
4HKNV5QrzQ0LKcZrrfO5sJY6RubeBdTl3FfT/nZAhAURt8PXsJ0vVDxvUJ7W7n1KNW0VarN1Okpq
Je+1TR/nu24gNQ6XY8wyFKvxO935UoaoqGJ6U53iaGzI+s+QObWzrHL2hVpYgSscIhw6eyOw1vHd
kOR4rxoe7bRTdnkzcsmDYEAriz/zhLKvBRRKhIyqs8lcJzrWXk117Xr7zFrcsQu9uW5hxGHNCmgE
AXb8YttFcmjyiBVIhtNnkqPai8rhU6kK8iJyUg61Qa3WXQOtNRorYiRGN9tjVrWtu7RfQUDHBLfa
JQIbZzNK7/mY81UWzcdMlO7KU0mIaCbjprUHlS9fM2+J4BrBEke12pP10WEgEZfXGe5BNzpc6GIj
pYiPk8YKatEwvJVpjMYMGfhxntJr9rZuXJ4MFexEvVFIytHB9pogcexi5bHQ3VpjRy81L6zLtEmI
4TIi79LVim9hX04XWBFRytid7V6Oyw9U2abRylQTEkaqSAtixTT9OGncoBkzueMM1OEpVo+HeBgt
8LCoe+DvXPR8XYeebtuC2mvtS1S8TE5ibdQ2G9YVs/bQZRMVmRHG29rMTerkML3UO8tmxRK8Q7i3
QRIWR0KfNQxymZspNYbS6eUubMJxEzdeiVLIwxXCHL4ZtlIGIwK0YxxiemJRDO7VITMelLCqL/My
mu76hMBuo83UG1jb9bbXVQ45VZcp9lpTh7FY0zAdWT616dKZ9WJbS3N6sAeBj4lXpXdmakPrqAuT
DMRer1JfrUrryojKzPDjwjEhIyvM+pmDm4+ct76gR5LgazVN0P5kYvLxdBjyTiutRFruxX0cREYT
QYLGRn6dKsb8w05tMeA96WX8nSjsqdPr1r6ZwhiHehOS8TO06+hTr2Ri36bjSLBfOLjRGsiiv20E
59xVqs7DsW7D4dhX+ripdUVkZAGGLFOVnIv7jpywyxwHN7b7GfFkWmlEleBCKeDXrDsTX/EQccel
iq/kXSNS62Xsi59KWlvmBiTL4KUjctATaOI5KAiRt2t9Evl2QMZzCRSlHCLCvzYaUb4EctkdFrGa
90SUcvml6JUW++Mh2RKD6wVaXFK+5AkPdZYTC2/rVO6616kETXZBzDFFdK2SWU2JPSe7ptJLkFxL
BARU1cex8FZlb+Gx2aqjDxDjblPFTVY9vaCpnaegmGqx0TzFRRTQZmEwJIaz6+OoDewpF98mptda
jbA5DF3F2VhUjfT22yntOH9Oyo1VRPA0lU5cvpJpWlNqQTYXE563YaW+VGNlr23pagdoq4LOWOyu
BDi3zwHHxeK2FHjTwFSqFwHaYFHUGbjwqmk4vKhZJDcEOo2barAPtTcdae1pn2ehfCdcPfrcD0by
lVwXdTN3UfGtUwroHWpWZSuzLe+GvIsOjVXFl/BUWdtxVlzHAtskyxz0yB9KD/tJM0rGlZgtLOKX
S2pskBf0MG4rNZRwhixXndeH+EH19WXv6tvBoKZrWwHhXhAgUupOh2t1ZW5HywsP2mzk20hpBZas
4WIwTgAPdabi61E5XHQsVv4oJOcXpfGuAOhnfRXPEp4IoOvOIngAuxIEc/RDqrBlf62j9l4nmAZz
10obBj8r4jrIhnwrgUSuPBWEVhrWQbOHdjsbkvI2MjqeIpHj+2HspB8ZE/asidF/MfWMEFKh1Dq+
m/hodaW0AhC28kIpPPY7qa/7+H7GxeOg4Eit+mNMwRjmSB7IipnJE3Yl1V1pcBBI76MBnXSoqdG6
BJIAgZg+RU1iH/C/l+vE9aJpwZC7fWho/aY0igQT7xKOFZESOy+vMJ5V1VmseGjVFmSgWnnU7kGa
DqSd+a4TEiwkOvaotNGcS5m1x27kuMi2s+o9o/8W0anHbzN88vRmPOIzBBgFYe8mMkmDBBkx/crO
7VUfhpeeA+HMbpthM4epFxhKtZ9nyZZtKo+jTPeEl//AACpfDeZyiBsqHVew2Q7G2W58qgUPVub/
Zu68diRXjjT8RBTozW05tp/u8TM3xFiSSe/N0++XvZC2i00U0WexwAoSdKRjspgmMjLiN+W12XWo
0wfV/LHP+ZuNSMz7dtTU61CLj0KlecVbZd/0CeJdQyglhmCVq9QdjmXkKDDH5hP1fVTsaFXsIgEp
oxqT4Q4fy3Cvm4W1D7CBOaQIYk94PCLqAghWVWznXjOwvrDi8s7Ik/iYxGwFK9ImjDJUWifxeI9d
LJYDYfoeC9IWHYzMY4u15LujjyDAJxbhRxuKz0zU58lKrgaz9qfRvh26rLqvuJHh8tRhWR3iwG0C
EHOGR4oyTx7SkM6UYwaljI9GKpobDXU0Y4ax7hAph11lWjD4YyOdHvHFHJ/MuIJwWva58t60kmpX
hUJ/cHnR/4kh0O5VLf8y06MsdmbSDHsIQu3Ja5TxOOFaiuRT0Pli9MxfnCdvJ2TYn9gst+i8YrtY
Uizah7wt89xrwe3Zj0EKi7XWeuNLrxkf3Vk390OWlQ8WoD5oK/WXONNjlLOnBLyXNt/msN6PJat5
FRe6to89g5eZ1zdkQsaAs1XIez42vO96M39Km5CnJK92blFBoWUSvylOJJA34k94L3SAMaMeT6L2
dxeg/V2jGjOYPK4pb+qPlt7rx1jA84kc030y3M59iCMNpaKyE1dg47KHUNGuE17JD7LqHe3yoUu5
H9L4czBNBdd3Yj20GDXep2WYPqggp+EiArsfjK9uqIV7Iyd3COAu3ttjnXG4BvvKtoT51dHG8Urr
EDGlUf7QkxqA7mvHn96glO8LMdI1sHm6BLM231Djpn9gG1TLrNFBTKWroO7qevagVCK4hy3l/XSK
WtMBVhaeioC4QjUtBVBQ78MqV7gpItWOP7UUeWzKOGOg/7Jmhwsq1ewS9Uog1A+9apIQh8gGlmoX
/XCoidxWnIknhzW4DYcqv81VY3IPuA41fzx7ihguErQlpra9ysUUvnOccniwuJN/j0IoH8raSP5i
fTbdjWlYfmsyI3kPo63Xdg7mlg9ORcN+GizNbwMHqeuk0Q8JxZqjgeSGnxehdTDqyuUo6vXXUG+m
j2iF1P7oJf2nZjaLJ1a3VfdtF0dXQUDiEwpV3Dl1mB5p1Ze3eSGC9Mh7Z9yR+ti3gYNMXVu15r6z
RsRxUaWcDzpD37f5GNNBq7trAcuBuqMAutWY7mmqbQEssG8fvMTGNbKfoscuULIPsKHqqzq2yGrc
JKRdWgk9pCfA+2h8H2v5GJwqT6PQnmi19SOcYwoVICq9Y5+NLFNHyiBu9ZbwortO+tOruadmZ0AU
a4RW+7GyI0QsDUR65jQzP+eTEX5RSG2cYvKOblIV+o7inHJwqwqpbwzF9H02KyhPto7xOW6gn7bO
GH4gxr+nordXTZ7EtPxJTT4kVB9J1KxTZVf+aNTY2DjudRhzgWEWC/cjUveaxjbpvPR7m1F8aIrR
oQmh/DUSUGVqhPYGdna7eYZZSFn7KqLZsB/jPD/AD6Do63LmqqT9HLvVNUe3+4X5dYMC+dAcisju
9virvUfOkYpgoFAYQG7kBguzcudMlnVXawqO7o5XHOcxbXHfStrriCr2weKS/YOhJVRCK9NP5mxZ
f6ZR8/ZWNxqHjkTP7iMSk8Hrb+O8KO8kAPSaer2yV0LdOtRzXzQ7s8+yvaTJ7yP+vhujAmLB1FHp
owTbfOhULL4pX/X3ZUig0NVA+5h0HSqxnWEfp97CekPLQx5GDVblZGcoYAJatdlMo/tUUda6e35w
T1E+fAqjXLtDXLs/mI1od+pURFeuSC2u3cG9jRv7BjnnNNoZ+mlyW2pWFdh2Xy/07oNmapnfm1N/
oliNsiMAaOEbfepdmQOMNd1oy2+iLpwfuYiTr7XWNp+pq9noqsVTKA5Cj4rbrB+b3wFdgtucLtf1
qFAmnsh47qrZLh+9MBF+PoWPk4vihZFP0efLvZ6FbpXsZksIGZ+AbQi9/SXIaKAZlUSqXh01U5h7
pam47zRYdwk16bR8lwda+cHiV32i5/KH64mkRc9UB6iekVo/bJlOD6Fr+07FUz9V00/aIIqbpphD
lGnyiPqa5W385pUOvEWcB0hiYHhD43cBjDKpMAWDkYDexBzs0xSP3j4aMVobzDLZpyZArUZGHL0r
fkcGB6mhaXArssa8L9282c06oE+So/r68ly+7ptZqOaxSi7SWsglLfqehoqb1+yE1VGn5N2ANKEf
9RTwwNzlVWQezCAJdlWDGOPlYZ9ZC+cdM1iTUnxDdiFhBi26/441s6PbuDrOhZbeeMid7SZ77MUh
iJyPpTB+AE//NIEn3ru16HkikKhbNAx2beXmj+lcpqAWrR+UHpJ7GpHuwxCbBZyqyThAjy2/ZbMO
papSZZOq1mgmjNp4oNnxtwZ8u6Oi7ZCplYQBNdR/BXX1EGAvutNK7ZhjCYmLBrA9i/b8nTfn2S9l
gjXgpIl+Y3u4qrTwPnl22/ZHyjHRtdrP/bc6QaC4DrLOV0RjHMATSQHL7JsL9SDcIelq/5o5OzuO
XnFrzuH05/KMvoL/QUMF0Un/EWyD/Rq5600FiNEBuGipYAg31JOPaRU000RP/LSwqQZVthN97FwF
iZ8++R1rtro3hDUkG/3QV/AlgBU6RC9APrRw8Fs9b6X3/Jky7tTi2E6G/WSjLUqvwhgen7/3/4DN
5P8ppIlts3ThPRPA+Vhk/Hv5l8hf8x933/8fRr1S9O4/iMhXVKd99xPE5H87/kpbX/lX/5vnZP6L
9qctRSYkMNKQuhn/5jmZ//LA6kmdKNWxNUdGgX9Lhxj/QoqXjjf4N/5/54V0iOZJFR3krEAWoiJo
vknyZrlpVP5J6CUASIMTwjtA/vkXFI2iQrqzadvebxp3OtXIQB9iulCHF5OxAg9dQq7kKJKWy5WB
ZCjg6vNRhPAG4H1Z7/OX/bJazTvw3DL3IU2UDczg1kgLsBs9YBJWIBa+UiJMOlaUInSq8IcYeu0G
lmQJPuCjLIPDr4InQ+TLZF1fTp3rDqlJbaTzqbqEB62wlLuMpB9xnzYq/d7zSqnti22KoTXfBq82
NjC3K0sHO06XswrJFXbR+fiaXgdeqgydb3e6vaNlz8swMIqNpVsbBRIZmwNeKnC2xdJpQ+YqM6Vb
H3F09yQE1pBBhI3MmzcISMH/GWWxbE0ZNVqQoONAHUa5FWER3QTBVCFLXqRv/yAbYizViGea4FIu
F6vLMqTA0fqkgt671GyheHsAJC5/0Mq0kSShmQnuEaLMEnTZOUMcp6XZ+qXbmre05oOnyWvGjVGW
WQRbEDynQ2bG0kipufMtULS6OxR0sPxQz+tr6vE81SvVvU7xt7kJodjvOyfCkAw/g42R174PfTUA
P5Lehb/t+ciqUJyszdvW77qp2yuFWVK1pGN+eRblP+VltsLEMXmETjIWoOVLyKAzq0VcZXrpk1oi
HwM26o5+jr3XqrneEIpeGwqEkQn0Eg6QuuT/BJ41qU05UhdCZ+tm1jvnOitsvJYca4uc+XruqKlz
S3MfmKzZc5r9Iub2PaXasuZRlBGPdx4vg/u4CJOry3O3NYpkDLwYxYB7abZZWvpQadALoKpxS8tv
61vWpu3ltyyCYIuyp0mvj1EMhJDzps5ga+vipMy6srHlVodCegvMNHkO4lnnHxRnYsqqMGQosrgr
K9KHnadgDivo6R7+wdy9GGqZSgVRG1CEgkQ48ZJ2QmuGIa7/uTzI1vcsDq/dGVVZzNRfS5G5PlRJ
DGcGRTs0Td9uhFcZpJfnSLIUYRxxXGnTnk8d2x1XK9UtfNFYtR+2mXUVqy1SLm72i2iY/pOtBwsF
ejY0KmDP58NFoTID/HYKP3Vi5YT7S75PFCd58yLB5ADEbJFAgW9fQjmrXnHyLMNpMYnaz93YJ8fS
w1HwjYuEAgjJGxQjzKZljnT+KUUr9DhARcJv3b7f21rU/jaitgLsUKNte3msVyf2eSx4iNQxYB8s
yVoRiGicJbTUr3j3o9cU9Ds1sDb5os+E0LPdwDjIqyGIDwGBlGxxpRdI6uBK3qa+6ib4edpefJdP
zXAcEiu7w4+1e6fZ0XivGEN1V/H4epd4rvWlA30l9priFjuwMfO90ykRCccobrkBmg+5MZUb1NpX
u1b+TiYdrD6mgwTL87kPdORMYnx+/S7svO/gaizaT0XlK6Hp0J/q7Y0AszL/6K4gJwyLF8rJUnYC
IF6fQ9pNfV1TPk/Uew+p6myZIKwNggImhBZsdaCbLjZUMqN7hcNtCjUqlYaOFcaNVt9tTN2rUg2/
Xl6Z2Bk+Q40d43zuUgQi6Qgqid+wTD/KVHZlbcXIdTwNwZAAGCr7fTkgKZXjSAtjLPL8ChL3R64m
AI16U35wtVC/wyXBucsgEwPGV3rerFmPNRjosOI0lAXdBHXsy6e3ngNd5yENQgy6PhogMnC+uLlo
3c4FtyI2vOnk7gDaFVe1MrkbJ1vGvPNToEM0ZRWk5xmG3IsgpYSe2rlVl/hBDQdgKoW2B5kYnjBy
j2+pBdd3wTD9ceao/XD58xYyyYhaoGMqyQecdFy5YWGcf59ROrni2njGO1EkaEiOwvhgzZP1oyjr
Kd4PnYMOGqIu49MkaKYeqnIC4lQ24DDuStfj2AVt431PRrf6Hkb2BAgLiDeowcu/8/Xx421Bfoc4
CnRv/nP+Mzvk+IcxjBPwGqmB6KP4bkW5scvbbNpTdew2hltbD4xqHZ0bHoLikgGdwmD0anUWPs7I
KJzmVnvEZSKQKjkxUtlJaX7vksT2y8nOP13+0tdnEjA+OkSIeIBhx4vu/EsjvcYVIOqEPwZgzuj9
IFZgsv8uj/IskLnYcTw7HKznCPAIAy12HMK5VEDrVPiVqGtMOVVt2tl0D96jGWfe4Bxi3EyTFn1C
ii7YUxSlhVz1gXno83a8puTjvfWaRtYKhU3a3DJW4Mlz/tnItWkaUumgWTM1YfNDf6zjbmsbrUyu
wXqSvMNNNfmD81HqeRrnLrViaC50G0M9K4+a6LYsMrZGWSyhFgdTB7qfAjPefseE+3yn58mWUdLa
0eXkIqOPJIFUMJab+EVoAp5Xud1EV23qs3cuzbMPaIfX4FEjq0ppQQOwPkRTXhio9erakx7oyldE
Nj2854St0juxC/mHnv5b51D9LUcn3nIyWJsJFI2oKxFAUWdYzHdbxEgUB27ki26Y4NG486OZAiW/
vJlfJa/sHU4KWxkDRQpUi+CQVLMWiniO/TjBxdXyqgoMHrUBMvctGyV5LJbHBskWODPwtaRa3Pmc
R0Pa6LTWaQ/0w99ROO+a2BS7tHU+Se0U4eo/L3/aq4oucDfo+ZoUkoPAjinJYkBX62mo049Q2irx
s44GDATasD1UPOHfado8+Eptt7ejUAH/WWGOOZkRPbKU1pfLP+X1LMtICMj2v0Wxn3/pi+2m6Qh3
emhf+GWfzh9tVxIjXKmaGdvZRjB4He3Ph1rMMmBrOr89Q+mk1SeHcvuVBcDYH2MvvKM7bf4vx1se
WLPp1SpgPHXKYYUXpfE7ln5QNC7ASKG2snHdyw15votYVZnbYb4pL5jFeIJcp/XUIvKNKNCuqkQF
BBfTPo72Abql90peg25zSqxcg9b9lsKn/nt5Lde2FVNM65+7BrG/pbh4ZCRK1Wjs47DSq6d66IrP
Tt4CFg0C43ZglY+Vk6V+OpnJjRdWwbFzI8QTyv768g9Z21QGOgUabTzqU0s3lwjYpxemdeRD7VN2
NccOJI+EKtmgkv7BUAxBykOhlOfn+UkKxr7WwgJUbl0Dtp6nGOYvJJh9qoMvujzU2v7FzxSIhJQO
4ZY9H6qV+IoudUK/UqPoxojG4ZjVVnAUQHR3U5SKjf30OsximccjCnUaQhOLej5egoaDV8UG7vEz
ndm87rW/qpPnG1Wp17GPUfgaqsw6jpTu4quqUZRtU6mhrxZB/6VMFYAGoZQUdHpJivHcQ1mLN5d8
OR3SKEPWlBFBWdrlhdReSDXz0E8NtfyAxePwFGnGsBEAVtIherK0kR2Kbi6ds8WJVBR3pBEuQn9O
zewJd+rpV6iZDUJkRvCgD5Vz00zYIpm5XlJTEvm+RyvxEY2rDNAEiOrL++e5EbwMEGwcE2MMym7k
Z+cLis4AAURkTDWP8HcJGRyaLHjDZjOiuJ5IjPeIR1j1zpqM6k8hNOOoZpN5hcKFuC+BEl8DEIu2
7r61XWbjp0tlXMpqmHLXv7gAMiD1SqxUoV+XniQG5P0+s3u0HDY+Xh7EVx//TM0mGSQdXIwzDQao
1jYK/Y6u1M9CL71jCnT71gNIcVsCW7qG5hlde2GjQDssy6eZ9upWpviKnMvFi349OwGBHPpBy149
e8HDK0dRsFkQ89d8qAF/QJ44gIZq9lXXupSAPfygcOR8mGP8QrPYK75enoqVGafkgNiU4dEYY2Oe
zzj0GICnpqucAC4kT4qrgtr3wI5fHkX+UxbzTQOP0Oogw86GW6QY8thFdj4oJ0iMn5V2bO7jCChZ
ZSGXp3of3j6YQbefyCivwGUQMeLSmJO+ReNYJB1OrB7Ynz61Hq00d2+J+sn7y+OtTSFdD7JjB0gv
TIzzKYw8GDxd2vFxhjcf4I8PezC1yf0/GOXZYUfOofocXl4cjS4fSJwweD45XZHuENEmFwxwsr08
iruyUAgo8vzlX1wvixssTKcadgUPCdHO5n1bDu0tyGvP75vC/OkYQ3DVuG7vB2XgnC6PvBL6YQ7+
z8iLLUJ7BWRyxff1tSUew8mFgdfIqKMittYV1XBbF0389kmVzSS0onipcW8vBo2FgXw3le+TFmWj
r/ZEfUyDGv/yp61kIGxGGh98ICuoyz//YunixNYGq4ZvpmW4A4/1DOu+wDi4iDWxf/tQ3GNU85Cf
AGezWD84flqKw6h3iqLe/eQO1Xw7hOZ846rRpgHBSopJkoNmKeR+3odLfyO9LRBTh1J0smtjPI12
EWVHLcDPL49H9ZehDTlammr82xZuOgO97sNfoIO1B31WE9+xgS5PXLyPTWdAc9Bmp9Z2YPRwXe7n
8j7KLRcj7m64uzxBr1RaCLrIJgJXlSqstJMXLzmVl03gBLF3spK0fEAUown8WYNrBUEpg2bOBuii
aUdJc4IlMeMd56lR/CuBkPweVd7gMZocHfd6TZ0BdbHuAHvNwsj30xB24ePlX7uyc1zgA/DjpMAY
VujnO6eDByo8OpynTq3r7uDoyhSRHBTeQ+BmW855q4NJ5IJMCKgMLbapOkD8rtvRPblNPL7jtmiu
oUIM99U4BxursDXU4tapEq+zFa1zTwh6oxZVejFq/Up6dGqkK//BFL74qkVKCVIxCJwC5keUuM3H
PKnVK4duzV0VdcPGUCsXAeIMNKbpqmqUIhaHT6Hs049Qz08tPL69Ernz0RucrcxtfRSUohGbw3R3
mbuk0iZF1Mwd5ftu52HWtMNUM9sIJGuHm5r0f0ZZTFuC/IA6pmCXDQinn6uxovUdKOadjeoSzrNG
OaOpCmFX7eys29l2k2zcB6ufSRJoychJK2+RLg9oSQQmuLqTUmfKDuHkaRcAtd74zNVRSL1sGgim
ZSxfbPPsJVoMrfTkoong878iZjQLN9Kf9VEouJL20wNfaqa6k5iCPsvdk4OS404EZXLSwGRvNEFW
DxVPbdkDkU81+SteXDMdZRxenASLuOrMhyhS0s8DDkZ+UwZbRbetoRahoqgztw5tDhUo6exWA6nn
t+aAN8WIjs/l87uSF5Du6LTDQHHTQ1oMZTpBbTsdh8ru+/Q0O2m17wdg5ZMBddZQx3Lfq1n29hvb
BYkm72xebDRdz6dSB4gtsUbuqVfD4mpqoaOMEzafHgT94z/4PnRyELJFrpiFOx8qyKHA5b1g1Ybe
uqmmOL5Jga9dYdtm7GLdrW/7PCq/XB50JR/HRo5eKBsfELm9iL99p8GOSjB4E/1QHmVL7Di2oQI8
H2YKotCJEW9E/PURMbeVNibg+BYzWtae07tILZzgbNsP2TAYJxQUkOFKO+feiYz07eEDaqUs9su+
Ewrq59PaQ2Yv1ZaD3RY1vnJxi1hKMVQbEX/lq9iSSGECWUSS01vkjybBcFJ7RtGgTeAoqboHY7Rs
YEia8rHy0BC/vG5rRQQG5CwA7OUhtUxYRZGVdc8kn7jxBGazit486SFsARg1ufutS4mVZmnkj2FT
QruOZWttsDXzNk9ChBLJXTZ+0UokQA8J6Xr66sj5LoUwDbUzpwnJ0hPYatyQJF9HVYPqhCj3P1lS
UnRqFUhasXv18yU1QWvWCWSTU4lqzVM/WBgchb27US5cidU8BFxpBE7mZSzlpW2lGNSGy/3UOmzP
ThXZIe6a6O33DiLa1JuoFsra5GJ7ht3ciEAwSokMMnrw3Y+5xhHt8m5Z+xSE2KH3SnuOV4iRxEHe
Mc005xQ3Yj4ak2RvWuYWTml1FFSMJfyFx/TSStr1Zj1O0wGzSA+mqYcU1W5wo25jWdb2GbAUusco
2tOLWsQPQ1PS2o4a59Q0k3s1oAZyg8lt9sSVXm/cOGtDAbkCJSTbeNAVzvfZHOapMUyRc6qdHCZx
aMdHhZfIKY9Uc2OF1oaSZA3sHUB+qEvYQhJpvTOPSIwAXSgPc9pmV6XmZIdQGbYSurV6PP0kUjrq
XQBulrq9SPLiLATe46TVSJijDrLTC+VItfqro0DpxBf3U+653R5OGzGj0b8PbfXz8oZc/VzgJmwU
kiB6A+czG0DiRRTWQ0KHaHUqLJfyXmLmxxofwo1FXMlfZSoEScEhOnPvnA9lofyfZGg5nZpSV26R
UdUPZajzeAo07d6K9Rztibw61m3UP7n4x/2D64d+A2hHmt/Ua5zz4UPUjxSOnn1K3dTcOWbe7nti
5UbwfV1BlGwarh6KXNJNaQnuLRQvR9Oosk88CU04nZFTcaPCB0QprjiUTWCj3iWKT91g9ifEp5pH
U0jXh8vL+ioC8CuIl8BlQDBRdFss61xp+pjgPXxqXTW7Ne04vbF79Y0pC4QTqubgYAAAs4eXmXo4
eUPpVn3vO2iV3zfk03uUjaovoaaH73NKY1tF4uVmfR6Q8rin0TdC7W+xg0orTOhpQxWw66pBLywN
D3bbq7u8bt4qW07ljiTMITEiEqBKtIg4XoT9pp7PPT1sc/pL7fD3rJblIavD6iqx3fBqnJvxx+VF
W37e85hoKMvEhYGXZzGCbF3rPfNpplDxZxjuECMLdw8EbMuAc5klUSAieccQlnMvE6VFlmS5QgmN
HLJmQIQ/pRqf1qEideDZ2u4UO/c2SBHLsy/Ho9wMwgVQIf+9OHw6mu9Z33eQQ3Oj8YtRn6/7EF7s
roufGaQDHFWi0PXIlXJLGxjS5eW5XR6I5x9ADUDnNEj6oPzzL15ilSdSN7DTyse9AfVfi9i7y9QR
fYHL48gPeVlWl+NIRjqyrhLatdRWdjuN/FeHeOG5MXKUZa73v0a7l7D4Io+vXa0zDhlYR//ysK+3
DsNCxpGMHW6UJbDHlMouNm0DP+nT76nrin1dVh9nzdni0azMI9UMSEG0SQCtLdNro3QHpdImJBvI
9q4zVLZ2U6hMV2/+HLgEsirIzSQJBuerNYeIupV4P/qAMocveIIp1/QrEEXIlWQzXZZH+XzJgN4R
K+WCYdm0bDbmOK96CH1nPkpm9rQfpjKunkzUHqYjKJag2SOI1gbHBGlyJEP6sql2Guv6TvbrqIMH
w/yTg5v2+0nFTw6NTd30y9Ioi32bls6N2iQYciJHWf60sD1DSADUIhXDLGhvEZjopoM3ox+0z+jo
/aaME38csnq8nopsOvaqXr9LxFAbO0UzGvOEEGue+YMzQVg14rQvrpRyNj6riFsUfmNN9V4hITxM
gWZ8rwyesICeDXQ67Ur9IRXY/yiTKQmNLbpx8Cs99WdUKZN2bNMuuDIVC/NwvSyyedcnDrVh3QxR
a8hrJz5eXuDX24g592SvzYNfQWd+scBaUnvBJHI/UhACMZ1G24GS3CLavI5yOHPCfOEFQjjVl3Ba
tZjUGIgq4kRoah08DZY+XTeIt2goNEpQvznGMJxsc3E+ZDV7cWeMoi6TnJefrxS9B99dDU9pMm5h
hFc+iscJ9pAexmRgDZZnQ0uQYomswu/s5IudzcZeJOZV02Yoiyp6f3jzQnGyqFxR7iEjXoJW2rh1
LDK1wq9HPPqMtphOg6e+FW8rH1yGhMGSGbIhnEV0NgPF6rVKK/yqTM27IdXGz0ahVhvr8zpIMgpv
dUxPsCR7FbvSKZ/qtDXhIMxqcIIaRYlb69HtyYxm4xpY2d8wGgkm3HU0fpb5l1DxyUwU7CdwqcVL
GGAgDfxuPr19cdjdQCUox8KEWtziCsVtKx1T+BvDoO31cm5hIqDPdHmUtQ1HtwMUrkTZ2UtYrDcW
hN7Sy33sidyv0SRtxCbPPiYensS1U235r6/NHeVFT17VdMGXJghpp2VJpc+5jw25d3IdJdpnkfIP
DisbgWoC7EV23DPO8kVCMHbloOdDmvvIBKnHvEF6SkUb5e1bTvZtyLOIQ1SJFisEBDeEg26gPoHH
+RWPjuw4M20gUVtvY6hXLw8OEQ9Jug/UIamvLdtoUNrjTBFczdRQ250rXNDLxhc6xz/rKP2bpVjg
4USM2MdtGddv7No+jw0RBtKIZPUv06uhDpCy97iwUUCccK1HeSRy8q1PXDnA/OOhjYB24r5eGiLq
hMUGvXpGKRAQqlsCrGjSp9itt8Le63zVJY2j0oCkN82+pX2qN1e2Akui8AHERCfErvH8aAz0+dNG
PBhzqO8xOy+uwIOG76t004lq5QiQzjE0kGpKa0uKBvYFTll1ceE7BRZbtaJbJxqk7caOWTnY7Eiu
YEC6CPUv4fUwEDMVf2Eu4dZqHsWsgP6OZ7PiHU7SgMeZ2m+M+Do7BvxBtRnZKd5vsL7Pr/1Ey3Kl
Jw77aTNVtzayBbsyLMz7WhMz+tHQiHfAHap6IxqvHg2qs8jts204jYs70xrDBsGiiBA2zjStulj5
FNZ5cuPWuvlrxGxyR7pnPOIgWd/opOefO+A/Gz9i5dsBuJM08zjgpC4fr7GZDVqnehnCpZ5yI0aR
3psq5e/GaiGWCr2/ByqwBT5Y2UiA9+TtgDw+x2aRksCEb+uhJAOqgZRdTQnWS44Sthvp+uooPHpg
LUFQgwx3vqwx0dpFPyfz1Qol7hmfx4NCueF4+R6SNYtFnk45H3aUNJXgupNn9kXEjhwn7/J0yPyg
auN3xVzq7yB/5oexaaNDUELGFFWk7IqqCw+XR16JOxZvZYnJxiMCytr5yG3W6QLVqAxvRb1CqTUy
d4kxFSekWYaNh/IrECCRFBYIYgxsVHolyz4Q/y+ooqHMfMW2f/HOuLOU9r6NvYNI60e97a/sAX03
iEPXFez0RBHHygiv0AH/cvmbV9aUMjUlUAqTEh62KIfrqMPkLZcW9OqaCIjmNFpTyfz2nQN3lxKL
fL5iDLpYU0PAKUrDGcKhqcVky4Z1Cu1mCwS8EuiYTF4cEvxMYWcxCkaGldZkIJvNrph3eZ4q1wpg
tChIw53jKm/tk7OEkl7HTiW74B5eTJ0RjFrXlk7ix3WpHqT10DezH+aHywu0Ek/kCwomFzcu6i+L
1CJzEGA0tCTxLS8Zv0ej3hynGZHLAtvbm7TqNbxGQ22LIfpKzUh+HF9G4Q9BBmDBi4+LZk/kEWwO
H6BqgeRql6R+Bo/nyknt1hciRMw8m/SnWcu0A0wF2tBKnZ6GxrT3iuWm+5AHq49avrORgrxqxPHL
pJQR2GvuMlKBxSpPSsqNHZFcFUbR74QSOLy6EX0GXnPnmuIBm474pKsoykXZnciHh6xykcm1xt+X
F2bl5GAmT2mU7JKsedkeF3Vu9lYFa02xW+2ma7zqNE1dvxENV0dB/oA+n6yoLZEtZd+OnZUrwjcr
0HGpYdc3QWv9uvwpK4GP8q5cajDSspJ8HviaPEW+dLKFH8x9eRijaEaeG+ZU53UbI60cUfo7bGRa
lhyeZcaD0pnuzmISvj3OCeZPxLfGCVk9Mv/5yxwmW4/BV80XtgskKg1YBhuaD1wE9SYfkrSP4cK5
cxzeoIKeF7ssVOIPQxviNOSNWCeMcX1oUhc9zWmKbuupEPvZjrONnbu2lGjpSJYx3sEU1c5nWWZK
IwarwtdwQUIWK0NdDpznBpB/bS1NoL5gYmnAc5Gej+I6UZhGhSrg4xbhCbHA6uABszlMZq5uhKbX
HwSJkSxL3tQ8gI1FjFCnyBycAAgIzCzl2gzGn81gqteX9+ZKUscovAPYmmA4QTyef9CkVkK0Omq7
iSjnLz3yXt8qYSl7V1PqpzKLtHstQ24RBJ1+4+RqcNDc5K3dQtIqfgNFLBSvyOyWB4T3UKpj50QI
tOfwNOo9AuolWuyt6WzlzmuTivYdDTQQSzyOF/G+G5JObdD79XWEHI/FFCQH0swtD9zVUUh1cDSS
VKUlAN4rDSuvvDr1oyQwrqxs6B9SCGAbe3FtFJIbyJ+g8qB6LM6eGSZM6YyIcVoWH1V0pv0gyJSN
VOr1hkfe5MUgi6Q/0qc4SiYGSWKR7xrhJn6JeO6exu4WFWd1KF41Us6O9+KyaZyH0hGixlagD1Xp
hlMFpwCQ467DBWHjq14HSr4KKAmZhQwXy2AxAyWZVDtlgeoyv2nKVk93UZGp+7RD6H6X5uNW1+11
osGI3DFUF8jvQcudnzMR1LFXC0a0qsa4d6j7761pcA4Y+qDAbCAc3gvj7YUTBpXoP1k9o/a4CCHY
G1FY86LUt/t4uOkLI9450Ai4FKatls3KZoQGwYYnJkI6ejY2ffGucMehn1EVTvwpzob7NNPtH0nl
KG8vCcLpkG0w2pek9UvNHafJClVFvNafLH140Jui+YbVT7YRFVcWixPFrUayi8HsEitDlssFA+HB
F0UaYj9caddVrGrjHvKvdj/0sX3oa9wDL8fi1VEtLhewoSDPzcUWgbvX2fjaJX4Ih+pUmUa119pR
PNhBop6K0BSf7dmz/MuDrq0b30gLCOMagu8iIFIO1WWVJPHbUuuvYgx9d5UTv1VGiwiPRCa3mQQe
kWYvPo2pNLWmaBN/mKvwbiyDNNsVWHdsRER5+54/bs+HkRHmxSac2sg2R9TofAvnw2ubvMsB05v9
Qv0E+wN0Xf1UeCDxpyxyb4w2MN9cncC9jqMmYb08xpa95ybX8U3AU8LH8kqawkzqfjQxohp7vFz6
xqyvlSwLP19ewZWUnT6iJe9vmrIqtMnzr8YGLhNlVaG4YPUognLReA9xWePvEzTG3wHt4F99rTq3
tOfwZFLFeBVhqebbcPHu1SwJNnbUShinI/WMhcRGmxr0+c/JiJ2oe5cCAysNSXBFpEc8odVDFRnR
xjld2bwITUj9DTYvrxVZ7Hix3pkbTGhI80hgY2OZEVXJMRfdVptt7YMcWSwxgQLCs118kBmrtYqO
K/l7EsE7nufylKvCvTesYasttfpBsmULf4MnwxI06xTIGlcWQ0WV9z3ERfdGjaMtctBKnDGARtC8
4Q7USP3OZ63DnoyAoCNb7AYx0OZqxI9vCu/MaFL2UWjb1+ARt14Ka19GyVInKaJIQep1PqgIsqLz
mDYo8AEy164+vB/7ovp0+Sys3Ov0prhkJb4eoMsiziDAFZh6xgPIseLhXRKG9WMuAlQ4OgTv921g
WBsRZ+2z2BIINTg845G3W3wWjh8tVg085LXC9S3FbE5S7PZ4+bPWsnSJDDVpT0k211KjMlXUrDeT
Xvhe2g83KrY31wP2ZTg3dcljGEIsJpFJr4u2jX80zUz9J0KCd/9fnJ1Zc9xIlqX/Slk+N2qwL21d
ZTZARHAVRYrUQr3AmBIFOFbH5g7g188Hdc10MkhTjOoh00yiGB5w+HLvueee8+tv8cY+YGpRAkPH
6aci2MtnpaEMKu6acc7g3P0pMgqsaUzkFfpUnaL8vzGtbDZcnaEuwEM+xkInPek5rBeB1rzZPEXC
ZXXivbP79QO9NQrRGJUc9sNGJn35QIWtIRgvJZImhvUVF0lj73T00/96kLdmDbIHqTFrn46P40HQ
1cvKJhdnc5kZCTCTShrLX+LadsYTz/PmUMR7frCxw19Rn+pVN34vg/zMyo3HLps3d3X71jCK9N9Y
CeCrG+cdObXwGETm9pM4LSKf0gZ+lrTLYO6dWSBkjyn4iaX/5jsi0QYK2ph4x6ijiy4I7f82Si0u
lqf0BzVYR2bhiVHeCByQSIIUG1AE5kjcvsVfLpKi91RtN6E4oyiFuAGs/lQcAkzwhj3NBvNeL36w
JClsjDXW+EbjFtkY3ok+l1eHF7kP5bitzABJNzr24B2QPRizgf2F3mP7XqgCBwqYpTjhopNW1036
u7DxNh508w3qo1/CPjqSo9HqEWZqijMVBPUhMvUUh5iInFj/r14gASRhJeqfmzwXqkkvp9b1kZkl
4RZnVqS/dcakdqbVp/GvN9nP7/oi8ttGoX8AGArci9vr5SiA00CaAu8xAywB3wWc6TBnQpStygfn
Qyii8sbXRbqz3d7AptWaRFz3dv0OA/ciyYahxKbMUtNhHbIhrjq0SXtH0zwCnfBQeYax6wW+D3k3
rUYSON1yayzCPxHIvdq+2zNADeDmIl8jA3j5DDX6h709MlNuPg7DDrdwlyg59CsRzwS0Jw6LnxnZ
yylzAOx+MsG5u6LjJMfFHqyAj41+iG2jRJAtXbEPUyC7S1y3w/RyCHTrxlU/w3tP5+57vy7ZDTZ3
LfoqS2tge2eFl7QWN99z3zHO2sWe63jIvPadaAJ1k5dutp+mVLxrVx3ALp2aWNG3mjTO6l7gDhye
Ncrsz2uN+3GXGk9Qfk91fb9eezzixiImOgba2sS3/7qthWViCCU40uu28m6Wciji0pXixD76+WKO
ZxL1ZuINVM+Y06Ml7hdOZlUoKp+ltohwXLMPprQ/4AwNKzv6hJvNFd1et+jFVbFbuwey4ovIrVSc
Nn2SN8vt3KiHVIG0a1Obca/7Q1dNDjZjImmd+QT08XpOQKRAjDzoSITMxw1LtCdHONvRZuk2Cmux
pnVrvAOmyTixvl6fZoyzJQCwGWhBPAbwsxJhB5rdw0Odrs69CIrmzxYYuqZwXNUfVtiAJwZ868G2
ngMqbVCTwmPwuxyCuZ+4Gg5ppAzsM8m7MECrfjfgI/jaSu8R+BQVA/9oSXmYoitYa/RryF5fuBMW
wJse3L/zLBAXCNA3NOA4D/CddlxlzbMU45K/y8xO491UihPp0+sDh6yGHidQDqIt9snL7eENY+UK
uPSHzKKfaiftyiyxbsNmA2vR/hRR4q3RkIhhh0AZAnzbFsxf7tg8tFtVYix8GDtssvwOd+SwfW7g
ZpyYvDdW3hY7Aush/LXV018ONDrZ2OZD6B+aLFuudFeR8DsBmY7y9McOm4x/azyKVBv1buuWezme
cL2x7ojpDjWNLl/1hPikXyOMhKl3sdet5Z24J7bX8vK42RJRGl62KAEa8dFxs5bNaKF15R9Ce7Sv
0tzDHK2z5sOvr9Q3XxeBFxTJcFNZP7pRaS+PkPTansqBOJNDxzgfnGWOvcU/1aD/1gvj5uOY3khe
yDu8nECcq5Djc1a6PcCaL9e1c96rGYLueu31hTyx6F/P3iaphxIbdeWNjXf0tkbhta2TCufQ21j6
4WnMi8IRZ/+7s7cVoejUAXoFCjkmxrWFt84MYx/CLvpz9Usr8WB9HHpzqk6ghm89z6ZHRizONQ6N
8eXkjZ3CnUTb9gF7xApivjft6qxKf/vY43ngfRKG85rgcbwcBZcrU2fZ5oe0YOUmysn6aAzW9PDb
s8ZZhwgMSCQg77EafYQsY96m2j7IBUlAVFLEoZCeeT/YXnpiqDemDVYBqljULbkGj+kFq4tAcBvO
NlF+dzEo17uaMFQ9ERm8OQgvB/K9tUUgRyfR3KUmsr0M4lfNQm0hCC+FNk7VtF4DgFvcsZV7AR4p
bR1j742q0D2ta+uwhk3/0OcjjAyuljG/M1zSiFsr1cMQl7j+0rKVNtKMJR3G2QV+bJUAl9R5S0XW
U6cOxtePz3ok7t8uF9DQ44PRzOpRC3o5Dm7ml88VfEOq32Z3ok76+vQApCfkB/cBxn7VFRPVSz1U
XmMyyVTzwnBBej2rrlXeSfyeq/7Ezn5zODobqctu+t7HXG6zsOmsqTPzwIZZLxrp2gfho1eUqTqP
Z7M+pVX6ahKZuS3cIJJiHsHrXu48lQq3d/EiP7jKj2LY7M3eXN3fJvcwCkoRdL7Q7EYGcjSKNFdE
2abQOwyL+O6qMUj6YXHpoB+/GYZXn8h033omIBGapzDz2gw8Xj7TLEUxdD1Od7N0KwwjU7nPsGU/
cdK/elM8ExUihABgDW9w/MtROjr3hMQ5GuNjP8OckJqDq1Z9McgAxqSbn5Km/DlJLy7mrQeV0Gbr
ZMcr6Ni5ScvZcBQI5MGFlLns126yulj3Ne4QpprmQ9hYy3eqIEZ+yZbraGxcCuuyCzeT87qaM7AF
V+CzNeoW1Sb8eCN1pryh+dHqoPTiaA5oje9TqXA1rzos5RarVPdzb5sfgwERzr3CoNuNG8/C9N1A
c/rEhP6UxX31gEQ5mzEVLBPz6DwTGKebEyKph6LD1jGWqxpTTEOGqk/WzqVBx3WlzEH6bUTdh7Wy
vbjrM/0JBw6v2OVG6H5UtQw+VlCarDjM9WhhEGoZDrdj144xXuyQristl1N1wy0sP/7m5IJw1Wn4
oD/p6NafCt5cYXXugTNv/tzAq9gvDS7cjqQ/EK0kjMdp5jmBSrw+mFkQyDJt0vckWtAsXq7AaQ5X
M8hI+bI1r27aRUVXEXIbV2EVqvO8wzciLv1W77xMGg1z4IcYxK/tjYs/5p/K8affvY/4PsQIG4eX
rjDC45ffJ0PSQbkFjflRk7s3C9JLsVktw+/GCozChyMzAlT9ms4BAjniKzMihDG6y7WrpQ8wGNi/
f4ZQutjs7+Bdbx0vL58lqiK3DpfKPUyYf+8WLDgS3xSnusvfOENgh23H4mZWAtn65Sh4pXammEPn
MA9DFibIqRkwZw3zfpwX51qXofvh1yHQG0cj74YGKvQ6aYA6JqjMZbBYlUN4alCVjWF2sKvHqD8x
eW9sh9C2IYxuLQBcnEcHsG7cyewmE7POTcwbrz3Z7tFXs3apJlyJBWd+DM1j/PTrh9syk6NdiM4B
a8Ok9Zhc/Wg2cUF3kdhciIesOYunZa4eCo2FqSWXEHwwnfZtmJp3abj8+PXA2we/HnirPNHXwdwe
ZRidFSBV7iiCZHsa9qOqp5sSOfqLZfKtE3vsNRQJ8E7oipsgbaRbZfblkhEyqnn61TpsTUdxv6SY
taO3NvDUszTKXQp++S13C28HFzvcU/Gf9n4R4MTpru24R0Cuv4QIs+7Gvl6gnHf9ZZXlOL0EI+K+
BtXHaGrFVcfWiPPFxqhnqXrzxNH1xjLkxoR9y2kBE+K4lyxCisvk1ViHyOv9c2MuiySlALX79Wt5
cxS0Qmgq3Bg/xyIrQ+2aoFGjdTD8/n0/pMHtmBbWiUW3reWjd09HHIcvDe9cAMcMh3YAGJ7NyToI
Y+WoFerPSNY22mLqYhlAIf6NRyLaDaiugnMcM74b4eR46krrgBWpiM3RCS7KFTuqX4/ys532+KEI
NMiUOAA3K6WXi6zBCaivZmkezMZrvIRe8/4RGzHgVVCl8E+McvNPbW4XIpkdRNvAZWc9HCoF4Btn
xWTS7xhaw4/OmVOJAfBkPDvBsD7ptFdlPIelcPf0OfQiMXrXq5Ie/jQmoBGXf1y50yqR1478J6+W
UbRznQURM/5HG3PrWEqQXqROE4vCbb7WOg2/R1RIny2y+wflhvrjPBrChf7kuI8YNZRzTL+899nN
BvoC6G0ZrdikFQ/Wqh1CBazczJyTGmHbD2GpzDDBwIQyE02b7X0ldPmY9d2Mnbdb2wrNrHbtE0uG
c7N1wlRjzBdfvP1/hG0Q5OHQWAeVVoUf+xnk39hsw+bPE6/m1XKDE8vZyquHFUsd+uWbicJKrpDI
zINF/rC350rGsyEkdlDzKZWm120OrDLkI2iIYYuGr44a05v6cli79ZCT5nVYqbfrBYBEw4Vb16K/
mPF+NZLSyYtpV02Z/wmrEfmn3er6ahJNOiVLpUGb3bJpv/32LGzS0xSytnwUF5iXszDPnSxa+pFo
ncYBO6LTcUch1opt2Z0qZLw+25E12mw/4Cpxvh8nE5Ycsqj38vXQp5beo43rHgwz1HAv1akJf31t
MtQGTXCJbTHd0a6bzNEYw9Zb0NhMyaitLpV31oojLYFvZtwizoXpTrY4iFX9ejpfH5REIQi2UXQl
+Kby+nI6vdGr8tSdl8Oio/WybNMfkafNE0HB64lEzoJ6CSYFtD9i1vdyEB9HIBXaFYMAOBOZjhMS
oG04AGl6p5oQXz/Qz9B4u483GbPjB5rARbRVyOUgWtUn2eRG73OdV99/d9oIDAPUn6k8wkg6DnMs
oZbWWZr50Cv3HWoT2HBHA6fAb78dpFtI+nC8wdEApcyXE1csk6GkZeqDCd+S6hi0oMZcTmmkvb7H
KJ7C8oVfRuCLA+3LUcJ1HHBka/Uhog8f0+a8vu3rqLq0Us85dG3onCDUv5G9bNVwikUb2Z29dbTa
V9E5WLln+qBdtNo9lV/VvcLk2Zk/GTSrxGHTuQl23G3srcF9Vhd3hT9eT/3v6tjjsE2dgrKBs0Uk
r75HP6qVLNIe6RQr9LmWiO42qEn89ktkFNqbqOPxxGS3L6e3tCGdZI4eD5AY4Rz3wbCrMiRAf70i
X+0xTmoCEQACsi9Qxy1C/ksRpA3mCo9IhUhUqtW7okIHlDPDOxtnccoj/NUWQ/ue+gf3/aajQOXl
5VDjPMpsVVV96MZgSPq8EbfDLPSJLfbfdbWXoQhnE2otaKDTbE4V/uU4cm3Gfrai4ZC2uozOu2hc
jH3tWmu5d9Jl/up6HSIgZps5beyPkf9JibAwOTy1j3pGN6TpLm/nytopry7sGEFuw43F6HQitixt
5fs5kp69J1mY3X3uzd3DHK1tnuhUzAVCI8jinOMuCoTf1dHcHbJqQJnCQ6p831Tp4pyvOscjfh6o
PsVEiVUfUw4rskTg0y5uZF3jlbSsVVAktWdnX7pFhUYiQ5WHu6iR4TUc4Mw997MOKn/Qt1EsS20/
mNPUYUyua4OsJS0ytVd+X5f7NKvFnY8KSE25OwvH5Kf3wy6dzMyMHZtcMkZ/qX+WvZVWO8dafBmX
qV1/6fy+eqBvp7pTYeZ/79LJuIcRTEmuM6R1H3SW9Xly8B+PW9k4dYLVX9fE3dB6Pk0Ztn7nVpZN
t4Y3R+8bdmEaR2VQeMmysOoOQ95ViI4HBtbrNRJicFqwjuc7CmPKYDyEoDedDCNxA1hTm2gRBuqe
q862YpwxzI+dCiuRlNJRJaJDa13Hq/DqNBYOQkdnnS/zmnZOOy12cDGsD67uhbPXlT3I8zrvp0+O
lztPIGcj8kibaIvofXXjG0ZexWGGjcDHVMjhSuSrve47N9L51iHaOmcjD9skoVn6uyKc6zB2vcz9
EfWp7wGqeQu8XjfPHHwEF+u90oRlcSm0+clFdqU/kLdk0Z6V0t9VraFaXDcsDNas1R5Bif08GuNg
KYzzoYP9ESP6aqREhuvyWA5lx6SFBnd7PhkLfntyALhRkeTeF4JSftV6uUxw2W4p8GTrnyrrlhy8
KySz02s5XIMSr85BDsp5UCqqJrI1Mx+JDzIdJb492z4GfFP+o3Fa99r2tLiFrYGQi1GF4rYiZ/0Q
Zl1VJVUUNGo3diGVS7Ow5Ld+1fibTUHFITgZQ9om3LMay4HJUZdtXnp/lhCxoBNQAOF56mh191mR
LT9kX3r3tlZ+gOWCDTi5jP6idzoADkgwU6bygjVWTjjThtN6DrNxqJN0zMxb5RvIVPiQpBK7zgFt
Z52nc1yH4QzZsBDyh9166Vf6jbvHJqTDOB506NwNVP2cxI6AmpDhsfp3g/8+UNl1J2T6oGVn/Air
eSiTTk1Dk6DGHDxrd+4f8ae2rbM+qtzlYCunrq8q3x3HWIui/0aDotfgYJmH+cGe8lLEfaiKm4am
hiIJ3CV8kl2nngUw8x2zkyLyw9KZExNN5Oc2yqcgQW7CaGKNt+4TphTTw7JoU561iKjzt0Gkxp1T
W06bTKi7p/Eqy+KBGgpHtAmlwIobhDX+HCLw0P2Cga23m5aUdVFWXvqFXxNQaSftx2WmizwRXhfs
4Vr7ZO+eEXwY0TqfLryiDGPHGsbbypEI9uEhHLAYh3xzdRAR72BoglzGDh0AV5G20+4ixS1AHdhI
0Xs/c0PsA+cFOpJrtX0WD74Nj0MghhnE1Af0A1kTQu68Ql2QalnOVdj6ywenLsxEFw6N+dpc3Mtu
jSwWrZWH+nKwtaSzHaBkTNBbzuqYB9S4SAb+cGV4vrhL/XFudmVTeTgtKdO9T/O0vvPzbvB5ha2F
yZ8/Wucelc/bNvJp/guoFpOJoRfW7QcXExIjGhs4x5O4XpEpfuhwy1kPfiC97rLBh7JLBqGQ316G
aI0Socr8evN1Ym242p8PrawDdVjnsW3O1FTIBkS/CZvzEvVYmHqihmY/t8OXilLmkOQQOc7CNHM5
Z2WD3UI9aO86nHokGSq7s25MiKV+ousCYcFuQOivxhH1DI9bDs8Gq01xiY15NuJAlGvrzPMVR2WH
vtNDXxbVt9w2dHbmiXDODqMqGnFW6dUEMiEFds6EpyPSWZlzIhWZkF8ZYKZ2k5PJ0H4eWfdY45Qq
5gWp753X9V9d7fQqnl1jKZO8Cqovjj/6xlk/qcA8xwLazmOPN1nycoS0kzmqZy92pjRsY1qcxy91
KEzkSgoTWasmcNcv+NdjgbjWo30X2mV14UzwrGKhu3aOHQcVjn0RZGI4TzmHzZ2dTYER09dILIcz
ABTH2TceUUCp5UUQSMPEO8Ctqtgumuq5ElPvAhSI7BGiUX/VouWcQnG1euo5MiBtX1a53KbRaii8
opqa47tPvTkOigL5hMJwG141Yv8X1Zx6cQt4cDZ1gZmsGSHklA+3ShueeVhJ/YrYxg1wIFCSiilA
9QVTwGwzsIWLM926Ys6KGJJt9jh4Rj0lXq/oO6I2X1yakye/t8Dw4D3e5BVx4Zok5KTNhtxVRUPS
nC5LZ8WZ9FuxW5bAuJ5qJH+BX7380XFH/926dFqccVo6804aNldZbhVMlHJrPxn7ziov0q6Yb72p
GB7rNq3axGkDsXCgeqiig2TIdLdCjyvjVmtP7dg0VbTPajU+rdRhz5CbX0IqQqI873ruj10RkNM+
lV7pr3tR6sy6yBsj/xqYypU7J/fsYjdamR/Luba2yLE9DEIineY6ZWclzSLra+ayALYR7dAmYjUy
mdhjaN6sFV3nf7rL3MpkKkf/Qfae85xHPo3u/lBpc1+NIV4RDQ87xYXFTR2bYc8RMbb+8L7s++55
7LjtzhAYhSjrDOkCFsTROzxnegq5mkxqN01qLp/JE+pntVo2gUHXL+5DqQz9bey/59XBKur1Oy7t
4eNcrQ2xnKRKNKcjpDgb9lYYGyrwux3vzYMHgmvsXTeF47dxqtTnFvG5Ku5o3f8k5kB9B84gsJO+
JXW82AOBnYtyaHW/RSZ3+bQY+ZmqcmRhI6zxVEwjFW1wvTdOOkEIZ86TdV5pbTQjoR763g4+y9Ab
v5ShGKYbZD6abwgAlH4SDlbQx3Vq9DfBPIgf3tjYX2zHlaSvbpr+4HDjfh5sF5QWi+U6i/mc5sPk
NtbH0qyDe9UtJvzD2sinBApU1e1mjjpjx26sogsCKH/el601X/gry4nmhW31lHRnoTiU0zgeZmNw
h7VeWcVzLnOaqFEnvDPbysl22hibR5mW3nOJnB7hc6Gij4Zn5w5KHl79PKSR8b7pl+Zdoa15L5RV
LvvG6uvN1ERMT3Xddt+WbqQTtk5TuT5oGoGty2DW8nNBWH3eOkPxOEeOex1kpRVga4rgX6xSCpU8
TLkgENC05UdmrlSXCpmkT3lriIqGstaQN+RvlrFTJjWNXcDhL2Ogbm6nohRecCYti1IHIiuZR8o1
2gKAY6iL96b2l/bjIDg9kqF33HVXziZUc46E8S6fu14mTRQsY1yzZm+avjfvlsrw8Z8xNecccViz
xJLiCTlrjpNyHE5FtMRlhABqDC3By87tCPNHTCHnXsRQXOS0L8cw+4StdPS9peoOazmY8zUe4R7f
l52PV9bom8bXGp+ilWi6yj9omys1FgIEe+7ddI3tnMpHPLdZ28ZGyntlXzZZc+mN1pxjJKOcm5r6
gX02+JP4MY/NBCJnl+kuKuY6oMV23tKPwrHGBBsZOSU9grvGpcalTqDQEuYPRVApl4NwMeZP+Hwv
6jwCHVj2NegRpqmm30HRwYmYOyeyDY+ihz/Jg5+uojnv6Ke6tvtxXHalU1BhWquoPKTCbgekPB3v
x+bFTmCqm9C7aKd2/g7RPZCXtetkfTwYQQqka2d1UtLm9cVxWrZUOQbcKG0/zcN7G2fv+jzrpypK
eu2JcmfN6/ypccbpKYUCniXlpPIhsfUon0Qk+iyBIR58a4oVc+SpaVYfvV/eXyIwu/di1xj7z6MJ
XQCqah0+Ve2E4ClykODUde1l11gzdMbeHH2r2DuDzLF/5Jp24pm2nGxX+YWZ7Yw1U0zPKjaF1Kxc
6zNl13SM2YEqBO5F6Pqc+TgwcNb4E4WarGgdfYOITKNv1RD4H40AHanEXuq130lX209w8LTzEEhQ
P6Z7Ns47exkfQP4zNzGFU92HhubuBXv2qbGmIaA4+tMoi9LGt0DrB2ZPvEx15nk3VI79WGE6NN0Y
wyDDBGmz5l2+ZF17EZVLflMTW/h4FzRuE5Oxjo9IdY23vRVkXjyvrVckkUEAm3AS0FW8evaUJo0/
IohU2TBw4rBbCkL9oirvUWmrnHhSTYTD7jANOvYRa2+SOowGfTayKsIzEeGXk4RZDuBjN060XBFN
4cgSSCu8qDppQhpu0GVOqiLo7yurnH40JSfoTpdL90GbrndXTyWJQpGRSV4V6VBx1tD8hd+fbMf8
2pBGP8N96KXCbLYuUdYXMxtzznXbxyh2uU8oSAz5rvQ9eTvPeBWdG4QNZ2UJg2XfKjP9upS8kF1P
OFgm4diZd3LqCDQdbbbFXk3K6LepCaY7yltttBvLaRzicI06Jy4ah4kbHTuTxKBmOxHzzKw3IGT4
Q3CUPeuqFJxPl7nqx5aIJZOfA8McxUVJf+VjaCJOslvXrF93ddSkCv7AgiAtEdd4Nk4UVxAfT3Hq
HZdgfq6ROLkclEeeq1YM+GJaeBHsMmVXp5xqYa0oEbbZu4HW+tswl/6dbYQc8VaX1eZ+CbvUjpVP
xE2VpigDIBWRR4w1lTKJ8jCSsb1q81uoeiQZbTmP37uCJtlzGnnTQzuvUbrzm6H5Ng1Ob+7+w8lV
K/Ei1Idyy53b0ibY7IzZPGVA87rUS8UcNTSk7ICGrOPWc0Attx7A6wDtKmo4ipvHL77NqSLzNx7p
0oMTf4qI/wpcQ5zLDLcOQzqtqL8e4bDVhJPjaHpAeE1RJlZdGLsAVl+CCPZvtzMG2zCULBDQg4t7
/Hj2Onhr6o3LwcWFJhZETmcrdJ0TaOErCO/nKLTH0NRC3fonQvsXtLAq6kZPbke9QRrrnut8jVer
/W1hrm0U/tts06GrHDNIszrQgTU2C2WT2Y89EuuDGHFvXAfjX4rZ/+vb/J/Zc3v737Dg8M//4s/f
Wrn0+O6OR3/853v53NyP/fPz+O5J/tf2q//vn778xX++E9/wvmt/jMf/6sUv8fn/Gn/3ND69+MMe
391xuZue++XDM/1T488B+Kbbv/z//eHfnn9+ysMin//xxzc6Rcft0zLRNn/860cX3//xBzT6vyDB
2+f/64c3TzW/d/80fRd/+9/905/i6dWvPT8N4z/+8Ly/A9Owa7b+SuTmNgRaP28/cdy/82YozNBY
h5oIAqJ//K1pibD5kf13RCppX9xqjhsLBmbD0E7bjyz/7w6NgEjHsAFRAnX++L9P/+I9/c97+1sz
1betaMbhH3/AAgTG/R+YFxrApji4beaftcZXSlnZEmzAqmuAFVotJJgsq58FQF24Q9nYu5w9S+zs
fl3NxDZskxZfZ1w+retSWxcKFk2UmH5d/ehra7nPsqiGHeSOxfm09SGzrocyNsycnRRo8BoRIRAv
3axIhmKhFGUXffbda7LuIhyMjw06eUkfms2Vte33hFS2/yyKLtjZjTC+p3QHf8AB2jpoD4CYiX7E
35FwuR4LssJJV1CvEFC/AA3Lnma78h+XrOzjHFDvQ2gtTRGniLRdlJm7JLySa753RD4JM7pHENz2
fmRjE4H/9Urvuqlxb73UrxPHGNxEpo6+8xwP2KecMnoOnLRVZ4OraOdRUe6eLQPi/nE+j6XeWeNa
FxdcBKt7lQ5z4FyWZWVi15f3xT07y8YHSs/kV8GQluO7vJwFqlyD/a4wJIxBuqy8L+YYiPmjTSG4
uVjToroKxDA8p7mPTFtemQ0+4/mMn5/dVR/nvBXDbrGi3LmvaY/J9HmDbnf5rexa0N64ViWtOZ+a
AX90slSd1kjbh/T6pg9qDReiczJwoKK9u4nQqx9QhSgnkp2boRyI47x6Si3j2SLkn27tzvNqP+KF
ZXa0bwTgVW+g/N+H0nw3115Ix122FiK7AYCugPNZ3hS3nF1GsFqWbmJbTWS9K0KqTPGKNobYYcmT
ZondmNN3rQ16l2pW0Luq8Ib+QndT5CfKK9rwOlwxmo8DX6l0b1iz/zn1woyE3cdmYddhSzKQlIfR
0zR5sBBbr4yugl554zXir+4axnNPs9ohzUdgcDVPmWDJ22iUT45dvRvdylUffJegLHFr2NiPnkd5
g9ugXuJ26lX0OYrK8CHsyvbGl0WOU2s+lneBP4fqA8BB413oVPbD5mHmf0pRgvuem43jvu9aJb/O
SwmOtAbGHDeUhDIw0SjSydzW3m1I0kGILI1a0D5Du+DHAV7oAhAWjjVlx0Z/8/HnJsI2DbHsWvpU
vw1dnmH6KCEtX6X2vGq4Eb23JqNnDAjc6RKUiHLjuy63huxqBQGsiMlKnFiDWdhi3zfGOu2MJtPv
w9xS87mSdLasqNxEBydYeiSiJvsjsJRt7FLRLY/NpBgbUA5O+VBO5YEKSbT3ynC0Lq1QLXGzYvCd
pB6oeCcWhOEV/MmPBcB/sfdGX1wIyyNS0YbMUkJkMNr9mnV6faKm3+t9j25sASS5ZPIyL8puOB9q
kZOEYnJdxE02yvehlZok16tRrg/AUjkJ4cJajDXi2O77uhUToAYdQd/7uanQ06vUku1s3cuHqSqy
8UKGwl+TfqqxFs0RQ6n3deljM2LZhojTOiLHGvs2B3Ow/PxJlrV73lo6f794KZRm1YzB53RyoOTH
TeQaQ6Itm5cCOWG4yqTL9i8C4T6vvnRuJVWAS0r5TgYu0RU/ghCm0kFXLTHTGNnLlAQUXwTUWcqG
l8tsyR3F+d5HrjOoz+uNjLsjemw+Uaiwv6zUIRCYXMP2Mx0w3uOMgqIZR70vsp3VLMikSi8dJpbK
BjxKIYYx5reznO5t38mThpbQw9K5U3ZVOhtolWXde4LW6LPBwSpjHbGHDvno1hdtICNBc4sFAbhW
aVfFtY6iIu6Kbq1aQEzVUHisR2BEWzQVLqIpXhmHgLbPBD5S7ogrZ2iz4MLuaAvIYwhB1YicvB1i
nTEMDiIO91AV1Bdh1F4KvNqjmmektak2AHOxeisGBlh7LIlNU/nXsvULALwM1wqKWmU26K91R+lH
2J3ji2SyzcEI1a4uWllsrORsMVJ5G2jbKXFCBSLplAehumNGB7aIXl3/BpvGqrGI1RuTtdH1qA3J
2HAN5FFLpjbcC2cqMDWaA3eoksbdHOY6ByS3vEBBrSsSm0vRum7MZrbNPY0QfO4+z5Sp28PiDk38
f5g7j+W4kXZNXxF64M1mFjBlWMVi0UriBiFKLQAJ783VzwN2/xNiUUccncXEieiFFGIzC4XMLz/z
GoJOH/u0uJhBuVkaAfq29WxhqiY3GGgPfhRFU98HfWxp4yE34pAqONFSc0rPkr6ENiBN3cnrQLSK
9I0BG+PqZoym+qgLXqdUFMqzMaJwcE9fs2h9w+5nx4/sprhPasdibBQDaXHHHE6XJ4d519wKu4z6
Y4hPGI7BhrPMOwPk6w/4Fe2DNDndFIBoMyM+YJX/HedxFm1CxWw7T1myevagq6rPVYbE4YM0jnnh
RaZFc26QcJjd5q0eWjcqHnzVIdLVJmUOQGnMoYih1dtJmMe8ggwsrmdLrdpta/wY+GY4ga3pt7k9
GJ+HnFSYcW1jLt1Nt/RK5vaQMTCOFjkAN0vJ8kTzGIwuGjg3grGm0i7ea8ts5sdY7qP9nBBGjmPe
4wiOSNxgLFu5SDL9JKjj1fMiF7nm4aASp5t6KkzzVkyRovlqMqjPUatZlZspS+V4GoO+9jSaTrqz
x9m+6Xgi5ymye7xmJO4I45Rl4aBfZfLA/ZTScaZ5DZRZLm66VBln1x5l40YuLKRWlr7L0a9Z87Fv
UPKj0sOyd/yS1VLUeHk/RSdjkOZ7o6Kms2KdoNkgy6bjE4fTPXA5Re3VZwWic7WGHL18pvJNPmdK
l0ReVQApp/qfFnOfS1Gd3Dr409wrM/DcJ0lMFiJF0pBm6hVxw9GDrDbHDoFRxWl+6CUP9VTaeeEE
pciH2G8ptg0kCXq7DQ9NBqBoK6oxW/DWZWSKwkqL2q2XcCKSyctqvdauIl0W32hPm1VgMzleEKMs
2vk85FMcPffdkj0LczI0bxEmH1Tk5fpOs8KogpKEN9nP2tAaDxFtqCp3cwOyJXwiEfZuPsGpqLpY
CY+9E5rLnYI6ifKQzLEsIF+UjpW4VH7qc6HGfXvOZ6M4d9VkPYtMl+uAuaOqbSHwslUKRa2awBh1
WhKjxnycr20Zp5IJXZ4Mzz1WBBrRAZ7RZradHvB+I2Wah7+HBMNDxtXbzYSWfQ7Z2/J1HueNwTAE
0NZeqJGB7LlZcRGYCwQOi2K44xG1WuqptlpnnVxFBi32BFuRDVlXfK1Mo/qpyCZxoypS/mCX9jx7
RoikT9DVozZ7rTmQg0MDbWgAkw23jJb5/XQBGFBlKIf5c+o0n2SnqyqPYWTf+3jMWlKQLamZ3oBT
69IbgKU0F+grObslmaX2anYyMBDqNCWbKZP7q7CV7a8MNosB0dnafq6jsB/9nE1j3ktDm6OdGFp6
6s7p3G9IZrMfJpiTHcCFiN3c6+2PUjamx6oflO2AeEa8oyFV3S0c1XmjzS1bNLEInSaPsI/UIQtg
OwH/bpb+JrE7/cfSiHFwk9wob1aEQe2u6aMnLZJMY5DeOwT7QmfToGLA1gc1IRMn0JR33NYZZTUw
pWKJLBovYQRblln0YYl1OFoMb7T4e57mtbExMrB8rqrHBpdtnrfOvoZ58blE3/BQdoOGEmEoj52X
LiW2bmMqT1+Npp51qFh1jF82KSOAgjYzc1LrsLGONobh15ISKgiSt42huK2Ry9wPZW+dSdQdmu1p
uRFTR3ezo53TMrXoOTSa0KfRJ9EdHmIUE/rd0sXzmZkj0WdG/W2HpVfPCYhD0wnAgk8vKXizcp8P
BvGvlSStxqxSsUpXNsa+vELaVsmDET2Y0q0novsHzYkVEPVzQQj/HdweLR5iFnoV9gWmvmy46Oui
Krxpyojx6WJE96IICz9jyOTGuQkueSBZPWuYlO5oJqAt/lMJ/W+R+nNR+rY9YqGng0wG4Cba8XRH
1EuEEzdmvaQJ0bLK5fDUShBtwnZuf/x+lQuN29dloFWuBl8mGL93iglLttYjo5R7xrRUrW/VLTa9
cMvoo08jQhiOVPaIOSwT3wLpFGdbqU1t8Zib6w+o54AS+f0nev/csKTB5tHiQikTittbxFUnJKaM
Og3pBQj1RjGpo4sQzfg/XwXYHfKn0CtXJO/bVVIlLgcrJo2n+wXREZ0mso2w+CPQ6frlMh+GVkz/
YtVUuATEGRNjGlqfBe0BCmhiqaralA/1/CjmKCq3f/pMzKhZEagafTt+1dtnQrAVCEM4FuRGaNK4
s6FPgQyh7iNE6Fus5vpUqF6oIAVtQ4HLc8kEHCq55+bhbIQhHsibUjJIHcN55VtpVRGk2ko++f2j
vW24vi65IndlGLCmuSrcvn00iPwgW2ABezb93h9NYmpnI46hCsa9+SAvY/6NyA8IRmKffrAf38Ki
WXqNta8uSog0rdvl7dJoO06IrC7MhHT8Ib2UuuLHBD6ZKDBByPAhMlqMRpsOJ8DfP/Tbju/rykBC
4eEaiHXS/b1YuTTlyjFnnVZCConPjSZDolvU5lAvmkioz79f7ZW88Sbk6atWuM77xFHEAuT/9kHV
KqnyRLFJcAaNa6dzJi4Gkc3zI/pR5Fqsb92GRmw82bUdFlujsUKkGNPk8+8/yLvtxecg7EJ9Q1AM
JtXFu0ZvS6gaCENPdMiBuWOxUEcoDQmVJ9epqblGBpr7g2j7i7dMV9DSVAClyMdc7mnQkvmS2vi3
gkY3oHRaSqR4iXCM3M+wVo22ToT4eOymjRPlH3C8373nlTO2UtXW88TBvfjiFdGsZXCce9lghQfZ
WOLSTyS7/RHFOnXMH327yFlAW+QsofJistylxwhEk16edCX2MkrUQw/8BgimbX7J2lSg10tz8IMF
L+L5uiCXF6F2ZWaCQL3YxZUjuliF0+WVnUVLVIARAbj6UTy/2DSrztfKOFsVxmDuEnDfbl7DTrK4
cvCBAv1ZBY0jFB9WWswsf1TFzpSnjy7Oiw3zz4LrcmxWOI2XwdbMo6EcQky7mkhTnzOq1k8TwY+m
CYA5BrJuPMwc1N+/vIudwqIaGmAwr2C6kptcRoQWhO4o5go+kDR+Zwo3e07Zf89Uc/rgpf1iIWR6
AWvxH3fKpRF7PCdKpTagTRgKp26W4diUZV3qCjX9d2ryZmjyc57zi6VWbgs1BguiWaK+fXOjPGLB
RyXgQtYS/utDZaSnvrM+3u+/vteR0k8hbv3+kGwirVjFMdao/natDFytaDUEviuNJ1IqUdj0PMcO
sHptLOIqXKzoVivb8LQw2lwQp1u6yAOZu4TbQc/M7LpSpmwMfv+x3n8DqwgCZOrVYJkhycX5L7rB
rkSb0CVeqO1CuWH4D5ojcNY//flSuOjxPa8CD+++7ASI1FTEUewp9fBo9SOM9f5R5s9/vgzJK3cX
Tl/MgC+eSECOq4qYrnmnCIP6M8sCtA511+ma7L/x5aFygukN00q+w4tXmvQoJAypHXljm89enCzh
ySbx8ZL1T79/qvdHHvIEUygCtUN77nIpuixZ2qjA78myxI6GM+d7Gvpln6fEGEYc0bUhFcO33696
UYmwZ0n/uRzwEGCDwGl+u2eHIpVCobUg+rPYKT1gPMNpNPr+xmk79mkcj5+WpOn3mc1Ep7Pr/INM
+Re7E3UJCM2r9w4Xx8W7pGIe7VrS1vt/qNSzhQThc5mtuUEO+Pqj6+n9ajwqVCOo9avI52XVgwNP
1TtWLQE1nx+lXKL3bXaP/w+x4P1CTPssMivsJ7gFL43iFDHa0YAmMKXd9HoSmJ39t04CJDAUh9d0
HGTU5bfXVeWUmEbPqMNcBj/hHT0h3TEwueJPv98ov3gi8nLEhdgrPNflRhk7wF2aUvHVteJqPdu5
nFz9d842GwGdBfJR7lwStLf7MTMMMuCaUakNlv5A0/V7runFQcTd998/z7vEYVVgJQ8k66dOe4dC
MGIpaURHu0Poitjpxoi45oeR6heLIAGGEQ8FDXIBl1CHzkKHtxR26GZaUdzrRtz+4ETpmz9+FKRk
Ce0gRhiQXmYn+VjWDIOm0E0HLbrlfikOddd/lAO93wBwySDeYomgESguRQnJb5MEdc3QVUtT1Xyd
Zxu2vY52IzYuLRn87x/ql8shhgGNnlTknapOOLdFaDEWYrlxfszwzdsDAg1PmWlNwZ8vhdQSmSTF
NILUF3tOq5dZYT4guXCQwsnPnKQ8yCmFe1kn9kduz++2BO0HNBbROYCR8r7WTHNwlHS+JVeEMmxb
6j9w7Wy+3z/Su1XIGnXwEAQG9gMszrfHSFpSaJss4ybrdmtpu/roRPzxF8cqfGl0/9brmDvr7Sp9
BUXabNIQCLjcj7tetmECyVpu3ZFL6vUH7Y53STirgeMgCJHwkzpeXBVTryFMGNUhQ400eQI+CXxB
1uq7WRkYuQsz+oDE+avvEEoqkBJuilWO7u3TyULYNVN1BwlX+sqAYwd/cmyx++M3xXPBnGQ3wFK+
TFBDSptS1JAm4kwK54OcT5SDNqKx4IL/dKWVy4sKOagWnZp/TQV+QkTNHaBnPRk5UTmmFUzYVBB6
UBScj9wuLxQWSF3YEmtmttpdEi8u90UbjSOge85utsbuAXu46yQM1ZccQMKxarUwBkVQlTeVw7wT
lSkt85VoFkA8GswB3CVOURlgSiIDXNVk6SDPeX8E4tBCfezyJFCsuT/13WA8GyX6uV4aZ+3JUvLl
KXZmegc0PudHSE9ldYAKyDTKqgWV52jpyS1TbTqO4KUp/uPUrKN92mpOuGOI+akOR01c5aGx0iG6
CYrUWmU9TrjLnmist5rLBKccPEMu2sdxqezohO11qENzk7VzHeEg5rdgGo7OpIwpV1gUikAvV3EH
Xozz9zJMZu4Sy0fVjxpz2i3RXNqnLmmVZ2FJpDu21dP0+eP3TtuBkpze3dr2udjH2Ie1k+gt1HUj
ctg2lQqmTx/u4/enE90u7lJGjDR6jcviERP6CmM8rgfdLmknaXBTToXTk0OOUnhS5mr5oGl3eTxB
RlJogasCtkgtcNk5K5sxo0VkQOns0/YHjB59mxVD9EeSv3TJwV+Sl5tEOO6+dw1sYUvJYoD4cJsJ
ybo8Ic1aYMrc//4VXV52rLIaTtN7JBCs0nhvj2aYJWjrxHLoDkVfHkRbRZXbZtjEuth6fVRo/OKL
o0LjgJL6kwhfpguYlYH/LXvJ7UfYwgDDpyBievlPtPkXLvjvhOECn3jx1//9UOb8d4lAfINa/C9x
im9+avt3uWIB28tf9T8RzLiqDP6v/8AF34MZkyL6WpXN32+QjOv/8w+SkSL9LyzD2AK09JlKrY40
/yAZeVV/QX836FKTSJKBMTT6F8mo/LWK79t0r/HdJtFceeT/QTL+xXtGrXVtbCtkA0j4/OezvXmH
v4YyapcDHdsG67ouvqZlCAVf9jgQUsZZspGKrZ2f59R6GhoYdIxQ8SaRGDqnGc0jAREswbpGn53C
zdvoUZWhwi51/J2gtzPL7EcBatqdasMj9VE9yHIbRJwqbzCzY2npu0XJIHKOshuVhVfYTetTlnha
D5fFMIDXg80rLSQJx8XaS1IWjEarwwhyEg8E+i7OizM9tdMs2YAI7egQrT7SKS1fuCSLZwG59KhB
bkVmbVSr99dVTZGfs1AKOOvXg154LYNhkC2B0zi+pJjnBnoEIpnlfeEsmRtGva+nGnLc1TmerI3U
Gx7D2GfE83Zpbu3xOigYfQ7X5vzS1XmgifKMgN820mCwdn4igOar/BjQxzI2dpN+V0Yt9K04fJBT
DUp4wyBMoiW0byZzT9+zcBG5OxcJzpf5GDlbQy71DRxvZ9v2L6X8kvIokpIdZWSmYu0Ok2fPhGHH
enKaXyuWtEMYYAfC7xxl8qlemq2pV+76012HBx7TsCXaIlJwpQAxXUFIhNzMc8L281gaiAkly326
DvFqoJS4VEoCfdCcL3SRw8BGeKCjnwzd5JPMy+ATGaPyxA3hJfJd1t8V5Z3MC4Um+1Qrt6EcXa0L
O4mxBXJ3UI3qDgaHby3f63h4zuJcg6mhulpj7FLGBZyHTee0nxuYTOPc3EuwIxTG3ZOV0cIy6AHx
pjvmJWaHdEJqQJmPTbcQwzX40udU6JlbqvmVKNU9zVoPopbvDM5mhe2kdbQpacrD8X+q7TToW/Fi
zc5D3MlPr/sm0/lt/IxVApsppas6MW4Lw9z0Cra6QAz7XQc2x2j4lDytKOSnrnEesnLapmEZ1EAk
ssQEiiMFszpcF9YIkfiTmlRbJ2yuhikYOAGDbXGtxFupDg9tvaBhX9RbMRtbgISe3SzB6JRuaBf3
g4hcI4+CsamuwagGdo/aaBE5LqIPAYIw3yvV3KT9nTb3UCbjQyFa1WPovxd6vQnnRD8kplX65WyO
3iqF4/cpXKdcWM+Q0uc7pKrSvenkx7yvrfulqK1jwb85DWTJFBmEQ27GUDfkBKJZ2cebdijiTRNb
q0JRWfgDEiR+C0l2gznklyrixyolM93Xf2z01PCTIj3HehpvZQc/5xqeZucuMkmWMc+waKr+czQ5
f4MaqBF/0M8FB8dtlQmi7RTNd51oWgyqrOdZNsM9FSi7gDG5Nw7FD7PIiTOyZsKQ5uxqYG58CxaW
JwzI7rFuZgcb6PBWz51k3+VFuTPDMt7Emiptk0LaQXCxclfC88UuhnKnicQ4Rwgn3ifkqwEzFd+e
nE1V6z5woK0MLCRrko2cls+m0x5yLfWWIvxcZVFgldZVNgExyEEBNcNBUj8ycf91AGZ8TcEvI2b0
KqH3UxYvJVRGkT6W21DizNt3gwPL3HyxSqaXDqoCcnqHv73LrPJJcpQPSgjlwn2Za4n4zxAYMP2a
eYFrf5upaLk5WAz1SyQH9W3uVFcVYiwAa8E2gpUIGa678TZptWCNriAtN/GiJLsGAR5PQv3Unaf6
ijrI8qauV71ITn+kaS98y5Efhj4A+veAiB/w5MU6Jb2+XX+LUIUn5w9SmF2Bab01p+RzBUswA6EC
izILlhnwC9eQXOBEKVfFvSWX6NfPV2tY7jJ73yXwjKLMZ+iBdkAWSIP5Nc/aozWors7hXQ/O0ln7
QokO1RAdQghvWD/6EBNRtxg8u4+/jdYjEJYoQXIjK8G3GwDw7thjK8Eodpv+JdL0rbIUZKP52RSm
l5kcQ6NwLfTyEkVxoQds+3Z6qsby3rHTH4bQT6pmnKLJPGmRdXTC4cppFmBXy4DhGy4q9CexD5GD
xdF2mFMxHZkeCVv7obad1AXhEv6oTHs/rTUUQNvIIBbHaDBkL3Ne3a8PZHCxWvpVM9mTy3j72LXF
F6ssdgaQtMXAArK5qrQPGroXdcDrBlkHLkxdOBnslLcbpM1yw+mNGQuZHqYaUNaVatV4pels5FJ5
+Sl3+gWK5TXd+Gnk8roaEvG0JAGnwie6qG3kNoGwCPhua5bWqU9aoh568chh3bZytFp999u6Rhxf
l4MCoTtEbKfwoyd+faT3H4IGOsN8DBrt9Sv56Ug6EBfxPzLL7QjGqC6SnTY3rlyHZBVb/oEwVL6+
0PU6q6enAV0SS2hBJgEV78zxpRrNTWVwWUiqH1ojFykcVAjT8Mu3Wmhux6oNTB3k4Ey8MqV9LMmn
0F7O2E3s1gSh7mDn4zjzVdU+D1PorbohpmT76lCMYF4fQvVKagxPma4piXci/q7rL04in8E6ba1M
9YX0Uevk1WD58iuBP0Ohbayd3EsXXzCBaoyeYLnFHswtFXkPQ9ibzJ6bbfEGhMUXLUJt6NDGn1oF
Fb0pZzx1trTZHyduy+QwmSHJWOFOQt9ZdX5slVhmaxfbEv6sPX7vpPFOOy9KfACUdkJN+W7uPmqi
vWqcvX+KNXWGtKwxHH37YkeH+KT3xFrUJ1yaNMdp1reQ875IsRm02bArtOFFGe1DZjyMxnwCh7OT
G3LYTv0Kf5ooIKZsi5bkrmqte7XpTtNAzqkMQLet6zX3hKPmI032QafsQmz6nyhNNSmvE0/kDZV1
1vTTjtQqKSlg8JTbstdeYPEfEE/xBCNHVRmByw94Fs1Ezm7Wd7Ej+8rY3dR1FRSzjLZJoXhRBiKU
4Fa1q68VJui/P7avrj7vvljqB24ScEs0KC8+XwayvInwmUKAgeSx8yFHFa4jqmcGiF5lpUdt1Wp3
rFOh63shKduICwSctNsnxPNFOzmj9mi2aC31Z6QyARHe9Wke6GpPGlbfSkvohk38hP/2NpWzgMts
b0aDO5vNNgYcXmi9j5XFLc6qroK11dim34A17oz4+++f9JcBigYYcu1otuOvfnFfZpTvqZZn5dYQ
2u2ajanysFPD45DJG6CN/izMHQbD1+uNMs8qHaHmg97Ca+fl3ZcNnErXAN/gqn2xiyEewcpT+AjV
ZHqVbO+Jph4QyDXLVpL4AAAzoBT53kqGr6HSok7lZ0MYm17Pf6xZthl9NFX9RRJDjwjQEd4OEOyw
73j7/uHKFAOgP74V+bhY9V0o9LPVmBu9Ks9WmXzHKyyDGn+yMitI9Q80tn/xTlidtwHjjw8BXfDt
6mOthtLcGOw+Ek9L+lK2j0ZBBgnGVxb6LXWqrTa7hc9Ce/AgjeYHk97XUe7bN/L2A1z0zWs1mvJa
4cJIEVxd8tbTbWNbUbvwVnRVes1mCsQYkB3apKKFO90GjfolNym/oBX0xuQX5s3CeebIbBs8aon6
kZbTLe19O0XZrGq3dRcjBWSdwiYPSvIlGyHTYTQ8kuB/FSn/v/V6/ge2cRhncFxJXv7rVs4Bfu1Q
/tzH+b//0z+9HFX5i0YJ8186Mhr0aoe2zD+9HFX+iw3I1JvODCx6e9WH/LeXo2t/reBcWqkg5VA0
WM2D/u3l6MpftmGxbdGHZySh6H/Uy1mHTmz0n/YhKAMAOBw/0CHgtUAevD0ImQjRkjFTAKRFG5+n
VpuvYBDk+1jH/DmEWAoRzo+LHnTgXELoU9vsyUIVKCqz52HWrtS++ypkCA4GQJ4A4xlUuMoB3RTD
BHCzWNptVII8x7159K08fJgay9l07fi1r6rGpaiKXKkebyLRLRutCJ9GQjNA9AJ+aHguLCnfxTa+
uhxYD1gSNNhIuVH76ZzLc+INQzm6mqRc202i3jfjVWkrVxNs16tGih+npPtbFVVNajz2J8ylQboT
c9ASbC3XVCAsMf/tXTMOX1DW2MVmfSom4zhZ6Wdm01f6kNM3goLhd3m/V/ATCxhjHENA6MCXqzuc
uvJtIbLej+VI3yadcru0tboPpeywzBbiNmV5SmgX9LN+X0A3gjVnlt7slOWmTsVNW01JYFYmJXQJ
vULSpCvdnry+mXfM1IwtnqjF1hF5YKftlqpS8dSaDlG1inOo5lPHJGRpUAnRuKCFVXkCOKU7aRr8
4OlUVwM5IF0XZw7qvkLhcQqapdknCLkVlbbHv+Y4yFpgJ/1xrHJvqm24eWBAckEnQ1QPwPr5ydp6
dFp4SKAXn2aL4YSCQaQLyXrr5M2jijWPATNt1y1qcT3rehYIWQqktkkCmLzuNEbf0mYCyb1sq7mz
kD6L1X1cV2g0tWCi4/A+h4lW5Mbi6ijveFGc+kWr9a6hN4GIBUW0hVJjn/mZne5RWtypRb2rDfM6
yexNkpJbW3XpR3oKdy1tDxWxeoRE7EmCmR1ueTGiW+VnmGOWh+RIR0Ot9hpMudTW+juxIS7oFTkm
xF10foidfWJtQ9F/G3TlKBz0g5QWAhUiQkDk061e2/yckm1lFaAazMKdqKGxytr8NZPnZ8RZtghO
tJu5L44LTGCpTc+52d8Q5v20xaMw190QMbUUHTNFRVVc7bqgFco2qdCToyM4+aNuv9RZvkVCXN+Y
hSp5slLQxBgTaj9ICSNSZqHS3U2DuqfZcdTKaY+0IBSxWQFowgjKrRDn3LB/npCVOsnQyny7N+H2
wMtOx/IoJXUUFE29SyetwpK1COYFemWi4rAEu8LPOzRQhJoH8MfvIT9tIrwNrDn8NM7ooqVq9wLt
FOuS+Bu31NMMA/pKi3R/HvRvi2V9bdruEKnxN0tuYdBNxoPaWNk30P73RhPuJ0s5asZ81PKEhlK9
WzXTSHlqH6WbrTCVm6aotlY63TqS0SFx4iAeOj3GtbiNajVISu2ee/O2UqS7pGC3MLVUawQ4HLN4
UFH8ccNU2djZvDVlbEn1zPmklbXfx9pJb8OvS832XrT6trFLvwq7a8g9u0Xg+AIPBMFTeaeIAXEW
x9iFVfnd6rK9sL+rGc0vuS3vR0SEIJLLzA31yG+QlcOQZm0s9x2QXrPbZWNT0HLVv9lWM+yRuM83
1fSkyTQTohL+HYM3A8q8qxbqA38B6N1bwbzySRf1C1s09LJUPeGilQeirg1XIdjUknSFyOUmhDt9
Uwul2NMv3WCP81Av7aM65jeDgjhZM7X0CpXa6+Qu90O0mbajAyl2qeJHWxp9M0m8OnVg+Ws+PoLX
A5MFH1GdXX4YUx9NWad4jO1HxkALXn/lplLg7kqjdjskHYF/Ga5ldFrySX1CwmzbIYrS2vO3cm68
Dtl5GnwU1UnriF3bTWpAz8/rYIwbU3KSBfT5UC96T0vMA0ZX13m5NkjQKIQAxOx5XHwE0B8Ni4a9
wWHrF8EpUSu6reEqVNdqe6BoXxLLuIPb6RVqvoMycFb1/lNvtD1wTqPxwqhxXGSI9naun+JZEx7V
4Pe21KqtFq3N5FLc9tPwnJcRpXTrrO/PfmzGAjLf2LBSiQeAkX9FRE5z9by5LWtS8wXOrmoQcq15
+DT2/K3Vo7XHVCa7TnJeRgOdzn7Srka5OBMKEOWRxk+Y1S33wxQ/tXrxYkbm0SnQBtPVc5Rnnwnn
+yaU99kAZZMeGhpx/RNs1R2zP9kL+2ZPb4bTnPB1C4w+smruoXxj+W6YhQw9dgCfN09XZp28SCZM
TjMeFHexRh/y/fWs2t+yAYnJYexj5hbaU2Hmlk+nuAtCUd1Mo37E8wWB/8j5MYKq3OB/0RPlld6d
iiRCz9AcjmUdPU+j/NkW2dWi59sGRpjLxZa6kWN9W6bhUPbVTYKnnrsUUrWphqlCKxfnISsqPhWK
qDdmlJzR0nzKZenvQYFB7ozdXp+Vu242oRaY1i50rFvY99d62Z3zrP5aLlyoi2K5tj2cQC54nZb0
ftdOB9se0XRIrV05KuZ6lbdBPjm7DpWtuK86bwRI7ApN/W4J9czrfCRwNcc0rXapBlp7CKG8VVV/
Z42QE22J6lZGBsBZW+BlP/0NO/UesGXpddJw6JzqxNUBHrnqbLaFHDQCSl/Xmm6tlhsYhrdZIyYX
w6N6o5fpmcHxVV7Zt0mJwVS/9Irr0NpxF71OvGSMXtrJRrgI8ThNT7+1qn0VO+hzzMUirslmUoIN
xEUGz59GHR2qbmlpHo1zUGIdAcG8vIMwgSIqTrhFpe6aUo081AWqYDGbAJzNKV9Trq4/qln2mJXt
D4k2IdJy9F8L7UdeToHU2IfBjplaVzlnC5kdHfUJH8NdpG/VXrlOqi+mhJfMgtAqioFzOuw7Q8bd
xdnG3Vj7TrcgOqkshId2M+a4Oc+W5SH8uzcimt5Kujwnpv0yK3nnWVFvu70h38yW2DrV8gX73t0q
LMavRuCsGgWvJP2Kxl98wArzEAvuCPQK7zS1gg0i8q1W2Sr7vmU7F9oxweDE06VKc52+r1YRh2Fb
QBr0nNz4qmlL5ndUzVmxyMFgGuioae02t01KqYEOR72IRwOBzLkuvtWDqXiNk1zj6q4wNABa2nTJ
ztSKcaN0se4LI32QEhkZ4VBsCWR9APfYhhCT1AzGoRbEcgN8KsrEptERL7GzlmBr6Mca+Wt3BhWi
C+VqHprQi8Po0zjVeGHPNb07o1P9Wh2YsnRytImNjLgYoQpLUgzfRwdOAqW/LUr0d9WvSlVgJ8Jd
gI9cdyLOHQZtOBLJZ0Jicm3ZxVcr43UlNDPdETEXD+JpIHXCRx47dKWukzaMZws3FZMRwLe9MaG4
BZlhP3bqfIdg3pdxma/VPDkimPXV6tHMbayOT2OkQ6DGmKIZXQtf0klqz6wrUoEwQ8WlsESgRNbf
ldab6MBJiS/S+WbkxtVrGBd6fV1XoQwtdLyRVOykxlq77SYCs1LIp5EecKdr3cGe8B3pJek+R2x5
nrpDrkJvLpGIRu/he0X35IBi4j2YmsdWt4NGsn8gJIDW88TEN6s2HbqisVml9NTzckO3jqMlWUGW
c4VrdglvvYChNTAW9lu5JOjM45cZdH2PfbQbO+MRaBFqxCERv6uAyppzuBdZeDfOzBLrXrSETPE1
nfqjgrAw3GV79GlTnExg7ijp4DCkxe2yySMEc2Wd+7vub9l92BaG6veuLh9hq+0FozeRa0E1IAOs
z8sDfsuhK7L6oWijKkhn7dCq82fJsil8tFQAKpkf1LA5TkJ7yEPzxk6Xu7boD+zhnNc6Pii2WntC
MV5aZ7jusBXyImm60kS2m43xgA/fPgIg7A4dqjmSZQQzmj++XvbnIbMYS+TS32pZX+cFyfBSZbM7
COcmggbuIhd6GJGdpO3KhpzbzJf7xfClzICum4Y7Q3LOauXsuzb6EeLLszUsOtbcKjTjCjdsS+Oq
zsdPQOPFFq3/515KA6Nx9ojT2kf8M/MtTPD+Ko3Nk+4wc+HbQ5xn2USp+D/MncmWpEiadF+oNA8o
89YMG30MD58iNhz3GJgnBRSFp+9rf3V3ZfqpzPwrVr2rRYaVOQaKqnwiV2663juy7do5XfbK7JVV
B9v5yarq8Ug+Re99YU3HnnQarITMO2Uey3UEeuS4MKjbdiyr54UZ7W5MqvnsqOa8kpROevdqufA7
+zx608A9EGhHNrgRqVMYS90kkEeqQezziSG1zaZ94+UwU0damrbDGJ2NY5V7+EfAcubldajABJOe
ZWQ50bY1FKiRkhNoObw4Y30t25ycWnOVJ6GzS1oH8LRfvjkdT6PbBuE2mNO9UdHMv1JsAzUIOqdR
+0L4XSxoIlx6Vd3rNR+AoCeMMiFUflJZ8W7Dc7pyJ+9ce3jimfRAw6Qg3m1TdbAK4ITgkhgzptat
Q4dFlnlvo6ccpgXF7SgYdfeq3ZM3R+Ll/3H2PgVBjwU9vHXZxW6KkQ+BfKBEv7PC9hVu1QXKgteo
zhz4vl7UsHtevvra2dKB88Tj+k2GwV2WX84XikEW4MHvEUk+cuTZZ7/5tjjVi++oeq8cyALsrTnB
9hATiPPuRkF/Qlmu9tfMxsYBny/bYVKDgNNRWriUXXWNH/fNzqDAJjb/qs59C80l+zyuREhAeEFs
q8LYB+wU+4vgABHteruwt7Wbx51/vYTitcg+1WwEx8q+8hrb2wx587hC9OEYkm98FUAmDTY2r04G
Rd/DllkhZVyaLYhzStzxvruQMMeOjr0UJVyXD75zF13Ixj3azUYGKqY76QS25+y2/ZmcF6M2ij7z
ZMDol/lXkUUnlC3Va5MC4EIdYFGc/IXwvMx5o7ufRuvVzH1ykp27h6uB2Oec/AaIjhv2L0Z7+Tbp
1+c+8NnFLDcJq3cyL7ctwMF9Ejh3sva2sBgOACBPpp0/NWXiQSPOb9e2vcoH64bc083IFizzm6eh
VY91530GQfRsz/ZxyCDme/ZwnGDYZ9nyiIxADjka7oMut9mZSHZBcq52lfyStKAwpgE5EijRa1Hc
1kP/pGrPitNsKI/SX76rFeT5wNHUZQeWwC7jDV5vym4imOtlNgYfX269DnSFmnMOxs1ZR8W8WYeL
F4bn+MLfPI8E2UXyzZEvMwsi5SSf6JkBMpxWrxgMohsg5TcaoLJlwClYOrnLlK5OXpicG/5/KHWj
7tLPfgwBPlLqrHyrPoiO07Tl9dcB/iA3EIj8+etav/XTvde9UW7KqLnEECD0fuzYk1iFtZ3wqzOV
TU71eDuoKdh4SfsALmYF6VvXsWeyz0COMJ7O0xiPF9pjrzV7/cC6XQL3sS3DJ2BiF9PBzA5AKftY
godqp13ltN+9VaaboFlvVR5sVznNBzqtjmQmb7sh2gKxPfpqeMyzVu2b5Q2l/S3og+BUmp9FZU4F
SkLdWHd9N623lMNsplZ8t/lGL7BANsxSXpt+bY/TWH5vE/4KuFD6dllw6TDe3ko/Q2rrvXAz5oXc
VZGV8YsnFOqVdZwuGUodBluBNXA7YwE82Gh8jmn47gCFNlGTy5/w2lMuGRsdFzsn4662uNFeKM7e
EBRX/ujYO2MjA8yyLGM3Eet2mLx/ziz+I0H5/88Z+JdExP+DurK8TID+XFP+PP/4/uOPcMTLP/hv
Pdn9zb7MTDAFMsW59Ez9j55sW79FZOUZ95GXYMrzOz3Zj34jsnPBA8CasJGTmbX9t54MNZHYEHl7
MgKYtl28JP+BN/BjwpsILnWtvEsjh3QVMuCHMXhfQ7g37Ilics19v4EDnNQbIzsPwlBOnn5zEau+
yTajC8LvorLcuvlUPltkWv+OoCo/KNt8F598D2kOVHx8Mh/nz6rPqz4BjrTTczbfVWuyprEjsIZt
bbpR/FtIaryl2/ViCZOIOu9U0VC5wKPCSRmTZYEyNZBdhorIAL/KWuAV7QLVhth44cuTrowNfs1g
Ud7Icg7SPTs8eDalbqsOcuHY3uVSAX+pCls529/dEv/G9XCR5X8n21sWg/VLCgfL5+VSf2yzUqbW
TeIsRUzli3UQFYHIXdbL6PusKAdADKXzYuv4tK9CE7KV2JqoG49//R0+jvBgeTA5o4WJWy6kOC76
MDtQZV2bYWwZ3VZRZZ16OYJWSToPT2PTq9C7ZYGUF7tFob+u9gBZLFh75xEtHwXaQfX+O6ZKeBnb
/eGykLy9TEXIHuBz5X/+cZphWMPbZJxq9nsk5T7DCGoLGoQmr2bhH/XImU0wY/RXeTFE5MXyhNwc
WOcx90aUuRlT3k2XA8xDDhhc4HBw05ybpgl9OruWJbrw/SlMAZ9nvcOD9z6X0C8UbY41lHTTZ4z7
524e0Ww4PnabdPJGkgEUaTzlc87UN7RGNvMhh1fxOFsiomkQmlRzPazksmNVWcY7i8EZHyE9pW8V
vgMNF9pNOQ3lkCg3a91WUFL8IJ9jp1zwIVqLaP0tK8OQnmanvTQjBCalxaEBP3LXZ0HX7z2txGdT
0LG3s63R1HHOdnq68kCC0UOUCT/6LJK0dPaV41PsM4amqr7NS1XWL5zMo/yYNslax47vteykDCAK
OlIuFJccFtUXH7OsGw/dUOPojKoGajiOyQoNf15eLr0s4cbXecSLSyq8cG6wlh4zaE7hNB+0S73x
HTBtm2BK0wVx20qbvY761T9WHBYQphhQQZXCDcWoh3e2H//NXczi9OGusckbElK5YDh8bPgfI3oi
kpWpOc2yLRzK8YVxWaaPA3snCOSRMenD7HndcjJ2LeRdmUwS1mVkT7w2nX4O986wiua506HBDIqN
Hi2fe6U/Ul0Bw0cWGiqB6QpIT34fNcPZyyfQp6VQGqdCDjAXs1Itgo3r4Mbf+5pf6FW5qWROa8lS
7uopmMWWh12R2yl7ZsVy8BTjoNF1Jw4C7trvRtzDQ1xPYiwPMLeYVuQq7L+EoIzWXSKdfHhYykqH
ZE7yxqVuvGvT49zl2bgrmXGo2zKZU/UkVnfdc6cF7jYbqnWm6qOtM0zTLps2ZJoLhVxKqagAlwxt
jOut4dU6uIAEje0TV9LYNUWcGrf2mAPNU3E2S7GWR5+aEfrAeid96JpBVPsOd3lzmPNkvhBvvcvD
EpL8vKaYb1g2/bja72yHA66fPzfjJ7tbrXHHmr9wr45e0vFCGcnvxEbYMj/oBQ7ZvpNrondNWvrL
Nk396R0UJePJZLFGMOEUPhUPKmO9BC0n9Hl25mHelVE9FHSZELrHfF2b7sYsVf6WiSXx4iHRVJKJ
yCTLCRsvTaGcatKaXZGFu0QvARi11qpWNPKJDVxMMTljvhGdlbKShBaGR2MAMO3Ir/bJi5k1PcBV
n1L+Z3ckgPCH2h3Mvg7WzR5fWaZ3tBm7TD6kp6gqqbvKbLxuLUzMpHLmjIadU8TGbcb3rqRdKo5m
DQBMJJprQDig4BGedfVqVyuw3nqG8H/O+pCeq76veNKWPqGWK1ApzqRmDGHapiJUMZDhDp+e1tmD
sZu+f7AbVVNfpG1MZWsR5N8yLI3g6XLdsLfmjZ3FUycTzAWokLu2jyIKUlWEih66I5BFew3sgtqQ
aHQ2vjs6FD9lvaLkiApcKGTlhIm9tVNMRXaxNNbebcTc0x0xAfoyflSKa0GJ0E/ODmi2aZBF3o5T
VlYdqzECxun09bLGERVJ9yQ5K2vjBWVnbSPTdBY8IhdqZpVU4j2NhExiG0TgV8tCfma7v7TVLjdz
DrU+KVZw+eFizVslZhlSZES31cZuu6r7HAYDAo3pXPuHdJqLpT3UoUbtTzu5c6qh44VGb85nAX9O
YTk1tnU9rUCMj2OrcoQbSm6yDeMIU+7HBuJwDPsnTWMfb1i5Iey1fK1zg5++lVX4GuCrBiwiq/y9
LKT/icJX6vdmaywHrj92/9jOsqi8xFLNC7J0uG7LgLjTVktwIOS5guQlSaVCHuoHZ888+mIXrGZw
ISzmNGFU3hyWlzkMdmkzeEgonjPKewkHD0erk0cPzqhkte2oL6cSi/uBZpOlSmibSwfHORT9XHRn
P4BQAI9N2d5utHsB7rGCwRAnJlUhMrmETtgZ1Vy+tGXfZu06oKKXReRvlTVf4HhOxozMXuZV7LNe
6Gpf1HSa2Eb3r1G0mC5GvaOnqWGuSBmxQ9yDI8co/E2SQKXdUOgMfDcxspd3Vplx4sJ+gIZjBeF1
6fXp/Qg6UB4MJ9doi4btrbFKeR8fK+DPzcssdW9fXbhgaPBZAFDS6AXlW9I3oO+tFqX8eokKBuuc
AzO9LZwOgVQGBUXOWYbhuV98pF6tJP6tJWOwRqHHwsi1KCl8V6Yc3y3mSSYGpOwA1KNPiXVR6Jno
Y1nle+LAGrfwUPNW7+wSF8LFnW42QKoZYI+zX4wxr8sm37eqrx8KnQzfsKz5P6YsccKDAOt97WcE
fa7gESv/1MwrbWB1GxqmBRmXcuPkDpKyQwwhPbgiwi9ZOv5qbWHIzj0GXNl8rUJopsz0WiR5xsju
bg2SVSL2TFTsIausPzXJTRfTss07W1RNyLS5ye1Dqy8PVl1VzSNFfHj02Hkzaqexwe12Y9qZ74Zz
KkOhS2nHgalCY21pUIBO2/lL7sSiF/nPeh0NJV0Xd/AWClNXjpvK4/ptA8hEDCz15CRbP9BdcaCl
jJFbHUTpCxUuLjlQI8MH5qmOx1kd0AlNhYVNMYjxK4cgjZJqI7wc+a3kgU1vOtMRmyB7n55Sz6TR
E9vORZ1LnbXfvHoIp1OW5F51ykG6l/etx2+wHQBj27gRjfMu7C4cD9BOzVEOiXgbgGVRVBNOMH1r
q/tuM7BQByJNtX9ldIlUSCVEhGIeVas4iTIscm6y1kJCZZ+1gXk+fSlF63zF2xN9NxaF2ojaA8VK
Cr2M2d6kkWbaYULDXtPGCc4MNLFG0iRCDUQ3VaLa5LjKoZHbRRDsVsSYG5FP/jkqGEvvlO4Zxcoa
aMfGVKOmN2eZEjipWL+ZhrSVRfmjls0rPMH65LgGGrTVJeZR25oPdUc7unVygc3kMu+6sCQV/lxT
GP1Q5Zq4lR0yTU5qprXkJCDCQ4RstL1zBrhkVFaJNYxdtZj3bNBQcVstnDfyWOyLAV0TDaJrxAk3
Q2gZ57iYwI/itsyt/pq+AConFu0s/i5spypBN4K+Wg7e7O3HICq+5W3ilFd5sIZy5/JyfcQMLtsd
VmIlNqOsmcKSI7PrrcARQBsojZ3rAdSP0oeUqH22GTNjID8GufUN338/Hn1mZJ87+juZwE0OKPSW
c+FVa5TfgSx3u2/DCAfgNNX082wgqrvvZWe875Iyym9qsUil4OuhYC8cJhw7rZ2ZV8fRgJJ5p/pi
C9m2eK77Qs2boO/KiMgMW7XzOBPa4N5P5dPA1h6+xSh4zQcrPzp/Rwl1qWqd5m1u/OVgHJbvbSWs
IL/xCrkQQZAS4TlwKeCsiSvUu8nQKrhdGTDwD9maljRkgrSgA14P/caKVpxE6dQln1wVmFef/4Ru
6oWCO2gDqj2JwrZDmm5k/sbgJqnjpvA7kMi2S4QhgJJs7Wp/qNdr4UbuHcGzoYvrvuwiBqPFjOZJ
zxAATxdBfRvI3jsnZcoeI0wXPO42zxF36oQavlGcCB8XoQ0rU1qVP6UyYIA9K8IJ0FPU4jJ7D5zX
0pJMvX1ecV95N0FHmNIsMNuOKp48DiQDlm1CI2tw8DQA3I0Ui3XdLnhIY3d07SdXXrzxfTtG4U5D
80TVhQBLkYBwqiWmzpeQTLD6+NMqFyY77q1kiRtrMD+JMfmaBJgFu7rP1/p9WZyVaTZd9GQslpXK
BLZit6ygF3cAKJy3LswukFSC5wtPb5Kd7U7XxZb90vIIVSR4Ytgi+A90MCxb9gwtjx7FkD/ntByz
XUZMD9PB0HAgjrKIAhSHq8pAL9Hq04zlTu5BxkzXYT3YO/A78ho/GF4JClOdo7Tz9mAxn4o17TtU
YgYYqcqou9YRVbfamxkuUBZ0tyZghDjENtuypVTQGhFfZFHovYEFdddywaHwFU/OVEZU4zjD40xA
fttpq7zDb3DMiiXbl1UzZ7ErQvubBZaPY2Pen1I6kQ7JiFOmdKr8JKfhJlqaRyHxWFlr81xHYopZ
HvxT2Bj31EzZ0TJhe+s5BZzNrE03+Ge6LU+3OGA66nZVntDARs9b3JJEu+EuFfFKvAjRchkObtWp
W3xIPV6UdDnNjQIi18vXLPfTeLhsPvLZoCJ75RWxgIyyt+kw9CzaY9mRFDDBfKil0LtBt98gvxrI
zEV/Xmwn/dyF3U0whzeZTsUhDLPhTZOScTdNWZk4hE8NbZxB9+x0y13pdxVNAdUeIyfOujH9Ll2W
Ze+Sz2lnkzmxD5PdplvjALp23i+eukFOuIgC64nd3l1oCIQU4Hli4mri62Qs3vVF8CmibRm+idWf
6fe88Url9ODWJ3nXAmclSTJqRo9Oet829cGL+gYjYh6cAJTvW4qm8MRY1d3KDusY9paF1aO/HaaB
AXVIRnMd2B50YWvBG2AaGS7D09DU4dWE8+WBZ9A/ZkLzxrJXehxVlf1oKvlZunkB77qtjl1fnZEh
nVghfJ9GJ5quUa/Lq4QxDsW5qtgPhZ9zu3k2ljF3J9Mo3yGCHCkNI51USAafARO1g6tdzm5G+3tn
BZGP4HzWKdjksc3luEPMrHeEIrw9Nj0cXUbabMvnB3DW/W2d0siW0zANzB+PgxUwzp2K65KoPNR9
+F+JqforX0vzyWNeiZ1OKKafZTZeeQofwTKXxblVF3Y4KKBn+naceyh/T27RpXHIlsZs1DgssXGm
jB3byOvP4/LD+iogVOThcsh4tVNx50eHaYpMt1lNNkD5zh9CdhKfjO81p1E3DS44jUOC4oabpCeE
R4EygRxRTJv14hziu36pS6w9REy4ca2I2m5Eu/WmZAoIbLM8sovZK6GyU5L1yRe/l3FWyYiHLPzk
cya+8lfxg75LcTt6WFJ1klzPQt93YX9OlvKJHjzrylGR3oVuETs0kdG64Rcx3Gl70zZWe7UUZXdd
UuSieJVtE5o1NsPMOywL2BlaUxai1iLW8u7y6k0xTJynCF/sqMrDLOFV86Gy5wpnT6qIfBqaxkSW
jD2CLivX0gT6UGJ22bnGuQPakT5NoWNua/a+EC1h+u6YH35pquicgJDaNtpiELp4LaUSq7czrFdl
KK6CsbDvOVqbXeZ7FG9R3PLMjDs40Ku2vTB1dpASg61UtthrSwavszXYsa+pFC466jkrkx8C6hR2
mFzQE3hAcIeE9R6u6HIIGjhxXfm9aynU6IX9tZ8peRkqDMgkVLzXBldSqb3+nA32fFAdjyWLknMo
Q47ZTvUtZXqJkYxc1Toutzl9fsyEl6d5Hsl6pn52pNdn3Ux+QYEwW4zgoiFhGPWvRr96aqaV/yoP
lps0WrIjfWnRQRcaIzBq37YZMwzJMp93cvJBcCeVRdpxrN/JbFAr2EffKsF6XSa0pKdDOGyrfEyP
VPqOZlP67BH9AelFRPoln73peZr95wWYJTMktj25VifRlDn7bWXnVy5JM9h1Vfhc2XSeTv0ERr3D
3HlKuzKMc2tIo5j7qMM+EuyAwT8uXnDlBQgEZcSzk9L/ujTt/JwonrmsLHGUog1FhZuBmm/fSx1g
WHaTrTNU72QS8+vRnW5LnaRHSCuceAAgbieGo+c1S48LuiBa7UQmOTfTTe2EC17ji4+yKrLYa3q9
Y+0HdRldjhSzdG57WX/2c9EenCzPYkldw2GcMYircr5LUME30rK/yMThYfIswTPX8Q0D95iWQmD/
7uaz0vntOI4lfY9V8eL5ERUKlzYHe6l/JHnwFWrzdLTnOjyOxezqbTO4A0nvcU+Y+pO3Vm8jYxlK
SiPukGEJPiuiHFgxK5d4HclDzscT+oWv+gMlZ/1t1LPGjEhQmz4jDFeNXXkWqx7uANJnmwHhlnKP
uT26aR1euyuHmy4ZvD3zhvlGVviBklyILYcRicw+LVcTcwecvkFsY0I5WsImXDjRWwsv76FA+4Ds
GGV4cponJaTeu9kw0ZhEu8NL7RQXCg1OSsVEm0ekJ2blpht2W18d2TqE7QQ2i1Ij5C5R+ZJwoKFK
gPx0NbhjXI6pPNRuP9F0UnTOjhpQzfdH2shDme2guyRvtLsoeDjOhAP70haLSz+4l4GlYo56HNU6
Ojrk7PC1x+Wmwcd68hTCey3Vo1qVdVTYnF7zBo8XR6qL24dGZ8rC1SmxMn3oKmbushDTOXMIUm4y
z7g7y02j+7lojmHabD099ZhmK1g9tcYAI/ZFGTWxu4CJd2m63FVW+RJwPKSPSuWfbdKiacqdRqyG
0DhQOuy9hKVO0u7uOWoxR2A7dpXlWJimcmWrVNr2F+HOx9WbVIwEfCr98FWx47oi44YDS6EFFiuF
mduo8O/5xJEgHa4qoxZcBpM4Y4M/i7lAzw0ZrW8UKkq3Dfzx0qIKVWJ0y+M8dcjD1MjQKeywUYR2
1AXOGJsq6I9riGcIRxrUADgU+6YXJ5oC5GPgFUW5MRGduUlX3pRj91NgdmaeVZKRtMh5NWko9/08
BDEMfloia1bNpjvOaRI7QXGKZjJBXuN7T1BhPw1DRMVYN5zrYPrKgJ/K+iAtHnjDj1911QzXw4yx
zMICAlfYXHWF9Z6Mr601uV+TVDz1DOG3qiip+6SooYaaOTaPxDc53Phi15dWu6l44d0tbGLRyYf5
Luqr6MYjBiguNqF+Qu3PGGXuAe9/GrOJEvahYJAtairmwZ8MceONyU84FeLKtuYOaSY4L35h3oRf
UEfU1MzmfBTQE1lqnE9UMDlvgmlkPOeC2h69/BjNV5MghHkTTJLheWrnl1x6h6GJnoy1TtuOKrOb
nGEFAq4VTpHVUzoxL1QU4f4Rt0mWT9WZri53uelKHusfXaZUdmvScE6OtN0jOXE/MKTr+PMvOv5C
lUw1AnJoS7HeTHkTUkWhsrTp98Csct5KU98DF1gbelFhwznWcAdFynLoTJWZ+AzAsxSHgoLB9Q4E
gBW+d5ISWoeG0kbAuWBSQW6GZDgWFRR8j2PJVDjuCxmnyCMRg8AerzOFYo+um3TNbZi02KZp96it
J+XThM4rJGrc42AxTLqV2G3tc4+eW10DQctexRIqhIOW08VBYbSxvA0VEHDyOm76AYQ47UtH39Yr
OToREsj+QYxPNjgFPD+4HVgb9QPuiy7kZAfRnbOjpnqTuntTyvmmRzsoPkmMec1PR2i9UgN+OYxp
UvO4Mhsq2Xs9P1BA4ZVbetF5HyZuMRAf5hGwX5KiqNSxHuZeHUO7tedb3E2Jj2mUo9Qz8xiNKkdZ
qz7UGrgAna9B7w7c9HXQ7tCZCEjtq0q3PRMorXHfDw7Zuu/CIO9vliAYsrfGggB/CIJFTs9za2b/
KYUY0i2oIYwQXmc74wXsZK1j39MtKwmglEMyYpvylFmXYetUUqOGAIrMuhjMq2XxfafAO9KhM4nP
0liNx56ODvjjNHde8ML0QS3hLkXUlTkqJ6/+d5/UbPA+cScE4yFIkrbcr0Hu1DG9Qz1bI+qI22Fz
CZbVr10YFO33iAr5ZMfBhvOJyfNqvPNobOfMPmaVLY8csZPgyqjJN4fc0boGIAPm4tBw5HrtEhc/
DPJGuqUGD83AqDL42QD7aYhIOujZY5m1N1Y4Zyk2lCV0v4shYWiXCjckcVy0k3ecLZzO0EdYfjfc
okt0ZMddDqiRdhkd3Ms07GSPOmErakkkLKv2oB84+czuchGTTq76PqWWY/YuFUlYeuuvaJryx9hU
OeF1DqDFrejDDNs5b71z41bt12rqRRBTWzL6cYRHvZkX+raRr537rpjeoLJaO+qU9LPHc71bEeHv
bFdX7yXrNZke58qjrPuqAaBokJ55y6S+4eXX2Nc4gl84kMj7ILGxfvtvCP1fRuNjbGNY/+hP5jqT
ZbhNJ9I+jVXxl0eYdtrSd7ZK+yjkKu+DE+B1cZfWqbif6q5Ld2bJbI709Ct+L6F33thEoVKaHx3v
HQGDB7rJ1+Ch5hV8l2CbeyaeJ65RJO4mVMgvWeLN+xlL0nttqGdpBqySccJ0TOoR64Uu2/prWi4d
Qxc3/+L5i35noFvRCBwVh7zV5kGlLmt1URAg8lriuJucEti95Tf6ap0kf6mX/hgHtezK1SeEseyk
/66jKNoPcCV6uXzFlbLto/A8u/1wwBKRbgOraM8omdaxA20YuDAyjLHvHPXNN9HZFwU/exEV16po
9kmbo6MzBu6PQadKPHrqELIw7HN299tB1cOlg3g790hT/Tx/B+J5hQflKPys2i8Z1WQOZtWscv2j
RZQ5K8Vbi/cD0FOFsC+j6dNK8d310hJx3wYNvXrKtxeM+haOqS+mEfSNLDWFsYirZlXHuTZBehjA
WKkNY82IHuIgeboQDc6yyFzGAcGYfUpEq1w67R28FpcFoT4WqquvWMYZfwPaKUbkLI/NhmNraz6n
fhe0x9Rh3xmHdF/jsx4q+7tda3p3cFzl1R6yYELyLfFT5gTMOck90Up9EOvKJGGqV05FpSmil4or
BUARUcuO2bOl7rlzOlPuDGVkD+Cco2/0dBEdzBg7jLsmG+mZp2y5ep69sqernT2td6WrnmOiibK1
2DicWwJIEAOQkYW94LthpqsOKStxu6PZ8wJ26TKmP32i3FePXkQotiVjZipKEwtHcuWnexkI75FN
L0fLKbWpFk24B0zsj4GA2tjnNLn4GG4bzjru9C1biqyOmRfZxSmrdeDGOc9TtUkxnvd7K6gtTBt6
teSZvUpnHZEDCR6lmHeeZbk0aFqhw/CktvEj7Eev1kyr/bX8qrNqibaaKXW+GVg4spj0DVb4wQlz
c7ZVy52sGBgitlawyqBqFVXspy2NfVadKL3Nw6G5CVr+BFbwSi1XSrOZ3TYkTc52WhCFLdfca16M
0SI9hpliX+ixQ7qd6kRezvsrG5U+lwDJuqSxx3NYRiJ8bjzJAJ/5LEKkN2MFLCw/r3k4iZABiSBP
GJeRXzTbfp36p5wDc07+Mc/Urh3dDjf2QmvSJBLxTdQOcw8U58U6YUaIpmdOP0j95P8ZmCkqLH56
PTPoWGBwJTbe2PlzEHhUguOnD8OXdCy84LocS/k8B0tfW5t/hKZo2tazNVQ1jKNbhwrxjkGIYD6S
FJ7aUFY9v4Z9bT/9I2M0Os+1HDjoZe2JGk9iY8myJPeCUdSFeWHa13+kQZDIog6JHgX1cDevNJoF
S0lvX0Ji9fs/GmTranX0uEPoccZ940j9bWwdeResLsb1nmdm3a9EsrrT/3N8/EfOwr/0DP6BO/in
HsT/i85C7y+dhc85L8W3+vdxdezI/2MttK3oN8D98Mrh3INFuJj3/hlVty1qklkIXQ7DGOlAcv9v
VF06v1F4wMAFw5WL2S74V1Q9/A00IPUywCyh5+M8/I+shX908wlpuwFh/PAjgdd3HKY54NTOSePH
S/AmFudvbGx/8skfk+8m921VdcQHCDp9c8rymyD49tfeoj/76A+4ja4wImlFY85jEeAG6u0HACD6
byyAf/bhH8Au+DwjPJbFfEZioj2zre/Iajv7X/vmHwycUcfgcpbZfPaC6TqyK7hm1X/Yy/6/v6X3
AflCNKtq1cQ3B2qR7B0otDs0uib+ta9+uV6/A96YZnTYKA/63C4VOlOIe9lCBtv82qdfPGS/+/Q0
zygL4kc89ymilN+p5Coql/kXv/vF1/i7T19g8/mY5wnLhN05DNnBRMHf/KKXe+5f1sh/XXSe999/
9FzmkEHKRZ8rpgzyyCh/GA60BZf9G2/XFeDAwjqNI1+LK4x8Uv/aBftIWAknrYqaTq2z01vjIRrb
/mBPbCN+6edwP/xVcsGuMqpkPBvlkX2SDni3afm1X+MjLdmvErtaeHWe8S3m93Vd9zfKc/8G0HS5
Hf/d7/EBV2YoeTLNYqZzk88/Mo+5ejt8/7WL8sGPKyWGsaF2prOxcTGjVTa8veVK+fQvfb7z4fO7
cgo9TvQTolB0kyirpXEd1sSvffiHNTP0qMz06dM9C+K9D0WVTY8C+scvffhHihetMElQjB0XfRQ3
gw25y+jHX/voD8uxPdlTw2xiOhPgYH9ca9Xcu+uof+2aux8WZIBMVoAsNJ2ntCseLDpYjsvFcf5r
X/7DipxW7phZ9C+e+x4paGgYTVXJ+unXPvzyBPxuUeu6NfWxUk9nheOFbHFid+9wbcq3v/74yxX4
Nw+S+2FFZm4V+Z3FEiBTxv04lebkPDl1/dCvDI45/ubWPzeObPf+Pfr4Tx5Z58NPjBroBMN/cXZe
y3HjWqD9IlYRzHztoG61oiXHeWHZY4s5gGAA+fV39al7b414ZsZ18OoqQ2gQGXuvRRzahYe44g6U
BnAAntPMvsEWYo6pdQ3S2R0uTZfk+UkWef6kiXYxXBfdzTeelyiZlc3AalTvHFFuE4wkxz///SP8
U9NsvnFlxSHUkXrg/BnE3yxLLF+7VTi/Wbv+qfTNJx7iqciXkk/c8ay/n2PCjPNGPv971a9f72/6
j+u8754Ot0ndnIbqUvT+/CYr37lrujV8thYJbbQmdqq8iRvXN2spEm3ejQY7c/ql7of+Iq34gQjS
gdjq6tO//5R/aKctYc5DdJ6tIcFt1RW+gL9kkfpgVvRmuRp49PJKS/eXtVFEH8VHa1D/E1///+9M
xGY5abuund2cWg+ZeKiBUBe9Zzbf/weO+Jepx8+6kvhtjt5u5/ycy+XesWazWgNTf/cd56CTKvJY
SnA23mY6e9OEXxhOBZvGBmKVNsPMxqOK5juYYh89p3s1+46bxp7HmbspIhov8ZTdF/Z0u9Tpyazo
zcptg9+h7JTNa8ALODkI3/x+mc2axNnMvRnQqamzmR0JDi8fVlHqEwlb3Rezqm9W11EklR6KVIHd
PS3Enzpkw5uVvJl1fafQJck+/cWCZ1MSicLTsuGQvM4Cf+ncjSCRL2us/tJU4dOo809Qzww/5WbC
5akG8Gy3UusBE2xtBx8zLQ1PBGLzKddwKK2xyvuLIAEoJ4wxbQ2bZJt3mMd2soqg6S/c932PxfAi
q9xwjyQ2X7IjptVq066/aGSpR27Z5WnMxvJo1E/E5mN2Dum6UtMori/3niBzoHAMJ8HNx5zIHezr
puwvfteERNNYP+NwfTOr9mY140WvGtyA7i1c949saT8UpDKbFb2ZYNs5aQOYEnCpHQfNwi+UgWZz
yX+yV/8ycDr81TxX0NaZte5a908uC8y+4tarFCnQRymM1UvYpD+z8ZrpPqsfRu2xdbWQcdoXo9v2
FwdT/A4W4a9EeGazlL0ZktiJwlxWhbrwqnki+O1IjpjZVGJvptZAEUgceFV/aWf7eeqDr0mdj7+p
9rWMv9m62dshGVlCdyHLOxkH0t6NEpf9Pq5q+auuHYTKXhH1RsdS0kbfT7ZRSfZdkfr9JQ7ToTzY
FW9eYNfB6Jp93c34XxqPJztB+dOiH3zl/EFi3YtZ0ZvxH19f/LTi4yoSMHYxGX87y/J+5wO4VvDv
vsGmYSA32wRVC5aKGCpdpIjlUGbXp1s0MFGJXhHXLHDrEl2TqPBo4STvDFt8s8lqC73WBOBdg4CX
Y8pblQsG26TFUVK97yx17It0zVmGOiSmvKwRJma1zmezwjfbLDZCowpG5kUC/vdKv7LJOpiVvJkF
FCECJZKP/tJ37h7q064N/yeP3v/b4uMifN8gqT1Z5J8ltHUQkOMQhB/bCozkv1f7Otr/uwfyxvC+
cHsiFyjQs7qAjiGPKCTUKH4hw81vPyejH37697/y9/0cBdj7vzK3/ZzoQclLVK8xgBrm92D6v6as
//Fmwd+K2QsJ2qQZp+kMsOcRXS3v/GH/m/Pt31ccev37ioeNnbcyKydikdY9f+jkhtO9SZvAE39f
tOrt0s9LOZ3JhLJ2Ick4FsST33zWf6r3pjdaU5F00oas3yoi7BcCDgghcn+a1XzTIYmInHiqrSlc
y9Nag/bM24NZ0dvuGA1tU12LDolQqlS+74isMyv62lR/2bgkvVgk9JbprPV6E0/WLrNjw0+5WST6
Udqr3bcTTgjCFdqm+BTZfWH4KTdrhATYTPBTgyQB4I7vjscGHalZk2yGZeHb6QQrYDrHc/IGFmuf
yeCXWdGbBSIHVraSEjidyVa4aUkL3RHLbvZwQZLT+0/ZAJOCKUlseN0Wr075o7VCo5tif7tPlE0b
O6qlsV1b38ylf0rhRhq1yHabaI/Yy4ASTWesPrcEg5xmMnvMit4MyNbLiYGR9D9yKHYB608gfmf8
vo6O/14fiEd839S9YKTg2p3Oab4eyvB2AAhnVunNeCSQr3XIMRvPGh8Wr1okFiQ3ZkVvxqMt+0Xa
DbNfer3DyyM2QWsqDL/jZjzGaQGdNqXehGn/qFb/daqAoZlVfDMgw8q2nLai7My9H0kstNfVsOTN
eKxEtga2zKfzSLDlkvzqoi8mVSZU4X0HGVLSTAZNB3E6GDapj1xGGs3YqIPfF22Dde9VE8Ew1LjD
4g5uIMn8lmHpmyUyi8ogHXU8npUQ48HN7C8EL2qj5va2ezYwnFM491QdF8Cp08sJt7hh0ZsRSfSI
Q+ZvMJ7tNpY74uPg5aZmg5Kc1PdNrnISyNPYHc+o5uJrsJz8oONZ/WY39Z8Lmf+eTXDqvC8eEG4k
g9ZWZDPKwT7bS9Zbj1mH3nZP2FSVvIJ5KqJzV/ZzdkqDAO699uepP/XEYwPItOsc0vgS6/IxW7Uk
/NklZ8TsEQlXyPva+RXrFUofde4EsOhKiLfBiX4YDZNo07ATcIOk5jiGDqX+5vlpsePlzawnR5tW
nVrXwx9YqnOk8jNZSTlxgskvs3pvZrt1JVs5Iv/lrCdS+KScFiD7fmTWl6PNfNfaaa7x2l1bvMQG
ELqgWsgOMix9M+eNk4SOJWlz2D/9LhUJgOrIfzNqmHAz741FMrlzQtVJ6v1qDzMsLutkVvRm3puc
fM0mL6HeTnogGfAch5XRTsELN5PeQELcHBA4Tgp06+0TtybrlGOfUb3jTV9JJj9gA6LVWVQEfxO0
Su6Z0WbBizcdJZrsqC9iRdEw2Yhit27LJujNxk+86Sd5nfpTbs0KIvF41AV/QAGnM+yEm34SpCTF
EhGr4H81EDGnpcZE2rtG+1XiTt9PWQnBwbUuxPUQGUqOHrV3pXbnQ2J0soEa/L78oqizUmC1Oad8
2du8kDjZr4wVsx4TbTauI7oPbh8ZRHL6ZIGNQmFpFCGEAOh9xclmqvycLnIGIfit1ekz3+DHv3fz
63LwN4tYuFkmpjlwUsLLxnOBJfVOt7K5jLG72PtGqNDo9o6wzffVF4NM7MH2mdIb0G9zo/5MJnBd
//4DroX83Q/YrBduzg0YWGb6u1+cHEXofmQ2krYXvazuVrMSP3hGmZPuC/eagjuZ3Tl620ukdOhA
u68UnoWS/PDqkKbS6IqNDMX3zR3okrhtf1Eg1jqLRMbyyUpJLjdq7mAzA9SB50BuctW5CqrpmHsj
1KrScBcbbCaAwZ3XPu88dV6K/OEqYe2HymwIXVmo7y5MZJAvoQv3OErz/AzPL9l3o1RmnTDYDNCs
d6GGClolgqnZwH7gTH82a/DNAA1ayOCAWdQ5zqtTAq0rqgOjwAXeXt63id0S8bwMqzqDK9yNEPGy
/Hc3sf8wKoPNqPS1iqpaUDRIVPAz91Hw3aw5nPd1dsiiLnuLgqfASh7g+5DSUQSz2WYl2KzMRTxG
tkv+2DlMroy1oZMQ6bqsI4rBrPqbsenAyo06NVy/JhISf/zkumaPO2RXvW+Z2O/kkks2LKArnYOT
adKG48xs4fc3I1P2YVcGA1uWuvJOAA7Iv7fNOri/GZmgb4ZwrSjarUiEBhWTgXE3am1/MyyBiY4r
vgw6OOSzhzIBUNpVeWhY8c3IhLFVRpAkmzPkB8ELMv5zklsis8HpbwbnWntxL6Sk9DzL7V1bKWTe
uk5lY9YV/e0Qtchm9quuOSdNjSOA80S3pGYrvr8ZpYD/epmUEsp8j2Jv7e7KPPtk9k03QzQrVKyk
qCVO3X68mTPwfxbpyYb9fDM+F+4Hh76K9TmPuQD3kX0Wg9myvHVgr66F7Ktb9XnS6FIsdHlHcokN
t/3beOY8ALwfEJhybgF5pFz77hpfm62d3maEJmUdCYFX7SyrVN005eRgxCl/B7D+h6ViG8/cO+R5
N26iz3W44CBJwMGhB5fL/Muow3ibYZoh5+IqjE9qUWWC3o6BtH7TW64N8Dd7zy1cui3FmOuJT2r7
xfQW83nJC27m/s9WelV+0Fkhi8/WSrbb0ey3bMbsqu0O6aJNVv3wYpGxHWWmX2EzYtemTj3C6PTZ
L3mWHQkr8aXZRLPNzLAWz179iFbKZvVUhOIkgtIoFsPb5mWEoNjqIRewvSTs2Yq8sF3eG16KbJMb
Ui9pAewBDoOhUn7i7si6ah0c93c3DML+z8n2bzrQf5TYf3nGK2rZJxpW27npBhQSvQizyxRMln+f
DVEqXuB1iO6jSssc0BxaRtV+18HsLri5AB7D6s559Wokj9Beu15S2cF004hS+lcBZ1vekc825vBt
JPIoiEAQJUq4bQlunSLrD8C9/PF2GQKQZ57bSXGEII9jaPLTOAEO68fpV8/yAeFWK1MAiQCy7Q/K
D8Zp58aE15+HnMuoZwTbln9TDoBXToHOk+R57iKQ0v6icYyK5TLVjveZTdT4w7Pb4cH/3H1ojtkL
102ZSqMb5crlz5G/RjL/OLoBIhHRxLduZEdvFu+RpMSSi5juvSaHqU/6n9e+isKZ3lZ9JQZmQS3d
HT8s625b7fr1T6hrvHqRZ123cOvCYv1cdFmlb4YogHgYkkfe3zpNVUV3Fgol+eDXfuP+AV5xGc9u
6xb5PgqG4pNKMWjsyaQHQjxeKcC3dQoT+7HOvHb5GCzKzw9la4txX6ZxE0AshUN9M4g1UZc1yWAi
26CKvCdemHOASImDIpA0Zae/9R01Yu2qYrdAwajx/1mzH4UHqAFDfRMFNXKa2OV94BiE2nqayaD2
jm0qoV553ogTaoFR+jKD72uvASuN96EF4klthoY0aOhJkb0H/llFO4JZUXbaJdiRp5KI82oPKlnz
PrVOkISyplYBGpBZDLCtxtTax00Ivn/VFmpMex6E2KUyCeDLCQ9WURSvtbWTXrx+npW8KkjdqMPF
a5cpmNdlDIFP4IuPj3As0mIfQZH4MlYVXCQrw4pycv3ACn+t/tq7ZzeBqHVyRdDjiCMSrzlYsJNH
3DdEZod2Es7Q0RcLQ6fsnO/8GVViLqimCwf9Dky+j8/661hECq6jLMP4nPvKBtyZONyka49RBGLV
DcbnMfYW0G3KSad1V9Stu+BySazmZiwjlMEKGBgwDb2uyb5t2pD9rRtGJEl3joWwq7KTfO9EwBdu
qkR5+iCKrvw+FynUWstu2wIkHw6mQ2SX8fRRjl74hYuDJDt0s4+OtE7mZD4p/rk6Q0ADlI+Ewoue
eDoIFO4pOben5OqoAwalyd9EwyKrAc/5MnDn2I9jtnwVS5yRRT3ADwChAkE1Pth5Pbr3mFyqXw55
1AgfIkv/2XtJ9seSls5HUlLKgDuL3OpfAPlfgb+ka693fgYNHF+FB84MVRYg02ccfr59MyKjbG7h
wzrtKcPDKK/UqulJQjhsbhhbAJxaEOQ/ZzAQCEVz8vjOczJYxclapvRLHAT62I22J+8mLLvhp9lv
Lci6/Au8sUKFX4YuqqvuWAy6asvjrCav+kCKY9W88ZpH/lVSjk407iJkvcFFD+5V4NlMqZ/Bq+RZ
COdfYJMbsOfHLvAfAxtyi7Q8J7rv5u7aB6wwZVpKu5TPxbkweQ2zKRev5WghUJpGRUzQDh0wt2gB
YORPjbDt/GeE5Df9iY1olQe7T9hiA0QJ6ru8zzx92wRiBabYF8HnSkPd2Jc2snTszNmoHplNLX21
leBj5+U0dHY9Nuj607wsbvwpbUVyiTre9W9lnaj00gU6eKtGpx7PlRc2Mw6Jhu2CU0/qS+DHUKuv
UKM3FGzDc5uBYIHpyoiy9mp1yvq1GFcLcvnKHgNeNGkSsBHI1D/ZHX3ChnoRPWpMkvaJiGp8vgVb
NWsvozB1jyF8CMiYEYw0KEAgqI+FZc3fgyZq5C00nIO7MnfsZt47r837goCRtSZiA5kluCrACKxu
/7Sm6tjl6gOWghiBQBCG1DAtE2bnJko8+2aoElugeovCVsCP8tRnufjcl4lAxd974YZ3kQvBLOgt
KCBxmNfuya9qlKYeg2B4YAG81JCR5BzfEsL+EM9Brm6zAgZmFDRgrnXJ6u4SN4L3O2ygDbdlCEtw
wbMIEgz+6h84VJfHOPOqcB/P8zenkPFPCJnpD6ezu+ZDF+bAQugTeKkCO48OWoqSBTFrdjrwl2QX
cR+38wFk/PCm6GbySrIDG1seuUDPDnoSJCfjPsq1PmNdag9+xtORCt1T7wpI5CA9kxq3rQtIZRdL
qXeZ62ODsoAYMd3vqiBGE65xg63z/FISeX1IQmLgkjZs7wvHedCiBPbdf03AON44dpHDjO88qG7y
fg17GKh1GVkHPLPVIakn4DitNcVAd8fspNOwzpidq/ABRu3HcelH5nP9Ax7QcFPJ0jsEUzl/DCe8
w7JIkKPVfi+hlmrwFP0UAdmRvtYXqXkv6LzuY+lxgrCY4Vnamk9I1ZgPUxkDrW3FnhgKlGZieRBL
chKFfoin3gZ5qEBnKuQQQwg4e1HgF4PxG80YHGW6ijMXWT8yL1mPrjvDoWkSPGrFWzzb+RErCxIU
q1dsAHR1QxLNaakTidDZHvZ4AFlWRvFs19HTuISk8FiQ+31CfK5sdCSz45VCF993XvWQZhq7cYCW
tek7aDHa+uZB9wc5Wd6R3QxGJwFcItSndi6jiwqi/pjOwRs50Y8JOMV0TwrFg1+1AyOh1XtpR/cc
OdfrCgDEWE9gafaNNUDbQNHIbsv1XXWTuUGJuR5AvFNl0PI7+ZKGSXhGldUf7Nb+4LkYAWGC4Yt0
4FGPgF87m/8TNhXWCB97VuV75S2XFYDoxYydsuTSedc3lf/czn7ISpMe+EFJc0APSAhsB4bu2UlE
8DYH6ZAe4il3PqLDJuNZThWPjoJ87uJe+FC5IG+PYnlcQWUeZrtJslMSVVkJCUsL5GxWnWIC42ZK
X+zWFQ+BbZGU7SUa/Jfu2wirMznJXeFa0W2E+/pLh0RC79xl0F9nBz3fTdxLDKdVNSv2fFVGRpGD
t56e2U+onrHnfIo9XkKPUYoAr14a54tqcnihfZH3X9DRJG8YkGt9B3Ge1hnB4CN4FRLkR5IXKwsI
F2WPgaWr5aVv4qS5hAgPnJveSewZOJQ1eMdO9LWHbaNBpIbDNX1UfqrGU4Vl9w8I82Vw9lTmNbiu
M7oVGDvSkdp6wVKRDBV19SJeET64cS7+VGHudJ8yMF/jzum4bOWOdJZfMVHKkU1VlFfnPO2az+2w
eN23dgjntyEgagmLsQuyqGdHzNvV3Agc6JBjo+cpq9sWkGcV+zz0IdE5h7VsX23hpeWxazM6pIQa
nvJrBw+G4Rj2T8M8JzjU0h6vPKyLsXnuEKpekxAbVzCxFNAjuWH11U2smlVg0EgWCdwoEU8S60KJ
6CiO1VNPmqe86WzguDcFeo2KXWUI7XPWgIt2/IpmuJk6/KxeC3yMTbMTg8Cu03srThTwSiEung/2
Ex7mCNMz8Ne1P1bMM1/wfq36p4/2yKJ/SWsAkGpXBYjarEg+lMAd3Vvpkk5AUxQBigSsz9neDp2a
eYWExN3M96zOfpNjAhx0GQKABtnWfQCS0RRPgtyd/OCz5QW+367R8sy5BZadp1ZEsOytn921yCEY
2xFL6Tot6D/GEPligYEmu0QiGYivCULQlBnZeWhoilW+6jHqv3syKugZuBOsPfR8rLvAgee31ooy
ZwcpaPjULNbMqiZJ+z8L8PbjDj5VBWJ3YO9O/HbU3w1Fa5Ea4YXfvdEFcSStEhkG4FCrAPLBVCgy
+NaDBxO7hB9/ibOErK84me56z1vXN7iy6jOnuijELN0DwIX+dsY6kR3RodVwv6wI5JrrWRqa/OQJ
/WEQxbDs8TlNB+a66CtAbJiAUzm58HO6rvkKGD7Sx7piL3AvmXnXp5Lt6m7Mbe8mDZrW/mEPMOz2
HHaK5jRYS4n5MhbJixd5YJpXy5rEJdSeF98l3bh8jKsleyPOY0r2SrYNechstwrek2YpDqtX3Q9T
PTugRq4bo4Zk9PlcTz54OafwAmBoHibqpVHhntc/+LajrXcqqIf2ioJ78HtC+vdrWHD/SNDmorho
8xBejYEHPCrLy5L9WOj6H2TeWS8luGZWoqEMP0QzMNan1Vdd/zwDaP3RzFgg4CS1GSKazGF5UjAy
3QOWHOfRb7LpOVdlB7l8zr/CMNfyayoCHCduuspbMiotCyJlUYb7pFLXGR4Ja8xsHw39Xq9zn59m
nCKXKUKdiNt49fRekV3HrI4x9iubuirYwcgogl1ORV7XOC5+obWbP3Bd7n7KQ39uj9k6ZLeq5FB2
MwzBgurIxmZ7yYn8ORQaX04KO+yc8VK3yzQgjhu7ARF/V05KJ485iuJPcvKfHHxdu9ZBe+pkMOND
S8wIjnNC+ADN6by8U507T9hR3SFj+l6yDPNanB0H7SXFI9zH1TrZU4nSOurnL+SXWw8NHNwBi1fV
coUQudyMrz3niqOQrts/pMrJfkCBysqdzU52Pva+GKO7QNThGRpsRTTVVZ8CLTzIumPnS+vzUgoY
d4kb7hvwDSeS7+U1zOZPKPKP3th1l8GKAlQ1aRVaByAJbnJKUqmKHdD++EM8V+v31m+Ti4B8/1gi
hOHYrGtRPESs4cuPnHVsAgXHGngamqk7a7Gmf3TNuLRHOYcNq02mu+mmgQnWPXEnx6F8ctge+mWR
/OQMXb2WaiDSNl8DUMzT9NozWd46i5sGd7Ye8vKZa3ygv1Edg8LNluHgSF2TiZeyvyn7/nGIkwoD
TWgxjXWx536VxG15O+wrej1KvbaPQ1cMyTH15/BJlCR1n9Nk4FhaL7b/JyP7elljh4v10ktdjRxo
AfU3lYbm5YzeV0U8JtYKTpLzsRZtT69iUSxIF83j26BtfA8Qe9he5X1ycu7g8SbxQYbNdUmorvTa
FrCy5x4w7F4KdOPoZDr7xSvkihlVT+MDtkb9cWWtAHybzI0HaNyi7UQbBrfdqLVzaZIx/Ihxy2pp
9AzHE2xj8Qet5rmX3C2vbnVSExyUPgmrqD6ks5yeA/hccg+gTH3AbZfGvJnV8R1mul8EfQbrd3Wl
BTbOFHcHLvHKXZktCx6cKqtOYMoWeOG2M9Ahhrsr69v3KpEf6zrTD6mDKS2tn5daYceKGye8ZfEn
5AypDHTMvdVZ8c8licQZb496zYUzlvsUMmW1E5VQEhZZJItDBEr/xVqbEZ9t5TnfiZ0vv03O6Hpn
u2ZNwizkawmAHE9eWQnuvhYIpApiDduvsrVOo899x37u5zW72CGE2LtF8Si793rH6e6t0o5o/Dmz
P5ZkuKhH6FfgemBhRfKVMOlW7et5qcePQ97mbzwyDO2BJRgGfUMeKaWsABj3mTP6xb2laX/H1cGz
3+L2u4H6f80DHXELngHYN2RAondhe58L76mIHBRb2FXUg90m8/csr2qgfSCuIQxnbFwP8EgzcSjS
vIV5GRIf4WWaV14b/GQJhLoKy33rCVa+ngtfwZt45gTnLmym8hbQQiVvyUXpXsMSShhY1xwqZumB
kpwaaJC7mgUNED83SfFlcUenRcCTjWxw7XrMvkRZMrUH1owOoPoSF+2NV9aQs/se3uFNCHIwf2zT
NuHU40xBdxzhQ/8YkpwFQEwO74xTFo3RXsg8eq1mv0j20oIWeG+73Gh85BAQL7cushbx0UmlVD/D
jCj9R7RWw3jxCcZxThKFcP8MH7Rzf8GdLLNTcE0OmIYR7rngtL4ycsvefxI5FwSHrM9z6zl1VhtE
Jmxi7TLSFbqc3SiyZjyMS81xWmdR1nxeCyecjoCycVpyu+nUV6Cw8J4dv7EvdgNT44A/o3Z3o01j
3BUkxyDNcmJZ3ng1Lfh5rkvlHHWqF++AD7BhfZuHuvk6DqCpTzxxSf3UaS4pd6PvIrRJotJO9/gw
huSQQ0d9rd3cdw4tFDRCdmbO0ztWkexLgLa+vxkTi6uDcRg7druBEt1j2cSpc0jmMMxfdWNb3R6G
PqYzWL16eMZFIo91M3Ju5AxSwyiNchG/cY3kz8cmrHzJsxU77Z3iQqp7IbwVnj6+vrG/rSI7wDST
tgiy8FNzkflVAislrZD7C7I7GGWu9SRbi5m2Vlk03AZWE+cLANBaTfclu6xMI4R0nOR7is02Q+rl
lf1uSOLuewbSnB1wV/jzrq5XfkeaVf13br0D/2bhMRSadtHzheom/A+lU2XVodU2zPmCzXTw3W4n
1Zyrzlf+C2zfOTkGKZ0ce0TYPtsVQrU/IyQLnHqrIi0OBSKrkJACh5wP7IkewpI/4Fda8Z/u1GJ0
WiY5FkdCfy3OT3U5ePuwVXaMX6n2F7MwuC1cZnCzssiTtjuroK3PTdxHT1yWeYbPMVu6DIJB0dp1
352jwdaHqsGrsjbkJ5u8UIXbmGuOgkMIb7u/FPrK9weeG5mFHoXbeGuHvXmdhrG8FJM8TLo5T0AU
zGq9ef3iXQUkmYM5w1Y/lc3pvPhsVvDmtdpeA2W3K3X2VH0vQbnnXZcbNvXmrdobiwmna0hTN9gi
5inBf1aY8RPCaBNN0njz3KocxkE4rcUZlro6LG3hGMXZhNtIzzHO4+S6OF6ICNxXI683a2n2KbdB
nuTz6TkjmeCio+IG6PMh18mt0cfcBnjSuIMNw1RehsY/DZV7L+CEmBW9eaQulRvMugtoEB0cCvWK
7duwPa7P7n95YhQzIlKMn9iEZufQRdEN7snfPH9fi/jv18twG6qPjzp17Zz2cOsF3HGMSeJ3+fz/
VPRmQNoj6bodAIzLWJUH7ZDLa5jyFG7D9KXXVOWw0EFccstGp7pfpsywg2xGZF7MvAUFrkTnUTgv
2Hu5wnMLx6z0bZC+AC7JNZ3HXII4ayf68KOKf8cw+vtIhjDcxHeFWmUrgPKB4V4F8sYb4fktJNl2
SDLC+Oe0LgvZKzYrttnktY3d76/vo2NTM5YCgetL/UgEr15Gg2kbLs2bxCLxsmN27NfiuCZRvOMN
x4yIAyX5/YCSo0DlEuXyMuvlwunitgL5bVbxzVhdCsGdh0fR7ag/2I3zGudmoXAkn7yvdd3nVz+1
oL1XeQkgbie1dWNW622v7z0b0VYpLwLn1z7OS3UIa9c/GJW+DTgmJEKS2dHJi7/i5uCJdNnZhRmo
KtwGHOMy0DrM6IWtijgz0N0DjefYrOabsClgNaUzrSyhcTUODsrHvhenuLpqVs3+wCa8ceTxzCsw
215Ab+ApRDvbuoZFbzq5lagw4IJVMh/w6r6Uz4OczKaxbdRxMnYFygeUezGetkL3B4CWRuFR4Tbq
WMH1n4uBnqgs+xDDn0+b+oNZWzvvxw9ScaxObJsvs49fO8UIzQVQ5TR/mhW/2ScWwIT9pFo6mBK5
eNF4jAjKjvxfZqVvRmjkJHFNLBp7osL5VfTZVytCQGtU9jbseFmHwBlFJS+4Tb4HFrIn9B2GZW9W
pTyrLF6/6IWoxH/xDrrvHG4XzOq9GZ32NPJoE/BBWwsX0jHWcYf0r/OjyazHbIOP5RDNjRMzcZU5
fH8x1adJFWbdZcvNzq8GU9EyhgI1P651cuvJwCjYM9zGHbcYotJMpOwyLOdL70eXcfrd1jz++/3i
NuIYRRcx+10PVaYiduqDkIPEGexidIERKKarD231PxfTEBbHyO8G75C5Sk2GP2wzgnmgcKuIm+5L
Psu3MmzWvRuinzPrTZvxaxVFP0zKuWLy4nzfdOI2w1lgtgT62+EbW3Ps9IO81HL53LjRZ7ZnX43q
vQ1KLlxHk9ME+ihuV/ttyufwsPYtoWlmxW8G8LSqxVXYTy4gs/aDze6xHiazDOfwv8KSVZfIsqFZ
FpU9T0n3LbNdw7V7G5RsQ5vOmo7OgoDgPCbNp3VwjOLAsW69X0kCsPRy4Nnxol1UWFl6N0Tqxay5
N/vHwVrzrlwbmtsteDxPJ0w/o+EdyZau3Ex55WKzY87hHbZjE1Or3rCbOO+bRHVpxQscp73c9r86
U8hr3Wg26rfBx/HYIF8XM7v11MOrNdf7BfmNYb03AxO2jw6LIWT76KTPfZ08qDIyimwOt8HHladU
O+WMHIRnyS4ZJU9Bwv5h1E+2YcfsY7xmvR6B4xgzVizrcS+Afi9m9wLbC0xPIwjFe8tZQycfEOXu
iOc12zxuLy9z6QjsQOwIPOHyeKXcimtkM4IQr8vvu6EnksCbiIO+KJLhd37g/6oDtH9mbb4Zm9JK
h9HtbXlxwvIlcfUD6lnDvuK+r/e4DqJJQ4rWfX7pEjbrKn0xq/VmZFaE8ATc4HaXeEg+8wL94kyu
YdHbJXNe3HlIGPTRWNwno/rcRLPhDYC7GZhaVcRFjIx6f+p/Mgfcy7ox20s7183NX+7TlFOWIu4Z
8wNu4cBK7+qoMztIO5vVktTxKNQDl4BIq45hVT+Oc/tq9B230GS9EsNYiLK72MXwU/fhY7oSamRW
9uYYOkTET8cr1fbiCb2b9YgVxbDozYi0hiHjypIRKZrpQ9hlL3Fsnc1qvRmPUbe4zuoywbqj/Snz
7PvVMCsFefj7LtLGk+2uU91dQml/kphtdynxUIZN4rwvnIjNGacwXRv70s3SU/hAFJ5h4Zsx6fut
rHG0cmZpI+s4riL+aoWzMttsbtmGIvFhA/SsC76XnPQcP2UQPY2+5hZtWLsSwQb5Lxdtpd+myH7F
6Gv0HBdu0YaTryc3XllyHF+R8NBYepdOS2Y25rcIbK/TwTBlDvsT4nr3YzMSO6ECsz6+hWCzfxAu
gJvuEozNazTEHwlT+WbW4JuRmTE1ZYDaqPf/oe5cmuvGsWz9VypydO+A2SRAgOSNzhqQPA+eo7cs
2daEIdsy3y+QBEj++l4nM6sqhcpqd2HUNyLDYad0IArEY2Nj7fVJFF+WqN5YOWB2Zo1rc9ObSQmg
HIZhv8kidAOUpEE5tjNrXJudngWoa3vJ31pLvhsrEqO0yfBlanOzBIdrhYgZA3xUAGWXMoMUAuoN
swfXJieqLdQEAPdwSqErQsFKcAfVg2GqRXfCbseZjSmIsScUYIFtBKR0AeGg2ZPrFoccgtrNnvE+
l3HZZ275JLLx0ahTdI9DWVWtDApEERwQ3ZB4/NHJpFEVs6ebHGYO4ZzNOPGUKoCFlmq2nWuDQWv2
5Nq2WdTWRR8z9qcC80bZ+VemnB/tm5c2/uRmTjc6VHZa1hsg5acZurlnrGDzw+J02SlFdNvspgxA
8Njst9CmarAQ1ByhYuCUpsPBW+UHeJ4ZVe97tjZRVZNPvLmkt60hby7VMVlsLYNZwasHFuG7OC6v
mbel2DdO+cCumA0XS/B4zfpEm6iQQFALxYXYjFBLCMR9/q0Acdxs+bK10Bbo4ZFP3oLgQtS70ZJ3
gNEaLV9cdz9soRN0Jxdm1VKQi6NsPUXWyozSHlz3P9xQHGn5HToFKvErfxM3EIobHQp5oKVykdm2
YM4VXJI15Qq5/HhG4a5ZZo/r5ocZX2dgUrDqQkxVxl493KGQwsxPC+jf94NQoDC6Xu0SmB6PIrvX
PRDbejUZhFwX4lCUjtGBY0F3XeRqPKuAMBr3x0ZDnOtanBoFc7LKL5sodfeimp6kx57MHlybmDh7
U0q41Z+GIniUvZcMang2a1qfmISQFjwGgXUQ+HjYylbSN5qWoKK+f5MljF0gDsfVE0ralmtf2Q4Q
47lZgozrahwAy1Emhfrk00ysAygyb5PlfTTqE12Ks4gGKjPYlZ1QZAneWxFZ5WLWJ7oUp54A566n
DAlalK5GS16gmHgazIaJLsZxoGBdJoLxLe36M23mKzdzjfZ9rltnitWGr4uF5G9AGzi1Ng9yS43O
KcAvvx8mZCgHAtkaIiEvr7/QvGE70hWVYevajumkowqAY8SZ1t+cPUz0blbIes12B1+bl2CpEniZ
I+LPyH1A8oM71oYta9PSc+fAKSXW72pAEQnskVBp1EHbajbAtZkZZM5aCXh9nQI+H1q5nRdnOBg1
rSty0loNpfAwUDZW7uHlfx9UgdFZmeuCHFTRc7A6oNeAbvr7Au495LsPZk+tbZdNx3xGJRZYVN/0
e/h/bYdKwErerHX+foRnjPRd0OJ6QyzsyumtU19nH8yaZu+bRs05pIID1BqMk5C7xWHlZng4rlsU
prYsUbSFmYO6b9gyIP2Wmxm3cl15gz24JRuMFU+wAEatk3VObbMlUDcoBNgma3sLL3Itps9N4PRx
XbiZ2Q6vGxQGjt9NPfwJTltuRx2tr1z7RzrKy0D759MJ1w0KkS6sASvDPfA2oLjkpYHE9KXunL44
TnNq833gj/bdartU/OB38f/8BzJtgRnV1nrIVVSnDr8EvFOKLLtaYDBw3hQZoG+BJcIDYEFpAS+R
rjZbjPVbWzI0xFkLgTimm8pPLt/WNtyqoTSbZ7ouCjcIqZ8WePl+4N4NGbnunM7syXVVVB5wyAyh
vj+1HSriIGV8qVk/mi3H/2TE6NYouXJwo+DxdFe39Q31VqN7EK67MGL7m9NuxHOPI8quR28IAwqT
E6PFh2uLjzcVc80E+nuai++tpE/TUOQ/aPvSxp9MCF0SleU5/ApgKnPqbbgYwej1QdKSf0xXM19D
rgujQGVqSLB4PcL1lobu1L2WsvxR6uhfTGeuBQZIkhTr6iD/j0oqDHFaT2990ZE2ylJ/yqOsGqy7
tOsMVz3do7FIhSg7CakULcePzkquvXkySvVyroUK09yCTzIjX7oFqFmyGlSRtYV0fvCWLzHen7xl
XSnVFaJIR4zKU6s4/Z7b9gxdk5rNcvdct2h0qMC9DpL3J1Sdr092upSfqWhys2mruzTSeuDCc1p0
jeJdQhyrRP18qe6MJpeulVqsfqk3iRtMhmod3KoFqMgjozLLD+hqqa0CUm1ycXrK5XKyAnZnUWm2
5OhqKfjvlIrDiuiEK+4ShezuAMsDnm8/2OHJv1gZdMlUy2iG0rCgO6l5Qlkiz6v1ZoLwAuZyi5Qj
SrDm7gMSzcODyB37qS2nxUJo1HjffLepzvlEvRKOfVOAuvPMevIphS8JQ9xwX0xV97nyayFgsW0v
3yaLWf0eG/2YXjkIx+HjM6At2cv0ojNfzDTOXLeGbIexd+EM257gbXYWQ39ddoFZikkXMxWLkq6C
CUyCuPAtD/qo66yvRgNUt1es4TMmggpNu+QagnWxmW21uoZJtsUkC/gGJdlSw80PI6gufhD0/Ivl
RpcwydQp+IgDYQKvN//+sls94njVvJh1iLYdwll1DTKO1gXKa5c1i/vim1nLl9/nDxfsTlaJWmY9
utpuwiU9+41ZbRrXFUxpqfqAp12QtOPOgqebN5txROGB/f6ZSc5tsoxomdF+t47+lYIszaw7tNhV
0ZYNc4emnaDc03GLkVg22+5cbbvLe9h3zwyDr2VzFmVwZ4EFUqN2Rg+uK5hgQF5khAxBUsH8J7Zl
eydb3yzFznUFEwqgt5Z7aNy1ROixPYeLiNlja6djlJfScUEBWeK1MJHwh1CVH8xa1k7GML0jrL4Y
GzpVCXt9LwyU0WUs14VLZbkoH6ZgPIHasI62aSwjp4WDo9lzaxPSnVKr9lB4DJGxjYLyGa5HW76Y
QTw4pe+nDsTiaQbfP56UjBVnlNbnO5ixFT/YQC/P+CcxF9Um5gKnBl57PU+CiVbXwFGlH+DMZTrE
tbkZDBZxR3iHJT78YiRz9kNJDGePNjdLUatlg3Fk4tgyJt1LITazg6MuYCoC31ejM/FkEj3cEr8N
m2EEquuXXHi8UPDT0fIEo4fMdR5Kp/fNkoS6gsm2pxomli5LSiVv0225HpXZHTIn2sRcYSWEinXG
EnvIsxBWsk2oOm4Y9v8a2v1hP8taXrhsUyxpGH2Eq+OdQCm60cwk2sx0fJSI2BWaRmySCCc7Cdcs
rtUlTEqWvQ+ZBAyrsrU4OuM8H1O4dZitKESblYJ4pQOlC0uwruR7z7KneOqa3Ejyy4k2K8e1pKOE
FVEiA5RJeuzEJjOlJdcVTEpBtMjamSW9CuLUCuCqabZQ6QKmzB1KZytWlqyO3+zgUGXvAsc1Eypz
XcPUe/Dzqma07ivW7+quoJGNKMvsdeoaJgvJ05EoDEPULV11c/mx28xgkFxXME1uDlxXg1k/zn75
iuOVpyI1ltZotqroGoM17+E9smxLEnT2MR9JNMHex2hy6gKDLbUqF+7OS8IH4CPUGnxAbaHZGq7z
sNtNOLCHnpdkYX0OY8Fs2E+p1x2Mntxh77fkCnZ3I+wu8T77Pj/AWLg6iskxHOjamrXlPi/s3GIJ
TEweyhQGHm7LDRcWRwsm/FpCe0HQOIzj3NCB3C1SruSG41xbtgLQ/uCI57NEZSU8GN0htaBLKbLS
rFyGO9rKhWpUD/eCwk2arY/lJiICSqTZO9XiCaTX/cHuajsZ0zRynDShihgO9OD9cFmhPFcoPLGT
QqIMdSlhZBSYRUG6ugsgvaVux8xOBmt47En9YWgsI3UR18VdTZvXsEaScP9qyDPsP06wBVBmA8XW
AgpOJdxsYVqY2CuBI1sRfFTecm/0InVpV9UIuQ1NviXwca8JEkCF/DBWjZnJAFyU37/MtioXQksP
q9bMr3nb7MbANjul6Mol1EMGOYwRlmS2PeCG6l2bGzJydeUSXJ2cERunStoeSTHcPFahWN1PJj3O
dOVSx3FdZBeBSlAQDRUQu4b1n9H2AwPW972dAjObb6M1J0hqx96YJxXsx82eWhuDc1/PYyFhP12M
a+i6JLSYUbKW6aKljsI/33PSOSnh+V366V6a8TmZrlkq3bXPu9mdMUJgkcyZxwDUomblPajmf9/Z
dUebBWTcOZHwlo1zuBXsqDJzEmA6LhIV/pQUpZwTOJXBXNm5zgxrnpiOi4Qx5lL4XSaTns4349zF
UKIZLYJMVy1JOmTwd+0uHuUjzLWrKrFq/7vRANQ1S4Nahnqd+ZzkzEuUsOJMcKM1kOmaJT+QsIkv
MAIXF44Hdbu2+9yeLKPrAmAX3o8TBgTlJGxnhvCMyh18dFmYBZMTm3WLNi+boVQU+fY5KVrrYSvV
vqj4F7OmtbjNg+vBwuxyThyrSlLS3vtb/WzWtLYtrC7qngo2zQmspu5SEjyT1kyPz3QXIda3csYR
Yk7gj32o1Xr0DE1PmC5ZGst8XZSFp66JnYWwPzzDePSrWY9osZpTX/hfTj8nhH/KbLVz2sIo6GG+
Fqq1Uz0xH2bxCUFJ/NbMh4H9yObnMsj+OR3GdMESmCewmpzVnHhdvwY7rxFesZOpIJ8zXArz0Bvd
0izPBCf299NomZQNqPeMxZwWZ1KL09RbRvEV082DytkNcrgeTElQ9VGKmgIbBn5Gr1X3Dko32q+k
c6dkLVX6NNp9cZU2npljC/av933C+eBhE7KmhDa5HVpz7Z3p0q1mW74uYvJyWc4lK7DithcDhSCu
ssJsxdVFTNR2fUUVukVN/ECD8WoGN8asx8n7PulwT2ktwhqTbQxCOJgDmO4ZHXqYrmHaKlyCUZXD
cfLFh1lnZ9isNkFhoF4G4AhOiSMtIAjKBFb5T0adoat6Aq/E6of0RjJbHtxayiM8fn6kMrms1X8y
+XVZD3UXacOefUoKeIieFWbR0QI2zmzX1HU9zcJ7BTvZMREle6KrDwP1ANQLs27RNs26rwd4sq5T
Arfi+jSL4qnPxWR0fkVZ9/sBCJ0BDWC9NSZ+0OxLzzuWCzNKRTJd2JPnXlnIrJmSzakfSyJiVsPn
36xPtHDWWmiGE0M5JY0k32HV/9LNoDiZta3NST75wi/raUxI98bgUl4FhVn4o6t3WD0PJJ3Q2Wm3
RZAz7OFtYrZv6uodcHdILy4DOmtGdeRzJXbMn8YfLK6X6O9PZo+u3gms1pk9uDJg6yzpSUGx/Dr0
sLWGpq8Y3N0EYJYTAmQGT22jd6CLFtW4KJCmApE0liVi0Qk4vwO5bNa4tjnba6egQ+8B2MnsLez9
eYjq1DHSYTBdK9RMg2v5sh6TFujPfc/LPvZaQIDNHl1bCyprWhouMDadObevagfkCJyeV7PxqWuF
clSb54D+iSRwWh7nTfOJTbWZPxnT1UKsJaO/kEEkXeDdtOV9kfFHs07RFoNsGSYXxT4ioZUMVUC/
VXlnlv7QBTtTXiyiLdG06FD/hJU45Gr+UaHiv9iTdJGsqp2u2HpXJI4DI5zavprGzmxD0tVAIO74
Ss6dSPzVB0siDdvG7Eac6WogFdjwTHIbkRRdut/6N2KnZvNS1wPZCzg0woappENoDOeAyJ8Mz1m6
HohvBckteDElomrDOViAWmvNAiLd0mhtugrlSeBpNF2WffLVUtxtdka+GI1tnbIKsoefBrwfkgxm
LAzApGYxDIl0RZA/rfB1r9C08vMprta5jLy+XwxHoLaLdnNnwRAWrQ9Oeag6gN9YfzTrE+30CQ+/
LAuyusFeB3BClmXtMZ8huTVrXQtw+0u9Gd3aLHGgBkIod+/3Zhd6TFcFFaphMPhfSkhVHChr07ZW
z80IqqTZo+vCICwnaTrmaF9OyomHrXoBp8Uwg/hPxkY5GCmtsNhRjsFpAuzJg3OgUZfrxkZ50WxC
uiCwdCCgg8O7hiAOmV2LMV0ftMKMZLZ6lwOCRcMNyiPumM1NelnX/yBusKfCHUCJk8ehkO7ez7Pt
AKyANNuMdW0QxJHCy1gmj5XFrywAbQLZmyWxdWFQ548Om5DEPhZkA0RMBNckLcwuChnVZmet1Ago
BnqlEOsHMdRlCFiFYdyvexsFVoOsxHjplBm0EuX5Cdy9DZ9cFwfRUvSuWoL5GACiAlqa4hGe3yyJ
oOuDmjSXVr14aDxNH+Fh8zFVZjGhLg4STd+OgIjLo1UDOAlaowcAhNHE1MVBTg4Gba7IjFNhHkvi
Qx/0atYyez93ZuE00gX45UIP/1xbzV5VwrA/tGmJTXIVeafAQB6Wcy+LfbCZ2QAyXRnU4xqP5Pkg
j7Js0j0gag7ozB0xOzDryqDAhbsbrjjkUSxePNjlU7qZFQwzXRYkmwp5lWGWx2lyrkmWwcWXOL9f
r//H1+X/ZW/d3W8HwfGv/4l/f0WKVBRZPmn//OuHrsF//3n5zN+/5/0n/np4625em7dR/6Z3n0G7
v//c+HV6ffePXTsV03o/v4n14W2c6+nX9vGEl+/8n37xL2+/tvJh7d9++elrN7fTpTWQgNqffv9S
8u2Xn6jjXe6v/+OPP+H3L19+hV9+enwt2ukv169iKtq//J+9eG2/vv3fP2nh7XWcfvnJ4uTnACZK
qM6yvcsfF0mPevvtS/Rnh1FKA9wgBj6nlwWi7cSU//KT4//sENfjAQE93WGXQG3sAAT69Su2i2oX
3w88z2aA3P30t0d997r+8fr+0s7NXYeHHn/56f3pniGvjkS1TzhzCBJBVC+iqRbwwRbbBl0XGL19
3wNnBiDhue2xGC4NOdC2+FEu+FfR2D8yCr/9zAA/0XFRVwcPCG23oAwUPmQUKbgPmzp6464RYxWT
KneB+1uiTHnrhYRcRgIq57ifQtxq1Htf4ElgmuIepu+FnbHjVG1B7LtTE9pFHruivfJgPrT/w6v9
vb/+2D+/+mVqD+s71Lbhr+h7jOshEPEnb5R4h/HYec8AS1fhIv36yvfz6w4mOaCv2XA88Z94zazY
G462vbYHEM5z2IX6dshQegPIVOWEgEN+QebkgycKL+onK0K5uh0ubKYx8cshLjcLcPWK7pdCTocs
92B4xgHqtPp6x+AuGTdFSFFrHOEdfUNCQN4PkCv6dnlGDiimRfGtSVHEhYfqI39ITyzt2G9bwr81
2W/7t/ZxEm9v0/Vr///BdHZsxwaI8r+d0XevVl1YX/Pi1RrH+Y9T+R+f/m02e8HPkMv6AWZ0AHQc
ILF/m8z4Cn4SZpKDP4FRvJzafp/LlP5MKazeAo9e5jhm2t8nMyU/M+I5+JLj25Bm/nuT2fk1v/qP
0WoRB4ZyPnV1fVxA1h5kSas8dgCzHlIeSEB7CxWtZBMvQQZH1YUANMXA+TzaXeEcoHkBLnEt7PNK
atIn3Uy2sPL94tWTojsJe8memduxU7bVn0o1vizzMN70yrPOrG0+YPgtEfMFClaqGu3mzQo+cN9H
mw/QlpOXuNmsglOe195DTmEmH3fBwg6gDtxa6awAcp+qZ1ZV7ifRtG4Xy7UAiAsPfz209Qt8ufzI
3+gYjmmf7l1iuTHWrkeHvZK6EZF0VgFm5pjG6eBGLVFj7IwjoInU7q7B+12PXZ8ukSMABOyaFk+5
4ruPbLTUV1a06WNeCgelXg7KotXK+UsGotcJk9vb9YM3xB0wRuE6rs3VVHctQMRgDca0Srs3Wrrd
EcSTDMcWT5zB+2y/biRN92Lj2YfUcbxnb3J4qAYbwOQKxYlW4DjHNivoPRAddDdysu3rGqTt3Gm9
2PGAYgT/C38FjBkmZxhfEffa4BHIDcTpKSxFQrAHXdS4BdmNAtMNlRSuvIih2piqfv46UmvxwxJj
qw5z3x5CYgt1GtCZp66x+Y4FIz24bjuVMVD05bXs2/56tXh7V6WiPaYFs+sQhBh7n/NqPlDRtdcu
PO6PfWmXN+BFy49zAax5Z6XeAy/z4BarsXXVZp18Wru6PomOzREiJBE3TQN6fN9VN8HFtwrust2V
i3v5mPcORInNlKbhlPkl1OZ5fj33cA6fSknDhltTzEnQYTkkdejCzGMHju8G4iwIpjZOK/YIjjmS
Qwt9aqxUQKTlr88KRcNfslz016yQ936D69ZGdCQqgsK/xcVaHo5AUx7SCa8LYpU+TtfxjTVpdTO7
eRt5OVG/ZSf+rQXyuvgqurH7PumL47vw6M9jpv+F4ZBzCT3+m2Co7uRrVeAE8FtwdYmgfv3Ib+sl
wfqGCMOxsQbDlxiQ5L+tlw7/GcWXBBsrVkbHgbb77+uli0UWuy3+HyHUcd1LEejvwY/r/exRzCKs
vJTjM4jU/o3gBx9EU3+43YALGprx8QiMuvC9wTO+P5OMI7xS6rqXSKk3JP+c5uCL4SLPlqB+Smer
QGAQzgg9DAcaXlBWf/PLFHcgs4Mj19wdVVFhLVoDENYjqyb+YUtp+bLKok1SeC187tQ0g2kKX9Gs
SZfnphyBPra3D6xnXQiE3hyPS9982CzBDkoGS7RSr3qrp748AySff1LwingoRRm3vsyuGn+zjvZQ
LTtPyPYrcdciBoVXPkMFyEJ/YNZ9itDiqi89HL99bxz2cKZujsRe82hFRfPJndovwn5GDRII8S91
7u2L0v2qyvYuAAvWfe7TtLnvNjnsGG1ksmVjBP2E+63PaPPojsVyq+y5mHE9Q6Ybr3fYl2yV5GH2
uu3eK3P+CYTs2oo8iAkOJAvWI2qm+X0JjHoSSD6dSsjwUY/rT6ee+pEHbGXYLpYX2XPpH9MO7MOh
r/leYEXeBXM3HCGzTz8Fkrg3qQtep+zjsVnUQbqACzdricWB+NtNu5VPs9dbRWgNGS6NuJ0vVxTl
n+eGqG3fyWqKZzfLry6uj9gf64iP7KtTsTlG2my5az22XEuKO5u0Ik6UulYdYie982nvxHACguIC
NPJ7VUEIVMBRY0HO+jwjwou8eq5Dno3jqUvFEvfOeIKJXx/bwv1m+fi1C8Fk6PP2A+qN2XWQ9yKc
u2k5INhsrxaCPZPREjh5WEeFijMRDXzkT2XBPg+Icu8sLJqRBRnFVZfl/SEtEAUrfw1Ao8S2cFjb
4WuKrR96+4YeK5AbTyRv0h0VtHudm2c+9msWsVLcc2sm14pOKpLB9L1HyGCBMzk7t80KImnLu+l6
wXPtkDIfYw7s7XlbmNzQDVP94GftHKEAuzl6VdYe5DaLcF2BKJPTMj07ylPPC8DDkaxW+yOKNp+w
qciz7TXZWbZwNASyWO4Jwo84qxHB9mURNgOxI19Btt4zAdI3gdEvqso7suc0d1/Adh4OY74GoJT2
9vWWDwvoo8V2kN1Adu7K09uy84frPvBLWAIPZdPGcPL63CKVeGROPd92reeCBwCqF0Dm60cbH4k2
sGCzpKE4NIzQeBxTOHUd68LJIjkw71YEC++iCXDt59bd1qgSsDVt/WbdkY3kcbYQ7zQHFgeGd+t3
oKemT02fYUSX43omkgz7CqV9X+Ep2IXK4VtMG9QRuBkVSZoWtoPKTb8FDQS4DMcWdJ+V1WcFyF7Y
Ti1Y97j039VZ+bDgzCRDGzU33zB6XoPSqsJxWxAzqK6L6QiWTbm2Y2Qrt4vGfmsPubvgb3aX7ZeN
v2x+Xs47e7WC3aqQr7BJme8bOQznxsuCRLEKBxPAWqG2ggk02OYeVqDKYqGCOPe2Vb14bJDjBPi3
a6K8q8odKaQ8M8dtzikQTKgRdVDdAfrbmWbCClEF56GbrBUuRSmxklnBTpEAH3ps1ey+5u2Ww1Gn
3cC2zkQETHG/ZzlgSD7pyaNVELLLaveKbN01zqvFZwTgD2NXfbaKcd4hmiA3Hk5BV3me5YlVZY/g
Ya+7nvPbvG2KyPdEG9aY0iFRCw1REz/HNQTiIRv8KRarV4WWpTI8T4c3CLrxVUpsP7Iz1/viVuv6
BI/Wwg4b13tsxxGEXGFn5zRN2a6clQoHbERXAPi6mBNThkK5Fatvh1Mfiu7tu8wpvxTk6LrWuFs9
srdm9yWzjpzDh4J3hENi6u2XfvgCQbLb7ZtcXa35XB3zAdmZECG69QAg73ZL/bUPVU+TylI7yNh6
ZH6BprWnDLc0iL52uXCgO+4VbiVrMobBqD5aFSsRJjVRwVBea6eMhfXmRyIr7zh1Q+YAOU5JJc/w
dW2TmbMcIvSWHINtfHT94hYWJkXUMUl2I63gvV7BWxPuHNlHO50AJybWywiT6XDJmH83NyXdC97u
Cpl+aqFvHYiajmIlwUm5wZG7/slmZHr0tnLvAHR3sBTA1ROqdDLLPnsB/pau2drvwLEt4gy4un2m
LBBBgu9g+90xhMo7MVhpuC7Zqx1k/Q4MC+cG4IP+5PJiAGCNzaFATPx1kr/yrTFPS47cAMmHMOOs
ujCpwYEnKWdhg5MDG9b+uyDV57yX2c61GvLBakW2t2saVdOi3uActYQ4l+VH6ab1cUMVzeeCF/7V
2OfezuJIQriDe5Z95u+6VA7gEmOtwuGcIa5Ol6T0vWGfweDoyu/n62UV68lrAsQIzj0m2R6MeFVF
pKjy0NtuHL8qb4F2DAM+TM6uA1UgWTfVArydOePeR0rhsEh3tvcc+OqwqLv8eyBT+cSAJDzWrlIH
b6P2Tafql24k9JDZmZdwKHkSnovvMq+RIMkDFLguQec/Vn2KcxFqJaNxKLKz5Y/WYUQiwwWxMqtQ
yJeyB2C23Ru4v/R3vss9GBW262H18+YB1YP2QTUBPwG0kF43IMLsh2Huk22tu3PupGuCo2UWLWqc
EHCX1pMNQ++IdUrt17XEbjdtxTwhK+NuT0FWlF0IkcH45vrg2IfBOpBYDGqNPOwTX6qUeTDrnNxT
0HYBvICs6bnc5vmulEURIieovrU97apws9zsXNp1dg3Ddn+HEwMSRfLKIzUFYJofGbjTOFjZQ2JP
a7/3yBy7Zf7I+s79VikXHYstO6lBzLmSdJK7eXSXXWqDJC/Q+V5Y15zvbGqlt0sJ8viAICvOLeIf
Ze1nL6O1IdTzE+IH54WsZw6FZOVaez7Ye5t6Ee3hel3ZKdhXkFGX7VEE5Xn2CYlwiqlCZdF8j0Px
NetVVGQrPXWyR6aNL2NMayTfqrm+gveUux9gB1PNCwx50v5+ldy7n1Pe7JdGdXuerV8t20rSfgm3
sQ3tZb1bp3MxZSGuAQ+0h1yhzD4jpUd3bOmu7aK98bNli0ZrPU/MKuEPkkqg3cVHp9qupdeGbgez
CW6LMQQ+MtrEFKXN9BpUK4msSloHMjZoe4g8uz42lpvU69bGvmfHQxB8zZ0AZQUlBjHmyL5oKuzA
Yg4OuZ/t5kp9GawXOKrlOAjnDixCsZXFdMNhXATrw7qyBz8Ve44KsHAZHbqvS/eqnKsnkNfrfR5I
FIV6iLiy7uyvdX8o2ttgzUXUbewwZmsZrh0yAeU4FaC6203cZvKbcIjCoXjqI9uCDxY8fMKV+nHm
If4OU1YlfuZ/7WTwzPhpJfN1g7A7bKlTwh2jeRApx/PLMx3KUE7o47SeKCbMJQHpYW+snSzsKcjx
fZBu0Yo8i5s5HyrLOzqwnI83nCVu03z6lqvlvOSTxPV6w3fKy58nl+4qe36hbffYTfU3KbLvaTXs
lF0e87Yawl6KgygQrazVSmPKivs0VXO09U1zZdm831NA6eNZzlfrOgWxYzcnNyP7fOYuGGJzsRsV
YusaLz7kFfMfA7xrnAaQeeS02mfyY05xOO4dZ3je1mwv8+IG14zYLEkBnrfPL353Ty1YCOHaD8+Z
R07lAuI01tOVNdP9AlB46mTJNMOyyxnK5dbaMvWRXJZNS0ZB/8Wa6Ae5tSgPzJ3iysJM9hHo9CNe
0zIfhRg+9KwgO2fy27ApWLSUdXnTMlgvW07LjmsOk/QIoy741A+tCMfGIt/rrWQv9YLUVWdF+dqc
EO3jpXbTbgD/MaScRPUCzjuGIc4WuKxitVuEbZ5xJKQGT7xdMAZ7WLzXUTdglBPX3dPB23YwIJYI
3lrrRglkBQBkBYw1O9WWdd3IicceH+WtLSv/afK5xMMs9o0nWIqgaPN3A2ioUYVmY+ELFlbNPH7E
HY6KvEDeNs7s7POt7g5yGqyzxYQdeVvQXA8wj3kC0b4JEbj0B9J53W7qH1a64LEDLHR+zP6Lui9Z
khvHsv0ilIEgQAJbkj7EPEqhiA1NSilIgPMAEMTX9/HMetWZ1W1Vr5a9SVOaFB50kgDuPdON5nwx
LNMMyIVZvzvMh22VLDY8wkCT/VZuY7bsa444lvuhxOQbPQ0yq3p9vUhkQzrzjvTT4cGsgmVD466b
/rIz7a45Nlt1WDd5jxH39GbhbjrW8xTdoSZJMrFtERaBPybtcLen9qOhLjlyH+4WzKzOMAM3vnLQ
RmI+42au7CQfcQTAXRXKm3VbB5irJ//Gywh9xbT96q2B0CapKELXymu39Sj0Z7JlW+Uw9G6a/Wmo
4zugcc8raOIjusgEy3nkWCf6W+tSnB3dUgERmssHR9fk27IvFZpzhb2N8OVQk/VHq3WSy7jC92rj
9HiZe7n44ZW33deeNtjKVfLpIvXChuYZp2HRa80zrNMrmYQhm1lCv2Dy5JTZjmMdt/uel1uHQ5er
MgsbrnNUc5xta3jqtq3J0r79zqoGYfv1Doge6F/eyFUfqA7sN4GWv0cXv2rT5hvGZNO+vMaI+bYg
mIB4qORYHSoxdm9RAvtBzKPrRYhCNBZoFJHYWE36lUWVzlslLkNI8qlVtwCmUKup2F+NEcZupgGb
aqjJs9uT+hCEuGtlesAGVhYLqYFUtkIfYId+L/H24axJ2rt5SPaD0+w3JAZ/RWH0YDtaPqYhPDGE
joievzNknxdtj+qnQ/KslGWJqgQzg5Gq9cabVGYt71GXY5TmYZq3Hq3Q8HVQwWa+ruldDI9ghoIX
MG+Q4y+pu/16iacNNxEzoEfRdujthf1pTSTxFvsRKuBFtfJqB0j9bZByvRPpYk8phi9WGSau440f
9/R73wV2mhPuenRDTXvNwLl+I8HFbwF4LEZUaXKjjdnyqhZbYSo7ZEMMDcZed+pqnsP4hVmssbJb
YovX0DcVNnAUmLuLahxVu8696sRbR9qNHzGV/Rv0xAAFAnZpcEss6fDffb9PpnhHtd33X5KJf1i/
QHdkhg7JlkzkzSgZAGuUxj1xcy4rVuWsTodbojm/6u2aFuk6pE8QyQ0ZbQZ6hV1Pv/YiMUd0eORe
hR2nboo5apko+XIPJ11vMokk9K1s1ie7qj5f+So+SYeerwl7dKeM8q/TAtUTrVqRMSFCn01YpEhh
MdObdp6eVxqaKyxG94AFxXhOkxJlXZD9li28K4Gel+QyMncZDsnYT88b9I0fsDVQdF6zOIuaGbxl
C3nGMPlwI9EK5GxBTz+PvTjEHfc4W0p5rGhJT9IsBBEWuj2C3DBlNo6hRkhyi8JxTppcYfjCTUsW
ny/xkvyYxzi9iSw0RLiLGn7pNO1zvjj80rBgIYJfaw92CjjGPaLr9GGUexlnRI4ez5j5IwSe83Gy
m7xpGi9p3rltQVWT6pDV0Ffkq2iiB1mP08GlkpCsLzFFs9UieU/2jt7N1brmuxMtCDokljeVIsXc
QZPNep/iPGrKo+TMfEl49X0Cdvfk0/27IED/Bp6S06Tq+UqUVVy0Kq7yDeMfDs0E3TMeIQe+TlH5
DUVS2WKKu7sOFUoBw9shLcPVMPSASELOOrT3STg2ncPF1q9cqjWTTV2M3kY/hU3lNYp8VZBUhLMm
kzyLcRxPEOvRK/jx4vd+srnpyzanPYZKkipGVQksjTz2S72qnPuuviZ00eeZcPXbQIfxrOxMfox2
18d1YPaUzDWiE1bF2ZfGdBgbsoB5MMjJuO5T57O+r+LnQIEkOcAz+ebn6pGUwBdw3JMi6uR8nlLv
Hn20TU+cjekbtpf2TTmhX6u6TO8p9fVpYEv8XEKng7EEEQFyyRS/Cjpqv/ZTcs8QyYdL8P0Wim4r
t5em5SjpZMSJQn3FfJ8Lbbr7yI/xWyzq6M5LWL8zjbQQ4HGloVe8n6IHH/MtPfBqb26hMpzT3HBi
Tmm6D48V9cMzB2QDTADa+/dt4ASBt1pU3zacWxXGuwNBqBMjGvBXhEbAmOKKHeKkWm9ahJD+IWb/
jxiB/3OU6YXV/BeQP+wmPZQQf4H8Lz/yd8GDiP+mJCQDmC6ugKQAXv9/mD8R8m8UYD+syAlLFVMX
u8/fSdLkQp/y6ALGCxlRkAL/AP0jMAUR/r1SMRUpg17gP8D849/Tlv+bIxVJBOkBeFjwbjFIMyRK
/BXyR0YbCPMokVkYdSSzkYV0PUpmhvnSBMr6KKN2fEgGbN95h3kyb10CRYSogOdnS2NMeeYmqr7W
jezBMOkFuFbD24blkY+6Iziwyx9ZMvUHI1Z9NA6h91m9teTYo+jSeSc282FImMasa1Mbn4DTa5cB
hKO+KDfR3ezgP75zb3uXCbV3NotDWtusYfOQFsizQFsZ782AytuU6Ed6bUc0R5IO+T5WAz+Ywc+n
3pJtzjBjrzKZYWGdUOimzuWBdGmaY9Ah/yEdavxiG0IdHW2SNONVtaQWxCjd2ylf+z40T7zUQYG1
EzsaMrmgVo0HA9QesBi0EAMYhN82iCG+9mQD0E7ntQPxWnv1BHil/ETeXvWlFNvyBXg0vo6SVfw2
26p+BtzrIYpYbXewMevW3Eni6gNpyv7B9HLe82V2aBbl2iGZnHldyquxSv13lIII3OE8+dC6H23u
TO0ByF4E08WAUZm2ALbthqKJQ5xHGE91By0YgxSkKp+hM03fhuoCxNSmaV875MV2SE7W9rWnSzkD
L4vlPUKxZpLHq1TfdEvdEwKcQW6CRe9O40gjfe67y6h1jzR5QPnMXs+u1V3GVA+eG32d9YcAGdB0
xyWRIdfxzMZ8URUnmUfG94uMlqnOJuL676WRbLllZiUJkPEKH1htin+iwnF1MXnkBxYTvqs8mJSH
tZgWMu0FfM8AD2yYuT/ul2hThJANZ4eH2eVxQkEsGbdNADb6NG1QKI/6F60GlNemqsxp33UHnj6p
gKAwuONUlqytseh2exhil8WNTR5iTqaMIpkZ7Hsq0MaVc4Rys1/oDPJrDSK9qefBSqCDUB9+h1WI
6GsorfxnJ7knVyNJqzkzMmAefdWOIzm6pFVP+zSvPmMxi8DGkPmbb9e2uo54S81VUs7lywpOrVwK
7qlnXySvxPRjUUNioFII7iUaNyffepB5voBtMKnyCBmu/jzNpHyxXVOtuSUg6zPK23QAija14zNJ
QpeCciYY0IqaSENyVAtW3btyWjcMU42qNcNoh7Q+9ZGJze2GZKe7aGApZMmU1kDeKwTQFswOUXNA
THJYH0tKxqQYAXiuOIQXR0LOAWTsmOJQc5w2izH9EZREmNAbmMheu0rEwxkTZ5MVDWOPUkpHogLp
0FTudhlaaCbGTQBCIlFlMSQZ5nOKR4TiCfyFcE97WdoXo2hTH+ADTuFKndvldRkR95et3ap+ImGZ
Q0+lGvK9Bar4oDTmXkL7gGeBm2ni7zw17mMba6Axla+2+5ShcMwhU/KvY1C6y+mEeOOMlmkAUFAZ
R4raDxfQgE3jO0DNMOVMLsl7Ofja5JMQ+/eWteU3MKzVryniw2frE4v60ojAc5aMuz4M67DR05S0
sUf1n9a3oh3n+UbGZfNT0LjH3TNhe4iYsegrqqRL7ieuI3SvfYiSPCVB/hB9G0c5rH9yz/ulbc1V
JWP7hCD9JpyUiTqaAy+Z0C/oGnjFsM5M5mQYx9fRh7Y8dDy+QcBTFArnUqD7UBgIIEhBt/Cw6SrV
0Iaky5UKqrWHaRi7ewHmYv7RTh14hb2qGT+oSqYXECgtu8OE5uh6a1B1HOp6cATarCXX2AKTLArz
/LHFIHQyyeeJ5Dv1RB92sd01YAQ4WKKKnr0V1QS2pKyr3Ppy/Gjk4j7s0HuaJWH2LmunXf8oHazk
BTUCxhWgvvV08LJzXa56Fo/ZbqZ9OknYwBD8MqADYMsw/HKg7X72O6EPcQepGNCEOdmLvWUcb75f
EGFtqxYxmdbpBRzCnvo+g6W/Qq2kl+hTbMLWue3wJhYlHtfTqnbxoaGtPYCOx8imXuZqQighNs9u
P267v6AjDjPQ+Kp3naGX4C8MHwiFrxcerBwd7A9tE1bnTUfUDw1ors9Kjk4jVzqEHSU+7MRZSLqS
ZLueALDCwczRECbNV7emEJbEAUB9MaYyvSu7umqLbe7sCyMxBl6Vhlf2xOOy+5aU+H5XixLq3ET7
Wp9I7YAzQfHTI+EwdUZkUeLqV7I7+uYSgtXR9SgDch0SpAVz5M8h/3wfn6u+o+JQiqjmGHsJYiEb
hm7c86BC83dbxX9UHP7/yUX+r5WQLEL59i9KyBEa2j/Xj7//+z/qR/43bP8RykaJEjKi0Mb+o3y8
iGJTiuISOzxXEf7ZP8pHHv8tvcAn9CKlu6hJ8Fd/14yw9G+IdaKJBKMe0RjF339SP/4eTPjn8hFv
Gpx0ivGLoY4n/+xYAxRcE485yBnOeDg0Omi3+LlWWu+/lQjuc6+jxGXmNVUdoEtC6Q9jDF+OSJ4g
82GbbUBYLZQZptiF9sgtsWRvb+xQleyEHrzDht0sk38cAkTFWYRwx3+XAHaR1vxJ9CIgh0xx3ZAc
S4VIBvXPLjBgRpHccepmLCqb5FTPdV9C9tuDkHeuseywNlHUnkAVdXNW91LOIGijFgc68dtXDnK1
O4WZeFdgxK2aIRkA5vRvfCr/20VCAkThmIJsKPof0RExBrqJtETfl4yzcacyJslw07kK15WS6mmt
N/1LNSuUaaYJuMm+C7ZQg4I6jGE8SHKoTaWh1k3nes8woR1V7J9e2f9FGnx5pf9yG6ELFmggJPoV
AKW/9zl/9gItmDg5llMDAsK2yj17VPBltrDF+FM01mNyjxJHLMdEx8IV6TDvCVLPl9DeY1yQ9202
7StUiItvwlK0U3/5YXS2y7GcfLTfdHpCWhOGHa+J/Dc+5d/9T39+h3HBeOrwMiRMUA4R1l9boMsZ
3ap6ajKGQomf42Zv5UeLccKI/9lZrL53E553sRGUM3domOD0bgZWm/tqR4lzI9IY+mvIpsomn1kN
FKgE4lIVm1h4yMRcw2FtAA4WCiOsRb6tO/sqRJnMmZrbBMqVxTSgusjkPDSD/ZhPqZvkCeMSuwEf
2JFPYOHmOaYxsqX0tBqWewhLv4/1JrenbamTV+WhxcridR2Hf2Mh+d3g8tebA919JDlVqcKf/tnN
HSq0cSnycTOHx1TfEy0VTkVIT0pQd34YDr0YeHy3zGtZXTQgoAMDMOjmWtAef+Zjmj4ENi36pHrs
V9BrCj6e0yRtzA1gfMmPHYp0AsCPs6WYGqvjTHYVfpR5OegJgDNVWyFnSKK+j0nXhCs6pOabaIFN
vv7rd/jS6/73d00ZdK0S2wi/vAzovv85/a7eon3nTWmyTm79YWWmyhuNqOuOdhiiDMYuryig5Asc
yQ7QkwB7+tcX8D+3U8yeigWVVHGZwtBwEej9yVC3STtX9aT7TLQOu01fkS2cU9IDZbdjl5xC1Sw0
V9seIffcEW8LVB1Y6VWzY6VjftJlW/p97bPf9yKwANVysJ3GpqVFnfJ82OdyhKY3hSpLdVstn//N
V8BR8pfbiA015pC4cAgZMWdT/q5y/POXGHe0kE3rPq2IpHvCL8WuhBkSKy38CqlGlnYhqrNk3wN0
DZNDQaq2M3xF/FcJ0LR6x/IBDpDMXWzzQYa9easwXTEqFtZDSNLsQCIjgKT2u1VcQQcxRQBZ53gf
klyM6exz1wqbHCMwEvPLSEqVGd7GwyO6sCg++U4nILw9F8spuBKGYh8m6jJgFBgK0IcuQVnZAno8
mKRzBZyZ6JR0NE6PhNVKIt6S7Ai0x+g3hyGpBoVdQB49L6ZyJF/qZEfxXXUYU3Napeg/YyCS8Qq6
zUzgm/T0LlmTRDer39WprGcPQeHWKwDt0Fa3uYN4DVyH1cEe9HLZM8aBUHbAh9yWc8UZRiZt+/NG
R2yPsR/3d8IGWhV+cZa8hKkamiMkBxArIPlq2w9tY/SrjpLxUCWt3oCggm3PBijV62ImTV8Xy+on
/4GfhljQjt5trzU6TPKkJj/a41wKqnNaD/TZdFMk7pyuUOvG67I1SChVOPenpZzeVxoxmxNMb0E1
vLv5J3DKMn2p+z6GH0WIMZylpRDJm81v76LXEGjUOHSrHFRIHR5tHE3NUU4EGZwCmw3KCZBzOudr
VF+LzUE1atG+31c0nuLnNExOF6XR+BbYDcf3wU41Bg1sJXvaENA65BAHQlK5hgCti3M1gAG1zzyf
Kuen+7WOgSyU28L3QlYKE5FxIkEpAcnDACKVduE6ZRO2oY628ptdOFPolqCKKWJh67e6T8EktHxs
gHaXW79ckQphHZkzfTe9b7ozn8NYt/Ce9GDEfw5i9o8pch5Nbt1APPj/nn+PJomHJJnYymO5rJ3M
V7nr/QBDBswvM9ZUfaCDqOovo4B2gA3Gog9kFGQ+DloaoJGAtDUX6ITZA+KA8WHYqPFhXA+Iwszm
vce6n1BjAS+b8MVwd9FGlDeDn7CBTHzD1PNeKWg91UThlE43R15avkp+JUmExbYiXtyhZwYyfbR7
1NZFNHv/6Bltdp7/sRTXdXaYgmWMw0eMol/8hx9KgQKQ7MFgRBDMDkOVr/FQdz95E7fQ8K/KeugM
SKOHAcZYUSv1FQMXEs8LnXj84qD8+C6XZmUPLQiC8vjH64ozpBTfbGTx0DvSYGv446UDUqCrExrQ
dS3YEvr+tm62GKsjgYofigj5PeWVEwUHj4CXHtjDNzZLDEvo+QZ6udrTOB+FWZ5wT2JobOqdv0Nl
2qA7T9eHJNoA/bSm5j88QQAWuJThJ7AyegZsY27qCruuW5i4ssuApdyPa1uAJXTnqus/KwsTbegZ
4LGEdM192iL5POcNDFpH4KtgBRzU+AtKZ7EdelPSN8QuW2z9DTuYYPZ3P8r0fkhp/wWRh83lOKiG
j62l6qbdNUK8d9LXW25Ro+a2LzvIkIf2Ky0xPAWZcZAP2n3fsq4azeNFBmLz3cj4XMGxk6IETOsv
rRcvsvZzhCeFqXg5p25dn2D7Ra+t8AlJNlcpyo1RLOmOX2ExRTgR5DKRoFUVsFemQ95A1MSgjJim
YoSB47kZZlIXDATTYxJ1w20kRzyDmNhX69WUL+UirtFrQ5IxSxCW44qqphKzfkb6Z+NxD+X+EHo7
3Vbb0BykiHZsx+uXJl3N/c72T2q2+U1GA/xcARyeyaFk78mV64byzTfmBUggtBmTnaEO2drCSWvf
vdraTDtdXjUKOjSEow6nscGrC2VLvAA9MxhIxLGgEZkKGAwWkigfRjUCMlUSK9dEYPMPoUEEPoKo
6k877N0LduwOGhiEU/Sga5fpBKUeGNYRofYPm5owRXKbpvkoqqVT2C8SYEY1zgSWm6kzt0FBgI2Z
P4v9TdatRtuf6pEUanLl9yGo+Bx1PfuwsHAgapqk0w8NTyI9lCXdX6ZtSk5UVxM0y4Kppkj3dQUa
wTF/YqiS5D7AU3NFl06esJPY225Dphr00RVMdHI6t30aPtyO7O3KMtsdJ1TncVZRM/zA0WjmrJlW
fTaDWc8dwJ+iAiLeZqBtObvWKF+gEe4MGTJn8cQyvzbuJxk8/5XU7rOkYb6DqrkqVjSnX3aoCN4l
ZAgfRPpNF3wZf6z9BjkS2Ocyn2mJpLAqdVGB4WgCv6pR6Y0xo1E3kExPz5zvZYGazetihpXv107X
5RN06/SIHX6aUDszcS/iZP0titb0xdaQu85bdNGrlyG9tdAtjwU0om0el0w+jQysegcj1JMhiX7G
homEY12FN9jRxc0qgfxjRnl5J9sm/LbQEL1ZVFxHtizrk4CjIx8hOMp65CcVXTJW7n0tdY/9I1Xz
cg/HRHgN3RibfGyg5jqsywzwp4mFUO8DenSoblsCo5lpIqjEIg3FTAbxzX5XD2Xy3sBwdT8A2FUY
oif67UB4xOZcAZ//lOvGAZht4/JVzoCHMmwHsgWRF6AhZCV0HLVe2bGvO2dztnIcxmbDS5T1CVQv
x00b7484DZq3JlmhZ4HI1t1w0bu0GKlqoYZcZH3pO0QPddCw0qcdEQmwSnfiV2eqAVNAsblncO+C
XGijpA1QRkAsmgcG/PygUIxxYJZ4BvKLU9GOyWRw4VKTAXjGNlcZIb+xCRede7jdLwm5HrNbIZ4G
gkUWVy8HFEFNMWB+Dc4ZzJlTxVD25Bdg55oeN1npEoTADh+fIGwq4AxZj5svq5BDz6oVjrsRe3dE
IDrKqGUdTKiLsrejGKyGlWxeYCyZMFX8GbqaaCkgekurA6bQw8vSJVGL8DTNow8bp7t/tGoHpb5z
Pp6ERimEM4DC1dpvbqoPc3CjfUxQKenbqPSYyTaWO1uvK2GBTCLaLG5uoU5Yvumdj084kaW75nob
XFai6jAZnJc4ufZ5HH/afRXtCb2MYqfGczscUx/j+GhVFJ9js3XVyTiI4XmNvjF3QfI62zaRoEeO
KapWXpokemon3kKso5x7FFvaTRkEYOPJxo266Uar5IGhwFsK22/0jMHWVGEz0cnNXo6Qw+rGm3Nc
QmPPLCjzgo9cfKI4uk86E024h2xKryMMRCqzNAkXwmpUUDFgw0dcAcGIwZutGeIbGD9GfqK2tE3e
VkvDb4bO4/0nVDpofEG8YbIq6oz3dMRMyIyHbbpvcIaK3PkBlFrdmYJaCkdmPFIUHd7FIOIgz4B2
pSd8j3PZ7FjsLZCwA/oZFOsBZcD3ua/Wl9YEHMthmZs7kDLJrwpo0hGZDZAxCVRbB28Sct+03fih
okqhO6pBYmXlZDHhRfERk3swg800WbP3Fg5LuP5ZVgad7Fm9CLykPWadIVPL6VhmogObcOxomKYT
SysWg3YS5Jb2Rk5FsIJE12h81iRHVLP+qjAXAx2j6uW3rZurQgu+zzAVaPl1imnd4aKx9+RrosYr
0KLxNRuhDM5VB7VuDnU5LrOOB/ZVjqa/Vb3H/d9jaDvy1Jr0NnEXrKmiln+JL7P8OGxbJ3RS5oPr
GMV81A7+J1uj6UlOQ7PjG9clR65kEl8BM8dwRdpS2CeFtfQDaEW7ZNvvTUDdRp7d7k3z1VSxLA+z
ClM4urAN8ozwhxHzQwmvCVoVkLPZFpWfsdj0DYXGA/osxJHAy7beqqUfwIuQFsqurgb3WMAoQjHf
TtklrwOLw1sdzeGrjXbLD1FiwwuctjC/16qLb1rR6J8sLoc1m7yXj5vEG5YhvTbKIa5eDsBDYgY1
ilvOM6vmF5TfLiNY/pncN30ey0tDWA+genHjmzuAVsPVUgNvBBhRX0H48VMk65jRoP0VFt0WgQCu
XNbMtMNDBvt4rnWJbEKEwT1x+Al+zbzjn9YJ8twpDQuxr9VLtQPwuFjqCpYSBBiJPsDLSUEzPiZY
vr/KzZMa5BGNv60Wk5rzoQ51DPnd1k6nCU6M92geYlckCwXyf+m/JEwy+H/4ePYHB4MydFQDuPgm
hbhGtRdC3jvINzDDFfEbjPfX+6r9CYfllu3oKaHbTqFYjisyZgn1jxSVx8mo+U2nafUlIiy5YTPH
ZkFjdg6dP6N62x9AbbJvYtzGAEHiVt9EwxLiA4qT+ZTsrH8Et4AZkXjbm+rkwcJf+b1djvUeuS8e
6XuARVHATzQ+QjsNrRUUdnVWLrG6DW36c/CQvWRNiXjuDJRBdwPplzmvLmCNwNaMQWhKM3kNppRd
4fT5VW9V9TMBEgYNbBQfJDbVHigm4n+oSecYCFqi4UgSRkU5cpLrZ+ySLTT5oM23UStsESPeTpz1
CjxHDCwVtIxJvg1agV0C9V/AwIbSlsJs16Hxg5rHzY8w9/SHOt7c3RbaX2LFT7kdceJzErc33BB2
dmWSaxxo/DBFpPslzRgfNEDrB9UukDGJapjF0WCIujjVTb/e82FZnvqybE7wBJLrmSBuBCbdEpWl
TesUGvuKimxeJyQUtCpA7Q2yJbfl0ta5kYO5pmvpntjSfw/V6K9RXqznZk/m29amFFoDyR8YEtu/
uq6GNdH/ngUhcNC/bcbvp1qUC8oL0LH5LJXejvBr413C+wmt/KzjMxRH6gfv9fAMBnvFw49LqDzn
ul1voq0F97TpiaoL/uU+23lC4xKhqsE+qWDfmEfdnKCq3H+kG28fFgiz7LVIhHtcAERjy4J8Dr7D
YOafkEDBDEabNaCYXaF0WNET8tlGEPWnqf9RNr2M4NV2MEmQvRpgWCZoUPAaAwJOZw7ZLLLkLOw5
HblCMY65djUVJewFMC7hRAQzNcZ9zQ+L5e44leydT1N000NVl3d9tB7FtJnk6An5oJ6mJwaNP+KB
jL+pS1JdefQfWbOS8YAaBWfrbFZYExsMR5lgkK8xP6bfzzMMuF/8muo2x74gmkOy4po9cg/eRtmX
a7562FQjB78o0NDpAwKEpEV3vgyvuy9fZ9DlD6CC0/mSgY+Fkzbcmte5h840S5Wl4OjhHHvU3MFr
AXJb5g7zQKHcbeeDTOh2guC3CUeQ1BAnoxzYoYMw7TPqwXCMtpgBH43E/KOBePy7baoZiNnkfvPb
2syFjaHu1qQ9ua7lJ1SeRGZSbfzau2k8LJ0j9zgApx8WgfGPNXjYfC4dIkcSKEQwLK/rhhMBWni1
te12NaBJeuqcO6ZpK0ORVnv7I+gVXCCOXgw1rLubBr6tLILT/AxrHDYKG+pzOgBD2VCs27xPrPw1
b3RfkJqMpq1YU5AaOejHeT15msAyG5z9NokdiQWWLevjPjf7cajXDxzH3YuRvT/Ipmsfu72+svi2
J0ssFrqEU/8X35JNXAezBnoNenzZDhOitj+g5Zy+yW69Hw3rDgPosNzHEFfrqqfPGCXd5SI0DAAa
1e+qWcYzqSzwwpS8DCWECQZQ2X5GzayA+sYE1Tb65CEjWwLjjIXCFO1kj5SAMvkgnY4QuR3XdwZP
aR0cckjWpISYsA6ivwLWA3HRwvYrW3PyvBicRKh5BJZC/Byl1l4D9KuQHEDm40wIvyv5ut8OOoVG
kIW1xzTzBWboLMhoRwkgrL5HbFn0jvwIet6WYS7hMiHDjRocEnuh1v1I6xg1XLt/RrAIHyfW6q+w
B9mL30kXqxLm2kPKeYf5nNAipu2XQFD9967/CQ8EfRULpgQel27pH1oInBALtsC5Af/KLZH9+nXh
glxPvVzfJcx2Gq0BKJFHgzrCf/QCPpvcYb5qW6ylNdAgNUgEupabriKQIR2YoCOgvv6/qDu35biN
LGu/il8A/nE+3KJOJEVSPImieIMQRRJIIJEAEkicnn4+yJ625L/tDl9MxExfdHS4LbFYhcrce+21
vt3diLVGTI0kN8++sLv+IcIXOqaepn1Jl00Jynxhd6fCGxEuOy+nSk2Gxraws1j2p6XzsZmORSvT
vBj9D5ay+Rdo7MObxZ/qB25cPR5DJailmqnJAyxaOfLASDNS751Wd+2HYWiyYt8UFFUQI6pJkBbC
cnlJZYLNvmMXRHD4bZjFZxojPhU1kNW/F83/nWJO6j6goGS6x/DjZ9kfUxN2Oi95i8nZXcS1sQmB
rH5R7ZYGF4/fsNh+72Z6uY4qq336+5/989BjU+s3Z6IXslkkBJ+0AZl+VOvjcOw7p1m/xk2vrkTi
mVO+OOV+RXTdC6czZ6RhzJ2VVX69K41l/wek0PcthT8NXZgrsQcahwsUpDD5M5ecXaLBokpMVSs5
iC3W5ficemtMEfybBslkKfLPSV8UT8Iik53KQtMCz05O4KBggcROEqfx9y5qQoaJi+b6WHuTeVYl
I0jKpSw7t8YpI8SfJP4pMJVs9x3VGfEYEuI1SQw3w7ni01mf/v69/e6e/PGXY8LuOXGMyTP0oo1p
9fObGxRkP7JweOUq7a5oDRTmPSN59ZS0yRVlj8kwP0XeRRZVxdfWVvS/UaSr7GATQvAOU6IG1Dk7
hDNCK4/Rvizv3XkeFkRQJ7hPzFJ+CI1ijErkldQ0cqPSe9uenCsxx5AEVgedJ168strj4DctzWcA
Yypp9Z2fcXvv/v43/r6k7E+/MVYFDK1+xJwa28LPv7G0mkgGjXwdvE0I9pDpuPSafmv2cCWoXUyv
NB4ZqzVX7HmexSmAy1JyiXAPD51XzL9Rmn4isv2IrPrTNIoXYccuCXEPfpgTuvhwf35BtQ9WkzNz
mx1TOJ03prXuyzJRpAGMk3X72QuXT2M3OoweBpmJwxQscXaZJARlaI+G3qQTkxV2SeZB8q4KAvaH
EpTMdeRVHk7RtqrfNeb67EPQdvWVGVUn7+0pnikINkWe2Wr7xW374CEwCEzpYtu0m9//qTUGLeqS
PYJ8WPJRjPvciit57Nksl2He6shrjD31RkAA3EsJznC6LVj12x07+jKSQCukq1PdzD1P9KhoLyW3
SMFfOfnLrmZwOjyRJOUvk98lcxf/V36mItOd4QZ2jjFzKiqfIDPkXWJKMHR5LG0Hr5Rds1ckeIlw
LOU2G7Lc6pLkofOpTxYkjKDhsk6rUsPZGevkStotrB7lOjI5eEPNeRtgH0be5d3FzETcofvtu/WP
7EL/nhvzE1rmLx1F/wvpMhsl669tQvu3uvmmvw7i2y93b60h2PXtl+b9l6F4+2UHd6n50UG0/U2/
GYg851d84phc8BGRx2XE/d8GIsf91QHdtQUmmOuDnvvDPxT8ymmFOywMqMQQ8rYVS7/7hyzH+9Un
xcFpvZ1rOIjcf2Qg8r7TuP44MTBfhDC6+Onbf7gGvltffph5j7EaLYtSJBUMLTOcxQu4gt6IpW3e
G7unn+yXViqiTSAhKArQHOCJuO6XNrS2RiekacQ7nmBi45KpwGDpsDgfyQ2h7iW11PusRic9JVx/
N34uuq8hPuz7orIs++BVwooOU0axmrJ1GUOozmzHI4TDRsMgqMpoJ+Kw69PSYUi1Wxs79vZ5OIlL
Py8HwjqJGfPULLP72fIVQTkNBOpTH+VNfmg8u/V3YZb7euexZtRCl1o1ZR8DzSE1Re2uuzxcw29F
kc1feNOH+ENThRXGaMUJmumoGo6Qq4BD2SUJs6EKoYsla6QvGq9cW2TPcJU0eVOzHNSy6WKT7rJP
AkzxN8qN1ZyNQcxoYRFN4qR2P8iHvplo8CxfwBSbeks9G8geIfWv457swR2whC6tOmpaHvwpwTDd
WxVz5nQYEgJaKpq6z51Hsv4AQQtgn8PBzn8PniJSSeqRWc1Wv5+aemWYjvbYMn6ckulpUi7Fq89+
QXos7KbPsd/UoEhczc+J5Oi/Lzbkh9pdwJOveRHPuOxdDr3MaaKHQSTte2SRUElrABDzedeuljqz
MlKHRzL0udqttomxLvt+Q9U+6MA9it6SvC/Yae/tWRGWtUPLfmjLChdnNEpGENUQPwYISiMJ1NJ7
xGvdf6v8GFuyHc0QX7Qs3zydj48IkkvM85GtKNvcMrcFNvTXyIz4ymkIbLRvhi80x8HogNZpvaU8
rGOjy9Q1Jsa3NjpOeFsMWdfr1Fe+lZ3XU8zhj79kEsNV1UtwKH6dR8m+ZhtlzFYmiD5hbbce3Vtg
PXc4Bq7tMozWDDuVKtRZqNucXFE2lBfag8jEfMtmPHIV55Zo+P6sGFl9aZhVl24+6nSMJkE7nqm5
j2+zPurAqPuV0vYljdKAFDh3dZBda+z92WG0WW96iBO8t49KEwA9ypFB9HkIwsG3t6EXXtgF4lKJ
VKQdzM0IweWHtUyS8dJGPUNr0CzVPWKYtgyvuDPYxfHURztYAm5z0ZJv6HflGCLFDKRRgexksrKv
LLUE7pOnfB+yCbjNAG6a8bGuAruY9iZDvf00crOsu1G5RfYsXezaj6YL3enaLpaw/UAXVAZPCs1H
flATdjIi6qZrk5c1Ryq7w7c7Fsc54Ry6s2t3Zig34Vs72TOOiWvEjGj80FaKKcNcmSjhDUssgoKj
YQPSYeqXyb73O2/k4cbIuKaMbfXHkg+RH0MXB8mHGUAAz3fCe2DwTPTEBET4Uvt1W+xtb1Xhlxw9
xmVqPsnHCVVuIq6h8QXkFrijlX4zvlxgWdCEDmj0NUl7Vg2pfnjzx6qOr6YIqTrNa8/3txjqbH1E
WaVGyDhsBhwbBcaYpfDXewwS6IGcvqXYzzJpxZXT1X52CEfW/d3ZKqymnWxi/zZC262ADKA5hbPr
Sj53VJwdhrmJqMMQTJciC6fpPacPPboZExC6r5IgpfD4SNNkmBoCE0xm7rmlyvo+KIW4E5V2512l
1vxsYvCg9A7Vi9xpOgRrdtw8jrcVaeZvq4jNE2yv9puIStscp2CeXuLIWgzpdltz0qYyb7IXvII1
w4oqxCVGNEpPqQkFryEfZGQd9CRkf0vJBvPDqBmijwR4m+2GhRTqzjL2BJ0kcwAdEZlbPvLpQ4sS
hhEsw06/vircBHgY0NeVQWnuRqiORjYfGdcmFYdQ2yXLu9vS+Z1KE8cz1rdsRqqJZU211oi4PY2j
LS+qtuxUyjvpZ9cIgdWn0JVKH+aQBiNNMju8kVVIFkPJ2RO7LmHEQXZXiKehG70vMmL3GCM7p/3i
h2UYHKZFbQzTUPbdXWcX7WWwkk7ZOU4dznx0GEl20H+KZC/5Ij86Hd3AwRkLbaXGFdMXlZfRvTWE
ut8XXuksV5jbq2uBd+i96QVhCRXn6wMdZj+d8FBtW3O8zXWWAXIHiYTV4iHLI0UbOONkSDV3TkLM
2ZmjHfT+FlaZNzYnrzOkN6Nye6mV7KXYkSIWyzEyVoDgObWEiYPAZTtBkbXAyKrMk/Iw1vFy6+jA
/tJI0ZUHEm8tDM1xwVbYZuM34Vt2ftHNi4cJYU6Sfpd7c8DsoDDRJ/Z40sgwyx2BwFreUOx4br2z
xuoTrmi6I2z1nplqTK/LwH9bjX1Zt/YQpT6Ff0KZKvpwN6BUhmfVNBOVEq09qn29wofaMVYI2/2s
ZXSasepFeIza+IH4PJ+hYZH3nfTRZzGFiPJFcjur3bSWHGY1c9ibHhNxhtHC8T6N7crMqJpk/5Hn
wn4uOzSVfdyKZU173pEXqprAOhKQmL9g66pfHCyBBbeyO/E2ex1QM6M866Ho6Xwh6ySv0kU02cqA
KtzVXs6LCLqlGWAt1DZXZxGfl+RaSadLvwsubd3xMeKYQa6IbBhM5M2mlWd/rgmguImrDkhWFhYQ
vjfTHvgLTlUrRwje98wM68tIqrzeEQ223qq8D5sjXo3SP+ZIpqDwMOxBQ3Ny4APwr57GpGw+mrkK
aqZ15AB3ZdLoj24uq3hXclmLgzuX5ibDxIzaB8SG8PlAgZUCEFTJwRWS7ErF7qY7qA306h6rYD04
BU7d7empbHHwW49/nQBeDM6VPfNVKrqWWqWaZzYJ55gzLidM3u1ZXxmKtCnkjcYwuWbqehXW8mXU
Xj2egnFc3z1kXR6GXsTzAZE4qy/7mXz8Ji2tl6H22tdgFtbnKnPzh3zJ25DgHZp5q5rKTzkhl7ea
lTIGyknbfclmnKDHabW8S52ZHuDP4mtwNkktzkYczl89bWJS6tLyUeQ35/Zuje1SUdbaLROwiM9n
cfvoWmKoMDsxc6DsJhbJmrRAoWRFYIfdtBNQjO1g7DwIBONwqyhpX6e8bh28cn1932vZPSfjXL7m
SNLV3h4jlA1GqeK5m3LsL7XQ6pMp1PLGjLO9KSeBeh2vdvKgo6S66KbJfKWEzfj8nEl/407Wt00b
zgBmGyeCsabb8lEEwnl39bLeJ00HBMiqG15xZ7nPo23VdwZ+iQaRI/2FIBENjN8PDPH8Pk9eOtr9
zwviwNfI5Hj7ZtOrl5aQkMTBtCSXAxHKnjF5huxFhRl/qXlSrsizO5hWoQWR28TFVO9YkLnqdLZd
aaiF2/hyipYasTAv526bFU2kt+qofQm7DojPUrWRlw7atA85dv2zGq95hZGKqaKGQkZv72rTMZNe
k/tFgY7YRf26nDsc++TBkQM/c64hN+az1MDvOLzznbUixCIj92NzwFkaMFfcnhbgYqyF70Ihq0NU
61CkfayD6Yg5YXhr2Sr1TC67Vxg+yW4fpqLD/+a7g/U5g2f0LWxC+6HkxGhxCQ103IJC/9NSVnqA
dldiD0iGcD1bIWpSKsiGiZaX91a2y4YZukUQDOBCWGkusDZmtm7OWpJnSepOC8k64bD156As5sNn
Q6k9yuWu9Ao8R1TTO11WIed945N0zxamLSnVsfWQ9Rl4RMfy2wv+SPbYiRJfjUuVZe1jpZYmdSoC
rId86Bb/apaZqs+YFkMcY+4LssMPx/Bz6Pi9k3rB2DLfHKnXAQDUrQtcWdUtykHZvM3zCA0kQ1K3
YX9rn4IVoCNXB2PUrwNPCZQYb+YCaofRfsaGRxeI5NuHnA71BvrMIsxPrc0PPYhp9p74nNsbh4W1
X3RsgSgwRk/XlpXIp4zxpAtBJBniw+CT0y3qvIuPpPyK9QP9ZVPv6cLgoKgqm95Wu8yQFWMHfQp/
15Af+boYuJyJIRPlsqw2XRVIrdTNbZe947R7DZx4nyayzRA1d7V0IPyQuwQm789TveyJWdJc9kzv
eIwGUNNnsV1reIDBwIg0rFRkpb7hrDn2gSyhF+Ox56MpcqvYy4Ax3KlfNr/e5rQ5EqRZMOWEQCf3
Jl+SiqAd09xUugApr61gQHORSV9f4bYb3WOZ45rbdbMFiKMOOMr2g8GIl8pxdsQRqxTVJk4s2R+q
MGOsAnlUhPdQAKS796yctjSaVgHr2Wu4pmZkTSB9DYaxU71WjAAIAzjtHmxoqM6HWMb4oFVFg4DD
yWPHyhqwr75ds8TsgTMr5CxvVupEQdM/WCGs94sstMGjeLKtODIqh1ApWVlOWTybAZiQGniVgpN3
h4M7Gk49iYCGwbepkiuzNAtTuDzmV6umJHktkRNHDE1bT+zYLtjsll5D7oog7JeLKnM6AUduGD91
wKetUxu2OIeapHddgKH4+D7ZSTfYB2adEwvPFikpXwu4odBlHNHv+b4U2LT6Bd9HNGtSrlj/Zm7V
TiTNqZM8WvABR4E/b4Rmf8w9yfPre0WBi50sibWnIeyy/RhkKATajCOw0EKa+IS4J7OLwutJivRA
X8DddZBkz92oyKMzjMZdc51NUpdna5y39ZVbw0A94/4XOd/vASJOAst0OG9tWN2YLZcoTAfw27Tn
86y2ND+Ea4bBFuO1PLYnOD5h0rmvmcfmq2MbAtS4znN/VUDDctldz4XHTenIei1PZTDVxVk7hoVz
4AVWzbHSufawYeKU3g0mGPSh6oGU70HdBu+lPa3OKdqud8ZhVuJdFLy0FaZRE8QfDZ26vAZaMqx7
DPhtzbXJwo3zJFiY6eTdgnfHWhdXHP1pVHBDXJ7+2350bRxdElDesY3LyNlbCWSCk4/0T0Q5URSD
IKM6HR9Hz+BymeYmmj4uZBLGazk0pv7gcEbI2wRjo3jIIO60u0Fk4/RlDHKeR9T4dY3uyFRkxWXi
ycCHBVexYxgmu/V5AU1WknddNryR2wbB0UvYOPVgcKEBT1AxhB+8SZ1ajh0NrqZJRz058EB1STqX
/P44y4rVXFZD5wy7uvNWkFGzn8f4hEKIdV0dDsWZW/qtc3A37jHGD2Cv+77At3YIQ5WULxWZgKc4
qmtAspg14j26XzPvF97iGkVXDcOl9iBjcaOKxToNS+4thxVeTHsKvZoeM/aZzjNFH5WzYxoFG5mt
5Mo5AHKIlz1sVzyKOAJbsQs79rqei43qdc4Fb3jSAq3Du87zixLMscIlxgKLtj5Fldc5R5xAhsmf
I5S7d9Yx5+b2eCtPHgEl5oazYTAqBmCVbZgL7M+up+/KUJZfyaWSAWp7nLm7xWhKX90zmkkb4rJi
H7ayvwYaHN0A4q/Bso3SPMeDo08ryYf4hOpshYdZrxrRmlfcHBoVUBIWDc/6pPzlXjg4TfF1ldjM
F1d2fDKQmh5CGxA/AoCDzw4JUi2HElFQHDSem3gnGiduDr5Y5Q3iAFxB1reG58hvuA+WpiRwv/Rl
/SWeMb3T6CTDtVgb4hGgshlV4b3AAqaWlkAvT+0uM0307Ai/elmchVh5h9ODXstaAq4ItH+C/1hC
wVrwPnNaoiNyndcbw7IwpAl8DaVr79ZJ8iytAePhCtlD0Asy0dxZZdh3qWbO8sqXn32hSaS75WIc
e2f5zIaNpD5fknx+NKYeBW++JgxBBT9TilbjZBq0sLwy5RVfJrXlvAFhTNfgkIWRJ9HonkKqseme
SSFtRLk9dnYh55TcP/LaKTPOrGHKh4wK7kZ/1N1wbvvUEbDAMc1U7bFK6nY42qEJEGktfEntvV0l
K+xrNCSg/FlZTd9MvLrOgGXUaO+NCbif7aOuUxZsBduicM8Edo5UmdlWDw5uo+4QY0dl/htWPhTV
GLWoPRJvsrMFxJPpFpn2hdvCpfTDDLmzGAlBH0ctLDBSWSJDnCYeqY6xa8L2gl5wXA+ETV00Cs+g
jJ98smqxPpVDtDpfx81+eidzLGJnfsFsiw87zKM7VdnL/NZv+ZAy1dLQVX6YRBQ0J8QBmxam7vKA
m4cmueC4qNopNt+KpBinK7vVdHYaZgur8KKGPBqGdCDR+AqnyXVB4pquXrqXrNRL9jy42BweKoiU
SJfCzugS4G2E214E1fRDuZCUSwL/iYK66B8CUFdMA103Ll5dYU0FXj1q3/C+Qf0x+6JKfCBk/oD/
CgXTH8uPOY9Gc8eFlAXdBjJtYbI53XDwV9ldlF6+fNKFM5enMQY6CKDLRBgQNpG3ZAa3mQLXM9r/
Ltx3roWto8l1vW35DbsLXBoDSZ1ihp89zYV8s5ese2tZvPE4OKxVSAULItTB63zKQ9GFBeMtmsX2
lA8Vy7xYxbpa534llCK0NESXMCi1cyHbZIYr3cZZv5scbHrp7Kl4PrGkj8x8nn93BNOHc4pZ7XLf
W2DZ0qnvpuHCWw05ORKHBTVsV8VURZ1y6j2bTiqoNovTk3lIUJSQiOzuKSG/+mqVMkjQkyrrvi0a
ljOUTlu7B1z04C+Tii/2uZqb4mZ0+ZtA6FnDFVJRDuuvmzbiXwMjDzlzDm6U27jEKXHs5+QrvAx2
Kjyc1wZ7y2O/JpO1F5LMRDpaxWw4V0Ba89XOxLuDBsqvEBXQrmqNhXqHftm7LCuK8j4dmnj81nmD
z3Huei3FYDY4zqFcJv3UKA/Qeixh05fTsCWVh8X5RpuWH0Ukq7tKzcW0YwumlWLN6z7hQcMZg7k1
GvfDgBENGX2brzjjVLJNtY3z49QPgBl5munGZ+JbM3zONXpu5iloU7yxACcjEwJpscfqdolgN2O4
jsqPG9MTcyb4b3y2VRR8zBRuncOCzH7n06Y0e1q94m2gULxDFOE9Ggc93QNfMGXK0QawYbR6SPAi
Z/Jv1pktGlbJ93lHDVGKY4urC/SIEkQTGEZPn+vAJmQ7tv56lUQCqKcmPSs5uzLq0ZU1ZmvKVMdE
e6KA9kTzVfqkEdbKe7FEMs0cfG393uRyeBu9nNgZUtF+6TguLuEGc4kLo+hnRsIYfAPZ88dU1gLb
61MTY9ZqchT/yVqmh4whTHFOsjCfGEgxnN+7wEOnHeGO6WoGo96k/OjyjW5KBLzHTXzp4RWuj03u
KERb3MEMVHhAz11BigNEohTvgYLhsisHxeAmIIGFSuKVVMvl5BASK1s74mSRlV/uhQ+872ChlTgH
zRlYXGiTk2XSAzJSUxGxSfluMYVbnYDY8tpZzgO2RZzvTSns4ZjUcZ+lCYcTiHorp95nKqaqTadh
MMRiFBrPVlvIH7S+4X02efZjPGQwR+vVK249bXc8S8SaCAWgN71WnPaIIlNMpE1tniWgmLVvX2CN
776xMGX+5PB9An7BLonr1tQudMiwsW7lmoNCLqNmMWneD8y/jHQx2vlsc0S69YgLedqipYcxaolr
CsP4tp0bApozSuMmz/f4RHMU4OgM0kZo743siifyjjlLqEYvPFszf2qPOBtYYmG7XYegg/2s2mET
N/U5HaB7T/8WXWTsXcV76JfBvCd0VePrnJnQpe5YOis4brWGO6/DyvSlX5vhvcRyVKV2LcdX6EV1
dRcOPfRa196kYMQYhkFx3Ji7AQKNBVJZedeYtOYIsOFQPoW1tG8nurDhhEtfi0vWaTmXXVwmEcbt
bH2EteAQDixcjzVao2rf/bZhYa49udQavWXrOQUwUdyNdd98Db2gq/YLhqvHLmnyObVb2Xz7Ppz+
R/P5vxy+/zSi/7+G8yDbHBLM/utJPTZn3Yy/fDDqK4W5/uX//et/il/Oe/lVvf44q//9r/ttXO/4
4a9M10l/hjZB9GBbHvrbfjzHZyoP/cFzg8Td6B6M+H+nxfn+r/DracQY5tuR64Z4XH4f10MCYZEd
BBFnW7q1Ad7+ybSeIDdumT+G9RuljsE/GBIf4Xvz1vDyfnSLgdgNXcsp9adgLO8wz7KiygmtQxiU
L81gIPP7bJ+rmbe9DOWQHBE0mr2p/PAqdNv2a2X3y2Ho1HoUsQyuF4sEj7LwNkLcDa98H1hV2PEs
e7NLDa7M0ejBnFmFjiEj5Mtp5Ltytnoebi078z/gBSBfSKd4kqoCCus2/j7v/dulX8Pj5FRfvUgt
53VPSlERKWTpQ9kCnmQQ1ww+nTt3+lkd2QCFe5ZmTaS10grpa2e1FQgqkj3M+4sPcJvosZLwGC1U
rEmunrueQE+yCnEdV4E+j2L54izeLZLWpdDla72KF4FdnRBUfcnU59EvOESsnu6sWb/0MiBnUnX3
JpHgrOM+Za4iTmRfbW625rnAh3MYG7zIK9RLYJ+Mt1afxRSUPe4ui6t3N84ufDVnF9EAiF0E1UuB
V5HvfnNPlO5qRqtK6as7JsKEkhT7mXamL18if0us54s4xaCaOKzt8qFrHXkugEV9jAdMphQR6/Ih
C4YF8//o7my/uVHsRtvntKT7ao4QKGiKUw3h+HKG6WGqDk5+ON+03bM98NN6qZ4lx8+OhHGc2hPv
wvaPmGE9T4u+VwvbJFYWKriKfzlgeRr1URlgj7C+OcJBPnNs1H1nuCqWagJLyvKBOofNEkO5MFwb
ZCAp67V87hD5jpFc5oteasFnP2OpByFCiszMw2HUFs7krOtS1lnoK5uPx01y/TTbRcivPrKaoCrf
M9+6YGMRr9HIZ4o/is2cqGNtNzfdyuchysIcperbZxKJwVnjEMbsVs+59FTNtqOYLmDZHh204Ct8
Nsz4mtFczpkxl1GY+x0+eEXsr49ql9ZBti8YarpbLFpPxJZPrjAxcWcGV514aZ2Q7Mnc3Bfoedft
rJ4h8N1nPnWYV6p7UIvcIP0TBtcbp6cXXamkj7jmqgPG5pfIVK8LIvHe93EQEtJErCO3dYGPxD/6
7AxIk4JZTl1YFyyQuScND/Cg4Pdl8P/qNsEDJqDbIGNZY8A29yOcxDKtKkzP/VKJ68YG+da4AXuC
6ip4NMRlL0v0FqDwWI535SJvXM0KytnK916u7vXC92xJivdgcW7ZGMCOHiN57IR6D1oCbLKw5M53
mU9sgtNJkPE6ZrUlQHThXYZKcVWK4nkNqbSsXDVnsuStndsIDnLhk47bJs7YmJf8MlwDLDJZEB6G
fL2asCjs54DP0xYRlgW0J96LwblEn58/CurY09ozg0sq0LGEmrHoJJo8bu6BZXHiYGdX/AWB1017
btb1CJNLglDvnoaZA8EsIegtGq8TVV3xOjTJN0/43UVmifcsxlhKX7B5APa1L8I0Z4XOTcSxyNYv
1lKoGr408fQT5HPGiLGEoZfzE7tE+XvbWh95J8MDO8OuZMkmHgby9n70F1JoAasI7b54HQVlYl29
x7McHyVWhtT1636HTyOmg+Ol9UlR7yZqwZOBEnweUUannqufEOlftGt/je2RtKXXiROp0PmiI653
dPhyo7VStVU+u+LihcFMzBT2NCo2oTDYthiCNPa+Jd99gQvJEGdV7cc49iA6zFn3ZJoCv0Dcqst6
VPqlbUI2F8LqSbPRXH1/boKBfo4vW4E8xlcq0eu2TUEvZ9RXJZy7RZxZMWvtfCGSU+Cb3+g+/wNl
yF8WK/8LnYIBttq/rj92kIE41X8sMrY/8DtRjGLBizybEiJxA6yv/zIEUivAf6W4wCTIoJTBxr8q
DMvBRhgCi+X/ToAkeckfWzstjIRQkxK6422lne9FwT+pMfyfzfAUKiFmdJuCxnd5fWHyJwexJnZq
i4pEepsbHaa2FSxnmxP8zqzCvvOArx5ZBxGgVzpEXWwg9xxDbX3PYsgAa662AU0r9UVKNWP3wO7P
4Ns3bO+2VdEQPgwLcoHgAm6ynvtll4DFuVJM7RvGspy9mG1z8wD1L3uUzkQOaPQG+dxq7vKGu9Ts
sW+R46r1yioNf75Cc0m2VitrrzAwrU8AFP17mKrMsfK+gR9TfGIO33y2Jq/ROxuvOvIeRdPJzso5
3zVTfKjiKfssgkZ9mxMdWrsfPvub34qzHx3Q31db/1GzbW9osJFa+fy4PfGB/ildQKTSWWS9BKkI
pPOwNkZfBH4syWdWU3zbLL3zOmBTOISrv6KlDNMMISTDc7LiyyP66/ElB2DA4GZwVu5iMfnlp96d
1ws5CHJMUxc5bystLR5D3hxCRqVT/odfYnNp/+l38ElHEBSIHAcqN4/fj3WnZMUGIEgVpJ5CUJ+S
IDuBl5oPIUCqQ0eHuv/7N+1POLPvb9pPP/BPtnEvs4simqDL19zLVom/Ahe1s23aMBSYfgXBDqHD
n+MLRL6jVahLiQlfSvdCZwvLQMYD09/dXP2+VPMv/exU+f/fGwEQK475DkZJ7G0F+g9uWVcTduXB
D8A8oXysWd1c4NDM/gMT7d/+FDw3xBZ4F9gE+fNPaa2+66Oo5ZFhjHiptaMPnWfG//Chettf86dP
NQxhGLLCO/KB2/3pq+55FTzLMgmxD8Wo/aLxLWoCwOQfmK5mj4UpUImE27GvLtT2oyb9rvB92eVX
7a3de0Ea8CD4CR6zcCbiGD9XSjiY02+OK1n/4q+Zc1jNzFjMFFa33xQ/cJyJxPHrXRnYCjeON9fM
KKEN34+yV09dW0BPCljCDV1HHmCboNJ3ykxwWiggeopTeT7boytTp5zXc9K4bFj5/vD9D9xZ/+da
Z4/40V9fXJdvL1/Vzwvone1P/G5lD1k3zRf/t37YC37d3OdBhHU93O4l7rH/XjHt/8qqeHtjuPEH
CAX/0Q+zfdoO6N+hTvqeHYaQMf8BPt0J+CE/PMER7skYfmQMwh3+Ho75LV31w9dRD2Pc5HXl7OZQ
MP4sYRi/shdhLHZ1FFdXtoXKHpVD9aVGsTpZ0cLyUoOI/BwB8ogPQKibV1yj276YFuO4GKbspeKK
9veaq/uGqWbF7jJlZewIULV6zllfgpVII33blQVswksqdURrZwNG3Tu42DdsiUzxvULLGNuSSjcP
nYkVnOSP32WXBJ8UXvmHclTVQ4YXdkyR16N7xqSsG21Gv72sazM91ITLr60RSsWe5WP5pdHOEB6l
loTlvBD6tWPNNq7iYNFPA8htvJaJZkF9GJj8uujXqEWv68NPhtlXjG6v1HxaW9O2H5xxznANz7hY
mWyxzCwODA4rzZz1Sy7aVzlRLe4xtnHB+y4HjzXR8421HUMoQtVjj1w+2c/41r2rKJybz17hXMtA
BfDSGWFif8uIjYJFjg7sicC1scXo91Y8YI1A861Qu9wgYGQRsFFs18+2fYEvUXlHwOvFcyBtRHsl
x+W/2DuT5daRLcv+SlrN8Qxw9MMiwZ4i1evqTmBq0Tr6xoGvz4WIrHxx41XdtKxxmsUkQiGRIAH3
4+fsvbbPjMPoiM9oa45TZuyRlWdERdrRPdfqN3a6ulyj2MZSCh9nfBhSL720rQ1vWNdSjYub2naF
UifNAJlVUxPgmtfDnduO9j2g/OknFi/p79AnWJykIISBO/ABv8i8RJsTRX10i0QJlIFruEAJE2ZH
RI25Zvyq4IIDgHZaDNmhGjmnoVonF6qEALJH8Sc+CCrOdjq5aTXsMyP7lsJzPpMYTQmTLiQIKHM1
50s0VflUmKHZkbQ51JzehGKFrfxevjdTC6hctmT57XEOtDdVGjFgbhJGv0HqcFheE9jZ3CXtDEYF
EI5Jkk/Z0Z7IAEdztieUbmUN9CjWmZ21j1Y1y4ecUwmHEI6sxsoxq/rYzKBh1DTa1i5qe73Z/89K
2k1LrLTNQvj/XkjX5E83b/m//W+sZx9vxX8ahn45EvAX/lxYYQJbjkPN59PGAjtpUg78n6bjP3jI
vIXratBFZL39z0WWE4Gu6wRRcAuyoro6m/t/NB0F5wj0o3Q8LFvQKPf+W4xhzsNLUfPPOsEVvAHK
VhwwzGpsz3b+1nWke+VixF1m0bQB6cePNjnv+64q2o2mAWmxGv0nfPhqp3PrsjLokERHp7tWnl++
IF5U1wYKmlxir1gsQ8N/ZmT8bta4poOZtOgArY6zw5drBDIck2Kd4Pr9cs10OtrScII//qKqExVo
ff4+EYocTG0Xo4l2vfIlVrJLDhNtloPeV+o5sqvuXOOIvrfGxj47GLaZl5bE97AsMJStm/RaVrPz
FMbxRFJw6iKeaT+tyeAvtraID62duvuqG8yb0YlN5Hv8LmPmYuOTS3BDQwr2Wt5d40Rm14RgqZQZ
NXg5qQLo8uLA3Effm3n7KaNQe0kK2V3LThIMY7icQxSTW9z+tAlibTjIKXEvfVe134mWvA9Siw/L
b2ojf1GHXfWo9eNnTU1L9icNy8jjLY8jL66UZn/XWuLukyRz92DS3t2ID3DGF3llUknexB+XAS/R
2Vcxn9Mf7xJCS3ZlrOJexqn6hEz1Doe+DRjXMnVrCVsule3sYb4amCFJfbJSzk5+bzWwnkhZvfaG
1Pc26qOr7YfookjXACTAX1Cu/c23quqVAYDuoGtInBBkGcYup1x/MiGIrFMJTgo3/0g+I5cNEdnd
d4L3Cz0V/3w9ZdfRQtOwKrnjLrMjuBKNt2+7lX7q+1bHkQ1XEHYHPpQ9ii21KejoF0yRXbIWiR/5
lD1/c8xYU1cOIZNU0MuXB9xYxxrmZrvlw01jjzGTkksA1RSilHLz97rIeUVz/GT0/t60mliL2i4P
y8eKqMnd+9jBrwXq+8CsJV4WHUkUk0O6wpHz7XlT823jbTugqwbPxhl0n5rtp4lK72LZ2USrvbF+
MnjmU/SGS4ap47aYGHcOLdJg/lewgfqtkYfEqKCHEPS0E+Ce/YiXFTmHu0nj0b1qSZ2dDJb6nTuM
jArZH71nPTOahbGlX2kbe5uqNb2z9HUd5Cjd0JVvktWJ5V0LNB7bS40mYqNXKjzRAzBvMtinAbyj
5hUW1bh2LIUCzGRrsW3QODHSePKKcdN9zgy8Ma7S9Q5IJAj3bu+Zn6ZeIpnoJrKVV01P+p4Ml1TN
cm5vOtJD1l7pdV/pSN/SHXwcvJHyyaaAw7FyPa+9jtzwHizhBTRgED8Ddm3nWplzV+uj+VLh+LlP
LZIJm2iJ1c3NKX6LBh6EeXaIbUCOuY/0abyfYCReuOv7lybWjE2hrHpYZz3jTpxc0aXFz3F051Hf
GjIZVw6gSGB7hlNvSjGKizbVIbl87mL27/zbntZHUONRWzt6LW4QRs8XGDDMkENIQ1Y2ICFPdH09
sWzE66YZKEE6f9jHOhYXzF2Rt0vMOd24kE8undObVyL4xgcdxgGStJ4cDdsl3LGSqFUQZDk3Y8+k
W/Ky20nlcCzxoPYUbvfQlHDXoASyj7m07Q2+iQvsbg0JZqivDVANRsF3u4F/0WxMHa+6GWKkWBxl
W5PoBcw7vh2IRFgHuLkhwiE5HgfNei6ZON7GvUGesVMmT8TENkcB5uu9bSu0C+ifmESjrzRQznTZ
UbakZ2zInDAPRmU8tcy7X/zctV+oGRFyoM+buzF+dJOCIDet87jhOOjNBtgOwk1IRh0LWLBW0YbP
ttBimGfdtA9Rpd/2TtzvG4mchYQ8G2mKCTB0TKvshCpFu3HQXNzjSfTXDHcH2CigthDbjkjeWvKK
thXtKLRUXpJ/Mir6wrUAhU9Te6pRN8CYmTz0beLve8QnJLvz7BN2oqVYn1TX0ntvnJc2LcQBygxd
WybH+0Yx7FhqoAufP8BbYliIAJbpNZ6SAjiuVz9FYz2vHGXYR5C80W0UKbJAQ9IyG9tSrwqwySme
Q6z2be9v2mxx8ShcmirD1BWLGs9UA5FNL0VDc8qN3uZecE1NzNFb1F2gz9qPbMZUvlJNucS4KFS5
M6KTG8S7USAw3R5wVzlBk+CkaooC++0I+2ZBrfgb4Lj7yKp4vMNu+Bjo5DYprf+y43o9zT7lCvGd
3+bDAe63D6UrVxgQSptsPCnNTdNPwEhq1MWgERfVczWYxonspOY0iVjiMm0EN5Rh1/exXsV7ipIR
i7uamDSE46HRUZs3gy43Glj0D4YDHjVA9dgORXJoyko+tZU/P3OI806TivTlkTAvqGoFi7A1iWNn
FHRVnMghQ9cZNfsuSdqJSD7NPqCPLs7hVM574JfDRhD1GjjoEYNeC13oLEZ+QfwOiCZGcY333dlo
WG3Wg17yQHhsyM3gHtu5No/OEPpXjqzdRtURgsdlp2K/Sw8ittI7OFH3ed9PxNGOPknGc/bZjwah
jqjJOUgUjyHqAeSVYlxXHFZg3U3FjSOXsRtm6SUApNySqFDeyrx9YF4KGbEk9nArFzU7RlY4pJ6a
Urw5Ztvu/VAKgFzAnnXpkFrIneoeHV6QvuVQX/0q0z9TiCREpKKUF4561abWOukTTlBiS/pi69uJ
vAOBVZ6niEXNKRm31SE+zQZy4r3JuSZaNwb6RlEl4bUr6ztl6cYOI90Nw28GYW5JbmOocbdjO93b
/P2trcnbXgP7lTCCeCjGVhIyqo3AsuW1iu3nDMn6raaHQ8DZG3cmTOc1hMSVxYZrzaa84Vmd1hFT
OuwX1nF0aeTIqpJXFJG3LRm460SKR3KaA0fO71SwUxAqgLylb//0Q4PbtPPMDcNRjYcWUZmB7g/A
Z/5gJq6xbRqfoZGt9KOcNHtFmaatdb9rn8Mxdk+sNMUGKhMU0X4J362y4X2GcfgzS0fUeqGXNNfZ
NtQBvIN1bQvNXNNB9u+Tyvd3OLMxtPjx/I3f9ggnaXgw7Da81sj3LnbhDRurFqQVo+YNiI61A2f0
zF1aI1El8afZixLA3aDl5iYeyetMJ8fcVmNvMaTyig3JZFO9mfDQrfKufQLFNBIdrmrcIpOBuk70
CFWLUiMyuh6FvfakUwfTVOhPnpLOx2SofFtQ+IJualEHI1YOJsxOO/oDNcN8V23NEiinNyzMkR4f
xZAp9N4QNRApmuXRtBnpzqO5Hvrc2bR0OI/EQskdcTI3tJazVd043c6HII5Tg3XCw6H3ZHbyJW0E
5F1D1BviJbWDIzu4nLaiLUgI8sbLHWud5maDdMcOV4423qGQT7fIshPm59ZiCnCzAPQzmNmSNMmy
0KbtbEn09lNnrfGl8qChCz1hrGK2a4393sNbsaumNNlpVq1/TjGhICnUC6ZwCKm5JlikST+fbJHP
t4qigMzq+iNyJMYj4ICtj0EHbm16N1Ov7JA+W+dysqiGB+8C75q0aGo3A8EdCUiF/jDpxhXdPuMx
AYELFJm3Y2PosBq4YtgMvtYih5qt15zd7SOMJ/9QVAN3V0mf51AUIyBvFK9EoNmZZt50uBSBP5Iq
iGlj6MeTj8r44MK/v+WJrQ408O0br2pwZKBAT37obgvqGsL7JQRGjXNxstXjsPQ3Eiz2QSXKeO/P
LCl9axhroxzSG5mPBKJ6cg5XwOBI/qIDUJKiZNT3MHSKO4lh+tUwUe2udbAou9FcjFLsKpimLFFM
t4tW7r7nESUfuzTDdxtr5Z6asH22Qx3blbM4sLSktZ4SdNzXxHe6bZja9Q7MRQqImPhlPP7AMm9H
v9L3rqbnI7tRV98N8cJ1MYk/SldtMfQH4sGqd9ORLjC6aT7YyTAIqFxRfIugbt4xwyX7zvD6HQQq
93lU6bix43ikuTaUxk3k5/JQhH56mzD1JNNuaHW8v56Z3sSZfWNoWCUd/GLHWNZxzHEHqxm87DhQ
HJXuNVAACMuTLQZ2bxVX8i1LqyiQLWmsnkKq58YdEwIHuhbslxAHm/1Dtcm0xoT6JBdjPFGkn0QE
JJtI6tSM5cQizT597oExbRRElqucKzDvrveGVWBejIH9PmriATiFnp+HqHvLejotNYF0WzVQjUca
xXrITfs5dLhW0PxC0692HgGuK97r8zS5zVqM2THqnXEz9JLo8rjWUP+B6laDfaPSNiEpex7fM7wN
lxxc+rfhVwbR9FFy9gVec0j9FGUTlhNl6nJP+XOHDOcnUKlmZSZDhFXMhIue9uNmGkPn6BL+dizq
TttkpoWaFfS3WnxdwO7bgNADUN3Ysy5V02d7LL/GM1bzZgUpy1mntBVXtujOQzZ9snaiigfQg6bH
2pZNnGG8kLAV/eewkY+Zmh5kZ8ttR9tsnSbTI51oQCItbN9hfFL0a9dtklqv1biYwWTq3ppTWDxp
qg7hX5rPcz+8QhIpbnsb/9PkGAtsapxvqiplN+8/E3DDm0wa70qi3Ve9PwS9B+hZb5x+Pco036bm
3DyReyfPKdd2KKl3t/WcPtBiOBBpufAxxuwHMHBiHNV8pYNgBipp3qdEf4cxq5jGmI+NYpf0wyzA
CxwfU5nVa2VnP0lzSNcdSCikx984fTDVlNdSV69wz0CgqfFW2iW8AredzmHoaEdAhuF2dojxNbFt
zWHM5RdI56EBvqDzZYHR5vPYwzTNhsxlucGl7beZuDFTgnHq2SqJDqaa7PTKZgTl0bCwqnznReTi
KA2uo27BRWdKtdFjfdrg+MA1DIQOhW1/xhBYfmDNmQDvEgyxSm0i6SDlIhH1lXrUIPidPFDYiHL8
Nhg8G0kU2Yi1Ljjt++aHzs51HHNvJWx96xHVju/Yvvp1MexSamHU2/331Ln9YcRIjWwYdTxadLEN
Q5TbRImeaGD+BCD7MDfQgxkm3KA+OOHC+MZ2+2FGzraosyPzMexj1BRJZ/tMf8NTUrJv0sm54PHf
5bSBNKgXaa1Y2XQpN6A1ym3STc9FTty9z5Q0qcYbq5q0+4pwS4JQy28nS5G1iU8SlQ+RD1AuIzNy
Ddf30vfVGOBsx7XaxsMG9fZLrfsvCfUtZvV6PxQ2aAq2ObioYAG89piHPfIqcDkJRM4HqHYbwozZ
SyPtNfMUJho/o6+qwK/ouNs1LEoDx0LwNQQw4PhgjF3uQsu9lngyVlgFGK+muAPIoUQMLxA/117S
caSfv7nBMYenU8UeoO9CqZ6ryJZ3JpP1neYXR5hgFQ2A/Ek3op0Ec4633MKZVD9rnX+u+lwdhd5/
0Z+DSlJNGN6tlhZ5az4KLXyRoBXv8Mi/li3mxnpsfxhafQet8Qtuxkvt++/jFH2nlncekNlGZs9p
3P8mhevgVdTdIhckOWCMWGO+vJ/77i0u6/E0YpEGEG72WwgKhwgQwo8KafaKCXN27ehCUivq4dmV
ZbqxNdMN8ijOKDTbHIeZI1ZaU/t7drwK9KKcdouyinw2hvcMQnNb2w2VPKrW3DWldZTkbawE5OA6
InQQBsGat9OuMrLD03BJfRkfOuLlEW5cCiIXNnE+bHszZ1vtD0nUIOVnPglFpcn3i+EL0VnpXIte
A6jtMtccjQefHAn6TMNWT4gNnHUds0viM4Co7jNq84iIIHqeHJty9xaO2a705dEbnEMDDcbhVLHy
MYCsfKc5qjh5zsEHaVMMIamP3pwUU7mrw9mW445mU/jkdiMKLfxtcAmxAw9utaeOv9Nm7YbnAZRS
c+/M6VUkTbuZZ/sCjPzQqQZflJe/pFF7P0BzSMLyZOsU0n7dB2U6P1UzxBrYqhqcf7oZcA3uJPsW
k43pWaj4CNb8ilIDNLCp7/IsJtI38w9xlIVrL+n3Dsj9R7PwuzVOolcnbE+ch/ECo61aO6WBNZGl
bKdERAJ763L3xjEt4RLJ1mqGRvzWNIIzeJZi44Al1KJCEtV9W2ECNegStjn4biIV9XWHM2RnNZ1K
Nx4GUHGVRtNwIC+RwQ9Jj+C6qN1A0CdmRSZEVBHyQVjqpkP3mOM4t/KXGa3hwfPqOblvlCweiF2L
P8JWGq90xiwSGHpx6wtN9lc2E7s/4qZhA24jRlQqIpBg47v8lL6jFdZr/ABhxh3D8k3iUj9shdEb
kC+qtH1Nmxhklkr5d0ZqOmKEbtw1hSPx13YVES81h+8Ov0lPBtR4clvTLA6T7YX5IbXT0l3ZWCrV
rogNpl4d8i+wBKZHehlWMGLoJUCl5jIuEXIwQo32RNhdH23SsU+IKwUkHl8rvaKxSkwNkHevQCnS
dxLJDY7REHwo6XlQsWRAjhhkLqjXeNJjoBnTPlONe0dLcNZvJqxl9FwJpmemhLhTBfk0PDIPjejc
+aK5DLGHuyKL8O3vqrKixQT2ZfGZeDwxb1ZPxXLyCXHWA1wqZCc1mU5CRseE8sL01kaiOozFLrZ0
lC9eIR4Mz6cTOpKoZ++JT5nqgzdaDAkWKjupU518IFM98k+oCqwASkQVf3GEc/pdocMgiFaxg08X
takO4clOsrh5qrwmck6Vlr2Hgh/+LOaFhBS3o+MdrXheFHb5SBs98Eiv0M+qdoZX4ao6Pk8kBH1y
9zb+hvaFS8iAG0K4PLhIVcc7y4elQWMmt8ATVhad2KwZQ1yyDp12QnaGWyyjLb+KMDIQgl61SmZg
JBgW5mmv4gmSZ1GW+ocoMvpos7KNdt/DOYNoFprm8KgqGuE6umx/FyV8U3vROW6zm6BCd5+9I+tK
u5McbE/Cbgq1jhLde0Yz4SChdmeyuM0ZL3Y+D59FWkRIqmgwBJXk58lgcjTt8mm+RQtMU9F8r0lQ
adi4fL/fTWjBF9VlYu05rGCTM1FeBDPJK5tyafZz970zOTbMOahNNX6GnE2Je82x1voSS9grc4KG
OapeReqmIdKkYr2BIiYHpNC02+Mak20H14QPkxcNDXxQF4Cy6ddcdFJtifyp8ivwBi0YvdI1TgSS
zNZmZiskjjt3xbUKdbNF+6MbRsCkpUTRAyCi3dblnLPhawM2DiSivXoOKQPDh2ZMSR/RvOg+TTz8
2ivavw5BIaNG00ZMzacwjIqWcstAgBpEzs2lT+PMWIm2bX7o+P7q5eieP88s2wEhErP2IqN5dF8K
BxnwFlAw6tSJwe4J9g9z80nCXAwEXAiClNzU/4H+VTQ39JmeerHcH6MWVm8EJhTzxRrwMu5U6bHW
JExpV1UH5+4ZDCfEG5hren0gIz6agjHHG2zztTxh02bPR1Jgb9yqT3/odmu/DfbQXbRx0My9TCJS
dWcbgBLJF1HuojeHVZcQP3znRdGSROwaMM+nSOvF3uWOOkXMGQODDTbiOaBvGyyHki3eo31ba6dZ
dwCj5nhft3HPwk4PFbdQTFj3Dv2ad8vpHLKCPbUSeB6Ea0y4U8XjZVUqfxnbUGU7a8x04tvaOIWw
Qf8m73fUbgUdXWiaZ8w8pMiscBzXyTpTom1oPRpWHsRDmphkDBKQuyoB/EIBLPrhBthQ3a3MCCrK
mWLPI3ArdpyvEKEQ/YexZCeCdZpFax1Q2DsSBKCbpRD1Z4yu0byKrARMR95v9W3PkXHVan2R0/Fi
9/7ksMmb7jzTyivS+l6nr6qfUmlO2Yn2b+VQqlbJtYKDZm36UfOHY8G7JnuejM11oXc0DFJyKlaW
XxJSMAg3iC1u9xVwBtzkMjI1kPOEVGo6cnmfKFMXScYBbQMsb1n7kpCAIptJ7CgqDeJ9q+jVfCvE
CuuiYaFwsXLjTSJUKMTGpoWGPJjzhA1M050rJV27A8VbnA04PFuMrcRYFPGOBNDukXXf5EPr0q/W
rkEwqjbs2c6mTdhXDoLzPIdUld/MFD4N9EX4t850sHAQB5rt+WscowMMc1Xc8WlCOmmnH1o5eYEb
TnduORBagoJgFVaiW2u9+UFDNUJ1372w1RZni45+DPxsS+jHz76cbYYDxl1HBfbZ9CwWFdPBzrfk
zhhbJi9pGaAsGk+KKi4YRic8E4T0IJtGrrHYHSxCaIPMFtnKLgoKqxJsiTuhIKVsi0v8ZK5HapIK
4rpbT5wFGkhhfdQi3cjqLVoX/3VycULkhu6vZ5hRJPD45uNsjxEmFO9xxiDAsI2WQBkh4dZYxmiw
bVw1dBs9KrwXxH+AD2oDD3iqdAP6MlCOchIbiOtwFErJilgklLFNOReXJGmSl4oeDvVw1ebnqi7q
R3uwgZtN0ZOsrQQDS/Xsc8QcQ1SvowbGC67TRDopercLGBUPvKSwcUvqdWgAvG1EtcpaSDNzRtqW
VRr4PKAVHeeSXmpHJ2DXdfaGEDREs0Z+cvvxzpYyIFD1ltylPUfeA4m/5aa2UiLjdO2W6r5Zj2Xp
r6Rs7kKyKgLiLYh58TtV4qScINI1+D5z2tGtN247cwbQNrlnDFPJWouNa69zIPULB0+5NUfYevAe
E0L+Pqetuy1AXDzgN61XVaXEeiSaZ0e/Ul9zlD3hG892Bb7WlaUvKTNO51irul34VfFsIa9BURZE
Uyz4DqP0FjjbfRU33S7SK8D3uXOKagKPCCY9YBHZYICHJZykL5YlgxFS755zDCU5iLP86JOz1rNy
ls80e8c3kZScAjocuMJLXjRCs06Fmf00PRHfq1y8KnTF6661tQ1+Jvp+o97unCbamP6wrepZHCYk
ESvMTZtZD+8bY1QbHenuvrWGeVelZv/lu+GnkcWU1AWQmVrS2czN6jmjA34YW9u7IKvgFDGDyMIp
pS0d0yow2+iQa6baWjptF2FT+5AyPX+yMiWb2UnUvd8630In7FAp/1G0QNUL96AVXU8YWH3XtOZI
3vpAt1bGndqKIn7qDWZotjU+IbBa4s4AF8zTgAER8vgVELNGdur05qk5w0LjpFhbrC9TSOpTsyyu
njHTdcedtOUrdTYhYcAQtJAV42V/c5c8KXrJNOxEz3jRnhDCEWewdj3rgZ7XZ64R0DqSF8MJCZEW
bq0bYuDALyjUAdXkPmmWq9jxEUIwRaR0JwbktcyEuwOKvK0ne0/TGA2Vsn6Cc4t3SaM9DNk3LMhz
U/gfHrmFLOYzCjuWaWL1iuYx7WmLGQZYDEPbGE207fWOc7t2nKRzK3y+9lZ4+WEqTXGZ4vBOiuEd
gHfppNeMfN9N7VsBx4gTSOiLZXZDAGv5VkSVtpcd/tbexNnT5MFURUzKU/XSJcVwsWtboiSEfxYp
910MXYBVb2/qPZFt5dNQmnuMqluZd8ZHqHc/oiTunnLdCWhwUa1m/oftDGojWYWaznltaj3bJEW0
RZ4LcCxUWwrs45RjiWE5jvfog69R5eRXcsAS5hrTfOzEqDEXUdcoZkgYDqRO9f64aV2D5sviiDYz
0sr01CL701Jn1ehqVQ/+1hkZ+JFqGsF6EfaNnfi3slfjVTjJ1bHzJy/yDnEKy0Gr8Nm6PamG1rAP
1fDuL7Govoz9TamlF8hInLXd5qns4mPXZAHy/zeTMjCrNZRobfHR2saObGxgEhG82RLh/xX00zoX
6XPk1jszqhBEdHe+Xp5ao7i6ybifPT9I8AOaSXdJ4Z6dWp0kqxXTMmqgAQhiSgR0VCRHS6I5wFAP
sEehXWhQKFNgP8VetwNbGt41OeDBctIwFVrHrs++YC9dsrI++QPhO3CvUM9pDjllBc9AHtPK8HRG
fKl6N1RG/cDJfBOapf3TzBiCDnGcrEPGMyuGqfk65ci2rqVwltaj2DagruCSu+O930fmYRiJj/RR
Jy6NAsn8c3DtIqiFdXb6zri0WHyYPAuimyOQ3+O0NjrbjpNgbMAkbl3kMDO9qZpsxZOQPHZ+bDHW
0yff4iBckPERXjlaatcxz9rAZtblZ7yxfKRFV7HZzIN9T3TTs0fhj8MfHJgH3l6DUsn+xFCVddSa
63NTW7Dg2cvYX3JtbcB2W7tFuFNe3B9oxQ5XqzGtNW5X7bbvAUK1xUiTEgeW29v1uZCed0bHCAsy
G+8SK9zNdPU5VZB4ome9tevDwTv2eNN3Y6tOndkQvGs/s8md9MJ2V6JZUjzIEkOPY8B/xN55akdL
3nXmaN7W0HbJUEIG42XhOY2MTQ31hmMKXdah3pG6uotr4KOqehfd0jZJO0KpSm9tzR7gBtygnTue
ta45o8W40WfzUHb5M3sSo3cVQBh7qvLFMNiPJT0LKu7VFIbeJ4Z+wjfgJYh+w9TP/hotM7kBVklQ
pFX6NxGd3WOMrypdDVSHQTjY1qdjUtFBNPjGqAdHwM8kGuGEGt6F8GtQJ6/HiUM3EiM/YPvxLiPd
v7P0Svmnjv9/9Or/y0bU+BuV5Vv19W/PX83n1y+6Sn7nT12lJsQ/MN24wNddE/+mbyGf/FNYqQnc
3BipLbZu4Qh20X8KK1247A5HBmFbBiKohcv+H8JKw/oHjVRh4PywOcxjkvrvqNfRuv9VVmnz+56L
04s3sHRB8Fv9Kl6PpCMQ3rYRNEVUDhl2wojsLt95BWpnHYdsNn9W0xSxcDam2FRLnZv4mWlukRnJ
t9JIj3HYI2TStBKEeLqcisAU5Fen6qw3yyvFqfd0MH9eMnpIBojwnUk/nrwfIfvlNe0JWyHOu5Qv
CDj6s4a2C0YDwINBYPJsDF976TGcYzBFOh/3lv3OTEF7s+REvm9ljBsLec7adhj15+i1D67ujQGA
4OTpL1/q7Z86018MVL+K/PmcPOw2njAt3zIBFi7y2L+K/EtwX3VWmN+06gRCQljZbY7/eGf3Tbgm
wxJmLtAX1C92UdMFc/oPe/I5aOaWi3oDVYd60JLU0MFWiOFZdzI5LXVTw/wqvinzssrhTumgNrqm
oXlp9D2sGOrb8//HdeAZsgAMCF8HMfDrdZhDG3GuK7/ptMT3Mgy/YjObdnmVsog7mg3ErvxsKmWx
HEfmLhpi596XCGy6iV795C54yC4y3gGlDEdM4qTSSf08pKM4eFHcnLJisG4J5EqpkMvk+Ps3/6sB
7I/vwEeJTIOAx8ayjcU1+FejBZmXJkeR70JCay10zzrTY+Dc1Q3ibGRmGfz+5YzFevRPyfHyegj3
DRTHPBiL6exvxo55zJm7CPeLJv0PLbOf4nw2NnZFJm5XFvkpHEfYuiVS4RHoo0qV3P7+DZj/etP5
yCJ1HCaW61jI83+9YJm2ihZ0+QV+DDY8SlKJfKtN60+SUcX3nIc1TLF2OCALsJNNPegTkHF6Des5
sae30agZIUnkbedciatduEBMe1BOPwfaF0QZk/8ccCZFOTnjvD4NHviuDaBX7dkuoQ7EKPWDRAwl
M4w2dl/9dHYZHg3Mt6g8yzcq/vpRCz2GSD20otPvL1786gHl0/cXi5uNSQBJuo3q+9eLtxCNRnHc
fZikodWrUjjTcULt+qNRJEUx/EjKbWkmOg4wJQa0P4rGCr6x9pKjCMFCH9MeUeh1KbjGckLfzPgU
h0nVv5AB0F1iB+DrVtneneO19rOK1XjhPzVMDGhmsRiViCzi5sawy+RRed6diwD+8Ptr/JcbmsMU
97HLoygMfEh/X3ypssDy2+9Vzbgcq9m8yTON1DloP5zIQ2v1+5dblPq/3tC8Hv8YLGPGclP/TUNf
p7orTGhiPRPWH3YY2Rus/VlQ5J1MkX364s0kfHk/cFQmqIBctyxs7wUjDY6tA6sSEZADShGRssYy
dPtoOqv9MTdmA7MOivARlEWNQcb1iHqDyZmsgTe2dwlpP4/CFQLgXReNjyRrBTKP5xoVomviHyqo
yxvNHJhXIHtCO9N/8/wbVw4pJly7BnPg7z+If7214GhbDmFD2JUdy2Pj/etCgjnfUkrOHyO8e/La
mBlMfFrQGZv4VK0WdByr8+9f8v/y0Xs8ymzmnufoDBZ/fUkA725nV+qDUD/v4JOHGNBgjgIbatV/
tWz9y5bO87IYNli5MGrbS1nx16tjs6Yr1LQfwOp+OE1JglDVtfmrUYRQuP0yWzvRCKgNlwX4fs/N
fwIsyW4mi7PZf/FW/hbstTzDf9xsuo0Pj+3z76FmMP9cD67+e8lc6pWGlSTzhLCIW5E2KIvVgDpu
HZND/5SGI/IWzYq0H3HRjj9EiuepYFxyVViP88DQ+5k7VBVfzK1sbwWleWCKO4Tkm9RV067cpilO
AgdSxVw4JoNBoHDgJSXZIr//JpeC7W9PkcmMbfG24KyDgCN+/XzJG/FqYJNvOSEWKJUAQn7qLeOK
hsf8iqSsA+DvFdQ5OWbsTcWT80XOpL9qySGgiQlHZV03RkYMMyqix6if3XNsOAxLETGn7wTk/Tt7
Z7JcN7Jl2X/JOcLgDgccmN4Wl5et2EjUBEZKIvq+x9fXgqJepcRQShY1zsmzMHsWAQIXcD9+zt5r
z2+zw2SBWfJCJkS0yHt0wO11Gs7q0zJZw1NdBvLGMPDVgaDz06CO79IIvupGz+6wemjJe0A7gxWD
KJuy8OXcz89phn9vr2bm81Vno71H4gIgqr8UmQaoKdCbeBsiAYGQhQIlqnCsDk4GorriD09Q/vMN
tQRnNxMPpiAjzHxXTFkDcQNtKF+IHwbExWgH+yze8U2v3YWuQZQvAFOIstIwd6b8DBd7QhxD74XD
aYbepSHG1Rw0zeoMlIdu2MiRjwzBFSkRxRvMU8ZlTZ4yBZhw0AE1a8u77y/B/x53/svhdf6fjzu7
JH4t+y7+8bCz/ht/H3agRyiBdMJUCqcY4SD8sH+fdZT4S2thsfjBiPiOnPjvs478S+MqwzmrHHxf
jmBp/M9Zx/zLY6MSnucSRLWuav/qrPPTdwsbC3SF0KuhHXoAlrV3TnOvJNcTk5RECzeGPuJtbK0a
8+UPz+MXJ4X13f3vovH/XsW12FYEW7r7fvWFQwC/Ed0mMbJqvgyZBcCQaOQfPiHqhHfXUdwPq9C6
kUvmTiuM48dVPhui2JIjGeVp3ym5wYlGiiYuBPfWJW+oZbiKgRiwZZNuJiX1Nqy6ZNh5auhuK89p
xaYb+uKhICzb2eecMssrxijSuqhTU5G+GTYTzXTmjQDVCdJZGZCA/NaZ2ETrwpb9CZ9tAIlrmcj2
0SRV0hrrCMxETcxUhD9laCu0dX3AzAWnVM3gj5DhrWVAutqsM607Via78M2eD3mHd8MRe0Sb1hdQ
Gq3rq6lbwdEWogsw4nD3jT5NbgLmwhaC9nE6j9qyP9g6duMbs5yQLSLJx0fsJOnjMGA+2oNyLq8V
frHs0IU1UnUjySfAPV2ASmvs1/4/QHZmqI237oQp/RR3lyzUJExGXLMCkRgJ+E3xxDrmT6QSPBUj
Xu+tLdmBjuSZltU+zrwgOfa502QY82jNng3EAGtzU3skqcK6OjVyXLrL0UZH8aJKG7OTQyJCQaaS
qs4N0fW1jzNkvg1ik0OkaEYLnYCH9XqjJbIP+KBF/QJbxHtpwZ0+Fm5TvQ05glb+H6gkIRiCz7HZ
21+Qrllv8N/s4tnQwVJvK8LCxV4UpnR9j1DZVay+ApzFIsZxvya5J34ljYZZJCB3oldkNuCQqt22
PpsJe9Ymp1ZLd1jse/m5a4iG2JVykvitZKfCvaIBTGSYV1fIOKm0yO8kORd9uMlhiOzsANYu5a+p
QTMkHYyWNBTjJ5eQLgHTKC0qv65ogzMYHf4+5v7v8vxfktXxf16eNy9FmL18/dZGPy7Q67/z9wLt
0YzSQGDw7OI5MVlB/rNAu+5fvAauWiEcLCjEsP6/BVquzAUmXyRoQhxBNUBB+R+Xr/kXPSOW5/Wc
BrLwX5EFfz4NUY+vBRVXpiPCgdd5fxpC/MBE3PBYU5JSMY2ek2MYWZos6iI7hgwUDj88ml+s1Gsd
/MNKjV3ZJBZRwT8Co2CxLf28ghaWQJJTFKE/B8Q5KdEGD2qIwGRDhL2a3ci8lFkW/GHh/rl45IjI
RYXpCEEHnGbgutn9uGxLRpr9UKrQ72rbuES4Ge1EAejI4B//cH9re+Ld/SlgTOs2zPZKE/LnSxUD
GS0VrTB/7vPk0luUQb6yx9kWxNkBT44izl23x+//FJED8Pj7x2v93D7RkO/w90lOtWA4+CveX7/q
UFzERYyErcKhgCy7ZsTesdA8Zg3VfUna01PpcSjdzL3wrsEipYc6y8PLBt8bbXa7OxFb2r4iWzFu
l27K7jO7J/0D4YQ/D0l2nxAQ8Yx7LDjptk++WiLrGDN08qVfgPCSoNiNUIzkYD2ptjXxVRe4QkcC
zPc1sv7739/uu/3477ultgCQxQ+MefTnp22QLpy6RpT5S08Ni96fDuFs/wnk9O4bWa8CcBPPPUQn
T/HJ/HwV1051P/EW+JrchU9o4jeM+9vT0Cz2N3hx0797W/++nA0fDI0m5dP3Qv6Hjpue2jpaMfQ+
Uwvmj3T0+MOmrWfBj/7943v3Mf59JT57i5WGReg93CmfJP3Gts38cQjDK/DA02MC5/F+Mer2orfi
DIV8FH/4/UXffSHfL0qRRiNAcFDlePbz08QH6JkEMud+p7rwtUvgVe51ijmV00RJSIuOHOvpewR5
2mVuuWls408/6Lv14PufYFMpUq2otcRdf/AfnrAx4mcZTDI+qAHW4ZHJ+byFcjlvpZ3/Cen0i7eH
XxICGNU0taN4d7EB0l/X0e/wKwM3myIFY49eSB9L1tpNlHXdl98/3+8d2R+WoPXu1jKVhpPLM2aD
+fnuSpvQUoRGpW/WwDS3oEDAs0W6xA6qiFLPt4uRLrdCh8Uuwhgb7oLSjS9nia+UsWfsJqfSlt5V
EcTta+80/WsuMT5tItBNBwpX4zKAqvL8+z/6l78IOCHlgbsw6SL//DfLnGg1ctQqH/uKjV+XdTkg
rObsodV5+P2lfvXSc85YN05OS57z7lKFG9ctk9yKzaAJroRsxVXfTuOFIWs0bVZanCN81P7vL/qL
+7P4OShAGQA49LV+vr9lVKRvQtz1YeWrgyYb/WoeW3gLdmD8Ydrwi+8LRjFCVC6G0u875u+HlxuJ
b50t2FIxW49RccBimlzm1kK0qarbO+bR80laXReSsV3al6Obh39gmP3qXrk6xz3PMjkkvdttKfI1
Gqeu8HMV9pu84w7FXHk3PSD2698/1vVVfv+qMxhiPAFaUf9jY6c8cdbFMvcVe9bFVFjtRessDZFX
TICfQtnqZAf7t70w6j/+pL94zhxsxTrDs9noVyz0j4tITWA4kjKn8uPaHI6WCuIPUY3rZTvpLLhK
lpm1Kx7llG3mJuLby8Li/2f9ZsBJV9nVK7fx3ZfOkS0Y8OhUBGOYjh9KxzmNyEvhh7Z3OZYzm0iq
zLj9/TP/xc/LiskYlOKUaal+V8G5K+Oyblk8w0R514HB0JBDU01CeuwEyeH3F1sf4rsfmEYEE1eq
XQg57xfPivqQLDi39Osm9K7jvHnEqfqnO/rFReRaltIjZ1Fw3/coICs39pJHrAjhBO9JIMwE0hBi
sv/9zfziyUkO9SzNSnFX758cGNrBqIyx8ienVk9pDBIXwRzOxmGFu+5+f7FffBqSvZSKEji5LdS7
xgtZOSkSro7AHe74iIQnljtSZrrj4rj5GdOLcUsyDqk0OJhefn/pXz1PZTHCW2+WEPN3OzwjMzRV
U9H4hK4au2ZQr0bCrvf7i/xiGYev+XenSv9zD0cPW6PU17lfGzavIYa6J7wO7UXYjfEBzDeS5dgL
/1S8/GIz51v34GFCw6S19u6p0nFB2p8FuW90hXoiZs24dZepfgBmkfiJk//pC19Pje8/AMDvLn4u
dg+PcvDnVSakr5Zni1OClbFyOiIzSXabhBiJNz4G/cjC4DFfZOj9uJDIcgvGzGs3UVyizAntpH6r
6Bfcj4nkFNBAsTkaVUec2zxGr7aKqf1Tu8McTllAf8GtPWgiMNMBY8v2gcKl+vj7H+0XX4AimNzF
Bc1QhnnJz3fDhLntVGGWvsQQBnEywwapARF87BIx3Pzra60LIxsD+n5Il+vf8sM+CNyqcmeZUtw6
4LE7MWIaaIz26K0nsX9/KW+NAViTYqnc3+14s1l3xSznDMc25z00lxPsEmRJKogS//eXWs/9714I
mqhSWoIV37GoYn6+LcT/YPmmgI8LmAaqascaj0SjV0fRZOZnpnqLvVMNltMbLCBsPvjaGZVEaXaP
yB4FRcZ7dsvEYrnsNHAOtUxi2POT4NgrjfL193/t97HMz+u3Yg2i0jYZONCyevcj1Gpu7TkStZ+T
NHauRqt6YcBtXFbthAduJMP9tTej5qGza3xQqQjQgTZyuQt1VN/QpgtB/JndXYNzArAjZ5Ey6+ET
OV174cSDezcS3nM047HfNYGTn8me7f+waL8TJKwnag6Y7PAUNByt/1HOCOz4FKxu4duyJtqmL71q
mygyWSAWxpc5y8+1UUTYgrto3JrINOYsWU6/f46Ch/bT705rhnpOgmewOd4j4v3HIbTAcxGj7/B1
16yCREKGo5uxUI3Ykhm1JyO0v2Fcw5C+G5+QCmgajxCLdjauQ9CA5RNomQRpMNSMexS1MR8DYt0w
LScfiFVC/zByzqrLbsCJ74yFVJk2tI/GaL+O5GoG0XBWgqfcDh/qKHwp5ujR0evrZU0n+CbH2CNY
tzYwLJNhWWytFNFfhn4dKgX84tirGBlGexUVN5VoLkMnObbV/GhO+RazMRkCOyNr/SJN7uZxoM3s
wZJest0Sjc8NdKPBW25mmhjJzimck5toIlfNHh7lfFqa+snFVFGNDmh597KVMZl+yAFjjDAJNjg4
GUmYnYY2/9YHxp5+71G1yWnFVgKVeWbehsmRapjmBVa/TUgeTJcYe8M1SUBPDX8Z6/Nk577J9Gyv
GgTypMvtzKSDLKHsz73AHlgt3gOJN7u0uLXAy6Qcl1av0qaM2uu4E6EP6vNyxuCkGg8+SVY8F5gp
Jjwc2IpfLV3fzbOCveV9oqWxq6R50DY2quBrnBs8xPChnodTpOR1pZeDqG/CUKIcaZ5hRG5ayO89
TqhNM6ZHI/H2c048neHugxC0GrESiFXT3YKcY+zsi6qojnH9YazQ2dqfBuerWpg8ML+5cYv40Mxf
FWne5JmSweNU8oIogG9u/7Ywo+hxLLCgkicWHjPa2otrn3Ri752iPcfM/IjOdp8qIVCz0+BaxuZK
ZiXpTqCMRC3g63S+JnJ8P5Thg6ydA2/xxogUvKoiWo0Pxca0lm2YIj9o5+Em653HkNc508ljD0uG
9NqdE6SnHAEJaK8vXZjBrBmwNU3BtSY8bwFcUqUE8UVE7iSaoCYjVEdtA+N3AAXk7bNhyg0ud4Bw
s/mZvIVrax44/QbGUVXXeJIIQuJE7G09fL4QA0+0fbaRZV8ueI2Xgm22wIzQOVcWM9uixOfqoMSr
G+KsLArfwcO9izQoUfcuiL6NATHQKyGRpyny6xwFqY7jvWU1zyotv9CJvRqq6FzAWugymG6OzM+x
jq+IA27gQ4z7CWzZhmXyMVnqe3PM74TXfllEfVyoubYd5Cs+rorpsuj4tr/EIj1DnGMElDwl5qfC
S7cpn0mcTMc5Hp68tvANr30lEDXckJ5ABmb01rotUXGCLPfyazQ4lzJodkiXdtEUM+pt9sYwYGiI
3HM/95dRP/ihE5xwfjZbOqfNGRLaIbO6K0aMj/A/EBHaD5mNogTDPDfLCuKhURzkMclQExvDh2IN
g8THuumq8VSCp5Vjvilw/JhBykwKCzkPsIJ1l7GO9C6uK0Jcx90wDNUzFLguP2ZlZOXbluCzjKq5
6utDs/LfI/tZFtCss2RfwHSdi+pDrNKaPDJi09ZAQnxZwG+qbty0MCICl9qDLi3YH+YjnUParo5z
3IvlNcGPr4M5Zk/MY/ac6A+QAF50Admj6T+QP3NHN9NZ2ar5oEY/AXfHn6eP5Ohs0qK7LJBbAIZj
CTL68KZIOfeT8PAVBMCDt/TXNuazpgr9BfvrGnDVF+SuLag/qZdXS/OdmX4VZbJ1q+FT6xl+2093
aBsOhFx9SlhWA8+GG1R+KRcKgJKI9R1TQMAhVmR/tBctTrNUKKXd8lwRR3iTTTawKDCC2zQHLL6x
crjdJuP7BxRQ9Qr7C+VNEnKAhnyga9QUeDTHYz125asNs9bYlYET7zqNptKdgcT1S0L+lpfqR0GI
70b33N6qk94b9eQHkqjUqRbEmwdGmd3HWWh8datgBUEk2fANYMuHJS3eTFHKXTvrZR+hdY/n1Ou3
UCoIKQ765cWcGuNkIzjddGlJNjt6DFT9Q/VgL81XL+ALsSrP9OktY0dUtOEf+UQzh/jiyDlJrx2u
SIAl+jQTi3sKWGZxS9QZLqG5yjCQB8ZDXc7xp1nWxKCVZuz4kT0Zb7Zsq73rdSyGZhoT4mozZXxA
+B3cFFmbUbooQHfEZJMTXnWVfQAkYi8k5ZLPk/QVEYeBHjpEpRy0aEQHw4tXW6l5GAabzOZq/Nzi
m32dFy6+AYYyPzeTik/ICo1+T0MqRT1vRcTtNI69B76VfKCBknX054dnyuj8i5i66eSajnWZ5Rlu
snDoN7Pdd1dE0+I8S2Va8RuN0UuugvtW88HnGcLFQi2eOkg0wc4mMcR0046AHJIp8xoMQpBV8DEC
TtplcVYeYBm222lGnCYXCaOpJI7HwEp4GXOY+xg76YzCI4gviJcrT4ZVmAcIAO7V7OWFYkHs3GdH
Gc1pade1x4CaEI3DJ1056cYBb0qWpU3s3QDboJtwsZIyvuOgcK+m8kV3Xe4XHAruuyFtHsB7WT6h
LTDnZTkxe27y4TrvTUDZoWmBwRIO21lTy1e6V+0datoaYqJKL1qFayusneRRGDiDUMI1l2YQ7Z08
eViCAQR4TAwlss8GfyiB5rsiIeXFEctIIo3r7OM2WAgFT6eah+R44MkIuyYjR9SEnruJG27CiLnO
JmSO3+87c6pqdruMZhpJKlCcXDB7RDgYR7wg7ivg2pSul3IPThEtGF8hBFY4/rfV4kJXWzLo3ktt
7jTWVDyvFvbNJc6GHQBPcVoWMevNXJvuGTqPgeFQYW1jXP6ZLEjqdjKPd0UFG3XLOy5Oa3CosWHx
NZ7cOboixnH5CLGmOk5TLL7FdVS8IT0MH7GRlq9LfRcYeh0pU0QfBR4W/HMquZmWoLrURDiaLBhd
rLc0v0qE3iheU41mnBxqFpd4rHD3C/OVJOfJJ5d2uhipkT+0KgsphwwJMmYEdlARVKEGRxM9Y3Mi
GitB7Yhs+JvT5yYSbFjmYJ26g13Ij61pMRMkkYypXDN1i0cn2pzPyCmQnc4Ebu/Ssqx6apJaP0La
6T8qZJIXYeHYw94myjc/0EkZ/KmT8xdXT+QFLBMH23Q062yvKzLIN/nq46zD2bqZbRePFOKA6Q7K
1PKxj6Xw7WKSwGz7oVqpU7BKeyLbX0Uyk3JmymifxEP+hIDbPWNoxB7a8K7tcAJOO0DeTbo1R4Bb
W+ju3TEq4mQfUGT76DWGC4C57QP2dptAA9u2bF5iWd3ahRUZ2zka8A6lcOkOodml7ObtApLCHmvm
+ByNPZhMwJRQ4lFFh5X1YFcepRK/c3rix5M11rBqOIbwIb469K3uB6YDr23xNo0pCbXEhnxjTGXt
dazP6XiJgRg9SqLsu9Zi8Z10oPHVkiWVZaa+r0Xunbuudzc6dCAo2SNsMkqgOnhxhta7AXZVXIA1
qi+6ShlYqm2z/+SM+XQl8s7Z2kN0tpsw8/MpMclrsNKD1bBRzx7ESFE39ZHPtj9oA7PNsijuFUnL
jlgl4yByR52gB6w7CMfJzyPj9HQLgd65B07sAWcyEoplLTtfKHxevPhwwepu/mYbVX9lTJk6zQQ1
P9ucSo4YmpI7YsKbY+vq6j6TNnB3bURfYUUvT9WYZHuCZ4+dlNldr9VT20RUn8Y4Yt1f68NITjOr
V0kEJpLahDsN6LQ+q0ypqx4m0gWsCocg55QY90nO0cmeLXPcVIzzkq2xWN25Uk38QG4AedGY21NC
mtR4U88oQy96vF/k1zIlJ4kKrQg501l4hxM23iK8QRdklOxsyEyTNYInfpCjNg+QWaYH2KAumByI
hC4ASPC91bUBX8DbwCJm6FnEnXu/6NKZd8y3AuK+nMp9iPSU35UIi5GmwGGNj2MnaFS02voWmTgn
IdS15q6YkTMiy492WR7VYkOkFpaU2atOtk2JwtPPLpVp+DOT51f8Gt5pItSPpjbxl0cnGD0g+0MD
+mxe2q9RsFLZloos5F2m6oqg2pFOHbE9sdxP1EHY5LPiLTN6cY013X4cvMJGTSWG8HLIYnLu4kpm
LKaEuu3a3qkccsWd/m4IK4lfsCxPEj7DZipjeZ49FzARGobraoZc7CUAAkkXgiHYlnTKyMoTnJAE
IAplvbS0hLYuhfl2NgB5b1CUpbvRwSw74+38gORI7pUdocpR+H/PLFg4Nbxiv1CtnNsirP2S+IaX
YQp54RESVyUg767zVlVpPVyG1JycOa3shpKL2F1hzlt3KpNdpazXZBibj2ZjczZZevEpbl1A6oF+
EhWhpXDgVu1aBoI3MrV1iifYohh0kOOSPE9mehntw2HsdkFhG348zt5OiMK6BEZ+LcexBBVEF5HC
UxLuvhoWYJ3BFGTZv5dIr44JcLqrpUuA/A32UBxqPVg3KcblD6AtlmtQubQuRrAKdq+9D00VtDh7
S2xHqVx9nLnZb0Zzdk+8+2DXyXnddWMTPE24Ae+MsUwaMtt1eQDGVPutTsG3yqRHX+Y0vm5GHNXp
J3Y/VnFYi+JBiXShAzRzcGUWSBOBdIf4Kmydk+AhX5jt8oKAGWhd27kH2aamL0iqJdu5xidvNGbz
gQLnjSz08vOwFJxDouZjH0zNs268V9oKw3bWrIGC9XdM7ZgjjfgcmHZ5a7Eu7IswXz7otHsyxiA4
JNKI7yIMGujjEpIuQ5C6m1wWy1b0zrjrG1J6e0mPtfG6/Mp0QL4op6v3QZ3DovbIxIrKzINtDxO3
TZqT4pB3RT/qiG0CgEFgzeKQ10v4sXGN8DTntACs/AFQOOeGtiP+HC4m9KygIFEkx98tsBXXgXrt
4SVT203O3pP8D8Xmvsir+BnJnkOUIN5vgdbLT9yl3NVL5O6NpIU12EAVnyDTshhM7V7mxVpoNldE
FGKVaronzxw4qFiQj3CCVKA1RQAdTcSYmoUTe/QdgoDoPsN5TOY12qQyagLktKgUn5sg6zINvT14
LOcKGGS0FUs5HGHXG3hBrYoNINdX8PLymymxqy9VUQD3L6Z7UjPsg0DmB18kzj/2Yzgcx0lNe1mO
D7U3Seb9lf1ETHB61YQhlmZgCVchfIydGfuxKuaLzKzME95b8xrg+HAEZdT7oobf0OVuvKuNqr1Y
OOR9GWPLPABmaUHRaoqz3p0elQIly/PHyFqp6ELLtt8XkfU55rC6m6zVAdLBgB1F0NAdLmFTJ+QI
2zG7ImI7qiQjLq69kfTMtLH7vRxrdeOWlsaYm30Rbdw9AQdROMFt7FkNGe0iEele9Xb4Os52snHq
IkISY6VP9Gr6l4bI6TsvduJPEuuZwoCKltG1zkTQtDskUw0sCLAjxgDo248L2soo+av9XFktv122
EEIeDcWbIlV7Z80VQKEFlx4Tx9j0TdlE1x4kAexxbLqmQcfLgKZy0cxU0xEepAPWOBMmHUmQUWU0
lOAIA73RPRIoTax7B6suMAcKpRbQR5zaext8ZJK6kuITxJAxZ80hH1MQAq1XfZjSLPQhGYW7MU+b
fQXyf+tp1h6HMwyJ4nl55aTTtE9NlzOzF5OZI7q6PhAvaRyMNYV9oyjs482YpMPVDGnlVjuDc6Zd
3xwg6S68p85Fg8S+gAE3ljcitsUNZHXDN6jqTm7a93jRLJBX9Qpx5sy04QLjrnNdWJVx0UDLn1w/
I1hrO5kVvY62NoloXy6zMn41Z9O5zmo13OVLcj0UFPj4cL6quku2Ok+vcF97GzlK+VZGRAv1dTHf
LdrODpJu6Scrng2QQPANN/PU26j/nf4xGGRxWTOF30V2cd0Nw2fGwwSWtebHIk2HG9B/2a6P8OXI
ysGWDxnGz0SbcZbt0rtqwFCQMQ/FSSBeVFbBi20C1V+IQcYczOvgaMqYwB0CO8n8DbynUciEOKP4
S2qPy2XdMrrawnzTWw2XZIPyeD7aS5R/HaitDl2DSVDIKrkdYRbArWLN1SbFyoZ2Qddta3Aln9WQ
mpsRluA+EDJ/NNo2OLut4x7SwIHwPAsHHQkAREmG5I09Oa9uWM07qOwiIp9Bv6Z1VW45Nwn0r0o9
9DZH3oL03x1gDo92S55YsGcyzfaRLJ91z68lKnLUQxWHj6XnYSvsaUrrsVyN5B3WsqV4zIuuYEMp
g91QWenFiCyKhs6MvjWTzgM0muNcju2JtAYHAt/QvHR9CM6lma5LLKNbA1TAxu696s4JcxtDUP0k
1VhcDt/5VTOW0MWd4gsvD5xDoluNnTWW42Fy2v4SN0d7P6fduO1zzo/bMZtoXRJtmp6tYAbmGkZv
CyYkUG9GuBeZA+x/HvILM2DERi+smg6dFcmDmU/kFeaJX4pi2FcuIw1pWN4m7Fu6bLhyfYzJEB+p
SIm412IP3OrKiK3u3nJSOm0LzZvccs1dK3T51QrCcmsBXqA64MvzItfON5pZ+W2CUgwBN6vjRx2v
bllVXfRpVF/jA6NtnE2fvbT5FsWJPkBRIE7XbuaDuXjm0RtHyIpDCaAlq5zhG4MPYp2MsBweE2+O
PmZu0ny167ek0Zw17dL0ZcC0gNZbvtVyyZ9DEnV30nL6i2YY1UVaT8PtIme2kNEpur0MvNYPEuHS
7uxC52gCgQLEy1m+gjZFK88JPoQji1cQLpkfYx68Z3edtrIqgh3czHBLWjsJXJYGuJ4BEAAYaSyw
TBEkUDCWafU5yMeJ3loX0IlKo33XxxGPVcwXlvZeGyXFRYMB7ZhmNWMDKfTNXEwePOTEvLQtL7wc
S/IZ0a6VHolLyPI5oTfReCBgIBMg9QODfRSX9rRRc5MOewdXkLm31awyiNeNGfIH1dBEWznTb8tQ
YxCsMiLh5wjyQMu4OJQMLU86TW9hVVn7kpjMQ7Qw0FFzylQnXeqDWS7pSdB9YeNwq6clL+cJFH1N
aCUHvNQCQRHOBwcAx4r/6QUy/SQS+z6OP9CzYjic0mKqoPSGWgNvcD2gcJaziC3ZJdmBy4zXgdsG
R5HE/fUUAF6UEQS2DD4LMVngEer0Svfxy1DAmVMq7nxmT/EBWzj0WYeYFwBmp6X2+vNoeYGfjeq2
Wfk5ZdNQfkayejQHVW5rLKLkJPaxsS/HYPrInDze5jYn6dJ06jeiWoqXku3xLjGGmZ57QiYnLdCj
cEIiAhlkfiocImrgi+oQ7Esuk29VGK7+BPXZAyy/Hz0CY3oU1CdhptlJG+IMavxj0brFSefAGuK6
fyxhjp4zZQ2+BwB6Z9dq2eee2z0PTu+4xzkY4awqrF4IVZV9HCET3tM2TQFf9ABLqqwHvdykF1UQ
z4dIqugzvX7Mt2MT0Vluh4opR9DuNbjANyhDa3RbjU9BGgNJBUZ40a+YCyqD0i8r7YEOCo0V/wK4
NF9MatjOeqSlQIt5de03kdNe2cOkbz0vZHY/AghrSpc6vKelfXAIxzlwnJKHkAiHuyWIndtpBsyz
4Ou8s8OmX2sx+9xOA6gUnVr9S8o0rwS9NUHCnniG9yZGLWNjziGpZAh8QJa3cXNbyIkNo2HIhMWA
Di80rSs2a4Z30KnOdedUTK1IJvF7mULmNggF3Oia/k4NKf/ToqPylOjBPJHJJ54EPaZDuqSDRyUR
9Sytw8IRGdHj5yaYHD+Jq+4Am2vaY8/M8elDAQHsopOPpms196JR9TUJtNTcWTLCmppYyUpi343G
IQU+ZVYSJkX8Apab/3bjDHm4m10oNA6CiJ3F3O1LB36NjyfKjum8DqRAEI83i2E0d2WQynMWFNVD
IsKUaqIgxsJgkrCvI2c4p85oJsSrgY/Z6QUf4mZJhfg6xlkDk2TMX0lsKL1t5EzJ7TBHdOTNBRT7
Zd4BxNq4EPAvW7dD+JXWPYRhPcXyo4qH+q3t0wbTPECbs0zg42F71WQ8G4UMbosx7tl6OXFfmn1e
1FeNLiCMiZE8pro29dc5Rkq+sC6+hTPIsjN1mOMLS7GvAnxeM148AaDNTnFjVk5h0ylqDVziYaSe
IKl3ZPVWFd3CIMSMXXbIZUaWqs/YtIfdkmMt3/SJEV+GPdLfVGnrKfPS+g0CqfmZH1lvGKl6zX6U
hoL/l1QVhiaQQVv8KxkYZMtAEYrO3D20HOno36fSDyJL3ldZ00JfMi2wgXlM6mAISusqanNkC6PZ
tdRLiiY55OVVH++F2GwWVwzbGsDarVTf/y4Lg9C2hVCcHCgw6+d2nmwPbu3A/1YdK94Ivo+mo/Zu
LJSGV2ShNLRHvCjw50lPj3g2M/M45rN3kTTLUm+k06f1VYgtH2ZcO8XtfcLk2CdbJwyPOkcxA9Qm
agkVrFJxUHmiDjm0c1KMS4ssCrMI01PmBsCBcCU1FuSbpsFynRcWQBlP0dmQfPVBn4BabzFjVWwI
Efr5fBZkwZM7eNZjm90Tc94dK7y19r7TPQ+knVseqUB5CkbOroQ68JYm4oB2gsqChEl+GkZXPeHM
dDe2gV4yQuqt8BNteE7QnlGpQy+IZyxb3V7QP0/AdSYQcCaiMXGYksiQQQ48BsXcfWnHvrsW8zRf
OHbSx2QV1N41DVn+8ykhzKzaiFdcciX56sM6uJpKXswtRpXqmWFN9ewUVCZekoRXukRME9RD4ruw
zYm01HP4KowwubQhOLWbQbo0aBuHxtM2iTgg7VOalsO2QoZQMmOcy3udM9ffxi224V0X97yNIbny
uHtd/rGxgviypzX+REeA2J8mrhoWi6ydXggOqR+Ssei+JEMgNS06y3jBgx1+skurfqCraXC4myGk
xG5q6U2+0uYb02rgWtOwSEXhPnFmcK41CCt8w6l3VTYO9UFNsgqbPDmNG92yXqGgoR4PiFTaeRnZ
2IckShAOt7bcmpNBXdmxkF7zHXT5dqI5C+S+z5CzW4J0lp2sAoYHPTHR/4e5M9utW8uy7K8k4p0B
kpubDVBRD4enl3TUN/YLIdsS+77n1+egXYGUaKdUTqCAAgIXCFxf85Dc3M1ac47p71qrV5+KJA5t
N2kQg1PBYmRVXWQ82FToM1JVBC+ijEhFMis14WUSXQAeHaeGGKvau0Fsx7pLMTi9DDE6QJqygwsn
cZIrp8m8ZKt51FVXCsF43yfeNwXQlLBmxGxjcEQrLB8EkLqdRyv0S6I35g8T2/Z5UPg6ZcixZ3pQ
GwTwDcS2dEVm6UBbfQwjIi8jlY8nyWfJYlRMRruWiXTugkBhyFsOI1ApSl5C1tI52tZGi/C2i6QA
fA9Y5MHvHC3dU6Pq7xU7jPYqWrdLQcPgFq5t6yY9A5dlwbsILDO5HaVV3sUg2utjKGvrB4edPl3n
HfkRuGdwo7AhAIidOErOzqxBWb1jH+1H29zwdNLEqSM+gb/V2WflhV4fCBEIbliKSnONMxNitjm2
0b6yLR8lCt8HOVC0OL4GCUObTDznhA6l2Y0QRrcgYph149F/ojvF47Q0fcwu+9oe2XQE8KJVOkaw
u2YNU4sW+bVQ/Vzf5F7HdG8WALlWZTR/303BQedkE6L3NRvreDs7cCWH7CzTN1rcM99zEf5SiFKP
MNYpC/eOXt02YuxpRXlRsyUSTTxkLABbB8z5ORHMPlzevLjJwmygc6Q10M0Bt57XYMnPVSrO6k6P
svHCVO2KZ4AF5Kq2PABnMWmyIUfIwKSISl19rlDxkgbQdbs8CzgMVSmgTNiaEFsvQQx2GDjLnGi/
Ij/g6FWPxD3zLljkCtPlBVPkJu5HbOXAP9czdZkDvUr0UCJN5shwIv5mI72cSUQtFfHAkRLOeISw
R/pKcFMxvi9h+XsXPT6tDVjTbq/4Gs2ygT21m0Ixo2Cuh2lzZgFGgbOVZVRaM8X2ZuKfmoyrnDi5
td5JAeJsjLqdrtNzXRMQw2ZbpUq6C2jXoMBpJ5vUvZiZJCNcmHTIPsHp0rQlPGaNbxEGKziBouvW
PAdz75UO/neRVuW6r3JcvSDCjjn9BDr2NgpTXSvkncHo3sW1kvrsy3L5nLCgsEvWpnJf+P0Fzvka
InU/L1mNid8kMxCCs3mI9vDDxb6NBolCSTJUOjq0JJvR+UDYxXqhBmN/DyzGZN9YsUjBa0bqLsbk
lo2WQn6e7TN4m8ihRxkUth64vZWwYLI71M84xreXYwmxoS8CRBFBXePoigbCjas5zhH/sp0BajFR
TLiKMuCGKQbl2JK4faQ0wd3IQHgQrfHM7YekZAuYWh1zPCFz03XL4aijRD3U0HMd3t2JyG8MNEpP
jW0zkNylXKA8yBPOLAWd9qiEVv+xKG4pwMfQZ5MYzBkUhSEa2VmG/EbgKQE1kRNvV/u4gbLfJ6nY
NvnE1iGolXFV5tUEgT0wTlChS7IcsWd/fH1tqWZVTWSYSKsxGNIyxsP5/gfEvFIwXIgbvXY2NAI2
vm9rJfwad3RnArDW/cqDD35W6OXaT8p2V6aZbFx/ALzodk2t3VpmS7dKawmKGAVw5o9/4FKsPP8+
VPoY73UJvGwpVg5z9twNLvB9SUMMMDzDrqZes7cTOJQNFbhPnAHae40i6nmT5RyrkwR2BatfLqwB
StXYTde09V6BnVSuEAyyrnBnBG5zsDRuaClEN5ym1rEaUMuw6U3gpLfGc/Lu4mbz8d3rvytlBSRR
A3PtHKFLlO7715O2Vl7RZAZlqqMLWBU4CPjEqP4eSw7+w0pQDDvvCid/CtviB7XCZlf35rSpKWJC
PPXs4EZMnvrVILYP6v9QMRdlIjQe/KYtDtUYEPThFxY71oGqKbVTG3Npjpf2nE28ckgDJhckignp
J13uXVjz3P/zFv8fOK53L/npOX2p/9f8d3/PCb0O/aD5mcD+X//vLk/53/KPvPsv6v/981/7L/n6
uXl+9382GaNpvG5fqvHmpW6TX3/7//mT/7f/8j/IT+ZvuRuLl3/943vOMX/+23zypt56q2ekzX/v
x974Y9Es//gvK7Yw/4nlmMYbpR0pZjP2v63YukF0PVJf2xAouTHr8bH/O9Vew789J3dRW8Pug9vn
v6zY2j+d2U9sW5qFJUDww/4i1X5h2dDhjUnoFYaBjlzA65gH9JsJjaiFnMOv6bu9bVC1RiOTJ8ei
BDhOXJyRQMAP7948mKtfQuy3hL15inwjz/51RVwFSIjwuApz/qDfXLFgjAbVZPnIO5CZqPku9UL3
40v8BLb9fg0T4TIydEwvCzcI5N6G8EUy5It1dKD3m+hr89U70tdZXQ6rF+501Zrfq9WxcJ3PZNPz
DLy4ts3szDtD0YEbZSnMTzQOoZx7Xa/6HtSXCVmFgVlwSObL9dHnq6eUDWM6vn5yz79dF8MGowx+
GhfHl7W457BtSa9TuW7WCDJ6851Saaf56G6KjRQEdEXFtZ7InW3+mhH4aPmQ/vBCF3MeQi4DMzQW
LKY9XufyYTe2kvsjrgc3N3IP1hO6WGEVm6Tr7nIhSC3W0CB9fLO/jVouyXSPKJ2PytZ/wi7fjKEQ
SVLqUxfimD5+q4ehO1qRTR+7Va461bqv8Ane1CkNxr++7CyEnyk10pg9Ve+Hrjp0pQUHHLXW5Ees
Mpr+LSYYEdlNfOjJaxDO0egt5fvHV/3tg5kj2SVOABY3EtiXL7bUbKVkox5xmAbR67ZakzyOiU2u
xcfXWSzd83tkAOkQQtlh8CoXU4HpJ2ZVlySLeVQmy1zbDjST4Smf9QhTPr7UYhfDpaSqCYmVDyQq
c+JirJp+JyxZwsfKrGYVTqcB+DzL5ccX+f25zRfBhcM5V52ngfdvq5iSJNcUQthpShHUZXlu3Q/d
Jyv+H+8E5ykNBqyncvnQ0iGNqha/tYt2wdsqHevzMEGojtRg/fHt/OlKuE5ZSTCHGPZPk86bMe+z
49b5xhkGSOWYtzFQJS4f3yc39KenZmD24Ngy7zTnheft9GzlEWadAj2wrwd3lqxuy6T45BLQnBZT
JK8fvQ7fLtVVFRPT+2sovdZiQeTNdDUZAbEn9CsQl/m+q/LbSUW0g6MsXo8athuhOKQlOyOC46xV
b/Sq03T2PrjLB0TJn/ywP/wuPjIer828ArJs8buGkPQzFdw++LGMJC7KEv02zW3v5q/fpE47BwQC
cBb8Z4tpBGG28Km8ReSpcJwjP6lG+WfAVvz4Mr+vghjR2CewvGMhMoEOvH/MDa1nKp60/MTQf6sc
clv9JrpTnURSQiSBQFdz0gRy84tM/RLpmRlWK71s5wqIGp+XfjlrCQd5KI3Cba1WvDYtFMce7N56
Ulv1x8c/d36479ZNfi34ALAQOp4nZoX3v9a0fCNxDIunMtIN+WF5J3ay16O4//gyP9ff364DjQhu
l2WbfLbvr6M5RA3Gg4hRjphHdIz9tkd/c7JzL0LPxrmZ+G+6nehg9aFH4z1UxEahHqxg+6KwiXMT
OXv5ydz7+4LG1hAB67zpszFdLV5VWtS6OrZkVcIuI4t49K8Gp3uOm30rDw2pQvus1P6SSDFPwsDY
HMYgx9kZc/j+QaBlglqFasQtDYt2Gf1lOO5HL28+ofkuvyoMZKzRTJGsnLRYlhuiCHWu1qa82IJ0
oEuHA/667TkRffxel6vX8irzr3gzPZJa4gmyq/h2MZKuA+FbLiFq5hlUmJI+Y9V+8sYkf9/bYbS8
3vzv31wPT1vodx13JasLQzubygftb+eJn5cQfAyWZLcPp+L9JUwq4FXjcAknOaf+sUJ1tMoREX/8
4JYn6NngR1sFmsDPQzvry/vL6HGM3jSjAIQ1oz+npmzuEq8YvnRIxEkLq+pnKrDqNqQYO6TDVa0x
a015O9Wf/JDlBPDzd1AxsObvQPx2u0MyavRRZ3EDgRzYeSokMy3zkkq/Qle7TeTkn4yZpbH1162z
EZmpULhFlxO+LXsh1awj0RPaDo6slNiOlgK0ZyIIJWogugWRLteQ9UHsIfU0haJvhzi4ijW/cAny
oAe1F9Y18uHyrim9T6pNfxhjBuhM5m+OZ2C3FmNMTiAmQmKuXMPr6++Kjbg5d2qWQo+e5idP/7Nr
zd/Xm/FMMRYCC2VKam+hO6rihzk62yHMP7mlecwuPpt3t7RYYlUz7YN+YudO5J597mfFkVgoauHG
JXmEN6MeoMnN22erQmfx8Tj/wzQEomQ+ObNXY+++uPKEuJHgT0Tz0lTa1QCZ6qzS7c8mu9+/JpYV
eCsah6H5zVmL58jiCI811NnWpAH+qjTdjxz7VghXXEnSVxWhN4JKSc/m2LXBDhveJxOTtjwIsnVn
YIN+IznAgk+1mAl9Ja2GycbRN/j+D6sxTgldRBXbES3R4FKrmju1xQwVipVeeYePH/Jvo2hx7cWI
xdOP1b3uqOYji+wSyLa0nW37k7H6kxD3bhQtLrN4yFrRk/lKGcEt+3FjWe3eUsLnhhLLytSLI3Xk
TUxGQJm0B2HRQQb+Bn2t7nYf3+xvE9b8KyxbsyVrKeyJxYiKrbJWw5pX3cTRFQj2Y6igfNSiW5F4
Gy9P/3qC5HrzPGDPEBSqNouHaxOLFtPVgFyOvYkpA59NtjYZU6acE7//Jw/Z0qmuMpwJRHDmcfZm
RghwYtY1pj0esrMPivBIj+S6dsJjZpTXWuRcFCZpZRpU4yL0cNKN6DVHzAYfP+TlzmgezZS5ScKw
oO3oy51RHFp9i0K0dKcgM9q7pkbTCk2qti6VuDSqh0y0PXYLQ+TlFltHIW8+vv5v0wYHYZtaG8U7
zsf0u94/hawelKlp2BRibTnnKaPWNIOvH1/jDwOJzg/1P4uCBuXAxQqcRyRO4kevaD4lX6RsYbgG
V/TCb0w1f2q80f34cn+8pTeX09/fUo8Gfwp8+tEoMGi8xyX6u/b242vMX+DiC313S4vHNthGQLEB
nygrq1yZfbXuM2vTeXyNzAmf3NDcellej4OxkDrzLXUoNjSLb4OYeDvARoJmfnaODfVIRp/EGFa9
tpOJGVdLFPQFtanE3sbBS3ibc/SUNMdaKbDSw8CnHV9HkoQ4Oyoubd9rg8fAt2VyIs0js45I/Alk
IjZXTrf6ZA2npNeUpzFTrTMxqVP8ta5LL1ibjZFfpoWc2LUFUfda9Vr1qtV2u4+rsrqyLYI8X+CB
6Zconqv43tFIi2TSaMlfH5wbK4rsTW0p1j2dj/S614PePg/1urf3Y+8oXzQnrHNaBpiCKzUHwa/V
5GiaUzc8qL3esSGZ7PHSUNP0MJhCbtRS915DltUnP/HRjRH6cIosSR503IBwiuNXKevJONTxgN+2
6Gjau3hz/XI95CZJ5ZVBYtiYIFnYjToHRBxWMMtQdCBuGEkch41uV9vQ0fRjRuW333SSFjUVpKB7
UgtHb1Y1NoPScXAagY1rvUPXhOIqbqItWoDgrJeedyy1uNsmsUHQV1mZjyqouGovR009RwpqXEMG
F4SlTbcm+U2nkp7JoZ+CmrjGCv1PG6AFiTIPH4djufTig03fk2G7V3Iv77/VMhlpV7Z07bvWaNap
CK3Lqmv0q4YksXaTSlp4kNmHtTZi4b31Cdy4l81Q9xSkwkKuB4jV6aGzs+lMiwuVBrROPzRON2DY
2xBrSElXp1aDKwQ/x96IGnfK2lVpq+UuLWLryUQ48lohgduMHSET0NBxBEwAOsfyKh0wlDEu8U8k
w6ttYr7Pg5hQdzXIMICV6a6QI1nqvQLawTB/FOkYoBTNaINHkCqUsDc3c9Rn7eqGL05lqsdXmqWo
17yv5nIIQ1WjITp9kypJdiovDS2Dn/CcjQz4e8x+GqfRq0DbxV7WvsrnqlKu0C2MyAfsc4PIyVI1
HuN6+maJ0PxClCAxoHVPaFk2/8AwLg4odwmmyi20nqavHPRCfy0EMBhskEG5SuNwQ2gvwHcHOEF8
Hw1+QjhYfrA7+qXk/Nx4wYszIp9cqf6oPA0yvxwR9KIBISy3HInQFFXu9sDljqBjOqTgCoF51tgf
q3m5V5ANnaGaIlSjaPXL0AEYMeX56E6kdm7QaWnbCMoPHErdRbqt7bEik3HYnyVDuaFheJeIskNe
gs3Wlf5c9AJiVIoh/JrRVV3VMm3dwSu/C9KfN2WYFBcOTfYjG6cYp7spfvQD7DlXmIGBDePrlERn
lOW03kUa4ztP1jCuei+9TJrpPpVPhQePWuvvc4ZHdq3bwZBvwMRm2ywh8jyoHR0IRJzFt71Cu2al
aqV+26qvmD6TtYr31gycNbmdXyZdf/YVhtmgqdXKUjDT8eqbu5jC1lkd1cl97RGtp5WRuaFCHsTH
hokNdyeB3Uq5xUqjf69DxdziAncOqc+sAEWbBL9Yu6hopc9pemOArcd35IvVhWd1Io+Ybrf9SKx0
U/MBxcYmsM0hxXcrCclW9alzhUbamN3kSG8SwBm6hn+D4Eatj6pNmNZQ+kmP2Uz9tDOCYG/Y9Ybk
7EOQGitDdb7KVt8SvrTG+eImU7jtjMwl3PBxsGLIJyGXi9Z4Ywiqxn+dc0TZ15q5aYxiYw7tviAR
ER4CIS6oQCAudN6aZWDV5Xnf7LvCFI9lr2Gbzeon5rG1YyZqd0SSeuSoW3HGnF5NIn/BU0F1wSbQ
FEN3ivB1YozGTUOY9VCgRja1bxqeW7YAxDIwLo4GEo8LNRZmuQ0j0SNvmDg2dcjrv+Oz/2778npS
k2RvR3gAyPNNy8sCI8OmUyKtAmNi3wqfN11LIyAjC1Ms6hBgI2RNlfhc8CSvbfTAK4Jg1StdS2bJ
tkEA6mQxkY7eD7smujX1O/MBkSBEWhFczPnFTaA8ZNJ4inCwFXY0rnzbvjJFNmysWux9iABXMu7K
m1KxEAg6A9NrpvQAJMqhZDz5aDsPkizaFAvPYFynCINXIE/wtQROSU6ixfpAKNFjk+W669kt3lba
z/0ApsHLdk7n7zAij4SAKe2rkRatusHRPAZ3+CnGK/yPw05RUgUiT+KZu6lOrbMmiwMFSe1ko8pL
jYvE0I98cv45gjxwbhWdPFzuaGwH7EJ2ivJI+163w6PaDWZxpJ1AcDJg3u9kDw8lYHp12k1SXiUi
LTivp7PjMr9Q+1jbs6ldK8Ow5rRAHu14JEFrlVTFpkFYi9xn1vJguinqYR8SaNFgJPfwX1VoBF2T
ncdjlGTkpakJVPeb2hfipdJKNjhFj0nLsnB/wGpRMT7m7a5GpA2XEtMuIrtT2J3CmoJegWkySlAv
J4kBY6afgRgY/8ubaqzaI2nwvVypAriD1tvRE2FbY3KsyU7RVgbAqlWA0RmYDPI3Pmg+UemVenWo
5CHyRfWAKkYiupuFpmqml66dZYlzNvhycpFTsVOAchG5TY2HJRup41AlNVdBMO2D3p/u7K7NucGi
JERUdIh6bLsEW2JnQbh1fGvae35rrdn4fPfxzn+v84n0+VwrnpipnilBF5TMG4MsEdDN14hSSdok
VP6UKF1krWtPRYxfe6M4KQKTFg7MGSXkOzFMhDkNGX0ypP3VqHkxh0YlvxisUV3nUkT3SgxbcIX7
d9gnTmu5OWUE4g5UaFN7vbQAEiC08E9Qa+yvZVX0OxKu8fOrvhz89YzihvulZbCkutAp0SrJ/NEh
4D6KzKcaWMRaJAROEX00nDc6JJCivB1sLf8aQrHdJeRYbgtT0cBMyRmnH/b9KTXT8SrIUCyGqvMo
oqa8KCwkSyB6gvUQENpqFbHu8qf8S23IIZ1ZzNQKoQhY2ryUaLx8KrZqlt7XMqLXUfYF2USIRC+a
NIRK7Pv+E9JlNiheaDOHpui6SN2O0OlOX4xxPGVDbWPS9cUegq1rkl9W7MjKAxKVYayjQjRce8Rl
ol0702RT3uSBH66xLkH+CYx4n7ZBcJ7Z/aFBK61RWfRxx6dfqqg99FlSBZsyvk49+y4rsvoSAsoj
uWGAKDKxnWRRUwgcSM6sqEUqRtylTz4+QOcsqbt4V7AguExi3qlG1703pu7SSYNbO5b5Oh1bNoRd
jAWxwL9zI7SuC1cxH88KKDL+HicxbqJSR9lJdNfRGHP8rkirUFYON36iXQs8HcoosEzAv9gniPDQ
2W2kILiCv9E3n3EWi27jVYALoXVp0RXamdk5dqgmo7sKmxyGWiQVD08YYRNgxrLysfHs6gaJr3qJ
NLJx+3oq7tqpOEOjn1Y4aeD6hE631htCX+PGWgOFiF+nQAWfUg1PRWGlCeQharNlYjwEMhrWJGc9
42Z5wW8xnGPs94uNE0oPT2F7EUZ6v9OwUCB7hLkVxOGDEPjiqrglXHpQ8O92mMPbPjnzZU4ebxLN
UlO6RIlPFETd8lk2lb6JekVixXSGW6y4JXEuA+wvpbDWUR4+m1Xgml1hvVY4Gzm0FP5l2trg62I8
YOaWg6hr0rc22lzZgUG0Nkkp8vNeE9m+w8m2NdHB7pHCZay6drV2SCD2Vz0fPXG90/z1uXlgXo0w
qbpYLy+sxIS7NsYlmcPIgHdOzFm2LxKWaZ02b3cmZJeDpKm8nTmYRExqJPpEOcVddazwLBHrke5i
0Yy+a3EE+d76lrfqZa+7RhnMDg72PRJsnzk7w1vP92fI2Y3j5F+zcgw2nepP6XlZEdXKjDE2jP4g
PlSt1l6UBVsqWNjDpVNlBJCTzJVvI4dEaLMlqHUdxtingO/ETPTw5jaFZm5Lg5aPETJ7WkNVYeGc
yBoCd6QcqqFwNh1aaYNF0gqaDXgZFIpORRGqDEH1xKlK+7eJNlpYf8tGmpuNFz7GpI+top79E+54
puw46IptUrXGXrd8UtkYAxje4+EhI9d1BQzt5A/xa6631XVkguTZit5JLsOQRXHGxbI+hW3PrlNr
KLmszb7M/TVfTfY8Yd4pj5yQPf+sm3CwnQ+ZPk4523gB/BxfunPjeLMcgwOlP6xbze4SN/SaNN47
fVsNrrBIkoeewgrZXMBjsWhJeYPTrJ0i5reNmhObNxWVGoEXbuq0dTiqzkFCAnED4k/KdiXUqEW5
Sqfc2XVGapNrEjUEEsBT3bTJKMbHEEucQSpxzw+I4IORQUOztWhsAHtNhjGO0M18emRrNUQ7wVlu
2GFVHl5FaxXPpelVPt7gGNKfIdXkfqw7K9n0wzjeU8qPxa4sRufF12NM7Z1hFWRWiuDKqpPm1jH9
9kurSy/b+BNSuvMCQMKRP6kpX3vf9mEWBJX9QCoV5rARE6D4FoaFc8UZI2cKJn1dXLL7sPqHoNUz
WHfEyK+8UBnthw5zsXcZFF1to88brPA8amvTP+VihLnB1FQwHZGOyvrTnBd5oO2HqsdIkk9krJeS
e6leqiYeXAy8DYTelFPVijZ3JY5pnJXOY551bXtG5RmQhFIIxL+xhIDI5qvZD1NIwhGGcey90o83
rNSeyWB0TqPR9Be024mIjM4yRZthDmBWVxrB7hWs2i7+3iMxvA+1PjgvqjGZrbbEXNYtZi6ZN8Zw
T9YMSJZd4d0pzm0YVsfQzDl1R0wqEwgtz2UV2bLKFV1wygN0Y8ZL6Je3VbQV3tG0df2cc7iP6aMH
MmRwZFV3mnotY87AwESTgdxKAVE3mNZSun6I8hzftLb2ZhiDKVucp3pon3sjWWzbrNE2nS2mbA4d
OiWhdyZCuSmA9uCwMKyv4+S4U6WFWxAI+ckPK5FcYxCcmQXo7VsXMr0vT2i98+sik7itrrhg/tQj
qd6Sl/w1jtjb+xO+BO1i8sAnrBWzcI3hbKwBBwWRpBgXVeWW4PJvVDcUt+9G7LZZlYGWCM+DUm0u
Go5wpg3EgKdk9g24CQ+zjjKAgYtDddcNk/pS0yBoV6GcIOEIYVd32CZIa+e7w7GEjP9MBbN+g7y2
fOj18r44s4VZnVu4uFkpC/522JkRh2ulMc7hqhfYKfOsXvupuol17WSWkZ8xm5uOsi28PtC2iRp7
l6FJiJQetmSBVpxpWhwwgfJNJ5IN5kODO3YCJfqNRmO7irLCHeMMNASO4C6DOzMmhRtCblZ7ksB5
QpbAm0pycHqQzgTuKKzMdGYahg7zmx+WyFbN4HpUU6FsjSoPmotUKsdA17860zh8t/wkXue6UkDX
6oUdYJaGYZBamfmcxQoVliynAlNRes/O7Thsqi1m2AAzL7uYztHJUEeBX5/8uPSo3ggPbU8AIWnF
Li3ZtKVl3DXjcBa3fgBXKCu+DLF6sCoP9B9IqwHyls+IPykjRtayDe5K9GTFpreMl9oQu9SqH5uS
I9c+TZvAoj4VmGuLzuRJy/BcZazLG0x+2R0bUP+mcYotMDhikkiOkgddo9409aq4tMe6rrYQIUt7
hQWmG+4MMzdA84EFCDXbw7Fr1RvVb+4GMyvMby1O2HOoBxbljlC6goXZhawLbg4vFvNdtg2ITlcO
rVQu4rjWtnlQzWSkU0dqFmU259gqRXECWbbJclVbj61dx2vZTF3hr1tFYj5c5T08EgaOjM9JOJua
dQPal/pnJi+KsgI9ya7hWfP6aIBnghLEylKd4kGMuI7KwaC4AV5ucK0xs6IdThy6rPw1SeD2XWf2
pN46Hi0gF57U7LRLlMc8joLzQbHU7DLO1JEdXjN4h9YuK91bVXpbEmXoVe107GStngvUVDBE8b5n
bBYCRlkCzifu4gEOE6WK2ZEZZ3dB7PQH3CDBI2TGKDuvAz1X4Nkkpb7xTT3uL0ev86MdLnBrPGqF
fwcSbFQ2jtJPzYpEUONVxfk1Iz84DHaKDqON6ugBb2/z3SMe865mzf+RqFWsQH8kbUw6ZD0rBsFr
zHrNZRJF2SFTiwYDW6Nt4VFM514JvXXjaJG/9yaSzlwvbnJhggrQxcG2CYgcsRRIexvV1lBmWwrU
RSpvisYKwMjwyp2gL1eAtTh0foEoYnDAUoyhLjgoESlAMUptfaQ+2PO8ib+C5mxMMiRodY/WdVAU
nP8lGLUrNk8GKLrqSkCz28epEGejWsvLIeX8o7VCWbN69hHQ8iS5izrGFOUHLa/dVO1sg2NYCmBV
LzGgmVgw1IK4m1UMH7lUnvseiYyiGl4C/GfoZYINuEzG/d+1Dhh4P2VLJiIxxFHWou+k6cYUBHlf
uXVTrUOqXCOzt+ncecMnrZ1la2m+EJ07gnx0FWa5segi6kPZEJNHj4LWQeNakV64qRY9xoH5yNkU
MFfAcUDOvvKPb3DZf/l5XYkonF70nEw1/663jTVU376SIGnr0jTZAcSKT+mYF580zpZNpfkqEhEb
MV6W5B+Lx+g3ShMECY8xMExXZFjxU8htk2VvAWNguu7Uz+I+l83fn1ecG5QWUWHo6BZtrCboRpH3
NAyz9FIZzxwQE5C2PmlLLhs980Xofjo4B2mV6ctscLaUGbK5WQ8YHqguc9baOB0JPqxmH7+lP13I
ofdJ89OQAhj++7dUJLqRwvakg0Wp2Fe8XZTF1Slus/ImxM/31xcD963R6NSwtCL4f3+xaFAM3U4a
LtZxJmTTwQa7zvGhCfHJ8/tNoMADJGobEQZqf3IarMXoU61o9NGRM/qeHKg2W7O694DbsSyAtUqG
cGvLg6l9Nub/8DSZ5LhF9ExI/5c3GFaO76seB6KkDsgAqkv1cfD03s3iJIfXDPn44wf6h28M1SOO
BmLm5u9scZcBtdgqGRkmTuxjuZvUetVC//ufXIRsBmgePE518dakyk6hD/nE4BuFK0yhnMgD47NE
6T88Oke10HOg1CNRemnRaGmj1r3g0WX2ZQrQuP9h4F9MHj6+l2WEE4ZUWvzzLIjlxMEQsuigqqaX
xkU0lKA+6IhF8UMd9oDzKYiYyVFE0RXKna1QwZUnLRjGyt7HEfhmeNUUnO71jMes1AZUjdy5svr6
779GPkRUofTILfSEi7kFDnNdtuwXqDrh6i0yKvPdWGSHCimOKxAT7T9+HPOre9u/nrvIRLUTr4CL
C6PBYvbUekvkesFXYtfRzvFHMgzsU1Q5K9GO+35stmNQfWvi5Onjy/7+rg0k0TbnIgMzJK3F9/MA
DELkxxaw67RId6wc6wHimazNG6+xPxm8f7yUIXEy8FU6+AveX2rI8DB3c4kipfobc+pGVKJVHLA/
WYfmL+39k2RBQP7JQkcmDG/v/XUyulpOXTCPijLCwT2ucbLRRp424EzW0DfnvfFnc5xYXpONgzB+
CnMk+hxn8fXbvQkv0GJlx3IKJGHQdk0AFpPDDx1x9b7W4i91Xu+xTbslmAfMuS+paG6iiJblxy/0
t7uHfWWh9EblTu7Xb6sI7toakybjSIbcrbjOSSqkI7gSFQe0hCyuT76T38btfD38qRZeEYtt1GLc
StpZapUDJkL0etWcTatyjaTvsdl9fFu/bS64zDy7zuryORx98TlmJqUDuLgoViwlg8lagnLxxptC
KndsQkPX1j9Lpfnsivr7YeRgpk11enWumfyo4CV1CUgZQa9BwaaefrpKzs/pzahFI2jMuh90t2wQ
md8XIwg9Utn4NiswwelHzfROok7XBadTCiO5v9cn+IuFggPa+DVg/spf+WdT5DsX5X9nrvz/0TnJ
GP3AOVm2z01ehc/Jf+zaMHt5fuei5D/95aLUNBLHUeqyX8H5RdwXy1P/Ujf/+of8J4VodkwO3xhR
fvq84fm3i/KfP//0HOZFCCLEDP5VTap58K9/KPx9JuZhh349LxMzl/03Nkoxr45vx4uKUBjnlE5Z
E2g30+n74RnHKc0awD6eHpTeRqF/K3Z+ZQ0vkxpwbk0ULfHWQhu1u4KiiEUOR0mKDLDeproA8GH1
a+Dk5KfoEPWoIRMhYW28zoyfnLCU8IjUnoCI1lHa72GuKs+ypPZ5ZqhBXawmTJT1GvQEWHeim+07
NRs90zVsji/bkCiep0a06D2w542ctqnvbBRMiuhmSJY6GIXQs/PWUgREtJKOxuHN27z69Qje2j0X
E6DgDMdrw+A6r97o9xYTkk/YjywkBAQ/RB+jh8qDhhvgMCRTcA7tX9vhayIvwyN39PHjKy+2gD+v
7KgYvU2Wcd7wvAC+PWZprUHJWAHl7ZsuRN/mxEJQfBI8aC9fvIaTidhURibKeRv75furjH1J25aU
W0qimj/XzykhhlMsr1VFQ65JrEBNWLjVSDpqSqd2oMdop5KLrbRtvKn7yazC9dAWMUDdkdZlvqon
GCGGUhNFEUNErRHO+DPPKNFpG6SUdK0VgrR2TsesDTQLTL73mtPlkFyrpkS3TvHe4NQiO6CPTd+Q
G+ALyLjUKm9jSnY/SCUoAeEEErrlTTxZyU2LNuJLVVrBKQ4C/bXKByIYCl8d/5O581iOHMm69LvM
Hm0O4XBgMZsAIoIiqFOQ3MBSkNDC4dBPP19k9dhfySnrtN7NqrssMxkMCPfr957zHWjqvHffXAF0
hw4/Eib4E2sS65bJ8m5ddfc93Ez11jUT7WAhQlcDqk69IrZWDF77vtpEcYNQJtxir63nNjL91KR7
7Qn9QrvVQ4Vjgv4t8CfmNku5Bc6+BDKmdy19EuZqaQUNHOqWLy48IDnrQ8LTfh+mVUZJ5rRTsfc6
x352EHwkRECM8CDxZbRv9ehsy8U06+WJfAnhIcYKmegY3JtWLAs7D+NUdEl5DWAyBxS/VVNLj6+n
Idh5LRP5TRAsnEj93ZNpRUhrCMviDxXYL+fL/ywagWBVQuzJ0UGxrgksGL8/O9bW5mVlfrZB1l5J
3VsPEy3/bpcFKFXmaqK50mkwPqJ9mTPAe1Xg3tZNJeJZlx2wxSy9+PXG/Fd7z03+oych5n346Mn/
bfu5Q6T4NPRvb8PNt+7j3/z/cA/Cnvy3xePMEfi36/9MKPjf/+v62/atzMzw7TfL/69/9Nf2E6h/
YYYENYGXiRIWm+z/3X48/19UQNgJ2E4cTvBnF96/tx8p/+V5juAfeb+OoWeB+L+3H0/8i96MT3WB
8+SX//6/2X0+1EZnSTgnUE4OSG7P55bzn/9tpWsyeLZolLcDaMfMx8aflG92x1icZ9lyrsn+kLde
TvLZH4rbD2vfX5/7Cx6AZVgp8eH5zelYJnMizuFITDhhuiYH9FDdhTNXfzpFfDit/PqoUOAN9DA0
BLQQfv+K9ZYV2ziI9TB1s7oClPglHLbh4GwbADDnT1SRD5vWX59m++jsKXIxYH0oNmcEq4RtLevB
UhMMWmWn8SQqP9bhkB+6eZ6ZVGk7Asz39LfH7h92y3/4mj5QB0FJwrHIPhMh/n4nc0bwbdFa3MlA
teBzfPE+IiIham2zgYSY9q83nnf1n737//R5mAnwXYItQVz/oWyhReJnSTluhxr19ALk0EKpk/bb
9OD3wRQePPhMfzqdfdiXuazskh7iKY9X6hxL+vt3tJjrEoai5oMMKn8fdEN2oVHi/OEg9PHZPHdK
cM1zNIFOIOgA/f4pmWcsUODzckBuA1ndpbP1FY6gghLlbeIPRc4/fRinII9igKP0//O8cLjs3MRP
l4NIuvzoZ8vnFI34wc2dl//8fPzDtaNHSGcADxMS0F94oL+96R3jjiZXWP+tUN2VHWkTOguXPzwU
//ghdAZYUc6W3I+MIZ41TkZmWBijej9cr1yuSX0K/tAW+KdL9itEmYx7Vo6PB1U3Syo/PUMMbPb+
Y7dtj7kTtqcqzf3Df75m52f4f3ZZnjNeJR46Op5EQnqQTn5/EnxnnQNLVtW12KMy/sMS+OGHn6t+
1nw6MbjyA+79hx8+Z9O22nVdMpvbDAl8uUj6R8Lf7OGhrSuTn9NhOhUBLyzkburaqfvSVtYfRxkf
doBfhw+KUE7l5HDzGH58pyzjwrq1y8OAyHF7xszM0DHDONBG+VIG3YU6w+cX0t/8/+7R//XJLMgO
WQ/waOh0/H515QZEqt/G6oBQrSL2rZGoeIM1Qk8lP/3nG/lPX5Lbyf7LsY5A4/O9+NvD70Ggdxv8
ZQedYZAgLLn/wTRivJwSD7mnU4+PpQ7GPxgW/+lDz680h0VaOOw9v39oUjgiV8SMHNqc6e9+VMPw
FQN5d9n4w9KjYXDGbqchdb79l18WeTSB8QpEBveT7f3D5zqibUrR1QeEjcOT5St9OWZN82KqWR8R
aLQAdCvv63/+0A9vPgYaOkbkRZ/b9Fi13fOf//0Kz3g4GrCJB73awQNaF6SZLsPI6Q9vzYeX/6/P
OR/MPHpigiLo98/J8iScQcOdM4ZSAKrl5N13FMkPGbDZP7z9H+/fOShdYu0NPK4lT+h5B/z7V8oq
fynT0b7Mhmh4zf8Q+Esx8GELdSE4EXLONsP9wvsZnr/r3z7AZayQ+8wZjxPCEgTA64azExJPTglv
MSglZKA7y4jrUMfQNRwwz0hmgNgOi90gS00RYFSGaLOd60nrs+pWDn5LgXvAG6RnRZBhN6ybZJ1k
O808h7hEAo9YalqtXlqvQjNctijn3GBZ3uzNRTwzulP+pWtcQvg6C+EXxFJ4S6ZETQRa3Mibytms
AIVuTUCPl7vBsbb8+SuaNuRs9KCzRwb8/nNppPWSLKt3axeD/KFWqX4KxoYPRPOMhCibQb2Q1pAO
u4p2WRiV6SZ7EuIU++1scgJc8OG0c0yWgLlQy2hv8cDJMkRmgpjy/KXD20xgsYyKlaH9Bi/RPajx
LD4xa7rBNcd/fOGmRU5EtD3kJvbQBi8Xft4VAEfLUH2qJjOS7xPohSgoO+X6U74v3gVRlB1Gm9Ba
v7vZ6jxneGBDMhoJtt6FjA1XsiocfYX00V6JHIAnEvnj2HYHqyFJcafmtHlO88TU+8QS1YNWtA8i
Sj4XUaaeUyjRiHcuEuigLl4fZAUROkbOnqk1VVi9pMajQ6HT9vE0K/MpYcp13+SkOMcw7c/k1x7T
APRkH0Vzwh+InQmH8Fi5G83wmarrUkGpdGLtD1Z5mPFN/Exqud3JfBPOAS6rO1xaZVfddLmV4Kfq
0/l+rZp5wleNS+o05hv6Zkj8mO/mtW8a7Baj/XNDvGX2LqJwYlwd99WxyabbBVDjSJDkfqh4mJqM
HJPB6rtYJ6ldI/+rqvqmlKRA7wbFiRo3gTu1Bz8b3MepLIHr0ONp3kPwxcGuSmgMoBIphxdyE1sH
HGpK9ENfiOVaA/iwjhg9KfYchKIvVH02OliiYAycFYtcgSr19BwRFV43O883/IaLO/ckV43ZimwF
wdSRRn2wXaZn6YgLE1Tu29KvdNy32hJ7K5cOuu5ajz9cK7HptZNi20SLOzkQuJxMHTp7LO2oGUfx
wK9T+LteGAYSSYIygqdW23SyfYIJdr1GUxGlc4cCY1E+zyfJWngEfHd9DVOHxq+TqgURbYJi71Qm
ZAUfrRyO7t5aLEFkxqpMXNvStPu06Or6AGwRIbJCazDQRNlM+kAuB2CBFZbiFVdiLfYlZeo1cpCw
jSCXYnoNMll9tongPCukjADPAeDX3W0j9s5oa1FW7hWE2zM6PlPrMdH5RrDAuZuxs8awp800GB2i
3W3ShPLec2W994xKiSvyOhAGG2b17z3BCTKudSW9Qy4Xh6FI5c7ZsV5Qn34KvXYMSMAomUB525SI
WAyBPcdZ36N2zSoFSJKU9y2SSIu+2nrr5edZduoLQdsiPZRuuf60woGwrc0TA1ZDMiBROBJSZWhd
5uZq0dhio8IAoknqJRkukQVi+GiV33+tWOBKJDpm/pknpNfFK1IrC1uZu0yRpercipQeQUfNnQ02
turaFYfUhnqU+v+Eew1pLll/ZBV1YQPRndI/9Q6zqNsBgZqujv26WoQyT6QCkF1meZBuGYW/zxOU
88gmHOg2cSQmEmmq7a0ji0XuPGeUXzobOU0UtA3PQXfmMMdKDdm3Kczax0kRmh3R8A178MUliWGl
37QNmVYqJ5bE8xEqD+Q5LEeSyCZ5mSahNe2XMq85y24bC5WPaBBnbofl7Qo0JFHmwWLTVua0S5Is
HbkqKh2/uRzmX8+bqYnk87ahvUzLcXJip0jw7uE7aMa4yurE2Tvkttz7RA78QExFVOOq+GuMviYr
wttUmSi3vMFlrxrk2yh8S51SKXn8ITqG56RV6Yfkrm3dtOeGYPAErZ5ngGom14+qefTzfZpPi8R/
lUKOtXVYyuNKFcwDkobWJ2HzdMVeN9pPPnr213XSLzXhCU9daqYrf6gX4mRqHnI5ohXOZdjcWBhF
v9ee+5OTwhzlKhF3xGyku4YoyCPE/ZI5DPXF3k/1o0sfsIvbCvI/1Kige/nV/IiaKjkHBhbBzBUt
TXhjKBRajC+Lvq4IKO6O5DOM8IhrMpTcwj6NFGOsCu1+lOE3ePh3+P+IniLmsLEafDAt7m9u9U85
mu1pdsp3/MgHdrALNw+egK22h3IVz2ufYu8snwmduaA5+Uh+WRsJDcV6DYrixlWAVLJNfvaCs37K
IWijtvRJZ/16TcPYumhz3quVLS5SkuFaPw9X3iBQaZbqGPqwAyt8Cad+Uv0XdxhQc5b1vVQL4W9F
DtvU4JfsppyIIsl4s4cvv0OcDJ8djD3hv+kBCT/QZwLr7jLguic8fZvZGwTaW2SKnmwVIXnhm6DV
b662oZQamCh7EgTaT70ghxH3JY41UlhDhmPVejS+bSH4DuUPs7XO2drKM0boJebFDW35o1e7VLF5
uH7KbaJceaxpRBV8kSOWLdTAYVPceTrdvnjGfg3LRJ1cWNZ38FmJSKfvkT+nMI3PTe+AlLsggaYR
9jOB4/MweD+1X9O4sOsxEZ/60GS0nr3SDz8jzf2WSPcyWeWjPw7bDkH4582SBruT8zQEoo1KsziP
TVeSj5cnq770J1c9qnx238fJ+HHqputemIzag0z7bWFLasq8HfE52rm97wmF+55QyBaRcbA1IUBc
BO7fqSechaARlNH8jxW7yey8usYVJ/SuOAeYNtYXWhkHF8Ns7pGnObFaB31r+RuRfYm1zV+Gep1d
PJNo3fcJsl/YSUKvb5tjlqt12d4IdBn37WwNN8QehuQE1PLrlIr8ZwWh/c1MAYFubUlVgQv2y4LJ
62EJaIacXxEet0L48xUeRSZKunedF0JMx8tw9sR7kOavC6PWB2dzm6d1WC+ojar9Odj23Srr8dSG
iUYZbD9nSDi/IsCfIuZtV7YmUmpXzunI8pRu/e1cNpeFDoNIrUY/6GHOASOPODpRatQXjF3fJwD/
O70yCk+Wgqb/QDYzOkcTd6O1dfhfnBUeu0eWAbblPdPamQx5IrKEna1vhSeD+6DbrJ0ttMMH282j
n88XodjuSGKuCuw9NsJd2aLhThPffzPZSiCa1VpNjza7Gr/NSVVhWe3beZ+Cn4B9XyPq8KdwP8+i
inPHPcyJVKz2BEgWRFPt16Qn2C9QJOUIKjn8LHLprpKt5pW1CVzSo0ubcPTDuBwTKB2dEc53z2MU
F2bLF6jN5VPXghfDIBCuV1rMHp4TAZhzTpoXtxztTwPIhBN+TSrVcvHvi7FxPzUqyR9F4UyklJaE
QECjtwEWUdre5ZspNsI1eKjqYC5P+MKQ0/bdeNUZJzv2rjfH/ganGrcRS4oceOXWwpYXlpVcl9ZY
74MJpwPfOTssGMx3OTHdFCsQ48jqJHyhb9YzNGZsrkRqzB0VIDqGujZEIkm8SEntW9dU1hbA7rGS
94VXT188rJPuDkWFRqvjV9mRFNDlJd/agDhvJDt7Qr7MfNg2J72jy4pif3JXBqJhMcFjcHC6Pm0U
eFczd+mQhTZ5tVSAHe/Rqg4k+Yb2rm/wde6gCGXVGeaTbHuFNokDxZw6DwUD1IG8l1H+qO0W73KN
j829dH220ZukZcWE4IFz8uTWgU821jK2lCsEW+5py2qzJ1CF4iMo2erylgh1L7Ma/CfncRfzsRRs
rQdkO0JBt9WHLdceP4+EoRVUOUHbGd9hLPxiuBtZ9Slca78Rl3Oox0vtA8mPwqDPPhHm2I4PWOsB
TRjrjRRhGFOrtveuCQWTRGkd8ITV/Brp8DmkwHnTbTjWR01K2yOMZbNvcyPuoA28jK7txf1S3uUW
4ig/zxhC5tRkkUqDHiV57nPUJEB8ObIOkY+JxCX9Ff9FOPeahsvLVo5gEYRxm+Myr+VhYZMlPreH
4joF8A5qzem1gWwTT815ofVpd2SprS4Jlb5ptuJraqXeVZYmkW7cYu9T9GBi7dSNEppoVVzqTyRx
BM3R284hrDA6CD5x3QOZ243e5aT8RAMhjOaeHL/ulI9eueflce77uicc2+987R16gf0twV96yj3j
30rGuLEl+wtcN+1uK1K8UGOepvccp4Dstr3Z0ZzRF9bCbdmJuSruitr62negM1y12j+0Xa9fpFtm
HEkcjkbSyvH31B0+EtYnFdMF6g5cgS/MAISOzxZtYiaYPLSHLSzxq8+wSNwdKIWQ02Mnm0tKQnV0
ew3Eu5VtevSRvfdF8MPZ0vBycEJs2WuNw7WaEOHjVpwuVG59bYBK472xptsgCcR9Vptmb9rS3VXb
8t1fdH3X2bK+63W7/OTJ+kKfjTjn1c7anepUdppmggprlAaByKZHphaXJGZjnyewgWs7prO4tBu0
a3nTvmQpFImwF8vRZo7IbAGOwUOiaC7tHAAm10UahJy1R4QDLIpkwNbOV4qH/BOBO80Zq0IvnaH1
gJex6JNqPoZmST8FtR+O5xc7va3ShLC0c1n/ys6IR60ZujhgLaWSqikw1HSeWaZ3iwDWQea8fp47
LbKoWIbms1W1gsvqDE4EnzsBw+FNxBphL4KOVyt/39k5VkoXK7Y/ldZnu1kFwZQiCaDa19g051E8
e/z3U9X6+NiYnn5bjf2Z/hIh12WykZTT4k7EiIikvEcLhm6zOwSqOuUTmb1tPZFo37RI8/EtBOw/
fi0+WYOe33C95Bdp3X01cpyxGRBvSUpyN7GRlsS47Bpqjrcu7FnY3axczU0P1mP5LEg3/JnJLjnQ
BW5eUtV7X4c0dMnPJA5rr8ny+q6WNdkT/9DzY7ZB2MOu6+V6SCehucNNLe4SlzU5DvL2zUdAsevs
1LohzyGor/wptR50dT4zTM64voBxqqnCKSJukxrD4ZGuWlPv63mVn/PMMhwnqO5eRZB6BAKu1Ztj
yFzTSbB+meUknly7U7uRdhHmGDng4vHbnHSAgBn7ESlD5fOiIUDt16LJMOu51+QtjckB7ziiSNU4
2AjGYOSPis3C8AYEPwq3TFF8cjmwyZlhxQC9GCfc1xl3P6pzYuYLd3CWgyc3F5zLBPRvx6h/+DLi
TmT83nb+lTHK/+plpcqjbNT+xIodjP3ejAIPk0yXpomnTeFBXfohPfCAVHNMAFV94/ilsHadA1og
6luy5UaXijIizKe9T1DFYHasHFtQPNl2Edfbuk7xbG/iR25Y1PGwdz7++Jkeyg46R/2pCEVFEdoJ
h/zwRswbzsuV8EVWDwg+SgfmcV6KCmG6GeomUt3kQMOALPWOMaQmLMUMdkqYhyKaRy9Jlu5wrIhi
1yyEWlPfUX/FWnstcJ2BbDDXFL7YV0p17wnzW7poU40HK6XZdNMyJD0V6+qPWNgVq3owrdN96MJM
iRMe+3trCiElyHDMpt2se44S1HLLcAqXFG9rw2R4A8zUcBp0yOSMsmTyPk1VyREFqMXmRsQDse6t
3rg9063BSWlmM5wq7ngTk6u7kOhaZpLrOsn0TrOBb0c8vNzg2loyKndgszBVoPQw+BjP1oNKEXYc
eGsyRp5ZeUx4tVxWFW9Nm8u5Hslg3wp6MFSPtjy1c92HNKHUCMlmNBZdGOjlscdSuxD3pCokjWWl
rGvMJ6rYq34A2wGAuf9UkaOEt3exaFOppQq/Yyf2bKTfOQcP+n5IYly3ymUcYrC8E4Vg02xJmE8u
kaigwNE5rYoYjoqXUWJN9WvujpoFdJlgzyzTKN9dcs+fdeilpPd1YWERvikn0ABWO+LZcsV644U9
ma+ecfUdcJ6tJvZpTL/zE30SXR1KzWQy6Yt0huDduMvm70TdLAfXIgc1KvzQW49rWBIO36/G94jA
Yxy4W7Ejd/vWn+nYpoLOGyCFMoTKMCr3ec3L1MWLaQl5Qe4vmA5CYv0iBo1Nv6EU43qSg7ZJiPcd
uhpJt6U4nZlF3cFtX4LICkAsxXloWcQLIg6hWy3rJYh7qiJe+8bSHNWMHerLZtSkT3vUig8ZaaUu
RgG/Ii5xypqjTM5oiW3RHZ7H1irVvZIkkkUWna1qXwxAb3bYqHgT6MP5Yle5/vqqVC4/852xluKv
o8RyXMRaC9lv/VUzTnyt4MyWpwHXld61Jo9tuazKwXsWGMPDXQC47puQG2ivCqd7EJtNWE/2EhAP
RCpGukUwFtVw18u2aCLwNNOTsXXbYCr1RPoDLlaa3CbYg+YbPZUc8WlGj0CSGuzB5xY26X+uB0vi
BOPEdiOg3iF9SJs0d4p82807QqG7/GaUtbgF4VJ4l1s3EIv2TplqmSASeQFeK/KTRdn6Pi1hrJN8
ZuyB2O0ADurc7sVkkrwiIp0p4nCRl1xX7JZSAQK+aFtZNaxQXQXRiPjZrL0P2I0hVdB15zjdlZzZ
HdHQWyH1CBrOij+ORMQxQI7RQPBY40a4OG27XrjTwWtNXX+F3NEPu5aAQ33EPzmpaAQmksRMDA0M
J7p6HYxnEUxxWeqRkpvVOnL0AMsb32mVqyszcf6NuF4Y8SuGxUVyXZfUrwSUV+nyPHXa3i5JFg4K
+o6cNeNsUfSn4YEU2Z4m7jTWBAx3fRh7GPOOeDXc9uvgFWAG3ZyzNc9/0TiXGcKn7KWXc7ZdM3cf
q73u7K79xkYyutdO2bY/JzuFObAGOQe1dbaYudAQlv3BNSnn+6WjrD2WPnQp/Kmlm36ledAneHiC
mmq3BZ6wb1zSoZClM43aLSVjfPoEU6rfcGl21hGXQ4PBGABZCPzKMEctNeGVtFY8iJIl3yi78hsg
RQUEKR51T4HKRnWY5DHg+aG+ttZ1c6+mOvHwuavzcYsxR80LHaRJMNC8kt4nV3bV+WJXy9sAPu2x
83rUmlO+joQcVhAvnLUfvOt5IrP6mNhLE568gs4NqxrmVEu6i9oTIKimyEyh79+PZZs+0vXFJLXL
FmNZB4RuWGYlFveQZ2rEwptmLd71yUbL8pw0lkhPHka38d6jqVAefZVAAnMtT5ZnUMf6zZUGvgWP
kvDpmSEQ2Htpod6LmZkOWnaDs+RAJeFx1Bwn3yOGrcrF1ZlipB40iaogeQwuXqZdPsNwMRS4pFu3
AV5PNztvoioBP3UmnHjDIVnqrrmYlV7eqbtzj00mGcOHfF7c5TXHSZ/s084WS4yso8GIi7XaZTJW
cp6PUNa61U8nTaqVSmd1wz1NTMuwwuJN24GhmZuI8Tk4ko36KQ7sdSNeXM4YLjJXd9kbwh8Xp2fr
Gqys2Qo7ZFX20+aVrdqptrWeNgzyLegOf1qiQabKHMkgxiSj1TIUMTHn2GA2qYv8EvN3id3eCfW1
sbfN2xmxufe113lPuIVVGdmiHn8SLqqgRzM4y/E5auu+c6eZDZgwtCeP0/A36WRtcbPC5HsnCXKC
JFsiPH9MgsB/tJrS5p8NJgxfVhc4yj0u4flpRenoX3WBr7frEARCejGtHCJPowX65VANBA0foZGP
LftKtc1nlWYRyDtd5sQDpmqyDwZswUBd2WdfSFHJXzlND5IjejL+pEnGEZyA4i04AvSQ6pDYo93c
JtmYcpbnSZsiWW1efcgw6nmR4em+20zS31KI1ZyVkXs2QBqaoDzmYvXn09gVbPFIheRLTlAs3reU
s+zeTjTHz4CzLO+kLpIf1C7jdd2yu+4IL05BN/V9Nh2W1MueUh2yNYeNoIAkE5H2uLa8lu2A8nTf
6LT8rE2RZ8fF2XqqlFFYtH2brKKdY9N8LhGd/YRTZ870Q0EejUSblbex5ydWc82aWjq3HIuZiQh6
tYTUozc6QAms30UakvQQDKGseCw3ADm9I6Y6Bulf25clQLPqIMeuhtEDPrBLd/z1erognIJf1Uf4
vcmT2xRU/cUwqeWutASh70uri+yg8ly3T81oV/O+TzZiXdY1cceoDecenhOWq+e6CRpYsDUzauAB
5EJdt03NOVvRgsBq7kgCnnUzws7KAQ29hmRT2HGvm/C1roFv7EU5YKsfegYl1GeZW1e8dEk+36a2
v1IEh+CMr4dyoMlGTrj/Jjchu6jlv4s4Ef0IJGQYF7VzN1eLvchUfTWsTExjV7jLd4+E+2vGeCUT
NFOKa5JNO175edEvwm8VJ+iJxjV14Zx9tgUv522YMbaOAXatR24JY5uEh9bfI+VuFFYPs5HQXRFh
D8FTrlGmNwKix7pW6anni1Beu54pdlTDPXgEmXXZlV6kWx+3lmTTXbHa/nBcphTKNI1l2v4zGAfO
GOyJMwb3Nn115pr5L0MP+uy0e2ikMOC0xG4aq+1zm1VaXIWFF8xXXsIJ9HILFOVh2g5dv08R4APv
DLKuuMpMelZjFvRHMf3T7luEmrYLYepq22eD6Jg5ebOxQRPn4mKu5uZNGAeZYYbOcqNOgh26C7tu
Sdh6i3NeekqJ3Hfrcko4QFOiEERM0HsQrO2FzBePXio6ZXVomdwa3lRNBZ403lruqyqEVMEiJ54T
TSoxC0izpVc1g+7vKwm45Z5U05aOlhnOBRhtmHqfd9iKb3I2RxTnNM8pRtl7Hx1/boJdTQKEj75b
N/4Rp0ZGNm7IYs7u37nzPQhenkgBJccmOXd1PvUj25ErEiskNV4GKOXTrLLYsTaIUEMBZOaxp8Jh
YJbU1tu2kg14UfIrXVagSr5QlOCqxCwg63gpZPKZZLS1jLnW5xPpVrI4rHbujdHgJt66D0pnTS5G
wqjXuMoXu76kTd/SLQzsHKRRyfP2VTF7X3eFoYu0R9MxLbtBVIO/q1FUl0+5Ug4Dfr9x5jzOfbn1
h232ZfVtHvxkeJBa5Ceg7El3Gt2AZhvuC8mBznLy5ZoOknxtygXOylC6OrnUnccMQc8CppLjtdJ/
kngI72DQTPMeg7F5DJD4j3Rzqg6sU9Vhx2PQ2LnMrf35U2mLdT4CFJfy6uzsSC4sxIHhxYjJgOMx
4BOIfO68TYeRE/R6qext7u5KnRf80gAi59upIos1BrFmUeYlgpyaPBlBXYzWAs8sXEmABE/XqFNR
Jb06qjEx+rUjg97xoxrdvL0vPDo6zwgCzOuSTbg9uY6M6wtyQ9Duj1rdkG7q/Uh1WnzauHvEspar
Y3kn6fPO7mEXqFsAshvsBh+mziGjlEYrI5N6POYTrcDLtuSIP8YjiHRvT/YoJgEmy+q7hkZwxsxU
KXaZpXYayrSiBXzpIYNtEPyEEVSSsThO7KT6ygEzBxkaaby82oihFq+JnRn7ZGVylGA4g8RVkdet
2nxRmGXmDXSKAATodUmdflFZTSWyC+d0GapdEUyY12dVcwCzoQLO19m21tCulqoeD6PytbmEJOVM
V0vJOW+vxi2bL8A5AkNDZ+M5b4lkoYznzEWpjxHDLi7NQD8ucsAL/3BB6IFA61OJhnjxe/96plj7
Wcq5gnigKw4ile6lehi3fJNPmIyhRq0YRbIdc4HybUIgAU8W2Vt1VZ4/begt9ycTTpow/axn0hcZ
xXRHulkwPXxKdD/KpYSZusDceAQUvLww+8uqPRFtCY6TadL08EXmvZsSqsQtrxQM0WUSnzPpz69q
yOX9wOGLsnYau+9omYpqN7uqn6NZyvphIteQfoin8UJLtXXEkHf0J3ZJwuxslzv28u73RZIeucfK
gCqUzgydlYH4TcGBnb/YVgl71GB7r5RhNBxaydj1RK+TwgmxDfgNXub62Vkt/q/F9BJNdB+4DKPy
fIFWm/R6FFFZOZBCbS64f1qVVQSHFlFYf4M6Mus51bo9SFKuEq26hUzoQxiGJo10PRrWP10C+kPO
V4xHq5Vete9o+z/rxXVMbAhSHMDaIUaKfMtxG2pqxTK8ZuwRF+R4lxxoJYDiXZ7pJTwhp/btOIXa
Yl9QNCfPdBowEJrSwvjqoyf86cvaYmAKl5KzcZ+IvVvWJj/4qLq+mdrW4AVXiGo7y2pED2Vzlno9
ww+d7dpkLcmVKhgoJyy/b5mSriTSn1bHqdGSgWF2rsFzerTs5669Tumx17HwJu8xtART29oLm2vu
fhFGVpayb5fJPPzMS9P00BypaXcASrYuqvKwq1GOtqgsmpz+IAQgqvBoq3TNb001Rw9r4z5dF55N
3ds4eYJGfuRfX2YbUcxHq2GaiU9n7O78QWw+WAPsEvz4srJju4C5tCPeAvOo1QcM9HGA69OchZaO
BZzbH4EyUGk3OZZflVmp8vvKYAcyBWPNqOgL5ybNtPUj5aJ9RhRBgnXildW77aGVOQw6oFM3L2es
r5EgE7OsCZ07FLg0ovm18iPRSApTMO45Ypik5d8vExUgjNh2fh3pRzhRQOX0OHREvgIoDHRKZ92F
EiKZt1Y7lwPP/ZQ2/u3A8PILjzGqmLmYMY1a6QKqUzObdXb0spjieXMqIqQCQ8jSPswcsf22uXfB
4dC5qoJzSVOhGdxpX0zPCaf/dkeIbQofNA3NXTaNw4I6rOQBcwbSh3LfW38I6cgH5ZbuCwQx5jWF
lVD8wG4zd+W2nDm+aQP5a1OX5Twu69cpC+S3GVLRm6IJ2vwCfJ2SUQDZ6qrKeRSLqrK7ptMWvcOR
lysu6LhBoUFuE/cBeSjMFGr/h4RWYt33oYt5u7TRQhETlfjvQV0ABrTc2hwq9FFIoLappQxbnfzG
/z/sncly5EyWnV9F1hutUAY44IBjoQ1iYASTYyaTZHIDY06Y5xnPpTfQi+lD/pI6IxhiGGvd1mVt
ZV1dvxMIhw/3nvOdEUDiqmFpcLlAaoZ/2UVdUr3YjVlTTffjPKMtmkyDFwP/8VdZ4sN/Mqp2ons8
a7pzS9wv23jQ8Dd6vvTBxGUFIoIrOifOvDbIQu7XZUJ+07qxeiK8grCU11AnLR1pisPxDlExh4x6
bqPfgk+4h6Tq4B9GHtOWW1RdCr5fIUjCnJqI8kwWWNSTrBTOcMz1G5BuRmnrWo40gXoke+5KxI64
CuPYhX/mhuKuyAz9t2skrcuCOsGKF3CKr6VlzawE8zj/llmSfNXQMEMDpKz/k+2sQ06h4WDwWmsY
5k0rZyNHb9DGRHvjN0Dy2cjA/FlbaVxdzUsJ+ncUxXr0o1IVMMcsCxMYg1YxJqs0c6Pv9EczrIJD
V4z7IuAEDEKpR3oVuuN0vdRoIKB3Q3xdoXqKUZnqRfRVdHbI6aAJ5XzhlGEgfiAv6LtNRIFufuKf
ONnbXB+55vgFfjyPzgjUwHnI0eUUhcoQrHRtts2jWcm1lqbtAlzPmsna8RwUA3tZqmKfkT9G6b/x
qelnMuCqgR2/rkyxQuCMQq2x/DjAOBvyQVDgowFH2ybsVhI7Ozz12refoM1l8hvekkpdaTlQelQ1
CSfJERWGJ0QN5DaDvpXsRYCI8UHRR7wew7Yu1mNTpCHoERbCXVOlihNUXwt8kcTzQlh20CTAA5XF
jcyBsDCPHMq9lg3iiuR5n1QBJXKkWKIH4PgUwq5C/AQEwkE4aJpU0nzgnJz3XqrUmedd7wZ6/djr
ZSFuOeDgj4rZyLIf8WzJ4jKrDf4uLR2HMLqe0ogC4spIirH0uZgVCg5e0Af0N5O0FBvFlV1dZVUB
VgqVXpFfaYEizZY+wlT4a/IU2uLa6Fo0g5yUiJ7elbau4RAkRCQAO8a5r0MHG+YBe2Qie5a9LX26
GMxxO0zA8yYuuAUiCzRYzY/QquL2sjTnpim9ZiTS0gvqMf/BUaSvt/Uo42/VSGLYtitn+ggj8+Mh
65GKrFtaUFTstbF+1WdQ1HcGv4mzGRDrZJ9cLQRnnBbDQPXftsbgfgLvNDxHkaF311Muim6H2I98
+BxuLDJTZL+6uJgSXT5DwjV/4wTlXFWZ0ofHDdxgaUr2LQR7hSYSDADbYc1apVXp55IvMSYrMFLD
epwh4Vzp7NlPzN6xvvBpsvxKwez7n4ym7RFmTg1h9dCYXXfvx1BTtzwjKfR876DMsadaMC8tLpmv
2Rgoaz2bWGOg5rEBLex5naa/RnYbR5x+ksENSAE/5lLrt08I2WoEqnFCO9xCZgsVTGSKqqzGr8vW
EWfdd9llcYh0aS5ttBShnS91jry/zOl6w6PHceY0u1mUUuMA3Ee5c48qJaMqMVvmD5+yb7zRY8vS
Ke/kvGAqGUG06Ur2VdJKjLxS44qq+EwGro7Ga2s5vfMcRiYShZhkw3hbJfVIFK5jl/2ldOsGrH8Y
du06LBs7/VTGkaZ2dBOaEUlXpVffM7MU6bZWk2wJpQMwepsFSR/fgpax5u80N6v6kTR5zibcbKZ6
p5xQH245wFdqazXRHFDsbnu1SrJeNSuTxGsW8ZDL921H3ry5Iu9d1wFz2057mfk4KZ9gZ6D38Zw+
IBvAmKeG1ka1sMHoaqFmBLImwZ3tbLrHCTE/fLf8sbOFT/5mNpUKOR0XdnJdcJWk2lJlWnJfCn+K
uHaZFGwgvGjZU9PMFNVXZRU0r1pMT+8uKUHQPdYFMs4rV8QTFkC3HMuUDoIVqZ9RPdPR8eKQ6rXB
4SmjpiwGa6Q7N+R5ft8MhdE9dYHpiByrhqWhokG53M5UO4Oy/tYWqk8yzhlgTVd4S9OYuANOJPJK
64coe9ZIxmgh/peF36wF0IvugdmqQ1/09dRte5IbRpHdWDgN0ot+WiKktLCbAiQ+1Ar7tRtpdb2P
kzILLqfUQXsxlWVNQYGuu/pZRKqInhwj1UEJ2lya7mcCsRGbVH4SGrcz4ZwDeo5m7r4VbWKI61KP
lFr7c+RU86LsRtDOgTOgY5sSQ9FOn4rADpLkE7bpJhe3vZv2s0LErvn1Op9paFyUVqalN5TE6uKK
BqOMnmwH0cunCIzvdDs0Bfq6PAMctOxT4iqbIfJ6TUM2QWTncAmIIhOsxG4cm6tIlc6O2yptvogj
F7qNGmkhDgS0fZ7OFeZH2pao/PqEa6znUqj95HYWN9a25z/41OnchjRnxzku+INboJHvX7RjGFjj
hT9wtCy/EFZCnWgf40SQ+Y6uhcjqV6VHBd9PkqIxnD6p0kDFP8u+7u57nTwtCj8yg5YECXaqCI/r
syQupx9ZAxAcaDakNr29tMY+5FsYgPrYm1FDbx3AhJgjK932qYB3OPnR1KSbPptsZJtl6bucOcNK
0r1vGhVUrHWC7h1bZ1DbGprZMJuadTHOIV3DsO0DN9qAnmzgBfl+GNceDUllNnvkXHKEhi90Fvae
v839YtqRP+xquiDzOnCqgCJmmmd8WEOjLtrCjB+rpKNpG+mBfj+Yc/Y7wsHSeTIe5C82od7i/Fip
J2fO/RcXSW3nlYh/H+JOuRejTvTPLhNa8mLUlXzKNek+h00e9phXsiYutjXxQNSvWjmmG1w/Bo6T
qCDkKacX/Y8T9L9c7f+xYHfeIavUcFEPeSrLf+EfQ7tl/ovalrRY3R3ufMrC6vUPT4W8emth7C0Q
KsSneN7+n6HdUP/SCblQWDZNw4XFhQPv/xjaDfEvIhsxTtMax+6OqfcDofTHNjRIGsYSzsrGCIAH
Q8ihpSqiuEeUE4H0xBuL7UAtepOM2jmG0bFxCx7T8i/G4YBn6cdkkpCytGgHyQ4IOfQZycu43HX7
yxA4fu851DvWf73+E+buY9cbowGAkjQB8fzDiDly143IVDLUo5L7L5+hS0973+K/uUxymvXvD/Xm
DS5DgZewBYwBdrqjoaapJaeCKobXVUn+wiGHvUkrw4f3R1moB39baxekFZwy8uZBJbjCFEcmRXoE
QWiMeIxMNsg7pKpg8MSg1V+EplWrMC2KX8DF+9CzOvS0lBy7bWo0+XPDHr+1jDk9E6R24g0zd3X+
hxdsYVY8nDiNCc7Z7fh7EAhzwxP0MVfoGZpXwuLP8SFPjgU8DVg+kABXHo0V0M3KchZDryF6/Las
hu6hdKhVRw6wnzN+yT+smr88zH9etMuXxydJEUQ6Ry7GIcKnQhIBWR1NbF4ates/2PRzNzWFgmvZ
98VdQtfxklIx2rfaQCZcISdDgycqj6wZirk6XVSvEHH/KW7TaUvVs/30/mw4MefQqjPZqJtCzDpG
Lk7LkdBIMorhmUY3wCQ0puRov/74KHA44KVYi6vymLmo51HnhCqxPXRUaMSc2XpI6HalZ974Yus9
euHMIFYz/KmgHdUR1idys5p6Z2AjVgEzgYo62MdQQX4UU1zvzWzSsFcblruBICq+vP+Ep74qkCEK
XzwsNwUk4XAWC6sc4pYKtoeMsii9uLWdHVfKzNn2jm/cyjgwFs2NkFCNFHqUgLP7LseiCuPSHopf
sJSLj791Zp0DEJF377D8H/5Jgcoru6DU7KlM+vdJmYzrslHZmfXkxIqsCEC0HCmJyGBhORxFo5dB
BAJy9tbQMqK6ZkN4OnEBjpfRiNlafM8/3n/Xyz/x6GdmvkL/oq3GlnMMQUSwgtQyCiT3XJjqvEeu
XZaU/8bbcy1LGWypUH/do2US6pXhIARG75+g6aP3i0u20NT2489CX5JCJ2xX1ooje/yc9cIYMy46
UVP2d0bBfVpVc3XG8Xxi2VOsRBxYLRZpiDNHv5GYjZR4AqT6nCkujHAgCGbSivWgac7HH4hUZgd+
Dv5twJ9Hi56TG2ja2kzChQc5pagArnOfRtL7r215LUdTAEoYR5eFKAB35eiB9BGtRUuLDWUCespM
HyhzG8kGnse6qMWXkAbDKjXVXR+6ZxbME69yCUTH/i65IYvjpUzJOq20MsJRiDCK03OTwbLvEVvV
+bms92MXPPOBJVmHlCd1nTDTo4d0ssRpR7Zyr+fsnXbIaF0Tm64edJ6Wi8uq6c5Ra098WS57gS4d
TjzsCkcLqHQL1bYpIgSTzA9vajIKs3js/jnb/3/5NadeocXyLE2D5Vo/PucI4qVmMTjcRfLe3OGm
DbfUIvEfdRjUPz5PJLnOkHHZgkEGHk78wMqG3h7ILx11O9i7gRL7TO/QwbO4XMVmpq247qQPNeJK
mkOIed8f/tSTSvY9gCywRjh3HQ5fEMaBqUGwhmQ2255mpde2W7fXSOrLMy/11GSRMKWQDMJRteTR
d5cP+gzphAueWQ+3o59/niKu8klNRp4fX6mgS84M+HauQIBx2V1MYJs6Wr7DZ0PRSMZHTzYCZFRz
Gye++IT0RW7ef4OnRlHgu5bzCegJxzwcZUTS1/loIjxaWdlCLxBbuo7O1fujvP2duE/ZUsKC1PGN
qaNRJHjrmSqP5WFIt78sitEfXUF7LfXn+eLMUKeeiLWLc7dr2EI4R3NCJGHNo3KD4WzooCumNtKt
zQgxzjoyennrohkkUkYNZEBlsjebjeTfpmsDRUK71qw+epl9/il4Egu0HxG6iH0QcCtboyKuH8uI
5AvsaZgVV7HR4V8hViv7RrAnVgTdTtt+ixqLIjZpJclatAjXvCjWqp9uiEMLoYBOp83hu0VhUQj5
gEWeemqSI1DEUQTkYNtGkfzu28RBmeyMt1Lm8VOhaFFR++BP549GcvIJd5b1EOaSc32burT2wBGJ
byFxrdmGSq+8ch0abmRXVMGl76gwWTO3aRMNboPMKwksAJqdKcdorafYVs+AjE78CGjIHQ5rUIA4
Ki4T4i/+RzrGThQSjeX12Iuvs658UUTY7c/81PxDDjcpjidA2/ksubDK460iKcOicQw8R3GfTLgm
cC0pSt20rtPm3Kw6MZTJ/QmCAAAYLuGHzxNXER0XGQEYGUknSOzERr1JdXudUWo8R/M/cdaFnGIS
hsA1nFvDMQYqp+xVIH+SyPpL58fQSfQCdD7cu3osSWvhgEbEIP0ZHzciKhqUGWLCEt5EFyiX4vtK
uu2ZV/3neH38ruFeAXVinzThKB++gK40LSq0HDvKVqSXbWk3GB4JGtppsZs7pFOl6rqSzDbPlDHt
gKEJxpumt13TK8q5FV6AHHn0RjPnMpYS73FfjUo/F+L9dpHm9wa+iczFdcgnOFqkC4w5DbE9kleU
ie9wK8Z1UmryNzd/8WtA6HYThHH36+PTkBsAVxLTYVc/joRHMxDp4YJKKIllvMrizlpnemTs5jbR
PshdEuwHS+dNtxeirhBHp9nEiGMuWRiCZMhtVkew69FBvK+xQk0yvnGGYj6zC51YuQ1iQCg5WdxC
7OPV1KS5mMXBUjPpUNA0pRSPKf/H1dyN4wfJidznAUVyeWXSs5njLD2cY3negSwoGs7qRtntjUED
XzOY5ZVWkb708d+MEQSYbip0fGuHQym2PPrwnFvm1hh2TqYzO1Kub+3ZoIJTL3CZixYEcp7QOtr6
hjmbEKJwmbIm3dwWbK6E/xoqRgjp1smZxzq17CLPocolkfDwYIePFYI9kbnPgjRgDbkmpnbecmu2
v7//8k6MslARSQFRVHgggh+OYgSZ0RsNy1NYGdltUifFjigJErr/jWF4Dpc2AAQp92jJcfUBCfTA
dBipbeCsFeYVVFp99/FROJpwMiGhBUbc0cOwkFEG000+qbbp70dXTGt00+LMh7ssPEfLJyI2AflU
cQ/9w1D9ez9EZ4p/MKUZw3WeTdHKfiMQvzMi5wpLi33mxZ2YcqxCSCypVrN7OEffEUzQyR9NBmOD
MZ8NRDpbVw+HizoUHy9vUU/lBg+LjUAYWH+HU2G0NGXHKEE9h876VTOPaktKZr99/zc68fZMWLLc
0jjQLV/S4SiyMYKCDhWFllR3dkqru/2YjdaXitTjVUCqyZmK6Z+V5ujnoowGdJSZx/P9wZv9dXwZ
aQ1NvC2KTWWO8N3JE/EEGbK91KhK3yMXn1GGzcYXYNZYxqFG9LuBv+/i449tLt8X85KexPH9dDZt
RBwc8TDglTM4UFFunFgTj/BN4tXkt8OZT+HUa2blwB7G5/A2JiHjG/HTmacOap0QEci+W3cIw6/t
jFWYBVu7f//5TsxT2iLAyGGtLjTKo0W47kcq4n+KxThxt6pzkb/1Af52x37+N0aihCaolziSyvTh
BIpiS/edFNQLyBiBOtOQK9AK+acU2MqH6xcOJTeHwhZTdVmHD4dCO6MZgcU3DcngDoCA80jW3Xxt
q/Fcq2ZZmY4mKRvXwuqX0GqRTB2OJEPhxmT/AesSfXLHrvBFORoKbwsDiBc6drbu9dreEVXonFlg
TmwA1LkodJmU+lEnHn31dYsKhg4L7M5wVF95B74n0nA+Mz1OTEdA0GxZlEy4mKqjN0ldw1UaHEPE
GOinIZg8w5FH7WaEvxp/+PgCTRGDxZIqApyS40JGZZJd3AvWTDsAl4DXW1/JEOv+FOvDpqSkcmaa
nHqFtFuWduLCuj5uEkHj0pYrnSRFrho/o+ZOL4YOufT78/7UKA6bF81MIIhkvxxOEQ5b6KVy5j1e
ga9A3bvNEJ+9G5wcROj0YTgjslgenXCyJZqw8rmHIiebru2ykze1Tkbm+49yarGg9E+JladZqLKH
j5IXYJe0SmFl4jZ7YaH1vBwhS6wLI9b+jelNQQRGJmvvsuccDhVaEAzdmgP9XKJcSgKkyzFRkWdq
xssffPz5coqnwENLjkLr0S5dI+7lXMsMQNgFS6GWsKoaBx2lOc974ouJYtXKq1ofFoGtfbZMcmJ0
Tm8cD9i3WD+OnjGIQOZ1es8nnCX6Y1o2wWvUoQTOXdP/8BVCcewxKWGx1DtvLi1EH5Ny0UiOiz0I
3EaL+i9h0aUX8AeDMzvm2yWRoejBG5TilvX3aEcZKhGSEjpTttb6CjWiKfNVV1XyNdJGB+/eUjFX
i4n8LFH1xMjcWzgQs4AwSY9R7HU1z7amGtNTSvrEdsv4S1JI9ZU7qMKPUkC34LSHFXcStHI++mlw
IeQARq+GVjqNosP56uYpiRjcLrw2EtFquZjt2iQO9lOBa+r9od5+6wt911LYGU3H5n8dDuWTCi8L
i5KWo3XOXZIP7d7HovfxUTiNowqgqss3f7xsUWklcw18Kncm7JNyktqKv+Wc8uDEsxA1Qb+UQ8GS
M3j0CaginFiYOY5jkml3COFm2JmkBb//xt6uWy5Tn1WE5jvX9uNOirSLDIqIMhEzzvgZ2t7FYQRM
qWmsef/+UMuGeLiiMJQAuUvlbSlIHK0oU4hPb6BYDlFG5q/I96hChm33aiGguh0Ao277UBgf3sgY
lM4kmxndGhbnoxkROG6KHpYiZ+AHL+MElhdDbvD9/Uc78VtxzECXQscGipRz9FsZk2ZFDvw1z+Ia
vYWWaa3pDE3rf2cUlmSuT9z5jkcpkUViUGeUOo99FOclOga8iWdGOTUjqFtyNVvaqzRoDt8YyTda
mLTCxDPYzxvKloD4XUVyvTKHM0vvibIdqyEXQYcjDSds92jXHGidTROFMjBdRUUxu9DzjeYkHW5I
Dpb7kR3gWzRY9qYhHHc9DCL7yVXVdb1qtOqLVMMNZddy+ExejwBnOFkfrhMvqzWUdBQBrJzHCYZ4
+idr5LyMKLvLdhbGJP4SsHjv/65vT5KMwvdAwYeeKS/z8I2DN/AjN+EbDJzAfjIdJ79MmhmgE3DM
bMUGGZ35iU9MV2tJQFq6KtzCj0uCE9bnoATb4ZWBrV9jDZ23oYynM12VU6NwGFoKCtzazOOuitDa
Fi+cjRPcycyv/BnPnQ9U5f13d6IYvSzERCHS4KaGZRwdwyESwndtly5GUVrXZFHbe3vOyy9NjXfd
g+qaP2HhKLEn5sV1ogfpT+StXbLGx9RcSyyEZ1a5E58PlYZFLkbtiRLvUV9sqpVMQI7zY3K5/GyB
j73Addl+sdpZbN9/9hNDsflQu1uWA5dj9OG8sVIHz4JA4BETeX6bxU16ZU9ps0WQX5/5EE4NRRkK
PQpSQa5UR0OZhZP/04fD7VB9V3beQCX0q3Xfp1H88c8Bqz4tMhD++pIAcfhYALsmHzUM1Q2Iurtq
HuMbsgPcddTb2raZ0B2//xpPzFMapxRaWfOWa+HRL+Za3ECUASEOq7XcxAXoMBsu0pm17vgN8s5I
VFtSMyheUGc9eqqBMLHWqRll6mgEVaiJ8csF0UMMmP2DD2TqhNFw0qPcv3jzjqegPdH2axLYkCNd
u5WW6PFmbNryzM9kHL+3ZRhKwTrHLGKWEOIc/k4QtOc+6RlGJZj4M3mRdLEH+wzsqrnqamczu4J4
sBLkV2xsXcv/uuRzEZS2zjDqv/8bvn27/C1s8VTlcYe9SbQQ6dTPukMHFzNQsSLMTLDNt+qiwPD2
4bdLMYiJuSSgUBRSxz+kDeori5BlqAxogGuHzadGQPl6/4HevlxERxwpbOtPm90Shy/XTPFrRnz6
XtXY44shp+apsvLnDw/ClLRJweJAJpmZh4NMVReWXQPED6MXAc+JaFYWOd0ffWHL/GB6kOlKlZTB
Dkexy6HNx4EXlpiq2ticaz9JWP/nRrGWF//3+ZKSIJExbDQCyQVXnOWV/lUVFU2fDTS1Tc9euMYF
ssaXPnPSlxlsBY5UAZWtLd3xK04R99UcjOrVjAoSXlDudQs+IrZ6zzcyYLNV4Ux3LHiy2kGidC77
Qq+dh6GLCdSz89KpLyK4B3sM8nBanKhs7zoDEAi8DvpBe87A+VWex/h67bE3f0xpos2bCDvMLidz
xFhr5K90q3zBBFIc0wWU2Kx2unUthuoqlENFOAmk/m9m7XPOy9KxC3bl0JOjyh6idmndaK9N50Ki
xhaALWwUdiSx+6UJyM1UTVOwU0Qg2KuCQynwRrdLboCuTY+9ZYBCbmUhcaemFp7PJI/FNs3qufTg
Fsz1XrfSyofiB3SqaDugO1NUkg9tz9F1Vlfmg65a47UkcwQ0UlrB2WtSPN4XIGgCf6Pk2F5zIEhe
BtVW4zYIR8vY1u5ouNfQYFj3iLcpYmwuYQrmmpNdcOErACNbgjBczcMWP884xcs8W7cj1vx1Sc5k
fyHQXAVfwwoTxqq2S8izgdunn7KRRv46b6OsYO3uYEWWGhkIK9uuhtdSL41HyARVv0pCPBkw0XL3
wZKj3ezDpph/hKaN7q5xR8x2LG/1vQzT5M7q6xJKHECjZ44tEczJuC582KpyMXwmpVORClwPOoEK
aXUtNNN6FEXeAEvBSf6o8++Z521v7xotEdjXRwWPa27jnlQJ12f5j5E2p+s2mxMOBjNabAiW+DcQ
cuDhxSkl7O84a8Vj70d1sQuAf4de7xT47StHVj/zoA79a+RVc7LKTM18CPREHzcii/0nsCa9v3OI
Cf2MF1TdEZVo7kFVYMkJrfpSh7CyAp+AXwRB9suk+TYGaL+xIa86hElrZgsKwJ/NmBZQVGFIM2HN
Fx7atGy8aKhs/MRtDE+gBOrOZFcqwmSZ1dr3JSjzGZCnW67irkph7CP5GFeuGw6fawyMxFKUnDi9
xqmq7JLqWTCBy1/KY9x+ceFPQe889k1BQsjMf/9HvzAbLsivGq9y4LuNV7VuvEv1MvU9ph42XT+u
DdfLyRD52Y6p8x3Qh2TvHkly2pplHD6NFBvytY9j+85GbaPWqV7UC3dkVH7upUQAEDKK0xWQThvO
V7WKsvEWHYX9GtaRTDFj5rLatngs203R2igcrCpX9lUsVDzcyqY2zQeZGtASbTUFfAxV2garHHuc
uU5tYD+4/BMnv0cn0XwLlxbVBf6JSKDHkb3/LTYbPbuOIFD0q16rk+caPCQc3LHCEJtX0fREbmZV
pNDLi1i9YKeet4YbjcVVbmfJsCuRH+Z065r+GxQH2LKVM4GxbNu8N1aJLMMGL2hfP3f62H8ODFmM
YDLsYg/uFwvPhDEpuiwlYII1gEsHjkqZWoOnWxyf0eukWAx1TCbDWtVBpDwBfQ4RBUES/ZUM9cxY
WM35VVHVmI/6NubHAy8InsjWv7D+Ny9lm9EtwY0ud4j8ykXDVJbfsG01LtBEu3I3JlTFxeta44UO
3KG9jaeYRIlRbyA0oB/lP5S4Ox5DOIl3/WRHLcwsMXegghfqxBJX1XraUMvfqVtsA8tJX0HKgBPG
qia8KNOL6WJJQeGfrse5C4yxwAuIL9ga19Ws4C9k7kjqbxtE5m2bVUKsW7haxcqdRE7sRTS5w7pF
8RvsMoc4B5DfbdkJ0DRgrEAmuvnwMNV+fx+QTYLzJKyV9VhZPZj9WLYGHBPLeKk7loLLzpCj+Wrj
ijN1cq9MWp2lcv3rie8XFkdei2+aAUeV9T8SDjZ6HAmbZpLJHfU05mZl1kAmEmAHvGxDZb5XuWlz
HzlhDCVNJZ26EA23G6+CGpRsBiOebmp37nEl9xxHwUPo1bipxty60SK/fIhmR0881HCOvLTDrv+F
hGuu4B6aw5dkGlFrPHV5WoX7qq2trxkR2mVtX3a6mf2eAnBGno/rHJdmP8xe7sIO85ZGE8B1oZpu
1XGfJ8PS0LjPgkpfWL+mkVyaJNeOYK2E2stW0w0gh5X+MsysAutYm9R3LUS+z/ONBNNavmi9QI5g
ZhuK3WDoMwt5L2a+6VVzi/BrKgsiDgdTpQAT+KCohadpVK/muYyZwFka2Rv0x87nOaJr7nQGlHd0
+f6lqelJQn48RFYPHN4EbM62y+8R5vvuQqHFydcQUbh7zFkX7aNWDeHWrLKG4uwSZebxXvG2jpoL
VnsgsvOiGpLoviWSZ96whdXk+WK1xU1euV+UDm2DHxKyKXxi0iPWhB2lxgZCn35fjpEBxDXpSmzd
hanx7bvOjIFdN7RPyVgCjSvnqkt3Mg7d+9nviQfWk6q66dKxvulaB9ipFc7+RkcM766qorHvmOjz
CAWaDf4HrPvQX1lU8XsilFH5XTdjUvi3s28MuCDbznd+W6kENNiNpdJvDbSx8abBZ2K9jNC60gum
tdPe6mBYWTsMZum1sEOo/+Vsh/bnyILTtopsu5u2RINZ9nMjknHaWB0cuAtRp2iqomaWMa55gVXQ
dQcpLjTwAGLPlafooI04abk1wmiQWz9ugmGluenwWpft0N1OcWd+LmcckRNRH/jpd0U69sbGd3ym
KjdimX/rot78/f6B+M01wliuaGgFaOIvOYpHV0FYHQ3L+YSZYQLzGYpMgo4PklvHHoK794dabkdH
p9WlubJcWlD/03k4PK1qpoFuxISU4yA1ZV+y7bUNU5pp2brjtrb97jIKGrFvyomQhabLN++Pf/JR
ES1Q4FuEkMcagiHRwwR4OdeYaHa3VSvNr5VvjjhK6+pM2+PNXYa3SjeeK/1iXuRAe/ioYZLD/1rM
pwWIyjXojAmWYDt+sETB8R90rKXjAKK9gtjtcBTNhlHuDOxcBCgmGzgfNaIwoNBlq1dnrr4nfjv0
nEu9ABkT3YajasgM6GZuASV6aQLETWQm4lgZwe1VoW3esJBF2xig0nUXO+XlIH314/3f7tQL/dPM
QfIgKAAdjV/FmpNzhENXrvzqAsBguRkkbdT3Rzk1Q/C+ULXAP4QE6eh+X3bZzE2KxAutLsqNNWrk
ZjkcLKbBdz88QyjO08ygA4GU6s0VsW6tjmgBhbQjcuPNTFfg2m6k+vX+A719bcsomBvY2agu/THs
/XVBNECtEYVlMUMixNWiVyR2j3F75rW9rYsYiy8ERTz/wge7+Hf/vodGkUJ9EDCMRu7jLfdvZ0OM
GLmJSeb267op1c3YjB0njX68sTND2xQTBC9PIjbZq6bvKTQHEe1ViE/vv4DlEzhcc+jkQ2amb4wq
g0Ly4V+WwVEDFouCBiyk/grIEcwsG/C28zmiK4xqcJ678JwQ5NRrN5AHLVIhKrVv0jjdqSvYUpeV
zshXTVZwiB9hob3/bCdHwXhHS45eP+ifw2cbk25oWTkt4pIytW2y4UnXx3MNi7clBgyqFGYwUmM9
4nEOB2FDi1Rgsz8g4gd80Brdc140umc0iXMPS2j856H+ywb/H7TA//p934S7r/7X/2x//bef/33f
F1HNZ/6LW3w77X/+j3/+i//44TVBjDvKMyr/VP/QHZv8M/8xxGvqX4tKl44SvxQFSuwd/+mI1//l
LNbxPzU8ZHSLPuj/RrxjiF8UifxXjUXFzCz6gCX+Hw3of35wNG4Fx2iUh3ibqZ0j2TicL3Fqjn4K
bLTLfDALox+QRb7q5sJe6CCOnnEVwy5Xf7M5ukXwy7JEfF4EnxOFmAD1ass9NGhj9XOsODqR3FCW
svg5gLbuuuuR2MZnSv1xQFhRVWpXUT7WiA5rp9zlvpvf9Sxx34OmT7+zNYZPKnS4OfVIw9x9FyEo
XrgQHOJ8kvsmTuzz+NttFVgm/mRQ9g1dDPj9iRqjqwQjFczX3Oge+m6OAYRVRifX84DMkYtlkdzr
Zljvy0CZv+ZA76dNWGMhWC8NheR20svYfChIpEqehVFH3U1QuMaO8nX2IsOssn2PTzeD5wzf6HeY
G+LeTOeOmBjCKV6sSqOmAvq9v1La4JcYX1r+Xj9JFuZnEtqyvxpmcINrbtmJvh4bJBb3U1Zg0mub
IAGl1JKj+Si6KCKMhjjuwvDQHZnhBu0pa4UtRspxVhoMTx1SvIREt9AqN3pLbSclRTRFxBOQ/FmX
xRzAdpPlsJ+5hId7thrivKCQVe33zGhi59kEhk5QImHH5apEo2mvZcGKSj2vJyEK79bUbUwzxxhr
B3XSrIySqEUvJoIvW02ZrgjGgE3103eCLtp2Zlpe4d0dotWMxvTGhcpLK3KJRV1phtk+aDREs5U5
27DTOOYU841mxdODY41+tvbHUbd+OALW8soMe7KcXHxnwSdw+MDhZSbmZN3VcUTogqjC5iLuGhpm
s5XHEyAFgJ8e1Xb+wXobdrf86ENGaqeOqSMZZ8obld4B3cytHNADRqP8GxdjQYTGDMPacxpBrmij
J+5jnvvAeQ3YUnuweLNG3Cqb44I7U8QPsV1BqMdymFwIg0mBqq3RILkSl/JzSF0mXeqmZCJFObCc
dW11ZMGnYes7nywLlj18pNm984Nhfi3HAc/HRBHK8AYYNeDyo8h2EElZ4wtIivEzZhQwjSVQCk/Z
QQTJJEGfuB1IJcm9yTQTuerhQL3GhjvXy0boPpJeBq5SiTGXS/js+Lkq++Y51rL8vneAmXlu0SS/
4ooC5brIhuh7MEbWF7LLh8Eb+nrc4YTRsJU1S7QHZSjzoomcYN7xdsrfVBZznozz11fAbtkj/5/O
HeCeOtxQvmu/JHCfrqB2wsEjyABhqKAu2Hqw0IgqGS0r6CiPuj21JBtD+WzU5chrTTs4hWEpfhuV
KD7nBH0Hq5riHdUdWJkESCVD+xSQ80j4Z9PKGLjD0irqpiq9AQVWFGRhtc2PhCLBbdoEtrOeCFxK
Vn062zccl4JhW8Oa1fe4Q3Nr1Wk1RKf6f1N3Js1tI13W/isdvUcF5iGi+1uQICGKsmZ52iA8Yp4S
SEy/vh/Q9XabFFv8XLvelaMsp3JA5r33nHuOE34pAOqUjUiloFRpdulex7i3XqNsGCKESrGXvQC2
QhyZvPvadsrpkzq03VdjdBDjMjRp3s5m1wuqenMjSHaphCO1rBYvs5aC7LRAOy6tbqK7Qe5U/UqJ
sTeAuBwH5Um1Kh4Y1EzXiCpSs7QqzbnT1TH5oIeuxaHTOiTda8f+Wk3odSGxwc9Rz42n91TS41sY
gvUTDphxs6omp3zBzqd7dELT2CPrnesrRc80dEmTDt3fIpYfkZd1qX5EU9lc12XS4IXbttanPO2c
dBc2mMWj3REWDzLDXYUZo764MtD/C7kbVIxv8MWqKIHkym1jOFnlR14hnwoD4xpf50V8kmUtUCuw
sCNg3lgSJwri7WuGwuVHYFSRrt2U8hsIdpF9klgevG8UVOrWRdsPqk+tD15oH+XNsLG0NLmpO26s
tZ1xF62R3kTsyKjUgvIRkkpfFSPHH8jETtLxUd8Q3zJRwAZwpKMM2E+l+Q9ScFxcbPLx20JtuEup
j/XrhKabeyNaPHdkxW+90m148KsxjuNvujMiXjVkfYehQT2VSNpKjCmB/6SN2alXO0TFZbiUrkJB
bW9IsU8qQLN/6rUtPxmpgmohMDBl7ihSPRxfIEk9mwa6JqsujqSzUupef9cWBgX+3MWCDq0pw3rp
kJx85KRgHaPidvTdC1Ee2+hqGX+Motx4LkZ1GNchthrv8V3MdqiPhRJvjhEdzzRrwq8FLL2aHNIo
PiEhOjmBZqIfsZJWzbEaE1u+F2wTTW0zFGbqBE5sstWZ+62jizSQHq7RG9dLNPw18GKo6EtvqQKl
tfDM5b8t6pou8v6LbWfPCSJQva4mxYuDVEn0e+DGpMF8W0E41Wys8A6UqKjWbRPHCqlDgQJjpqjD
FdwGw6MfnMscs7/FyBEzcnQbrZp3cLSEnNcd9ydSpKiNJz5uesO+trtKIP7qkimW7czvQ9UwphYE
l81ZtR1ONT5etfZHp8XJJQf++qkd9ItLbHFTSs4hf9kww6rZuBoutlv67gtMMOxuHgMXEUYt6CBG
tO9kZcYhpcHaeNGwR/jRYjn3PNj4C65mD9PjVaePBcgRyQofPl7Mw1rrjNLYaxCN8ZBGMCEOyrJV
noui5zMYJ2y0Vxhg54Y/1DEmXlJRw8+KXlB7LIEQvoQZlb9V0fEP+CRT+lck25CB15MhR6USLuZD
aDbaz9JJ00dMyZ0foqYPz0fZMvtJL2MmkDB1+n5VY+K2rzUpfjq1Ib+56owpDRIu6X1P643Gu6TN
IRLmqZhZ9q5HihQluhvqNNk315wVlCiM1tpoUudrC1MckbZeNEzYj9paetthuzmsUMHm4PShm38z
HcUYNlK3u2GjjyYUUFeL6y9tS37kD0bnfRvQ0b3psHZ+z6vnpHtOfojAYzF37+Koxr06rywPtUbp
mjIQWTk+wLCbv3uaaJ/7mkIEzmm5fWfoNbFShdJquY5E26Rrx2oPDmigWsKIxzvNxANykbGk8N5N
dVSsbPRdoYZq0zAhUZKqT510kcKUsYYebAW5Z5+oamT5FsDDXS4Etn0JZ8jglom0WzQRUaFLZgQS
JQV0IkZbmykJ9q7GaxAPOE1SAOw+6aHu7gUKeC9J7Qz4GjllGmCHgOxkyYkhDO2d+l5khA4+F15p
r/nzsG+lLj8p3JEN92U07HViCocoq/R4uRHSrNZgLWkZRBD2PuCnxqchPbxZUno6sNGCYPtFeEzq
WiBYsRsz1fjidEI8RuUY6n7fmShatmrrPjXWRON0XOmtWFUmvgZ8V2JCymWs8aR2FMvas9fDiyZM
76c3lUj6epC/oVKOUyYD08QQaU1hqv9sIVOXr+aOGvwKIR/9Gq7N8AmnJDQnGxp5nhvumSer62YM
S0uTHlWMxadNPtRAX4q6cZTSkSiKK/ZOpcn1B6ZW6bPMAHqvMqNTPoyWbnwIG93b2+0BK841qsq8
5RJp/8gGslwAjusIWwamgijwXqMNmkgycpUfaW0TG9TImGOSBIkWC+Y4j2OAlUQEsZ1NynrENA+n
7UHDYMaqHPlYRDFSzCXudTfuIKIRT7ewVf047XVE/OSsoohuh2FBMt6AysVNZ2/h9cBarFM9u0fV
HDtdbSjh51p6QriP09TY4eUT2cq6aFzejEMK+UfZ9F39o3xCYu1H9+5L/R/Lj36rCMTxxO7+3/Ef
219/jn5US3Z69IfNIRt9kD/E9PijlTk/+kv9Yvmb/7//8++c9nmqf/znv3+rsEhc/rUoqcrf012H
lPENubguBrdKvpz+xN96cc5f1F3Ji0mAwZYwwv5Xemzof9EdqXke5DzEqUhT/yc7Nv+CCwUbDyEE
mAroi/x3dmz8RXUc4iBVT5g2XFnGH2XH7mk5auFpHwp+MIJNyrevsuNpREN0jFdRRiZ2jUO2da/z
gBExx4glXgsUlfDcysuKC5NPNFYdv89m5RPvE6CwSE1dfMSD2xTr0rMjHfu3Xupij5pX+skYvD6+
jkcjppQGqAXdKgcN2XDB2u6ua3A7usbmAgfJuEg1M+A9Dz85eD/eQw7IirWe4SyFz9DU9HBHtOJ7
h0fGZ1xONAe3gFZEQQr8+wRg30x+Iohs11mJA61vI3bZrZEKTh6MxujITnLEiC1so8ZAtUSEh3WR
IfI8N0Od+WlXi71ORmth9g0igiixKqygKa1ae2mTdKh3lHspLeeTR5JxMPBC87rzEBI2RRRtR15/
4DW18dQ7vEMUERQW0pDbLCzjkXALUG5tO6L00hUcWvSGKL5RHL1LK5jEYGhoZNoY0zUT+uY2Lrgk
Ll0n2k1tz2pc+zj3xenGqkRtI8ddagt8iqcHZpuTzKL5yUlREH3ukXy15l1Skb65X3U1GbH9Kcm0
VKQ2nTbOSfWgFaferRxUux0edVIogJwCWXxZ7NBwJ9KbV4k00YZ5nG3uB8lTquJsgjl6KQDJe3Ti
vHWLMYm2UkvhOdusKlqsRbUqW7SmGqPe1xZMyH0icyQsMcBLsbZyEO+8H6aYV2ceY2w7VE+U/ROh
oKpuzBTwZQXOiBV11TRG9s5ouzYLkC4eBqwmU6H4sFDmGPUNSerlouFmrzR4PxaSHagg7ebOhR2w
DrMBpf1qwMDrarJ0uWtLObY+Gs/evEoX71hfpIt/ghmJ0dnaE0Ll7E2vGtf6FKvVu2rC9XczJkn5
7JUFHjMjmuT3Ud/zk5rBmVvNmWMuDkW4V3XR7N4TeIwaHo9w4QjMKY6wQ+ldglFMfUU40CHzTpz6
0XHSAbQXgY7l3Nphj12BOqbjDrpFqAPgSS2lKaQlURjSftKD0epo9THThDhtzF0A0cESo/4ZOm+T
4Wpati42YL1s9si+4gUwuTRmco+HhFwPmiecR0+rh+Rq7NWW1tBfEF4vVKG9KCJVi0A/IH6A0KB/
2QEJjPIFFQzRoM0l/JgFNCTwbod0lRyQRZX+2jIihlrgx7Qz3fgjxEPAyekAVOJMBmjZUXdC2tk6
YJpJ5ymYj3a/IM8D/GkdoNC4KXA9rn5BpAe4FBVVkNOmLz2qJOCpss+AVumoE7fagrcqjTaYaw3g
HVH7BZDND+AsCQQ+2gfIdjjAt0m2QLnNAda1FoRXP4C9qhJPlu9GaGGugN1JBRx4LU9yQYm9A2As
D+AxMh3xQzQaWcCogMvtAWjGLQ7Q2TwA0LY0+3iL/1iycw4QdZbBw/XxcwO6thcUG9cEAG0kYgF4
Z9VLs7WSKt41xS/gbxRu+gd7wcRjTLVsCBh8+ODtbSzWZoXJDuxzmMub4gCtO5UbvaQL3t7SyZ1t
3KIAmhySVsMz/QDPC5zHeM0W0D5b8PvxAOVXC6pvHwD+RgvdnXmA/YeFARAeyAB0yUEM6A8kAexN
G7kO29jV8TNaiAT5gVQAzqxiB7NQDfhCip9EPvleLGSE/sBLwMU7jKsPmdcMT/aBuzBpXv8DCAtG
Q2K0OAVHuCA8J5jB3dYH9oN9YEJA+pOzPy4ECXvxm9zoUoU7hi0b+rnxgU8ByVg8zMiLhYB5HYwL
YSzsC14ymBgZd959eeBnGHPJBxXpC2/DzD3tE6pnBO2aKacHsRjYbaDhhdQjolqX7t2k8CU3qxzT
vAb3ikXnfbZbr6vWtaeO1ug7mcEWCPTMqDyieMNL5xLIfqhTIs1VSIqFpLaujOVK61z4PilNOmO/
bgavyFdmLKgx4h9qPySpl3TG1rRzJIIQY0fVOW9T9YNQ6CK6tqc0qVa23umEl55bOGuvNLXvuipQ
f4QM35bXNZw6tDvQE6n9vBRNvjE7emhQ6jG070i3zwJ0HwvTFSSFDmvrKUvCbmuMOUVFNCTDfZ3N
eLUMhSsTv8wy4x2mZ3gsr9rarPqNQrWXdo9EGPJl8Ez5FOKbacMizJt7PgHmSjMx1B5PKP0O0Xem
7Rla9WHWORtE3XHFXdMWEoRXjzy5t+Wc6dhiID2V/SzjxHF3nI16XhUAYDgh4t69/JKTQMIVPlqJ
oygV3fdO1k7tCqNRGT0rsaXUt2rSmc3XtFVTVlevKjTbs9BKsTcaQrrahd/gMTFv57oPQ1+3+yGF
zZKp9paToLxvtbbFbgIu52MfDUa8BRd0bysQomk9q/l0n7FyGfYXComFEnZauLZ6L86wQszyL/y9
6b3Td97jlCozB4TA/3lQe+d2aHNXpcLeNB8tbdDJgsfRMa7nQXcpj4vB+6m06RzhRCnLW08dkidv
Mrt73Qupv5YkTR+8LjQ/12NBnVAR8zvoVBV0JZHUD7kdi2ejR5t6FRngZ9sCF1zSNYxcu+V8VQT3
IKX81nHl2avRTeiyiL3WQ+cbJJc4xqiopVheVLWrfCzMeAMeMN/gAgJPUyuL6IrntBvW+DZmW+oa
UUEqgUpByVQQCMoy8ajgzSHXkWzSGwOhRTgX5JjvW/KJW3ymdMQxYfQ8umndfqe8az1mKLebvga3
M9pMLh0IK5uUJ153sRIGOZ2k3bovhzKYi2FwdqCRllyRQWn2KhmtAgcgI69eLDWprxWBfKSvt0P9
vcOpDNYwbgMfCc+gg5ZebHzjdh15h036rGk3yroJrlUo7mKnLmNssvtmXHNI8mKleSHVfo7SUpYJ
k2I9AAfeTAjvE226tfrNbmLg3T4ZcN0Wlkd9G44JLtIgH+UznHij3I8F3pz0cbgEPHjZdAYpt7Db
wIvdSQFt7O1PKn4pFXXqyi4xVddwT56ozXHTKxL3YGofYBaIsGulL00ItBtHa3DRhOXbf5JwJj+m
AAv8s0VMKRJlHmhQKtFLC+9IFtLvkQXo1tKZle9Cuom6Ss2F/UqHgU3BMUHOAe/OlsK93U3uyzL+
sGlxxEZtPDeaTkU0iUK/Q2aLbhTPRSON1RBB6uKCMxrtiiR9LLYZ5CHU6Shm+xYyUZCOp9ygQFgV
yjvpVEILFELBJLC9mcC8hkze+lEs1asREUlE09vC3VS5CN1tUSjD4xCabRRMqKThKOHCcbVbakuz
ka/xd7V+ANt06tMwthTK4SqX76tFvhh8yzQTL4A6TRKBRPKsPi6NWc4zZXIv8dFMbW/wtupJQruu
flA6zSuY3iA+eOTHuREk+Gu222lW8NlYJfj+WEA7Q52M75pBx/cXB92Q6A8fhDlD617iB7bN3MZ7
ELPn3kUC4weE1uT4GNptXRFN1RoW2XCF1JVKDAlBXKcrk2tdNUXI3V8QKjQmpTazaD2J1Xw9vXdx
Ja73Jd5U2PPGQ7lYvNgtUBKU9C9JSQmHSy9HiTZxwzzQUUSw/Qz8LoW9K6K/OQ9/lFm/S77hM139
7I7T6ENq/D859v+1/FuHrPS/59/P8Y9/W32JvxRf2t9T8OWH/oaoHf0vhz471KkAqT0NetK/cnAc
5MmndY7WkknTNvpbEq47f+kGLbmotpKA/8rP/4aodfWvBc9GBwL5NQfI2fmTJPyYNUFfrE4Dj0Ei
TncszBB7ITz8RomxxIBHl2bVXDR9tbaMRdRN2PX2t0W5/wV4/1spi/uKk9X+578fJ/r/GgUKGGHS
ARA/HkXHABb4U6da2erKKlT5njIFvrHXkzVHpSjgh0cXuC5nZwZETTMQKm4w+o7HnKsYZ0PTroPC
1KvNJFocvtS69d+e2YkUzzK1pUaySIq7BvJjpyLLiDDGietgto5ghn1N8/P4CXRgIP6ugJYIaG4j
fGyu59T8PrrYpCrqaF6Y6UkL5K/fAWU3mKooKi3NtMdTRVUNOoDXV0E7K+a9gjUaRjcpnR552Fvv
XVisDxOsn8eZFv9d2jSL9yE9A5NWSjjkjTNcWJTXS0/POiQoyggwMF6xZHpPwf2mdPBRiTKxI/CE
CkVM8aua96uQduZQLVyb37gVcCrgRB560JZ5wyw8nrWSqCW4R5QHSd1P2PxV+bWKxsEqx0nlwoRe
nV8+T8ggNDDxhdhQGI+HMq1O11ogpMAsyoa2k2780EEeLVduVb7gR6l81yLR/5lYPdvKqBA0EZTi
GKNodjLBsElt/I48HrjEdKiwp8YDuLzzOeGB2719jF+tpYPSgEYFDrUP5MtPeU2R7vSN1mkNT5vj
XseY7G3oI0r32Na5F7bt1eE4DEXYwN1Fu+WpEkVYe5k5tkMTKF2bPsehuW8VR1wQL1muraOzwSAL
KwhJAy4cRDGPNwycPB+MtK7p01rwUuoAV3o39ncAMuJdLjHAfnv9Xh0Qaqw6dwBtCahc0El3PF7C
FY9T6tgE1FnudSO5mXGv8aXSb4pR+WaN5aXmyzOrSLszQ3JpuxR3l1/ot3s7TPRhLqk0BgVUhjUa
fshsQ7H/871iFAQUECG0OY4ny+jIUi8QoakDDUt0qqCy3UDkKP7JKEuRGi4XAqanJwJQHYmm3KyD
QdCQMaXD11FDvfbtHTr8KydHgvcUYUp4R4t9yskWhV3TN5xK5mIaMyE6rvK6NncrMWvvcaCzMSVM
s6tGhxCl55BvFqvuTUW18sJdcm7nHB365XJQVK7J453Tyz634CQw27qtMQ72cBoqrfDCgTxRVuAg
sqDQ1/iiIbQivnIy3aTJ6MPRmK5HVxZe51Qv07inT2x4mor+Gb4YNkEILxhqFURJswtr7fMYjTih
CSunZSRUVl4kLvxWZ+fOZcb6w9OkJH48dzR9Sak14gD6H5+VUFe2ZjNdCjbODeKixMHjAM5GVHM8
iGG1ia0KBqnrrgwUpYeUBFnmwnk6c2MuBjyLusEiXXHaNE4DFY1ZzVgHoSjVK5nVyXPGrXY9tk56
9fbRXZirpyfXRZlaJwFYRNlPXp+JzaCGgTVwj1E4BuFusUHCvfRrPSXtHBfmcNFMG4Fh3IVJvv5o
0JfSYLqbaLqaS/P/8VqGdoRPdF3VgT2QRpJTldckgUpA13DtG8g47yWirj9aTvA7rDfy6xxv4rUd
WsmFk7Ns2tEauAvBE7FD1UI29JUWPs2sRtVVXhXoUfNTVZV0U099vgk7ikkZJVv/7SV/dZ8vRh4W
3DPO6EEn43jebUiCV+RKGZAFU0YVZRPpeGJG2W266BpmcJinTdGb08vb4746u4wLL51nCxNnPt0T
Yn9n2YOgoEvkRE7xDkZpB/8tuiTtdWYU6jP07S86gCYY3PHsFA9euu5MZRAjvoIYMAFgk/af3p7K
4Ts72bIDnx/9uEOWc3JsB8QT8ykby0CE+beoTu5GWuDWSYIxsaf1iZ/15X1sKE+lisqMZiMKG9oB
9bitvsD+WlnfVKMQq7H2Lj2er75dUh7AUCQSSLxgip/Ey1bjpS44VBkUCBKtZQ/PrMwmxy8AoTdv
r8Krb/dkqJNFkCGdBhh6cJD0Ue7g6Al/rqGO6zq2Cr0WcZZ0vicz0dwLR/jsJqNBSACEdhTi6ceb
HGH1OKiSUpgrRmtTUoNa01R+qUfk7Ch09pMCLY5kp1q7mVEbVEeXA9tKLTAK9tWYw/dvL+K5QaiX
ksQhiKAhCnc8FVXBSlwdlSIQGnyPWerOipZp7cKCndsqklOdm5bU4tUVYxsicsIazkjB27kNMbL/
GOPg7U9YQ75LUZG9HqLFx1EoZrn68wkioGEhFc93yXNyPME+S8Asy5HyaGkm781cLX1FDNbVhVGW
2+P0i0QFkW3io9cOlPjfg8YRlU5nlFMR5FLpXhqYYTtvyuVVKAplP9UQ6Vz63nZxEcdBpzj5rdO6
Bn7F5AAROq/kirbMUfC0Bht/Uohkflza3osjzY8FpssPmULkS2LfBzb8uVUGfLbz0qHzRxHVtF7K
blWqo/QVxZIPSF32mwwS9KrMe3Vfyjneh6rofNdUEoTIjBgThDIJuo4wJIP2FCCEkN3WNCX500wo
8/binHlguAh5ZaiFOBjpnYQmcxtOqkUTeKBTld2XeTncsjSxTyeOuRaRGcPB+O860f2vVf+9JHLm
tHGaKU8sItU8r8uZ/y2ApyA30uqfFhQ8WyWwDBQoRB8ZQVq59JDKUvp67/DGlJO4cNiWmZycApob
TAc1DsRSIGAcj+zlLuh21efBPBUCmTIDc3g5C9/IRPpkc+I3kPCEH7Uww6u61v5IFWrJkGiL+m34
ZWF+m7jkC6sVLNoDpTHHdVHBMB9tMV6IXM5sJ01YvKRMkbrT0hjy+ygZLK46bC1GQT3qaiTqvMKB
q1ppsS63liG6C8fn9aLyktiLjil3B0JhJw/3rIxE1FWcB5Xh4YuaVh8HrsxProuNmycXDawqNu+U
2KnWxdi7u7cP0+twBRkoLi5aXbgj6dk7nu1g0HJR2WodpE12hxJv6OeAbQ/KXI17zpd6C1f9wm15
uJOOjxFjUuahAkkUTEB/PKaMKphlYVsHlVY0kW8mpWn7mq73sc9CqzV9rEl0M+WdAjc9UvJroyRe
3AqtsXZQoEd9JfPiK3ks0hxDWUnjiXKHIQO9dkwId1Or3ExxqehIq1iRvp2SNmoe4eJd8kM8CC+d
ToStI7JeHLIoxx5PRDOaIUIcsAocR6TxIzWx4QesN0iGY94YP0jjRu9uaqUE9sNGB8TJWlCaYQrV
alNEo/dhzKFmS2fkXbAnYX8SrdY7PnVD5cuQ5g7Em4m2+hV9PNg40zYBv8CZp+5RzRaSQi0laZce
hVq0Hoe+07ZITLTvS6uTOwO07jNuycmwrt0ayCcaWveOPM3XG8V2PxkRhskrBb/az5lbLI1Ub91R
S4hwujJk5DC+yFdNxzy5KSDdZuUMVhagpxPuW0Ky1RjZxnsorvGF43TmBHsGWlVIalK1QcTzeBNK
DMkLumiqQKFKE0bjjTZ47io0ymd3Egsd2/UuXIOvK7eurlH1IquihEEz5MlF1KgJxAORlJCyTLmz
iyG8ntRqhG5jR9eejrQurJ4SaZ6a/gUh9PSudYZLz87reS+/xFLLp/xG1/rJl1tgcp/BgC8CFANI
MXKvb64l+hQ7bYzmCRO1SNuroTt/f3tnz02eMGfRfcKzEIOak8nbdhhHNDAXAWTobJvWlXrLza34
Jt+AP8IAu01idEdA9IDIMC3Zpk16SeP39Z2p65QplroS8RYvw/Ge4zAvCjWeeQJLo37ODSfZRQly
K84AP1lGcQa5SLTpPqUtbGtmmRO8vQjLE3t8vI/HP7nBwm5SnXAyiqBJ5JeoK91Hy5zbC+/8+ZX+
bZYnwWvVEhQ3+MgH0hirh6ab0wcwZcQs+kHxkTyp92gwOlslA7XszQoJIE+/5LhwbqZgFPahRMn9
f/J1dS11+l6He9XTMXDf9jSta3StX/35emq4bh4qhQRRJ2cqjrJB1oIolr4ZLOG1Qr8X4eReeGlf
V7bQ99JNFTYzjw642nJr/RZAGL3XIpbTECynBZx/c4ifxnbqfBw0lHedlZTrRo79fRlSk6BnYCaA
H7Mfrpkbm3lU7NuytrKrCCYPvY1d+sfRzfEvd5JaSxszdw9+StC41YxuVTk9KCHSXm+v9OuLmVEs
Z5FOdyjO6Cf7GceD0UiNJSjNOn8xjKa8mZss2aRm/KeF9GWx0XnH3RN9V9LI48UOaxFl0kSMCeFc
be2KEgaI48WbOhGfOxD/C5ne67DteLiT65AuPRroRMVwKpRRozIWUYwo3JHEpztoFsqFhTw7HjVY
Hjfq3ATix9Nru2hokh79Mpx2o5fCqCAgtDRtxo3TUVpH+OvtjTs/noukLNIAlG+W///b2cUqz3aj
ifHCkmaEfIicTTaZ9dpz2ynQQ8Sg/ni8RVaWwQgPF6Oa4/HoocFYZQIji5NyRhcNuSv4NV9mbW73
zlxU27eHOxMUouGAcvDiCuZBsDqZnxJVehZWCiRGC/a/nWYo7pE8dh12QuWdokJ+6jED1ZLsBs+5
6yR0fQeildCyrVJFNxUgqo+K5DaB2Ah5YQtbJyhE6Mco4V7Y+uXkntz+FNg4OEsm/BpB0VpaO5ee
pAD6WHk1Fna/DkNrGw+f5whxO+SlPISJ3Eva4WeHBULk8V38WE9rGU6EP0Tn2VlgqGIIDEdZku4E
Lk6bvovs0r6OnFmlSma3F+7N5Si/mi8tplTSkMEGBjk+Cn1UwVOrxiyYBjq3lTpt/Bbe2aWoyng9
DB7Pi9IpXxQ28KdfsKMiohXGWdBlpYuAse1tnTJu78bOc64GMSfXeujMX/IuMXxPk+qtSmfVzspF
5tdm794mubjkIXnmtiQ/4QZbSqvwLE4ejBZSG+LmKbTuylJ3OLwR5mCA5hu5+8eQLUyP5TqB70HO
CQBxvMgY30EHr5h9RgdRUOItQM7QFbsu8z68/amd2U4uLcBhIliqfKdPeqE3yOC3bho0Db3euE+I
bZe56YVDc2bpCPu4+ymJ8ZGYJ7vZqpM5FXWVBkXPyXF7DVUrw01eyqa/lIedGQphEkpg7JLlklIe
L13vJD0uDUYaeJFmXoPijFsHB3XYy+UlY+yzQwEQAd5A64I6cDyUVKpiTPQuDWLcz3llYrFCkVPf
2TS9X3g/Dzf6yWeHzJNKbsNLCuS9fC+/3fhQ+Sspey8BSdCGZ6+hW9TrsyqwahQhRVa0V0IV6tVc
TvGWFizz3azY5c4ABd0bLjaEcWKaMDXc5rvhRFazUkaLrqSo99F6wBsTewz67QBBDGSE93aW2+up
DPu7bNZDKHYjHROTyC8QTs6cPbBFNGTI1QzKHienXKp21tA/mgQjiI1v91jcT/QpXni7liDmeOWQ
1Md+2yQxYukO3UO/rZxWhG2S9zUqmc2MaalV25vecmUwov8Y2LYSbhtyigsv2OujwaPA60wFkDgZ
Ms3xdhkYEvRFHicBZaNsmyBWtGkqyhSO0z+//QGfSQyWKrMOyrSQFNzT9GdU0liNHSMOpKiUADkE
c6sZtAUilmNshhirjKZqujtroCY6DEgpoxhR+m//Eq930tB0uF+EIgjQI5F5PF10RVtaGookoGle
31pV3m3QkbokznzAtE+2UoNg5gCp8TLop2GIlAqkD9jXQc71TAgQKRpCAWqIEm44gjiHxlU+td0N
HuXlLg5FdDd55ecorK2beehR7eQQ741pviRM9po5RSjGNlN64MrhCz15FPEUxsVMp9tYCiXcKQl0
5maM2iuroFd1KsvxttT7blOkfeHn+uxczZhowrtO5k3YIkLy9m6cO3yUgvG5Xa51RNOOd8Oyx4HG
DjsOota2PoVwhLc9t4ofj5l1wU/qdRjCrjN5UAfiNcqkJ0O1vMxGZ2UB6oEFpd+WTlFJLX6KKgpc
iIutughyKwWQS4XDc+ee3EU3ly5C+D+nwJQuu6SfjAbBj9RTNuOopytaCyB1Gz0E6rm+oYntXWiF
Bdo49CO5sSGe/nidyWkQi0OZZ2k7PEnJnUFKSYNhRhTeVJjGq+LKqGjSFsQOFz6wM5eYzkMDCxE3
d9b6ZJ2NJI3t6fCq6Xp7Tfuwe130ZQeVnO6T1qIlRHbVHxNqyNT4oiGOouunUtk83lwHieopzXhK
J91Q1kLRhA/s8g9CPdTNiCUZggjaO+UgGSUtujMivgEx0S3iH+6d2yHl6ad1N/hqqBG+q0qys1tj
8iV6kauS5hf+Is8tTr3FTqu1+v2f7yx65ovnHPEX5enjmcdGlONkN6fBnE+3mWs2N6mLn3XsVX/m
DLLAGLDzIF2iVUdUQup4PJKZaV1t50UaGA1SKpCvC3flmLKNL9wJy1t6cnUuaubANSQLBlfDyThT
ocwanaeBa0wauhW02plJ+yPV1Tuuq/zCaOeOK/ggHCkYrTq30PFondDV2IIHFZA4htsZCSj6HDFm
mejL3MZOlPu9zM0LD/2Za4+YT6dsjp8eVY2TKaao1jbD6BFk0ii5rWs72tre0jHeG5fg+ANh5XQ5
yQJUfKh4kXjrjyeoIswRD2rIAVG0J/q7Vonobok7b0IEbPvYuUJHatdmlERDbWX0zqPaNKiht7du
0vplRMWdzhQzHF+cur96++yee4ww4KWmxYuDjdBphuY49NER46VBTsVznUH6XNtjra0cGgR9VJ+t
LYpB9e1s6dWOKUYbZPv6AKcrGypQdKl08L/8OgemlkM3+Cn3p2kJhTLBt0RbaL1JMEOgS0Xg21Rn
90Pp0Nzj0QbcQbldIwEyXk+mU26jUqIXkAHqvb04y9P3at8sxBsXogHQ5ckZKQGuVX3grkmBh3bg
1Yh/12qzDktV39WIwPhz7NkfKj3ur6a5/gdx0iKECRjCqYFVdhLx9o5TxWrP1nj0bAeG1pjo0dh2
8A8mSbJwUK0jQz85nGFVEvAqE6OAlKxjipzvVXzpfWrDWCTyya9RUaUzZzCLW/xRjAtrfCYYxNYM
sboFFLZR0jn+NiCw6kUvhzRwo1ls2hI5LeRTiguRx9mvHZXPBQReSJDLb/FbWO8YMmoG9NrgOgix
ToxR3eJek9Ar7XnPb6/n2QnhlsloxJ248hwPNSbejB7P8hooGv2d3pSsIpn/Mdv9UBc1GQdqBQWG
k11rMhpti0pFtSTymuvBljQD0cBzQd32/FwoLyyQFV0hJ3NpRiPXc5vNMaU2+1Gopr6C/8Hu7RU7
szkcLQJ0miypGaonr1o9WllO53pKA5ZuwlSiA9fNypC+rUvY4pl3jZGYB7jEYl908kVZvTDj1OSs
T7Y73/RKtshbV+7OqLLUT7O6unDszqwfTTMG+dZCecOS6vgsFNaool7HzEY6dXx6B9APcFBGenv9
zo/Cl0/JlWziVO+RTBgxJkKhoJCiWOWFZW+inhfkH4xi41e5RK/WqygHZS13yJe1K+2p2dsJqrIk
LcWF0sXZs0DdjN4kTgKgzvGK8f7MaCTKNJCphtBeh53dEJX1xkK9avP2hJab5eR2X0riB+oCoznL
sv52JyhCC5tKpe+P5vM0qD33hzRauiRFeq+KWl5XrXvJvPrcTvGuw4Ra2HEc+OMhRWyUU+FSpHO6
QkEzEoeWOLHjC5WSAz5yOrMlzSeBgURPrHw8TN+ryaB0dI5gw0HnN2hDgZ6gg1HMlcCn404qRYU3
jO5kYrt4vlh0C9vWcC3Mwk1XWH3Me0dRzYYOVKNKfB7B7APO381zNnvfrXCeN8rYWe81gDaaB50u
wWAkpT0bygEkhFXzX6Sd15Kc2Nqmb2gTgTenQJJZTlKVbOuEUKtbuIX3XP3/UDMToaSIZLT/E51I
ipUs+5nXVNag36NdphpusrqQRfLYwydVxmE8T4gAEpRbWK16uJNVPy0Qr0GWOJDA5Eh3invuslp5
DuF766dhyIdvyIGl0IqafOzOtTHAAk9Af4xeoQwmUlRgmNECLNW/ZNJqNNNKPb/LFSRHmCDjJ8AX
ROS0nIJ/YZX5+6aeA7wWVl2KCY6kW9Lu+oB0YipAf6rie9U5EIALa54ueADwUzvHGDKvtXPzm6hk
+aUzS6AiNnIlX+Naaf9eFrq4XpiD7/LsuGp/mNl05n8W6KIJQz9psoAO7KAS0nmOCqVWy1LtpSFf
MUBbjTBii8EcY7eG4T+5s2WWzw1ws0ufY/jpt0uvPDJn/XLfwMr/XEPpvJspxH7IIVKf+hneuFUu
KiRQpQ9kY84vDpaqshcl6gTxt1IoNlpmvXzV2smm7B9K8ZFn6PoKbLfbaj5MQx9YAaSh6+0myyOS
iga7uqoL9EYBK3N3r60YpLKWQAubwdVLsn7Y+Z///AjDG5KBN2kc5O37VAw54k80786JmXaBFGn2
i1TM1HDzeTzX5BV/C+QDD+6NvUcE2gjq8hQa11f++nNFr+KSgybiuRgn9Z5ZHu60fCrPZTr9pH8j
H8RnOzcilUiskIHEQJfcGtk2YW8phdmS81X4MjqZUfpVlfyDSrp68GF7wTdD0USg/ElHfdtLt9Wl
adG34SG2m/xTKLjsZbtR/Bq8hpfoteUq9JpPWpsiFIfJ+kOj4rISLYAoUZU54m3s3M9Xv2ZzWcpl
ZEhhxFPAElIgi1NvmKXSjztQOXUm5XcilX/d3k+7c62BD1kbiSst6HppOwSBDQtduDPyW84JEn7l
99VsBItVageP9l55Uqc9CnkSsgyAwU0sMtppP6lAf8/WAkArSifgJpFenhKkWD00hetTnQNosyjO
eRW20OjLhtJdmRZFoFaj5nXCck7Qvw5Clp3dffWzNvE4dyrKbB1yePGSiQt6EnIQpWnhdbXenuSW
+vTtKd/JsajR0qnA4REtbWs7DQZCYZki2GmQIvyh6SrqoMV3xCjkU+pY+alr9fosN5l0Uav+6HC9
xsmbuwtYMj3RlYRIG3kTbwCCmQpcG7hBZHSIpalEEwaVkqx+7Mz+X9Q2T/qMeFHWfAnH9A4IxCPh
lsfu8KWu+mtSym+WGt4JM39vyYM3if6T2jvzwRWwEzbQoaKfDrYUrsY2jBygFEX12pQYzVZ4Dc5C
p2z177i9EjujYGDHPMCVAgu39XfIwNLLhRRRlp/tERcLtTxndqYcfMsOu2fl6AJDRu3NwTpjc8Zk
gRtOhVJp0EjAjxGvyk9m1mUXlHzDuxUP+OhIafVSoqZ6kpvYOKlmI5/zNvl1+3PfbnTqaCBJ2XKr
Wvo2FpPRAWxk2vyBNaezj4I1iPEli0410klepTb10/9qvG2ePYZ9O1uYfQZLrJaPGZqEl1rSkL5K
nPJHXWvWUWXn7WVG+XeFumGxiCLftiCrSiIFDmQ5Qdqod5nWa5Ir6Q2KbF2ppasaZXPKynlGJEIP
3dVLwI11RGh7FMvfoxk83CeOhMhL0fbITMtHIBjl7fVOD4QaNYJla+Cgrtvxt/A7nRq1S2rbCVoL
BYk6kj1AVegVF4ZfxpaCMLn9Qqsf7Q9tlAABIQtS9XwBLknzC5JCbhi2D5VVfJybI3zkztagmovQ
OLkoLJNtQ92q6lkJuY8Cq4tRedes2W0k+TkL8XG0jUgcrNSbK5DohbKEIhNBqStV4nomImQB47he
krMeIUqLtKbtLehZ4mlYaN6UYl3ahO0pyZS/pmo5MhZ9swzr4JBAqPPSlYPNfz34MuVaP8RtcoYP
jaCLFn0wx+KLkmHNV/XVL0MfPtw+B7sDvlZcCWqo8W1qCom02PVYDVxmQ4V6TlZ0H00UTH1nlu0T
6sOmi47cERH3zd0GoBjwCzc9k7weieuvLCTYUPHAV8q9yauJSDHyqPPRnn6zb9ZReMe4TzQgL9t9
42SThc4On1ZH6LtGhpx5iyTiU9wiwD/iHfCnN/Y6HqUFKmcUCqHrX39VPUQNSuREommO+EKO1loQ
DujO3F6wN+H9ZpTNE1lMqqWIuGbBDOtdXcLLpNhgP4VmgWT/2FvegHzmh6gdj2rTO9PJ7byShkyb
G1rfpLGTqbeDmsz0ScuiP0toEQYokiUnpLqmJ8Qsj2hlb58mIr6VpMRhXNuh27MgRZGkou4Un8NK
VS/QjrSXCnW8+ypip2JeWN11cy/O8wAwHQPD0g9XvcLUSaVPt6dc3Zlz4O0oR638WxRMNjlGBCis
kWwYUWHcrGrVTuqpUvsviSGgfW52lzLtnYPZaRpp3ky9xJ/R8fUsLjP871I8LezmBD5J97HcOoXm
yg6Z49Oc2HdZUnbuJMvPY5t+wDHxPY6wDRagVuNST3igIILxfde1f75Xr75os1erCU3uGFtR4rz5
Z2Fo0bsEANDd7Xnb2zF0PNdeBg1mLrTNgejRSbPULD63qwHCaBTtKTPlz6BhBh9x2SNS09uEiQ2D
NgVgWNoDCpHT9XiTlUvp0lnROR7qf6xEqH466xp2kPQi89B4MbQ5OwFViR+5gFclz1AEMzYTD4P2
52SG9besqCkasFxx29NSaHZXwpKOzg5mIyckviNkX9rFC9WRhFiYeoB/2FHKuLNP15otfO0VMwMw
5XoCSFqiXOlY1aTtnosoVT85UZ9/VOhRflJivfaKnnIexidWeLDUr3Djq8idWxzQjA0miIiVpuj1
0FwXizInSXwerfIhwhPVxaumBjwg6KNZlEY6lN8LMX2brJ4LMnwWlnWnmfVPMtx/ELn3shGRXZEP
v8w4o6UkYHdLww/q1JcIqpXfNpjdSBSUpLr+YRlle+rzojtFlfSnHZD1QwiJYQavqslbXHXfYzIw
O8zhhNFG4FidFTgKJPfbR2PnBaSa+rpONHVhAG6mC0/MBFBzhDxOjVwwmbcnrb6ht0fZedwZxaJG
bIJuJa29HqXPsBTLcA86041fPDidKHNnQrnLUX/k8i5Sd62pHGyF3U8DLo5oFRB9batElMkJFmeW
FuEW7PysO0U5GVGSn25/2WsV681+s3iIqH+veepmAssGXU2blics+bR6r9emgvI8QTOvsHFfRJrw
SeizE6gj6bNU1Z1XN0I+ARlLPoKJwXJ1mHQqebrxflg63e8MgRcwth+BMDP7HjOT5SGtUFRDE5E/
JXGoh7U7TRiVIf7lwPbdhplpiq4tGqmsTe+MyHGiE2MO8a/b07Q/CN0MInOu4G0tsMLtE3l8BkFw
uTtraW6czKao/D8fhXB5NbwDA8KyX28zzeqykXYEK75A+S1mq8HfivDg9ihvSzSczLVnT/MXnuMb
vhJ6n44eWh1XKna+XxwUpe9B3WCft+Djk5Cw+7i1VVTWx+gUVshPDlR00D9N+8s4zYNbZuhPZUVR
Xw5+2PqObfYiICb00BUgiqAGN9+vRpWZR1B4Ax6U/geQFs2NIJ14cr7U97LRpm6b88CAbdbR7hfQ
nHozSNGzPJqhdaA3P4RlXjVu6D9tURTLgjYbdsNSgPOV8z5Kpsc6kuzLIud6YKRa/r6oxtyLnfAX
lc38V4gStZssw/SMo5jyfHtWdrbe6sqGcOv/ySc3cWrktGPT2qUUVGKufRSKFDcOgfX/6Shr94uQ
G9gIHN9tObYtFYDdC9I5plAnV+7S5g4H9yMdhbf3KKOYkF+4RjlL20qsLs8muolLGJCnqn5TzfMl
CYfBU9Vkuqi5MnpyoU4Hp4p74M1yMiwvEA8r5WY68tfnqk1mrTEmyve4qZdKojxWWl79XEaqxSdZ
z7CQBhPpuJWDqzn2cq14MUILW5qGTicGWPLCS1xZ8gton/kZsIrESyy/N1PH+RgNevZ9KoHjnBwA
fslZW9T8Uxxr6k+b5oHi6VVS6p46afP3XuD97tf6qkI6ZF2u303NJCX42mulgDCRqb0vNOxd0mYW
IYyqxJlx345R77Q0gEt+q6TO5CdGGYU+anSS4+HF1aSX1BTR0zB3yWOT9+Ff0yjFvjk51Y8k6nGm
y1JIVK4KTu956Cv9s4J66K+iU4u/0yqq8ZGJZAPnlNkY2M5OQnIgJX9neue8S1CIMf22kBkqpN45
scvNiTDMGiuQBiaM22XI4p+pXXMC0PpMfkijo+ToqOIWFall/8VcZqi3AM+/KOVSLW6jsQfOaawW
50Hteri4YOp+TrrSvzeTAoV30zCbywyF9jkHCm6gPaxKj0qjJyEy26N+iXtMalxVksX3WLLHr7jP
t88CMVK3DuX22aap4MVG/pj1OeZkjd3LBcrpFVWXYgw/mUNtPHC7WJ8ERavnOk3DU07NqPVR9Z8f
Snp6zqWTUnp/GXpS+ATZbSX/XVlZZ7v66CQJFRxnMpBnDp0xgFcafVcKBGz9XlH6d+mAOvO5MSpJ
9/4juhTJllqlbYS/ONzPSneepcws3g1yYXxGyq/IXRQDww9T7XQvERywyC1sVHldJZcwyyHTjj7b
wpSexyTPv9w+8W/qaChfrkRZOiMUg97AlSNU//HcTsMgQjfVC+Mi9/pSUc9Wa37+85H+r20GwxBp
XB8/QopabaKc0igqDQ9VG//qoH6/k502OYg5974JITxVNojeaS1tg5k0iuJhihmJnCBAI7l5WBDR
xelA+nb7m15DvusngoyEMivsCmxBgP1ef1RmV7YtsSmDKmoR/9GW/JOEcf2J+0C78HjMfqy3tC5B
NvpxNMDLyvKj63S1+dy8U+uP4AfAKyE5VDc/Yqy0iVsndII8MpdATFh7GBOO16VefFbn/gFiJhY+
oT16Rtj+KFLkr/PeKR8aqfs3cr6n0vjQdeFfiW0+mLFm/urRr760qVYdvOw760IFCTwUKSx1JGez
LlNtLbpcstc6qR3OTWz/I5AdPwGIDf84UmdGzBVRAxKdeHaTKttRCMZGE2EQGmbpD7lBb6nHig2L
KhnmOR6i+PXiPHl7N+x+n7NqIK0qTaTO15shCpMRidC1Jm1F8rehU2Y3UtPxwr81/4uphFVB4YiD
S+Vic5gspdNRXmco/PVk9MVRpgcCUSPC1y0HX7W7xxUOLPsbTD/02OvPcgx8gNEOcIKhGen7l6AB
TuiRtqd2UZ2TUI3hbuTBPUmGMvi1XRV32PsdPd/r3G0PGtojJHeIhnKyN3OLuWQ0K5buBEuqiEBx
1Nwf4skOkoXmJWKizad6Ii0RBq4Wt1d1d+QV9L1mfqv07fXnG3Iep5KgXt5BJj0V6PdjDlDb99KA
HmWWjNHnuUzxw8sM9WCR38Z8YJ4sgm5j9Vmg8HM9sh0h39BE0P164LWnGeEYGhvOkYbR3q5VVtYA
zGd2k7mZ2bHOehmbWycopDDx29QMf8AueQQIZR10X3e/h6wDMAVUAQ7J9ffoBD61yFQn0AHOvKNF
hTFmkhzBkNZZebNTqBCB4iJOAft7PYpB89whyGCUAg2codHaQFMm8YRjbvOE+v4RxWTv9sUDnWAW
FNxKC74eb0DhZKq4bwOpiOv3zozIRlR11aksh5xbZli9z3AF0lotfl8041GTd297cpuSG7BXaHFs
LlWE+ENQNAzf4jn4Ezua9EGz8iSAgpM/z47ewGRsdF+yzE9/fi5+G3h7LSCjS0xVMzDyRHKg6pH4
qqaW5PYq+hNxWsZ+rcXi7ywPD3CbO+kDUJFVOxEoB0n4+ve/9dY6c1oaYCosMM0zhAqa0rc1IS5y
h8fp3MXlR/SLft7+2Nc3dLur6E1TQef6Mem2XA/am0YaoiHjBJMh/p5NMz9NFj/EzYUW4qtU6Gpg
pVFx36Bxih9vmwdhZ3A9z3kLPkuaaZhYXw2pqT+0Rme+UxfF8XJ2RwB+2LzUujN6w1Bj7DZjgSQo
qAExQ4sSDFrBf8U4scH84eX2R+3uXCSYUehZq1lbhaW2w4az6ZhImjkYuObIOd1pEg6evWwM/hLO
jaf2YfYgYcbr5aQ1d7fHf61kbCaVii6rQZ+UHt0WJRI3i0VyxcuCi2b3JMuJeEomu39qLD33Fq0o
n/gh+aPdWY7b4s/l1nE9fpBI2/xCwZfazCxxl/eTfSGcLB4GGThYt9h4GaJH5drjCGs+0gHcIlLs
si3NpwS/5hPkefmzYQ9YAlWt5TvoxJ3kqI19WQV3MDG6Z+JP9oBKHdpSikYDeUoWL+tPvUarREdD
iM66Hnf12c6X4knvk/mbgqH10fywp7bTgy4HUlBrCwwix/Wek3tRS3LDLjK6fHiq7ME5yUmsHcRK
OxfIiuSmD4Um8MqdvB4lzo0Ew8ia6BGJ8VOUT2jDVUrqR5j0uPi5Cl/NuzwoKdYEt9f/Fdqx/UCy
Dyq3XNVrXn49dJkowzgYPK0gCvO7Ktbq4QEWrNp7tjnJ+J1m1fx9UjvNt3VMvrzFyLIvYrJO8E2m
2UvGXv+rSJr+Y1ch047nkiQ/2nJcYhgZhfUXxCCUF0lW+o/Im44fMMcc/5hEscLg6UcgYc72hfF5
/QXZnNmIsa+TVyjaBYPdzrNUHHeauC79RdV7H49dQP+U+QLJ6Y9QZDtvN7kHQAgoFGstb3MVRorQ
J1xlCM0w7/BnNdTdrmrFxVDCg9v+FVDxZq1giRC9K0iMby9AMctZvyymHcxW337S+nJ4qKU6/QIi
EdNzre4ct6Sb/zccR/UbxI+xcdve+SE1VBAoIyfz+xle4s8QTFLj69P0lFJIzd3YSNK/VElB1A1z
jf6ryIwudpsS3UBvDkP1WxamyhEDbCcQoejCxLFiaAro2vWqJa1tIR/GqinJEAWJbbReJEfywcHa
qbDyXtjruwwRi+hxc7KmJE/ydmkIUptxTAKlTezGBU06IcFKtCm8Kk6Si4q1yfciz6KPrWMs92Mo
EnFJJJHQvwGuSC5Xzl3mdpOTfDw4fzsv6VrsgxgFYRoE2mb7lI4lpaElnGDsTL+WnO9T2qxyavmp
iIxLVWYPQyneOSH1nUh/yUf572xYnqo5v8dJ7LlfDe6qxDPk4uNAQb/qNC+zpouklCfVwKbcgY4c
cQR6jdekx0ZWRY3jYJL3PsEA38TVRWWUeuJmKYXZZ6Dq7YBED/BmD8Amr3p8mHXjUXG6zrdWsOPt
edt5NymS0i1BxE3j9tquK1bEY1zMdtA5P4TIF1x7p/wOe/HBtQeUfxs5M924brKTFgHivj34TlsW
Ya+VIkp7gDt3CwsWoRJaFcieIKUF7Fpp/aCE7VlKm09YoNFSV4pA6sXHwlFeYlP6pcNnUDGZ82//
jN15t+gWkRmBxNoCXRSEfaOs7uxgiZx3yhiv1fqFx7NIopMT1p1rhf/eHnHv0ALBJhF6jf22m3Xs
hYBZx0pXyojQSW7jDhlzcm+PsldMISChzU7Lkir4lrJVJjKaET1vXRfN3+EJrqcXJSGsui1MjYvm
Mgm6Mhi9m5/scIIkl1j62VSi+rwsa3M2KcYL7er4cUYM7gEJMi0QFdXZyYzFO1Sv/7wpibYHAJkV
92Ov9Y7rA9AumlS0lWYHNR7BD7Tx1ABaX+vGkdqcnSWVniJJmg5O3e5aEArDqkSZhuDkelDK3QtE
0MUOKMKkFCtr09XK2jiID/bOGTVJywDtYFE52jyu5tJUjRaOdiAUuwxgXJhUQEcnqJcy/WwYSfuY
LInzkBeD/bERtTgYfj3G2xcP+D2AGcjPACjWSfgtzwDZXztCYvgmW3voGC9P7oDrC70BJ76HM/Hr
9tbbndQVxWWTHOM5s5lUqUpAUg3UNLDdUlxsJfVLB3Hf/1+Nsg36DeCHEzVwO5C0pn3s2wICsiN1
B3O3+y3oICjU+UBcb+lH1GJmyiYtuxLj9iccUS0/spGC+C++BWgKqinEroCprldIGJmW4wbONkzi
iMvW/FigqXZw4e7tQrJMCFvwmmjIbgZRbVymW4WbbooL9b2wl+Td4hBo4dCZXjSBw7w8tfDI61I9
OfTLD75xLzwntKQhSteKjuvmfIM5iKuhFsxkrhYXHM8V4iwuQChj4yUlezx1Wm94k2zNB+HB3hW/
khaR9OH00SO4nt1MVWuTLjEX7hLFHxpUo/3azL4pTfPR7u2X2MJ98fZ67p2430fcHHhd2MA3ZK5c
BEp9egU/haUuF5gu3jIu0sEWxVr7zflGnpsyLVqZBiifzcLWTZ/0Wc+DIkap+JY35VS7Faq/p7qF
CY4pIVIpLZKOxSx9ic3OuR+RfPMnzc683u7/qRUrPljrnVMDII47h8O/mlNs1rpxJLsnX7GDCCml
S1How/3/R1y6s65Xo2y+exliTK7Xe2aeUKBKsFQNUNkyaZe17YcsmhNU5Y7Sh90v42JT1qqNAXrm
ei8ZpTRKznrraOUyEiUus2euafzt/bPX4gUqQ2OZqjhdwS2XILS0rNT1HtiJElsoO9WjfifJdEoB
Cphnu+O7OtNJv+laNpUufkwyDtmyIWUeachk3BvpgLsrrj9VhEFPEf7qByrPriOVg+2Ds7NaNy8M
9D6VmXMf1aVSuVrjQE3ul7mm8ENZfjUqc3K8lXv+dKWsXpuIlpO/EEtEL5oj2u+3v3ovzyD/xE0E
dDXM7K2biYmys1KCcaR4pA7PRu9gpkmp1Z9inAzbSLG/YPs+B3MbNn6rz9p9qRX6D1qLw3vFCMV9
nEmSt/SgKG7/sJ2bE5zpCvTkVwHK2lwgCE/quG2hehEvuP5yU7be0IUkD9SXvDzL6YtpkhIMhvbV
lpvh8+3R3wpToAUPfASpDyCkBn5m13suJ09d6FOEAVnU0HhOGo1PcWgMlZc48MyKSVEcP7Pb6EWp
Vz2GbOnGBNdt8UGlnhC7ydDSqbYLElhfogl8SutJxEFaJmK9AbhT3MwW+sHP3rnvYdCSM67UP5Bz
60n6LeqwJtWQ0nGtLznq+ES78Kc0mt3ZETGqBQMyDBZlrkBuQ/OAwrFzRF/xhq/FOCR8NteCk4p0
MBfbCpQZFS/XsSutxay0yg8u+bfXDy1ZUI0rMQp3hC2IShZWo5XtYAVh6whflrIY++wm9Qx9ss4T
CYebO2H2cnsz7Ay6NjhA8ZAiEi1vXhb2SVVlCiYUGG23tbvYzvyhdJSvoak2j3gbFz8bazIPrvNX
uMx1BEkHAvAoVBxI3wDrrteyKLSpArIBOLUnVvLD1UrWDe1Ow3seAfL+XVsN1Se5GZPIq1qj/JSE
rdYRSoe9RuRkrYhCBwYIJNhCe+ji1p4py8ZR61eROdqnmTpYi00uQE6v1YxcBlASKi9hBZ0Lj+pk
Sj1HlKn6aDdzXSM+06eRG/eN3PptP2k/es5BB5qqgBwhN2H5j1Nk4w+LOvQ3PFg7SMaoS5Zuo6fN
4HdLu9w1sGjqAEN5MMCFPNrC0zNEFFxFkhbeEyG/UGWQZWzuyQ3v7SLM8ktolLXjJdSUHoekE70f
mVIO510yFpcCllGtKJVl8Iw6KoUPQrECrJpPZuaTTYrnKbP6BOvv5GtmSC1W3mE4Cc+CSfJtDgf9
GRPlunLp7E44mieA933UDUdraJVAkL3nPs63JgKpQz498evTx6HJG93L5iIDJtvLGkjBPi0ONtxO
dEHlFv4jgROOWYBRrtceF46Eyl9sBYgjR/dUuduX2aAGYkeKhmwmqoK1UoXvGgdczzSZzjuUNaqg
NGkatzZoAd2q/jxrU1EdoHJBPE4NYZu1xb0dRnarmYFwQnHRsro/Y1Zan24ftbdBHKPAMUVvDewc
KfT1h1dCjxMMtswAWzZxaQhtfUQ2fJxCcOS1yyN90KPhNtdWqzltx41iBtCtTK+Vq+bkDEClZWt1
F0iGP8+fqJGTcdPBxNqAfvj15yVCaqRFms1g0qrmPHX0vEUljQdXx9tXgFHW1Im0Hk2lLXG0aU0N
yf7WDMxQzXwtbKfnQYs0YI4S4+Fu+2iB8PCWZDpi1q2/f3NnIeVB8YNbGjmRLXRCRJWTi7kyA6Dm
kjeLFrkzXdR3SWYNf6rsTTHHIakB1k/fEgjqZipTY7GMbDQCY3GaO66X8G6wVDk5eHB2vmjVxsEG
AbTEyuO/HobCTR4VSWkEIpaihyxJ1csAbCsoa6s8eEN3hoLCijsxmeKqgry58PU+Rq2giOFUJ1KJ
RtpSe9hLOH5VLkcFuN2hVgWz14o8DYDrr4rbOGmb0dGDwkjKgBiBPuGojmeFS/FgM+48njh70fTk
/aTyuNWapHvZdPGi6wGGxpBasxBxvzgy3slLkn1VGkU+UyhdDlZtpxDHNHIKdOjLq1fmBi0gK4Tn
GA1r6JRSnqhHNMymikdUWPr9ILIGncNBfxkj9WfqaMnHTAOqieFHEkyL4yCYZSj3C2IUvin0Lojs
TAQLWh90ZrIICczw8+1bb2eOXkuTpG4AhangXC8HyXFIyrHQ5cl1m8uOuyHwdJB/lyYP48vtwXbu
PAd9NxQfWQwcwtYf81uMSGMUu3T8ywMMrrUHAkLjLM3SgKAdBhezlI9/TK9AVgg4FehZpBeJ267H
G0U1coRBPYcL0NhGgeKb23ly8FU7O/qVFUakzrIDf78exUqHtK5EwijmrL+YjphPkVg65Ny5zm9P
4NtYl4tgZcXTtkNeYwvbw2NHFFpqUZqdG+V96LQRigPJUf7zln/PKq30U+QMAQ7g+HL9RXVuTQaS
nGqArqJ0Lzl2+NJmUUU/EEmRzE10qTzZdTXdYZM1/ZuXzRwUkz7dNWgzvLcgtD44Jh1pI6nLBdUW
IbyaIBbbiyR2eyteWm9RJPODIeI5+NMJoiBCTXmVsSWj3mYhnVaXnVnZKlIntDZEFf607Sb6bwah
pA+xi9nh3FxPj1IveY9IrhpgPD0ASSzb72ZUF59uf8rbw4LumkY5nwicbsmWNqfnUZbC/Kegvygh
Vdw+9pauI3cDK4MKcHJItHz7dl8PqF5/ljQSsaaTaQVqJXX3s2jKIJvj/N+xzJL7+DGGVKn0g0db
2UJlpSc9TqY4QFdo/CvHzojQ1nJeUhNJEBt4cUAYYF/aKlfvbs/L2+PGz6T9t9bw1zbW5mdqyVID
krQsfKCy2qt7AsFqlHsXAIZ2sNA73FPGgkFBKR3ejGNsbkd8aRwwc3hEJ5GSeXD8Gl8pS8WjgTwF
YVHRrkCe+U6uytZH6mf2h0yXPLOoi4M75u3B54egW7/W2Mmy32wGh7wZRo0VTD2yhmOIdrg2O0d1
zB3IJMPwnfRkICQBr7neAlGxiDYEOEDrJyJ3gRV2icK4d2u7JrM2KpRXZnX0BFZTDxWI87uRIvfB
+u59KjEqZUSoqdDg13Px2yNRpjEpL7CLII4sHZfAuPQ0udf/+CYl0CepXhEkpBbyehh+G0WubKVc
XX+CpBstP5zH+ZLiU3+6vVf3jtRqIoh6z6qusd0/ct9MsJTUlTtoAbq0lemiLNa/Y2xRClEVGGVj
lt+rxAAHoc/eIXmVsUY9hZxmW31HO7QLRa0ziUtlPXStEZ7aUOBnrRRHQ+3dU0CxCL0pXgKH2uwZ
NPM1qZpZr7GfCn9IaSsqSpJi/dvxqBv6nycyrykafToQy0Tfm5VTUDJupWm0AlOdyzu1T4Qrhtg+
CB12v4r7ffWO5wLehg6DMuMGLk1UlQrL9uhnVZRgkuKS5ONnbarFh9sb5RW6cZ2+8FVrN5QYjPBx
m3ZnNAnlMLbNYO7KApnv3vEsI5n8GEl/L4q0ym1hyFzQ/zQvI+FBAPkEXfKxid8vQjR+TMXQlSB0
kJRg5SF6ffRmGTLJ0OaKi5T38NRjN/IY92Syc9eiuRya1aNtDqPfLyv2c4zmO4uExgMkJpeuo9T6
pWpCTHgxFtDacXLN0naRYLfNcsL1JzXO6qylD+WEuMF/KqXpoqRp0FLMIVJW0tLeIwXVw6UZ7a+3
J2tvbVYO/up3Dxp32zrW6l6r5oVKnNQINRAiCwNKFmBh4G/QP9aUA/zv3inmRlz9I+lmaVs8c6XU
sTASqvOto9Zu0+XaF6MzlPd1mGpejQD3GaEzw3OAcR0c4527kGYAkmYOGSCgic1dOEWlo7dWwi01
GPVjP6EprYi2vdyez53LArNbXjiLZiGgxk24B0h3ykxY1cEgOlzuhFFdEq18nIypPThVb7MNqpi/
jbR5u/NcQ+JZRJyqKDI8TS1GHADAiEsLSCFLwuq0kaXmv5lEqBuEhGvMthW4l6CTdHWbcgkbxXQu
nEqim5MewalfUeCbE8w7suqKIghF1rGJFRKaSDGIat5OsKCnEoixFzo9iZuYw0CNtOhu0Qb5YlNH
Bu6fTPcquFWocZW45BPyyaR6na/InX4npxoCO/kg/E5K/qm6UX0CEKFAkjDKi9Ip1X2XDX8tAhKa
o4CCGsK8fz8hGPEodaHpdQrIvSgNCxhRS3y+vVfeeq6hy4U5MdOIh9xaM7h+OLuhcJIuz61Ai+JZ
DRStkiovkjT7b1HRI3STUjZdG+oXmhfJOL/HV0Fv3NCo2wd71KvWrxHcv5hzCWILfaP6W9bJ01Et
b29H076hi7z2SY1tQzKu46jSK4qYWdMjUyRLhTeWo3rfScYRknJ3KG6jFVKFQJ29ef5iqUkiQxEW
gXBW+7WjfoThmV7aEhjLwdTv3QarQu7/G2r9+99iljIXfWbFphlIpmE9OVZcBW1YZo86fLxgcsLq
e0HG8CmxCT/7orHciGrceemU5zSSFr9DQelOwP44CNh20kXIt2uvnYBRgYyx+V1U6pncgSnQY9Md
jTioMJtdHOu74izvYwkYpKyQvOiwDOP0g9ZPl0GNn8YVYt5nyYe5ku5MpfhSGp03a/K71pK8cWmO
dEFen9DtASWAhgPPm85lvsnTKXNYSyso8NqSFNJF7cf5wTGi4dQlHYV4HHOCXG2rS4Q3g1stJQSo
GMElNV4GUHFpfponbTxJyJyfsnxOL5IQ+junT5dHczTBzet0NlJzUb7+R0VuYCyJlYJRzeYLCsPj
CbCQTpu+sQ9utx1c3Up9JsJcKyt81yYempd6jqyMsVZdtp9z1ZYuejyDn8p6cUfPofMkbVDPkpov
H2KnAOPoJOTweW5gOE9o+l9sUoptNI94rnAw2WwGbEKnOU0dM4hX8Ezb5OgRqZF+NkI9d1OxIHxq
SwkEVDTtZGH+2wzFAEddZC4BKnqKjdwHDYzXg2laF/fN4lMTABgH3wW8+PXZcSRgQ4JHPmjj8JHQ
qfhoZlH9sRsQda1k+V8zsapLDjs40BZUDW9Pyt7BJdmgQ4muFzIcm8HVcchSMw3NgIxn9pUE/gXB
knOQ0uyERdT3wVOv04582CZY6JVwbKnh0isscTI1wv9h7zy660bSNP1X6uQe2fBmTlctgGvoRcpL
GxxKouADEfDAr58HzKxu3svbuqNZzWJObyqbIgMIhPnMa/rxRszlBxuOxzbvgt+HSsGqQ5sRMCfN
UDygDmd0pXn0WeO5uz6NvW08WdlGmSgK/3rqTvSjGAYVG5vaGmDf5+X/4tCr2tQytJE+iSiKPkSj
qIyoHH9aTBVsZv7313FGmaNpnCsrqdHf9W99zdmk/fTx1w/yenaxVlsd3eh4epx2R6/bmK3hJuVo
7qa5/ELOZUaOBm86wUQdzJvozqzX19cKw4HwfvZqfK0Mo5wBhzRXmDt70bQ+BOLVh0NZpdemW9u/
3c84GOu5KvBiikmjmtarCupZsT7diLL4Gcv6XFHx5PxhkELVlzCTJs3hcinruHAaF5TnPENt9ftA
31qzrLde05FaefO5BP/UBALYAV0C3hNw4lFQi3PovKKNjd3kyS6s0bd7Q/gntq1jTNtfL41TQ4FM
Qp2TKh1Ez/XnL+ZP6BXiEwhnAX0Q+rbPwNzonY9DlBcXZ4Y6NYvu+lr0nmBYHs8iUrTwztH9J+ux
7TdWLeVVEyu5TcAZXsdSqDPLcF3Vh8cmLgPk9qDF4XSiDXr4ahzXc5FmNa+26FS2RqpT2wxzSjLD
rtrGuqo2GmTGzVQG53bA60OToU1K3RB4aRcd4zqm3szMNimNHX7czb7GiywU0CbPTOjpUThaUAtD
re+4erHgSa8MPzMwHTXsqOsplCCTcM6G6dQKoZVHCodMEUHp+llfrBDZNxJIAZ9tVUeHITYvOAzK
OVK2as680KkVgpcCVTwSHtBVR+u+spH+qhtl7PS8LcM8mdxNk/bmJlH9EHZwj8+kdCfiD7DGUOMh
yK9WIccldxXkNP9FrO+yMfOjqtGKG81HXMjWEycsUKjfVqyiNLSQpQbTEJsXutKXS/AYKmqEdw4I
/3qqeRzKwyjOEPoD1zmcaqHXxsDD4pfW+pCadJXtRi6wHYiJ97/e9q9n+nCk9UlefNS4JZGFy6Dv
SNzc7Vz7PQjMAr+rVK+2UMQefz3c65XqAKtCCxFxGeKyY4+tFgGGqhK82CoNsg9UPG5LQ6gzJNUT
02c43DyUDcnzCFEPX8pvBbCXOlgQp2vFZeaUyU4AqL0k/zzXKT3xQngToeNEVLaeLkc3agsstTNr
Z9ktDmrN6Bv3Ecic/EzWdOIrMQrtMp8O8BoXHb1QrDu955rLzmlTRWm+vI2L+M4YWpfFMZ+DTr1+
J2pv4EfgYUDq56o7HE32MVNmTeauNy21Q0mlRLWn1T78eik8f+vDY5miJNz6Z7Ct80qmPBCqSkq9
0Xd938ZWNOpT/HURpmNt1Ii8UjhobVxsxjJeiGexzb7OAT3LXdLUaX/FP0Eaq0dSSFxDoC2XsNcr
453h4f64MTksNiBRk4c8n8V4GYtFfsTlwUUXTQbZ/KAHzU/gpvIDflC5EcayXz7lS9yMYdf0EFLT
QTNpTuRjWb5J/dFVm8rIlQGOSWMpFQ0A7MmrP+jlaPT4w61lvGntsmx+PUUnPgSZMnpqoEFQDT0u
U+g4XQvLHfTd1Fbdvpkynew0Tb/8epQTENYVUYO+3aoMg1/JUTUkJZaHLYdKfDxpdHuzMb0TYmnQ
J0R7Ir9x5Kzl68QF2SZu2bwh9A9vjvLcdPZJHdtvM1eX77uliCFhAqw6s/hfX9/AOQh/EHAi4nql
UT7qRWZOoph31uSK65WburHGtLprOg1UBHQQaNyteIM5xjl92tfzz8g0+am7Eba7x/VzLBXpJQb0
dxs8Jy5MAKcbyxfDmfc7MQo5Gz6iII4gUhxbAxDi2dqYs7m7Ph8Rfl0Qq7cn94z9zYlZpNe+igxS
2DPAAR5u6rrBnZJtveyQ3m7uLGyje1CKK3NQN0Uk/FbbatXcbyw5nFNJOEFfXfE4qz4gQCAW8joD
Ly4ZVTbWoGaTBrvdkx6nU1V+asgLmqtSMxcVtlqpbtpJT8S1VjQwiFNrxGsj0edaC3NL891tt9jd
o5TpcEO2nsZ7O57Vh4CKaxo1UoMJJuHEIVylAi0MmqWfQlUL866LIVluBmXk50pmp74aPW2CNQC1
iJ8czWeh4i6xGlxI1KL6TaXmehdYcNB+vTfPjXIUCBmO8nyld8suqbvs2gUeFmVu5Z9Zga/vS74P
X8gBbQCi6TjcGv1i1JD8YgUWQoV1k1mhXYglSjiAzqTCp16Ie99BXhV4BrDTw6VQijHH0SRnqMTW
N2UOzT33J33z+9MGaga2A/VyoNxH05YADvWy2Z93pCEU7Jxq3GhWfC64f30rr5B/sqVneINznDI1
elNNZm8D7p+t9OPiDN0esFu5r1HtiSpY8Gfe6gRln/oaHW2OIhpGr0A64+KWTU9Db1cBnb4uO3Oo
IyNbPiVWjD43yyScpBTRpDnic8zWekM4B2i5ldq3RiztJcYnA15EAJm1QUeiLavBxIymurAbpdMu
z3/YnZ5+YCeLM6fP66laNwoHKSEFbe/jK8Ztpdfryp52jW2Muxy+w3Vvltb72JlMHEB790yceQL0
sLaCyPqIYvhAx0BYwAFlm65TNSsZ3Fd5llzpU/2pt0S7m0z9gztZ+Q5REfgwaBNeEOtXqNbKc7pr
p56DSvca7a6dXu7yw/Wu5jh39akbATwK+RnYTwnPiXbZfS2T5qemUQ2hyTxWYmupcX4Qhtd4GFJ5
j8Ieq3NqE6/3OUnVqs1GQAEW+Tiwm8rMGYCurdreNOGsxutvHIThNtVcmmeOlNf7HLgJtYSVoEyh
6bhy4eUpfj8lQw3DmHzFXqfftMA/zgT6p6aXsjEhC90cmovHdycWRoE7uOW4o7L8HuWdOCoH2pvz
gsrLVN4snXM1eaMdaeZw6XT5N/L8c0CqE7kjORrZzJrPMKfH6ENzdryhnNNxNxZoHjlGbWNfZyZv
SttSIUW1+iLLAms3ib6KunFur+Ic04U6S7qoygb7zCFxYuIRbkWCiV478gLHKNhCUnMYNGfYVZlr
vZWwaDZjXydnaE8nVhLsd6JFrnN6gs9z8uJGN5QPvL5lFORpFIr5SfuuW0Dyh7pmtWfe6Lm3eZgo
rIAC6pX0psAVHIukLEhTlI00OhqQE849rkwjAC8+bh6jv0ybqba1JXQ0WGl7NZT4bxslvuaRM2jw
4dt4tLtNADvrmj5T/Oi0TVbh/Vt25aV0Y6u68IKOalreKQswa9ZundZDgN9SMnsEGTgE+yRzGCDF
nmEJW0saBcIZvpeHNWB7EVL2F0YI5lSqyG7r+MLq6HOjL2Sad7Dpl5vMa723uj3hbqyrTrSb2Jv1
JET+NxUROu791jBRA4yM2AmmMK/1AQ2OwWxv5lyWUY5GDHo8VSEeW0fg1t7qmvElo5R3m9V4tF3M
1ex+L/HvMbc+zjo1GGE4cFGc4/QRtmljT5vSd/rhxgqqlt6ElSJImII/A1tBF/fXF+8r4DBhHsRj
EA2r8Qrn3XoRvFgYuhSajXgZNBUQWFuTq/BLGg9qjwZRcAdlGLeBLvUfytgpv/pakVza9ejd2vRf
QwSk6UdlKG1Le2ium8oz5zAv9OBjw7F4ATA1v6FzmP9mRLI+cQBAboX7Q5w4Rqg3UmqQy3u1G23h
RemyeISR43ImkHvVuGOYVTuBdi6vSlrhHU7MOCJOwBpTO2PUTYwh8w4lPd1MsxDZR4EAFKkrhntj
1qUbP1m5SoNb99elob6aVdXj9meCmo3mEfR8mKT2VIadtDD06hROdReSDho0+bx132Q9FqRINqXD
Ry+txx/lUOMrJdzqMh90jj8cyNzfTSF5OxADzCB1g7WBdxRwlUA/04Egf1enbnrnzSq7sco0eDA7
t7k0NArxToddH44WTf0W5uv8NvfqtRswgznJ7Vya0dLW1sMS2Ofk1Y8PxPXRuCAopBGoQwU6mngx
59QeJH7fE3bTUAetdFfUyTkTiuP0ilHoZTAKuHkKT8fr3lM61jJ0HHbp3JR3sNHaWzhhQ9RnwrmV
sXBvkbIttinavOe23Boyvzwe16GxoEHHksVLnnwUYsSViZgfZi270qk+Vm7N8rD0UYRNoffvJuyf
7uIWqrHdxl9k4SLwXEzjmXv4+DpwuOfpnvtcN1BmXkX12Pc65uhZw25YrDrKGre9Uk2q7fuJ4PLX
J8zJodYOFpeBBaBo/dwvDhgkVbWs89FuWwr/qS1m63Kus09uJc/h/F/hSNeXcmlHQ5mGVQA08HAk
5MbrSnrVsFMxVq56ir2PVxTWO3du8PIq0H+ZkP7bxGPZvC90sWxt67ex8jwD+eUaOQZkGTBTD5/B
TdbZHoJ+t/gAC6ys6qJFdeeOwBNzumaxGOGQBCKVdDQKVKAATmjcQ68VBTjBNo7gFPfXFXWJM5f5
qaHgHDnM6wppeYZhvPh8aQucz6vdHnhFqW8MhAuv6npWV9N4TmDveEeuUwftlH1BFd1CQ/5w6hbH
msY0oRGferoA3EP/pfed4qKxcKK1Fqt9i7tpt/MnFM5+vURfGZCtQ6PrRAka8anXIvqQK61mlE2/
S7K5x3zMMkJH9sgXBEh0G+ki6pC7X73Dkp6ahr7s3R4kWW808npOA3kRm6m3Ybs5O8uqCrzy7OW9
ikV+Jik79S1IwlcUIvQs/tfhDA20NeIUIe6dPgJVcFG53zeJHLZgYZ0zU7LuypdnFFAKrgC+wxqR
Um082kukGnOPrbjaBZ3E9t1eUB8d4+nM2fAMTzsaxuFu1cHWryHjcViqiqSIh6yWO6NRytkUczt/
s3RWQZjMnn81YdQD6QMrzrtyatsmnG0XdGxuOWMQYj4s67CwWifbSeGamzK1rQadddvbZuBncZwx
cGPdx7VO7Jcbs/UkM6HqsHWclvsbR4crmkfa7Rjb+hN0YQ22TpkmXy16ONzypeop3et464ZzMLaA
jPIma6PSFf6PoSr0J8fuuw/StpJkkw/tILY9VhjIJA6Of+fjeYwwuZNOXzItdeKwlXb+EZYlBnem
OwzpLogdr4Uwb/QPzmDg55pYxSoPhL6/nlbL+6qIwTSRjFH1s6oIb+Plw2ha2S63lemFGlp7SUSJ
0Ad368r23o7hxfxmqMUqoLm2xggrwxFs/uGCK/2udJrWkTunSjlWZ6yi29wWZ0ZZL/SjRUCXZHWW
J9xaCyaHoyDYMgNOruQOVGuzqQIz3iAcXIDKobstPS3egH08d/8/95QOR10hJGvNySb7wg3ucNS2
LiHIoZ+ysizsIZRIkc4bYWeavZlTzb6XplG8KWXVjtHCGrVRWWz0746XGlt/mSFmZO4cf0UfaBm3
s5vNd6ovamdv112b7mwTSd24id2ClhbJzXZCmH++dIMmezvDVMUQOYXGvM1UF5uhwEBiGwcpCn8W
BYYp0nJrwrFoFZPaUBtGYMCrugRacOJ2/Q6PkaxAvsLQkbu3FGal2JBN+IeLeTT2o7RiN2yVR0lp
ZsfaK0t91rH2Yhy7f6+x7Z3QHlFIjjiIje7M13wVOOMVAUMLctpzN+qVm6ZQnV5psi2o1vA5cy2n
21r1/XKfLbKooFXURWjqjSV4CH/w71VVUDoWLcY4S4k61qW+DPWT1S8Z+DiIxWFfsVcjO9NzFeUK
V2y22FKSIi5tt82lRF4WWaruEzC44K7n+s1CMuFg3Ixirqv7M3fFuhoP1g0dZ8AFpOy4wkEpPFqt
adpbXdE32a7DjBl6zmD3y8a2NHUfz4GGCZCf4jYl/QDafglvrNkMkwyQhGVSgAi5+ccxwD3m+an+
4/v0v5Kn+v6v8dt//Sf//b2WM+jOtDv6z3+9kU/iXdc8PXW3j/I/11/9r396+Iv/us2+N3Vb/+yO
/9XBL/H3/x5/89g9HvzHVoBOnB/6p2Z++0T60T0PwJOu//L/9If/eHr+K+9n+fTPP77XPcpQ/LUk
q8Uff//o8sc//1jR5//x8s///bO7x4pfe58+/WP/WH3LHo9/5+mx7f75h2ZYf65iz+xwmCLc7Guc
Pz799SP3TwohRGmcPPzsmXsvkM5N//kHv7V22JAUoVSFBP8aYMEO/ftH6HGAqSOgIn3AZe2Pfz/d
wWf678/2D+pE95jfdC1/+Jl5/GI50SRcQSAEcgSszwHW4TEk28lACaJ8MKdsJKWecx95y8Z5sCqv
zEKFkLLAYsrIuuC9N0DIiqZWBahgOOOPBXebNkx0P7/Cq6Maw7b0y0/WrPvTRpN5cFmSoX3CodzU
95bCADBIs+Vt7S7sQl1isUrMr3najfIqPb8Y5z770He6+toY7Mv9Yk5jt3PwG1W3XGHIVCRVmYCe
4ELvYEgND5BEgHhMSvlfg8ynCzRkyagiMI3IcvhonhohCkFuxdYdqzZyK2seQ3zu2yQs0tjeugGT
hp2rBk0WLbeMnqUfYPWLwEiD+1nmL0kolYUXSaN8O/QRx/neLiWOKgBcETlechshs0QYdbzJERAK
g9k3Eqxh7FmE7qzIBFoXRlIUJyP+wk7RDorC4ujJqBuGXGy1YhreS8Dvd10PGzlUanG8EOUiOwA4
HMBoaZzGKkj11QSCslNafmnZ6bzFl3VGeaQLqk9FDvZ0M1a2+jTKorQiI1AaxpTTJIYIKcPM2C7S
LMXGItvGlMZvvDuMT60yxPHblyicAn+7mL28MKkVpE4eJRjcogta1ukcxUNgRgOSnT8cPPSSXWDL
qdxAeZnpl1k1RgaDV+cEaHLUKIShFz+i36x7CdxXOEobf9KW9x2uxrrxsaV2YYW9LChXDYgDdxc4
xJgUHsrZs8IBz5WrcsynbufF6KtGBb2rcWualX2n+0WLKAckc9QUEpjjFWR9f9siepJG9lS0XZhp
MTfW7x9q/+NRdXC8/fLo+3/wUFt1Mv/nQy16nKtH8Y/LtnwUP9qXB9v6e38fbF7wJ3BPgjyKCNy0
lFr/62DzjT85UjhUIEsQVhNb/fGPfx9s/BYtNrJkfz3C/FXa598HW/An5GWuNdq+lANxuPmdg+11
FEBVid44cobrU7wKHcU0jELIFMGqrOj2IjGrN4X8WGC8GzaJme5TF0nfzjKyL9Bbfvijmdx7+oQP
0NJudGUsEes0JuCpgwu9m+swaebcCmXmm9uhWmKk1/Q5QnznIh3s73gTtU9ZjHZQsYDvfzH5f5/Z
L8/oV128Z9AjzX7aaOgwwds8PKJTbBiyxgL3sljcuEnxwZOU7kw1sv3cKe3v5nnep2ruzMhMJbli
LicrqpN6uKB0m72pzUXuS2Nyb5Q2WVe6TiNB+mKCilIO/bvGL+TbaZGf9PKc3MuzuO6L24UeiwW+
ELMiFJIxXDg25TT9IlMJKP5da5LIbA27eY+E1/SlthXKXgFqFJE7yfqxnm3xVqrxA+a++q1IsGXK
KlFZkW2J/H7QK/kxV0tJ7tIGcRe6bs91wPnwlGItcCnS7gtwXuuy0tPhEcy7SWIzV+Kh4xaINH2m
ho7k4mUToIseBik5bFh3sCHsUsjdnGafdLeMkw04iJjIeHbSILQyuj///zzp5jVIohj0Yk2vQdhB
lLSnaPl0ECE9/8K/T5I/XZR7kXVYxUOwh1/JRP8OkZw/12BnBTJTbQfL898HifknKqI4E62u8nCM
V1+Jvw8S788Vbbp2LBGxYwWCwvmtCOkw3qbNwB8C04OTBNVSNCgPd1/eTUlvVemt1ozN41QOWNbA
ehue8m5B+AnDT/veMVqz3hSNHvfbtvKG+prSff7N8ftqviy6dhRnqiNHparnZ6JnQkeIM5hK1VGp
CkSk0mlX3i7zLN9VpeZ8keNcBizguPgaBMn4IcBX/LPjkI2cqR6vf/rFjv5raGzImAsO+FcYBrgA
Wjx4+a2QubZLAuHcjFWchZqZ6ffdbKR/7ZmDvOLl4XdqODJ/aoywgwFUHVUAqJ9YvlfmGNCXuRem
aVN9z1UmvsZ+rTaDV3k/XizME4ftUYnr+fVejseKe1kttnLNbXrGM8wl3fqFLi9d1ep7n+bY9tcj
HVW4/hqJ7gK1PzreELsPR0qzRtbzUtxqpehuc62g25LOw5mK3amF8kwZpiBM5/V4EK3Ng95ts1tw
HTVm4bnxs1FZQ6OwLS/NuFPfeuUigV6659yY11Lg8TKBGM92YVQi8qN5bGkpCiy2bxM6tFYkhW3t
rIKSrb84/lsx9cM14PkBXUlXexvniDuF/xezS3GaJYoWNEI4h7MbeM1cODrjF7W+lU027kkNzjUv
TyxOOikrCBJpDvg66+y/qE0Xjt/lXZ3eZn7mfO/1Wdsjs52jgVekt6ZsunOp/7rYjyaVmgbOyatM
52oBeDieOfnYVjnJbT41+MFNUvtcZ2Z2X+tW/OCb2vRlNbDZz65FW70v9HZHBb/0wBeLc4ozJ7YJ
23H9P7YlPfajzwt7jVMzTm47/DGjDhW5TYw4dYhP3Tk5qxMjAWJG9hcOGdqg+lHw04OsF1Xs3WA8
mXymKpVziy9QDHGBvPj1kjnu36w7EsFokNmU5AykVo6mt1KcZF5u3WR6ZpC0VO1XTxb+NxkUS381
eon70YtTbH76tCoeY61H0o2O+3gGKbGOcvSRiaZ5WxC2REzHyKfJyRwhXeOG3eNBaiyl/VUCY95W
+rLczkZSfQTfUF1WpX2Op35iOQNJoJvDlQLe6dimrqL/7w2WdVMnhX9hznDnipK+Ql7MzS42RHL5
+/ONcqpFMkDvn1IH9/7L7dODf+bONW/IIxDar5oC3ELvBTUKvMrrP4+DNd3gO9h/yjTfuNBiYX1C
Grc/c1Kcmu+XT3G0wDjjY6+X5o2DM3wexnOqfrZzpva90zqhyOdhP9eB3HdWcK5heOIGAP8PiBIo
79pPOboBXAHJaFyMm26qlquiM50LY0jMczX0ExuIbAwxj7VuSEJ0dIN2qNPqUho30Ny6LYK65r5L
Kz1qDdGdaeoes+TXDbT2tKGEE5iB2DzqD3nJsgKJjBvkDnC9l+7cvvPStNvZXWYFSAK4ye2st+Nl
Zs4mpe62uHFyTemhqBz13sO/6c6xlXU3UQZIQ9Np/PnMtz6Gfz0/IeBsCxtVOt+g5A+XnC9aSuvO
dGPIZr4Zm9beGiJAQjgb3f2cpBPithXmbBnihrKni1o3k7qMa0+eW/vrAXm4ywGI26uQB9cjUitH
D0JtBx6l5l5r6Dm9wUQGB6fM7nFBd9s9mL8xSldyYOaisRrjh/eAdHF6AVAaDhqX5bz57a24onD4
YpQhoQ0cH33W1I81EsfXQ1OXu3gu+tukyoJ3WSXNjeulyduG9u5FYMx4wxijsct6Z/h45hle325r
+xX1XQJaSAXH4Pk8VUtQC+9as7L2tkYx6MZM4vgO/BWOvo4n3gbQDi4ElbcrKxNNVAlL3KO4do79
d2IZP88EGqdMBvWNo32ZI7Y7GL19HVdt/iN2kbxNnOnSRwDdqga0dZUXtJdJ16gLqprZz8Bohs++
VGJjpNZymUIMCMVgN3f+ONvntti6Lo7WDaWV50zJJGw83mJGZlYrIe3aMbNEi4I+dRCnmm0Ugab+
VlWPsb6U9IccsbGnAZvkPjY3RPL9dVx3qQpra5gfz3y3E0vZhCgJIIrHouhyNF2J3U1aMevXFgr9
cWh5lbxfULvcyI7YI5GyfDsHLUCavn1MTYTcfb8OLuOhnh+Qtk/PqZe9DjwBFj1TbVcoL6p4hzu8
RH5HB0p27Zf4yTVe7BphMxl22E9Nt13qTr6f4yzIQ1uKu2XyzvmvnhweoRDoZOspeKzS03fQy0BI
XydDYlNZWCWEjV6HlRRM7QZqUf/Q9Im+H432S0HF5FwIc3J5MDBMSLBg5GiHb5/Bl0Cy27jORQtI
W+uy/ZDU3s5zSv2hbALjqzH5zVNQpV4TFnoWX05BeenlVLdN5mdTVUH32xkINqx/teRWdfnjk6UU
2hRDmrrO6np51BuDpYr/dh0iRGC3kdW5kCQ9QrwLN25+k47DaQ/FlQ4LaK6Vz/sMu3gRn2tYjxdW
kF8bWMVfxbFsr0RpFt/OrP/X1/hKpLUYQAd0GhyHTQ46GqZa0uvFm+u72W2Hy6bCo4CTIuP9PBuY
le3t8xK/1riY7LByJP0GL7XAWfbW8qXubPvZlic5k2G+jmx4sNUpjMCZ2/9Y0LyMZQlHI71mdsyL
qTaqu8oOMkhbZhL5gjbGXCOXw6Y9c5KvW+zwjALVRvxKSQ88FIyHw0VYdBgqiUq78t2VADXVfkO9
cRyE2KLDJbNNOcYJC25MpnNZ33Nadzw0eMIVOM/1/uqVO8Ds9jKl143n1DeW0vDOBiAZOTnth7oY
os41FMzc6SEZlHs90uHfOdrcgkrO81BqTXHfqCpDqSju3nm2ehPgE/+wGE5zW6lhiDCM+d7o/ft+
zK2rOUfDSUjU0psGMhRSF/mZKOF1QI4PA8pbSOoSq3C8Hk6k12QlZ6p3Zap1f5RN42+WNLb2Dayl
Gnznkjz8ei2/XsrrgIAtnlE3sEYOB2S5VOZiu0DgAxpbva92RaFE9OtBTrwVu1I3wf85a4ZzNIie
wX/Ucueq0oz4fsA8FKdQkYBUNQwKvOOSau9+PeDrCJiOAgjKVSZmPZTXn784BsAfNAQdzVUHypSu
/TRssWdAT8gR5plXo5HB33q5ANfmxrruIfpQGNCPrVOUKPspL92tuRQIGavEMeuoTXTxSceiWUQ+
kmYSd/dq+WRKTq5wYdGZW2+0BnHprjYRJgzKFHB6a13oALPNC4DogHaXSaU4mgJpfmOMbVZtcuG7
+9ILpviyauf6B6pX1ZM26a16N9tmsUR2L2MZtaq0Po5NWdwMtAu/t6qd041npPLRmGxcUTrT7cat
7acO9oCxX35vZO9VoUT/cgzpS+d3ks/Vk/N22OmamOkVUTNVzjZAoiOJ6rYsv3eJudzQoxzbjfCt
BpOWusUPtJ8Qmg5HWRZ0Vha/APKOMy6bv/mpymW6LmpvGPi3sCDCHsT+zxZbgG6TWrP7VHt5/pY0
Vf/Zisl8sLKxxAtBNt4YJZAGv4nOKJONVgDBCj0Si0fo+OYAA1iPv6IFQHeyFmVpgbXU82tR2MUD
hnStH0Jm095TBKABFJellCEg6xbZphxUOcrpppGFrTnRyk5QMQtht4KWICTOwk729WXeByIyc6U9
NWRBHzrw/DHkROj9oZKzMWw9UXbGHgBFjmx/2nwy+14Mm8DoRvDtaaLUVtlxuoSmlQdDOHe5l0Wm
22Qperqx89NK9eZKH0r3cyMKPBssLko/7CrBr9TYo9iRns0zbZsukU0IkGa8rjV7yTY91d426vQS
S90SPf2Np7myJ4US6RgCywnSsBVchZvW8seLFp+kKuxUmmrYTWcVzAflxG+qZrBoKPlupjaFlpkg
uiot3Tf5MF51eTPg/zBjmxO5Zub6YSEbnkfp6AFsYzdx6gi6rxFfD0FR1tseh999qhX+dyc3wS4J
0bGqWgt6RIiD7/CRbYDm+qQ7c47EagOQxmrs+dICavaFqMqUISdP/K13IBvz7AlqMBX2tpe96TUf
ORSnCbLhZL3HyTX9nLZqarZFO1k/oLpTjXZSZb9tSmSMN3FXZ9Atl3mamUN9WStVAjnnfpqddyPy
Hl/81GL4vkDtKpJQg65LX5XOfshInMOmG1RxkQxNkF1laYCielrk1Am0Fn/VEN0nEDe6V8zfpZu1
KlRVKTDiSGpjn41FqYXSW/AVKhuEjzZJvYBlNLRUQMpg8fTXdp7V2T7JPUJzfImU2I/1ZNXhDLwC
2EBTEShVY5BXkUT1oYxKgP39hk5fLPgAdQCkKimGb24+eHoIyDH96gFj7fhQVqnvgmZIbuwRuCgw
M+SCNDvPP7KQezdMRFK+kQSDMGPqyuD/gY0dCPxgVKCWnERdGrVjXUwNsjXI2OHytV2QKq9CfRLN
dS0LtPJrPvKwzXw9/ma7SS63VkGjfnUirp3NqCqtuzBr2X2JfT/v3nhdMr6FvIc5tYqzAfQCE5ng
a+fHH4UsshHEQK1wxB1Rqd2UdsZBE4+9KjaNsgidysWf0NmTPh4hXTb0BVGWXoMbaF2v2nJVwgIB
ZWBvyyX2vW0AENu/KVBZs8JZ1SPEEHQj7rQl58yxQT58S5SdEgJRFP++eIV5VenKf2/ldhGEBitS
D+ui0Ko9hu1ms22UO7RRUSSmFxm9bN+5SGc1G9SiPRl2hp9b1MoEJzSgTUFAiwpfE2aZ2X/AtQxy
pzHWIqfanROR9IaY75ZKWz5YfsuxkwxmdZHkiPWQz43aTy+znTkabTeDJeRM2kMO2yQGUALqLcox
iV/CwmxRNp01U3Dw1PWDa0FSCjGZGD/pxjB+cczGvGWmHBOyiJ9/4AMMb5PY09+ZWGJYSFWLYY7g
nur1tq5qO9/6bh5APrOmNginwEgF3KnMexeQzWJ/g3s8bh0W3jSu5Sxfgp7QK+zAyqDRNOBeFaLf
v+ih30g92dTZqNxwGPyl2sw2d0o0jrH1w/HH7NbKRe5EM28oL+BIpe+wJJGfqLeY3wa9nr5PXtW7
WzfVqg9gVTmC8ib4qLn2eAdl1beAAAnN3QpA4X2Y28mSUSCdsgyAZhwXuy4b9QcdPzCoLpSgZBgg
6e5GjbTJw7KkRcyDgFy7r32z4+rryvECol3+ybQH44lSbHxf0kabQwiY7ts6duI8UtB76KsRY9+U
uPmRVmOy4+0J6yWysOPCLQlGi97xouvq56gTHV5w6g6wqkyjxxrHR8N8k3UImYQDi7LeyL4p6isw
wOPnFdXrbIds8MpLnRrQZ5UHxbBhX/Xd5Qwvv7me/VR7P2ues9VUb6X7cqwSALdLkOORLkT5oQDt
j3mFit03uqYQne8rCY4zn/TOAPLkoS+ChErOou9n43+zdybNdSJpv/8u754K5mELnFHzYFnShvAg
MyeQQDJ8+vtD9tu37KouR8dd3YiOXnRUuSx0DpD55H+8ZGgBsC+0uZXRtGis2o6TkUk5aAmCVyxn
zRtWRAubWcOOGy2kWI6RJ51AnVr6VM9rwSCBJaC8ySdIlTfHVePRYK8hpEzXxXhGHG+WGIUpGI1s
o/FvpE0DV6hbKUu6VbbWq63VREYyDK1N1AlrKWNi4tRLKd38NJm9UAiL8DdFszK0e1HViJYW0yy/
+vBkSzRnM7AcaJjn03RkyCQSVj1upuS1iLl4pUUt9u0vSFzJp7A9qXoyFx1cH2kVuEfRVb0Rwqza
Fgta5XzJ1iS9xonYfplyWXahEmN5Z9ee9rmxAlIS/VXYddxrLcmMwxhUbWTYVFREwMQdC05QPFju
MF/XrPKwWczrbArjQEMTGcK9Fq5dpZ91TiMr509v0j7WjUONH6HHwXhKJqKrQqTGSU+AZKLZVwbr
DzPhwoHilmZvpUfocZsyDfUgyaZ45olSUV+IytqV7aCbodnwaIZzVTQGVVGA5zuUUeOT2yTMFKrL
WzA06Khd5TryuSfVgI5nz0uLPRF22cdcl+5XzMQ5eQ6KsYdqo9z8Sg7KdOdAE/phZlYI2hDBu3cq
8QxWQPL56Utfap3iPcE3GCUEz4nQWSe2c3TJLa1WXkp0f+dbznOm5VTrpq7/sK7p8rCAvT5aCMmc
kyZaQBiOXQENYnrS5qjsZ+VEaabai0FH6R57FoC/vZTLmyOnoY0HZTmPhAHPj/RpWHkIisn6t5qJ
R+WW3iY3GbzNtA/qcUjuO0emE8uSM2wTlpN00WStaH9S6ppUJLwiMPbbYH2lMSu00VyIbe9ppLrz
piV7rbVuiIdgta980+l3rVEN2YFZnjVlmnr8IJvc81oLJrXuky4o9ajk37zippSkV88oIHcFy+8V
Nkr1uDp63Z0K3SZmE892fVc5jXdgkcnFoSDMY92liQsEgIsDbbvd2MlbQprSfVt52a61RTcSnEjk
Qoztgn3SYvmcoj7XapfOkqVbw0Lz2mC/1oOG8puIGWNn6mW5MuKOwTej71o/mpO+LuO6Udy+JagH
4yoobTPdt4GduqR5DDZahnHdtNxr4jyISlUf2oy/tS/Z8u2IbJ3hRWWFJkO797r6gnaqZY3kkC9G
NKrF+VosTfFpyGfidFxKEVRM607/mUE30COcIqnYDwtOoUihzuSEvfjNGAeD7T03uG4paHXX+pFk
NYcxjSoqxIQKHHqnu0n6sc0n4wrieH2d/bl8sgdhnf1qzGTUmtNyH9TSV1Gj+vHgzqU3hQbmRsaf
RS0HF8AUh63qH1VTBAdLk7UR5SXD1gGZkLYTjF7WFXE5nBC8Ii+Obe74l+y3dqY4p/VMHtRhKtM6
FlSSZSH8RnPfrlI9CjvV3ZCDNIIxfyqHz7XdqJelEst9zUNVxSIYChFq80i0edCJwT2yvCaMfptw
PlqLqqMkrk6IHwFn3pinViJYne35q6wGHofM7uerNeXD7Nq+Vy/Uk6ekmxip+XVeqPOOptkijYXE
AL5ga0geEC41VZT2S3kNF11989ZCn+IAZelzYzoq22m5UZhRajTCOdOgORNy0S7zdJQeIf0crDpM
/k0nSUMHzi5RQlWIa492MFM4b7UzPWza6Lg1Mgx9IX/XHnmiVOKgtCcKMGUrTurY6Yr0DRW9pyL2
XneIq0Gbn11ZjPbBowHvW2Uo84SLOQHzYj162diI62ygMu7EXZh2rO+CQlfTnJ8CyavdV31946fV
mEb1NNiHvF8zDnZuSZt4Vm1HG3M1p3urz5HfLeBLe6/z5yy2AuVerbiBffwTPi4K1S12lJVj+jmT
dMZGdtuYbhxkCDzC3k75ceRKj5E/iWIM8YNot6Npr0PYpZxyKCdzp29rKTWCWhdDqyIEIqTDdyLw
XgT/5mqZuv6+V5VxWxE/CwVgljWSXjcJnvuRpWPf9ij2QzWTaBy2blbT4pmO2jP6paVjA4ec3k+W
Xn8rPeKMu8Kn/W8dPUS0C9G+/CSnIjyVVBYabQnwLebIsqqVbr2CCW5XT9OIub52xNmR0LZ76YzM
0XWTI9GumVW3SdBm+N7CUtWVbJ1i2hFpvwbE/2XBq21K0e/AYtqSzUZrblKZBk2E8DmfwkKX7fXK
yq+FM0GPa9TM2vIySKuzomqYqfuemsJ/RNou5d7IzPTDO4DzQ91/+x0/+cVO8Ms//nvPwP/XQlz4
7T9hWX8Rzl28iY2O+W5UeBfabf/9d92cbfxBChQYN7G+6BXAPP9XNmdZ/AnY/+YAJfsF1cS/ZHPo
6eDYABOR+wOForz8l2xOs/8gyQc1Lzo7Ep+29pf/B90cVCQeHLoDHNBl6tX+4l9P2PuRYBqfnVkk
hvk8G7TsUM7rOEL7uC6T7O5Rck7aKesbV27FlELcsTyaPifkOm2/YryupX5WGHPmlz99iT8epz+L
yn4GBL//agTjkYqPQpjUi42J/BMgaKZe0xJM+XXOXAMcVSOkOXI4uavImMfWO/zz1X4GVaEF4DNN
F5s1Ju8AnmCD6f90NbXOUrJUFpxAjDS2cRA8MUu3/xF0+/0qlo6aAMsIcslfea8sW0orM+kgTTeM
pqwJPK+Ep/6jUogfV9m0MSYsI0l/Gxf4p8/i602QemYHVm7UxV61k34doEA+CtehrC/Tgp2etW92
ny6/+Xg/37IfFyZvDi0Qmk+CgX6+cNcFqp/sBovGlFaHxVimE6B7uaex5Hf878/49I9LIeeyoauI
G9R/wadXMbdOt6XZOUZBm8DAFkD6xadJW7/pFrUi//x0/OWDYXRlFdhgflpX8OD8/MECzgxGQVJ8
WC7px8Hu9J1v92+LiwL9ny+0/dr/F5nmY6EX4xI2Lz5WH4jtny9UMBFKuyM+IjEMLTaLvN4RGWTv
OldMkYNG7CKQyfIb9u8vzz6FYZvTHz4UtQMP5s8XTWxcNaQI5SEYPDDNOrXjNw4x2e86nP72Ot/F
hnDQ7+riPz+XuFQggwuus9pZ8+wkYGhp3v4QcP9bMep7KMMv32EAKv/+v00v8QvV7ZAOaQ6mn4X2
pkPK8NUQUKGYSdLysZX2VZU2RJTZh55zaddRvFgbx9JVp1VvrpZgrENDNteWu97+8639u09PW5rp
mFDfZL3/8gwpFGMNVThUlUH8nwyHmg/MC797gP7mSYXWg0nkSdoSqn65lygba1/ZfMckE09+qBsN
ZKbT9yTnVBzjf6fL+stryKODxAHyC2828fG/XM6mVlrzi4SRmx4Hslb8V0P5F73vnAGb09+s0X9/
sY0rJfGDbLtfvkHOY3gvOi422bU41qs+3Bl5Y7thqVlYY0nt/R1r/NfXcaMot7AIAhaRvfxyRXLM
CjkZvI4KzPW6yPzn3vDPQTMRt2G5IaCtNjznwRLOvUmNNKlMtV4e6z5wQybqPrSpKAsXUTxlWvO7
0oi/Pk8w5ls4CaH9lA//GpkBBYCUjNyTcExHM+RX0iPTQsr+z0/tX58nrgKlgtKHXYvx9ue1wQCi
ILzJy0IE1u5yMbdZOtOkVSVodZMcfOufL/eL9mtbALkeneLcXlYDvvifr2dhdOuAtvHG6rKvz0q5
IOoO4RyXqZ21ZCUOw+eCwbqINNmn/q6zfO2jnhU0hMpk+l357N99x1vJJJMWLCERMD//NgOHHL+W
fHq8xWN/BEigIWRewMl+87l/d6FftrOmQCNE9VoWiq6ojg1Tws6gKTz6zbe7LX0/L43Eq2zJ0+gY
Edj9mkBdzVPXcPQDYYGDux9AwnoyApLsmxSWPodDYrlP01yM+XFAbbecbCilOQyQKae/+cB/91wB
1lqIHp1tmfrlPjfU0iw5UEhYevS/LKyM+zr1iPRq1e8qLgB1fv3Y237A7cNYyzX5h59vo95bmigs
grNEOiG54XALJm7LoK9ZJkWqx2PuB4+mPddumDQ9p2JzRsTLPoV+8quRGP6HvE6EBpw2CTWA4tE+
vNGXmvKbz8z4HWX3WTp61wHM7Du1hXAkZPJK26gs1i55GdplNM5eLQgmpoPd1CLQ0Lm80yajQlBL
E5N+nxEF3FwJjqiyDtNhTcSBMx1yHYifqdRiY3HWISapYr3O2jm1IzrWNT/SVrU5Yc2xG3ZqdgcV
T3K2DjXm8g1nLfKvqZYGQyx6LXUvLBK009g36iHjVxjK8tAHgD0bgdm4cJ6LpSAwm0TGAwmH9UEG
vuzOvPHOK6ORVV+WspJEXbleDq8AFOQt4GxqorF+Bgobo0zRzqtBBKe5OSVXsm+9tLrLNLXI4IKs
SlsWL0UrjNQLpyorVRCqrFaBfVwCY9ayiOOpv/ixr6VyPHlNMnxCbjrctnWV33l+6w0R1GhDiYzk
ABV1ud0ucVkZ60MZlF160ItW96KxFeWrogzqq5RaqwC1S6ONexy0daSmJLgtaUB4yevCYA4YGwrj
R168/GxmreufjEr65c6fZe7G+WxleWxPgcrOBMvlL0pzdXmxCsapjLq6xZJ4bztdPuuTDUhRpJX2
0luVv3qxz9cGEqMC6pbJhrG7cwLEptmhB458m+Js9s5dLTeugISPIh7buXDjwk+qA6htA/ENmg4i
b1jpp65EQRAm0L3Y4kqai3ZBWuXtBVDs8mQ7tT+Ccdo1xMSc2McUZDghMaqp8RAbyC+NWJakS4St
BaEYjhTl4UCkiuQ+k4JOAc1Y/JvC74K7eqNjiGHS13Jgo6UqNZaT2b6nmLX5fEXCl+Zgq141OQsG
Kz/tuXAF2n2ovUl+TEeDOFsxDO2d1lSKvnNSvi/7HlFTzGRkeI/CWmf9fqoLCehhgWscWttYK5zZ
Q6rE07yV9rVGOugPpT+7cgeArBmHYK5cLz3bdqMJ/0IgwdXyU8GmlZ842wj3WGuygMXKxqo+zIWv
33qaXnxGqDFkV82cBzIWqoLlKLUKKMvoqykE6wcRS9GzEmBnGB3AS7qKNnSWCcQPUCZ7cxbwMpzo
/RzsKsFpC/jd6fW4MAs6Mmk/WoOwCZSVkAlJ4lxcqlbQt2cOW0RRt5It6AqB6dlN/e1H4qADqWkK
vrqxM4aEFw4sMW6nei6Prj+Ydmz2/noJ+UNZUocRIosxmjsINUlzuuFU1wS71uvWNCoaWRph5xk8
ECBl1aVbizUJB5HabYyqrC3jXljTzDEzNzCJozAw8XGSZQPUNKyfaMByPlaLYYPmZao65Sn9cbHC
MlbGhq61L9k0TcELJPLaf7STosriwUzKL13l48dVq3TNg5vaIrhoJDT0Gc966+3I3KrlXro9R2lZ
1darSgaKMrp2ZdexgrnTQAX14kvmB5U61EumHyH2crFrC5kWfJzSRTphm3MQ9rIgWI95wHOjDHDF
DT1eaEjXdlyy0C8QSCAFyLvrnnDO54q6q280LCd+NEH7jxFCDhzrWW3Uz2Wgr3U41SYZk7UlWCUs
5ATZbpxw+IclTVRlpA0NaewNJef36Sgqlwgfq3Qid20LmyyBorEihfi8ukA90i0PaNRogoWjHTr7
YJqZIChFA1oz9j0WQ7kbFXQPNMSc32irZ6RRynu2lk+TG8ASHBn/GWd3XT7KlrsoPWschjevSBz5
UmetM3ShoaSRLTyLkjdsZKofb2ecByetX5vXKS0geubEEUXsOV1ZnrPGsQUrTjUvO0HTXd5GkvQ8
bY6kVU+uE3MkmSi7CsxFL7vvU+J/sb//4VH704z1F+zvMv/8Jn/OFXn/G/9yzVpM4djrUdduqsYN
OPhf1yz+e05qZIphfEMFvekGf/jv/T9o0iDjCIxvO3uQ7v4v/M/+A3gFNIzDs8Pisrk3/gPbLD2u
P01GCMHRAPDzyOEh4gic8pe5018qGnsGKKLe8po9giQUSmXlu1qUdPnMpmXqY4MKVCjCpLyEVOeu
MMtbQtJa4oGybqCyzprkvnaThJ65cdVpchGEVCERTFgmyxV+KqbhQX+3SiEva7zxPjNrFw4Lnwdh
FWO6avTA5fKgkibP9n2bu5SKa2VDYr6vJCNZ6mtvM9RswDiT1hdNJjlNjdU6nXWafXXGEI+STlxu
5I16vYI2r00tuJjQf32srAFCFx2VcbTbtHhkc63fXNF4J18THoIlTQeXb4vjbG2vTiBsP3KHAb3W
0ibFgyT79HHKW2hioJvpZSgr8ww/l6P1KEY0DA0s2utmC4GrmDlgH5Ics8IuWYQUIY13wbekt9SH
mfg456LpJns/TnJBKra6uYuuxySwTDoLq+Og9/6D1xMhjBpsxhKg1Za8X0rd+iSY0U6cKgv97CxL
86mcTW1FqVJpl4KMJlAOxL4fZ4SoAuql8hvUG4Yv0fmntheOhaUu0k76XTyM5vhSmOl0UXZSuOz7
mU/9ovLaW2CfSoRNvU5jtHpjcSioT/ejtjdiq3Cm+2Qd/It09YaXzrBaQpaUzw7Y+whowsQffHRV
+eqK0God88opU+O6C3LPipwlYIaxKW2/ca0VKwSy3OHCKo3y2TOFrGKnGrzmrPhwD4Ndz0vYDVi5
w3HZJBJGVhl+aNpE4MSEwsw3FT+CFk+nt9/cOfgk6PmlRJiAFRFhmCMIDeLdvZnIJUHJbcj+cfaD
9avSl/kuGX17PEDuB/VFnrZDezARauxcn8AaC/upEdoAfdY9wZDiTWx6zUwbpuSkUFAf2oQxNUYJ
X9xobpOOO/ku+STpbDaPFZkux0RUiEK9TR9qrQQDntA1IRsdqxQJ6TI5y8fgXVjqtzkiU92oxcfF
T5Gemp1mEoO8UTLku8LOpJj/Hut3zqZ1ZoJv2o3KMdZmXCP9neEpN7LHMlHxcMca7rdOwM2N884M
pVSwwMxmq/+KkYsZmeccyg6a3VV4E9VWU/fONY2lAe+kSLDzY/edj/LWSZzFO0vlvzNWXhfAXjEU
w2RtFAKBZqYieGGhV8UO9Xfmqyv7TfxQe8njvFFjhl6YGInfGTN9I88GInAo6Hrn1Lp3fo0yK7i2
hdhUSM+NgcsWgeBNx7XEcwhF12xkndxou8Qc1Ey9VkBEj/7O7OERmL/Jd76vXiuAX2ejAXtcPiOw
KeTg8M4TtkIwjjeUZ7nxsBpMTMagaZ8KRolIdOYw8ePeeUencq/8dzbS5WEm2AYudt/ri14jIKmI
Qevs8QiPiFJK2i4xhNq0No8BDl5ntyAX6M+WNIpvLngiIzSn76jukmRBajlX+n1gptknPzFZghBg
OEx1ma9zNiBt14NiVGXe3yuywogKa/x2vB0y077uGJq9O6T5uSR/g8qDyGNx8XeKEM89pRlA7KUn
O50k6Ar4u/N7+VzXqTy7/bTwAjViulnGTr/OpZBM0IQLIsII/PxzMrZIBOag56Ud4Ru5dc0U07Hs
8Ma5k/7FJ9Xd203zEnT3OZIewtkyfX2qKqU/10XFCsvhOWgeOqPs8oG3rWyLm2karOUGMWG17Kup
q/IYDV49xmhnjXXfV2uNuAG1141MNA9tmdWkbb8DXBH5naURgkIqU59nlBp4zPBVr4rlcnWQFgCs
yfaq7YXrRylv2itxQuUYawPj05kBv31ql4xqubRzWrW3iCnnm2k6f8wii4M6qqRVGnVkOlqtxXXv
JQvNvrOnn7x0Gm2cg1Uf994ylCcMxM2LREp3l1RLrl+IfBZGnPUkAIQ+IXWPS6Hc+liweF0tC+eE
W7H6pI9ipi4P6ZwKn0QXwcan16VM97Ip53vyneZ+S8Ey521NR7p9AdZkzugsh0Q/6R7HEsKEe8K7
nHWV0z6rKOKJR5KUbjVuZBW5inVtaQskQVnej+NBMwiMeZ9Y/ju8/Q9pJP80vF01YngTb6ls/sze
vv+l7/ObqTNuwYcQLUJjEBwu49H38c3w/8B26DI8+fwZozN/8mN6s60/oFI2ebqO4QinEZDpj9AT
2GDi4raQXGMLPCKh/D+Z3ih4+Gl6wz6zQdIbzGvCgRE0+AvToZGO74zU0wDtIx4O+0bqAzofBDyo
P+a5C+ehnV8x9g5sQ2ohQz8tEK4DQFVDCgxmFu4ObUlPWFJr6tv76HJSH/p1V+TLkMdk+eiPpH9x
Qqld6X0tEaYHUY8Brbp0WEHjiXDqOu7MCh3hYMs3VilzPtha4O1rMsBj30tg/sYko8mrSyd1YwtS
wcN5SWo0VEaxfKhmRw+TnLRzDsQYtA7+aPv7Rq095oiptT6QiKjQ3yEmdyLM9Whwllm+LlBZV4Sq
wvKA1/UfLJthIyKoX2qRB0jCVt42WoEWe0XX6Bj1GGqGg5WgBfk8Uj5k3TXAo29uVzUaakHZnG0S
2UCVswbfxurn/sswD8TVBdbQDGFSeF4bi0mjKXhynPYSwVR59vW2Ha8rMp38g9c12ZEi3xq8lNY4
/WgvZvpYrVZ6ztFskfhaVV4ZeaVVX5fuCpue8XW/aNXgfOx7yxzCZVyaC2+d1RLiY2jmaAiKttu1
uIgMEBgqGdGhYdLSSQPnuzHVrY4CyKGwoFMfsClXJpjbsgBoOAmmrSDpEaeM3pa516LQ+1aOjn01
o2y8SZVtfXbEaDEN1URQk5o3Bm7cjHUgr5a0Ns5mrsyC2zsax6Am0c3zg/musRVFgmKd65NZGsgn
1ZRRvpaDxN+KZt53wRiASKRZeelrdv6xM9rgyQUKcXZjoltnD1G7HSKQ0fgs8CMLLrvg3gOQeeIB
r9iAFJn97FalqnYkCQQpxctOG8SDLKW8LlG1366DXC/MFp15HOSNohCOh88/oa0znmqEkDz+jpHu
qmlyMUc5XVeg2+uBYcFAP6FTA2XT+sn4YLua+pRTIbDGPUUuxb7qUmyvpbIHN1ocSktDhKM0pGWt
J190DLt2uA7jTFaJ1mdRKjYLTdmUw32ZDsnVRHge1wjsTaXpZ/UUMZtVp5rQVknWYeEGKD9XQAjN
H8vbPhDEC/reLIjA0tuG2Ng1w68wmNKeoyltEPBlWs8VHEIV3LCGMbn2BVvnzujs4cYuVKPt2nlS
Mu5mPSdga80aCMxWXQVan54dVqCjZ2pFxYFrEHXcEA9Rnxt03Ke+8Uhsdqi+E1HAUU1Ehq4KBxmT
dbVgxaE3uJsRWPokK8B6gVwiZaydqCbl+67OERCfVuJks7hAjbwyvHK0fRxqb5AhC6hyvxMF/92d
gBbgIf59wN/lG7NM9tPW9P43fmxNwR9od1zyONiEgAFMYIrvW5PpIR/C5B1YWPd8/o8z/4+tibKU
PyDetyhTiHHqjjf67cfepFk6YV1EwCHu0Xk8MOD9B8jC1l710+bEYRhREbACahB2Jkw8v2xOTFV0
nM1esiF1ZeS66blsxLgrk0l7ZsHd2YuqLivdHHZDM551q3sli/OUuOrY9YR/kgs0HpxS7U2p02pk
1ys/oxqwkswPnQXjWbTlpTR9huftoG0P12yBj4uXDzda3+29gVqNwPvq0/+iahOP0ERmQj3cYtc8
qaF4Te1gjXEvwPvTR34SgwhC1NASwZ58SiY3xhyShXlCeYtQ040lsgvOpXac2Q091PnB1fpbFx1r
5GYGWuVuPaFSDTsgxgsUG8RRGKwdY//mWOvrouZdWbBX9fm07zT1rZvdiZ7kFnfH+rkoq63mkLWh
rSq2oSF2vOLVdYMxdi259zLxDUdMEzXN+CxlfTui2IoCvcfyE3xx8kvbSU959jRrnXotdEpqvO0w
PjorAqApNVHx8lsq8j2Rnaat9ihYFQRnqnnopnAyvHu/dHPO+QQnE6pK3nO3PvNNx0M12wfdE3Fl
WXVsYdi1eqMPrbG/Efl0ZyvzBsApWk0YGaO5KgNWsLoRL0zcVRi08zkoUw+/m7hyNguzIWW+m7Wm
JbHL1DlEJcVh9eo7wnp2nJ8PyodqTNc7O6muLFmj27bOvczG0NPaBzkW9+mCxVKjv2HvDmU02Zr3
Bdv6reZtVlgf4z7my9CvLGAPTKQHrcIToKADOfnUvXbBy4Crx9fD1W2OfV1dV5xpQTLGWyGtB83P
tYdSsuWIJNVDYwrEwRzXJ81OL+yS445cu5Ls1895NeuRM1vGNy1pTVAKdzoqdH9Rj1r2KSdbNhYW
uFaT59bJXKbzWBTrrpqzJKqrLo8WotKjwpmx74HGum5/K2XyDUjlyh3bj6IUMpaNPYWzg30j70zc
IFRhKs9DKt0v9KA7M/nWwVUul+OSB2h5B++cEQYcDgshk54OaNdSLtqkhnYnVnVvA/bvu8rT4IHw
cjVd9lwCnzFZpihQcsBtToeX5SifZRV80LXqyqsox8ygtKIqN+drW9SnanXGmLD/l2k0ypihTu10
i6TOEcdMZzbXUzt5kQY5tYOUQk8+XhmNBxbjucUut/RjUFxVNnNcgir+NKAVIey7Q6RiT4aJo6W5
0IquhthzlwPaoDrOIZGwSm21kthdJyOvGQFls6kqHE6V44Uh8w9A6SoepvpYdxXvd4ZnNoVu84r5
SyCwwAyw2xm+OES9WmSy/3mMxJo2d9TrmZ8xUxzMPi+jbiR4t85xW2a+cyS/RMbluKDmr3ZZdZMz
X5CSk0fZcCcSbR8Er4XRoSnuii/pdKlGDJuAl7eZPYxRVeBvtW0pLhm3gTXGwksfLFO1R/Cu7tLV
3D4COq13cp36vamn2QmA6yQTpV7J55/2C2Tz8xTIB2dc8GQsCaDi2IW2SJ3rdghwZc2O+NKMwIUj
iElMm1xxsrV5jRZcAVjLMMPUgYiF19xAs12Va3ruDH8+Eis9XvIQtLdToF0srbqguebr6qnHopie
KvZ3WWdNXM/aW+4qMufxe+z0NLlJ3TYiWvhsq+UCbBIE16H9wnWLqFl8i4s02rEfSj1cnGk6kCVd
X5mLFXkMOlGe5lHdTEd48lsioq6LptymjbQ6jhPWlxQYcnT8c19qZtwGcHgrDi4qpJ87d8A20yn9
raCsjDAS1q7W9IvPpTDrsy4aCg/nOfZXOV/qlRCHcTNc9Z6Y4qKHvgQQ3i9KPDhehWfpvlmsI7M7
PHoBml3Z1W5QGE/Wsloek+q0NpvEYzTU8LS4Zn+lpSYg2LpbR3HOlqnXQ0B6hBLE5zP829N+zE2H
raH2oslY2y96ydK5lG55VbrZjQY1H6lq6IHHMqwhaK/3ZC3fTPUnsxQ6ToWx4BiwcG6w3U9qbL/S
GdcfIHsIUh2cIwEgx6xBTDXocZM0KyAyBcaZe57SNfKM/FrLc2opc5c+4/pcaiVV2Cy8jmxj/B/c
HyRHBE+/UY0xx11aXUCJJSfTxcU0p2uBiQhNAj0UQmd/6carfPA/SJedYEwu3HL6qhsdmvcgKqmm
kYmfXbWp/ib76oPhJeuusUljgOYSu8ap6r2bzUaYZwL3nMLbh+d1H4iWo2hPO0o3d+Mxy0izsORI
rMM43dtKf5nzdd94IouCRn4qdTrShMHLP9Fsse+1qrwKAnYftU4vuZdwZPN6wzh0fQ4+OGBQn/1E
7he5OvtCG+G6ehcKUWjr87yuH313rBBpDMwPlDKElmbOOzHgY5wdQu+A1YszkdnF57xI1R5zvOA/
9MCkvRkJQJeUTZS5+fhZz6z6hP65PPb6MJ1WgxzL3DaXpw19f1kCUd/pJfb6RXmxdG6cdL84Dvge
YXOsvQ+WZn+sRdk/Frqir8D7KGD0Tg38/D4bqJFIp0qwnbPKaqU3kMg9AKRPyWvQY5jz2tYmr32q
Y4Sg+z5ozrOuNwiD3jAiWpeIUaZ41RyCNRfnU4FdRgnPOdWGpj906fDRXFw2M++evLTDQDrbRztt
8siR2hWqJXrtzE6cJwNUyeoMFbc922WFTe0EUwUgK8OZ7t2kSW8GUZyzQD9R9gTEbFAtQkOeI7pj
njix9PrYa9eo9JrLuoDRhrOwK+fJy7vLhGIJgYeh7mhfmcgjWBKj31cqtyJsXcelNB7rwKYppp6Y
l+Df22SebnAkHjLcx+zOadzWHkrbLtI7d1ds9vuludRHbTenWSRc3oggufGz8QET5OuCqS5YZjZX
eZqo0s5t+0Nf4bsw4IDXQosDzOsuvqcwgMPCHLjlSlwbKCFFgqS20uKCszi9fm9mT8mreSl0P94k
fYTNkwafHm3nNhX5l8psL9bejVt3REIyMzClvA1eHXtaeqj/D3vnsRw5km3bf7lzlEE41DQQOhjU
IpkTGJnJhNbCAXz9W2B1v0sG2cmbNW6zarPqSuEE4HC4n7P32n639aNyX1T6JnUaQCrBurOsvdK2
zkbD4o2XGx10NAZ43cV0neTWuVHgP00yWVE9nO6oUiMqsCS1USyC26qT95z8CPYY+aK1o3XR5Vy3
qT4HtnXQVD5ozTj9IobzGFVFvCbaDgFCQ00n2BmRfsHMZs8XFR46jYVVuXg/rFWaiW3f+Eeazs91
c62o8qbEUZY0/rI0booifezL4CHHFl+2zrp3692kpGdZoOxsSsmVmS0HJa6XRZwC9Jd06EuCUUga
MMACjr+KxPk256DOC0RiVY+FXb8I1T+Yslt0fnHWROlG6lQwI7EJE31hRuUmIaCgl9kK286+F/3j
VG1dNdgUVcBuvl4bmXtmJOfuJMka1c+a4EwV14E1XRWDe+hS0xOiWTvouuqwPrNUOlB+T4yjxmpW
DPWhFmxuxqA7dkn0ZLHZTQZCDRA0sWkq82e90reoSJZlcoQS7NNZIVzIdbCWlzl/zahav/KEic12
WpyNlk0XwT1WVXFRGPVVr5hrFpEj55oFxqxLc0A4XWNwUgYqwAMKsvQipYiGe1I/AoSghqEbS6nw
RalUyjesOjt3fBzYqflW+hBF6VGwUzUb7cAp+j4S4R08VqTSAWmXo9Z6qcaXK+ouC019jAIzXfaF
geUQWf/YGRf2+AMuxNKhPDYNDRE1qDzqwd11uXvfWuxeqrbbj9DJB90gMctQrnpDu6vKbzbAcdgY
P5hJ0TJrk2tS5+aQQpgZnEaClQzlM2QLd+WUyVpPhTjmY2lsCNbdToN+HsfqpbSmFdok3LQNjVu/
k2Qh2C9WZAJx78b7SHHnI0XoOXzLgnla9u7jwGYp5num5soZDgjIKXfkTG1KBVq6SVynZ4n+Oo/6
JR2si2qYfW/dIeFDGCoABqhDzWwIc+dTNtQs67HvL3D9no9BfTQU58btEOLUxjfhQ1lg2ePDUcM2
08u7bnpO4JCYystkHCLFvFQxslf0H1j2rqB2bJupOxaYuK/qIv45FEB5VfM+g2DtmWJcgYvxJD9d
6CvnpoxWidPuddGvxqiEMFdcDZiRi/KbHtsvCEy2WZwfgkgdzgPNXITSvyjRtyya3tjz5ea4BmOk
peuRxPxv8NeR1u20yF7QRv1JBBUO7abYKYWhezK1dU+RzTEtlU2k40Wtwm1d198T1K91aXnJGA9r
U21RrdV65GEyfEozuVNkcG7W7EknhcXGwOe6iKh+ET+aOJ6fSzIqanwosnegcZS/lLgl4siveUzq
NcJuZ2VrrOaR3bdLu5XGjswPPPp24aFvu/XL8LHErxo3fXdGy/K8rKp7MncybzByuS/RBHj+aN5z
dB+9LumnpWHEz20pbgrFKDZ5m4CaY0NpQIne9Fp+1/ejTeBFtSOyvll0Sv0NSsojGan0ydAueriK
M8+W8Y+MU6tXoyLb+wXgtKlzukXkWM+BLK7VJjeXWudc1nFc8bfNVtqiuUDHgE3TOk8ESSFxTFFt
qkn5SpvJXPnIXhdx4zYLBISPisUyoDSCCFknlJsYHvqyaIZpQ5xHuo76Ah94mWEGdAfp0ZLP92mj
UjgeI/9B04LbkFAlDivYDvnbuouElRiPPrtkjMxrHk6/qBWivlSSPcg/oXNqwBjBjTihaA6u0rj1
Bqlf56R+0NRf+VFDACjcH7eoXgwb3yKB7n5aaMDJgOMsUtrB61r6+dGOdE4TVWxQrEVlRRm5XYfk
RnpWASOCSGL0Tmj2WB92o058VBywWxmK4bL1iSIKrN4/gzKCJNYoFf0gujxfl1lZIfGT8Meor1L0
paBMSTUF7E0N2FKihjPajwDRpqPG61EwN5LZKuycSYWTUqPvLTP75fCtNcbse+irzrYYCwz8VSzt
xaD337NI3vtxviNelrN7YOynhk8bEJ1Fqhpnes80H3L9wP6USiZr1bIG/JUg6CwVcQZ3w93ZWnHb
aaXqriAFMMelEu74tGSKzfEDiztPU2c/XDhrO9eiJy0dtNVAgXnjcrjeBC1FGPSD0ptho+5OIgzL
VurUp17t0FoGXjKvHv4hDvzj2BjGoq4my0PjWbOv0+9pbTx3LoK5QTv0dn4umIlOEz4FTLXcVm4j
p7GXWpmsfJDEaZ2vw7wO0MZo9OcJjiF7izIMn+UYvgdCtKT2KEZh+QEL1AVbS5MHVLDBonbHdUnu
+bIr6AgXZk4f0TiP2apler6vZfQiiCGNRL93I2PbZ+FBVM+p5d8NjXPZy97DlrLuHH1v16Szdugc
O7zLUd9892mbNGn2XCfyvErDQzo+BnbnFfl4ZYjgAkXLNygAZ2VSbU02bVZBIRjKDm2xK6eIya4c
F6A/w2WuyDPa0pcGRJiy6S6D/kEtCCIqUusQN9Ni4hC67Bv2ijpeK26n9FdTTPpdp2mXHfeaLtGs
W8QBxTZp2k/9vDvG06BZ4wquFdptThlMkUkh0n4E1mLrz02mLasYoYkCv8+xjj1SGafNVo0hfray
nDtKRPlQ74iyfE189KIuHM7o7PkmY7bbO4grOeSdR5LPvJ6Qbyx8XvbcXqJW6agE8v5RRaOtcVbF
1VVYxptCdu7CNJJVwASTY3TrVuNh0gHwNK2x8Cm8YjvStiUwT6d3t7lg6Qz7YDOhLCAfJFpZCF0z
DTd2mexV4V/VY/QyjdmNRq7lslOnX27kXzth9OTm9bfE3ieGXoNImdYqn3Rdsa/1ehRXLBcqco89
PWFEvUQY/kzsCcxGlt+46IruJQwNH0LRvL7QKucgsq+DrTk8jPJMabNxWXUF8i5D4mNbdEAQNoIo
wStsQvqq0atwlaWJWJuWjM5CO0Koq48J+4a+RKbdgUrDom0HuybIeT+nst1MUoZ/mxX+W/in8E9J
/jeF/+j5xE88//5/lf3Nv2gCzMYuPBz/yhz7u+zv/sV/RM3nkvvJL+nm/5b9sRqzCQIYiOsURSGV
/X8X/TW6CESFAg2efcDzr/5J0f99xd/GuONouCxwLmPLxH43m1ze+E6b0chIJp84ovd8H922GboV
XavoEv1rfWPX1nD55r58bRHW0UGCsMYhzCUYJlTr9wOafOox7oUcl4GrLGtNKMtGV557YC3r349E
5+JdO8M2NFAJkEqRLXFxrnj1mLy5OEDwaey0RH5OJY1dbZUSMx+qN6VLL3kksLACnQkPetZ6rviy
qmRRLAnZwi2hrbPa4osSUShpk0jzfC0Otl0UTe7GJ/OoB+fAfvsKwXF5TpCl7vns26JlU5jJTdc6
JiueMxjtUums1DhzhyitdiEUMIRZWtm5q0LJtOLHoNU5e0CC14ONZU8EuC10dSiqbR41FCgwnjTp
MksSH9qDcKjhNSCHxDl1gqy5LDgj6KsW0kRyZFUefnRl1BxqwhjtpyweCnEkZ82+DMzIP5Y0WX6k
1GYjL6ezLtFfNagIlugzwVLidwmalnbijJi7APTrH4tpSECLR3YC3C9EW4ljA5CsScVVanyZz8zM
RuQGTTGV4JkVCx7eNLAtRxGvuj+CoNfSx1wJW6JXpZLF1WEYu7RaDip9J5B2/phpByeshhK5NCRT
CnYi0SYrpdphNea4VGMO3bCENCcXwyYtQHwBBIvIPYpZCMtCfqvCWFZHM1Dy/NaRxSipYRSmiTkl
rtRevbflkDQjNUjYW9AcIh/9x8qRHLtx3qjm3LC1BoVEusXoK+wh1g1STxcAkEoXV+xjGH2lfdG2
lZU1V0BhKjtdljTiUI2S7ZbRlciEmLv7RWja06XdVsRGQqSKITVfAJjo1Gu/Qdf3EMRuPDWrsUQt
iCeAM8ET9N6CWovbOuN4xQWg01uWMTiLHOm/aBBgmGVYoIuroG4BItI1c6yuUZw32WUWKeLCbyFZ
rhst6jnhi6l+qMjVDTZV34zZuqz1QsEvq1qk00Wda1LsqUPAMSglk+XUWnG27RM0at5AgTBYS/T/
P/iyIyJpMR8REaiWRnDf1VlBj4K/TeUQMlKbDy4AYUaUSvVZDAKyxS2WWOMBs1XwsBK2Oq5d4Z6Q
LRFQSuDwsrhmtDVkgxBPreCsgKSnAm0nPVtk2n3csJzinfFTaqYs97LJzOJcs1LHOEv7oUoP0diH
BltHuCvkbYgpHG5QczXN1idWmN+aDmRy6LwV+rmlJCqb3SFEOb8SsMN0NHJJgnSE0nkBJMC2yhe1
SEWypZ47BocGcwq8H12rn5FpmdhMzGjYQR0W6r5UKI7Ou3gK/tO+pt/QEkFUJw0oGccHBdWD+20V
K1sX5oxCa5M+6ze47O1g2fphqW0a5Ig5aCvYmyD5xnKrjw1SitEiK3XpR8iHoUCFJoWWUiFaTDUr
klWzvlM9WcdmvqVba6nroM3pMsLpcdWVobQJLii3dJttSSnuNgFZExx9XmRnY1Z6p90Eg2D6rpQ0
JZS4KPzB2hrtUA5I60QOQeZxyBVlRnm5VM6PlpMDi1GHSYm2Y8MJe9kJSEsL1YpUyzPiUCnPyFtS
wx1d6rTacGYJf+YY7icvnMwM8kmKoBCRaRjM53iwoANGt5uI9LOQjUipSGhVeXVIJvBC7KCl2a/6
rDN7DDM5palEQyJ0w6yU7N5CMxR3FPypUsHhTEnCpcnkskQ/6ljICN+uQSrFE5VchCfXfqhNDjtY
ZxiL7yHQPV1/1CgNu8xLxMqc5INlRio0ckkBMpdKWtFOTid/BlUOwtvB/+VjG3yeND3swTbzvrbZ
8HPQwyar7l4/RP/dFbErQt72n3dFx6efT8FT8+OpfivWe/1Df2+NTPUvsAk6cjjQKOBU5pjwv7dG
KPI0B6AILulZc4dV/X8VERqAFsgscxaZQOb36pD4tyJCN/+CVgDtwYbbCYpE/6Pd0fsNBDsj9mb6
/CNYDklHKIvfb1acEvm5FoYwx8N02E0O74bgjVy+uSmfbIlmw8Zbh+/scQU0xA9tEd3INZ+MItgz
DcDnvN6sDqFa3fVd/9CZwwoOKUw4wUfs9wOeXtbsG2ELKbjfVME0e94UvtkXDVjO/Tigp9pC2bpg
bfI3Lr66v1VA/xHq8GEUHck716TqJk8X8cr7UeIkyCQBpfX8DaPTrzb6RnDK+2I/OT+CdzdPh9Bj
EEyA2tM2VQ3l5ttrId/LSdlFzQS9QXjTTBPMgnUiojPO8bdDHP/ohvQrH//7XTOHXQI6hc7MtTmE
C0SH7wcdpyBoZaM0nmDHQ+XKIlu1HJUV4s7xjFT68osZMm+K318k51bBSAbpn44+vwxvL9IeR9V3
rKrFc2N/s4lNoZMzUpEOkvaLkT4+NIPQP75TAqEqTqOTK/PHutBjsmLZJobDfpxE4ulll/6DUebs
UD4VLgTxUypEn8jYipyu9cIqrJI9rD1fYTJWGEZ+P9M/vFozbWGW9Vo8LFM/nemxcPtgCl1K8TPm
jDJ3snF76iGOHxlrQMn6r6Zts+3vB/3kaXHA0V3r1fYF6uH901LJxsD2MZsadJGvLMEWn7aGss6r
8iv2wunj4gDIC+ZAgUFYTN7Tyewnn8DqZGUYXoy7cFMUjgH8EvPr7y/oZLrDH2CFYq6rrICq+qpA
ezv9qB6qgYukmPplmWyTAPC/TpPpIYN488XS9MlQr8gtQdaKhSL7ZC00Sbcrh6HEN9KNByN0TZ6X
a+/TUi92VRKmXzyqz4aDxgElggdmA1l4/6iqBvxJ1WlA5ywLHKXq5DngEIJhDz0+aJSpxLzlX9zN
k2fG3SQ6d/YDgtEUpLfOP9Ob1dfIrbjhGIOuWFrKDoTuTVKZzR9fGGQsJj3wIwMv4ywafDtIqAVV
g3GFQQbZ7AI1Ezu2sPEq9CtqqdKov3jRPruoeWGybNaomfbyfjzhzMt9hnqb1z1ad3ZJz9YNvsJC
fHxcfInnQQg1JRfEnMX1b25dbtCeK4FCe0NSpLN7O10WtT56RUsMOZ0UbfX7if/JVfEFYyryvGZ/
58lV2ULpJl5moJJ+RuHUEQBftXL4Ys5/HIVHxPaCf+Z9gHMyijviuTdHC1UTNkqMfUT8JF1TrH9/
LSerEtOOucZWg6Mt1lV7dj+8vXctNlGC1/GnOGAvqOhO4wpHDAJmw/C/uKDPhiJ/ExeGANxBhetk
KB1QxCSJgR4mTNlhJ4abRnMlJPYxfvrzq+LOzeJXKDTq6QvcTVTGsdmDy7WCWzgew6GP9A4duOz+
eC7QzdSok/E1Ye6d7tJ8VWujLgjhJKA0T2i3doo3RIX9Dy6IVd3k+2GSpTbviN8+ptAobNlS3fes
WGmOk6JO2rneVcCU1dwtv0i9+mTmsXniM8+HXgherPeDSeC8IABosKv0wxa8Xf0R2ofzt9P8/7oR
nGeeg3cGjAsLLZqIk7cWty5GSl5RDrZlvaKz8Iiz1P5ien9yKUAXwSrNQWswEk8WvKgn3cPXGESB
BLDi4CcuAsSyxz+ebu9GOXk6OiHhUZ7VmRf5Mtw6ZQpUuq2g0+vSvvnToQQub10nxXYu8p6GpZlS
GcaqNxLPBMGNQsI1AXrrZvyQOp3yxRP6+MJSoGaBg+UxW5yMkyfkJkmiSwE81zFjcUhsOz9rKWc+
cYoQX6wNH5+TIF6ZbxPWKDYtpzVZ6esK/USGKlhXV2Y9KkD34SL8/uZ9/FAAGTRYt9Gzc4Y7TTfO
Y1umJDHRjg/KoD/qeHO+0XZ12kNPxxIxnQ5R5IsZ+HFMjh8WZ0XSWwHJGCfieaDBmS6LANWjRs/R
x+5LjoppLtOGgqfAb/rFPkKbn8qbUwHvlTmvRJplE8LFSeRkwJlQroUFBJSgwzjk2UbpUkZ2S5T4
rTs69wrgimQGNXf1XL1rxtUIaOeRym/zrdWc3vL8uENsXuY6oHTLDbsL0WH7RZ6RDOlGUE5W1p0g
THHCtvVFGuvHKYfVgW3yfOjFXjfnnL9d5+q4CQLN4HOER7fMAe9TEeQ4MPnPSuojE/r9fPhsNIvT
NQYKljtu2fvRmjqFsgxs3JOx3Y7rLDH1O6CNbU3LGF7LF6N9MhM0VaiOTffBob9z8v3TgaxFXcb3
TxhJsxhEiKIakE0SeMOQj6TplEV99fsLnP/Kk7mgYR1RTRYLuLWnGY8qCitSYeCuNS56us56GSe8
0IkaLqMK8rAQ8ub3A352jby9NEfYsKic4t7f0Q7oeqNUfA5RTSjw7IwHmhxHbMQ+MApkRL8f7ZPn
x82kRkSwMowNY15V3mz8jLQ3bKUWmRdwSiEUvW3KW2Wskl0sIuMLtOZnY82fQ+rqr62xk7Gc0qzl
OKs9TacZVsgxlEPWB4hQM+rjv7+sT56a7QASnttwmHzmatrby6I9DsKfJgHqibJcVlVi3+m0QlDs
OqDmRR6vUsyBX3zDPj45MrSgiMxeI8rX7smXkoyOjs62yrtgNc2Ryry/glKq7dwIKsPcxFz/6UXO
cFQ27fORWJCJ+f4iFV1B+QQ6iOP3IDdOX0TxootqpO2hVPcx0X2Xio5+5/ejfnyKM4xFFyZx2vzL
Kba3EaMobKSjtJ8m0FzVnKmUIFlGt/vV5DwpQbEOs34ZRPSyxaFXeHpDIfHbKQymzIv1HAHqNIrs
snJrREskOeT3KZr1m6RBTgeequuKLxabj3OIQgPzVeVi5/rQyWKTRuyGohKRvl3X7bGYbQEE8IQJ
llYZnytmGt/6ZmZ+tcf/8B2nnYqNGjIqCx3Vt5OnmvTVOObISmklZO5ugCN/5hqh88V7/9korKF4
smkLqvbpsjb1E+ijKuJ8npEWa2Mp9WAxdV/M0A9zhZIXL8J8B2kX8y19P0Pbdqh7zWTvqNVjuJo3
ZAQ9tTwuABL/ZCiqKa8dafJm55fzzUKWTl3dZiZyZB3A01a32mEp1BH5EvSwze/fgE/uHRssk6+Q
ECwvr93xN0NlWuSgL0N+R579nAXCaoMLKC3+sJpMEY+7B7d6nv7gZE+3IVJvuhiMGQejRiIOIoIl
/W456Py/eKM/TPTXccCMkoNNwPPpYSVQhpqmuJl5bqVH5aJx/F4hT4FQhWTQlN1QKHqzbvWx/OIF
+/Q+su5ZJr596kAni3RixGZs5egFSOup9tAw4icThU/0j4aBIc+hT8CInyfpm8cVkOVa25bMPA4g
He6GEtmip1AO+2JavJZ+3m0VuI+GCtSNkWiTfLgeO8GViK/ZQ/sXOCOhUHjewTPhR0l3hWqQ1EHx
JpdI8IBybGw31794CT67o29+Avtk7XDTobE7S+NA2ClW7zmdlT90YjKv//wFeDvMyYfOaqJhpAmL
9N8YhmPmOncGEMovCm2fX8u8fJBPOe/+3z82ve9p6PvzXovokHrtqPjWAZe46heP7bPZT/HBQmXO
9Keu8n6cvI76pKt0ePpxZS2kGLTrBjAhVSl2fGJR2JV/RrrYV4eMTy8PxQ6LIrs9as3vhx07s3DV
gmFJQ8wBhU7x9JAGaK1//6g+W4HxHHMwokivATR/P4wFwIaKJfs7H+3QoixGEkfsljKLkAb8l98P
9vGaZj0WL/JcO2f1Otm66lEnejhjlApK2ZLBFpbkCeNU/PM3mnHYRHKIn3nMH07wYDs7UbBgGYR0
xmjIRbABDRV9sZ/7eO84uVvg4FkTkVadnqRsaOGlLoKemTAS3jZhJehDYuQcrci+WKPmyfx+6WBL
pTP76B1SRRQndy4dB0iqHCW9UGb+Oi6UalOSWXUREvewJWu6+aI+9cp9fzegzekdYZrGDm4u8Z2s
vbFZmqOudCifQdjFF9gbzOIpZUdGsIXh1u0VmXTqQ263ADeS0k71ezseO3vHngEH8u+nzYf7PDvt
Kcdo4I/ZbZ2uWnWuxzCEe+CcdqWsI1vNNirFjKvQsL/aUTJNTu40Pn9iJekG2ybfVSKu3r8QPioF
v/Uj20sLSKpQrXKld7GMCNF8y41SjdNl4sgKANck8PCihbadabqo+9BpN4JPBxwVyrC3Ff6Z6Cke
mzpfRqReksgzFeZ5yknr2qSnaO6TQQV4VJdSG1ZjbePAiJPWOgxVRvxdVRsWFLF6qII7fET2a3ck
AkG86Ce2e8ZKxxuHcw87MNxEiDO5yqNxB72T51FBue8aM75oY4yEwADvMzV18XGHYkjwdSYRAZdu
2lnETPKyIv4FshVhudcxf+KKiTS7NJ59fczs0RsRLeVXY5goNgmZgaKlzQJcXkYFjjSjBsJgQq7O
qms1K66hFAeGcWyi2Cc9bbIaAiQrAwnRWdYnPiZh160zCK8xoSlAxpx46nCOmIo/7G3TSX0vJj9v
+GE4AR7jxRRWEglVPvTg5oIGPugyB04aPxhwhgUWzWj0rWu7L1wXW3Cdm5dFJ8HpVODGml3LA9a9
dixcbWUBdVG5dIHdfCkLN642Yuws9zwB2+MCQe2H8sxPqmq8kFOdKndKkOnNwYeX0N8iiDewSUQa
2S3BHHWKhXjKXyrdH1/iolP0swkwaeNlvjqKPQtcqh4tkcT1jggi2e2CAEL0qsElb32LISBgxeol
jC478IOfgk2VM1uXMFugn8O8fDDkgJFpSTEwjB4UEnnx4rIoF4set/T4A4of3fyFoflh/J23LfGX
fmXm/o3vo+veQ+5xbMCq+qA/ZoMWxSuyB2vraahD3L+UQKIMExgYnipYJXnjzMDeGsZwELZkcgr4
NNZFnuiVJFW8UmEuy9z9Veuu/kJsMKYi1bayYGt0apiyISwJdJMJFKG1VpbKhWtQ+5tNuNFwa3S1
r8EnEwiO9LE365cq8tVHwwgbewHqGTPspIOoX0xVlFfrOsnlmYqDD0eUTsTrQw3LqF2Qg9ohlfIl
LGvIRJa20Ook+qbXegrwENmnWDTYAKplR5Gxw54QFBBtRK4yt6fENpahOhg/tD5Dn2S6WP1AzWHC
AJIH93iWe8cXTRtrP1S9SaJl0Y+TsYEfTiSfnzv1DtWhbMjustXBC0EmCS9BQWUts7SszHVeqvpL
gC4uXgIntNHvcRAnD02biGr0iVB7hKFtiGMwOgw8TpaFCYE56wBXV8ZiRW6mdltKktmWhShcubdL
kzNXHSYI3h1/VMe1gLn+QxYcU1Z6pgOgyTWrJRQ3Ntu7iM1w59WBIjnxIrmr1xSAq5smL9TxaBPt
2nqVDGFRkFzaIkaseyxV52WhEoKHGphgujRzQhUrNBjyY1iSR+oFfus0+7jqQKYHUWzcTgmppg9T
ZOU8jJi8EIjIUJrXcauJOxb+8KEksvuatVtPZoOxFd9hgshZbkCaTFvJmvmrVkX7aPZZPRwoGsSP
RN9E2WEESJos/KayhiV7cF9ZqiASXjD7aHdhT6N6QQerRTKL7FfZUEQnBkgOfmF974s+Uq9gJGrN
Q0ZI7rVaK+2FNmkUj6QCp+jAOpRf9IAYUgxSUKG25iuAh1pQdVO2fZJ6RaY4v/rRd4vd2MIN2Lhx
p0dnZYhnUAlVM9gQep0qGzRBwYshNQ2LhNO4cpe5FXwHLL+Eh4XsGJ21FlVxfIZdz9X2QqrmgxWq
jbVQEPV9w9Vcjc6cRqxUvOyDE+3HQIVtN47ZdFZ2YZ4vGxNIOQrZwCg8hNJYUJDphhgzZdEYlwTq
hdoyqZqsX6jJJJxV5kjZPfvoc6ojeHcbb0IX9saKtcSWC9/OsPg2SjxdQaKo5fcasOV3h9jB5A6x
U6Id0oYA2u0oQpZ8At0NcuIA2+qe1uGQ37CW9Po6c5oSgu3oT5a2DEi+Mr3GGLLgW6oNyXPZV/qD
lRaOvxaEWyGDMFKNtSHiG1Cvhk72FfUYI6iufYW0u9s0MWr3AftVFGxsQnZZu0GRAZTFMnRt6JMq
SCH3RXzQfNeoFpyKstpTUftCbK7MOlzCmMenmGM0zC8CXPnpA7nY2KATF3j8mR0gGLsL27Lw8ZuV
fCUTKN3oHGkTOkzEuG49N4R6sWh7Aos39cgsByfWhZZHkHC3RzM7yJ2YeHgryI8oORHkJP7CdYsx
2ebZMBW/arr9I2emPnsifcJ+qVzLqX8MidSQPvVICVaRUkB/Q2hcsUnA0ofHWx1mxkrnp6p7xWqF
fhbKfDDsS95Rw8PzGiME7QbiAxZ6kNb+g15ZVYQpvVM1JrtjjUs8kU69mfv8/XWiiTK8yUq/FeRZ
45UCbAsELls5GKqyW2CZBfGBDfwIZslEFvexhkye7BuyzdNtEOB88vrJEVipACFU9UMOHRJAjNtO
GfntyWRo/ffWpav/ZLZBE1xHPWiAHwYyUl6hyA/N8yoLnBdR+D0fe9VtyV1EthEtkMyP0260eiVa
YTQ0xcaHPJOgGIDU3ncezLOoumdnBLgIQxqM5O1gpZq4FQkh1xc1KH31weqSJrgZuNPdZuwrmRK2
O1XamvZi2G/iYDRwzxld+iAtXYzXY2/ks3QWlfsz3dY28NxkFB2WNr2CGKk4k8Sc1dnoWkfb2JsN
lPpvJQpaH4J9nNWI8Z3pEKuTdLZg7SmeD5oLIBOTJgnQLBJqv63HHi+y5kRaedGMNfZEWUqeudeI
lhdzEapdrnzPskSRGy2E27dWVEY4E3okbXxIXOMRuW2OfbCdIzOqHuLrelbT5wuARvpwGZD6pd/3
lqGcV3VX2Gc97dz2R+nCQzgXwVhQbbEToTU3oY5+ZJE1EgJuO1PcLm1Uws5GbYX7pLSq2tzbvsSB
KKzSJclp6JTOXPF5oiKqKHEhFC/xrRFAQisBqz6VwQhfqioCiDHamI13r/v2/8pv/weA5JsjzAfQ
+fGJrnr78k57O/+Jv7W3wvwLZRwag7muRXlL5bD3L+3ta5jhrKaAYz6fXDmN/5tGpul/0bt91dTR
+EHbxq/9W3vLr2HqgZSNuInjLs2of+5MmgdGS0RHGlIaDTt+zvcnIKUiztRIcI4XhhtuYjS/Z50V
Jmtqbz9YNr8S7X0oClDcYBCkCqhjAITOp7835TcxRCRFdwj02gY3T4JMH1YXxs03D+Dy75Pr24DE
jwfaeRgTeQI9W9YCcTJMmCpTBT+SvFHW7ZXdVyDWfDZ1KoSYPRpFufWbBsSgSWXsfIi0X5zu9eXv
f4hXhdm7UzU/BHqm12Y1V3tamOA0p3ZDKTE1lnXxHKPuu5qSzcQ34FfBmvmz6Xpyg9lm7zML/sik
hT3glplKnNdJeWnZif7djMj77vvEaGhUxeUN4Ipwn+E/+Fb1mXnNlyj2JsC/ZzSRK6rCRaod4J1o
lmcDvHFC13fWHcm3u6DvB0xCCifWKlT9ZM53zr2sTdWfTu0nAtcKzPEFzSr4WHqH2D+X36d6vBRu
6Z9bJfxIJw2LNYgIeWsrOrQiUkXIz3XAz2nEm/zX5AhMdnwNQZ1rxf9Zzr/Lfxb5S3MSnTD/mb9X
FPIWwRjOAVGYE9EjzIKFfxkdWWtYEmgU0Z6lYfCGb4hefwYY8jbgBKCqZPJG/P8FRSVvlVoL8gYO
drbORP4DviHO+ndFFfr/aI5ZUoAoEhZKvvjJkpIh85tNMFBoY2NsGijrbt0py2qsW2VRWIi7INMq
Jr2FkhIKTcrO4LRXSV14diYsLFz4qqy9DvorW0RtMZJiROcL1O0MRlxYsH4gAjhBB/yJht20DkLh
P4dT0wCL0JvgOfZxSC1kgzQTEOkAbUxyGqnsnWMQZzDbrzjmKN9hdavls90bTr2ykVHrC9BbxM+Q
scSecihdGd7QSfJbb2QdJUsGCHofe/P1T1uIFF16O1+HulCspG10j4vMnRvSbOJ7v4e9/wz5LS+m
Y49iMjvAUE2n+1CyHb+JSVy3NrAa8qsOkq0fr+js6vweAsECc+Grem3gXZa9mh10A4NZsVASjZDS
pc5GMzlqGWPdmEang8QYhrDG9aXOfySJrDE7QKvLgSAS96hZG7YtQn+UdiyLK35M/gtk31l+JKrR
XIqk1pNjzQ6q/iZbp3QONXQ6ceO3ofvYNYqfeIlV9lG9wFPB6dsn/gAQCX582b1Q5x+LYxthsgaa
VLapv0PkiXfRbOtIXalKrAYrQZzBcGVkFr57UjEK6GujSMqjL1Mt2fTR5GsPXW0GD5VIE+WSs5Ro
t20ojWZdxoNJhBLF2O6l1vMMCjr/51CR/BcfcJURohrJnrtK9k0qSZOBgfxCBKEqjpPG8r6RtVEM
m6Th1j3CMJbKjfTxEjznrNrJxf/j7Mya40SiNv2LiGBPuK19UWm1bNk3hFeWZCeBhF8/D6qJ+Sz1
hDUxF+3o6JZVFCSZ57znXbwsL8P9WPEkz6OYY9wr+jordoUjx+hpyKLmM/hCgsXf4FjttiI/Wu4S
OFwyJZ2C0MoXhx4KPyUT/PTWM5up/03uFM+a4DRf/nJMskNu6Grd7Dv3OZkfusRXrw+2M5mn5UA3
7mfaTIlDoGiKvPvaunGPN0gGfSVbS+QVZD5I36yruyKrZ/vOzuEPHSAShUvgOsqdPSxx/BO9JJpZ
oAuiWpzzQHLH6yjpnE1lJ3lC0Zlz84ayKhMyJXgXVkqL8A6v9qE8A+hFmMahX7lJTbvIv5iDS1qD
HZagiD3S23I1GZKzdAwyQx1xjYj7YzIZfNsh4BQ5A5ul6rEOvARH944Z78YwZQhtXVb9Hpl/CFrk
4JZmVmNl74VOkvqQeONg3YwyKdw9KSs8Zvv1zxR/ivkzwjzl/poY8txydnnycr3osptZvj1ArrwI
7NX8PQHvs/k56O1EAEZKTivkcPVDBLhcnE1/1rh9RBrz6oERMDduMOf+t/W6IjnkyIydI4GRCnlR
mX6YMC+NtsAC0qBBGCf/hDnWaHzrZJL+qvCpDLHeiN3ssYzzaEmX9FLDctBhTqV3jo2BX8FH2d4R
QmGdblvTSPBCqZ052taUWGB4qdQbxexUclWTk+8DS8bmNpNYUHno6QyMAyo/zebP128qNaEfD70r
neYHStFl/fuWMk/VpEhmiTMa/SFIZ/vGMhaHQdzzuFUuoa3FGV4cTyarlEFaS+lGzj6MqVT2weQq
80XDfn4mID2bSM71u3MZubY8k9WOxFRUGAmegzpOeoKvekdeCny+9anLXRV+qghrSrbCHkx1bGJn
eDCxYQGUK9BbbpXnsfAsaxbcnW6KFz9AGRKvnmrD9vdzz4aMTeds8QamNauoN2Qd8eKTExBFuASt
st6Y+/t07H/NSBGSx8XBaz71g2kP63awm+4QeplYNXnfANzZxCiv7JwX8kJkl9E8Tm6cJt/72UkQ
hk46jvhM2/pOlG5OGZZIZODYyPCtjiVzbHU0dME+6o7hxMuDd6anQXS8tD/5mNWW/G7A43ZVlrEl
STQrJouN2JoaA0tZfEr9nUzwzbsdBDKveDUYogyWZMQ+ju+zFiTpxgt0NmOuRWQkH+w4ejiXWdGV
xbqJGMxumAEY3k0sJ8ffp4T0+HsGP7rd+tpGl4ZRi8ZVJZ38hq1JOuwCqQD1uMNjBdBiNTmT3ey7
DjtTDOrZGbZu0nXPhZu6xspVdcn0ZPnxZhoxA7u+ZVM7sTqsEYOcp1SjUT5f3zvFBjgdRGQhO04m
nYcPZd1gU0oMqZqfs8buvA3BaQofVd1K8wFjUFLPpBM1zk3Vpfw+dhClcdqMIoXXE6aVKW9pTG4e
jju9qYfgAbOQuP9aqnYRbpcIhC/mGBTVnZWjUhLrGoJNdEhwsMIZWTP8Ucfry0+m0MDRV73+xobY
pP54/fcOO1fjaeJU50hFR48POfGMaJArX9Y31hSSb3fdrvLXgy/Hwmz+fH1N4iHiCNaI4MdpNzXl
8kJrnIhjA+cj0ah+VcXDSFDHX6Xc/6Uzsd8WR3QlARjhwgKnMgE8D94NsiNCHkkdaA3wRthMn6pa
z84TamJOMd+ceNvg2/HSF0tK3RYj30pu/cZJcY/vGhzwt5Ct+aE55+B56AajTc71gCskQ42WB1u0
eFTtNP65A3l7OjC3RkZu9ic8SdgOQOjn4vzvL/RuYE76A1Avf9DKUXsi4nzb0BVxBK3AH7xjpQ39
NSUbEeun2FIu5oVONu+teLF0Yv2r7vu/P3mx7fh7TLp8NI21jUaVknehhL396MCeMzlR0h5Z8dir
WZ3f2Ktmin7qXmDirDiwfzTyNb3bEMFzXSTxY+RQ6awya5gxTovIWWRrxjiMOhWQB9tBG2x++Q+Y
j1XuPWELot/ifx0SU1jk/iZIx6TEUy+vshtsn50Yq9fCSU+dK2BjrvtU9da6GIexusTJkIyPmeEO
jyR7ESMqBrNuGVD46olmjEcDQYkNWHgTIzTCxh6w9Aq/K9mZ6dEeJm+n4bY5a0yeXAm63GlgxqSC
FJ+BlKptJtrik18mybC2MEYgKmtCrL7RiddcxigNylPA5rp2LUoKsE6fJjuaddRv2thzqxPF1/Aj
IBrwKJgffsA6hv/9n2cD6oEI4bXbwCLkXQ/QD1Fs4CCVnDKCnXjRE1SH6wazhuQeLxRE+ULHtrdw
ogdz6/pCNbfccDSCDl6Tej25jcMYOva4wUjQzXWWajJc/Sxzh/VsFZF3sMPaszZh5IzVAfLhnZvT
BpyymKzEvUdyKLVIo83qC7V8eDvgs22AYE5Wd8vEnRWJB4U5bOLWar94Q+kzv/R5tnKPBW7+DJ/F
L052Gfb1DR7Fz4h446+eEB22aeTBz19gUrJeOGrFeKP8ZDq7A55ucAGTwVoPCHHVFqtvMRzKkOEQ
nht19qRGUmLXpDK2wQYtL18nIYoQrkLCBWaq9YsNqiXVAxeGXCAnpl1uR5sTFKahiUF0nc6YmhnJ
uIudSACcs62DOtMHzdHtoECdN1bWTMYxscqhvGXGHpTrvi9MexdXrB7MzGa1RXBgWOe20X2/Gxuz
wVoCOFMcqzTEomOuqmyTGzlJRIlKeFV6o1EZWCRxVcdxHBIOusnIknXeDBPlJUZRPwO7yG7LKZry
e3Dn2d66zJ/xtfLz/uinUf5ghUnN03dabLLYgQJIE7lFZorfcoaUE2OWg8F/nTemqSiiLAlwhP93
vFSF5Fmk29DMKHs9GYn2WDg6jy8qSyDllI0/4x2NN/3OfS1rYz8vq7vJz72GmTe9ChKEmUFKFNZ/
HFvGxpbcjoFpcZsZB04gX911AlEbcXfYzuPK5TJkxydiOvpDPt4zi8+GdTr4eLFKciYZ86myBzya
2BKX6FRj4xDEirDHaKZnVRLMu8rsfvqI+/cqMP0LSsJVB9JpgDTZIs0TWOkdQSMvWhpMqv6T7B0d
wc3T3RDe505cP1QBj57iMR7FKa4rjAN57xHi4rd9ilQ9ej/GoTZCwLaQPm5Pd0cD+u+d+JWF/vby
aEyXPXgRbS28t7c78aisfJRBEJ4cBvkMrICgz8FoMxwWRtfhSVxFHFrKFjPECAfSQkuHsoyFfVXB
hsCtnwxztK83RdrU+iiJf02OXQl5I16lPR6EW5cI8/KCgXLBL82jjnJSjOk838y2Q3AgQSO5+DTJ
qI+2H3y3xQPqr2MGS4JFEQ73d5FReCgo3t17mAtRnkmRn5MOOfM+McdaPuexq7NHV5jtTHaI52MV
WRehZBlKarkkwaMPox9Dup9Ts22dTYyoMcVmthuAC5jlYEDjDIoElAabJtoTakLBDE1UqiXvNcSu
rx2t5DJPHK/sUjio/4B95IYvGFHiKzT2EASKsCaXmcNvfnIr2o5sEL9ITGl3jZffpk5YbCesEVeZ
Kx8xln7xBupERWtEDBBulnr2yCL2bq2q+kIWD+UkgTWRZ+1smeyqIr2n9F1rMEgooDlG4426zRvj
oa9p5uWEh4yNtYxiUFjE4YPJeP0Cn5JDLVx0gXiUIuac5Iliru0eM9OC4286WPVEotwPVe+yNgcc
30lzXJeEaOarQA4PA4OumaiLsvS/4fn+uavIDIo04ZNBbD1a7nAxIOIyyMF/0GD2vMJbBg2zS7WR
WD6JEpborf2IFxP+7/Yc3+dROaifpqi87DbxE/yHr8iCFQeBYrLW3Lal3PmT7x1KnV+0EAxZyIh2
jItbJneMbo116iz8q3r60bfy7GtrWqVh8DsjYbEr/fah4bzae62bkgU5uiDKYUO6dI+//sQ2ycfV
K2tQz2Yz6k1uM3535H0ytE/GnN4DqP5yJvws40Z0K5U7n/APWjcWOJk/JueQhCTYR/dGFHYndtOT
jYHFWg9kBDvNXjftWpFxt4OhRTx519zSP97iWiRWk8SQSk/fcNV/0jN2VTW0mX0Vz8EazMj5jO71
N7nppxkhwXZiwrq1sagOwu6P2eXddk76X3HcPttO3697h2A7rcc/djQ/+IJsd4gnD86MwToGW1RC
0VOdgtsY04tQpVjVNeT8Rs5QY2Z7kzXNoLZsP1gcdwMN5npsLGNF3X1rRcyyMnHuPPOX49vDDVDB
QCRK5qIeGC9xP+8KN4OoUGHU10XzRihHbwpEYftOiO+Za/2e8/qhkc4TJ8MLwdTYlJaSEPgtlCZO
znLYaWj6poE9xXqUPYfN6DbpDxnBbGZpt/iM9J0zd1ioVzMNOAw5fFnzVEU3VWPo8KQrbxJ3DGoj
+hpiv25cMoQ4WTFB0JsUWf7Bceiotga2Wb9qZZMIRHWliJ60vJLsV9LjYW9kRXZh+Bej+4tIYf6A
ZvmuoxAUvj5UZosJg0AqQKbM283XmxGkuUSOnAJ/XLYS+IjFiXJrXom06qrNXM6hwmcroAmkguHY
TGY/wta8yAJxLPOmem4nUrb3jMJtRDiGobxjUPagADO+rmKjPUe1hxHtmHzIbHROTzk5qt/KOErj
D5iIrzORNycJcDKmHwDYEFQXPevbL9My8+yFjKwTxA4qjlnJuto3wqCeII9MftGBHE1vZdaabzBO
Bf7hZHPPF4h1fZ8SHdsGI67TELIuAtEyRDTQ6FXilLLfdZMRn7CGDeZt7QUBtTGuWd+oIAFWRuwd
6b6tnn9vQXibHx2TN1pDL5jGYI9sznqxelLrCQlgK7+EoBu0YaZK3Tu/GLJPNkd3xfY61YTTW+R4
xFvyfTu1jlXffzPIDYl+SRI+ZxYqyuO7ThbEq/37rFpmAn8dVZQFDrw5VGIg/5zFfOLbu2ca09w4
xoA1ZksUwBatLqBr4YwAJIvfrX/yHG14LzrJAJGTwY+r59jIUuuHyMMi+wPzgb/172tapph/XRPc
d6isAuIswVoCdvN7bin7L058aD92Mh0Edq6MBf1TNebteCldIioPjRk7OKhN/sKbC01K6x8zCzTe
G2Nq2wfIL0O0q+TsuevO14l4NNyyf+kgdZCdOxhOdPDdzFV7IyZj8jLMus2eLcCUbFWHtT/extU8
faS1XnKm330r5HEA/ZBHwf4pD97d6TZtlQiY/zflTKMOQYvsgaLFpHVjUS40X8fEoHxNp1Qnj0OW
Z2LtxbUVfc/yGU+ghW5AwDB+GFboHwoiiWGY+poeXYmRhZW8ArY0HM7vKcwhHdA9BkNzM6Ut2EqQ
JfRUSY1U/XEYiU85WDMhmZfI6K34S93BPLkDMxvGvefyNh///UTfDVd5ohZMdRvXENxrKEffy+kw
+KosazD0bnZLAGW837AOmUcIXiQCKAJnyGAZo10kAs89WEKCkUK5xD0Ou2mB6Offl/OfJ7GETKI/
YLKF/AyTz7dPQvRd2MSY5wFt9mb1GdV66axIOOqjnekB5JMcSrNwlEVmDGuiMqKPlGGvvezfexYu
Aou0FkAH/hc2Me/WQg8eWDB3GY4VkENyMPHsfdS+rrsz9GJbg7j3slqUygWRNoX+bWiCnFatoqNd
B7GZA23hEogZhfCIKihqlR0KiuR+N88irzaTQQ7sh65Rb19LtgqODd5Lhn6LJSpTxLe3Tc/2yFKy
09PoxjnTAssz5LkgeKInhmuOgwcvde0HG3mtd8uG1+tt45u+fsEQV2SXRSwNSLfMFdQmrQ1kLTaq
CXcP9EqrOsu+mh+uvzmwcHa8xGMDDtz3Icsx9rx8GU/ZpuqCdatptT7Pg8XeOsuqkSQHp3a4MSa8
MOPBs7/WNhI7fNVB43YytCAw5aXXiqNrDs7FJETautih0cwQ22KnMZ4gpeuR75IuoR5QmP19F3Ly
Hp28Mi2QFO3t/70E370Ry810mceSNhfQBcHLeNciINxFBcC052SGidFujSYlhHMFPUzZNKPLvoYC
3CLznX4swhA1nluC2V4RfTN12Q8/uJ635wBv6MI0YfRqopQxsR57904oUXcSzN/bV7hV+i+TAf2V
KAgqr5ZUxQR7Uh019dfZrgICw6Hsqsv1MlMSjY3THE9WNX7wnr47nLgo0hnAHAS5d4u8+P2WmRWM
NgXhVPvrNCqfEtbCtSxJMgxdL4FXsmVadaHin1FJSUIGipqbP0zCu/kGT4aMVfPBnVpOxP95d5eL
WtTOCJBtVLO8EO9wKmVMyHEtme5bGSbqZ2/kZfurSUZqj54s13gft8DkawebS/M+cgaRHRbD1PKm
KHPT3cOaLMdj6PZcOPResIcPrm95Um+vz/YAiYnK5egE4nx3oluDZY6ZjuXeJBmm+6REOXfMI6sS
W30RexBpMGyzu0+AiN5Cm5cqEA+NH5rTWXhawLj94ILe3TC2DQdFs48lAtJtFva7Gxa3kNZFYfen
OANQ3QC1dv5DGMfQzJKGPJftkMKsvatSk1M7tApZHxvP8h4ZQjlf2W/S5S1wIKGmDGHlBxqddy/i
8jgdVhmS8sXyTLxmD/9NL0qla5BrwDipWgwRbjFkSQhVG3v8dptxsgugKd6+79fpQ8OP+Hu7Igvj
6LCT/f+sLgel4SsfAwLYa97x35fTVozmbeIO92ngUCVg3pnUu3osnQtYQzuscZ0d8WOA4xgJsW5e
605/xkP90kQWV4Xen4V4HVXA46Ro++BpvsU2Ap93Ej9s2mKCLRFrvYdpgcIE9qFleQr9ydnjqCHz
E9Ps7FNnWmP+LAjH3bhjNSbbOSzT9MDcM7aIvetYWHadpeWjjgbO2Jrd236EFTLeuWHPsf/v63x7
xi+XCfrlsLsigEUEG757C3wvhAyfJ+XJtcipyqD2L59hZW2YblPbSdF+kQ8+3am28YfH/6eV9Z8t
lX0LbwSOebTLi+nc2/MSX2sSpc0y38teQRoFVaQoTbrRvCuzlGiIKhhh0mN9Spd5HbiFg2/fE+M7
RI9W5X44eHlVnL/dGqD+8dgs36YAovF7e0Ui6pNp7JNmj5xIyG2YBVQV0u3mh2YiX20VNTOYe67S
+CZn7Mth8DpzdUBKcR2pzCqMwXuKfIcsgIgaWlUj2jMR4a0u5OisVZelBEsFyhJHXar6WE2ZaZJv
Y2FGG2O7bR5qV/vNypKKCEXKm6rddyB3uxZuc7n99xJ4B8MtrzZZ4hiSwcN5DfZe1shfzMHMRhE0
QinYl3gAdyf1eqQXdgZhLSESujpmpVHoXViV9LlUaRQ15GmwLw+MI4lmwtYfgk/dJYT5hIC0W8vE
t5fwrnE+dLrxq00tCDbah0UVymOJxireGUaJBCWQyLP2caMELF6Q8GI+1tJwi18VHcfwwdn9rl9a
1jrkLbHo8ALqM5q4t9+zzSzkDcjRjn3WMrWipysVTJh50s/TjB6Q8STk7cfSlQNvQlM3FBwpwJl7
SObasn+laex87sgG85nxNGnwUvjx6NZYF1rwDM7eaI3Tikjw2dxLhoYdsyfo0uvRFfzu5rUmaWqc
lD9yJHonauR7BZSb8D6plXiH/gOjMqX3Hb3QBoC6YXSkij7VL8bWP3Wtb4zP0RBSLv171fy3Ng8s
bG3RNVIQUZ69J4LGuCu7XhZp4p54f7+PDCPrr4Y9UHPhk5uUB7hVxrHoKx8gOpnNYNeptNsWYzd6
xyEpCDjviEnbJ8yXESL2zAebsnLGc+U4uXshipsglX9f81Is/s97zQLARIBteTEMWyy97PfFpE9Y
d4nMDhLCxHg7fEViiMnG/yoQiZnsoNeRLJ8rep5ilsl9CkPrI2cnZrf/uQxOUtAlroCB2H/unBRu
w/OyzKNHgLd3tvw4DDfJpFTHRsDE9xGBGLVlV5ZM1eDZUoec9OsiqqEVuAcs6zv7LpsRU0Ap6CQF
Hlr7kOesgmXvfC0QjDSaqZRLwDh+STCVnCVVWTbpxSMrPAQkXn4WsQGLXIc90ADZjH6zg+Iowq1p
RKzy/gratDVHQhtmfEIpY594Pl4iRDzh5BDi3qj63gkN337i/gtjnyW2rH42VTnecxN6+x75VRtt
r9cZ15pPjQMV62eL3SPadU6h4ye4J163dtA4fdGk8miUHk1dnQs7dftn4keNbnv9CnHHwPuZDabM
/pgkYy3Ft+8W3omiKhiBVE0ZbX0Zd95962oj/56T40rsV590ycVAtrPqXlvoeAlxeKyxDhiBfX03
umdmZe1rYkfciUiTQlQ7k/goeelAoQ0y+9wSw/yIOUO1VyQMJf8bVrHpMO27uqcB2GZDNLf7UHqJ
Bb0r0uY9y8puoeIthVvrp3zrOE5n+C8jNrXMbV4hCUsbofeCIpKX18AwnOhpl3VzwzGX6T3y2YEg
QSt1Jr5siiaDV/z1lGayzmrAM9zwtiN6P/+Fd76xgO1IMr3LRBxjjkiP6r0gxqBpn1PFRQaRNDAg
et0Sgj6mg1Kml0472C5Y6kRWTChYOU68xq0B8Hp3/bt2UHnDozNUVJYA3aw/2iMeX648Fsr1USKP
Z6+8li1akAv7HAZz1L6EFcOtXWERRIAHfBSr6ijzyKoP1etdKwyfi0MZUmd/Rt3Hxl6STG9vYR2A
nKkYrTBrk2+PQoWQtV3TIATt1jPEr7zemwDPj2go83Qr3CROL0mclxFTDZuUyjksXLFPGVXIc8fg
vj/R4PXdk1UIc/rEfLHUX8d6lh59b874oWhIvytJbnCeorzTxnGZfB+xWw8fdBZ7vl5dH3Ss4fns
jAAe0cGJWH8EPZaUfDctSt7m4sAgcD47spUi2PLA+uSShEznjlLBKIFrVk9N9gd9UuS9lJa2x6Oc
B7+8wGDocW0RjMT4oTLjvU+bfhB3cZLCKy9LpwAEE3Wotnbp5Tae96NuSRIQyO7gDgI4rtIynPZG
kJRy22qdtoeC6JzhqUXLzEcKeC1b3+hG0a6qhMTEH17OqOJgvr6LhDrwSGXSmewcSPd44jPXVCjK
Qqx/iXi1JX8/SUY0jB30Q/UFbSevgoN9KmlJ/96tX9Gut9s1B7aHxQx4Soh9zrvCMA5R4Kaj6xzn
PAt/IM9CFx1kQh0qRwnSMxdqiuMP/Nk1HkKlEm7KS+aUbc5ArBz6HaHao7WHVpsu7EUmc1XM8nou
qfr0RjcaKvNCRixOk8N784iGK5KPRmdJwmhrWCH7Bqu/4c4pluAPKG6Ee4rBCn+6TanE3mFynHyd
MehLl4AzCppVNaoBJkFTeNkG7o5LCkgfWtHakDnTuMaete+sBq/ozNskSf1kW0dNIB9zsKxmTZ5M
XR7rutDTTa5t7Z/qKdL1eincV5Av0gYNGIqqNbw//zZvs9r/CG2x351MYCxIVtAwAPgtWOQ7ClVf
4/Dq+FFzum4DC/pb3KgaKhfsH18HOwwTIrXrioxMmko7NUyJUqtkx3Mq1b4KqlBt5tZl+f57Lbwr
yUFdFstFYoawLX2leL2r3ZwR0bAuIvfkZANAVgTrDVpZquy6+xpmWZScMyST6QMTYz5ckjzd7ZDg
g1BdGeH1XFO8mppncFO7lbrPTK3ix8QgZ+FcqSlxPsUBIe1k0VZFv+2Rd/U7wICu/opTSSOeqyKb
h5dBSKeCaTQa8Q1sRJFvRzFCTWDl6eqDp/G+g+QrQzMGRsGAb8Ff3+EBANIg/1ijnKiSKEuFgq10
me2CfdVFlN78+PctflfQ0QYEpA0tkDue+Qv+sJQtf7UBbsq2quY2OygKkvrRjSOnv2ln/Gfg+0yZ
PNe1H0abpOkc9S3qwnRcR85U57eTM/r5J90u5rgo74oAi9R4YIe5Fi0JmYefjZiWgMRs3qQPynp4
AsudeLNRUNd6eOj7NkZmcG/ebRSd0hOjICM+4ksQ5NO6IZpoINNUm4tlIVHyAqaYIlXyVNBHc2HX
5Y2VIrs4jn2UN1fM5VpZjbaT6Gfa7mh8bsueo9uIoav8qeeWHbmAAvVDCp3Wt0FYB0+EFDTNER6T
81UyxAz4PMlBjgR0kEfbMXokCK/HNTIpK3rS2dCq2yuAWQF6u4dwcOtvKRCCvwXEkP3mei2JH7LX
wpJnk+YffnD2DMY8DTIH78XHleK2M8lHerxeVkqViK7VVkW9qRs2x22QQGHezB6C3dU4mo56MMhY
7rbda9GBWSr8uUij5yZ6MOGgF8JDPYP3u2P8yeZ5IoOGP9OnvkJtQUT1cjlS+lP0jEKUG5fLgtMi
Cv3ljl5ri4H0EhLg+oQbQCQRxZB0hT7Msdvgnkwh6FWfqai1fBSGhrJrlmhQxNbzEY/8uS7q6+RD
NLYYCaznC+86UxnWi9kHbvlHJstI8frIrvtM6xWFdRE+o0UwOq3CU5gZPKZhMKLxU9HoiMTZpZMr
vImdoYQcbd9d8TTCjDW1cZlqX3yGxhnMl3ww0/ybqQqz+YFkNqvWU5z+ruNSlPeWin3i6UzjBeIY
ThnXGUiDkFg/X9HpZUanzuTKFOMOIG4BXl8PzGt3SdgppVWXuqZxQbkd2aioXwvDa5k9GtRK27FQ
fXJO5tj6paQ5FPvQGQfn4JeoFFZsasjDVo5oMBzFUjI4wkLpmh94UPjuI9qKcGK+kQjYwQDV/6fs
L8pkIjlXKnP4fC22Bl6MiXhmXXYww18LRdxBYm8n0j5In+KWWKddYkL2vTRuUxk5igomm2TMjtSO
1wraYVOaEM9M6XTMI7VIE0ZGxphMfUHP7h8thP1bf7btpzxwG5C42YV7XNuQQ12B9U6yyZXCBsKO
bpEBm2uUy87v2CbXs6NJ3o61sVDAamJ6a8fbltJIzgXm6TccojPBBDGPRrqIXWqEHCr3FEwghRNj
Gi02IK7XxUdfT1hYhG1066Xi9wx/ADV+q7aDpR/lMLo/qszgqG264GmOdQ/XMdSnxvOjcxJr82Kk
AUJosGiSvNt4Cy9jviVmK9k1KO4f6m4aUdZPOBZVBn5k62ByxMVCcbkhePqAHKrfan7ZKV8ShVXY
m1DM5x6DyjhPvnVZMZ/IOGw3jpXb25IY04uVzIm/olBxX2xsGX64GVmvBYfD2iRgdUfuUXKpx4b+
r1HOeXK0u88sRpqrwRzLz707TUevaT5J2EXxCo90zPLqJjv3kJ/PleE5uyHqotuWYdt+KqNiQ3Pn
brUR27uW4tZepWb/bVQ90ZzmFDxEjZG9EFc1HDmZLQJj66YnWTcYz73Tm5vGqqY7Qjgl0cLhGO2J
oD5JK8NudM6TrZ+W4wbrHaxcAXjMg9latB/hRMCSg252A/vW/ckm7FlLHKk6GXbW7zhLugdDESgb
OpwVZq5NfETsL01BMnyQ1PYOV5QUrUdzUxnpfTH39RmitybmdIKzJVJ3fpqGudyZExDiJql8amm6
mn7bwl1LaaCeTfiP64lwyZ1jGfGPecS/whit/Lmv9G8zyjVMI/eQZkH5na7RnDajoE9+qqc2sddT
5H2RYiDR0sLknIKf3Yb73LmbWhfEfHbj/ZxZUJTQ90CkK+1NGJPet020M+/7qVL+tofP0G4mXdCl
lXOAQwnsu09WYcNusuUcIhCtHQCVOUC1kYbrxAN36xXpnWPK/kYUPOwrBzb6MCftgUmx+EZrbG48
qwgPYWX8RqkWnwjCwhlZNNOlJO95ZRuu8a2SbvYMHI9gBjeYm4rG+UtmEHOwmnK7PLsREVKG7r8X
CmI0/hnBHkW82EDXCpqVUhhNMJtg+yT/mzQvOzXIua8ik9jfVjxg5OyOmwTe62PW6xizlMU8IbfD
bYxXYLwu67D8bfVj/GtM3YdMWtGvIhP63qvJPqMJ1C94g5TG2vFHggUtb6y/9Ka0v0RzGGzDMez9
Fesr+ySsIbwBIiIpWBmPEeDTNkowtaglooI+EXcGQtvqYPcuCSJ5apikG9fZumgNPGZixGL7yfCr
Y5Ab8hYqerMHXZ1f0HZ61NTkk7WDmJ+hjudnAlPJZjf99jAJ7cI4JpN+yV5cSaMOD8Kfx2iTebRW
6zpjarsq85z/Kcja+1PEIr5TIRn3ltW0KIr9z27aOPcOFUle4TDjAvJvwXFHPDDwnchFRDKqMz0x
24++Im8gaCwlZ26SVvdUQRq7JzN7QBY2xffJZN67DYG9fd63x2ys1bHolIUSjuaDtGrG8FCSBpyz
ZLcfgird1NPwNMk8eXCU/zsYJs1+NIRHL/KmAw5R4SEipx73EpeNVma5/iZFuSOPvLsZ0xQzkUpb
3/3Gmu2VwoxkDf6Tr4Go4k+OM7Pbe1WbYoJQ2J8bD5//uDGH5zLM2ueQk/oRhw7crVx45LdQYvDC
s8vuZ5uX5WLwla48XgPYY0IyHgnhrPiw+gKvctZeOkxftPRGHKKIn1zXkxd8shM/3kVRRNQZ2wlV
Vpx9C2M1f5lr8GQHgxtcsRrLY0UhKngp3ZKq0y3YChUStmo2qqPLUGEXlPX41PvBJQBROTo09/eh
luoO+Dbbq9mMNixu584DFCNTNKn3jNYmjKVaMdxkqRd+lilsuLDtCGLOSNc2M8/52WPWfhzQnv/q
uz44i6atSlKAdbvDcqxck8yb3roWN9Q3pmBHbUKgD7ZMKydNBoybxhw2k1t8L1qzuMmaDE95MvqM
G2NqSWgeSNUFms72djKClIYa9p2uh9seaisa3yS8lHESf3FVG+6AgecvvcjMrzKem3UTJvOet2H6
JrNBDmtgAbGVjTmauBL0jBaKXPwcc/sWLnD5tZxM51hgpNZu/JZWbk156a6LvidVFLfpHGRiyHY4
fljfvTimrvtfhJ3XbtzKtkW/iABzeGVHdUstS3KSXwiHbcZiKhbT199B0hc4lgH7ZcNnH2+pm6Fq
1Vpzjhlp7qEYTI1M+VhrcVT5SkLfMgoL2pCnLYJRmOy5VXSfm6mpnorCC6YDjSDwNaR+dsd8jP0X
z0t8EuzVuYwqcCdUM590OsUOJjjw0YLIY3+c7xE7BUCbHCZEJQs722T9xO4oz5jniPYUXXWfU4uG
yorBbxm5OLLpFMfKKo6BgBdlJyiFRmemjoa4dMacl524TjeNscZ7AxtBF0aMQm5anWIQnslH1DS9
8WCJIeATCu6SVOqkPFvemcARDmWQWHTZERHnSf06ssTQi5rmfQp0JN+5nSMvhhi/MCp2H6gpbhMZ
qY9TPGhHppF34JEG2k0epTPl5w4XhDx3uKK+cpJh8jxlt4jibGcXQ4UnEH5VIAmpBmSj7ykBvL3l
xvK1qaLihrBYxzntFg9VL7Ubz2VL5dONKuzc+daOOIbY48yUBPpqkD8x6ZQn35tm/Ntx5IS5Q9Nk
sozvTpzpn1yhfXTN/IuqlHVWI/rKMB3a+oMqsmFpfvTJAUNl+TXPVXmmqek/2XnlvsdWkSLMBJxF
BHQcxt7IiSCphkdhN7QOgDV9j+qYKKTIUEt0JJbBbPKLo2+UEdoet7wh0xnPeEtQZ1uC/SlRN2TD
ejjhyr4ytpW3wrGTq1/E2XPQ9cbR9VRhhjmMm5c+kO10zvo+fdDt2H7Hz8rpE0gLS4j7qmFG3ZV4
5ygmXOeidUNbkuhWqpmu1kh5ORrGXWv3xmlKIYlnyk6fjdRtbjQM6sPUNK+p7bFCN+iHO0e4u7oJ
9Hcm+JcnWbltqDWteGxzo79YSd7wirCMWPRyP7DYzA8ZutRQ9vGrgS8pHKWT7m0UnkDTMel3nE7R
KAOHLifE4BwjZROJo9nD+YkdEBYcvBK6bhisj12d2QXsQ6O/SzPSYXaZP79kVSW+G26rvZZC5wuU
Irgy3k7fW8HCIk2okXaZwQmh7KPhrHDnfiZsMz0pjDlfgrHJHwan6e9n1Kl7hs0lKlZ7OjVFSZQy
wzF73Nli0A9BqZFrq/txexoEQuN6CeQVNbUfJ+UP8PuKBzEWPCv5SIASbVGsQFDRTm6UOezDw6W3
USJrDVQu00sfB2eqv4wldnzGHOJzSYgoxTZ1Q94MKLjTAdmwxbvi+dNuDKacJPrevLpTUl/muWMH
64oHh7PUR2zTCIM0q9xTpXvfGtqeIRuxc+uTDKe7lsqvsKWKV9h/ZsTr0GoEuusBKux4Csn/ZMg3
WhqcPZGirC5073liInyTVF2nMtL8O3fw/ftW4Q6Cr0VnVLTzFb59S55p4UHws9qrWeAqNQsbqTLd
pusUlMF+kuV3PbKsZ7e0dXn0TZBbTgzWNCBeA2v17CcfDOEXl0zXDJDWs3P0Z68/xEAI9xVGkP0w
55/b1EsYusr6GrOIIbiqy27fmR330OqDD8LsaeWmCBg1Xr/uYuSZcSCnEuPuPOr1u1n52fvc9Jhz
4b3cYRat/RBSl30cMzU94tvq7/WktU8MBGr1Ouf2vI/Mhk3Uy4qDgBS1ry29u9gkdCTPuRLOcY77
Zh8L+XFKdZ9cDs/cD13yo27i7kMxiuyrq/pgL2M72aE+MqEtuemdNwjtoHHsToGg1VnYe0rtba/G
AkG40nSYmVBeEtufiLfPi/K9k8PB+7CJpqSls/eZKSyYs+h5ap8DCXnum+pRfzwyzA0E67UGShI4
oYUjPS6bpe80ZHx6J4XPeWqDPChv2wxWx5Qm3g353OjHGqMg2beJrw97Rv1xT7KYV1WHYc6sABRs
iSfdgs2S7jsSGuROcUgq3m8TCH32+fkzDD3tCjsQPTgu98w/Qp1YnniZTIb+XouN6oNhygy6hdZq
5YdmdIjOGFOmf4dy1P36I/GS2r3sbc7UTZD7DP6CipZKO0cMiuie0A+wUqdqmI7Owd0MoCA+pVaX
uI8EVwTWJcoZ6NwBEyx+mFykQyv72iBQzEn1a2yNXLRteBPzqJgnEx9XeeuEz8CGGGpX7vO6wTS9
qAxoHaHAoMcEwjHqLpVVutVpSNK4fOlGJiePmlR8mmBtF21iZi8eXU4YSTZqj0p2BW7s0YpLfCoV
OLFbjkLTOsbrfJHtu3sNZmg4xCGL5V6uXZjClz0JzsgYay5yWYyftynFuPaP5lViOhIWZD5uHZLR
SajktBZ/+H3PtmqfXTHxHOCBnqxL4De9+7hNqAIGgOZjQaIwrQuElouTostc7eoOWKRf6ln32nvf
qMfDGCGFdo46At/yg0N+2XyH2sPK9tJLGTS267S/W2/Rdtc7MuuijjznhOhkHPe0mgogAXynIKM7
l2b69HVpBme3LM7L8ZpS2ODNGqXib5q9S7MICKBs/hMJjaOaEnqU9yPFoHa2mHgki6liZrvPEn7a
NsqtIHk4n41JDQwAtxnNP1q/fwzGgaBwDvfo7jvglN6qgFqjrjRF1/COdZcnWycfzHiIi6LtSS+s
YbXBnojqXePPwr/vbRoOD+zp8nvqNc18zrNUeLQVHau+RPAwUXtRM+sY/wP6jnR9CzwAj20aR/qZ
maKfnAZgIfL49y/x9jsESMZ1xkV4nRALI2X6vX09JA5HQUJFLzFokvkGt3XO7oagXRxMjfEDWGng
7uJFf3NWdJRo+daMwJ///iHMt7P9wKV77i4N9IVNRqbr758C7O6S2+EU1zgZ0ckUiUkXcAMBuHEJ
NRC8jJEWIRJzz2WTqbER9EFtqP82TW81Byh+QfmX34dGuMZplKxZ17K3QYvknQHBos8MLIu7bXas
m0uz2WY4x0m5bvXoqtIKTa9IEnRR5tqE/PtXfKsYQ/yHUAztB3ETCNbfjiUSvbddNID9tSuNRGO7
sounpEepdUp1OqSf4zJpjbMnlMXkdG1w//33r8LM/+32Q8NhQOc4qF3A0XhvL7HhuMyBJnu8Vo1N
G9pLItZPB+9mBA/R5p8018D1gQTl5SeCrB1ZkZ3gEZ5kkj+x+jHaxi/AGF0RxfhPhfAfz6G3aOXp
idHqJGHkrXgsilqahLSXLgDFuBF9lC/Qj1XopLtTXL10bIZ3DFqzYS/dCR+2cPTstrnnEsfoaf3M
trgInMbjPQjD0ThMUzobZ18vMyp6sFD6ZVr13Nu9/vv1Xcncv1/fRdtMigjqX8uDrvf7IzxOoz9o
zKyvVuwUxV4Sf6OHcoUEiQLx4rGtC8+61QOn2DvHsKeup6cxMGXwIa792PgKcZEDtrScIrqInB3p
nQYemx1+dRFrqBy0l21Rx9dfzO8j0WHTSzW/a0+IOrhugBotcdUgRl+llc72rhNzmj0Cm9K84/a9
Cf7J3UsnR+8fo7C38yQebRAIZLc6KBIpmd4MG01BtK/tt841Q3jffCPCoigP5Kxj/Qo3eYPqNWE/
oWYx5D+mfn88PgEyriUtxgMX9qf2UOHCbOg1aBBmKnv4CdCi6B5JItVZ+y0ebLmT+cjWl8apXe6T
gn9K7LBz6tz//Tn40zAW8JajsSWvmcEro9ffn4OsNko8sww6NTqV7a1MvDK+pxNd5UeMunqEocLx
+y+OzXP61GfJyIKvp2mm/WjKRqMFyp6GdNltc+dJw0yDFaIl1QA+8OKxKYqaufnOTLJ02pkjdf65
1HW0zuhdaM9A8XuNOiorwrmhg7qCLXDX9HjbDmlBFvFJ9HViXoBN0KapPM0jScv3g+wo7Wr6rDPq
RGNookzbD6161xsMve46hzSSvTYi8HtgwVRwvqYMm822sf/96hl/jNIDFPlMZ3E2O5gU3m6pte/K
2e3m4Oo2wbJCp4US91Dd2vzOGN0UUJAKnqXh+sbezJrofdOBpNuVI8Kj+17YJY1HxGNu+I+P9cdQ
GfcaW7zvWu4SQvs20zyfHIfdz4uuFtzT7Kdk2FrBlEVRsZsKkRrctkx130x6hvFTqdUuXKKstt5b
aqQwsGNPoTnzotzrHrgzwj6CSGAl9Runo/D++4d1f1fEM/Tno8K7tsjJXRCab1f6Ph375Szf3A/R
qLKPtCV7DxpOXybVDlN+7t4zkl4q/ZVQsA3952CsX/Hos3i4K09rW2Z8S6D3zssCL8ym1o0nBhtA
VIyFA7N6yzXLyKYTM2SvBVuS5MUNSBuBTT2FfnRWHEyHPRS5Zl7aMlGDAoXq4hQTjavtKmlcFFSt
/JA0lervHD5dfS8tq6JDuHh/FrF3P/036E2OjRJx4H8loly1n0HnfuRtaqN7i5ZUs2fX4nNFQdcN
dxU5Ad1OlUg676Z8dqfTPAbEx2FJq5NdrNvDANZ/GAua/F6S76JUyOLoaojbdlZQIopgd053fcZL
GNpxoukPZpthGAtNvZHq3hno2+3mFP7kHsQQ1yalm/kvWYn5xmrBlyHUFJqNYZHb4xGj9vtKgsRm
NhyceJfNn5JrOm+E0AfRPjD0hWRHwdakF9rRnQzrVik/dKPC8O/qrh0QZCUDJdBs4gW+AZyij1Ia
LM41I1Rn585tS8u3iNEshNjfteon/KmcMzk7CCvS3x/JP/Er0BdxaTDfhTW0MB/fFHiuY44BR/fh
opqpuh8C2BLv6rnxsFlqA6kPodkXPqPoZCrVGT9Qp6jc29hiegW2zHzB4VGb5w2ZB8Wxpr8jsuA1
cLSh/2ibie1+4NRtj0d0TfojpXOZ0qIaZnlG+wBzHKUTxCvmwxgvdBSg8hV/F1l0nIcCuQdavGAO
OdAunguQxzxK9tBE1q5poyK4KngKnzsIMfqBUTIzYPRcmb6Lp6zpv1dF6TYXkq/6EtH94oAUkNH3
UGwtiAiuHx8RAcblh6iqU8UPn4gCSBO9nH50tT6azK6jSfNDB5o2DyfpD9Yd8jAOAOADKUa9xoE8
uJWtcrQ4ADTrfiBFVP3UkJdmX/3UmzgvrO8RbmRWaNepm/lgG06booFNq2ano5gTexcH33QifnDx
uxWqKpnPlXNTnTXbSctDHjeGeez5XDrSjIwGNS8pUQBjPWlHVl4ql4ExRnBNPczMcbhR1jT2MO9U
aSJKdr8OMnBAOjp7kkP7R9Oah/i27NrpzjFcLd35kPJ46nTGp9cIldTSY6UXdECnEtk4EFEc7LSK
tIJDL43Gvk+dVqDoZWTewoHTinOf2bI9d0E9R5xTy84EYaGX3t0y1YNVSGftmHsc9u/YazR09Ovx
DC9QOe9JGime8BaL7pTOrlVd6rhrlqNDOj1R9JbZGbVwKc7VJJP4PsrAVV2wSQfWSffx61xNmhhI
WOgW2udCT7MP02DMxd5bre6Do2Zgf+0wMqGJJICQyhzL4ktKEkD6ktWOsMJSVJX/iNCz/4e0/I0F
mHUfCyxkECTtGHuWt+339QLSU8E5L4Cygg3AvxSVbJ4cDqXvtRVYqdX2kJ6Z2RTaa+eXcHYilPcj
94SS4uCSfQlHvwbltk9TzVC0imm4PUxdzMOJslfW+9Juc/GOtkH1Dkmk399hQmEbqE29h0xfR84+
ykr3yR405yh9sxKnil/3AdUG2rPWZ5V5+ce68vsSiQ2NY5XPkcbFXB4Y2Ll//8ogWOidCQ7+m9QH
v7NpnUoZtemz4uBL/gehTzjvXQIddkXWGvLau0V6V5M3w1D875/mbQ3Kh7FM26NIwG262Ll+/zBu
RI0QozA6oupDOUP7vTfl3uJKHE1pGTdNFLAskJRb0znlJFQ+49lXyvzHx/jjMO3ouoWRzANcwKEe
18bvn0PVKPJEzOx2EKX2U4+8UTs0Ti0ezSGuKAcnMvpOrnKS8nGZ/3HQMxMke8yhAlBS186JKTcj
XeL32nSBnjZQLnhjzaKU4c6H5ihn66bcelIPkSEyeWsnR5UvwjOtBlw9pep0C6a6qb+Bdyzrfzzp
a+zr/5y18LVS2xBkh9oOSx2F9u/fUKZJicJXM69bCZNVys0uMc8xScZ+H7t7T6ONuYPYRD0TMz3g
NQ+G4suM+Co/mIEw/J2eMYz5VdSACs2Km5tKp37icNK+bCQoOILsuF6uIxEKs0DiU0E5XH+zVNvW
lw36A2+aB8ySaQxldi7HEWuMo38V2MfEdePFukNczo+zGCtiZtIoNV+6wo3cq7B4b/5xadav/vul
wXDIQQwPnUPL4S18g24ptqk88a5wFzRxMtzROs2T9JMxjIfKMs4GgXLGozmS3oCrJDK8m/SSPt5n
7aQbBPcsnlHkHLW3p1tUU1lYPhkazIPQtt/DvfAvNI2ZmOwocBMb64rNQHbqx4ZrX/qzsW8Lg39T
9jhY9iIySuuK3b2P7yfUaRfd0Dt0CLEYNC6mo8As/v0lfOPqhWcI3oFDLsgTVKBcgzcuNFXT3O3H
jH4wEIf0uW7AoAJ8NmL5oe51pzluCsVNmb8dS/NCpt37TNZt89h27jR++ftn+sNCRT2OScwhdg6f
l01x/vvz2mt+r6bOzTh+ZYjZtn4LS6o2HAKRt08eNYS30+dx/M8F12SaZHeiNDxWQETNz7HHBvYz
kHknHrZDV7y6VyZP5suhHiPprrLyHHI1Kscg3LgThg158TAsuH4XFGiQ0Wn++9cy3p6KCDxfmp/8
ACybbD5vVt+ubaWlcfg8bZYg19PqV6I6WT0av+at6Pq6lpfKy1PzF6skow8pj1tzDk2r/5ghBp0u
pM043mkagblgkFmgvv/4pG+XZj4pTk2PCTPeV5aONw9Fi5hIjyAtnEQ1C3HoyMxOdxXpfMSwwNRL
KOBdyajTmCvvROO+L0Do9Lp8ioIiisO6t42rRAXr8fGgIp1kga7IywuzOnYZGONHsMaApJHxsNOZ
ufNvmfHyiPzPe833Z5NbtzkOx/hW31xrIYrIJV1yPiFRs+lsugW/KW2MgiLHo7j9Qq+a2rB0J7/C
HW7Z3nNnV9p81EGukOaFyu/r3y+q+7Zp62BE8rnzEDcWufXbTkfb6HWdyIwbtw6Otl1Przovfhdx
BM4/VAw3CUDsBx7mQ4880eEo01qct4rsoDq7sM5Q/3qOxhVrDJ2R1VzFMIb2otM3tJk35xa+94VP
0DAMQzO6DTjQXfJAb0LReNQs9AmrGXHT0gYtw6wshLpCY9NbXVzbEMaeli7K9os26xDSPfpCLcps
iNorb8YbG9obbkzxftnmPgMQEazl5tQFO2jjiF225YOFZuLtok/P5MlZ/4PNhdJL5ebvHJSD1j1z
F5U9V2bmg5rMkgi+WC2bGmRqSgd2e6G1CHPB2Rl7BMXbmpRogpnHpOKF5uIkzLaupLNk0X0Niyo6
uhZ4qWMRJKiz/35b1x3ityct4A3RjeVd4agGh//3xaqmwBesSnBwjBgF+GBgbN/plR9bh9Sidg3d
WBfAbGJgV12ox1ppnjabWlb7Vv+Mt40PlWHEj3nH0taDAr+Oehxp4EPCco7Y2XYaq/kWZ7xeoefQ
4L1XNHHrfUTsTx2a631r3Z6/b3eUoKEPHAt18GAV0WEbpLVloWl3Hok9+e3/mxV6Jg/KdDvzJR79
3tn/48qsivj/vTQuKnoduqsDT4veyhqw8T9a/1l6mo1cITpNHTk+H826sKITNCHtky5bGiWNDxgx
bAY7sc9mnWbxDVwd/0afFHfRzRcKlBrQSwB1YxD2rmxoXuyBzXUPyMvqtAm5eDGhq2MC4S4FtYcc
avTn4teEyYmswTmraITCI81YfutnZVuHikTHpw0dXa2GjY09mQ4Gv29rU4z25EzP0dzJ6cAf0bMT
oFm9VnoKvNgefD4eCVc0G7fCoNICqOfbiW9rEOG35oaBvGZxtiPcNt9MiXLZDpd53aI/SXNlH5ve
BBm0vUAQdin4cYQvHJWM9efVwMXagGoZ+Rn1IGn4Y1js0Yw3GGxYu9aGRVeCUfwY+QrNrCAqzie0
0ls2DQjquAfXszksDo5i268BeIVpZcNvEg+nMcgXK44xqTzqlu2w31l1A4YzFpizN0P21tnamJ4l
Q4+ElIMYa/spoF+dHzaKEsaOUf3H2ZKSV1VOI18js+M+DzXYnKdsBWQXSUKhjJAiQJmOSFaU1+03
z3WdIRBJ7Gmk09Ss0QEbxXx7XJUW8LXAf6HGEAhbmnw3aXaqc0qOO9M49R2JwKfBa7iiG3EGKz8f
zbD6hCiCnPSuYzEuQPagwALMmLEckidwdQjDgHAMktdsEHnu71y747RZcNCtn3qzpFtWdmhPD/Uw
eaA6GfwtD7NZo9reO/QVkQXjCZjNn8Koi+lDwdDW2yderNw7N0p5VLwNCeH43E49R90j9yM1jPep
diKwtlVS4e1KNK3nHFHTPFw05sq9tzTLRY1DWe/LA7OwwuxDLxYoEzZjfN5EHCeJXuA2+Pgn5Ot2
pXqb1MFTlOSEV6MFXkIACLZ4TTXL6r4lbH+fbSUzhcLFsKBZzjM3pDEnflaJDiQ/bLQd10gXpvZc
AiLCVG+UPOADCaEy9Ed6FM+N67XE5hWpGA6lSw8hhG8XYMgWKoYLoxEQ1IcY22RzQFXLW80YihfG
Q9LzGo9DfWY2AU14e1oiHMT+TUFY/q7TIG4fu4Zl+5SZU9S/lJCD5Kut+UvvX6xNVxPdS3edR2o2
Xv+Vst1ruqH9KLPBQe1P6OTHuNV0EDQ1uvUw0ChnzkPkZvGOzC1PvzPwzJQXr6eBvo/pETLK8yGS
nkowednu1wpJU4q75zqyYJZaJeCNSdnzzPcjgTs8UyuvfyTsh7dBNgnXSV+bnF7ULi/I9gwTssGX
j8l1G5+SDLOgpO7MUvujMDAjM/E23sGoWWh/YMGm9wRI8hdjglnBdzq+Nbl7BFzFB3ee+vjJGIbe
Rc6f88B+83S8BzueEsf+ubHtQLdDHvbLCUCbW/ggILCKoLVcWOTtutiS5FI4XNdlCrB2zbaLZ6cg
c3ZpEhsja0MDeL+yJXyzAIfVAlYXXkJDYE60c9Q36cQhz2Gxaqfaim5YJUbvaRiJObgmrk3BMkbs
lqhzrKAav8yO7VUqlByU2k9iXbO81kHSBsNb9EOIrYv2oov6a75Z/FzrIauhBn/culD5mseRKmX4
DwD4q+8TusbqQddt0KcktyP0i4yxP0NpWZ7WwWxpENQ2Wlu1Qy3XJGeX18G5DAk1jxPWRi5tEnGl
nFJcFx0rKy1ER5wY6yv93stbrFVjr5rxxErhSijG6VRemWWI6hxM3VywcHhJ4wC0rhKITKjojqNn
W+1+W3MKJZcl0LF4iGw82xRPHi3WBydt2voAIWOqTg5bwRd4kBNIjkIF84/Uw13E/Jich/HMGa/T
Q581tkBkMIvm3DLOQdXXoZI75b2RmSdMGzNIDF8n4ZQaPGj3mIsmixYf2olrigJaIx6wLkVPsh2K
4JNl8y5cJydih/OmkSfVMLNM3Zl2k7FLpE1WYP7OAJzj2x0n/aSDnErs0OaukDZutVb5qZfsjQfy
6NpXge4x2RsOs9lzNvDwLOkEfU9WDfznnZpihyc+6+s+xCuNi4h+MMd7k3zl+tA3dOT8sF1XAywc
bJM8x+s2yT84DhoVcY6lML9h/V9eo2WNH59g51rVJ1ptjjrNGhZlIhU85ZjxHoeS5j0VEj1+eQN0
QpKMLpK5ekcoROM9B9u9IBmTvSw3wEGGYAPicTripUEAFsJIy/2fnj4Mc7GzuqKZXhiVsRomBr2a
XeIpwQQA8vjssC/xJFjHcd1Wt3beVqZsJYSzLvdbPsmg03VH+Yoz5hbNjK+fYnTQ2VE0Tm4/92yb
Nue+tv0HEojGyJujjx/4lk8IN45mQE/oBH4vSCXjiX4sUySv62o+G0ZW3jdVQeipGnNWUkI4BR2a
7dy7pbG0MIPmj2PjLDkbFlpcQiosBnYP42Tq6mOD3ob8mdhMOUS4mc8KVXo+TbMQMP043ZTwlgQO
rSDrWMe4MTNan9ekCseTtXtXDLFh3zan7NYy2RZYTbhEPwRrIWFzWmNzSYGPpeQl90Xc/0fHxEif
STuy1GvV26q/iF40GVZC0D1h3xeUMlufuZLDUiBH8cBJ1RWCR8lh1kQ4hTVrE1/WQb97hwiQoqio
xfJpFb5D+50Bcbb53tqJrh50uEhsx5FVQONfj+QuCz2we8ZKnfySA56oHtGlkIZbg87H2Ni2tv8l
H6sFYD6D42AMstSGW8201U91ObhL/lOp2DJUCnP+yuCQD/6r+FuhaYnnswjGwaJe8EmEYgnxK61+
7wRup+237piJak67I0YosXZzEVH1cSzH508rHffnBl+bIqTL+5zlLVuWPH6L1tP0PG214lZ12xsq
i7WCfX8jVG2fGtM7973K6R9XiMOXVYKmp23ezNrTusO2XG43y3Lgb6S7bdROHoGs76TynGLHLmWO
Zyy5ymt+zTtyN6M0Ia+lEFM4GQIoO+P3ke+bp/CDT9mAIw5WxQr4HTOUb+9SxG4E9TI7SPYsIMtD
iSqR5qKULYU2CvGABh1yBC39z6oj4qXKeTLgqvuWiWem8OaiHEPdGWaG/2WbkRrC/2/kPFBqkBCL
l5IpsBfqm/A8rmTuRcttszJUpaHS8Vg8draXBI9WQhD4i1gTmdwWQclFJ++rOtT0etwTIVs5VVfq
qKUyWeoUBselW/MSsAgu/2sCzsJwbB0dT23G6rzR8eu18l+8+vylX+orHMT2ri0G6RNCLgB74PFn
koNBwkm68thVYKCWrFwZUC0SQyrJM40XMqm5RujMDvBY6jnKz5w5hFuJVx8Hlvm0iWKS7TpqNI34
W0XVcAPU4sUnX7QeuUJmPCX6ZewZlD9sXRO78Bb/u64mL3+g1mKJQMq6/BcT7RW/p3Nt2vOupYmd
XexGYbRJtBrvjHBNrTkKCnrvZCjcwucx7nwt7EilLxBlLI//BkF1A6Z/RGnBoIx/mELZ8zMvTFec
6C9NXmgzRQ8OMtUm+TTQP8cckgHpuKuMrpAy1ACrVN+qWLTZSavaHim/aaql3kLMw6ed8nrm+gJV
sNuXgAn5c24Rn/qQkBEQbq/ndtTJpTI+5qRLet+ipEFSNwhYTM8gKDxcILGNQ+hUAyHQwon9zLo2
Oe/nbrK02QKa4E39gV4UibZc3HQ+q3Ub7rqp8vckZKgUZObyrA0RNLlrk+STeiKxG6hMNeqoz3vf
nQ9iIa8cPQAF5nF7F2TglItMPoeQZbn4N5SHlCFkx8T2xWqwLLKLDsFdoWVbIQfakE/PvFU1u6Cl
73v7VeCttYiXGTOvLVJKI36RvuoZHmeE+NUhwzZT7EoQO/M78vTIASL4YiQ1CRRP/ZlUnMx4v0lq
tp9XeS2bAJFGkf/aWlOfXGuNIKMnTLnGfMJKRrmxTUM2UaEoevp0y6PSjXe/+NV+XEP9yrJOEHRb
mDW/Eg/KKyAoQr6CTs3Rh6A1445KMY4fGmIJCLkkiXdnGSQHU37Yy1HPtThVywI/HYYI29VAmizR
RMsXnT/SsCFNvERHaVx0ZgkDZo3W7O7JIeR+VEWbx3vyvbKKZ2TqP7FE+MHdr3d2PVVsf95KpiSX
jHv9zhzFB+5NEx2JdBjTQ1wPgXbZFtqiy+efI+Pneq9VsIIOoGU1dZUttp79L2FIjhn3WiFd98MN
WF3oyE9C5lwtTKJNHOvr0GqZs5bIhJMwW6fURW+SMuTTZWKlq1Zh3DZHnStzCXOLQWCjN+6j/urU
0lpe0zWfqfcqLqiXefzXmT2zKTLrWzZIAimof/U5o1FrIKhMLsRts8q6/kCs08TFF1dLT1vtxS8J
xHvYJuljEvAjtpe4qwbNf2hNr3PPUz2zbwYFK+OlrxtrxL1qVi2AuUXiG31Cqs4WveUlYKCc+RJK
FxwP8fBHAKMqx1fvujWCjMaLXTy4kM+s7uCsLDjhpy5XwikmDh51HeX6iUj3sanDbXnzsfvwqje+
7Ni2tmP3NmRGjJvtMk/nw23tpWHKmV/0ESkOYbbqYP7e+DL+rMAC20EfiTyYs5fzdn7RVXi6jKwq
IL5QfByEFrFA2CIXCfoYo2V9tzDuqkdi5kb1kzJk4Q2NZUJxxdyRPQ+UcF+hKvWlvHfX1t/fP6H3
thdNM06n8PeAp7uBY7+dCOptBczNtdrLluw2csSkHcehkyRvL6/pR6KFeKpiC9oekQ8KOs6ED+VE
7CUKUZVx+tjKAcpuOkU5uPR2r7mmiI9eHszZXmNykxy0NcUOQFAynDpNL6ZjPJudea4YhUCQ0jur
PNEtioCouHp+IhFvAuVexbp/qYBjB7zLS/cBLTL95MrVq2gIY6kYDOqyzCFoKZddoxgzLAz5UMsP
GWHrPMxNYWfBHrdkf5K1r8rnLKZmvgioo0SpU8mPh6LPA56nKQXVdmjp19aHSvNIaFEuU92PG/DT
lpz9j/YWzrgVtBNULNp06/pRd9GynG7Mh1EoKoItnKw0fM3eKwN6CQemeJZ7EuKa5mTqko0W9zjF
xrgmpP3ihHos8KdNb9qslYVPzUd1tnZyGFLxBKcE+Y47miNq+kej9k8FHEBMxMQ+1B005cHbE4PC
Qy/EKKwLBj4s1lMwEJuxFVzrZGAX0130z8ryVLKDfNrBP43M+uumi9sal1tZY4HKMZZgVLv5aAN9
84+6Xmrhtv2Na4qMwJgVkHTD+YK8LUzT76oFeRjafc1Nxrmpj9cgUcb0CTwI9uUcAS03qs4zt38x
fS19H9EhscKtkUh8KHco83pIVD0Wj/REimks7nMdsAWniYi8p6dhVben6OnA/68bF2AVti/mgYt9
in7Tj0QS9YeRu9SLR4251ouppuC1cZXR7SW2tstEXu+NvPmy+mnQ0EXMQ+32naPnHB9EM/PSJnwW
QuDo+U7wJWkonIijbO+dXE2Ilif6kudqcILpCwen+fPfX2gwpm9OffARsVWw6OgI1xdJy++nvs5q
aolej9gOU6PcpqPACr+dd7bmbN4uZFA0a3P5nUlVHR8NRR/0Maski/2mU8R2Woo7hxibn1rexw4Z
MEE0H0DEVtO7NItwD4VMscgTqc1CfioyMTpEMbpWdrRTkBD3TNpL75DVHnACTTiyDzmWkxgDg295
ObTMGQ7ZwPcIcc3a0SOPtEUlogId8VBMtvAuQNJo7nTlyurcj1Xph4m/sHe3kuLX1E7r2vob1a6Y
LkSMzWed9ZQ5GQETiMSLuevpis6ZfdMLdlHgp9mi0dte0+2ok/aNkRJVAzPl/dZBV2ViQYIm7/AR
g9YEjj7vAnxyPmi9cOt7D3AGkp1A/viDxwsDrbNGdUJ0HunoOxp6tCixyfXSmG7SZWpb5R62Yxau
ufkrTxPNFhusK7m9vtsKRG+gHL55AGLUfyl9ZY4ga5pFLAf+HC+L6C8Iqmyj/6PuPHZlR7Is+yuF
mDOaWhQqckDStfvVekJcSa2Fkfb1vfzdyOp4L4DMqmEDCSReXOVOJ83snLP32u1XZgho7vY02zsn
Uji6FOBQr53OHKvNt7yCliLQQF5YLGuf3FMxo7JoWUIdcjijA43PXgTKNGNWVel5ams0PqGmFyrM
qbiN8HJ6OvRVdu2dIjs927gYXgh406gNjtGPZMN/feOeI61/GtQi2ASsjEzYRLl5Htj+fN8mhYYq
szGRSTDFoq2QtzzP8kfV9D2XiH5I+sVQVvSUrOhHX232zJd6qOryDdXq23dn83s8uURc2WCMzkk6
SbQcMxQxUQCHIjXCeZnIWU/7/DYbUXoHxMVpc0j78bz20sK+TFgstJVbcn4PNHwuft8DoQ++u0G9
01NXlHhjmddrlrpDmdksF03kWC+ahXb+WEyxluxJV9NAw8Cz9/7NOv33S4WGh90aWheNeRiCP1+q
kjcVkYat7EkBBM70zVkixGyZT20ksovOHhjfLk02MsuFZ/Fvp+p/56Np54MDahl0mBDNfzVt6F2z
2GrTF4c21st5tyDcfOpjF6G0sQCxu8ziAlWc5tJu3EDCKslWJj9i2n7j1MbvXe6H7rJwUjXZ9KUz
Q9L4Ux1tahFum0bXwkHriH7708xRSG086QvcMH/oxjzeckObOoMASzwQTKQVm+JHg/u7Yfyvb8+/
XXKLZiT2H8D25EMYv+6Mhl2iWXTAxX6775IfhKyZEACmRFhflUsiWJhEFyiZrFW9CGX8N/4I71cp
BvYuix6fZeKHsmw09T9/6G03JIM0kvYglq78oG+RzbcpBtosJDOkffomSrpua7ebb3051bO0j2Tq
xNNp/hE6K1TFBM4aFW22Uxn0Qnf58Rl8P1+wrekDGZz+iS12a24agvbIkpibRjVBORDvthtSaoEd
Y722uFf42Q3iJ325iKYJr1umPsnGErgwGoWw9V0khmwI8OFVc8BRgU29a5nF3LIvmU3v61qcD2nA
Sk510Tdj5R1cYyZ2UzeW2FhrhPLldCTiGSb3ZFgww2n57NIobt2NlS+FPYKbFYkIvw/5fTafRWvL
ecKEWOC8xQ1My99SeshegCDV6k+uXIzPMipTb2UYY0WecYGId8U0HeHC94agRjmTXaoKSkrxY3TK
GsiTXv+Q/hsN9/uhI/q6es6AcpBT9c3iVjPWVp1Fk3Rk5GwSDQUBRuOBLA0ku6M3JXJ7Hho/OpPZ
eT45hGBijUWlmwoHfVreKEe7hnzlzk4eRzpIT8zwRb3+rq46V0mUAD2T2h7sePAUBvsiU8mVHeSY
3Hy/zqhv2CukYRfZZlYUYIHNtPTzNp2zc6OnX/BtV2CY5nq8tLtF71f/+hH5m5ML5SYGEixY/J/F
MeQXtVbn0fulZrf/7CVKleCaR9Pu9DVA8WZETBVb1YnVuI4PGZBNd5+0zixOk+qNTuDCJz3nHhTS
WjEzvmtIoati32sByK4d6CJ0XNtBkQ8FHlG6Rj/aparSFPd0GNXqJV9YZfREoqETzJ/rQ5qCGP5E
ftMlZ0E5R7x3prJG8xm7qjLtvltx/+YS/Ko24vPVbUbAKKU8Jte/SomNWGVSqET9/jv32yPwisI6
N1tCAbKkP5MgRBOFyED6Za80CzhvmHyNfbAm/IPgv/O5wHrG8RBShknNZcylZhy+j8QJ0DiaKWOq
nQNUpyFdf59qNXBGiBHSod2M7bhwdOhQIVal1Oq1rGlZbaxRB3/x7Q38Howv535RTDrTP8+GPy7E
/3mf/zP+rK++tR39P/6Lf7+zuWGmTYZf/vmPu7rkf/91/pn//p6ff+Ifp/S9I7nsa/iX37X5rC9e
y8/+12/66Tfz1/98deHr8PrTP1bVkA7L9fjZLTef/VgMP14F7+P8nf/TL/7H54/fcrc0n3/89l6P
pFvz2+K0rn7780u7jz9+4wzzlzvm/Pv//OL5Dfzx2+m1eBXp337g87Uf/vjNsH4HJ2nZ7KYOXhxH
pZsgPn98Rf/dpt/HQN5QzxEPDms/Q9Ih+eM3xfvdsBHynv0hgFmxWzHl6evxx9c053cKOuowmx86
B49ov/3zrf/0Ef6/j/Q/qrGkzKqG/o/fzk/xT2c0Dmdo1hzKC5NsULiX59fxV2ZnGdGkk5Q7vje7
ThZEXt3KY6+r6joiru8hqZidUc1ztk9c4itx01u7pCr7qxSoVliRL3vo9a64s4fUJdxa6fatpsqw
ihvt2HvAzJgPioAyee4pA9thD6S2hlE7QNzxKNlEe+hsccCSq3/q3vJcTuRuyuhmkNWKF9cEdT25
zEF0rIFz82AO6sIrmQn7bc19wV+HpxwMQlwa3WyFS1O1O8UjsjIuIHoRYe+txTIdVNT6vq0pX4ru
PY74D2M54l9JtB2zP5r0gsF9Y5KooNjNviHWzMdVWBOsAQhv6t1wyaGste3rArA8n1OERxwnAYLZ
/P1Wu8UUDlquvhhMxVxLtbyb7WIDbQOimdxC6AWKMIQeiJlas3M6Y7m3mgQ7TZskl5UiQNihVEh0
k6LZPplKfh8pK86nvlkWHhHs6WOi5mT0zoEAUg2ILaRx+wJgdvBLEo79zNA/1R6UsBoT1qYOkLkW
S2O21GgyQAhr7FLKG4ynHjQUdwVvttwuZW6Aek7ym4qccnrx753KZpt7LqyNsU/I7zUbn8H5uzGY
bLzWR0LriASi66a8s6h1rHI95ePJG5A2F0K8dpYYN4gt4xtX6y7avN83wJ3zfbRQamU9oBpqXMxN
ot6JARqnRZ2yYAKnt35T6dWRg9fCaFDXN8VoX8lq+ewcLwuNvtp5EyoAq57fYrFs8yFvQ/yDezEm
zCdkSarC+B6b1qW0uZc6N/dhb6YM8RUcMYv4sri3gsysdqVFMwpihg/11FjX5phtZ+zJimNlqy4D
AplPSDv9hqHSZabGAOrjqdgX53yjyjFpfIt0LYzoprOLdV9p+BypB6Hs5VvOzRe9wNJkFu17NGrv
VU2LCJyikY/7zLErH/Fs6neaBjl2aMqgibOrMc8/+9S61jr5xWRr9BGmzsDr0k90FmtPZ8glFy+w
Gm/xqz69d83hPsdfEDfqranwHaVb+s6wYP/kzBgS+rFyiOal5NondvXWA51BnRTbrxxP3ojvfJqw
kebBnGmXeOLCyuvuvBqcIrBL4HRU7RAKgQ19xMMQAH3hobdv026urto4xTnMyDhjXKRts1h/h82m
7xN6QGE1e4T5cZQKabfu29x6JSZyxbGOe0fz5bLzZOtP6ZWMDxYiSKfvwyolbU7bRrmHzUL7wMG+
14kUbMY9yCyJWGKarTjE0+Dy8MM+SSnSy3JX4al0lKA8qyO6aL3M3YtmcM8I8B980IMvUFchbj5W
xaMB+G52wrNXKjPxKqa8dh55+ECvgmSoogic5pHRzAfY9ybnMIoyE/6JL5s2MGPV8L2xdpoXMQi4
cn5X1Yrm55FkjmHnXcZsvKitkY7vYiTLjasitdtPHSJQLtOSWu9WxkQkXZ89QlnuV3BAzZ3H0C95
UXEFCWaZdGKrawhiZnXpaE3ZPuOIK7VtkppRuve6VgMI3ztl45zzrMmsHgcjyg+yWHJgUHguIWCq
JhJxc0oSXtQQG29dU7qXqpfAD9XQm10PyWgqAeOAZjdndcXsH02ORb08J2ekHRrcTULex2MBWpz0
lQWByKZHhfkeqzHKO/xf0lj12TSxOmcSYqhvd3Hr0UjLTKBthJP2AU38bKKJtigoyUGlZGskQZqF
5Z9pR9M2ceT51WConW+S8HYl0Sator5zN0lhxs9ln4L0pcYbXaJgtXN+OeHE1SnqyNHiKbcWUEUc
HotXKvOLKiuwtGTKqe4r445+Yxwwosp0DGvLraE1EDBNZ3iuO7cKsds+ELJMZ1WMHzhnmi1z0PJS
GyYenQEelNUErjdvK73boy729q1cL4IE4jnH9CMwW0++l56HnU1gjyyiU4/TLoMvNHHh6ythIFHw
vE1u8LkrWsBktFyx0i7bWO41SOZBFK8rRylPkzcztG+GuzSFJuRP0TMwAs5zjXMUE/+BtF9pFlsU
F6ov7GRbps4Ww7nf6pZLHZEOHRCk9QiXvzXMGuafICa+GaO9kpAa34mNMU7WC3GXhq/PRurPwOMI
J9TmnR2PDzblezdN+I3TfS+bUKArhEnII6mDZCIA/oQMcy2n4jZSLdQdzITvaAeVRxgORqCrZB3H
MEgwNHK4Lg5llw9+akKit+nWoGaPNnyam7EeG79Z+s+oKL5wEtD+77QU7+rShIzzCrg0SxH0jrNC
jzXTYFxWzcyzB7WQMIkEoFK5rLWp/AJtcjTjYYMTMsw79cJNnqGh9Ou4Tg+47q6GyiLiIyGfG/do
mm3G+BLm0LSaXA/BxIyZW97YsHoIOh6msOtKNh0b6FqT00eQWxLBv9RluHKMsris+MPhbMpNT1m3
IkHjOFnjhdMNWUDe3IIFFjHInWfOr5G4jPKczlumeBtRauuEUCtPHju7DMdqCieOS2yl7vRRW8OD
ST8qIK5o2Q2zxpik1Ic1ngsoI1W1IrbhHvPsHiquvIiUcmurXXxEwb4m5IEBWZz4lVdOUCtL4qny
fDOZ2Z1MXklqXTEdWE9S0B4UWrioox810HLm7LmUIGkNF58obbSoHb0dGbcHt4Yo5nAFMPjdnI2l
3bixHdblmWZ17+I0SKGxHzBIfTmGXBWm8lZ09datuZEabYUlPGzqJRi8tgy6lhtgXMZ8g9T2odFb
UuPjMFa1beyUzySAnJoakXzEA6KScK1Un9kUBwJ7CXjdgmOM9FMCgg1r2GLH3Q5RdYnRiMdQjV3K
vrnaATHaGJhvqW7XIvHehhzTVXrVR0e0DawkNF7RRwgChDvvrp+bI4Qyzjf3kxmtzu3nQTy2Rr9V
F7t4GBuVXfDSk6q3Aeq4ayNlq+sEWyteYJQEmzv2o9q+TqXyDmSUrf9YI73+TMv6oOd6YPYRMJgh
LCKPsY1yX2pA/eLM0Um3cssHBsKPmlCLW55JF1Ahu1xNO6a21E1c2F92ZqzUgSNN6wlWX8iobJUI
VZLuJk36dgl7K6Gh3DwqCMQCK6InuYhqY9Gp4QxdkSfPUuguPic+ODTKRZmdzYgvdoyXhgSS6zK1
VtlkMaNI6UkDdoqv8Fw8Wm56MdI+CK3B3HCrOfjHdTVAN3+YzvxAtX6dzeYAsOgCoZyya1NaoMzW
tgSM2BIQgGUxMGMFWxUdwpmsl08inSp22pem8OoQN3QMSHdajQ4ZkWzkk3oBQrcKHAYW20hvo/tM
RFsv3TbV/CRL+7ogVv48J3/24BORfjHqyXaql2G1RA5K4VSEqqGyMjBHUE3Qt8iiGfbYEfJqIYLU
WgIz4/4Ba2gTVkFvYhN7DNtSS205E5XdPVlEZ4Sebcr3xq0ZSvDQTUdjnoh5aWd5HuYL+t8KyqJK
FCGN6LuuY4vRGuuqLpf5WcJd+6JnHKaj8FXNSE50VXpYz1feIO7l0nKy9vaObHeFFbV+pndBp6FM
b9Mww6VhFM56aux1B6naapllmzBYldJRruViD75XJtNDkci78owTV5YDqud+VUXdGNQJMTmp9ohw
mcZTtDXKadcNHUNNhVGG4x3dOYEU6/mJl10g76Z7NL83fXaRVNfeaL1FaXreXJ7aWQsTwhKicVxl
qN1XiFDsO0urlK204Wn2ZrFT4m5rD/UB7tNJz2KN1V/wPiI9APy3miz1ls79ZSna9RxVoTRV6gQK
Vx+8Q7dtiE6lUc4bj5FRCMu5alxlk5hmiF72fSpre0v1AG99AO1lx9u+zwKyMUSARgB+s4VMIZ7y
Zau50OjUkWKOpHOf8d2dxyablPmm06OdIcZ7DoJ7xD31OurRzrTtsk9FwZngsXVH8OWJpV9Wvflu
pcpesH5FVfnmVU6yIiQJT2e6GqxrtpU7ix9iZCJWuaGT996Z5lkd6IspGvfM4x9zQ0ElMl7IRssC
q9O+RJd+gmpfj3H2MHoj1hu1Ag6RPhEWcjKh7dWxt134WJCYDwRDNPVL5KzTjpqAvqusM5v9VV0N
ha7BybTzVVFUj/A7vIdsGYcjsTZbk0Z40BbjGjfkpUzZkVPI2n6DOAY6tnhEUvaCrEVjPppeIFt+
bWW66qryPmmRgBPNGmip9jHityqM1tn30yWCfujc3bbFdwbtrQ1xlV0RFNXdEgDK2KcA4KhzOm2c
5hpn4VpIp0U1Jb7ItuUtRnrNEiHpxOqsq6rHiuWN06qd9VdapaNfLsZHlKDirq3ECrq53Cr5XK07
Kw8Nslvsqobb7FJ8GM6E5m0mECIzXxkFso4wQGZst9y60niLu/qO8l4zSyVwppneAuCEcY1yNw/P
dk2zjm/E2KyZN9+ILF5NoHkska0gx35UQA1cMd/aUfPUcHAvNESdPTVSVeDuOHiFue6GApDEserL
a7RT7U1kOWE6TdvOHM5HHL9J3kZZbFLxODIzOnUtIFna59kLPpBuxUACEYuStDcx3ioqhSsUWMk7
OUnqxLJdJJ8IJqCvmsj6fbWutB13lEKKfDbyAXMgwTQgjF0yRd5qSV39Dv1Qc6VqUj3mZGj4bdSi
qlfT8ZHO7xhYmE93hWMvYYfxLYykRPTEERdzsR30Vk1WmGomVNTcwClDk9B2gJjKs2oWd9JaeOpb
ZCYLgj011nZ5qXkBHI9528Jw2KDAeWEuWd1rYCIp6GL9rZiL9hHSpbNJunJae7GD/SFqXN803X5n
kgF9RQmrXUeGIrZRZFtkQME8XdVla6wTxrL3EGgt5okJuBnkxIt+Y6GlApOp1pQ5BDdbdxFb2b6p
HA96FEQkcgl0lvliijjV59bCpmHn9ZGtJW83Dt3hEA6E5JMfxhPkQu2yspm9l5WbluCg8uWDJqwT
dEs771iB6l0MBRMidkzm8VBRexD1UGMto2GQ6uuFBvNKTZz5EUkKY+1cn5/6BiyJL6eaDYCXeWPP
s/iKOE+FKbqIDXmQ0VZNxYytsFw+cnDUvJ1yWS11VTRwz2PXC5yMKqjmncGCzuJkpdWNRAoaz4HT
xe5G4X54jcceham15G8s5HvS4pNVKycVupo7zCE71fxpWm7zNEyT5QXnaMU7YQ9oAcfKPBoGaFV0
yGa0PePVt2pr6mFJqd5nXcmSORl5gIaE+rct71z2w9JPmM6vRy7+qazoN2MzbM4mFjC0kzNZun/u
LzYsJbZxSxMmyoNcMknWB+dt1svsTi1zrhfSw2zjqY2yhlER3U0iqQ81XKZjSYea7rV6INQNpZq0
1WplKCa/RmBgvXbMRn2JrWR8ThxdZU0dBnntYCpImVeUxVucVhw25r5WQp3T7dZpBzjtGYaF1pwp
YksrtT5QXpD0kbaEMAVwlHNih9Pu0OV9vreUOjvC0Oqehlwsu2wE16YgGkHQRTAMWCR0eHuCsmCc
u0NrrgtQcBzX69Z4pH46z6XYZCLV2TEbWKHZ2THfvNYs7oGq827msX7FR7SBXbMXeRdvEg2jFcgs
Z+DA0bvlboiGofQXFM4AzZ3adZHhWMuhSXOWkQicfwuUNMkk0zJv46ZiCinkpzvUF3rYuSjofIe6
vgrtwbGoPSrigFBDBSbl9AYmgWOEqJ6jG7D9yUblqiwgXH/EDWxyDJ5FOGIi6HEpke+KCTBbo03X
wrJPCrxYjnh1h/oRRbR2paizeZ4iHSCjnxrFqXw9L4aQHJnsmmmhc1KwOddmSUBJdb3M/bQZDDmM
27ptp3jTidE5zc7QljAJ+vE2rpqXnHhMnlSR4CJKs94MDH1poKM2XXpoQXMVqyFnSS1c2W2a2Xyz
ogF/hUbz9cTQB50yuC/7yAlZI31EodtaGjraUvJO2z04UOzr9RBtEFbPeWA0VfNR6JKep3TsmE90
VjGTVN21UDlq6zq1FIeRcXpOEPBXvgTpx+oXwXGCgd9C1GeGG8i26u6Vvm0Wn7geEijjLluljMWO
0jGnbabHuwFWBu5oBP9Cb9yVoU36nWHK89FDQmkRpsZ0FXrZsh9oVLC95k1/mqOzfF8zraPeREhC
CLz3MNhSIfJsSY2myjDsaMqsUrzAfjXi4I5HddM50/imtWMa9oJqOLMZCwLQWXk25PfEYHIjjvWo
ixtE0lT3o6HO75BkVYSOnEMomHNLUl+jO4Hi3O4or9pPK+2TtXTPzF+oQmfxtJWcAKfNBzwutEt0
PZnaoIGhtrdhz1iuBbBmKOPuuvAM/QWdR+b5qLUrNDozFOUoiw8ExCACzrvpUnfiB3Ns7/O6p7E4
xNfahAQdxp0dtpJBf01BT7vD5PJmwq8JhPcd43bQN5CExbMXKfWxMOi0FU6x11lrKW3SF0iVyVYU
3TNhi1fafFZfal8sIwGGLZ9jKXW4cjF1BIWUS023BhVaq/ZPtMD4liV6GiKtWOFoEwG2Je4lhNXk
BgWKibeII5tVxJK7NCqPrfNMIPgtnSRtE3WtiR7VuBKzs/iqAGeA7Q3/ibJNhfXQn03qsTSHa/pM
V2kFiIbeaqbeGVJzjgTav82sf1rR0e8FvdseiaBtrxWFZnpvKekKTw8kpIHDycST5CqKrzn06wh1
Xid6pL9ECw4xNgM7EHJy7tPOXrm9EuSjeofXkpgi172ce04OpGO/F9gsVLNu8M5VYzgiLjfJbV03
llq/W9wrDatyaIzFJXGhPfQ3sidLg+AYcQtPedhI6JE306i6K92cj22uP1bSeEcK+zpk932EIR3P
QionY4PrtC6YQIxzRM9pKIsgzpuzmPpVejYXMXXuheqdSI8hF4MGALLogC6i9FskraQcgk4bRFjT
G7Pi+gpK62rqmy1iAcjk5FaxIkRMX8pBxWyVPMyLw75emlMQtdneE0RJpBmTfWQ5N06L47arujsx
jpeRR+I1BfRRSGODNATERKGrq3QpPpN+Qj83ODdYn7MttmvnSL9hi8M+PSGlNteua6wNpYquDI26
AG7VJ2p5oqjqurqiQXxDjMXi2xO1ciQsWF/Wfmlobrcp+QqDqlEliy0zHfNprCeqguahsJM1dVEb
Dm75KdJMbIqkGUJ2pox8JXKq7w3drXbCi+xyY9jKM52Dw1jRq9Zc8eDqpNY487xVp54o7/qjGYk7
khGpIKIuv/o4o72lfs2V9ui2YxbWRh9zx2eTn8ZWuuncJF/TUbkXKV1zNW6vY7XJ97SfJfz6CFuF
iNGkFmUTOLYzhgTlHWsYLHZR7DwESGRQLHjjyvqObryCB0fdR3Y6bLrZNIN+6RkeMczYWQsacrMn
ekKPrPoEEsgIvdwOZe9ukNOpoaq1XLkowOpGIA2sLHo5ZDhYyM4w3x/zUepE3arg+NHpXCPgUIJB
pYpNvGW9MH9eURks/jwOiOgM6bLnkonYFtdRg4twjvU7R29dPIeZ/jJaidiqQJwvjIrkWt8ji/DS
hiXmT/Ck0U6SRTMPH27XWzuJ7+WW6KX8mY18PtR18iaVKH02ZexeAJDYViO3S6zYlCfteTyC4zdu
2j1VUdSS2ptGbhoAuiBripDFVer2y9H20BrAqQ3Noj5GiOnAkq0ARb7OQDU+aHsotKQYjHnGchos
zRez+NRZl9sif0qYwyActoJpzreSLg4rWkQ0Tq2SYDpaJ93mOQWStOrN/EPPknW18K455vnOmUhh
5PdtN+CQ05AEYKfxtdxYCUXhQ9I5U1PHRcZ9qihkFTOKpx89fGV9+yQxfh09JwuX2NH8smNT4YTh
I/sjvyXV/MHM9hVhpb1m0dVmiU6ocFNNAlJtYW2R0UVQXuXeS2G8T056ULJsr2XONitykoXPQvme
lkq/TQSYJgxyx1SJ2wsEJxF6XAJ/G52l2lMjGTLSWHwIeXWgph6LWsabpHdVN8d2lDu9dwtOraO1
1bxjZVrl1mwKCHGRgpalMQErNvndEpWPijF/McXi7cpLG3cAS/v5hJA8eTSYRpSBoVF2HPWFeptm
6f0M/jhoqmSHmnK3zNEhqrST1cHbYojlM/XDBCv2bIzgCVN8ree55nqwjCbMTEoRh+kGgeB0HFUP
aZce+7q0Hns5cOcI4eJwt7Q945A7uA7BNJLO3Srtc8R0O5ycyDzlvJN1bTdKQHBI5rsW5zbjoc6e
e/HV9gw7FG79RJMEQYPM/QRY/dINs985wNZLQ2OARSY8UlHvvraMco9bA+dyfGFM8g4x9GutdoAY
GCuUUbMa+yUACNhOBR9ray8+0WfmGkG7G3pUmJ6m+LqBbTHieMaxIdZWNX8WeMj11ILdL7kOWSpI
qR19WlQoUdTDEJs42bEpcF6m1ZDX+OQT5ez2VVdoQoXdBn0mt14JjQZ1kRqAcBlCyv4LVOJaWFga
k6503pOGYG6S0nTvnZz+spBaEiq50+ORJKyIaQdRMZvziHOCiR3ACEjCNtGqsG/ki5XV1zhSccWv
CB1UQ4kceE3k913LVTjKXGMB12wic3h9C5yShDymMNcGxmkPNfedNalftvqeTZ14G5gfrmGh8sev
VFtxMJtH3gUktGvgCAEKoEsUyQkjkfKBIECk5p7kxD3dKpw1thIasOeNrx33F+B7TzwQl0Qej0uT
erCvVR3B4eD4fNuGnipDDZzws8fWPrOOq9qNCqcRgUZOdlN230pUiqkwvmy5rnresU+wYR5WSfwE
EnUtCCncQCK5liXDxnnW9m0sbyKOICa58CQAN35cfoGvDuhop76tSoGIh2MrW81lyyLvNNWG1Nmw
xeVee4SZVFl0iAU2HfKDAkfaY+jk5RZA/M5r2KvRwBfvbChxMHlmQ7pfv6lTuut9XePg0Fv6M4zx
1KisLnm08nCs5Q21ECg4hnJRLc1w6Mw6rIuChDdH3NEBpt01NtsIa7OmfXDw35aJcqrgVxHxWHyg
XD7ZRfdoehGPnuEFU3LFRAhAebPKNRbkuidCcWmPFYfC8rEQ406LGKQYYMd9e0yhIhRrQy5xmCIg
vXHz5h2IzU0veMpUW92Z9kDzMT14ZJhkWvwEtzIKGq35KmvkCIsSbwa2kEBTiVcSNphP5iWLT9Lh
qUy0tzG365M+dhEEAPOgxniyCgMtA4FDHmnkLzai6McU/fhGKDT/HJpCIWfG7bAoz/ANVlXS0qKz
RIgORATYOZm/5nuz/Ciy6GKopsDDv1JN811ixiGZH7c1Znb8Zl/0OplnquB8+2i5J1EmfRmn6mqh
WBUdDepmWuWTcqZ5tQd3GA56M15V8hlvVtC4JdoBeJ6Fc03b7mxy24wRBEqUMYBcz+b8zazRvKud
hdW5d9dGIXYkpicbY+nDckovhsn1y2niH+5w0TdszXXtI1e4ZDywazINP7vxrpD4hpfxjNZRjx1r
PGZX2mnXE1BGQcOa/LPx0qggtRoPID78mMGfZ95WTr0fFnWfJOejgCmigD2bClAN3Yod0VWelLZk
rqxNB+jYqH+WjWbMnJT6Y1afA9m90J3GfqdBcVOmrUpcimVx76XuZliS96Und7Nu6K7VDFvgsrLG
FTA6e3r5OcFUm9G01mbDlu7lN3rfPiZLG+BmWiUZ7jorIUnG0ZIviKZ7kr7wVNn5jhrf70p7BS8W
yt8Q72ARnPozJcHVgQPk8SNCQXImaa2U1xw3xZqEKjQRhQJE99UCrYUh9G4o+5U6xYRrM9qV1A0G
tUWnMTbQD2Nn7hpbklKtGHRxiTbveZmljuS/7lU8NFO6rSRKgNn03V5uNKSDZYayStp+VJSvVmE+
Ts5ySc+tCGd6+3Z1mLp2iyXKl1abXCvQahTmP8u8ctSFPn3WLJ96ROkULeYXMlVgHVwoq7lRvfxW
WnuPVB8yGG/TaiKm5py41RNgbjf9avbSYZXlObKIesOokbzrSaGOdrmzSeAhgqwlx7Bo5X3P8ZQF
MqHhSjuFDKy9tVQrdwSOIjX53nNwSrv8FvrYrduLLSGvzMlL75RJtz226phdIEmSl/U0H2ZdctSJ
Pv6iqvtTuvZXqZr2M9/0h1BNB/9Mn9TwdBUQws9CtcabZJRX3BpR7ViXSx6hijarMf/A9VM8trOg
kZpWi3OcYVNwAkyWAaBwwaj334hif8EqouY7K+88bDiuqnqo5n+x46SEr9jlgMEQ+R75UEXEJ63R
Eyz8oqzym7ZUlA/a9u4dVOH+Fpm0WDO4hKmnSDv//HFZ/leqzP+Z5PKy+SRqp/v8HE6vzf8HukvM
0H+5Q/6mu3x5Ld9SMH3fGs6zUPPHD/ypuzR+h24IZdJ0Mb+p2Lf+qbvU9d9VuGXcP7gdyOXWEHf+
U3fp/q47kEb4Ot9wbppyi/237tL9Hb4jcQaIi2Ed2YhC/xe6S81yz7frt8b2/FotG9m/Rf8PEShj
H5wS59v9L/y0AYz0qJgjR4sRvlpooaNJ9p5ObFqh9ylDcxptlozpxCjqh641U/1UUlksFwJ/twBM
TH/gYzay5f+ydx5LluNasv0i3geCCpweLUPrCS0yMpNaggLk1/c6dbsH3T3q+RuVWVlWVohDAtu3
+/J+T9ls3J7CUghYy/2Yqj8eQArcTPgfyoS+Jr9wISXkkXpNw0jpYpPHoTkuWebbXxJ5rsBrQOyK
XkYb6VKlFNPxrDnxMbQqUle0iSTVNYYx1ZFwynFOlsP04TZVNe+WGwx1p+KCnNwKT2E5r4kW2d2I
7cc4/iZuQnGrOCt9Sm7tSaMPlPGM1hKVpDxjCjtAs24Fy0OFRZxJ9RDQEpHv/UVwCXHa+KteZLoi
/Rxe035MXhaL0ybxhH42nerXHA/mo9VFc6I3TfGFIW52OF3wUdef7u3tXA7Vb/SqfCNnezpP/HBX
PSRe/GVB+x3Qfw50TyzHiITxAX5ot/eoXgJCNNxbNGPw2xhQG0smcjtM9DZPjHuoRmIAWufVJhXO
59ynSCCNUGdsscGDhNS2zVzxCy4lBCPR0kppAm87J857CCr87KD5UFcmqr8JhFom1wZOs+rUGzwD
/Cq0Gm5QdAraYXPNTZ4LFIfp1LbrwgU8R8ucNYj+XpOakRVD47ygX8ejnvJXb+hgPM11J23cIfNS
do9xmnrRZxrYeXcewnyKTtp2qINhciXsa5WK739egpjS7ArDnjWu7cijc27tdPF4n42YLywkRKJ2
cjpgZ2uLOzY70PpEFG+VPzQwCLHErQHTIHuRP81594cuA7SsyKa9IqgiqSEK5jd1VGWCbb/qrLWx
wE+ugo7D9aapIudtqxB7MAy9mxnArdzR2qoOY89TmsrC30H8HK46s7D4RXJ6XFzWDut5VK3znFDl
plbDTT0eu0i5B6fp0+i0ZImTXXXc1umJ33oeXLhm/UpEItwjqfSB3UMjMM9NTvdFSe7wXPvABHbx
bKZ4X8RKchMul+ZA1PhRLl27ohyq/7N4vXfMPd99o+5Orzib7YfKc6LVMFeH0PGbZh1WMPJKBW1K
ii7QGwppuVoVUzqzZrYCHnmHZs4f/c/2wIH5ka0LAzxxYknGPem2cpiKucupec798KiiuZEPftIo
vFe39QUPw3Jxx/jJkc0dk3gBM6r/42ia0UehsO/cliMWf139oRUhi3Ojc5qYLVvkJ2ueo+pXTHKh
Ww2F20ybYHYLf2PyymvPLCh1t0mDAk0iwgeX/YxFnrN/HwJaTmuL8qmJjVO9Gm6VmG41Ji1Dk/s1
Zx7BhnoOftJaHlExmwtvKTtYlYvmd5qo1g/xvLYpd0FPeO9shk4u32d1o2GIX+NcOUR/prFL4YjQ
S/6bFwKriG4JCrWh0QdMT1YQ/tvFpUlvn3Y5lVv4HKM+pSG7KD4TNwM1O5YOr8k/C0gHQXc70pEk
N3Avcg9nofDqDcdGFB4otWbXiS6NNbUZ3FUc+t6lv+1DeYLNFv2svt4EuH2D9XVPRcDyObvdTADZ
x9QTjBRmCyf+7WZFuB6cYVjr1hXHxBooCx6n5XX+J2nckVF2Gr2XuY27cCj+VDhUzmQvrJ2MrOCs
MlrY+zJx4auk1o8aUkwvFJhi3PB8BB7bHWYw2fbi4h5rtbcLwuFPHufhxsaG9dX21bu2Rm9Hd9p8
Klp2yK0Og7ONCwyRju879xD3He/3ZKz0OvZwNJepAtlnT+77JLp+VdEKdfLTBDhyOZqO9gv6D1eO
S5aSVCeDeDToQ1GJPyFEtCdeutEF/Alej8hgDIl5i6w7Jbx9AM7h6JU1SzWuxl9ZH9c7SwTLl+uz
n95kUcSOD8fokbRo/qg6twKKih3Tk38Na/AePl6k6I1gnV/2LTlnpMVdHXnyKV/U8NH69bTndauO
Kcnlkxqb6NUxRbz1eCG2uOjd6WjPerpPOWc6WI727Kwr6X3nLGA/HcJi21Cm0wOiSfY4u9wbFSWp
gd06GMDT6pCL1ro0tyb6hi3fjVrHDxFpXPOVBD4Xyp7kURHcsZJ/offe8jZOG2p36y7eX2jiTx5v
zCNCx7jvoNImLPhgefKzqOtD3cjvxh7Wtq8fLKp+Vx6HZtlW4ll21TaqssfStGcIBusgwPpGw/10
lqmz7LKmqdeJA4MN3MsOJ2xMRbjpUeK8XS/reEVtM93Q7vwk5wU3JPJu57YDck5wdO1Fb/n5u2+h
O/FXTdhz5skN90kaxGy7lMBoZfO2SCjXQk6/VUdTZu/aw0A/6iL37LbzTQJb5GoXNLHVpbcuQ3pU
Cm/+icd4elTTcuzS5KXTs4u/Wd57TQwkpJ5ehhSSCce6D4k7pjo6coa/9Vg/5iTLI41rsXe+dNdt
4iw5aYY/onlmlRm8rkvyHrfThk3HfdrZp0CyYu59Rl62wdescOxV22VPSdBewoy+T7XACuswNDlD
/SZhwSZ+vfa05dLKyz7CD/Jz1obz0eSNlKtUV/Ne1strBnQQtOzMKBqIB39SfC8GEKoD7xMeY8vX
9uk7ZC8yQ5jSY+WJKjd7yTb1k5z3kiueoN6GFBYDClzGdP4orDZ+U22VUj/v6nnZ2SQKsT3fmjlQ
h4Obmb9J++S4MHy1DAmJg0mJceEb1OZ9U3nN1oehunH8zmFe1t0aPA6PYUU3+I+cYoi3vV2L/op8
jC/4xnVCO8fCnpRzvkspCOBlnYszYOTyHZYDJbFiIStMNGJYLW1QpoSa/brZ2XPpHNXc44kiJH1P
GVKiV7WL716G9fLZVVLsvG4Oiw3Myps9J7QerYq3y0rb6H8ratVKaKRCme9xnlVpIWxa3CaXzJbt
OpurFvdFnjrX2JFj8E75QBtusVxnFSk4HT8I2ff3i5b+oY9T537oiJGwq53tGPc57BgqDcdb4aLL
vwZPVR+1Yy8PYTa7dw16/2bMIXYuJm/XY4xNyQz80iVOmFUM6nujgQ5s+ykV99SY0FKEBMs8lnWb
yR2HNwJSxSNwmMeukdZ9fhNfIAS6+KRssR9xLhDX87or1Q1PqWU+Wy70j4p7+Nqt83vugebC3lTB
EIxzb2MKkF2Q5p5j5O9V36Pvq6x7A3UIvjMML1IsyZ7ta7nVtSs21a23m1uLwDBFkSys4HssUj3h
BoEfxeGnHy1/Yt/6LpAzTkmA8JAE6WHurKNmD/sNoAkvvCY0NImlP5oaFynlgwMqGGH/F36t42cJ
vPVixeEPjma4/m2TH2rtvQNu6u6Yg5zjNHjYnfzqGfmMI2wO5oR1mMYIRTkBPp+mJ6CyuGm55alN
LsrjPFmPoAMPhRmdh65l8p+8hVrsxHE2s1TXwp69va9nqoclnFg4YclriTzxHg46fnIzENZjk1Io
n83eNhwtztWw/z0NzmNam+ajFDkpjFJ8OT0VFD6uvkeAuexmShP/hJkML7VaxAd4tH0S11z7/Lb+
SBe06BinztNiqmeRVuVHnw6/LYO5CugYWKxs/hR63GUjBS9FXLrwdHWNy6QZnvrB7rZVF8W/mj4I
flEMONxDkHdf2YpoFjcR+TcSC94zdlFWp37dPw9iKc4WkJuMpEU4/PVIeuw8ePj73BZ6b/UBx5lE
CfdlG3zNMh3ui3ZCRPJZSa/qtLW2jlu8zB5ftipq80x+9kgRi9yLxrV/CqEwmylpfbqFqb503tKO
Pit7m9NWdj82Ilxr6Zb3wOHEZ1qWcicQYDcsKN9Hx1Dt6bARgVa2r6ckWI1pPG+zwu9gy4TDugkk
XrIIGEIdLMuJcup6v9yksJZaNGjrg6QKrQip1DWRPe6bfihxl/YbRpEB7ByaOWsisTygq8L2c4f0
ZBHffl1yaszT2Pcg3wVPSUPQaxa3XUwTPSYzzdOwdG2SC8iQdI97Z8MdnuL0ZTummBxEkFOQnjUf
aSfsxx6HoCPK9gwp5AqRelrlPrtitr902fYqv68tB3hvBxzHotv229MJj5oaPhVY8IfSjv1zs9jy
2dZOcnE5NSh9ZNXnYx/a1oixUR2ecNRNh6xOnKeM29EutgQFJjbudr9itWaKrmI57YXpZq6i+WWk
htDd5oONLZlp293h5nIPM2fM7+xGE+JWmyIDEp5gTGe6jIJQ3/l5+5PlRq4H6riGlaeS+NzCDb8g
5IlT2uJ6YXopYaARqaOxueHl4S4P6Ugy0fKm9DKwj4XlSCXrZDP2xB4yAIgVKpCL+KqyelnFzFcc
jWB7I7YOqO9peGhBrq7V1KGnyx7vdN54T9Xt6oPHDbyYhLccRMfRae1NChAJSyImZ/bkfnCcJo5T
2dBi7XT6LTP4UX0gjPu8nxpm7wYjfuGmnEGpwShi3D9tXH1kIpGvCzDdFdnAgb3xbH7x+/JOFt3L
DMrph2bo/+DjfCQPTtaLbRbyqkt91zg2Ld++T4ykuXWDIxR0myyc8dUZC7NC0YXsKhyhWS8mhgZx
uO4nN8dvmDqxwuSdXeJRqX3kRRS+iSeJlfnmmsH0nqjXOgVXKOrw2ITqCrBuWLPcZbOW4w/j8vcY
Rvjw7GGMtpTEfaOTlBz4Rb/359w922NyGMg6sRZajiIuvuhOZCPR9lrfjyJ8swowIWy/gvuZG+wZ
aE4zA+alwK34SWQVHxKvH65KB/5BIhZgD16wrxd0bZly2cMnJaHaNc+Wn6W/xtvB3DtmO9DT/qzj
+VL4QXOJbItEqhuUL22QvyAc6TewOdM9cCFrMw+j85vR4Ju6rzuwZj+VTqrvyejuQhqMfJyTTeJQ
x43PZoQec4sl+saRizoFN+OGH1qkR7t0T3eQ/53ZvvdhJlfsLdkCNUnMmpcMIHK5EKdiH90dpn60
D8zfX06NijC4/Yfvmt98RCIeC6e+b7S09pReiwt4rUvgOvG2dups5/WF+9eN3OnFR9RZhRnN3EM4
BnDCMfMtAzujGDDTobdYS+MBNitF/msjW+FtKsI/r1Q19ry3k+6B+hkw8l7tbzhzrQ0s7o5ED6Be
WDWUeaGibK1wrtehV2BHLj2bTgZhbfDxeBxhbPoagsevLXx3KgNwMxXVtDxK1y1OTS4ZfsXfxQTJ
LrSp+KwFz8OmySz93MzL7+zm/1IzLnVdie5aEQ7b5opdmqllte0s4ktwpdi0YY/fKLp+aEELSX60
y53tqwsU+XduRtzH3VLfEYvEYFh07qVQ7CewmWKgAzMffNHZVHErTP5CB0LLV0FLiM6vLoTzGlKc
IR4lvjmKxGZMrh4xAvIHQ7eAyirhUIQDHDQvdcp9rivzDevd3GkowGRk7XLTlsvHsBBoc+YhuMDK
LPlfS/ePFUfWWpSW+1gMreHpcaKNHVOkA2/XZwWvgxN5+dsaQdQ7Ik09asJtpKOzDqueYhxsGwsr
JWFGRmre8QEjxpY+lMe2mUC43bxUgWSjNUdEJloKt8gh3biQqfxr6UUxPWTPWubLqpg8UgAtG1SS
KuaRik570/bRXzlmIUXVjn8oZdAf5G25j8cdCFfYPfgyo3JmJtQy+anHGahLeFhhdIflnNXOrDFY
QN/PuUEiNG5cFM21mPqW7J7jrbWphkcLP/KuKMMKuQ5iR1cWelMYxcUoYgm7WZw5IMxlxnXgFa8c
0DgVrHkhs8GOGC6YXod+JdZdYn1x4llb2UzirIIYq7KcHEIzrCVAbDWJys52bCCp1FgFQOxxbeT9
wFjf44ab3YnFSq7SQ2YQlQhc2CSfyMrkt9hVH7V6W3r6lRqVtzlGWURexNdXdL+K2r+XZdRtysWb
3vo+1LfPlj5KOx1w9sp7uOFiQ7HGH8Epu+7rJN9OnZ/vcIv2iD3025G0b8na9uklcnwO1ioLHvJb
AQ0Jpr2OzXRcgGevx36m19FNvs0YRc6Jcb2PznLGBb0aW53U+9wv8/Eie988t9jEvV0+4Bl6iGKU
ePZoESW5wShjjpzBcIUlPOHAQs2zVkcIZZBT3tqAoss8ijBrzGGWVR9G5z4jM4VaBEf9Un1Mi6ar
sUG6fS/sqXlJRz5lKz5RuTw6Pe+dTeDjByWiYxgCVWILCAPa0SNHZGHFDJJqmscdGVpedFoUzjVi
9nnjwyb9h9jyMD5aVNpYjz5c+vkiuQMkBQBW5xaRc0wvH/tRMGeTCRoWYozR0FyhZ0sJ4KANmRbD
3oaMOnvOiLGiy+vNiBzkPDtWWt5NBB67kzvdkoEL9SbmUvpicFbYmeR9nwXz39H3RYHkJVrSqrpH
80xRlR8Q/cNDoNP54FfxS7kM2W6cfW5o5TUagtfCjpa1pvuC9tqie6pi79S69q9IVqTXCyAiY4m7
R5jg99jbyxufgekV1TZj+Qftm/tcMb/bGtRuniFwlIDgd5p2C/om8xKCfqWaa5hpsu+3ZFl1u5Gr
lr0VnbdvJsLM9CjZBPJR6EyAhaTKoLlFY/WUIhuR/SPrVz5X3dScBTIQ+2rESt3F5Xs+qJguEnKr
16lZ7sD72QdpEdvWST5iqFoskupT/WbG8b2AQVK2QfRNkt99wl7sPTX2XLEPny+GUvEVnKbqExMU
14reezZxw0TA+xG+oCXLfTs01UPZJ80xD60AkRPJ/G3BJnl0GuXt8K13H3JJ5r9g5bAvyjSDOtBQ
LuPV0UeR9fOWFD5uK3hfR8Z+7zjZUfaXagVrXie8LBTrglrbV2U6nD2emezfBoIMb4+l8ebv0p9L
SYiXQo8tt/DWOziDm8R7Pvlh9kbYLMQl2ddGH9OktDsIw03bOexMM4+1v2ezBnepE2B2kGj5DMZ+
jXQLqJsvl8RxtiWVDOy0MqOud3kdsOytid9WL9iWOoOSlqccqGQa8nIw86ZvZ0hShzghOcCNKA6m
6aLa6ZstEMECye9mR8M0hswFFOAyLO/YYh8QpE/xLLBWJE6wotWgO9i4T8AqZOpYkdpiUK8atESs
AbS1pC4JBcWF06umvV/53s6JEa89XnTQHnLC07G6hiMN9aw6VhOTymfcdfdF4Ln0cZtyLyc33pEH
9Q+iNtZ95w30lCJFrsdMYXzjxW7jzbHH9kjiVWFS1azhK7E0X6AZgw/4g8Gltd10ay/O9JW0KjkZ
hNEaYRAt1mMbcaH6vd7FsN8OqjXxaUjw4+ympu+oKhluBR2D5KBvkji3NgUfmXXeAXPfBomQODEq
Ya+8KH8KVPi1xJH9zDrgUtr2cZqTZth5Jpn+Ll1n9vBfG56IIl9z+yZdJ33sgrrXwbpM2eRzdDb3
ZDcnluoKT1aDPrULRhbEm8CdU5R7hJ73RYceXiEL8dZws/30W/1H1yjLBWbCSwMwcc2nKdtwQYmR
CWnM6M3S/xobdd9PzFrZkPY7LufhMRPGnFSaNOBQSvmY1M6dH3bWvuvnvcI7AqTj0DWEgG0/Gojo
i6y9D9UYE3xzi/UEmvQWhe4gXUBzwSyqWfb0M2FGTucXgKp37Dg4D5mjH9uATyWkpOLJcbOr36ZE
lb1Tyiavo8GtZJtZfbYWoQA29N9egzrt3tDUBBzjJ5vOuwMCQPJYBBn2+dGVe5824FAmfNFhWG9n
Gea/miU76nD8JhxzOzTQJUm8kHQznM/xY9ngrud9W75jNZ94GkE4+2K+dy2NuzXoVXkDFxC/goEx
4Iyyp8PQdN6z44cE+XBJZUc52Q44OwMldcnlC1rsn8mPX0tPsPTiubt4pEYPQTwtm1ktt4RneEde
NX6IG36H8Ei5JhTs4I4jocxja9gwdfSvboq2x3w9Qsive8eiocuD0GA35dlYLVgdl/czD7SyngtV
t8/jmD+BgmgZXt2RHgscDwmtExuL6oVjXNC+YQdlfayG4L3KgICxMGzW1jSV19KSzH+kXQrpatJ3
PePqEOOV44fa2V2wZXbLNqJ05k3KRa4prY/Ol86BcCQ3twzYDw0S61xRaJbZ0/cE13KtLC7tm/nm
uPF5hZwr+i6vMSo/Te7+TxV4rGYCR7xUirOAltcrHjrGLBusmxNHO75BRGhKAm4C2V0lchTjat76
ZrK+AgpIVg0vLbj0XgnFbCmrTZsnycsIT1mf82kcu7sZ56PCR69vLaFo/NFXR9zN24Imi+xz3rcY
iUfbPVmZo2/1P7HZW8Y5i6lh6ggbLrqtO/knclQyfWXdkWS4XJmBD/k81f2GYTBpf0WB8M+yX8r+
5f/bM/r531gsqFT/7788EP/LngEW639Asfjj/zZnuP+SLI8othL4HwDDS4hr/4ZiWbb8lwReTb+J
Z2ONsG+uif90Z0jvZtwQvvJ916NrU/Ff/ac5wxb/stEwRRgqqNy3nr7/izdDBf8D8S2Uz1eGP8R3
+GcAN/q/WzOUbVFsBpifCLDwDnWW6YoxQaT9hzPxlXVsN2CMEAYKF7VOQ8O0AbC1bc9haA3hnt1d
Mz45YHSDa5n1AWDGOOrHv0kra33GGT5uKUZohqMuZM71nchbtYtbvzBHF2w+d9xFJDSjekU1vAU5
eae1YQazD+3S1RBdzZCEH+Q+a+6MEYzr6Vm1tpf/Zo/ho8A7jLb+Rtxqqn9nSZ7el47umk1Ss4D+
bTTdAowBXcfpwAHt3oOLIe4CLRVis8jc4DFNFu4/poLmd2MV2NGLCKbwH8iH2aQz5rgp/KlDGH9B
VG6cLn+MXOvSOakT0VdVZGz5PbdX+3LobZmsRd+TsCKfr96E6L6GsLHjo3EZCNbSZ/O/iOCVkqF3
QIDhaWGtBiTDMws/UqxlJW7IgXvLwiWOZFAc3GohfEe9uTUv1hXhVUMiENhHfJ7CvD1RL5PoN9ei
rh1lOtFrOkLG6W0BjEwogHtSVx1pdHHQFYPowkxL1V6dW+YI4QRzb8VL+ch+otDrpO3sF60pm1on
CQDqtRoiFR0XVL2avItrPzklCxKi2aZW2dquE/MrUyY1rC0B/ezNjDDysFhIKusiDjUVgXZ051Cz
ETx205LQbEg5FWn/fJafEsTfN+5O0nAUcLLqTq5T5PlEZR0Kx1O250+hNb4uVS+PWN6dPwX9Xcs+
A6CiETuMnxA9oLjN/XHNgCvapYMy23u07Q3XJqOgbWX14fiR+krhtpw1ukFSdMVXliL87aPWxgGe
cRdyt3M/tdFTUmbEl3pbZBRYs2sJ/qSDV9h/crJ75jknGzUd546W0LvClKJiHUX7o8S7YhM66vfO
EjitgxuYngbnoMETNzSgySwXRw7pVP4QiAzaeG3NgrS3GFiBvze9twSf+B1FiqeYvfMfRKQMcgUl
Jd2yGruxvgHfVRjVtY9XXuFclgWqMVEVovA7FC6yD3MluSKTbtP1L17yQ3z0RtMGz43pu/QV1gS7
F0JKaQGdQC30Ct0i8L1+0CJMi7teMWy2m0QIlp6R3aHDBxiyHaQWcO+jvXYCrPkWa1OnDOSRtUl9
hlyu9rk3dtxidXUHYrrkduZcyWQsuFiHbH7ulzj4avI2PkcsynZx4I1kL33UBHjYv8ppNiRjc864
/kZIIMs5kXOewh1Ce0XyPi/3WRgRe2eq95HZiW5X64zbAKedWc5yVAWa1FzlL4rUdLCCO8DHNx+G
t3kYOjoe3AwAxOKfqgy3ehROf7PMje9ME70Una2e6nyJTwJm70NZxy228iGk0HeceB46P/TvSzDe
L6qQAYNL1bl7wZvwNCkvh48WZdNutkbQ/7bxqaPtlkc6jPWpsPr+0s0d6oXuMIEBlYPd7qA2qtAZ
393SxRQ9tk6IyF5XPdecoojoKWTF3GtHnT3tSNJ90tn5Q99uh7zjfuvlPyDD7A2uZBKvwCokqP31
KFN3q0YM8AERDhDhKaSXxonUxmZ3u+4b8g+CDc1R0jF7HUb9YPdYaLNBi11cTTWh0oWAT4Q/aQWp
Fc8OKbsXAtXDJsz64Ww6E26LKeeiaZdi7Y8z+TnL/PJGgvOe13ZPvTbpwaIdcO26tsDAI81OunlE
zMWyz24KEWFOpuQjnvMARs8UYArzu11ghuiYlu1zHkAz831AYZPy4/3iYcSI6Ty5S0tS6JnVQY6x
mvQ4pj54xI64xsqn0PylTZpf0gs7CLPT8BGrgFt4T4P9EIPwsdu54CcyYT5xk7NgUidUyDoJ5tB4
9LPiO2Z3TS0cf/j2DNjXeCn5I4owoOcjy1JTBeO1IZ/i0ieB3OqEh0T603Egm381JEo+ZCb9s4sZ
44hvpzn1UXEeZac3i09YmzMMaHI3VAdXh3rTeuN0HaCF3e560TWuk2jvWJ48mKbuvimC7LbscNqj
32QR8LByOISMNAG/wi1gJPnUTuOO3ufkksdZdbD92Tm7C/U0hSBkRIifxY5Lfp2+yKhHF8a0+0DZ
ZkbuXrqfMk1pHS1US4Ag9apjHfTOg50gICOJgmWAnTXYKzqdqje38B4h2XNEWkI+Wa5yNpZOWiYJ
cpTIC8XjGIjnsSM34JQZyR9h28x2qH+p0KBhcpooJrdy3sM58DYQY2Z2S+bHojqQF4/TSf6+Psrg
Z4UUgK6KmfRkE2XOs8gJw0llqBPgesSukkd5m0zdjVNeK2Bs9rBt4STzAWqsax8rnAAdGENc/XV/
R6qdYx2DU5WsrSwquh0RUXRZNvAXmZvs77TEjr4MAqqll/MhYOi1KRwFPMsDCvmssZN+2JOBLBw4
anTEpH78gWjT2aRnCY+PzYotFrXb2yS2shbuTuileUfnwlh0UYGJUCVBEA0LYQ9sd+L2C+8S8Syk
LbUwbJ+ZMNdjLpLhTvmWLv+4Nt2J39If5pwUYOz1X7226yMAfcGHt2JtXNT9Oi/7r6LFVBpQk3HI
tJc+KAJYZFiS4iX3qgIkQ7o4YicYBiHsjx3YtWrKqJ9RZf3UE97bUAJnX7PQ7zF8eY2PhE4/oNfr
5YCVFSgFUs96CljqwOSDVTVqijB65XRHdNXxiAKcXpbEK9+qwSB9FE1Q/0wy4qbl1QQyTUp6IcKM
uHMAaFeeHwJIs4KTk9aYo7w8u1pBnH03bem8WkMzWdu+94Zdl0/9qZjI+q2Blike/XB+15pCo7LO
y52ZFu9PNs/u2peptY+X4HuKGLoEiYdH2mLDkyr9/ikYal4b/IV8bLIhGI5hlibWCk2enCOaPzUB
/nOjiZN5EKkpNZgt9SNNqldhPwWvrVd+RNHcP4PWCfHiJlnwiGbn7BAq+pNgRTStmiEqdvRse/25
qXUXbkzcyefJjUosH1ZRZXtqqZzr0C7JlzHhs10m6qHhOrzzk4EoCKPjQ5tZ0I+RrKJmQ+ytAEZT
EY71Cf1/GYa9K5XzhLVqD4V1jgfk9zYllhsUhzoZMe8EbKRf6Agyl5RJnh4yOIIrG7DPUWVoRaXX
+jBull9WmIB4GW2QGJVbffQBRaBBNIaEMfLasBuSNWV0VWoDSO2ptsd9gmL76C9KfAxOCzNG283A
mRSP/vukWvdnoYvylaNyrNaILAU/wCGHwpTwDjeOfcz8zH5JZiWvnjXFbyU4wl85bkWziYfavNID
BxDDlLezvZySGyZBXue40NfEN+J6A4udaNCD5eJajbgs5eK/VHbfnl32u3Tu6hzSkr1wsUFaTF6D
0Eaa0Slsq8Wx+ufRniQZKHJwq3wxRq25fET6C55N2rJNqN3pjwGv8sRX+t7RKPCPjzh31l2DjfSX
atveg4qju/l+joSJ3yk+s+V9NthsWlfGVyRoQgGc6QUYZdpcLauOiO8DtNebJB6AanFv4f8SAsPM
sxEDessBP3TG8q42m069jUsHbm1ZEJE9ufEUVIhdYU52RypQ/8obSalg3IQmg9/C6DQ6dHZ5VA7O
qpFBYZ2R+eH7arbxNFKn2/BEwRwV1PwUbXMsnam9WBNkLbwtv3Iau6/z4oWPeDGzMwJCsirLkFzl
NAHIHDzMqIFLyY6Nz6W3rXiDtwUj+W0jlxQw6ZK0PPpBjI/RKz+BujwOcsS163LoB/NI2zVX9oan
GqtsYe1Z2/sHi+/7Lw+o8xzz6l67/SQ/+8kkrywIchLxdrQH9eRfeZn63MFhSewsMnnf2m8LJP3R
+WbJFPRkb2vzw6IkWA5uZ80JsxO68nGcmQ83NoaO7I5rvf9FNlNgSRxtgEp4T/sWoCXdaO+Ii+ZP
bLscfamhUetQ2j5qKe4+vjJMp/LQjlPwNVCPB9vFZYW9c6EJiqNwCkNFLAopS7OYn4eVgslYL6VN
WaxgfYIzOc8s2BWRX7cH4ajG2aqgTgeGsYSPMP4dNRyHjFvGSRpv0vczbTjmmwBRJLcJGbufFFvb
f7B3Hst1K9m2/ZfbhwJIIJHI7rbc9KTopA6CpER47/H1d4BSVYk8CjEUr/dudesUhQ2XyLXWnGMC
ZKoKhHSNzaeH/FuVeRAXJhU+qjZzjDPctyq7MlTPpfOCoF1rRs0s59INYSXSAYRDyXwH3l0ZAYhz
xkX2Ke0uIBuWjOB0HQ9NGVwR1aHQB/R1CYG098EDZzM0iK3BSX3vXZkX5x61oLv2EmOWu65nLnCU
xBg3NzPE1GpjEIV8GhZcvpVFcgTfgblKi6MZNxBUYQCIRyjn7mB0pMe+45A4sKR7RbFGcxYW0Q5u
NWH3flw/o9MKcQGSbYQIwr0nOnfeolTJSdH1y32cQ8Fnt+6RaSbU0uDLxvRp6n2ceQyg0iPHJEXO
G9GtVqb7kNay58k3VXYc1o1xHAwCLVXCnCrBkbuJc/4syKviqRfZ4h9hW/DMBMIF8ilSvV0CUcnA
IxDvyJB1+21K5+LYHKT/xOhfswbK0tabxJyd3WQtjX1aLRX5W+0cztvAoSqMTbvcG9CIdy6NEQNw
QWHtYdC2V5lPrgcCvn6viOu4nMx83g7FbEH3b+9UwRhRpa61BStWn/TFYr0g9esU0784C9CkLxbk
2nvQEX478gHbJ7sgUC/FqLYbBTPMLPHEN6Rp9UlI0+YaCpW1DI49LM+TwglNiC+RnrJLsfAxSV4L
hxj5ghd+RxD7QvyFZseY+Yr0PUrt0SYlh9Y2moMuORBY0rRbMmD1KWmO8QZpifyMViG5bYMgOeRA
op1Nxp7mAPyP1m0nGAhNaM1T8Bon4VAMYGus5Ki1kCsSU19uyz5qz8zU83yIWlX5BXhrkhB10ued
vsCsm7fHrWFIyUZSBuMxQdKluiirUEvUZDXG5RV0GN1e/LcF+bMF6Yk/tSDPo+fHGhjXG5OYtfzN
jz6k4YlPaDUUOl/qAXLyXPJZfjYiPfUJNj+9SNc0YejoJdroZyPSohEpbM8iVM12QOYr/uo/jUhF
RJdNrotHqUej8m8ake/I/FJiEluakFpzfFabd1nPKjVJVAKyDGASR0hTSflZOXO7YxKYfJBEs/xT
v5jRlkNpUzoWwRQkD0iT3uqvZrTCtUsJb7Le4RlBudFexRBzQ6B2DurAVhlHv9yH33g5/3k4Lrkl
HIHngn4tl+nN4RK8UtMQkavsdvaN4y+YJvZWsByYv0/p2Rynwe7PR/znteSI3GHTZT1FiPPuiH3d
IGzuOGLoIKsZCKYce8IpU9T+fz6QeGdT5VIqGtjK5XukMK2+5kf+4utjtFXHuTfVuyrwmyPao8k2
slobX0gZTMeFFSYnUjXtjZxiPPt5f4Ap9Jl/6SstjIcMU3teuA1b3oHlYHLrC9io6MOhZOLPSa5l
h1jyz7/Y+scvdl1XmFpxO5TiCvE8/3rzY0GRRsRVuouN9ozP/OlEuoMK9HQKuHLVhyaEYxr5uMyt
fEvHcdh+8AOWfvqbp2/5AVoIXjaiZFCqvP0BYxB2gvzjZIdvME7WxEcn5Mv6YqdBg0WKON9Q40UE
QuN1BpsTdUq46fEYyEfTHE4Qyix0mvlZFNbwwd1cTv3dL1MMFdTiBl3iud69glQIcSgx/+2QW8tu
O7MLwhxvy+bQdiiBENUv2b4lzIFByIHPRenYl3++Ogw43v0IFiKbuQZPlgenxhHvLg8d48KJsDkB
B+qCFwM19dd5QpqwZopgHgwx83WnR5pc5thfvhh+feNTDG18I19MBAJmb1/OXDfhyWv+rDw2USPv
cM46O1v1N3TYfTRS6DU93pCNLoubYi7QPgTJw0gMbm97NyCRibIJ3IEh+5iJHmiSARB5G0/YKbb4
BObuFNeZ5Wx9pzefXPTV/XUAp+vJowtznvsFvgdrMvSXuopa6tymuaeaMJ/wKQ3lOeGGMyIHWxFs
N7J9vIxxHRDEoP1p15Sx3vddDacxgIC2wQmRn8gsy3HjTEiUw6Lpv9MCQBgyuB3yCdXUyWNDl+Wu
TvLpwDIEdacaR5KLAbjukrwy9makivG+6SawV9Q+k3uMJ1Mj2Y/ZF7BfpSZAEnKOxKzY9olRfs84
GMLMlCZh7nnpaVhZ6BBICnwR0xhXaGE9/5xJf3E/BQgzkRmaIFfgIUp6PBXvc9TDpQR0X6Sndq3a
l1AMSHyMQt/nmggJIIJG9pDTEjnPZ2Yr8AmpgcgSBvYQQWUkXqvf5KUdw+9PvBYfHlZLuAwtRpXe
KaajPPXpLTfwT42VzDpJoUPMEvI5Vw/7UIx9t28Gz6HFx7B6LWi+nEJTpt8Ro2N+KukaXASdLKfD
Iu1ARU6fgbZqo0xnW4/uPIOiiMOWJps9UHCjFGiPs8qsoVJFJScpvQS3TIfcbjpUtbSSA8r/euNj
e5HgjiO1Cwn/XeNLWLjAVUJSAV25KTgSCPp8sBOJfTIDXJ9xobqEZDh2e+sEMjY3vt2Mj8Kp4g6e
VNlXx4gFNWCyuZ2Cs7mhG7UxaWivRrZaV+zmShx5U2bcBIU3AhgnknqTV7ll00TujehJQpGMIEWk
QFwYwgmAw7WCHWxMRGd4QTecs0tNX2pckd+91h/gbFeMxhIfQ8ZsJvkZzpD2jAsXv9SImrEKepf+
hEDSToNb7emzJMzUt5lc+RKF3a3Ks+TESHV3FNmUEL5Zl+k6wwB34ZdYofMU3VZEjbEbqBU2BWXW
1YQ87mDNk2CLrwNkEqF9NDM3WaPIpmBVaKrSzpF7z+7rTeh0lPUCSXU46+K2AUz76Mf5vTECShH2
lB6lJQybDOb2puvVE7z1YEcDaNykLkQR4qS8VVO3xhWN0AYfFnmMqzEkyMSanCtgDscee1Q2zZV1
ZIC82qREmh1iYvHWhazB1NjWOZMze2uI7mKyulNLFOVxpvUuID4U/UltMVtsZ3A/3mecr95K0M4k
NQzCUp4aF2ZBaSgtOKtI4JDTdAq9LHG9Z+kY5RAYsYivhO4ehNuTjV6JSzHEL7FlCnpzsDOlb8gb
w7TKQzzr6GSMkyeYO8OZmdsEdRPVeEssXPRQqyzErdaQydnmV0GYuhhxGHasspppjRV5OS6LMdqU
qq2Pl7bufog7sjCC3uDFdXjF8r6br0Z/Yo5aOq4VbSCf3hMOzXwiiC7EGJZwjwoAHhSsYNJMdBS7
WpCMU5fW9YAFO1l53qBvhKoc7ED5cQ7taKkagpSnKmOOVhvhNTqQtXLAnSXCYWtU5CeuTBTA1xiA
VZVYybkfd8lJ5Gb91pKqOu5p2m6KSNBbGAoEbtNwWiKA2OVFGp3nWcQ40RpRX87sILelU9e80eVw
3pOz/RIaHs34Nmr2poCKtQiP77va1v5KLKAxt7SwgeE9y9ohWKN1xDlRMlB2SmLdRE3nIanJN3LQ
Xe+rIuxe2oBrvUp1TMLfTLl1pAa2FQwn6wgW3R0J2MEW5xjG5dHVV3mmp2PLbStiaMCZKXIY70IW
iz1JkGJvYNI6tdpRreEIPiPPdC8Gi2FwUczzudPMTEMD+kdGR6ZBgTBN2ONsr2ftRKdVzk4lYKj/
Fes23jy7zY9TMmqe4AePX1OYRlsyh5mIRkZhU/jlIGrDiO+KR5AckhhbXlYFu0JCHNqbYkpw8xHa
d8F8ql0vmlWmVpVFVRxMB2IKJKxmejdr6Cw9UQgaayYk3C2sdXwWdvilfvVUNN2sV049NbDcA+d5
jDQuh6SuTk0EyFsvgm/gjj7/fshQN4IxunYIU+/z+bgv5sekVHKV+3G6LjmFgqzHp4bliXFOfq0b
e94jbb20O7FGVVk/QmaIUaOjko5p1x7KOthafVRfIkKlRzHQ6R3FSVWK58D26k0v5mob5rGEOJCQ
Z8UwozEmA1ke7msJMA6JaPU0pUN9UfujPvgmbj/dHzsRTm9r8klEgLXuRny3UxdHOJfzazaF4eU8
5QON7db4LlR8HWBLAN7fwjsKiTC0+LYZQxN9RyhhHZjMhrgYQ33V1UwymZeN4L6R6m2CosXDpwvY
RWbJQpU6brdjvImcWFtPE1X8YyjCJl1PshnP54SsL/K2FoSPqJ0Hdhvu+czbFTIj5JU5wlKV3kZG
S1YSIrebcoCcVXuNfdOnXlcxmewu/dbtym2YOIi2Cldf1EGENJAf/TlFifcV7Vx0kaP1ZZRRAHM7
wWVtofkP9Zc5mZncW76TmqvWECaRhnF0wOrJBCc18up7Ij0eIRrU7cM8WeGVZQzjPir9QG0KxJmA
jLsEAh+Pr5+vIyTrIEfntiV6bKQRzWWx2dNFpYloTtAtszZUqHAXBJ12+pJTjQU3lMWlMY8YCvKs
Lu6Y1pCRUcpRVEfzqPNqRXJBBIQunnsQTUNcrJvSje/sLCfQOPTq5qXpuhGJpjEWULuQqDMClk15
AyCIvV6IYqCoIJjKOWUVKg3rNLMr5zwCHescgwtR/nGRxWOzd5ngn3leFH9zUw+bdqBDGytja59m
degdlYHTXutpia+K+D7fx6wB68Zp88/gmrfoKsaTElse9jOzRSrfmP6XKRmdfZb5wwlk3OFoaVae
RVPrPCXhssNEHpbrr5A/vRdAJOOep3y+wnUJMTKwY2tTNpW9F6O78EBJACc2sZ/Q/yepApyXg/Fb
wxuGZzEl0yUUYbe/jrQH7quLzIxPoPuqIITSQb5BD8abhG0GeFmwndnlwOIWLDJFGyenhGnEI9Y+
IjCsAToS8A8Z6g2IaSKl6jhkUxvaKGhvERrAAqa0+l6ib/lsgUzQmzYt64NH71hu5Ai5dSNq03yK
mpE1nG1S8RkTVhpewrhgMSh0N6GKxVaKwaZAlAJ8rLiukBQF+wnz2XlLegDhlHQWt7HAciCssHkw
QqFJ9U1KyOYm8TVum/ZXFjXCMQb/9jqPZmOfTml7qoaquUeRwmZJNTMiO9Psx7sS2y/BXhX2dpjw
8yjXlamL4uDYRQD9I5ttWq7gsd078IxsxOoZSCawHXyIbQwiVzeEuHBr4102xehhegwSiwlE1uV3
VvganWRkW5m3ZwrpeTf0zML0rpVGfJj6kB2BHjVRDOko27skzoLLjNikeIUoBeqSqAdzhfmnPRrA
DK4zmP1cCAawRtD3eJRbPwEuJ0LcvgbfQIYghJqlWp4EecNZUopXn2cINV/itsWNbQ2RekF2OiAU
7I4qc6IKGZdhUMYHh2C6+b4F43ckhjTr1m7azntcmeGmD3RxcAeUsuU4iiNGVVAVujk8YywEScfG
uBPkdbXz4RyuNTKYb8LPYGf7fZDzynQmaT8M8l9ryL+CRP3fjO6koP+DRrGoi+fn4leGlCX5i5/t
QWsRHJJ6q2mMCFdLm67Yv3SKpHDSBFQevStazp4DX+pne/A18pMQBfoprqnpLv67OyjMT0rRTjRN
nl3hWeKvuoOO+64voGhnWYz0WX1oTiCJfNe38WYdGPkUPNbEvM1oYxORnZdOPPHRzruqOkDmj50I
CB5qmw0wJmnj8GDz1bCrnb1YpsxYI5ED6u7sIO+mywGVVOmfUrti3F+btd0t9qSsfmFgPicIS/Bd
tzfxYDNnXZWY/hz/AEZiLNlJ27nqEA4AIKnuA8GwwXY2voWXs95UIhr51MYFCHuiNEUGPJ2WAoI7
5DqhDlnkz4jZEsiAOrLeus91GHfpJYPgTj7Y9OvEtiwA2F3CEsG0QAPT1I+IL7P42JGhmtboJEcX
TeVYKICgxA1DRAlM8zhA9rOknbUm7T74LS80MZa0Mkf09Wdp17q81t0AS6l0s/SLwaKpDuxaSR4x
M6w/mxw5zmNM16VCaiUQ0WcuhqmVCrwRGOvsg770MQRtyEGqoPw0ebUjwGdi59R5eb/LhfCKC9Vj
FSRZsozVTjtTYhy1dWanV0Vs5/Xa6ytSVMO6leU+krhFGscTet2ihkQcH3Ruj60nMUJAgTJ5aLxk
OrN9bIvrAaXPS8n0tHt2mMnkZNWPpnViRU1wYzQ2KIzEs/1ny7SbeG+PUTncwhsH/7UienJqaEqa
3rx4YUPboeapU+97VTKrf9AABOoLVaJZPDF7/iUgtXxettBAevs4g2p51Q9p6dFAqsenjIlTsG1z
H+dJTLv82igkNFbHQsO/MtJWAGWecyY5JePCJXaPgd46qiw6ZjPSuq8yj/LPc9YE9qYeg/6m5VVL
cNL1Hu6wOlCXSrzS9Rw4A9vJS0YbW1ecggAqCvHCHJmsysTs+8+RzX4M+G8uzXWC3/UCEwBDZiKX
NakT22ULXmO0LAY5PLl8Rcs1gDM+DmHFdn+fR0DMACOgq0AMhZgiMSPCtBsw8vNZm3tM4Ge6voiE
RsOSWz5FOjlnUF4mO5o0023ZmeVZqMirPc5kOeIljrwouMDHJYhJ83IEF0jmra/LRpOQSVJiXkz8
GvbebBxeG7NCDHSWOnT/NlNrptcZCBvvMAwMi/Y4ibjfZuBMwd7F407AecSGnRyh9DpVg0Ic6TN7
w1xbGwU6MmfGv4bCkvZxm/ik5uoRo5ls2ppgE9of1RriiOIz77v4i7QCjwOuprS+RDWoUm5aoZ15
LRh6sWerlco2UiQ9txCv5djAa+5in9lwb7CxRakKznMEX3QYQILXO6eeh9vKEWFGVIpIrsIQudIG
JQH4MuaMI/q8zuWTHZKJGqAFGReoTJYap2j9gokiuUL8ViURJAY9CZvMH5AKaj2OJWKEqlDWDUtv
8BnuI61p3+tI7hO+Pzg3CbkKwz7qCIA6jwyzg/7vLxPSmWBVsYYSYmKQN0IZPkCHW3pSUCl45WYj
8TbzmFmPXOthuBxpbVyxATBHjErCMD7rikQhTtzYdnnuPVpDVZQHZ8DUzmXPCDKKPQdZX1Tn+H2C
SBD01wOzUnCq8whsbmklOEXg3uX1EVLhvtlFqgWDKyhDcISSxWKKzZwBG/sqMip+03FoIeMsxd7V
QPaQK2dsqUcrEE6Pcy3lVdbTI1ixme3UvpjLAeQxgaQvqnHEUc+KX95TAxI86FkRXNqocqRFVFns
VID3wgnMf8cWcPL94sYJGq5WPBgldBOF8HTrqr6n6MZYH++qhEE6vINaa+qRmEbbSqPWCs+HvnQE
QB5DTSDoS1fcdaVSj57TJB1AKiWXEVVWlUhkwiT5LCkc2fwaph0d4dy15IEOwNjvZCCN4pxmv4kC
EgMsmh3kNIDxWrKnI4ZzT+hskbawBVOU1AxS7AuKuYFpslE2tFbsJAs3zoTrjyUKatEGJTFJqTXM
U/t77hUhBIosTLWBHHacdDnSb9E4qldmmFTTZRgTAKzWcAijDoD1TFQeb+k8KcJQBfRAPDF12AGL
RRUchCdOMkdRu54Tgl5OaSAY9RNKBT+w2cXVNfxuDJ+DvS6I9gjvkfcMat0R2DE/4zk2b9lJT6DT
J9nH/rjWRuazvPQKaAg1ZjeBDmcfybA8qVpzMwA6D4/g6TQBDHgW93Xcx1l32UtPTXsYp3wrN07d
dzGeMEughGWXEvcTDb9EXGeu11FpC7Rl2xEMtbUJjFHO53ETEgrqxNTtq0k5XbAvOr5ta0ak4srx
IjWMq4SCLsCuYMzWXpIHjNxtQnRHaJEXdvs5CLzkIYHlIXAIBTGkJ7rMBWTdVQiGAeubjrOw/R4F
wLdPmsSUJH4WNDrTfOdLw2sfPSw+I6GJvGE5yvLI8XL6q5PI7+I0HiF3ZLPnhs7K5uaWhzS2KB2A
8E6DP27JYAmns3z0lb+VYZj1J07TNd4xDYvB3Tsii7hxOJxMB7UgqMxx6/DFa3yaMzABt7ZrChAE
Bd1CSBqRNjsYm8q2RrmQhAAQ7CdhjLiZkg4BxYFHN2BtEpNW4Vma2YYLb01OzVlvmWV3MeByRV+B
19ev70vB+PQUio0QC4DacE9CpOvJJX36It/oalCAVty6mPtLpgrGdFP5tdl/aQs0F+QA1BWdEfZI
U3SYRACviaU8q+tr6SsXi6mSVvG1yhxSedJmMPItRs/U/+JrWVRbxHbqBoeNPuPC4dCfMVU9lYo5
yJKWM8b910E2KTCq0A+mBaztOscRO4PkZgrrsAeQ1mZPFfZuMIcF5LzT0eU1ps8TDxFARtcZLpOs
BI0OxAXAxaI9D0+mwHayY59oiPyIGOO5fUAlx5k6JtyV+xEf/Oca6uYXvGWWuHUz5rrrZSTq7MvZ
pGYCoUTwyDBScbGkiNTcMFGqgYUjOzVu0pSv9PWgC7kAprIqIgiOHni66tvQ4ke11XANbdv/OYb8
qyLp/0+SruUy8v1DGfTY1RGUpOZNIbT8zY9CyLU/UbPghYHTbisLHMi/6iDpfkIcweDWtl1izRiu
/7sMAib5CW2FUvB3+VMtNLPTnzIJ2l+fpJBSaI8KBrWB/qtK6B2PefF8wYzEEMZslAO9lnC/DrBn
9Mh5kihCVhNlHRuVGm/dCnjaZlHsrud26Hbs5Agor6jsofLN8eNgDuqlqgiY++XK/UbZ8Jbq+/pT
sK4tZ4V/zXEo8d7M0nM9NYanIpbiImiOJKBOXOlRd6TgGJAm7YTtFU4P/7lil/3BrPptOeghbXIp
SKkKuRHKcp3F1faL8ADrFz1Vey5gc4R3Hu5/QkDG75D1dqR22x8cjFv+y2D89WAMGLlxjubAQJPf
Hox+oyvZOpUb4oYm7KHdow0/cf/ni/n7g1ArL1IctIXvDoLtigEE5C5Kxsg6kBNHG4ev1ec/H0W8
VaNwLuCcmXziA+dctOe9q6PdUAMtYe+wafVFUAL/Ys9RXZHDMQd3FS1Dar+17iwwrnwCpTyKA+QZ
aMMSmqQNPiDoBJvOtjYzEEev0ydcFlrVgHRBufjzUwF1tZ0vfMPZ/PmHO8vg/z/qhNcfjunRFkzq
TctFQPH2JtCgro2AjvUmldjS1l3F1mCXoFu+90EntIgWCEleR4X5aC95kyPTZsILqHtWVV/g3etA
xW8so57HzUS3nNCVTI/3kY1cgD1l7j042DSuwDwwYyQ4wmF+1pgR5OnJvmqxYt3wCYnY6PZEh9WJ
m/iH0Gra897iJh0EXFo2UqKBFlvUOMZpgwWePmhqClwCtdNJBAyRcYeJ+Y7arwoQy3REB1ptp6yt
jBf4tV3S10UGIwlY+eDi/ePa2Xx8XA3jRwl0s+8VT+h0DFii3Ybee3JmmH63rSOac38+yj/eSWXz
mnjCtlkPaCS9e4LbaGwyq7XaDV2GaqNbRqazyQbQGXsTgzx8oj8f75+Psu3yUtpM/1iw2V69fSJc
IytlRzdhYynE7UaX24giGDki7UUKwAO7sSaCmf580N+cpGs7Nqs/AhWNeuztQZGQKgfhQks6SXeJ
1RRJZNhQ89j6Er5s+sEpLivo24eezxAuW8eSrPi0ot4eLSBoIq07jyyUviHTPKc1YY7Dt85ARvbn
83qVar05FHoxtHeSddzhw7fw6H9dUVurBBrL4rcZMLt99TwuAD2hkigwkNLeDc6nU6Or3WAz0/HK
yIVW2S6PHPhoQgl14069vIiws3k/LsF/dyr/Yy07iI92Ko/5W+7/6x/97Nk6n9BI2XRG6Yh6POTq
Tc8W97gJo4MYWbqly8vxL2+5+kR8HBY2ln8NA8/lP/1L0ul84tvD/yy4Z8sXQvyNpPPtFw0vucUy
QPdXapcXVYh3D69wW130XfQ18gZ02moEhjSyRP9yTX6zB3n7hvw8iNJAPZ2lf+0se5RfNgJOlqkA
O8dX+l/hUT61ehl6GcdmObgfvPm/PR0Ue2THutpDE/v2SIGcdaon/cWa0qRcWYPur9sJSuJHHzr+
mf+8h8sJ0WO3kdQiE3S5c+8O0w1EqjSFfBjMyjK3uZl1N6NMyQP983VbvvP/OAxVDLyPRcVpvb85
tOzoP9kPM/bnVSx9+z7wYnIFEX5vdGgApFbkz4CuS1FapOUHJ/l25/jjJKUt6OdjgeWD/m7nmPAU
drVjPqA/8TfMwFowK+TFUtrTw3aTTJCsHFgnLTKq678/b3r/jCwoERXvzNu7WESFAWtofqhEQKDk
CP3QXw9ug0GCHohhHrU2+KENk0aV7gopWmp6r0Qn9Odf8c+nVsAeXCpCnlw+mO9+hTtFZTqX4qFb
+JtsZm+q0iDfi6Trvz4QMHc+kSatUJcP17vbTP5eiPHEfjDahDFcJ6HEJ1Ow1iimPigG2H6/f6Rc
1iD+ZxozKII99e7TmLuGwUMbns+THSBTgHNA1JoPkRoCNfhgnJWJRZcpYf4tsH8cKx2QrspgFhFR
M7moSIgyI6KxaYcQHdtiL6P9QXoYnx37MRtaPBCB1dY5kdEkbm5c6MgoFl+tbP2E4hPEU+ShtoBr
6ZIjlpsK/chiiAMOHfKN9hvrmVmVQzZqP9PLdfCiipVtJUG7MpygR/pU2TSLDRfo4YmPTvuMVJIO
quA8jbtMohHYDSC3Hr2MMuGsMXCqX3lUIPfYMWdFYv1oFkfAOjWjpFcLYmLZPaYHF6i5Uw/euJpJ
aORZ9yzns9vnJJ1hwF7MFLQo23X26pA006z4xp4nltvUjNP+4Duivpn6wdQrt6yXkXCSGeqojAIk
L34ZmuuZWGjQL6+GTzmTsx0EADbZrPrEKvVynPobZSYzqkPY0TEYBuQdoZGH32oYmh55FJHAl8rk
DZMqJAAzeOrITbuee7CC5/2rm3Uca5pVkN3B+OTmnp5pSBRlK2x8r84PF6zLx8a4ItVkgeAROJ83
qLrBFVSodf2fBtrMSFONodZGJQD8dSrLGrctyQx5Y5xjU8L//aUsUW3YpFA4r4lhg8ya60VcR8eS
Hrzhu58HZjTtuNc1E+91a3dJG53AF0sgvBKcis5nGYWEpfR6mlavk7dsUnPr3WQpW+8QFh4bUwtL
vIq4+WumHMvoziCib5nkuSJQVBV9D8wMRZzqGPkROIDJ69CXuBgw4VDvtzfpj0GhvQwN59f5Iery
ZZjY/xgt9j8GjRLqGmPHxC7tGqkZiuaBKMrMNPL8toFRVIC7RuLDvLIgHKXcvMoLolUWBWV10LAS
kzVYADM7D7UJ+JyUB9fcN3ZUvwxTMeBgt2uIY6EblAeAmN69XfdByVDNTb/HaSGCF1RpnXMOBw+i
Zl352HAEYr8LABCRv8f5TgU9eSFQc8vLTbFXNSjXS7+Q/RXfBhlcMPI05sWmHH8ZEX6ofV+bnoQm
4cykxEA9G4v7kNCebh/OrofOzPVBXEVgVAiwBKfLgCgPLCiRhM49uIlgQkhSRr4QzNwla9XSOSq4
YVTlUxAmI5DTAIkbQ0DX4v/qkJ2NNZPqJXgYfFISd62GNHw7gW61bwgC9f2LqO2YMngTQUcPjISl
fUNYgxl+0xk5k88NUezkxtFyttAxYyoQxX1VWJoe/8jrrs9is3IBsvttrNuzXhMlbEMDbQcfP1VT
9/Et3fA67Zh7hCQHTnaRI3EsimDuWGuYfJ8aTUCoWBgGJA9ZsXsJpCpFy+ManbfKhz69IuIiIU2c
OGC9IlIEhxXhMw6pwHHjlqupQwHImHEOCQCs0yuLueFlV8cxTsK6CV61MohYHTxb5DnKyHrpKi4o
Aug49NZ508MvQ7kKFh4jCtSMbOjDs4yVpVkjU02ifRkh+lhFZF4mizDIv0KtPt418FDM9ZgvtSdC
IfTTBErwGWoCBhIrMmn6GwRb8rYwyC7ZOODFA4I653rY9bEbuTthgG0h+aYDHO/LOgR0oKIvzcTI
nGU+Hi8tJ5RMDKg9I/CIPkGDUR70GOBzmV1Qa7C0W1Mk73IiQ796bQehWiaG/wUMXfFMY7pn5zMQ
L6lCEX8PHahA67CJmq+ERJlnCLGJObIQjMO66VqTVEyMNl+wlAFbrmSsSgIlGkOulFXor1IzoIIs
WOcnRDK2Llj1AcnP0IRfJk9mTyjUSwB+dV49tVlhjGs3GopDOeZFtA9dMTC6sebskBiO2e08TM79
JrZnFNYqk1c9+Ilby+hs5ufG6NI+BlCy7tsqQuuUNl/D0XJuO9MYnlmh4ngLiADBH585K1rHqhYM
jHviXiAMzt3KQBLzMgYj0iMmZT39+mqAXVuaNeMLZrZgxKa2M6/hWOIB7Bl0MlhzKybB0SJVW3kD
gOUdJw0wKZt10qLDt5gho/fF/RvnGfaqrBMYA+lFVBZJu8lwjn95OJnZkE6Xk3TESxcl7SlUQUK5
uQMD5nV0wyv0jyI949Xxz4t4FtXGdTyEPbme0WzZtCKzjecxRmIOWeGGL0AEPds4cpF49iMD63FO
gucpVjB0WkRy+A4mg7UQ49SCaZpkganAV2QmzUP5VNPLJxjQ6rkvbT1lj65Xw/YuXLYZwH5zSY5n
pXKslOaiHgsYDpIq1Jc1URFe0yfbJCu60xBajQuzosmZ8Rl+8sArk1v7wc+hNTEiYeRY4/dP1kqU
8tpuFrv561bvv/Ur9Ss7wD/Ur8h1Sa2ruu9vW+380Y/61TGpX5Wgl8IWGGyewy74h+TINj8JyiBq
LdqVlkt59+/qdWm1O/R7sNKhBcKUuJgV/91qdz95Lo0Smuy2wx7q/8WSyD9DR99cfEj4tajIxLuO
iMkOzAgk6zZaEwNEZSFPs86Lryq34WX45dL8poxd9uH/Kcd+HMuiNUtfFsGUab0rCJAc6L5JedQ9
jVxz7ddeb62C0Q6fSQAmRQ11x0c1yNt69vWQHp06C0siCYGYPN9WQuxmCepcoBek17SYUiaDuIgw
+qAs+M2JeVSxgmpP4Ox69eP9Up+nynYqf+EOhIEm5Zr5nrt22T50O3DynmSDkOcfNQbfVlc/zkyb
dLNoZTHKf3Ut/nLMMAVbIltFMHiH8BUtSQaYNJzJpW8Vk+C/vnO0URaevIVH1lse4l8bELHPIioS
b1jRoSuJfdfym1MM1VFl9OVxFyEo+OBRWe7Lr4+KLZV2XfozzJIU78+7Dj4PpNkXED5W/QDrqJme
xtAvT5CP3TWx1KdZzkQWrPafz/L9w7IclIqOIzocE6/H27MMWx+xyBiPZEUzUTczdwTMXKQfPCz/
PIqHClE50mW4JUjMfXuUvoLSOZvo4iur7M8jVUZnVaOe/nwq758OeiuuAqzIKIFuuHjfMUIn7M1l
jTKilFZ9qwdU0Ilwyd+xuuzorw9Fv50XWguFdPL9+TQOuU/xICf0A0y/1xR2kGEinCuwFcNu/uAe
LU/a2weDrizrlSmkQhj0XiI5REWVFU0OYSTGlE/ehH9PxlB3X1dxAH5lCiGDxB824N6/4FxOz9V0
/qmcaTK87zCwl6oqnA5w7i23vSKBZTyJPZ2f2pR262nKTfnB8/+bh4SuppDcPguBkFz++y9v9xh7
lQeqH/G0X3kQom3/CKXI+MFr/fujLK1L1kd6Au9e60g6/8vemexKqqTZ+lWualxcYTQGlFQT3PF2
933sCYpmb3owo4enr89PZumeiJOK1JnfQUopZUYQ7g7G36z1LYPwPXZDxA5SrpDQvUXZE/+bKdy/
+PIuI1gGfpD1eNdZP38WWFJeuppAYVBW6n1TuAbY6Mw7WZBUPtOh1ne/vyH/enb4IEgDzo/LBxP+
L98dGENZNYrwUtdeD3zLI2BAhhVNP7ypStzmiNK3PXFkv7/qv3jiLotTpm4CRTDP3c+fUgJBrdoa
oaDfL17Uks3EdFEGhxgn7fPvL/WXn+1yRllY0VmRI429CJL/fHNoqYyhvERdManqrgGBEWhYI+j/
m1fxHVgFwmbQdRl5XTQCf74KoEvgoaKyw2LJFvxoVP1bxUDj8e9ehlOKuFzuct7QkBF+vkyuffqE
ng3mIlUTyinweUNb3d/9MAGFx0VKcHlBg6q93KN/ep7YB5Pr5HCTB5CrEKfE6QZ9i7f9/Wf5yz1w
2ZWxYnIvJ6HNt/fzVRZXWICWKn4YxzdObbGud/6FUJTLLt/9/lJ/uQf+uNRl80BBZVm/bjvZBmTL
lNcOAtzUvuT0DmSgLirDwv37C11eRz8duHjkKVgYJrNgsSlFf/5M7egPTW+tBHWgTRac6UvvHTKy
UIyN5S3TuuktPDYbCS78MmCcQXH7E03R3/68NGY8WWgxTH5C75evlufVzpPMA4Y5j+Del5gU4r1l
V6r5N5/3r78hQAlQIH9sJrjOL88x0UVV0rrsjcu5qXdpoL0Qiv5wSGxlPf3+q/3rb4i+A6QIvgNB
lfOHjOFPN6VcBbDJCvVcN67q1jOc+tAUfvpvjt9/cRUnAAOC2kegpJGXD/ynqyx1Iie7XHyswDXB
PoXdhfUAuuz3nyUQv35xPj0MSiI+kcnL5A+a85+v42Z5vo4e1tKc4eMclby/OlTFqf7hYbtuvxhM
cpwi9DT16RanTYykVrcE0++TDi7qo2w7tq0WumKOTzKkcapZaLO3uGkK8ypD+vvDc0db1fBQi/Yj
jssGQGJ8MfMuWWe2j/AQRw+MECk/EQqiuYZRn2BqPZkzkWmQ81J4ftkJ4DyBPeEixgWC2ESmihMw
lR2SBcK7lQfZfU4i9LibOj+RRJJYlh7vXazC48WWHTjRWteDuPc8WEChUPkAdZENcrDRubt4+8VG
p3QeCDx6cdPG3NvNyCZZ8+nUbewQYPElbSeQKGZXoZpwsA8hxRtlbG7MpemDQ5EFor5b0QIux5ns
yeLeiMmP2ImO0Lor6u2lYoTvDTMW0ilXeJjqqZpJrkc2yju1cKFM9rOVuQ9NN8fpjsW972xsps7O
PYkgbQZHLtb3kOCJWXQyFjShqzpGrEVHcRUOaF3gaLmdVb9ZiGFNbHBuYT9b0kzXZHMx/5Zfy9SR
ZCv4kK1CMJQpgGuTkeMWXb3uD60zonjUogFd28opeS/yyU8YLM5Wsa1mPNxmmhnr0Q+UgdViyZ10
01ptk92RYCifmdKWywG+VzmBIfXsz7UbcT2CscQew4q1afnVxoXA0S6rUP3P8ZDeo6n1mk3lkcCx
lU1R1tSh/O33qTEykzHIoWN4U7nlSuIHSl7ocVXZ32ArkMGpVlZ5N+jBlk+L43fLEUh07cYcZtUU
VBGTZui6WwKAE7zZ09ylxjc/Z9qMP9nG/3LT5k7VnhE6unakDIa3P7JqIUzVXnz42arsYOCgkEco
z1ndgCzMkFHuGK/17aPq9ZB9W1hq2OTb1qbfBhEQqd7uDgRFG3gNurgxLcZSlU68MUrAG4KbtXRi
jj8CuzH7K8fXZfcxII9TNZS1PliTHbRBcWNW2NdOUNRS9iOtFPrAP6L7XpiMJvcEUmV3iKQ0QU6y
E3hys944J1PgzQOcZ0zUd1oYondo+Wx7/L7mcc6vihY2MI7BvMrxmzlVVr0ngqPst1agC+whBZCu
sG7yfgK125L1BtA0ubBOMa4e2zErvc2aZjq5n0sbrbyAYR1cz0S7dCRCshFCaNeP+5SVs/m9IgHQ
Ia1A12d4yybBanNsgFXwmSMebfDmZoSU1522ZeqON/1kJ8l5Hvy+fAjsrBB7IilTY5saWluRsEk6
2iIlRrENK89nNB0XsB5gPcN80+jO/X2ax0TCc5L+EUSq+BpIesMGLZtY3s7FJF4WHAlg0fgrCQqG
WcoWz0uJZGLZNjaH3iLYjkWNOTQbp1M6JiAB0jYRuV7xsfYevuMpLVn9qapxxMElb3v64haO7o4p
HU9wAHdd2WfVVYlzNwTJJF/7Pk8NvqvAHY7Sx+m+70EYMMiu0tbdBXUfvGq3z65NhX0+ssq8+TDZ
ICXXqdILjyYhfllUxKpR0ZQ4fvmoW7+kdTLh6vADDdNXIjCJuKiKJn1qpkv2dd3ihLzk/NQ3xVxP
7WYQPtFFRGLZMNFxJJBdL2n4D1ORCsQzXcpGMeBpfGs8o7t8Z2V130FlZxk0l8ZNsRT6kYPfQ1hu
Ez2xt8HP2GGNQxPSS6WKJzjaRJFYiT+3+2SO3W63+n6uIFhazLvZ0suOJUDrVpsMdrofwbVSGb50
dnU7R5C1c3F+tPFbQlVD697oFHdE0BvtDfKF7NhwXiDGF+BSwcFaGUFDyUBUeI1/6IvEgM6iFpKD
RDu6pIzthaj7s8fOCm8nkGdrq+HOGldSmxnxcHVZyhMz+g77+2QOAS4DsZDY0dd6iBwLu8IO75Ig
uZzoEEDAnW2IUJBsR7a22fTrKeVpEbvWyM0OaWE99yc9Jky3Z6ncCrtyZ+dHbRJeAjC6zK3nntk3
XjHPSYKTyat8Ceepov2dGQpRo8gl0Du7ZnATETbmfeNY0ybIJy8hmN51SNsafWXuYCzCaknBDnnv
ZFqNwQY4DSrGZUiSlMBmQR4oIF+GEiTm8UkmYKck9pBgk2/cEY9RFLROgsdEMEpb5qkwNwSMoqZf
lUf0MVklDYTrmdE6ABJFUagC2X40RhuTRptBG9hwQ0lq/MCeDvPYtTBuFrZxYTMVbrID1ue8Z0s7
PUL4cNgRG5JHsQShcauM2LvkWubjFJYobpGO5mOQn8rCMlo4l0bG3qxx2hw09qit7ajnAiHn6OWf
VmW11Ya8Oowb3VAt33ylu3GTO/bkRwWWZ852Cf09nEyBizFQohsiC05jiVtQXdai1ki/OqJYxBA+
ldaGQ5dQuS4e5avf12l9hL5pDBE2DLBFTT3FcgNJc7ln6odRW3YKm1ZrGVjrGgDd5x7pK7m4snNe
vHVkQVB1gsa0S1iBb+1xYFFVFZCetp5q+vt0XQuPf0/qElVEbmYWao+QNrYbRYAfolwrFAVTQcdp
urJ5w6AleOShRJMqpVvPYuqo7R+p19a8ACdCcCgzUUaGbBy1hS9k1MamBadYb1s/B0afrUX9FUk/
FBVFUOQT/oCEV0Fp6VNr4nTfCCOfwLtimIy8ZOy8G5s4AMK8A3/2KZBK/GCasN0gHFwAZJEi+TLf
WYuK9V0Smzq5XaCy4oRM/IpsnTYfx+nMvnWFNcP5jivdrBtc1UWJ64PI3XwmlKnCqNBg2c1vnNxZ
yehlizIDWHG4d6p0keIc90VQnBW1RP9U5wGWK8wWTpydJDBRmBdG2pE0EjaYlkwAQUbmO8cGvkGf
XFk2i7nvLT4dxfvV0h6rv5YXKUYwtB8OGyuD/d07ZYuFOWlFcR7meorjrUPu+yHjhdjtR0Cw7uHi
jyG2oawQOCQ0hwpn7QAbUxJxgDaUTvBNGxh/TrgyEWkAcxBMhVEf3ftDpoNtNgSQVRBZZMWujfFk
IT1OANMy+LkAaubWxlerc4uvHxNXH/HLuKeeaLwO72tf3psGFh4MKe762qRu0lCD60Fvk7Z1Hlo2
pSeypu0MmKY1XCUxeU6bBL13T/a1BO4SQ4Fuo6mPSZQYEst+W+htud3g9IgdcPoaNrhZEeVJNnqP
NzQOVgusDTmS4Mh/MOuXMmyIvWQTa9r6LkXNHl829kpxAPJqvMhWjRuzNT3JLQ86DOfwwogcaBCv
rU5k+VtsppwghhETqTTYFIkhaypEEzhNhq8tL/UJMbSBSQkg6oWVVcbTq8aoR4zuBAohVELJpy5f
yzKqhRiw+ZRFD429qTJzQ+HajhEB1+14WCoBXKJk2fvkGhZL3GUklmtH2efdSTMB2U4O+5xsbNDZ
b5aVtfnGd8cZxK1f1iT4YV3i6ixnQj3M/oOYcqPaOlVOygQ7OmRmaarHD2yyEqzcongMc513Lcrs
wbuA5rz+BUhZ+h0ECiPTFeSHuaVnmz6x06hXiYri4MQxtZRZCLoleoGm2yRG0V0tMLPrrduCAOF9
0+OqrHKGoIiwPYWHmnbo60R6NfIXZ64iKyE2OppLN72bOenUc5C1WsJU9TpuJRDt3lYjm0Pw45nG
rk3RBuxQz1T1BsPtNACWri3iQi3MOttiydd7AnVREAW8TK88Y0ySU5rXxrOWiWc+K9+Kp7Bti/F2
1Zgd524wUc6njvEAShfOnDRHuQuAB19pcyRoGN8VomW3UM03p06au3GgZaTELkqaYUvqdeMMabzw
89fIFHgdxPHewtwHgErSaNwz85g+El3Xn6Uawa9WRIJVEVAmq90GYq6/zo4PvMVBR9WrMw5Fn4GP
idkSFUBMWEh8uqB/41NGT9qeExJb4i8WrJD2fokD5ATIPkqT4BdRDMUzrskJl0lXtz7csLlalv42
rY2SZxLGd4cPlryLTHK8cshDoJrX58nj6YrKkgXublA2oaRT77pvhMuPTw6d4MUm7vVEsaw1FBw9
5Jfs+J4oQrI3xHieV2p2wpZXuhAe1ox7zhxkis7Jcvr0o9VGR9QcYepfZ90NP3DBEODdBLx0uE0N
EMXK0AiJ7CohOpITA7wecpV0V+GV6DdxXck4ImeUApiICPulyWzzZcw5vDlrS7PaB145HEAaA2zW
xCTd1I5dVvwMSkI/plD/kQzkcO9RpBdvhBrBOcP9V+4KBdMGvP0avLkzech3ViFRs4TYXFz1jVC+
cX4qK3Zk78WwLESiG5NeonSm8g6JR5fPqWqDgmRxw5Ihm/Y+gxVXjSNByuvqnCtvcJ8caQ3zfqYS
xOw3MkwI7g2mGfm59rDpbCXpSkRfjh3qLavS3wWbfo42ifkt9PohxnwrinmMmDVRj0MjQkXUAk+y
IlJi3YM7wXZGD5O1xBKJeX1aV2MAvw6VKcTbJ978xZXXhIgLEvsuAJQwm+T4MmG0BsDfmpoUM25+
J2R6eiGEoXlpMGQzQguZDqt+q9s8Kfe6Qy8QynKsv1fBuHLwsaSdQ+nmqD+G3utOdt1gdwRDhMKD
+hPJ5DQ0w1djStvsaiIUGHP+4nvtnu0nAaxUGsND21VZw1van29q0VVBZDUaE0mLa/Bh7RGB7dd6
hDyI0dvI9kz9iKuguPUUt+EkD56HKpdRBHPn0EXyo2/w30NTy3wSra9GotnfeAKaeJtJpfrQcyvr
yWhkVXOEUuuGHUZDSreSByqDdj5vvdXIX6j4FurPlFfopo1dnn3MkxdMk1NXeNh7UZlhAajJ24yD
0373mmTqQiTXI2MeD2HJfuZVrbbcl5yGzRwkIjKSCopemeSQ6IshK9/1xCmDutKhyl7NtXw2tI89
J0/mj7bShPYkc9b2p0mN4w/uS+B2NsrO7HNdQEfuTUpj4xSLrBfhACGb9fTYivLgt0Nf74EF8+LU
wh/sHU2vab5XlYPHs7bzQket2a/fZp1x7AxVKu7K+KKoAUXefkGm2lIzQeryWwKXi8WIr43Fn63q
MV0Gh+eLiKh8PykqkuHGVP5ibQu9okwGiZa235kb5NW7iVpUkCuFCwd6nWJKFeqcVv2poIrTvPcm
SxpvJT7N9JGdoufkYaxwNKdhSsZh91DaJdQeV87sW3QxZeraj+X0Oc0F4adLPZMdwNnt7FqvoF3J
PJldFasff7h6rD6pbYcvagxS63WM1VB+5jPF9056VNChkM0Fnw3Ms3lEFKb03ir9Pn2SPbtqhgA6
f+0T+EPF4rf0ECTrgh9rz0hlqHVzCLC4XtJtrEiM4Xt+x1UD6a29rRvnMyAFaJsq70ddWvOXPPDJ
T/aTYC+96UTq9M42lNj71QwoQkyW8z3xnSU9/6fiUYqL+gJfbw1RY23KjDtD1nYXYaYeeEeS/5wT
cdH1X5hKIO5bPCawe6ub3Nv/9JsZ1zfdH/15nczgKHIwuX2bD7cBXrBHGjOR8USnVKfL5Hd3Kmhm
wHSAx59/P0r9yyAVxTYLEUx/ApgHxpifB7Z1MLrcmdKg/4BNFTOh3JBXEWw7E8nW7y/162yYvpC1
Cysktvvo/X/V4buXVOSLpigURlZcJ9TcoE+W+W9uvLkKGxGTjfdFDS79X2b3HY4GYotzIxwcrz3R
A9VX6Frsf3OVX02jmLExf9GfU5uzZ7TEL4v1Lulbx+rRUwWTUcbksfDWgcLk1DryumK5yXrHv6kN
ezU3y9i6N4lqTaD9vPY+YXZT//z+u/1XPyOSdKbul62nc4GK/3keTiiSIwyDn5FqedhMvRcgpOwg
uRGaGv1xqf8vv/oPcAB/+tb/kkl5XtpkWbv+a/2T/Oryh/4hv/IRWSEi8SSPEjtMWDP/K7+SAaGV
LEbY6ePXIpmS3+ef5iHHvuRZsovkz/zv//RP9ZUd/N/LIhHvmEXRiIVV/B3z0OXG/3+7NR44DNie
idVa+gh60DT8fIskmSgJF0j0YdSiJaA4pZKtVBCtzhwzrcmHf9wn3+f/Sj6au3/8zf+nHqq7Jqv7
7r//g63qxZ/w8yXRMVxEYzi48VX9CjNfjLpQSjrpgZavJmUO2X+Uka6+xxRjHXBnujWFiWPccDAM
h8JupyObDjdCwW0cpqVW56kdyx+lsozbMumyOwapjzIVa7tRjqGjPtcAIEtrssORpLfrPC/aTz2v
tLdgfuMtAU/OxziWbG2IwDB2w1CBeiE4hEE+s0Qc1bNu9wQ7vGgaIjNsVMxeYK6p9oiKQiyMHcF5
S5wAEpIOjBNcIRS1WedQ2BDgFt/WlYAJKF104KNJj9Qkh8t4ZzeU5Y0HnG6i6nOtV1hxzofIsmTf
TWm9o1hsjtYczEc9e6grZWrm0dp58p48aoiVmbVGbeV1r2k2dkcX1NKbz3sU3wXeQKLB1YGlsNNv
YSaawHeI5Xpyvbo8gcM1iWOb9PeuquS29Uoq+jllFIKVAniUlSHqJFGt779lLe1tgkB6yw2fbls7
z3YeuW8OToPd4OVXpr3A0ylHYEUVu6iE+bDxvdPVre/PBpkf5fAOl9ggLTohZFFV/WZg+dIxlL/J
1mvhHJJWfkx9b7KpEg9sUN+Vl7+pPibDziJ1Q1Y0CylxcQlRYkieIfbMvmTdRTBW7aJPX7322wQd
MR0oHANPh7z7yy8koLMibckD9NPsmkVGG2HP2BR1dW5l0z9CQFlenH4gvd2NamsJ42Q9yMrmW5wi
x1wOpSzExvSzE/J+50SQyo/potVjE0d5F7ubSr8LBMXpUuy70jeudN5fkibxK6XNyqLH/2jQJzAp
Id+nYw7vu18H5kxCOyQck7yNkqtiA2ZfJlPVcigI7gs88yV1JYlMmsypikG0f4hNO5JpLDY5gLCj
Izs8LEQeDAcz7QxaiMVDqO6ty6ZYc+u78s2LH5duEYaYyS1wz6Da2BSTvc+tjtiuINsypepCZ6CN
IakFX/IiWsCNJTeEA1J1H7uV/9SZJWGto+WFDJzQO6cVm76RL4wB2PeS/VToEmq+MZEtnIPWGnYG
EBGa2Dazz5M7PGSSIAJcZSQuoKq8AP9Z6IHRGaPadq+n1nmUk7W82a5L1zTNx4zyyF2aDnyL1OSg
ZP0NBWB2t3ZV/DIkdvXauw8uDEcsEj3c2VIGj2OJZJsEBm/ZYmNq76DW5pEqJn20oYc7rNdQbhKK
0j6vEuL0yCbQMRE8CmYtu14qxl65EJ/kdiUApEHTm95waPwuuTVTc9427H82aNw7YD0Qv5Wp1cly
AIfDV7a/GqTCbOEZnWfArNbg1oeiqx6mhIgg7QXLMe6IYwrMONm5F+RJzRHize212xCAEOa9+Vy3
gxHmle6+uqTq5KVLAFKvKT9Zo9nDZh2Cm9Zc+oM7egeD4Z4OErYWWAR0XjeRD4M2nMvbsq4+Wfk0
SMlRFmnuKnf0e4b603O+oDdTGFxW4BP8S+drUCevWV9u58zPb8tcf0lsPk7Vjid2rI9i4ItMRmub
w22HZHwibozw75p5wdXqxffzlN+wyjh1gxfZCb6VEiyBrqb4ZhGg1vL0PZuTYDOlPjSkUr1kUBRs
WZ56WX8YKa4A8MeyuGZJtx5A1e+zksM5GAv+1eYXiRHvTJ58/kBbw2ADqETi9caGnIZtb5LbVOXi
asSscjbapttSMkVl0ezjdbBJ1l67DU8rd3wFhC+prikeo8bItoB21MaTF0aYI7bYVL0tfRheA78+
VKULRtgkppYU4oNpPhkEtR3EYK6cBtnJbtc3ZRpgo/ti2Gs0VGG3uG9mNrxKsuYXD18mEnx2+UHJ
6WemW8MpsrNRyxWJf/el0N2XBQTwpuNsgZuQ3OS+NYX2wuDVzpzuME3Jg83Q5kB/qW9XLzk3JHhA
Vq43wKP8J3wjr1VeqCvPbe9n8w2TCAdiDF2/B56G3eI0m94eHHREuPW1QRChzV4C3LW8zUflYmhk
Peu4bIi5yE7JgVn1OPSnSvMIBcW7RUozzxzNohqXLdu4/n0hdpJIP/GJLsN+R+QgQ7Nxjxgcio3Z
jW+BgBicF+67X0H9MjCtXMIp3pQ8t+wdb2cJtC8UqXpwUfkH9Un2n10wdy88HRyEmVxuZoJjt20+
1fsi745e5yZ7t5v2iRkQVJnqG6x9EJ3zbV2p+LkJ7GcvKPJjp9x5a7lElOWj7b3GZHGsVM54epLX
dDLOcq6Jg6D5Gxc9bmM9jKdiUBOJDtpCT5W5z0y/nDu7d6q7taVHc1gBk4/VRXQVWD8wgbRF/6ZB
UxM71/fOPo294yhllDoskfnxrpMYJwVZ1PBWsnVyNsnKcqwpukOmPXHIihSrR+dvCnh92zQDAOua
+bARCYuRrvH2vlKvZWBNV3VePtjMBcJ2sc/SurTPS/OtUPp9CKatHsFCjSlBo3MKEDxNSLKH6GRb
9u1i2PkW4uSy6+N0z4j/AsYXn2Q0HO1moa+GqRh5cnS4lr/N5VCGfYzqIC7EPeTBCnOUMdKk62cl
8oNI+iGsO+1dN8yC0bhY1q5Bu7UBvQzovR3NK3x5yKdysTHm2npITF1fEQN8oXz2xHXHsj7A/FAv
2tbrHmB/JFH19snUh3HqHZgqhc1qLZEaWUYqZGb25EQkJWSRHDJnq+Qa3BYADZpq2tV0yCfpVFEA
3IltQ7GyF632QPEkebjubk0Zu8FfD8uJ3bbUhK8Uo7MweMBC19a7ImnwCRRrR5NoviqXwEeBotNi
hFkgONjNhO3xyKsbx8meSA51Qkq4ayMY+QoTkJuQP/2NORLUxypURaNEM8NZvenWuD/UBJr0GB8Q
zqOwTcGv9apmnAXb2ylaHz9VSdRPXEaNuI39pIiGnPrBC+JjWWToLDpO41KDFolXrDid+cig/OpC
22eQJ26shLWWqHVwxYaKMqswXxtBhGw9e3PYCrM8TNhtoMCby3UiqZoG7ybLiJTOgoMfz8nRmygW
pgEZlfKwjNW8sqqpeh/pLo54iFyydNKHMrUibx2cc+JmKREfHmNjK00IyU7jduMgf9zWBH2/Jglb
67lpX3hmDgAGtljQra1op/wjN9lGZGnmHVwH27hcSEFJM+vb4DXNw5rq+w5HycYpJi9CpHHG+JDz
/uXwZRvsG48UpBNzNoa/q52FTkH4UJJ+EsEm7o3K4k021td9qY9omEISPzOmRd0fZQ9h1L3B8roi
aVbMPvKnej4aafUh16GPhjQ4WOvwXvWWfyZWrY1Q3Vis/ub064TEjeA9KXZ12UABtZQcD9Jq6K2V
ub53VgZHOp0JTkzs/pz1KDmMlYKNFIJ4v/q1eA7wL9rg8/aIGcxwFZlHBVljG2vNmVsEIs6j2QLf
D21G3Ld6bL+4QLCnrSpK8e4geCLOO6aTdwp1lwl/PuRy3VOAHXuhHz1vuSKXxIgcJtyPVeaMkSd8
9weudCaSjVtfGUWwbka8httiTpoIwYwmRZQwWXdhPk8yufXR54Scsr1uO2JlmtMyis/Ot7+LtRm2
zA/OHS49AuLe3ayJ7xpVkiLSdN6+QqFzKN1P+xJfm7IY8f2FqZhJHiP4t4PbNC/VpTeRNQO7oqt7
pIYwc0vH+pZ21SFI5vWaInHvUVN7OYz6ZCHIg2Drc82ANupc5Em6RPnL9IXRbXYDsZ/jprI/Ujbb
IT3iYYYvejR9w7kzBjdMy7sxsNNrQ1Uq6r0yv8+LHgFEyv3vLg9+Zj8xH+2v3cDkP+rdN7/CXgwd
b/ghYsV8E1kz1JnlZc27b6yNH8C83ggg5tzrYr6LCXe48N94eSmEZtIj7EM7pAjES0I+4lRY83kR
7kSUbk6igD+st0k9rpHowTGCcrQPuUdtTx6vZildmTdgL3d60p9xkBDzWV8T/ojRPiU+tGip1Hif
J8M6bR38eJdr2FFSps01lvDpjbxwA0OMMT7RNwJkbbJgQyM7fGaw9J7iJhEPLtK5HzaUAnLb/enG
UqZF/oSQ5bekja2rNLaJDqiJIIrA7ONL5HX/xuxW7/PYsr9n7tieO7S5FOPWvB2Vca/Y+x1XdrhN
WxKYMuTsMtUncu2wcwDys1m2w8r3X1KTAXwxBhigR/XFEesG2M2KQ5oJY9Mi5qtyRYROMLgGbvD1
6DruVubWtrx8qyX1IXrCVWwmbdIrmsHeH6zxqsjVcRhRufDkDTejmaidM0lMg3reEmCJSTcexMHL
uu94mkmlFMPWCpAOD9DPDZ0/r5kgXN22lQ6Jtjav11HckJFwXIoJddZSemdr+GbDAMyTK5D39A6q
ZWBAGYYttrtWwXBtlevOv7C1UAlH5LZ8qVmag/I3pL4NSHo/OXKKFKbYVyTCj5DIqqMzMII2fbJR
JxQaVcrDGCZd/aOIATrreedpmzd2DmOdPxokBGsYRkFCQX5Pd3DMie+0lk1THKVRXme1IuRKWl8n
xNMQJcVr2voHOx1v6FPXzVq27AOIoQZr6aHWopEDIJw55RCxhVjOiWX0V0VvM1aW3WYdTZpsYU97
wANuaGRee+VUrOU6s5670DL9HZvITbmo26avdyVf46MikDSsLHkYfKfeNHhpEf6dTUSX4UQI/Ala
tbtpQVO9zmvHVHdVnbnxdCWixmZdNPY9u9MF6JgYE/9k90jNqZqD63ygzSwaW+/7eLnP6Em+FdjH
d9pFvdQ7U/EUwDzgRL00CDIZFhAOVtNGiRJzKKYqfgwChSIrJqQgYlQGFFJb6glKfX9lLm3aIgSY
sl2BfvIBcShaItYgO1rJZj8FRX1k+TIdAjmTYuAXBnoxS9g7sNZ6j9zjWgfLcFWy8EIakzg8ucKb
EE/146NqV/+cCNkeXbOnRLGh5MIPjlAvlOdlKV5td7zr0aqRDrII7DtQvLWnrkhOouTlCWanJmg3
ZrPwI8ObgrNLXNQ4JNNGNPZ87OLV2UMmZfk59PnOJFcDPYDIXsj14e5uGmM/sHr+QbIugmfFctmb
7ffE5p2qy4u9XbDpN6CivsqypNjEIY/aogxMYgXq9zlO9gG6YQBRMyXocCJHjIjwKSMBaRzIiuug
Mw+EyWw06PNTRVb2NnFKbP54ml8WvbymM2UairEGTO4abF2bRzsYjHdgA01UoSdvlv7cW0W9H1rG
MohvQjKcmmtr5Zk0hTyZHvOces7Z6iAZo+X0jN1C/NNzx5GGVdjipVqX10PyY0TustXJWGO89uuj
meuE9CNmJKKwns1BOdsmscqQtcccMjBdjiaE0anjNZDas7Ux0MDy/wWugg0o2Iv4IhRanPqqEc1b
lybjDpI4Me7pYIaeIHpjXdQVrvgQRfSIjZ4YjEEGN400qw2y3G8za+RdPZR9ZCaUUblXnIwOaHA2
DHW4utm1mozvCWSR2EC7WhZoD5InT+XpSxu4ON61IdhaVbgb18y6x+1wV5pu8OKPiMYBQk+XGRi6
b2JXtxeZ548GcdIeStOz56EdaSrPjhqTgKPcP9uV3K2LADAQp4ANneJclaw1Azb/O5Ekj2K0bqtm
vs5I24mGTjxQpbJBF655VtJ/0R1TyjmjKbaTK7QDW+SZEPOUf+d58g1yxUM+L0fe+zdD3xF6JXeu
RjpnOYcOTgQQmAabjrVhZ3jw5PQUl0ipQvItUHRb5oOn4SG7bH1NdFUdwW9OxzOe0s0i4yL4KbkK
YHl8jZ2ZwWGv5vzCCk++JCg4tvj6Md0JkewQAlGR9RV1hUQnVq4PokuMr3GZp9fk9mxT/stJT6aH
LNF4EUxHP1TDW6cfqpPb8ydalRIsYv8Pe2eu3DiTpe17GbvRgX0xxiHBnSJF7SUHUZKqsO8JZCau
fh52j9POH/H702ZFhz6JBDLPeVcn2yblD2ryA0sgKcOjZv+C8MPeh6OpepuKeQ8c0/wh9ZJfL0n7
dWvQ7Fk17rYRRvOSDyltKgXJCoye+SaPJu4P2xEX5VH91OeOtaOB8qWrQSibcZjf+RPbQ+u4HyC8
/HZ0u1DQS58n7Vc0K+MR3dpDmP1ptHxqgCDQlHJ1BbOxvX8icQ9cgF4EOEEs84uEHl2ZA8tAOQUz
1WvovPMZYJNy9HSb6ebq8H2DT+kn2+FIB9ebd44V7cpm+AGHoUCFqP/Y8cS8wWDWrz1yLjaLLOfP
/k4Ll6p98Qb34I/NE8kLt2rW3Z506f5ml3zLkXbfa60ejQSkZs4ntMdkGuwGZUpq9Nz6aapz+ymX
YcIuk+/IZPrVdunDxPO7qhzjaUoyG+Hpkt1IcTmKwIvwONJJBWm/lolBeno7oOtSKw2vCeJF8TfB
AcdhFhuP1/rVSLPgq5Meuo+UBAWWWQ34GJ19k64n2TCzLySWdwZKjIVWonbaWe0UbJeEi9OOjrIi
Zb6r80/Q49fGUX8LOeHWiBJ0AM0chwgWZOcOZ7iWIPasTt0amxjiPKWgMZNBz/XVGT0UsjdshiJS
e6+cxN4ACaY2EC2M1PIR6+ZpHgsRq1TW7BFSHCIcPMTiH4nrOXqZh0i+NZCARSgnLQQwscdhv0oT
oKYyOWehU8aBhybVGJd4tvpP1OFEJnvqwEBLgzrcwJG/cL4Qc0J9A1j1YCf3RYg+NP5ARLFz+0Sz
C5kjsjGYz3v5Sn33dCLy45jOCS2lYZ1eGBOpT2rL10wCImaePcdRpIKXcbhPAqVxLksxbKGi9/kc
fS6ySh9tB019710QVc1ro19OlHf8zgLxaGv9F2J6k+QTufSlefQrlCepVlT9AD7/bRLrNg7EgAFo
RmaXrT2RbPs6dVbO+NedArqGDD5XtvUxdkbzSbj2tSdf+iWfLM5yQ0zoN6ppiE1l8dkYVTz2TvNT
h/4tJL/HY1bxfaljPgi2UXKtsKsEBiobg2pYmZg7YTdMCj77gls24abth/MQdO7OK+lszomnXvdE
ta37xCZxiXElaZdr2fBpc5fmVHObaxH8EkHbnRvEkUj75DpRalsFAOY+g+ezHyIFSjODzs6EraWu
s+lakX1tunQWhYyeSFrvUJedrNJ6eq7s4IIScaOovGP6ronxrKv9VLbtrkvGYxPQshgo4LqSA8mc
boF/zSyfUrTRTLdN0JNA3SJ2dVPn0cBedYqmaNn6ONY2fRNskGOsbGNESSXt5ehaqOugMvytwc+H
7R+3rjM9jHgcWEyBVjz9B6XHH2fwydah/YBrkgK9Lt1RChxjZ+j34SzW0nnDtWL+BUwr2RXCcsPG
l/8JJ+NXwvSzGnrLPQwZAUljYk3rcWZQILFGVsbN8NJu5xT9QZR4zrtlrnZzFxxUcS2CYO9M7Tkk
aipGwbESAtWhQZwTsri82XVZkcbCyh+GpWquHN4pFJuZ7W1vTs4eiN/eatLc3CHOH0GaPhpqsI4T
yI25ypTzSpSOS3VVcfJbH9d2v2zxHEM+CNGf2Se+/cp5pisNj4OZPs9+GDObEW4Ul2nRrXB4iafM
EkhG8jTfDJpqgHAY1lmWIXVjnskogY07eiV+10L7RGDNatNHdr/BoSn2VpRzuEk1vE2qqgDDqKN8
NvU0vcDTnrFUXW2RB3/YKZ/6erEeJiHz+uL1RNSiO8qK37ntHVomJnWnMHWbnlHGJ0+6a/0NA+YI
CESQ4SpXpKUu6Mp3yZ0f6GmleJrT/jEYzW+XTqyNKmo09+W8hx6gw7J3n7uEYvokWDg1p50XkcK0
agPvN4k4lyCx16Z1Jj4KvWdoHBTNXNycWFvWc0lsGbUmX12medPV8mEvjd5RC/MEIssRMAHc5jMA
WNY/WTaN9l1dP0ZVu3dKAFLp0MAoQnNTds4+Kl/zoouBw544Co312JOsPqbpS2Pz7pBOUKF6mVGw
heInDxNkk4lTvrEIsKXOxXYmCt8UNiWndn1jzyNlw1KsaSkUglE8oiOf4s6Yn2eMJytnSsnir7d3
+wqaGhqCovmqybVl37XvxQdyje8HqiNdvsm4bo5p9W2JId1y/HkI9JWEMTG7C+0zBMqh5r1o4ZGC
mz/0FDTuXQmD4BptigJ4JpS/mHDulIPhxH6yXHJzpr5Eufw7yQsY3QmRqJidVrU0kaX2F/pL33FC
ELOmPQLvxvBlaiEdNaFfq6BAZp+PfrnLqZBbjdFAd+6i1gOhoG+IkNNNxj1GHtmMC/uxmwaKF+2b
gOa9B8PZmxFMjza+OVzrCX/BYNUPZRJdELJeywkwO5uLeGER6uY0dscpicm+pefMXPaWdATVkuiE
5iFhTSQcjo6CBfjAQE0MX+I8J6btx0pExyzVvOxBvQZXxHfnWg+s9Kshaf29r1oqnIYJt2yqMaw0
zt96tMEp8PWZVQMR4kdkGbaJS7Xhkh0c20O3HEyUx89yynZ0ZNPPlgfS3g5EQ++jQVmHJmG+gXNC
OYu+2kljq67KR1HcC1tQj7/CuiJ2tbe+ohUyKB65KfdjGIQ8JLU6t1ggyQiiSJnmdhSPz6k2kFFy
A4Wd22zqxux+2d5kP3tp/UGitHz0TGqI6A5GoFVSko77KbW8XR7h1egpwynws1jJCs9keDOK/JrZ
yKFJnhRxoVz7MZGd/hx89vWxS8xTaNRvwLRo/Syg4MwI8hMi7AzCSVLCtlCm6qoiJtjrt224F4uZ
RDYffLNUVDCaeE22KeSM3wNDC/nsrwVXm7SLjRmgzJ9qb8+AeV76Ow8wHdnoIX+wCiQjadTwotcu
qZ70qLqnfjIBMGq2JML32hLQofJQGZDvZha/fO4ls5ofq0VdI12W99Q61a+1TL8Jxpp8VHOrnBBq
kErcUuLbcy+KKWr2gm2vl1uIQ68tCkqXhmjZRxYOAdTiD6FPulVOiwOdyhj68TdhZKs3xPlRlg6s
9ZS39g8tgvLBoBA3/tevXOqfaKni2R3jamAtXdqBE2mSj/hiM45yvEdLRy1v9t3J9j31iY2ddxYF
9quOhbW2bOom+izuInlYcCcx6eGW2lZ8DHAODesdClM3QntomAaAiIvpr2z7XeNwjKVOCSVbRb9q
Qz6hnt1giLtUSn3WLhnlxLD9JjL6mNP0KJf2qSBi7ugmZGW5i3P0Oj4PqRPnNDgwG21/Ra7Y7v6F
r9ZdCEQZeY9ujzhvJsycaFjPiAPMp3Fk9hytGCIIDQynN93IKPYlfuRVnTRv0qTJhUYS8q6s4JR7
4oEGkH3oV9/Sc26GHng1uaEeHMc8pMaMPEH5Fg6jbus7OEnslpM8qLs4NPI3Qa7YKrDnklwW5xj0
AzuGb3R/vSaAspwjAxFKkOFQaI0PYeNHDkrsWr1mB2jpjI6DJge3M6rlpykzXKpDOiBZ1PJlkRlq
WWpDosPY46dbRUqGB3T5zrtro38mAmHGDW3ZxsP8L2Kiop6c0LBA81USylT/KiykK2pCxZ5mrX8Z
XPQeu9zqebxq482t8gABe9A8FCPo4haj3kOnHIdnubXFpfFEdqaAzHiMZnv8VRWBdx2Q1P4kc9GF
qwVb1xnkwdwmSwh7oVE2IoYsW36vPqsP8JDUtJCzehrzJMTCpxL3ZZy9dmfNigRZyqA3gUZDfrfZ
wpdof6dNr/xx/UWunYRqTBwlY7OjJo0s1CrK5G7KZ3mZiOnbmTyMW8vJ/WvVNc5Hat8pXJMi+cCj
GqkOBu9bqfysHGv+Br8t15R7byuYotrs9r2yLlSnFGc+re4smtb5NHHlPS6zmLbCctoNVa8MO9Xd
m27U62S2sSOX5bJDyk9bda9JRQsn66cmq3iD4wIrj040I+C4C3GiMU6k/Tmp/PfIo6YSQgBGNdm6
uey3vTu7X+hKD4H5QC/Xg3Z5FniCis/Co9G3DB49VT83hnqfCStcKertdqoLzFXkdneu1X9KKot2
dv5XrsRcmX+bVKbXpuj5I2eVnAmYLC/aDDdBRVrYGkYkIOS2mhi3zdexC1MZjzRJYdfBq4d+a1xL
Y8aJU/QzhEkGAdFbBYITn7WkqsmtsfTJtPFjQxJFj3Ra0ILAheYY2SZv5f1lozq5QMb1g8eqWgME
IJWx0RxwPcQFtOVnbrPbzmqWLHWj2Nhl4dxCul9xeC/IxUWxn/J0Bqozujt/6B9A7sMNqgeLhYB8
7xd6zuYVzdv80pzSEAN2PhYQc2H+h1AncdWjZdH52RF/YzU4+9Li38O2F484z3+R9TojEOmgETz3
e66pt6q9eh/ecZdsmdOjHxhNDM/GcmyG1VEKOLFgCNJzLTJ5RKVmHAgIDt/7YZ42jdfDWBPSd6Rw
pL5RWkF3j1sb+jKoCKcVlTh35BivzsgcnS5YHHPN5rOaMJfolT/ZzTfZfPVmMvr5FMhx2RIyX+0q
en9PJDzl1N1q8x0vxw+X1WfgRIc+l94ZKILLv6eG6LfO0/A0VA2SZdCaB5A+H6qzys90vnsPE5bG
57YMEr7eyAB2cK1XQ9p9QjJCP5/nqWt/Cq3HvRWEpLUIgfOkbnC1LBOnTWMU7UPnYN0mQxSriMjK
Z8+fpg9l9+iv3W7SCxb6FNSefqlkplggCV6U7ct9Pg35HuyqiIMUITeV0TdKSqxTz4t/UJZuD4LD
GuOFHM5R7t6DBLyk3DpjrR5KszF+shHZ1lBO6ZeZh+Y+tzsJvWcqh0uZSEtk1Il6arCB0o+F029T
EVhwzdzGxqZXwlCUIV13YuRyQznC+lVdrZxvXnQPNiP1hk07eJut9D4bBvmB4OVig7Oluw1dj5jF
R/riBr31rC3K4j1RC9gqth6stqRtNKAo+6nSuObGWToUjqe/q84CwMD/u55K2R28wq3ekeL1a1dg
yzcD72c0csTsXd89oN0eThZem1f4Axz5YWrgMJmyKxot8z4R6hbaE5/koUmF/AqmpnuxUFw+tK2W
67R9QL/G922ZxjpZnOqRtvv51yB09Ue0Efa5IXQg3oiIXUAczGz+yMnjW9a+EZVry8rAlhsa3z09
XchXMjeguQQ+D+jmcOAXT7aLOQnPDloRNRe3ufJYLgVt9Pt7xeEISF4mN1tyDI0mr7VZNNaZd2vE
dkiedLkAfmlyCw/OJJxunacV39aoQn77KP2FyYzWrihAHQZYQsTDkB/MbFi2uXCG9aKaaWtj9DiF
cjAYEbMszuaEvxlDQ9wbgbrhRp7fjD6vb/yk8sSu5395voSM8YwcB0M11NYrYoEC+LF2vWsW+o/4
1t7dQpB7icg3rnxqSpY2jPYZ/vQnE9hs2BmmXV4zyswf6kIvnwKLF7EhS/0L99dfhbHnRvOqHWd4
t64ejVUXKzGKg1MOlKy2rQ8kNqRE4pJsYQWiPdcsGlzolGHmRZuglyuzRyesPIRIXbZfEjsAVcCL
liSG2kmsf9vCamASlja4WNVIt5cnoo3sE7EpRmetuBnWE9a/82iFPFIKZ6sPc8a5RXJsM7r2R1S6
6bWn2PMz9RQIoe77eTWMIvqaE5U816k9vMp0ruK276PvNPe8v2VF27NydHIdPTJUN9Bf1R52gTxw
HvZoDw9wn5AwL94oR81yHOxd9VMvc/5GPQwwunHXFUZDecEn+1ZEJiJ1OrR/F5Nq1/ctZ5MMfZhS
/Nqqs2P1NfD3AlrqVRj0nbZcj/XAv5kdya4GR31kGfbLQrq/uSqGnMLviTnLZn5Cc8Wi24UPNMtj
x7cdGafOLP42ruVutUnjtGjB6zgB+RXwmHX7usnz6zQrP27yeowTuwIstZDwVchvr2y0Wb43gKaG
FSLN4Cm1OLzG2hbbQkRBtGkI1VjlLejinLVNd5x9wXHtjkiieXLEjwjn3ln5Ngda58J8ziDiB6i+
KY5ShHpLRBV7NPf4QacpOHZ4erd4LtMDmRDT2Z0TvF9Ugc8wd8LdGLIzP4gk0hsoNHi48eYMKaA+
e63BExSnubr14bNFaPwVL/dCdLM3nsdMVtlaeO5dkdfUN03H0LaYG+tUwDpsRIcuzzXA6dGJG9u7
M+pkkYf42OSOE0cJc91shjYgW9Pvywp72Yruu/RUe8D0EMtGjCwujen6ke85iciYhSLzzvShfcrN
5scp/PCmdVB/qw5NOJby+0nrgq6MtflTeNKGfnUXufPQEG+h6pjaKsgfhqMw58Fk0uEVspKdwOiJ
XdHw/IPXiB9tBreZqJsPEAEYp6F5Dx3GPgdZlFZl8bfo7Xo3DSNPa+/3FPj5lDMBfZQ7klSqbUOr
6JtVzf5l6RwDVNbpnqM0QXYIOWy+FnDKC+rkQv9WhgKrHAEdCXL38JEFSf6nduyRHlPLW55zBJvr
Utfqp3PQJFhBYX4B/mZPcD8gw0uLM0y0xntOSfGqSnSGtqTCfWmPzJeh41/KOg3iKTKmP9pL7Duz
pWx33fWVuTfHEdasHdDumBA5PO1ZgCIBnS4aqsBcjv6ixRdmvOUpNcg9nojNv2u6+BCjgUXDJnWV
Hlln2lSEaK0silM3EmmaD8eGO96flculQcRBZBY3RUmu4Zj9E+U7xM5necEfh4YuXkj9Zkp0fH3C
A8lm1ZMG18ZpSxKGy/eerUD9pmc7B/4ka2H0bqEBNTYOeno1bOG/uoQY7UifgoH1iF3hC6KzYYUx
bI9SfTy63dB8Ty7zpK9FzXo4TrvGXkrO+z56HerJ/zESRtuk1zujzaxNxQ+M00mNJ4Y25PvGaKUr
8rbxP45N9mSWnrFJa7CXLMhpJYg0z2cdeh9ok9IzG0b7ZBFsAMpZ3KdIMtqpEVDRjZZKQveHPN9I
MoJQedCUa4r+MxyR0uqFWS1IjWrDKx2t24SagEiL/FwsVvDc0nmw1YN55+rHzkeGhcadBanwtk4l
Czy5/tEivuKB5aM4e53h/5o7PGozeft/EHDh8eqYfw5aBfq5GCwDpTAWNyBzwM7HokHThBaAutsq
qcDEKWfe0yraXiKRL7/7OstfPdFZV85BUjsIdra+iFiNvr0qHL+Qc+jDQtjAboIr+uY9Gz5KwY5U
Tk3y7AuMgKdkyH6NbUXci9nZD8FMrQZOVjE91lzl73XpiSdKCEoUnwYHVtl4V9Q8BHB0mXVwiRnh
oLO+lDPVL6MtJxkHouEcVHxy6y4MCeQPyc+5RtE0n2TgoonO+bdoCP2XxR38pzopcZo7QdOqjYX5
HWzF4qXzeERWSxRV1yKpRjjyAbYkBKp+8UsOr3gCtbwnCNyFXrQqwDU05TCa2zIR6ckKkEkiHMER
addGsZbsANle45w1LsTnp/GsXXPbFm3wQLHrNG3dIS0/DHrOzglK4VvdT8GjyoltgBZhc1wZbW29
+NEyypUPq7AyO7qSTTbmjTMF6TNVYOFG2IN7JGhrfKUtIz/he5lWbl+JD+DjEhHXhJDFQYoZN70C
cMWW8nyPEcJQjRZXTQMHXB/ku17Wz6EtrjYlLqdJ5s5GEQ9+wr9bv3f4tdeZaO/eHaDBsbCDWKas
lCyiJWq1pvs9FT3xQELTdtWndrEfTG/cWCovttRwVoR/tfZL5RGINXneEid+1sWKBPqrJYz80KAN
PumcH60zbVOtjug6G4NkTcAme9+CVpUI9NxQLylD8qnDfkbegmO/ulHn4pMw6sc07JPzhHXxWfde
/dNSQEsMiTnnD65nwemSzkCOTdj4d67JDVZEJ5ifDkqkaz0kSGSsUO/IP/TID3Mn8JPc/CxGOZ9d
t+aG05N5DVOPdP3BqK+E8DSP/aCKd4fogO3YTtk5aur8KhkcjvD04Mz2UBkrh21szT06btLQzDcs
/2RAll5wJepKxQUVqi89k9N714FZa8dPzpQ/6G3R++FPlXvFLxdp8R/ZQG2laG3I5HEaliO33kYV
1qJVldb+xdFj8OkPFc++W5Jf0+s8KlZh0TKBFUH2mqf1QqR/AhJsSIS4mvb3NTyDcwADJq4/Kioa
BUK164Yi/1jo76G9JVi+0t5pUS+44lQYMtiPzV1P5S6pBkyezRV1wzyKOb+44RnFd40q9cULq+k8
d9Zw1K3THfNm4Yp3iuTRUIhrlsByY+watMOIpluz2ok/MlPFSRKA8E3RQrpR5YDcx/Ww9jKN5Bzt
Y0QO1eLQQbGaOFW+6sEhXgKTJPL/CIywS2v526qi/GfIyyemO7XH9SpWNSTEN9rz8VROBS2xOIAx
svu8f9ymIc0UJHRlv8O+JZUrWri7xrDdAsqJYwhUtOZUhYrmpXwYcbeQg4B6sfSVc5CYUT4Z1bM/
hEoOrzYi12xn1JF3NMM00MRwwi3crUcRur06fUkLCVEvLCPaO4GiMz3gv+gEGDaTSKodC3j7oGw8
NWpYJAspaQg7AgRb1h3vYOiSGj5Nbe2GRSN4tvoC1g5HWepI6/dI8PlbZ/lirybLWad+nr1Yectq
r0YPYLIEeOnbDE1ZlxKMFE2uegyIbv1RLr3xMX7ieieVlmwFyZFD3oYlt6njQNj41yCmF8TDyipI
RYmJqO9zHmiSA4ReU2yQ/eRe4+7JAAy3NjJnaJeo2VtF2q093hvGZ1RVx563kulmqsvDcF+cQEr0
0Rv6+TuJ7OQ1zbyG3IIIYk4FYf8zuEuw9TIEaLYa+ARMbT0tpFXGmX2HfQc1XP/h4EbXqWtHOzdN
q03h+frcuogaYarsL9PvzV9z7en93Cp5XSa7eO9SqT5aUeITGUz0GWdlT91Bal1sJK2HGz+qHZwC
dOcFPeJjPDQaK6tsyVgU7cbjnszJeeucL4ch6txgczgUAErp6h8Y5aOhNbN0PyXRsK87R/wtFoQ2
CJg5KklDQzTXGahKLHkPYLLQZE3JspmIcFyDmRi7JqMFaESPHXeUT4JcLX8GmPyLT+EF1tpaQuFM
jc/cF1oOVKpbVy8T3Ge1KWEgsAM2sMK1cDvIXqgeFJuMRWfTm6q9Ji/iPMj7plyW8lilutkXwslZ
plMIlzBQ+ftCRneEq5hyt5z56MZI8RBSv/vlZ6b37AmNxnQsqQZ13XRAdZWVsXKQLFI9MZ3rHlU9
FRdmPDe8IqNI8+daGR9+xQAphso+BpGZHVsiJ17VkimsGbV7o9c9PDaEMcWBKdS2KHR2+4cjZrZu
N8j340IAhUO6w7bzAgzxPnhU3iHmLaxXbigYeEJ77saEHL0WqScsE0Yvvmk3Rz9qldginK5e9Cpt
eNyCwB4+OR8a4vCWZdt2dJRNura71T9ylDOqNaW/KxhsdkWWoeQY2Wb/IcbMD+lwzvYKPd1jkSAd
NnxdbugmkruczWNH6c7/xvn/n9H5v8h//X8ZnS95+mf4D4/z/f//b4+z5f3zHlfrI1Mgxziw7pno
/66YMP+J2z66u+LJiUbMG5gU7f2vydmmA9oCcoV8u/cuBfcuWq5gkf33f1nWPzEJ05RpO4h5cCWE
/z8mZxD5//AcB0ioQjJh7z1/pus5NDv/p80ZggOEs283SVrZ86kultZZEwxZViiYB+/HdkJUy5Cs
ZgALrWdEZWMvzKNTt4mBQIuKsnVWzpqCLbwk1THxwX1/slDn/aMEuL6YRbaUu6TomiV2AVzeKyZb
nCrYlb490iW/RiRpD0wjVrhCeYrGxkcjc5zMoU2/pG116dmwrYUrTbQ72/QTBG3JHJy02ZjVlomA
OtI4qjF/elhnyiI6oNTshgcthnncexBer0Mz+DPAFUQqksgGqgqBL7mvXtpky1/4Gx2c/Vljqy3R
aTNx+AEWyjAKuMx9BoclLoC2TexuIXqR3vNm809D1mffbMnXnHGyssaHAfkmsonc/Z0adPBaAwvR
KXTXGFaedpyL3xJVAb8xQf3g0stKf7XMg+OsWM6Tn2lqp3fU+1LDVgEarDRiBiRRM/ud9MP5SQcA
g3hNNXmnJqk6j+WEHzx2yPI5ty1OghjUuB+gEHOMkihJpm5NeJiF06yznzoKbLaCUrYT5V0JEY26
+tBApMGKLuPiIrQRAj9QWvXdzhhY1kI12XM0duBTqkRzKwd0VuB9xWftUG+LYAv5YGy1MPxM9MNw
SHqjr9dlZKPCzjSKyRUFQO6lBLjs4jxyaGx2i+mXJaUY1zMRMKOdyU2pIXKZqx1Srmz/Ke/c7puL
EYHrQHCMtSqt5kNzhe8X3q8mrlWwvC1V7f1QgBUx02TSbzfg12SPOm6KfMcqUPmEqIafa2eaTbpF
2nZJ9vQ78VkhqWLWJyY+bV+qGfQ09sgTIEOIQbg81ziownPjilDB6HEpIxBcUn90fpPlXUcWot9o
XC6UZJV6OwgBmzbg8HUuho2D/v5elAybo9u+LNorTm4/oCou/TPX+MMSib9TCx0ZdVi4dNJXMF75
AbxQrxsDq8+ArC02e0gNFSLYRuNPg1XVfBXe8EKA57AJ0XfFU2eieWPQ+Jbg6DHi4Ht5NrmpiE48
zNPkrwx4iVO7I78zq9DO4FJZd5nxJirzrXQTZ9e6ghBPCeKHOr7amdyCqotiS+KMAJZ39rrqdvYY
vN0t123DdRYGxsq2UTyWGrLKMAeFBN38GVXzsWj/q/erU462Z1E+2bbSDf8slfsDw0qmNVMztYjP
zWAGa1cuI5hfybuf1JuEWKfY0TDxusiquJLBDzGDyOGIsVxltkxjn1zhEjgfA4VFcpkq1uhjR/JE
75wDmqMvXEHTSSVEz9Qocceeh0Z69nvTpu+iTY9RlH66ffAs7xHGGMQ+4QcBgZAHxbMxXbDXp7+6
rL6x0BwWLJX7wioGtO7DccHWuhadcU0zWiyS6j1L0XeDrTYxiXD3uEwzeS2t2n8au+7V6+QvoxZX
qhOJZhUnkxAp3EPTg0ra+pVTvSdLVLR/cRGCE8o2xTzpcVhgbtPEHvlw8Gy71Ty3G3Jw/dWQEuNZ
VdNMlJ1rb4hZpNsqb5COziZDPgauBQ3fbK+Hrsq3od+SWsI0uC8q8enkAyCl5/+QgQxDTpPJpYmG
R3w8MrZmJDBW4kdntL18IgGKc/ao8GI2AC/d5JFRZb1X6HsKchFWUeaWNxGJfVHYcB04YDGzbAqV
/Mp896uJoB87IOm4ctW7UAnbihqSbbqY3sZ3xuyBtrN1XwpYad8s9ulMXiAZzPE09KTMdBg3wTKA
dSK4MIK9jxOyR+LL7G7jl/MpLMfnYCLGxyg4QjpmyylYvj0nfKoJBTr6czXsZCA/KrbH5wG3wbqS
CqbKJOkvF2RlWJgWbajvSzhUTows7+53M+Pc6c9CueANNV6y0ih+5WQCkJ76VcvJfZmle62As1tB
wiqasXpDYEa0BycK40zMHRFkw+uoJrjolizM/NR06FfYrN/q1vk1hgSIctjc4zmQV/LIVWtx5wRz
pKBgvK+CHsGt6VpHUy4P7f2gl9UOwtxeW4i5CYa6r/SaYMQAP57rAjRZ7d7Pxq1o53ntOu2u9aK4
0iALojce52n+ac36qNP+Avp/GBcT7rRxb5xv9SVY+JsFk/CqyEls87zuB1jo1TObv/aocZpmILwd
nSJteyY6MtoN1Apvl8a4UXuXoi0eeNeVcah7VLvzKL4yOGX0aGpNh0y6pgKDgHcgZwIc+294s8e6
Ctt12onvzMw1J35UndwhNygcQDYmRntbmunTMkWktqOZrOfox1DLVYjKvbWFd/Rl8LBYYbGwJyRh
3ey52su8X0EtcNzdt9r+rynM8kW0PIyrHpjRdNGLm3wDEa6lLS5+Ev7awDTab2UpQW4W6SDjOsrE
Yr25Wa23lAkKpDMZdUldDuYhevXNBrwg9cEcBgO4Wax/Na6kgYNyN1rC/H6PSdKdg5dwYgc5i7ov
DnZk1ZiFGjF5uX+zw7ol6Nc0uHHavzZcelsfeo4MYkkmpBQoSxOyBa11nhHiFBf8siOTE8lWNumH
Ml0+XbMXqDQSKMjQ2mGoiTCqOI0hvWKXOK2tGvzuQhk7Vq0GNZk72698eXY7X3RqmEeTLDq8Sb26
jWNufvUm71HccVfYRMbN+Dufh8Cjjn4fGFQJrup6drb485bUey9lU/nwDqUiA6xxeYZuaHwz20Az
4khTHNwCGQILmkK+vPGXAvdbbIDjITNLcA+Ycdi2r//D3nk0x42kW/u/3D0UQMIvvk35oil6UtQG
IcrA24RJ4NffB1LPHVaJQ4a+9cxETHT0tBouK837nvMc3cjRy17FCPylse+8VH9W9KT7dhUlLcYH
Fj5bUAIoV2NnWbW6SJLBw6sfxHVk3QrDAVwXc0xdpKkW1sm2yiAPo5Cgq7IVfjKlEe11hNSrLDCb
kWRJvavBdxiZndcrSo0uYWVg9AvbxHhducbaK03c9naam/ZSejir6hVkkCg74PVt5LUM9IZJtmF3
fTOTAdylCatlq1rAnDN4QMbPKIy/YMKs4gcjxLx+pwzIJnsPaUP5ElsM1DVbqOtG6xLWkwm8f7MJ
mha6t9TMcpWjDIFsPGCTj2YscISHo9/KvoVPEdMsA39aNHbQ/egHfYyvh9RT7ee2zFW+D3oiEVYR
50cQL4qXjmGb5EitzEAeUsCznE0vtSG5mjwIBR6i6cZzNy1p4IsiJjtlmw45OcWJ2yfqqciFvA1y
O8SjJx0QJ05dUSRBGY8qLOoVzIw4G+NhW2AKqigoJS18w0xzdoGf1S4IAD3R+XkDjgCmjiCXMhEL
6GT4yBf6gH73ELGjweSJ5WdVoYEgd0Ejzi7EUQlGvAa6ChAxGq8aXKYEQICqzfZGVQjrMRpgPpKT
QHV6xYFX+mvlRmXJS+u9FBorMZFDOVNgxqltl43mNJ8NGu8LAZNyIb00O8PxLDedPbYYOarpCTdB
9dxlGPJm/VfW+PGaKpLYDmkSFKAOkNNUKu9WZqTwNiTSXnI60C4Q7ZR7x0mti7Tvhh18p2GPaKG+
LZHkLO1x9uZKOaxaXjedowmlovIEPRg7omDGtMVTams/AlMNWRRDVYlBa+fUpOZ5U5ieU1DMUeZn
ckMXo7yXGZo9ifZl6ZWVdUloRPaVTNvuDJx88pgoV7/QurD5WYw1u0SXPf6PLNCdn01F2vRCdwUJ
B4CZsGBovfsEvBF5V5OVWMi82tgYpdex5YnFJnLpesNC8b558cxJIVEcf03Q3DgmW6zMyF9YUV4q
XP0L2WUB/bLau64NJ33htIohj74Apbc02SlFAY6qsRXumxjwKnX4F6IIh32TQuyxGz+Jl0RGzIUh
layRnDs3Wpg6e8h/+maskfEiw/nMgpMtLVpYn62xD9c+fNElkvzosdJztfKyFi+AbFcmuG3EEBUH
E+qIxsYn+5hIjd7sn3wZNKtmjLEicXhaeqNj7VTd/pBejcuK9IabYaiv86LPL8KYAT/N0u3UYxVP
pwzFZ+6mHMVyX6zEUFsPCh1qMFgR1BtLW3sY0azQLXiNvYM3UzfOjBBjZ1LHMYXh+Qjr5uVlXmB5
NLrZjp5IkP1hw6lxsNRisPrqiSdhczrSrtmWeQ/3gaPk3g2M6TDkEgNw0Lg8eK/g7I8QdWO3TX9z
7f5bg/kfwwfQ9p+zPpEjFj++gl2U8mt3VIuZ/9zvWoxmmJ8cym0UYwB+6RzXKHb8LsZAcflEvUU4
OqUV/sKdKzj/FGMM8Ql+kgeujWIMtfA5PexfxRj9k09oFUVqn3A91/6rUsxRIcZ2TQfGnGcKyxXE
2LGQHBdiVB2MvREkV6FOqY4iSMt2vREknaPnBNiutOZBz2hxfhC+ZRxD535f1yOLTcB+tA3dOCkA
8Xsp0YMjAA/XOG4uew4aUU63qRkunDj/gWcWQT7TsG+mn199oTeIdydQyF+Xpn5ERBbZq0Rz/ZF+
BJIgo8p01cMHo/RU1f068YtpQ9BI8sAqItFJsU+Kz0ZjkPtMmRAsdAxTxDibjQh//3b+I4DPmIl+
/8bv/bodC6Mqd2SbpslNHX8BgiNCB1jpFRnRkViwKxHorcG3RhjEOWsuCPSBJMw+BuA5TWlJETmv
cdgBP0oxXLgx7Sz2P026fP89Hccq/r4vAXFUpxRooyM9gVUWzJWOmvwDIgJjWFiZVzQrq2/yh1G1
alwPwVTVGORr5PnvX3j+F5++EMsg6dP0ML5A3jh+IfboYaovwyudQfBS2l35okrfQe2j4jMWEAPZ
rO1ea35dPuqQBz547Hng/XF116BCalIdde154L7Kxsp1Cy+s9A9J2ESPsaPaF2GKaBNioPmrqMXf
L5iwNnDBjEUa/CdQVzOKVE3D+xBEpv7gGbLeGXlnfHCRtx7H9plzPCINQMee/L77kqoTeP9DGFgV
p+ZQPahQ19dt3bYP73+245Lu78fx+CETUOkJ/Vfx+PWLy3pB7oyZXnWG093XEr4DsTH1/v2LvPU4
Hgp+NFiu7TjuyTvrUjsVMouvCgJUQLLYiNB1q7Zuk7Idz9+/1FvP4wOppRBuMgef/i7LgUDxIE6v
rGbq1n0LEGqZo8/9O97u79dGmd5lHieexXZOfmatP1C4TWNeVjrdJ/gIL2QMief9Z3lrzrOZOfAy
GKbFXMPq9PrjcBxqetJBrozO6ppFrGUInWq37osNHLXovjDz9g73o62DFqCSsZaJh3q7qbBObPte
J6/q/Rt64+Xalsnvi9q5p1unT43ysrQ5uh9kWzR73G/NLgqTev3+ReaHOvkpM6/SavAEwbCuRafj
9UNXecbUXUN6EpSBki7oFl1ZPEVZ+qL85oOszzceyBEsn3iddTon+smk5bZ2TpClOgxBChmqC8aV
bob2R2vF/G85eSKaOowTiwANg2bN8RMlRURDJRMHf+zFWS4pE4CQj1aMrhLiBPlBWHJh3QMlAwAU
JPZnG0nNurES80KRGrtvXW987OskeBJJiBmgoay6NLUkubU7v/hg6plv5vRmiQGGacuBnD7Uyeu3
OlHVQoiDI4DjTYTmvDihXS2a0fIX+RgimBt0+/b9T/7G2sHC8e9rzovtq9m7BR7ZJa11SAT3hJpA
E8u4j/w1ucMa1tbK4eiXgaZfGnY2XmCj1W7ev4G3xoFrkkSso61HO3zyQ+sqiZHVFlhDCTzstUZe
qiiKPxhsb+0Z+Nl4hmM4unAdZ76LV48pS6NGk64f2FSY5hphrugw0On2g0GxPKc10mJiyU3kBgTS
zSIYzMrF2kp0QGu5mTlwt7Fmph/8qI03fnAzSthjZqa7R87u8W1NhmCzwhGfMeytgqaMbmF4Zi+A
vsV6Spv4sTYHqtl0i7HWYtEH8WAbcDv6mL/y/eve0ootHbi5tWVPF1neDh+s7r/2laeD0mc/o7Me
8jPyTgZIP9n+IH0wUnFinHHwFwnszx4KZy/RIKOxvkOGWj47hSrPm2aIn0zZgrCLaznOx1eyVJ2w
EXtVFelZQfzF/d8PH/hwps/I8SzWueM36FSdxCmqH7TGpvpGFX2RpF53+f5F3vhMrhBotTzL4Wud
LqKYS8M4DftDXhk9OrfWih5yUgUWMdA9qB0J5aD3L/jW8uPatDQs9nXoj715WX81XvGwD4ZlyIPS
u/bcaFPQkCn5XkRBiuuB+iPW79FSXwYOu/A1k1HbWrbe32GDQJr9/r288QPlhyn48Xi6Y9D/Pr6V
FA2hGXnNIQtBHE5x91MXKvtg6/ALmX0yyuDnc7qhw2hzhjx53rYQZpBG8pA3wl4OHuW9qJF4zikT
rvDVu3urCNJVQ4QF53g86rR5AvyG3UhI3RKVcETgcaN/8BXeWDy4KU58tskqYZ4uh03buFTGm8MQ
cW6A1/QMHOXH4OkvBLcgkJu20jU/WrDeettMd+YMMoRt/GtgvPrwKYUeaZfVAQQlhf2qobKeWPbS
Mvx2QXmP91ANPLa4UNn0pM3zptndUFpbt0b5BS+J98Hv/837mScnBj+889NI7sn0auINiwOJmM2e
gV6s/BEn7t8OMd9ggeZcP+8ILA7oR6NdK8KG8mJ9yJVAREh/8d7AmvnXT+LbHEMZXB6HCEQUxxcp
6ZvkeGIPOQzbb+bgpGeTnVYfPMl8p8fjmIt4lslv1/cpL5/sNwrNL5HwD4dWH8Rd1U7tPpimAs9k
b8Naev+tvbF6cEoxkTbxdWxmpZP9wkjHjsJYc3Cz+UhreVZ4Eyk7fjSlUtN6wGu0JPTPfCAJsdtr
iMvO0cJWz3bH0bd29Npaai5hfMusVbQOhhYz9lqashpWH9zoae2C920jgvHnkgmT9R9TCJ42uvTi
0Ax9ka1SqpD2Am9XcmXDDy+WHnRBugw+6riFM1CYXzgtrGHq+VCM3r+V0+E83wknB9cnskAX/qmM
JjUV4XH1eHBSd1qyL01JHMNn89cXIUJDtw0kEGQPz1qi15P36GFkIyDzMBS8aGxjyZU1Fsnh/Yv8
sUTMJ+FZ5g4ii98nGqXjq1CDMkh+rQ9OjoUZTLDunsXAvvGOI03TR8fdNkN00xQ9Zhd70H60fu1j
/HP05w9uZP7hvB7zJzfinywQsRuGoErbA6BoeckygmAZlfy1rg+XNX4mIIZj9FCiSCzHwj/LZFGs
yfABo+hAU1uWQkO5/P4tzY/+3h2d/DDUOAEmC5rDNGjIb5lkv1PWz6g7I8wNUpfKtWHZ6zQFSGVU
GL/fv/obY4zSlAErXghDUKw4/jBdgbc+tuXBzbFEEebMjppktQ8u8tYjzlMMajUYjyTPHF8EaB90
96k+kI9HUKpjkbI0i3mmxNjQ54w+1womjqKPspVRrH9w8T+W6/mTk0LDjO3OhQXv5JNnGpGTaGkP
Unr6zIES4iInZ/vOo5ux92LXvtAaDQo5HVgShmr6xDEB42b4A1xo40LPHibYTEZJfPb77/7NO7OJ
aLd9Dsou25Xj94J6u7VxDnKeCf3zqc/Z1uNbd9BYJdpnJjtj4XAQ2fuFBXywQPrT1yn8miC5LVOC
Hcu8qr9+cEunx7r5ZbGnMX2bHZTNf45vqe1zr3Tgt7X9qGkQFSP5bJD34C3x8INiYLC2u7IeZb1W
VIsQocLCRIVV98OdMca0UDSks+VysrweH2vQdVvALRjXtEzHnm3ldfrjgzt+Y772mK+ZKZkj2f6c
TC2sJnqpyvzQu0U4rc0Uu8/S0wlaXMWD6xOZm7ZoKJpQ4uulq6lddcMAllGwteu379/LWz+m+eTm
8Ul1j6n7+OVB+Fah01cHAx5YjPxFH7YOHeb+o3EzTwmnUwaWRs9goWIn4pz8njLsdYkAkNS7xMYR
aJQ3L2lZKYO0cNQVBaiJaQ5jmWrCt9EUAQzJ7YNDkjpAIzP966IqY8a3dI6GwmIX+MftEGseisnz
L6U3+hcojLOb3ogACEzVcPfXL9i3ONvDdEUBy5J4/ILdKLBSXFeX5eiqvUXACs6IWrt4/yLz2zt5
u9QgTdOxmBIpqM1LyKtdLYkfLaxr75KkF2sXBKpbFRSTb9K0aqIFOXXZ7v3r/Tk7EsRF9hCxUZSy
vNO9XoEJP2ezcSljIT/ruDqt5VQMRbUYvA6lvKmHDVmIYVdDyDCG8XvRB238wSLEfHP61OzM6EOh
3OXc7NM7OX5qTlOR6rrqkgz2CRPl0INUIrat/YwBg3hHsx0eHN+mPxGlbMG+WRYqA7h3dSuvFQUt
c4EONLIv4bqAnMl9F7XpFER+t8/9kE6nMMpJe9LpgU9nI37KM60zJVFZQBWiRdfY3QTFMgcmKZxW
HYypSu/qxK6/0SYgZNBGDFKBjQc5tnDJOyVvRGlEnti5q72QvJve9HGT1qhwqvpbK/XwUOLg+GY7
8GkB3IGGmKVT7k6NqGb3ZAcoedliuRw2dWfn30ba8MDoKZEmKwzg3a20jCZY+hnnDDqzIug2uht2
6KmESL+7hSAgZ+gN7bae+rIgNFUWHGzZyuxTaHjPAE3GdBWLmYWIDRqdiNub5hfDREMJocem8RVO
k3fFhFriu29NYhJKXS+6M5X4MCJ83Hu7tqCLhWwxiVwY97WTW8j7EIvCd6t8g3x3D4pPvGqb2Iu/
tSmMYqBhrB6rqLFYRzh4jsXGTD1i/0rcffk270tQy4QwRyDI+FOz+7dgHcbDqJmdt2tI2rQvA8+J
8IP6KlbQqDRfXftF723NQPKP+1bTdjtJr/9nkcRgLltzwNrZEyQ94T0Ih3qhz5MxYUQDoAD4O9Mh
N4kjXbKVw/HSloRirRonU3zAdE45CQx+mg9tMqDDSSwrvRe9DcnX7yX5qhg72YHTT9eJTAV0Wq/N
NkSa1dMPC1YTtm0Y9ybLpXAyceMQ2G0cLImcFxVJ75BfaksjQ5fddQ0ULzE9018PvWUr4FQQE50X
wAsFQaYsTh0MOdePjR84n0OOQZr6UnbQrc8KvaReEVpB8610UqS6dTwW+dKYXNAEKU6YuzYLoZ6N
lpeA0iUz0Fg65M9ej2B+b8OpZgTpY4bruasrD8UIWEksq41fhitapLOjESI/MmnpYa2BXZSQQjsW
mGhxdPWC9AkKrDh+x4wCwmCM/jr0g7xZR7lmmRci6xLwbmUSfrXaqNU3oVm4d6UzqntzFE4OsiaJ
+g19MHgaoOTSe11Jj9VQT2PycWPZX2Og6m+Mkn7domO5J1RX+eK7k6qK1PreF2sQ7GBObBNqYQag
BQWW3JUhoJk9FmxIBrUfOIthqJIHx4W8sQi6JrqPawATrmlp57UTRhCTpAFZMPdwXe5LrWjv286P
r1QLjmtB+AFTW03x6LHVvQKEror8bN1NQAIXU1hLwMZWr7rfq+h/ZQ3/Q5fu1Qr0R4beZUkOwI+m
+doeaRrmP/SPpsERnyhx0B2jNmBSgjbZ6PyjaeD/YhMNFoK/rbMGz+fFf2kanE+YTigGgUKx6bxT
ofqXpMH5xC4FbQR/03ZJ2RN/I2o4LSXYlLkoNFpi/q9te87JmaX3BumQ0a5WHarghwQy3XOUqm1n
ZTrncwDi1+Xgy8syk9qLQkJ+nZQWZArLrJtvnVuoC4lb+QDpO79FZl9viXDDU/zrlf53dP0PpeX3
Rtft8LX4zqnjR9HG8GK//7/ff+D3yDL1T2x1dMt3+Yiz7oW91e+BJbxPfMg5mJEMxn9yG/8ZV5rx
SacexMGRLSYVV/7q/0aWJj7xT7sUSAhwZISxMfybofU7pPPV5g8clUN5iibHDHGgYjFv8V9t/sqe
FHJwIndtGiFaiX0Q8jrM+31dDc2jEKA/cHAi+XS88qaYRu9yMGz1onOQW/ZJgA4ZaSY8BFMemrZX
z0IFw90odHFv4/zddIMc93aWJY/TaNxrRjg9INYlGCCS4Q2Mr+kcXKu9jkZNIVPpw3GDcZMQPUI7
QPNYgK/6NruAkuihU0TUuWgzDqqbhBAffVUJO1jXaMo/px6OHgSiyFZXceHaX+zcYBtLqrZwwCua
8kpQnQY6YjfOgv1afuZ0g58tmtpp3QVwEDwfuWO6ZMRkYFGgKUtthSo43umWToYSZcVyXNj4K29y
kyiTfat33SNaUJzJtTVaN/mQultuRV7mAQXhugyMawtL1LLF8rkqR7vak1Cs2Yu0aKHu1mAlAVdA
t62MM0kbF4VyfOAgp58nqEShzajrwf3sm911S71oTDSys+v6J1ERdqQNNyE86V56L006AtaU6yA/
n8r4bOjbBzfXl4CpiQRXLpuT5k6PAhAW5CLVzfC5KoN831UA4RvLW1puStPUlDAREudFkC5wgdr0
jFd15UXWnfIhH5L0tYlq0i7g0YUvSWJnBBd738gbBoZru+qrnrffHbIElxX2nmdly+e49veD0GBA
hph+wyC7ZR1Ptnatyu+F7txxsv9pTQYiEeuOJXWHZGudNuCmAy/FyMNfoUu2Vl1sWtCyY/7VU1A2
GxB+1W7MA7FuNOvWqfJ7KEr1RSKGrzbBkXS1gl1NAFlbdd1qaIDf9TktqXMT3/dClfG9TEB0L+h2
hjBIBl2sg6HRf5YD30toC86dCad5wtoBzmTA6XEibW0tX8V9t6/NNnkkToioNBfoagR/pf/cE3zQ
fQfFeddAUQmLZ9J9OnvZ0ntb4BZHwzp6UqzrKvKWSiPCZRVEWOywETQEP9iaCWIV+mV3VvgauSzK
rPP+Amu3/KrpbnEt+9BZexBs93YkUEw2lTGypVRUa2ISA+NI5o8IvSmhoQdAOoLSlLLmGNOUZk26
dhOyogaoaYMlnwR99MbMb4ktgW8k7pKJDUg2WqtWVDcd9KuNrUjutf1UngNyMZdgTp5xBWzYIgNw
ZZu0oCd+JrH0rruquyhkFO0wyV2YXQpzuyU0EkjqRUoLYQFtrN5Y+O4iSZ0tTxv9bGJfvkxhn66Q
jNmLstcIoHAn/genN1TuiiQhIa9qI5UQBAE4FLpCLZtnFxpV+gWwN9A0GgA1uHekosG9WqCov5s9
JftiVOJeQ519gywtWFYUihbIBMeN7wIfWvhtB0IhfMrjZq9lPymjG/eZN8FUrx3tsXAsuTdqKFtV
/VRBbt1kmAqXUBh3ZIWw3nrddgBOs6SYbyMjqdSyd5phFUhvWgDfyZdTq1Oel17n0Ju2duTaehuj
GIytKS33xcAtsQF9gg+pmsTzqPzbMMWWoemI+atkFxXqhdPZTQkgmtqXg9QfBGHZ3pGQ6S/HPIUo
BE9gYedBwnofUo1PvgW8OkBQLkrswP4W9el+rNMV4Q6PYSW/WWOXvqSF3CUN28kG7J2qyQ7KyXSw
FJ5qYV/FVncoDPtW0wiK0bWeHajV7ZSncxrn56j7JTl03aIEBSTjQa3SPiiR2mcQZgP7kCDov+Zx
5oCvKT7kNogfbF/BTrO6YV165lnYjuHaCYadGxruzopilG0ThiAhnv0YKNvCorBx3xZTeCZzI9oQ
GwCj1olpo3OoegBB8ATVa9vqkbkynWfXIxxxMEic2QEeNIM1k631FLF+XhPmYz5UA2TRwAtfjBgA
JRppXtzsACKijug4t99aMQi9HJMpcIl6xdTjRQvR2tq+8jnkmSrSzk2917uvlM7yc8vo2pdSOYNa
KLZj3wqhFdbKDazBXBkx9t8F1ox6lXPUgUwa9wec7al3SRiL8dClbr1UVqJp21y3D5mfdIecqiph
c+R7XavGaJdt0+AnTUfyk8C27ocGn6NrQHBZ1IRhLkpfZoemGCICyjjTaemQ8cOU+irRwniheoI5
qUPGuym1x62iMwjYANVpnh8s/FpNB7k935Wqz3boF4qdOWV9t+iZAqkN9Pu+HHYoJn7SCqvPITbp
q1BlGHth33WbuLa0ndcOsFr0NNi4PIuE7H/e5LVxLSFghQ4WuJhnAFr22Kph4Ibi6naSsKkC+bWf
SPQNoLs/aN0YbJSLDazV2xY9uBx2iSWDdeDVzmOop+VXzcym+9Bz8RdQD7rk1Jw8avEQEcdEcIFl
xuHZALvkLBW+dtDgU95osVc9x6MTon1hK8LqOXrBPp2jWayhdW7bRisucsBfj7Rbi5fIcIBIKTNY
6Y6Sq8IKdKrv2ClpPmUrp9CDvTTG6dt/98G/t7VzY/A/a8fXssXIerQPnv/A720wm12B9Fvo+tyt
d51Z6fXPNtj4hG4FBz//N511w+IQ9c822PZnybhjESJusNtFjPJ/u2Db/YTXHunfbPrnc1nu32yC
jXmP++89sKvj9zC9+fq2cEy2yCelwElUgrJSYkCS00komeTnCsvyFjCdfcHS5p/FRl6c00MgiMzI
3C32KfxILoYoEpon8OF2GbCKF2Hy8OoVXv++hddx5sc1yl83xjmAtCI0rzP64OTGIKJqVIosfVUr
1MlY5SgyYXnjRkmHW9oagov3L/jnm6AQOh82Xdo0CP84Ir8+DVj6gPlMEdXoVkG31BuvOWtMrX18
/yrH0g1Xp57NYVq3MQTQo6LAfXyVqaYFHnsNFihPmVuFLmZOtkRaAEtQPCSmqJ+CjHwxW6+6u/cv
fdKCmq+NUp4jj43odn7SkyfEB1D3pauo9UI4AgpSZmeyqKYF5YEeYRkbv23eOsPGd1CegeSfIwuj
TmxzS3cOmSudqxYJ2vMHdzVf9fUInO+KQwQSCDTH1OE5Jr5+76SRhL4ZhMEqUKa2oUvl7mqjlC10
W8QDlQ/SL4FjE9edPOdYwbZ6xM/vOL3+lBYpA9Dwb7QuD6JVAwm3+WBUnAj0fr803zHnk6eYVRon
H8ybXExYTREQa+N7mzbFf6onVvNVlR0cPbZUT/CEUfywhOtbA5PfkrgC+EXKKc8rGbYfCJKOe3a/
boduHXMGv1XwXb++8aszq0MI9xjJJlrb6HrZGJM1s277ljB0o3S+5J7KNorld/nBRzr9NfKRbNdg
JvqlcWdAHH8kgdEiiaM6XqOTsZdJ1s8UGZXdqMyET9E0YG+jgjJjVJHo0djesNVqPimHFyLX4TFs
x8pO16UwqjONoLwHfVDTB1/qjTfD8EZsJ9Ct6+zljm9RSWnXIiOYKkCjfdO0MBcbHeiEFQZqh7NR
Lt0m9z/4HKeThmnoJj9k6hQcI+ihnowOfPNm5wdxsi5dAuU8k9Cpyc7Kq/df/xtXsea50LA9D7GK
PX+dVx+dFBK8iClgCpXKgP1Um3C07zjTvH+ZP94gpmuUMHiXXOovfPCTy8RMHWmSOKvUGbPLUkQW
EYdUKhZp14Ky6GJIQVruXL9/1blWeDwBcFnWQB7NouRjWidP11qFb9dQ1FYlkDa20pGt/bQMFRUU
xwHH57OvZjmaGZL2QWvGZh0UZS5BfA4CGYNHlDn8TOIMFobftHepVkckaJi4Z+maJNh3bQEqs7HG
6rZxCzJGwJ6S65bYMCkx8lwlQ2Lc1LYp7XXVAszBLxrIixDBolomnT1mIMH04DLyQE9uO6aIrdQT
UR54jba9oMXCD7Cg3lNroiduWAkI86EPY3DhEKLzGFXKOeDtHopNH4nyjHGSzAgOxKvL1IrMmrjr
lOhl0bnZnfRidrweoatiVQwUK/ZAdZzihmTfcFc5ZUZ3hsCUOd2yz760YASDtW+O2SN1fKLRAGlq
/WpqWTwohMRgWgw8MPW2qS32wB0W/8oP7oY4qB8zK3GXMYHscvX+53xrEDE7IcLgh4Gwff7ar8Yq
HGjMzBydYc3n2gr/bbClf+5gHO7y1bwjP0QYkNbvX/SPNWQeQoKmlYXBg+S9kzVkCALKcGFlI4lu
0IKK3CcPqppBrIXzt9MMsyCxKFwJNpGJiev4+aQkYwU3HJfiB3FuAB/dBFibl5VZWWcMccp4xJV+
MP++8VJJ7sRaOOvUZtXB8UWzkPgyBeABYI7fXqajuiIfnOxsA0er7rJdcdpG//t36vzqDDhsDFGJ
nMynpWVGWjgSTpsDmN1QrnWWVezRZ6xDd/f+5/tjdUGNNPvDuBJXZF90/Hhs5rqemCLGzBTGAELL
ejeElbOeKw9kjzTyg+uddBVYRek9og6iCI2eih3RyXjJXOIEujRyV7nTst/JPf8n3WkSGBxLNRhp
im7Y6mVjTKsczMGtHriq2sK3xRA8VV65dcgNLKkcNvp1HRr4NqyCYq8sNK/94Of0xsj2mBJ99osU
YVFdHL+aAGz2oLWlC7m08C86eJDLmkCdpVNJ9f9xKbamc7HeYTI2T0Y2pAcJkopynkG7FEECUFIO
8x71MEKm3v/gb4xnXFLzrxWRIFP+yeZ+jIT0kj5xVxKq6gWRhUSas30l/nnuBQ9tlpyj1eg/uOob
7xKtjjU3tCy0Q3Nv4/XUVPp+TL1jorblpvDwohlqCMtk0YVKbN9/wD9HNIeJGWFJJQbB3akGMlIw
gEbZgzdHlEu3G058PXXNlrBafWWkbfaBEWC+9aNNtIEfDGOUiZeIVVQ/GdAYD9Pcd3JnVTq1vZHa
2F74LKwfjJC3nmrWynAlZnYKmscvsI7B0QActVexQ4lOM+JuC4uyO+CYLpdOWnsfXI9/5Z/Pxazg
MPXxvbBIn4zJLCWaMcPETOJDT7RYQupbuywMiwAco1UEuJEHExFNPEbVmcSECSGVcshERcYYe/C+
VXLrBp7frCUUu4yAKSe/Jy+GGvKoIexfDoSSQd5S7B76uiWgbWqnezbwRJ0H4K2+xUE5bqPYHH7K
PC4JJG8zsald6NvEekZDB5CJdZUaqE0hyk3r+KCmvPmiEp3diuZa+XVZNT7iC1tmz3Wi4DNZJHgD
UtCb7ge0irghWpMi9GIwxYB+n10XKoHShTIzJfU55zXi7JpKYe5yDHBQXVc/pHztn5gSMJwKRc54
308Bib5Ni6Y0rjUkC2ntQlz1JLzGBXqA8sUG2xWc+TAn5pcYjNeEMbjFkrS1LNjINKa6PuYoti2t
Udki0aCUQlGAlEYGZezSR0hJkfJVqH6ItnY5+odO/tWpIFesVVeJeweN0FOW0opYptlghBddZqIW
8cdRvQQ9KpAFaTaoWog2T61FPxTtU4SID+z+ZHKkw/aUZxtwPXJaAvtAQxQr12bHpMzWXHBTTEiq
yfJv0yi12yr1E8Q7dcCNDOxzCCJogDkQnBPyd9gJ2hAXguinI/qB50rjsNs08RDeEgsYoCCph+qq
IfTpkR0b8hnwaTZUlX4qKODnYK0X8DjgMAypZtJZwVhE9c8yet7LBO+DQq2iReKYhe5ekBUWdHtq
5e1DVs7l86hz0AeZ9Vickb1JDFSKWu7WN4va39YUVs91gyyYRW5Y0bis/JlU58Mk+NXXCM75gqS3
selEHzJOORFNdOLcYf62/INuZcTTks5jd+g8GFMAshv3PiGNBUJemXo0KJHY7jXi0r6LUvjpFodM
sAd25ozgP+tiH5tFUS97ZGY3vTPRqBxBXi2VbMpHdJLTLeOaSjTelv5HjW6l26Yl2b0LkbPILUja
qK/IAyFm/P3J8lgUN6/GbB583cD8gFwcRdrxtBIrhLE0kMWqBrm6rQsHHoxXiEvSrAbgfIB4SIsC
bk7PiiqFtX//6n+WRbi8TyEdqYKO0+3UrUD0Yk1oQSlWVaEhXzGobq+aTEwr8LLYa1rCITp4RSss
hsWqko1/5VuleyX44CvP7oYLWNzjB7vMP5cqfs6/fCe8GvYoJ0tVq+XeoOWGs6o9DhWWhc4BHLG/
qFHL3Hzw/G+sHWy55of3Z3DF6RaD6Le53dwSdhCYxXlnRRNkqrrdiL5RdyP14680O4mzSXprYeA7
WnPuKMlQIMimdoJo6XYjExUtis37N/bnJsFCW/vr1IvHyRHz2vDqJEEawiCNhORoUJ5E2dO1poPp
VEDwPNIwgtQpHrUWqNj7V/2z4GNYrDcctZmzBFL5k0VO9ztoLf3grLLUCc+qmAk/1EO582Jg9ZPJ
suJoJH/BmHD32dRJVFCIq75o1ZR/lm3wj7jkP1IlKISdroHUjhE8I9wyYboiqjl+D0ajlGYSUM4O
ou/OwOBMNhxuToM0TYIqJjVsjMW2cbvuEIYJRxFRMXwIV9dpRzGGv/cj5VNg4gXRs6nB2TDPYDEt
zMm29DWtcXhCBOA0hCKJgbmu8AN1Flae360aowZlWIWm/Zh2ur4TTkpTrTCwXgGfN5qdSEhzoZNb
ZuWim30f8NaYJJcDWTVPEYBUMOLjaJBDlmKk48fUxYdMIMpb9KhEEb7RT/pf9s5kR24sS9Ov0ug9
C5wvCTRqQdJmNx/ko3xDuFwS55m85OXT98fI6OqQoroCvS9kbhJKydzNjOS55x++IWSD5n42aqDd
PzWGcTlVadm6gXD6+bmxOwvGjNZquKztOTkhUWVvaF/lGFrzZsfru8pT/J8hm3x2SWOXwBUn3TuX
LKh4rmWaZwwU/C9G2dDylgnzDoPb8Ay5bh33xmp1dxP3XYtaZReUuJ0rfY2yxe2fsMKrZjeZS2Uc
Zw+LZ8TJ+lo1vVvfS+4pBAwWQSVrk+rlSzclVpgutuce0KnZc6XtMNRRpxHKCpoMWAuUIFU5oTV1
4/3SjM73vPGQe3gultUP6n50sM8rd8vn1YdKfezUJj0nqs/1nVW3W8ETdIDTOsfd7QLsQt50Avpm
WFjxWkSKjnD7lM9j1x9USg0BRkDZG9DLEbe0FD9UNPWeHiNaebToO1PbtUBgB9pKZOeDj8GX+aQn
i8MmkWp3k08zcenwn7YapyZr6fOntVIHSGrpw2cax/MDD+rkk9pcGH5rkTnfGHpdK/D9WpkkArX2
jdQ7D0qS7sNXzpKoxCXhF2o4m6yLT56asxFhbpas6KqCLQFQDYoqi0GzASul49NAKp5vKXbIw6ga
MKRzXYmnhoLyFu5iuexhzDV52AgLH60+xITERm2ZdEoI+ZrSpEILVJDCEbvLVeaZYeHklQICACeO
xstxeGFqQPjXcp+YMvyRSrGUZwtKSXbSvHeFge8FKul47lky5QCOZodJj76tH7PyIQvQNTvRQVUb
5hRmLrCmgPJPiiU7mBvgSXpMNjrwNxMuwvaSUOiGY73YKZIk7g4ZZErFUK9HGr/GdZYYN9YR9PVC
udxzamAL3bM31765M7DooPYrvCo9cmNxbOwifUucDdBb+R4IK4ymeiSM0nqDTOx+ncZJgcScYpeW
zAKJIVJDz4Q4LlmmbwdYkONK6dRuUIhOVhd7NquZpVzeVm2jg9FbRXkjrrzm0PXLNuQk3pvWaBh3
poGO+0j37Y7foh30Zzq3kiHM+H6dF/BCPxwxaA/JoEtW92Umvxlu2uvhLEr9K03x2pNcMhjXDJja
Q4Wj2CKqbFaPtCLGYzTTy4lv13PfpOlPT+TTip+zdOW1pzHYRJFoId9UdAw+m36bQPuBdR5ACace
DdOUTddan1JoyyUHYBWGaFPuys7wGKXbpVMhZ+yRckiXPrIwjpVwAggUpR9s8tPOtJOigCtRGhlX
aGnc0Tscl2GXdU1FRX1mvcuKqjQi5p06e3IGiDc5SW6e4LfLejeNdYE+5WXe5wCmaUanH4vlIkoB
9WnlkHkfL938RkzVtQPTrb1nyHnOeeg6w4rMUlLR2oHjuBqwp6zAKIShQrqNvDJq5wEvgoElo0Ot
UZZz5EHT07/azGZ9SspFz07tJDptV8gKS0Ldd3PYjxwGifGUnrHr3WQFZ0FH4kMLCu2FuIZOQty3
s3VnmnL4bmkatzYvybU76oQLutW6mvbYzec1hV2f52hTC6DIedR8L7C4QPsDqVufj9200xc9Ni3o
9mtf43VeWnVoMr3ZulSLjYnkYYq/E/YIdMTzaRs6wJVJflq4Ntzj3EzaK59036EMWKA4O0A5GD4S
VHkgzUYGXJek4dvEcSFouyQvdrmXsyUoqxyQm19M7rOMax5fydSU3zNjxRNqgSp9HfWke+h0pIbI
mOr6ho7y1QoBx9hU8U0YVTCn4c2Ils4p7Wit1n4Neq/BkEJgUAYmI/RbbHTrtz7VYnmEMcYDdZQb
GpcPk8Zju2tQnoTDthbIlKJ7E6VhFj31gt64DWq0cRtvVT+29KHUlkvltlnJOKJKfybdWmp06S0V
8sG/FoX/bUX9nyiXfxnk/mZ0fmxot/8fj9P3j/oXP+r2t/70o9Kkz9nCR3IXOIkdnzn4TyHe+jcm
bEG1kg14cDuP/IcQT3ebSeMbhxO2OFsWiX/uT6Mzf4m9zpbMclm7oCm5/19CPIedX+c8KrBZ4PzR
5781+1CY9eucR4G9S7BreiE/Iqhttr3+RgOTftG7coWVN8tNjfXBvfrzrq/S4QSp1+Rh3zjk/Svz
QWvL8exbMPOYJYD7YsMPwHUcu9TJ6AMuPqqpWmhLtk9iru9zrtggheu3y2VsHrOmdo+TcADoOtqP
ZAvTFTYutSFZ7saqehDdeCIf/YWyzWIXA16M6Kz+afbJa5m1d3idbqVZ2kHXSxUaWnyadfZQieYU
91ZemRieaCwJ4tZaLpqL3YBYcEFdcDlCeQ90BgKovN4WOYAN9p7Qjnqh6tQIKBbOzmIanSf2lRhu
KuerY5dwdHxjaD6xtWRi5/qpvKHUyzhWGu1pYTtRV3NAvWYl4ioDFBMz+Tz38ujhtDyldOI9FL3r
fFhZTC+804/Hypf5szkN9IcvAK1vq6w1h4hPKd2ZDBbHqnR+Mju452rVza9sxonnFqQV9vNc3zkr
Ye1pFG9T7S9UGtfZTcYeqFnT82rH3PfzWw+yWpo4J9FPX6j1fTQaoCqOvCcpfQNJ7cET8rH208el
1thOZCok2dEGomIik9x9MzYRAV/TyYHD6BMKa/wr95EFlnw2TkGfe8l+WZmS6arUHvNp+gEM0gny
mVh1oydos43WtmCrXelsPsCM34l+XfYvYS2B8mmrv74umgHFneJP3RtCjsDj2u4AO+tTs6trntkn
jAsxzSqaxIy/zsJZvpLw6RSjyVJWFE3jjzO9cKZoq3sb6Lx4LdnoZzelqqr5iz17c/IyGzlWt2Dx
/FXbpxmHjv2QG3SHst+xKw4NA1mwIAUKuKc+vHfpgJ2k4IujDV0x7ISfWnR5osj/mN18lWFsIfsH
/ai5T5ySJiZGy3uSLRsLib0Cw6ztpaExVXSBMquFsjenR2+ZyNWskMo8p27utLWnQwM1TRxM+ICM
sqopbyflaefaa9sXfW3sN0BTyUO1VbBGvebzrcFH58xnqlxVQ2ZJZQsfFv69XSXqGFe1Y3JaCp1a
pTwZK33rWm0bedXaju4iz2qLPnLajAeeA3J9CGy+9IcBxPgRgJ8WUbCxLPikc6kBxLJZQeE7C/Hg
+RFg4MoILJGu58amTSbDyXlfaEvJJhPL5yPF19OuoMwb5m1bgVUrDGM/G6N/QlPUBlA1MW64AsAM
ZsGmGd71FdbD4CfmO4kK5wIJST+TPEt3NDYWBKYL5ivXv47Eyo88qZ0Tkbn+gTJs40cyLt0D77O9
TxbZ79NxKtxAn7logpGP7T5xGjqOdR3fsZlWqBVWY9YHCUX8liEjP/luqp0XV2/eJOwApobE/ymc
Rgvl2DafaUfb71LM7U7NfEBzMuURP6G6zF4yRY5jNxxwzPRQry2kHeVYh1SsC7wCgG/BVKZT5Da5
fV+Rpgs1CfzWAdhwg12yw4m8iZC+zVkIu8Lj0CWgxQbo6km2OvBSHZqlzbqUu0UZau9IMlSKYCMo
ImUf9anQo9VaY8yKTE11ZS1RxmIu8lM9j0rOPmTkPH2i5RxjBME+M9IHlUfDTMTArEX1rVs97Y54
WBEV+MqBaCdpH2LZ98PB9vjyrPCKoipNhHvu8tm693PuWrMe14cpXvyQycMIi3Gj35k8EeKGDnRz
fImplAhTIz7lzhTMpA12pKI/c8SqUFK1fphrsi8owt9hlPxQnZYecZtDP0ycMVpKbqBteTFWez9g
EeAu01AsSDUEip89B1gcu2CSfn11be8w04mzxyxtBzGVhLuGePqZIjI3TOqalmN/oVzAztAkK4I2
BLuykIRDsqvy8kKjOeBp8XNmFaCjgxMqbSsjLA0bzrtpRzPn1C/TZBg7QCE/PZPy7kS/x16XRY2j
l5fUHttIj/nzqu+BFjesKGqOBod10XjfcJiUnvPk1wCmAm1l1avL4QHIGdROsnoBubr6masr4FNi
z9wRG6JFOJhiyOAjN9zUGrsw7tYPzSNUHfcqjoRvfVvy+bUulne1uk/su06imJ1I9YrL159wY2AU
OGdebF9KmSoGwQRPcNJ955l8X6yOeWnamaVzb94Tkp6OFLQUMO+9O8OJy70nWm4XRCh37mAFBEwZ
mZVtc6oUD3WhXXvT/mx6J2K5ke+SetHgpcs+KMzmlNr5bZxUpKB05zmuOfHCcPmc5/FHoobm0ni8
Q4XUIr/U9xqFG0RurzqEHB763PhpmxsDlUIwjxVPXM+5ppjSDOnoYd3Zn4PPg22BEQMhcJqWs542
VgQ0QnKqm76smnd22zKALwr4FyjyfotOB3rdH5f2M7aG73YXh1RNvLcLS1LlJ3squ8cQ7com4QF6
IBkfSRlr4dT28wUwIquUmIZUEddvYknBy5QsqGDHhh1l+AEJ46eBT+dEsoDTJ0XQo1M8k8sk+LIm
NFWzcYA4PezGNdGQRpMFCkrdRsB3mjCvsWLMtW6Bjtz60pwhr8842Z0bUXJ76cyJ1n8StfxMBLBb
7wmcCU+Jcj2OPjdTcMphAq5QiOL7WoqT5oMtkizU577zd0Bsqr3ozZes8O75ML7B50sDykWOvtZR
NkvzrnSzK9ZCZM2s/l5k7tdSs4Mi8x7NyXaaYMh9uHQcRMgCqLckH+/csd14rv1XZ7DSV7PsYews
Tnfs8m0d7Y/DoS7L+XX11HCdudnfWnJKX3LcMzzgiZ6IbPmZUUNNWKVj60F+MxxUu89TfhiKPOOo
WWcvUnlSPBmc43dc2JyBpv6p0EkfDDzex9lo4V/TvF80PYsKYronfn9yGsjU4TiVZ1cv9gjmCzgi
Dlb4iZpr748kRnXCAWz2ir0xcWehwLqMTDPm3mbG9buxqpgGeDZZhvkxyjI7DFVTn4YC7Aw5PxQr
VVhBYfXpPo+NHxzBG/AAzp6OHgWzXPyUOsA23UHmI3nALxLrReiySXyqa4IgKErvmWf0QVz63o03
4Jfoaf0hQ9yOu7bz4shJJohSVVdfJ92/ekW2BTy6e2mYyxXJEFSzEhY5F+PeWPNht6AUfqWGx9ob
84ZtKAuQqOBbb0cDjAvpwlc2IXPIvqGIBu7HxJX62f9JMlafglroc0WyNxneNJIpoe6n3RcQ2o++
31LKv5JRRksYAZhW3KnUtKBLp0UeGeWinvCfUwpgCXO8n9IpTRjGLa3fplO329U8L8NxzOCXVpn/
SdPzxLbX0E/TVEDzNrNP3bX1x7xV74NVdrexoYn7teu4Dcb9OaliUA0FIfjSLbelpH3BXU9TvNKi
pU2fp3y7PiRVamVtnOYiPWU1t8OpbPPHdPGax5WW/LLOYSlXBuft2VHQBgx1EWCc94Vw55NQ/Ted
XMTB1rr6mBnxLkWUlIDCb2BmjMypxsFYOm6dcb0f86Y+u/E4MRHIF7//0Cf56KTFu7J5N1q2p3Zm
Bqvb7R0BirIA9bD6HpDi9ADJ5EudyEKCMB9vSyMFGGhCTDjIgbvGbOgLqB4ztXq4D06u27tON7P2
J/+esWJ1XcXyBirApOU90yVsRLshMv3ItrTO9qtSGaIXPGN32rNuEvo16VvH+V5xFGRzQ/poyBjj
5u1fX9eYImXWpxsXyez5v5MQMfUE/mtFJGrvQP24xGa/fMSrEJy9Wl9vDtUC4jlYe7STsHCtlIYL
FMIrFFUN8xjrM8bp3GEZdBTExIdxr7WCTQx3c9Tsb+6krekBQTsTxR4doEDr7JkrOOwBq9Iw0yhS
Vc6VSomuOjWCb7sAMNAnCVtN9EmTf86yRvO2sPkjvgfc1HwCFBX0q9C1VGLQGk4E2D6uJSCgLJzN
YSDSkaINU/qH5o9RN582cpNX+akfpl2Oqn0jYCPPVzX4FhtRPWeL+5Qgd3oWc0Dr/jBmMpSVqIpr
XlOUvWshJ/A8UiX7kaeZZ82yx1eXV5Fge/WCXhC74RQX3YEnyfKm6DD6MFhyx6+9Pcmdwk5HNmn9
ma2A7OXKIDwOxvNkF3cUo7wtNiL0UItw2xIeU/aIwSr67swOObJh4pIs5KnI/NNSjyDOFhyNQKO2
Kuzq8W0ySbj3Bc+NpffGsB1klPWNAWtSvNo68xs+gfl2kWtzKGugsz1P0B0yW3xQhaiiSdY8xxz/
VUjjmBaGtbNr7cfqjsOp9hkTcXCOpFWM7oq5q3myVhokHM7r2FS5AG1ruivKtTnixE8OuQ9Pq83u
rYTUp5kerVHPQ5G7zylohX0Vzx+IRJe4gH3AzetO1fZb5ar2kKZzF3lWrvAqTbzi4L0iAO101tX0
nDkyLDlJcK3J0OoLdweGPHQkPJ0aGKrVsQ6uLkY1vFki/+KV601nuff2REea0Tc7rDMI02v2UjYt
qrsXx+dG0mdStzDJHFH9xEH5kCOxQyqz2Y2zIwhgOYW51rKE6yUAhXI6U90egV7ixottEn8f8oCp
8BbPCExAqELdc/IjHOjqKFuGeqlG4LVqvDMLgcxe8ZBfzPwGU8rywUFT36le+6mX1b7xSRgxT3hn
pCCmUrpHkCLy6bS5lMEbs7Fk+b1nHXTqk+pddvXNOhYcZrP4EW5wFspJ6y6zVZyyvOspbErvnbZf
DyULwlDNwz0V7ziHcjSCNvW/ZGVP6C5Jo2xq3vvR+UhR8o+JxTkLhWTlHJSXO8sdOPAU11QpGRWp
yYuI5R2nfk/SjeIMkoJ1UDZZ/tDGlK80RWscKFjIKICwvvl198W2YIDoBFf5ubYSWNSpznEquO9O
eqL4pwunxSK7QLJOb9WHQCWLajHm7GqoO+1WE+d/29E6H9+iTxxd6V5WyzK4yYn+ICDN3KgG44eX
KoKKALvPXJOvqWaaYbKdGymNwd2ucAiMnpuRF01+Ylqe9tbSvEKkuMWwSupupcCOXqD0klv9qU5z
2jCy5VA5colK0VOKonQmBNQ8S+9+Stk9ebIBeAMkIbCN4ftIQjVxSkYxLONYesmcLZ78yLXsbWp9
ij5ycSFatgbklK8Mog6dEvmVz+hNZ6dMrLn0ULrI3CGWxsyyVXKYe7pqraoMV37knUPVR1h2Ggeg
nK374oGgSgnPZZoFPA/nPcsivTiqTsiQlisIgAttH35ftUd2Q8MJT+hd03PKbdcyi2I7+WLJ7hUZ
hOOGvroB8qQ6Gq2LlmWPV9vyUUbNoaH+lfiaacmvrLoPpuh3zWzB1lsBSdZxNz248FZ3ZW0j1BnU
40/L7VIrCmfk+mFzTyJIRplmP07rLo5LjsWiXE+Wgt+OEq6fzRH6TpXmIcq1dhB0GF5rj4h2sqR3
XPKHkiNY6tDMSSpYeaRcwNq3YS1cBDTNQWZzdH5E1ncUv6irbK2956d7XNvDNgsEvtlTS4wpRlPx
XVwg685eeqNr81eY568swAkhLsxojnHrZ45iHAF/DMaZdSDCmXbN8yq905v0U5jDeZTxsdkOf+Z4
jJWeBHx/971ZWCHZdoUYlqyEPU2OocO3nMHZZjEYrpxIqqE5bZzOgt1BhCP+6A/13WSxofJZsEso
dGYVkscPTRZS3x14luiizt7Kf6I97aYNiecxnuNqJBI3HkTFOO+1yDmw0Zf2zWuq69xqx2JuLnWv
njF1HWMxPhINxseTzF8LJ340KxYaDBXsZhYSlICpy7PFNzAeECR1hpq6zXYsTYxIlm58La3qrh0I
jNICtASxHRNUrU+rPZqQuPHiGLlrkp6dH8yuWDk9xeld6vCHyTDddXS4GFaNyyTx2YfWj/1QoGut
j7ptXeCe1ewglqu/zNdWV0dUz4dm1HCxZPuUjV6wssgmos+2qmVajdfhbmQm3hXNSNdcwu2mTF9l
75x9pIua2G8wDN41IXIYwZWHOQXn/GRmxneIN5jiB+BmbhPWCSgljzFLVFe/QoRJHI77a/7CXTTy
Fn1vm/P3VALzjmHbHxaZ3G19OljAdp4x3Yx5+V0flyc1ujjcsVA+ZKZMIoBqHJrmG5Lr8pwJ/ZV/
NuEW5KHZtFGqNzvOVhD3zKb7xOd98Pz4nFa07XpefwDArcLcnsHlOFHuQXMmmhNBRus/ppH2n36t
LgD/3q1inS+1p+4ah6vaFqV98J0qPywORVOWYqBy9hjiP/y6f/IKcWnNlKQ0Z0krWzB5sO5VUj4n
MMP2XYUyTbWNHk5IXViU7kBd7PzBNDgOO9s990c7mBqnKookqZPkUCaj0c5uVqMJh1ju6MNmdSG9
W3OUxb0p8umLu1ayn8MpVW5/oOXHrI4rqyP/MLqDuLWofJNPaE9YJ+p00geogrnT7rRVlfrnnLJi
WqpiVcfS5SjF0jFnOkspVGgrFzIWbtVU3k/IjYfaqca93dqj2K2QNnknOnL3EbjMdH6guo+weCd1
0aW853ELVKtx+u+TSRD+ZrZbYtqMq/N9QWNVDAlrLYCslFbm0VKBtCdvQGRUxnujFd/YQCTuxc6o
DHheRh1JGdOgQWGYbs0jFz1O8OlAOVWb/ugX4h8m7g7/Ek9dXz1aS8zwaI2IDwX2opN0ROwc8S6z
uNm8YY9lPvTnBSPhgTmUNLAzevptRzjZPXj5COeB6bHXoduac3GhwKPoP5JixWDSNG1NoUJSJ6Q5
UiqzAuTf/rYBBUnJE7TvpkW5jeo+GVO2D5BLAnZ3q37Vfc19SJomVVgzEJnwdM4ly9O6Rz3XU4M7
cjXvx7EiyFwqq95weE2RBY3egoer6Vy7k7NIRx6/1ZTs2JIMF0m7mHlbEv7pyT3rJkzz2R6xmik/
A8HGwQ+f6UShx0EmUy0CpbqkOrEqsurTWGXefBHQTAJRT8DsVLfXallb9GdZ+alpjfrkLbkBm7Bo
MOaYHYZdEJkDVVHLqq60a9HGYTpasUOXAkPjCVOrMN5nVCs6eHwYXSZRByMy5wQ+mXP7XVFP2xrL
q3OokHwVQarWXvxM84X3Pkgmv5A6q9zagatLqezRuPT44UYRuauNAE952L40+p5FD8cV805OBvLD
uOQi8GgwQR011UGveN5UkvYJ3E3FsdiwqXE1VveZQQkGadZr6mBw5vel7N0wlXwgmlgcJoo/uUCT
5tzZ1jVL4uIcKwQsdy0/yJ/j3xjW8Qj3zrlgBCJSXojXbt4uR21dz7KYB2TlVu7Rtno8JTN32XQ5
bOa4gzsV9V7LKTWbGjDxLKA55lKEVXlCHfFyZGGcNCqcqu6B0jtEFWK7O8Oix8POOETVAtgf9v2J
G2gyIqr0ez4vGS65cr732jq9GANyepA6uXZu/ZlvUy/Kh3IrV4/hOhyteXhmNTycFh1vQ7gpnCdO
Cjo2U9jVBGWdR5J7w6WizmuHCL2tZmp5ju01O1IF+0BtytHs8d0WcZ8FujF9oZj/xpzGs9y6ZGYN
j5cBXSYgQ8RYaS0vqbR/wMqhLjpNlAqsbL6WmvHiZ42iFQWzAquD+IAwOoVNjimgsboajLfOIrBA
wWn77uCyDWoSVBd/xhDbLHO3mxq6TVnMsa0ZZaBNs4d/jClklqW/z4qq/iKMdXyY9PXiThPlNCMD
zJSsMQ8v1e2w/pWHGs/XEdlpeBlABu0TM0mf/Hi8Vqvz6c3x3q7t+VyyY9yXi7QPgyHszxi1YEd8
kd26QyeckNgXh5xtsRxiS4ZYr05WbagTTFFx49Z2dq8KW4sclYynTJavU6nHx4wvPMLgwPvfxVqg
Ty2Pj9xqQ9ds2YoKv42mFs6gpse0q2FKoM9N+ENkFe1AdQ/Ls4wP/RZBTX+oOgtfBs6siHWThuWs
nA+2IWBm6tMdGGkSlWnsv1O1l13aIuWcMaKlFBoqqyYRoaQqxTW2FwVidOg5O1eHbhh2SUmYoV0X
l/DXzJ3Dq2DlUqlm3soYRK8+mXfTsELiAmRxtNnieDYZSbf3NjaxtmeTU+Fk74ECQyk+9GaZhqNY
GwoMTeOLUm6B80Jiv1gW3Ts4KDmRwfl23xWFtYGXU2pApF99x/T1klpLznSqpchm4oveTfaevgaa
X5bknfIRHUJva2WhbbZfza5SOzEwOjTUeABdUdjBDUITAwJKGgsPryCc5U3PQP9E67yndaqk68Kp
nxjPrSdAoe6Ow2LyLF3rYSmyz6wCBi9k/VwZxbOr+vrYlPU7DsTkwYLleYNvgyqIUV/3ZWtOF44s
kMLHeL2m+pRxlehs6JtCRH6RzQGeYW5Pa9l+ka6fR3M1QBGEXFkGzqzi1zXhzFphzzmbcuof6mWg
khCrygdQ5YEekQKbIBFiiU5NWcO4OJAAKxEaM3hKl7KjvYfTLLRpnmCQZ9oIOif5SFL1pSxHlki6
5pzy1on30A6+V6U+3bSl/bOYkSBiLW7uB0mKIcnSPQ31x8o2+pekH6qIyPIYFKLtw3weBu4gtX+C
OcPARN9bmKn5YrkuoPWOg5RoDHcXj4ytc+UPJ/owd46Qd2WyDA9G79/IloqVbWXGAbV4ZZGUXDBm
UiA+j9ZjleHtT5suC81Ffkkq91zzII0cRo+jAwwt6sy+2tFPqwWtrv8sE1R9bWqee7VeWy87TXX6
A/hKGYwYfPbFkDdvWWW7gaJDJWjIDB5cDGG33ajuB6ilbZgUG61Zuk92bEOXJZR7DyK7jJjgtEj6
WkbqwJmwDtSzdYppTIlzM98NKdTXRMOxu3mXzTZz3xASeRminJdUq256jftflszjTSyx3S9Nirzs
pmWw1M0HVgViFsJdrCPgZHAmde7fa5qhh7L13b1raMZ16Oxk745mfoJbAx2hIKf44CXsjjNpzi9c
eCN4bxNkvWa8te18rzf1C9+G53SQOYtv8S1njR4lM8vZuLcYa/vWCqek+jAV7aPs52k5sUWEtri9
Cdz9e9V5h3huY/pDJ3NnxLV+0mx/jOrRr76NCuiZbvwAfE/HjVCvtAHPxBYMyzyYjbscU+IhAcxl
H0Erfu4da5uK5DHj/T4YpIBPLb3OjECbO3IdppZYgPyuSMBAmGBFs/CTXs2MAlGbrSUnbY423D9z
I8iydnoQa54cGOsWqlC0r5m7YlOUDlY1ruqjk9Y1+uAQxwdGCXHi8rFCGmycI6Vl3U1tFR+yKpOT
XnvdszYqFsapitpiXY+5y6l+pbbgsJhQNFe7svcz2sQ5Ua7F7S3neOfzi5HVU4Sy22InRNbcurF2
EUsepZ64LBMQVW96rky72HkO/TW6FPnVScWFiyU7G9lsMYd5WLny6dOeWjSkHHcf4O7lvI49a+QB
udPvi+Riel5k2fFH7xvzYz37N3OGbuPru9JKromFbw2/hBE5fubRWzA7l5hQ7mJqHGO5YgwqBIbY
ca6gbvHrjaz8uwyX2x9GqP/2hNE2iDn//93L8vhDfaY/yvLH8IslbPtL/7KEOe6/USO+Bc+B9NiI
1/9hCbP5E8Q5HnT4uEF/mIQP/k9FoQXpE9MDnS6E4HCUbWSoPz1hXPL8vV+tZP/+v37x+g+//e+/
dqD8mgLxyLs5GM8wmG2pjK2x4zdHGO5rtDMzRnyxtT0e6D5IYqqYRsq0/mUc/OWl//pSv5rP/nwp
4Tokm/kvkZPfXsqeq4o4BNNtzE1baH7LTFOKf4i1/P1VBJFP7HS8a0KQuPn1VTra5GXWlVqQexya
3H6wd7WWeP8QvvxPXoWiBIM8C4UMbHB/yxOx8I1VXPYJvpBlPVYxFv1hHLL9X75L938vqPkjyf5/
M5fbWyYEpAHkdThuDqHLX38ZWzedeS1rGuiF+t5NN12NQFfbLIUnOi9sxiZxbmmtaVR540xxNFU6
AiSgZb0P9A7vRnNvtvpVrOnjf/2T/Rqc2X4wCC9k8OlTIC8ufu9MHSmfqzwdhSGvjDjsxuqxweYR
+F46R3yTFBVuWfYPn+wfX5Bf3w3KbLBDspE1eMnfE0syrecxzuMk9OvcOy2N1tAUaQ6hWsRwwFLT
RrPbzTuvyOeT9CVyieHe1qm7HEjSpafUpbGMpY/3D3GeP2o/fvu5QDPSGmoiG3G9/vYpUQIHimlA
iilrTamo8dXe7g12M+xcGra1Bu6jwC94xNZVjNiKE1G3cvfVy2nTZtE233hArw+rQISNPZH8YMIg
I839HVWSZ0PyjiCiXTzbXL/gj1jqCMcwkEIts3fxoLGQxBRs/hNi5+9fcR/oETjErYWfEpLffqvZ
FePMyEzdG66n0LKy8tAl9j/xcbb7y9/eO3qmXJ1mng1/9es3fC0s5TqZlYaao6+7kqmBwZKQcct5
j2QBDRL/9Rf37/c7zFV0HNAYy384mv76eradda1YHK6otBTh3GGA07FdRkrN7T98X/+zNxBD70Zz
3jAYv/fo9Bjd9bZD6RTuWgc2wAquW/OfeinM7R367R10aerhghA6H9XWZvvXDJvBkTDNdd7B1fbr
22zWl7v/zd55LNeNbdn2V15UHxnwplEdmOPIQ28kdRAUKcKbDQ98fQ1Q+W6JRyqysto3bsTtKKV9
4LZZa84xLbtrAvQfQP5qS97ISqJtOO2yn85t6xJJqLpZTIgl43Ggbz5Y477ObruYzkk8UwWJC1QX
SSsZO6Gm38AWoY2KpH4DCwI9P5qpM6Oc2H+kGpbmCJOPmtvmnoJp/sn8t/rgTi+NhhzTuSnzgujr
Hf7FnicPeEN7kKFodbTMSzin0XvP2Ig7uUoR3jZ9oIjHLGs/yy/4w6MzkUkT9yyDzER7/X5gtaGP
FgkLr+2sxTtHjIi9aMT5H7+Lf5hEWXYNEighRMClOXHdgZDNm1LF3jiQzMh6NU+ozADqlYNjevY4
x5uQCe2TQf90T0l2kyl8GwQ1naaC1kYnDyyPsVfE6GGXKc3O8VxktzmFwl2DDvSxh/aCaqxM9h9f
7h9uKusyWwwLiyEn6fWX/fI0MQ/bC0JWxHr93HtSCXW3tRAHfTzKHz5wh2WRQyaLBJuokw/c7vSc
qGaZydiQUV2oKggtIbO1B/D4yet5wvhg1mLrxiviQDTnHYH1/P6K1DlmA9LVVL0a5Rs2Tj+mK2BK
ElpIJODIX9vbyOraDR0gCj5NeRcXOS4t+FJbRAb5thZav5/UHFcLh5R/eLt//jhiGw0NPgSzw/sf
B49c2JrCj1t6I74eF1QIYTvLn8ynb9bdX7/R02FOnmoFo92E0qrTMnDmQJl7BV9NbXh0DZbvyL3i
fWsAO5LpoNyJfCVwEpFBDzvurxPyM0icCJ8nUN2c6XRtzyEHL+FcfOXm24GFovt6cFLkvVZakMuK
57Cgth0ovfPj49fmLWv1/XXo7IPVda7m06ei//52MTHPOSAWQhdsO7CdRLxMZu488OEmMvLb/nsX
lgn7HZUSpFtZUJ+wDtNnpnVAba6N8691J0WUWfh4aXcrVkTIVmHNLvE5ym1etkB50UMoNNDBZkzo
gcaxRyYwUE2IhgSPkArB0zX6aIg8sdAO/PgCTzzo68vK5gkH9rpbe4Ocv79AsYTFaLW03UWv4J5M
qvErl5WjQIudA7uOyuccM3hUvhosCfZ4k6x5TE5J4aaQOEkb+icz0fp1nNxxSzVIWdJN3k7Cl9//
oJbGhJPpb33danoAG/EqCRwEM4iNwNTz+ZPhTkLj3m4AtBSNbCECvOAAnXytRZfpbcnHTPN98qZB
gads9sgZMjSifdEAIpAqyhCIgRoKZkGVFbqrOdMnn6W67pveX/YaWwBBDuuzgif+5EWbsYisJwps
bmpB7oqcRaRXmChXefXPe9Cr/gQZ86jmKGylhViQ0RGN1xWVHdQTVnCMisoTXWimD/T3h6RB7Ybe
07lDpCb8zljL6s4nGUankyrH0BUIqvKJmHzwzslHrqy0efJesXdAwdg4pfSM1mYEt15lnzylP45k
6JhgZfglhnOym+mEqJtBjPgxpPI1m9Nhm6KJ8ZC+S5+MtN7nd89BMcz1qEjsk0r36RTmN9f6rBiA
U7xEKMbu234CV7epCigQUwI6/OOv77d3HezBW/gmWheWXme97F/WPtJKeuGMFTuZdlG3ekzVizig
bVXTROw+Oyj9fmU2ZzKUzpzrQTucurycGsVJNjJZoZumU4D4pQmUCouSnBvNdYbM6kxBBvrJSvB2
sn53Q5lhKExwHsaRzr735CUBNg6MWCozb4L4Rg3xbiimYwXRIW2cszQZD5mlb9N4PGdf98lH9dtb
w+dEeLXJuXSlF5gnZ5V8NkjDHQma0nD20P6qieJpwd2jFP3sSf52cxkKXBD2D4akdIKR79cnmYY1
dBqVXUwelao/NM4qWqqtoKwJNchSY3LHGrLFx6/PCTGCuUu1dD5BbjDhDoQensxdAxVuI+w7NsEc
yraizwGZK2WEynCMttgjiPhyUOtp9WUddfo5jfPuUol6B+VZdv/Jb1mv8P1z5rcQV7syI7DXn344
Nm7+ZeIZelM3kelHX6V1HdHTB+0pnuehVWM5H+TL2twU4E5WrZjbyf0nOKrf1zNbW7m9zElAyyA4
nXxS8khhvqWf6knsrq+YSuojfbJq03Dc8jUneskIAtjGxHKjTJyUS5NgpC2yc+rKyJGep0Lbvt2Y
fxdB/0Ndb/4HRdDkB/E//+/8R1X+eFcGXf/azzLoW9USBMya2snmX+VQ9f+tsZKi/aWtr/Wa/gN4
kNLOvwqhzl9QQtmMEb2ur8UwnvHfZVDzL4dFycZQz+OHDQ0u9qTq+b+vghp0swFUY73Fm8s7xez5
/qNu5o7KzGLv+9xREHnqSC6zru++K3pcfTJVcZ2/fD1vQymwiNl6U3CF133y2rbwe4UQ074x9BaF
GxtfGWHJJ8vNnwexVPZ63CG44O+vB+I25spk2tdA2n1DTcYAbcE/Awj9fSWOIXPXFKjjp1DViQP4
Iopxz80lowSf+g6L/XiNcT38JO/39HLYCFjrasZ8CxKCavn7ywEmP8bhWGE8s7GzSFGeRSRRwGX5
5a29+jmF/c8FaoZ4Gwb8JXYvW2aP+H6Yzhyd2opqTM+ddtfHMMBJ0et2Hw+y/iP/PXuug+DlZhvO
boLVkm3B+0HwRPdYIPWdUYzzFpIcNRStNTuioflV+1mrxeHjAX+/eSZJuZDcycvC3/1WP/pl66G2
TtP0lrYzzXDt/3ACJFr9sxron66KT5tNzlrPMIyTBdjqqpHAFG03YAL3VGP1JY2r7kvCV4dL7LMn
9cfhqAhx5LYAep0uQTlGYHkOSRHBs32koqd4SVw3F1ofk6liZuXNx7fw5JD79tBYdFn3QWYxpnmy
6C9ma6LLKXf5PJbfKiEn3+t+iVKPWBeIbgZyL8nNAA1dTQieIxgfjYMTZuqbezmyo4U4P0g5blTm
1lfciJQbtWjCYANnO7wiFoKcEDp3mHUKUbTrYbLd9VUmD09ZnhjSNcBflbHbVijBxxe2TjbvX0aW
coMSFycwmIunTEeauCEFUWwLc2tsLWdsjoVq6zvMUMknJ4jfnxjgAUhbzEdMSnQ13r/2oYlUDlzl
DnGnjAkgwi/RzMMPQidJusIIPn0yA/7pyhiGBhq4N4MTz/vxcgERCosMVG6CXEDfzFvbnsZdLiN4
/fge/v59rUgFWty8+VAf3tjTv3xfU0qnNurFzlyWxWvLSsKimwyfbK7/MMg6jbMCsmywKLCw/rrr
RB1mzmlY7TRa3Vvd4qCajIWy+fhK/nDPKAlSfTKJRaOmfDI1qVoiKb2FDaKrao/ERttNIzQ+qTDE
J0zzP47EAPQeqfuDQXt/OQace02aql2KFOg8VTqAa1VZB/kYa/+Ia75+uTwWpND8jxedWff9SGKW
1UlBczirWCLJAhooI8f9J2v6ny5npf0aHCfXGOWTy0mMTMitle3GEnfFaBBuEXcK60jZ61cfP6I/
vQc0/JnxKBzQGD65HGJQZxHO+U5yEig4o5b4jY7U5+NB3h9xft4zdmRUNFk3ACaevAfmCiQgkWtX
Wc6TgdXmCBmsPo6Fat6U6jC/KPVUf/s/DEk9hF0ENgCCi98/phgfmzrO6S5bROylRHxu5FEpdpQb
yt08d7h/JKmoPrlODqb8s+/nPzak1ILYlLJs/XZStqy+i/Qm37Zg2exgMEf5ua0SXKItHxu6x4zI
1LQje9V1aLN81VAYf3egxwPN1Kq2CdjOyhd1VY6XIAQWfAhm1RzMycQpYtspvmmmINmN+f2pO1Le
2wy5sthBnLXO7GUQ9xtP1MR4XLexql8YmdX0V+lQDckGhGfW3phJSQhJJziJ4QBsusp1QrXohGtk
Q/xkcASUb9REp42IOhoUlynU8FJtlPQ1MRzRIk/ldgdNKFV30gSgY0O2sEz1NRt38tKpCAbNENXs
PMoRNp6xQ80ouCWepRTjQVMXUPYKpCv8bwWKcsXJpmSPOtC+qEik+oqDL0zdQhnUfTll4avQjVbf
Tlk3f8lX3KOf5hkVRVOktDRLgLhh22PFKIzVThhFyoDmK5bnc0CjeN5UK8SZhk26N30skULsKGRk
1FZF4+BtiK2Wx2JltuJFYmYqF+kwj34GT82AH23NqZdaZqJSSjdG4BLWon8Z0Ezzn7RD8Rq3c3bR
MKnlID268FaA4JdRtYX1BqJsJuhHTMqLTvFVcvPWHL7KkVIvgaJj223zbnX0Q517kea6QYBftPh6
+rhYVZppLs66WcEmDFI1JIMYY5+5i2ZyB2kFdymeMLxTuU8ff77pdbP/6kDu+h7ymbV+pUeyiZq6
Ge7wBVc3cR3Sl1PoNanabmZDSiSzil5rQLVj2OeIiJJ0N7dFdr3oVaUdF/A6ASEASrVtMJQr3oKa
YNvU4s6Uqjzc2TMrH/WIWt4IYzRHtx5WUAwZZwOxfON8QwUJI6lGvMChs7PsYTbs5VuOm/JoT1P0
qABHRrwtpbBR2Oxju2n6sriLzE7SXGMR1pditqvet1jXE6+fOw41tdVIxUbFdI4MEE3x95mYtsGf
YgUzk5aayRPbNOOlxcSkACKOZvT2dVUXZ2mR8aEXRkMdXBmn/JXANSa3Ns9Vy0+xHj0tU1Qpe9oL
YXJfS+iakNuas+2OHThC4B1NemuMhYZElmMl6sROsyqvZ2Jp3UjGoE/Xd/XsCXrNx8hSMdegDOWY
FJUCLXmoTJNPKLW0ZVcUSX4/xNIDgS+R4oe9ZZKqPQm0+uge52VjS2H9bXWh8DnJPQRnZrY2iGlJ
5a6dI4u7XjBFy8jBzObRVERV7cypwtAwz5hOc1FMGELjGR6Goy99HJhD5jwAlZxqXxMJZpUqknUy
FuQo63wgL8U9YhlRuB1cIqTxFogx0jnj4jmDzXmbwxVp4ZjwuV/UllXQIyXi+zWfKxhFq5aN/y/q
Bp11CJcekojCtZvEddF81DImlMQow2ezTSLTm+M0IX+8w6+wqc2W1mSu5ikqezMeOl+v1OkZbU23
whGtYfGaWZ2hnIcR7WM4UPn4MA21bjjYQqDzkHU4dGl4Hs6a1YMajlUMdFTVYoo1bfdzHf53BYYK
DCv9BxWYqnjK38eDvf2NvzVoyl8UyQCSOdTTKbKsldmfWDJd/ssBxg+SlzWXE/0vGjRF4Y9YimnY
cli13woV/5Kg/cV5AX0a5Tc6OJRh/lFA2Ps9jUVF3EIzQwN8rbzY6OTer/1mRU4JZV28IDGmfpSR
LbYUGbj4L3fkD6f7dWv032v938OsNWI262DYCI1+t4VWkxQx6KKv8aNpey7ZbbRvxg4PnRzVfLez
dfvxeOgU3o3IzEm5C14++wqEQagITsoWYdZBUm2k2BUOXsSO5W+mcArDpAA0FhezREPFkqG6Ag8r
alYUu61jcUhMPMUZem2nYjNUkh9x3ejQAQ+EJOjOBgw6Mr1tZsfs3rzOKVc3ydBJocTeNgHPCjvf
dpiOEUfEmkyqlDWHxKBnUd6MZJbWUj80W9AOKZbpeel1Bc+i1qNhda2apXk8a4ZsHp8VpR4GAEa8
ImOH2wsNyuANsgaixc+dClXQWr4i1/drUxZzMvpEjOmc60g9lHoamW3umGsSjmU1iqeiTi2c3YRy
G2tHnJVa+MWYx255sISSN5o3tbQUduTE8d/BlmzlaCvrwsRU0w1kwMHkyrQqBEQ/kkiKyA1KgY0b
NuTsBSepsjLCngxjyomPlEcrA5vMrg+Xi2aWahBPOTw6vCeFMWGQdRJH9WxJ19i96HHT636WCcCa
OMxzqbnmTCLHh6IfJAdfExceuoD5m+KsACL+qBe5MPdRinA/SImiqmq/MCwl+tZGctHuiZaegXSQ
A6VWr3PaNXdKAc1oL7HuJa6YFlyus9BiBW+XMjqeSUiQdJdj15qpD0Q4eNZdTPpSRSl+ClOWLHnL
PZcUd0Io2mwwKzrx85jR4v1RVmwCMBN0CzlCpFFqxVmH7QNPIOdhjeZlqQ/29wwJX8ZcPXcxzsli
zmD7lCBuodjk1eScJ/poGW6DQjs8A2YwFDf1IknVwbTAN+FSkKGdKYTfComo6Kns+9t1U2se87rH
Lz6nSMf9TMoz+SIf5VE7qxT2iUQiJcBcYZmqSN2XBQ4E/olWIzdhVscB4kZhyEm1SVonNM/MLhLm
5RTFNeqBFsc9nc+0cpDsJ4bRdXuSeeWGOkFeVHowkUdaN4EeJUPRu3mq1jFmIZFb1SZqsEZ8dQZN
lWqwCnov3xQZ+D+va4ABHjFqI6rXKqE6F3jvapqMlZ0Vt1KiYbxZ01GUO71BJk0Jyy6lvRQuHBxN
8poMswY+oXSQS8HZJej4zTHMUVsN4FGOIAQjk5u+5lALYjkjcRxQyvXorRqi4BvPGhM5pwCx1POe
TZRmHlK8S/MFq39su71VY+Ud235AAW9g4l03i0KQGbVNGqBhuxqrd/OV/XxLNvUgh7nmL05TDrfs
Z3HBu7IkqrR34z7PvlVwLbozFOGZfZ9G1GKYfRYl7NCGYoYHqDSbSBh6QgT0gtiZccBYtxC227Oz
Gm6RuktNfYucUUucC+YsNiwe+sYo769DyWFvfoZ8bm7s7wuQFWPZl2ocNndoFDmD3Ipqwv0IbgFg
GQehmu1mOlhRGhDJIMc1u+FGgNhLTQQdrZVCuHXH2MTTMygwTgASMZU6l0h7sDO4My8fJErww1YL
CwTwiVtIWh1tlkYglrTazpIvMQNI6WFBSyQFWtuB32lsI5R2UxflEPZRSM7cHewMe5OJQ7mXMiQG
sI0IGHB76PL6IQOfelZGMo1sYJRY7i0ghSEHCl2dIRiFS0cHa1nq0tF3lYZ7wXG1pp0ijF4VR8f0
ayQNM/3NYXaGKL92SrsZQ3AbUAMl8h1yig2fnFrfL5esKjZMHhZxiy4yxZpTTbCpJn1H3mbsatCB
mwCnJ92K3FySx4/Xrz+OQzGDwqC8gkPXoscvdS3WfRkDOFYRIBEiAspVD7cpiQ3/aFn+e5G00E+x
N6F+fJo7xYHGFtaKC5KE5Jj7BX6okIkRa4zmXI/1Qd18fFnrovvf24D19lFxIgnVBOuwltJOF+XK
ioCIq9y+BZ7YQo2m4BABHqK0YMhHRSRDFp/lpyysx0+e3Psy0dvQ7AmYRSi48uhOu9SVDP8mJJAN
v2uYB+mYYUwVFfpMmczrj6/y94fHRRK2qqI8ZYE+lQCsbfpiMBhKQV91SRhSdk4EcvTJBf1+L9cL
Uem+rao+DtrvX5Geo0xraUvs6uPSClY3jpmwpowvOjRmzybdCg5eGmNgBZfydoH/3uqz1adW/cFW
/zf+8Prf/80ftv9idsRhodNJNRGc8Cf/CgLmU6ZZpzlvIOFVfPm32USFP6zS3KCgiHaXrTh/9PdG
31n5wxCIacDSAmaxUP9Rk1V+/wEgFdB0DQMI1gEGXJHH798XHVlVt3Tml7ZZevMuFoOwbKo5b0wn
Mlgi6wen9CaNfcLL27r5hmVRUucgCtlg0pRIcMM1SxVuTHlystoXP0FSue4Ao9i2OrAUD/7vCpzS
fuKnwsQGn5hie9ahpBocOXdZgSHRq5KRepREHkObHjENs363hMOqF+kEuAifrZSUa7BPJbO13Aig
AvEWs6Jtfo/COJ2zjf0TlzUiUljhWVmjDb5oc2Rd+RtmS4oEwQnlG34r+cnisiuzGom6V6ck2vSk
PlJ4WaI3npeE0P2QmVKEHq8LZ/aITfQG/8rppRgHiSIhWQ4lyvYjqASjp2b1hg4L3zhiltoWcGwW
WiyI+6aU1IUS/4FbpWWNB0TvqZxafIzA8nhDQJnbdXcUVYQ9dC31Nj8qsm9uqWll9atWVUVFiKJR
4OSU6dOI75BwYnFhRlEF34jeX1l6y9xkCAmhWvWNS9Y9LI9C2OT8Wvpk23uQGHb2Old6iQo2USOn
P5Pbos8CIJEkcsxQ7kjO0pTqEajaBJOvkYY9Pv8FRmNEBYQInlxc9WKwTXdy9P6WR2b09y2BKNqZ
kPQsm12Yi9pxKuw+8cGalMJVxRSegaBqTU+s5ugNtv6RnweLZ4B01MpLA0SrVF+MDv24V9tNAwuB
Onvt51DxmJUhP5WHQm6jKiAcQX2JCKuxPBFWGo7uOQVKxCEk6g8GdeJHWx7YGOpspmJ2qUrd4cJc
Cuu6ikMADJy0QPKWlZlNgyd3NjezHKe5dCEYcsEKFUzoy0O5OI9KXuC5lNjPIAbLtMFw80VSDfgQ
kRL35AhMgk1ikUMHQUuq54MgbEDt7UuzJhIjZasqsd/Kiip5GUMCw7aWWWqavB8UY9KeojET2hcZ
E0lluYOQarqWzsKyui+rFojDFixBiOStayq8JvkyVt4U1Zrq91GiXYKbFmHQLHYVgZGJ+FFLUlFC
rXBGO6uXP8caXjgQ+TMAOyq02zS+6hUDOic5FZG7IGrviCq1yTmYtRpk4TgDfXQV6qxXfLXTA28u
t3GU2xII8ZxSy5Xssbts4ox/Wo0RorKHpJ0aoB9unY3T4yl3tJF9ZNWr4XaUhkL3o7TpvnFQlm8t
TvjfFk6AD5SNCzDl5Gid49OqlJ1t5dGIwBK4HElhKm7JFsXViGbbnBBJ63iA3Rzn8+gajWqZrkN4
xOILfGbwwTt59WqOZrXXyd5d9UxYkTnRNl9yo4aXUs/xCBfcQkMMagnaKMUMishCZ5rhjD9jBq9l
fa7OG/IvNtZo5Pa3KV5rbG7LORQGCZ6VDtcwtmzUzmMhIHxMdkvEl5lAB2S6molVq1Sju62oleRH
Cq6rSmVcqsLxAP4YEvwNM9U5CGRVgcvUMyi8LI/ESUvxjdSRjABPS4zAwvkAKURA9UaqoWMh5TOF
zKM2oYCHoeKzHpbaiLZkKlPO5C3NZJkAlVFWGvAQHPn9cai0JMACL0zAjhIm6awyRHucV9rJGd9t
bB1GvcJa6yNenRpPsioZSLIqN/bidcCQNC7PHKroWdWgxnybnLCpXGMMMR63TqVIj6U9pOjr/bxu
EuC6qoRooiVqxaqV7zTq7SXblyj61QKUl9bI6c4ZKQXcg7MxLpOoaAAiRJZ+P+K7zc+jNtK1rWoO
TbMFLjvJZvFFJVOjhBcildpccLZb5li+NQk3Mmz9TIUJuHhZn3WPaZtl0vnQq3V/UyYmbb2Y2A6Q
Lnww8W2B3rBhUcpBKE1AfISrQQxeGShd72zyCMJFoHZYQPGtt/gRMMl014QFka/b9CFYWBJsUxgg
cw0kGxZzcREOlCJgR8nqky3ncbMpwn6idiHHxQUabCKZ2OujDo9wQL5x21GRY+YG1scwfXFhcHDE
/IjmGmOw0EB/ZXGeXQyasrCgtkYHkNR0DPWya/Nw3nKqL8Yt4YZg5KskDt3UqcZ5z6ogV55sduJH
a5r1F7NclnnjOKl1HMRcw6mMcNlbgywfiqiA+MsJ10l3C1EwK/K/XeR9YrasoBVrrwo7k0llQ9va
BKXbv0FB03rA4LLM3fAkVUX9EjmIVo9Sowpzk/ZlLdwwdUwMP4hosNqbI32RPIKm4aqhLh9GYH4N
kXQsABXSixZ1a6shPnWFqKCFoGyAAh+NtoH+xIqUs0QjoAPKrzF+Q1JmTgAXnTjfhGXNiYYlnBJ4
POSR7MV4NWjlqMBddCvSJ0pkND5cg9d1Z9Ppq902TpuCHURdTRuC0uN0R09BPkNcrqv4wbWGuLsK
Ls0OeWK33Jii5YhLS1/bDuRbVwferan3hTOZFM+b0by1OZhTTMJr90IWtrA9qe/mg5oDvvHrBizS
Rqvrobnoy5WtqoU3uVgq/slizC/gIZFMBWOoJHuhre8Ampl2MHHQgCXDWbHUjtAeeN2SCP7I/QwR
PSZhLuGQHLaqeollGflmC/g3JY8mWxBZdfSxPPYi8TWTivZVI8Y22ZHXnpC8s655XZFq6pehU/X+
viQNo99KJoBVD259rEI60wd5W1oDDTywPAvTERCvlp2BMJSgMwtRS9eTUWvdS0JijDoSLGypqTfK
znIEHqN+j8UU3QpNJ6pBihX5OZxilEuQHCEqVpUAPz/nmXWjDlDuIb811roGxs2dOSryC8jOfoBt
Elk8YllbnvOJNx+Qe1GkEN9ylageq7SesokmNL3LmJMnYgTtTIb3zMNuZ1AyEhuaMVBRl+yNghvh
rsSWAh6RPhzjSGljnlst3zdlhwjegnxkESrRsW2UlhoA0iiieS0UtQkzc5fz41NlEd/h9JK5Gcpx
9+QoVXcwG9jL0lBWN0pszoCTQcLAd18x/kmFPh64xkqU1J3ILIOko+Dilyy2+zaVi9fBMOLz1urC
13Ya5C89O8F6Ow+asTUheGReAyFVuJUdNeq+kwb5x9gPJkVEpFkPcjK2r7HhVOEj2TtaxiJXF1Pg
DAAjv5KFCiUVW8+KTI3iviS1IGkUokZhqENY/eXs8r8oyquapXFiWaXxKIopWL8/ETiDoE7IRbmx
UFcKt13neVApcntNj7iDFSMGqsf/cEwOvxxC0KCiWMNUqL0fk8YJwH3qaq5F5NEZkBp7uxBwEMzk
XwdZPrTBx+Nx6Pql4sCph/GQWUG9WAdE/fd+PAO4I+uDYuLSjq5Nll6Pe9wHCjSpIJK60e/grvkq
2R6BxnbxHwlg3ka3HDSaFJ5X0empH37JBIVfBWzlVJly4Jjwgya1fPn4En872CH9I/CacycaJRpN
J/q4tKtLyJ05mrdBJ8N7NoXOdCyrARSR6un/MpZJIWX1JSO8en87QyVtoyZZfdXsv/wukgogW458
3jcpNJyPxzpx+K13jw4OAyEKpUKlv51ofymCSQrWz3yqAXGhuffMGQwavRp52TVC0BTpcpCAbMB9
MaXiYBWa/V1CPxjEmngL3WVeGG39cZpE91TT/6dUuTZhP/6R72s9f/9GFHXYin6GnL+/IUMUaVU2
cvMJ+yNLEC/ZjoZ9+O+CS9LN+5f//I+1DPE/11u2yffmKe+eml+V7etf+VvYbvyFcZfWKu8++i/8
EJRPftZcJP4IxSiyW4TllGzpsf6r6KKZfyl8J6tLhrMY2Zt8Me2aL/Wf/7H+Eeog1K1rQCiMBeWf
FF1w9L5/P1aTk47paP2FSI4x2p/MseESrRjH6pVtVLxf9vVdcaN8WaVEnWdPLhEGwUt2KA6Uuc+V
XS/cajtusx0I3LP5h3E+vHT7+qq9KO/yvXSZv6QvsGZ2+d0SB9bz+NCR0PrUBkQ67ImTC5yd6tX7
aAep8mzZDy9rKCHBCV50yH3i0g7mU3ylvya76micq09ODCxihy9efWjuuvP2IG3awLns/HxT+rGX
77MH9bo+H4PwGtTXprpRPTXIr+ZAXDerkdS374qAvQlEiE15WV2P9zj7+JP2ejm3t9N5/9DtxY10
qT2rB92LN+O2Oze32YWxEdvQ73ZZIB+sDSjy1/QKqJ8XXWhn1i58KG4kx3We7Vd0lpENjtKLdv0K
iXUFZ0TMTQdxWDEUnPMvnQ3QyPtouhSA9a6+E5hzKPhno4v4aj44l/MDt/Cca3iF0rchKdlNDgSW
BsZZeckK5Nab/Da8U/fVlh/otd5d4VlBEdTn8kE7j32KB5v4wr4LD+UGS6Kn+51bbMcfZbhp+iD+
Yuyqg7JxNiTm7vpjeN2k6OPPwm/WLtvqtwtx5NcApjpUSRsi9tDmdORI+pkcoGvv46PIXUIOlTOt
9MYzY997pldupjON3zWdE+pUePbX7nYGbax7o+kaX5bzYpdc12diS3hGuhc7wze9lOvCg8htSffx
3tqAHN/CLTqQqPFNuiiO9hUjPBKnjio8iPcy+1VuOwHcW9O3brSdoOHP/t+THrOz4XLc2q/zsenc
4dG5IcLuUTvrbptLTufU4JYBkMLO4YcarrSTLxDKBbJfb3HSbvon+zAfKDz7DrC2M+VSuuX9pCke
l5dJsbM2ilsd+fs+WCQXkNYZ0ePyxuKJbMlA/Are0hXXA3psBHuudsFNI/nE9MFYcVSWfeVuCjcI
E9E24S6vz4cNJFXSF74b/uSLLUXL1IuOV4Xn6l51k25IqthYu/xl093Bwzcf1JI6xXG0uU3fyOai
6hWEXu+1gRoQSGTxK8S34ricEVdwSZEsKghRcvneeI1AGu4ny9WVS5NOTFaeIx2PUGJtFPNLbzV8
ya+SCrrTec3DMwOwv+HBEZu0Y+dePbcbevJTUO6EryNB8CHKavfD9Xxr3BdIDkhxo20MlD0DKUpc
q9c+937sTvd5gNRuB4Ud+seskoHhyfl5IaATENLR0b5228EdncOaTzjv5OcJ6VfCqysH4VYHN/4k
DstjKXOgPJAr7CsQrg7hc3XXX01Y5spV8ORNB7Evg8x6yg/JpXEnXhPV3KHECC/geQbdZj6U50As
IJL/MO5FQGJae9nf1vRqPEXbtJfDcXYJVViOxoO+wQTg5UBmXUD55aZSNjBy8R66OU1J2K+UDZFN
uVpMoqWHosHIjuZyp9eWP2y1O0ivl9Dy7mWVNC9Scq7JjLVASBIwYFtueqyu9BcODOQnbFoOpQcB
AXnaW/kxf0pupb25ddRNyYF7O71KPlQXETxWledwiHWzayngm6ZugCgi6LQn7q9MDRzD96PpO0QW
/6ibR8I10SFsa+KE4fQtO90EtXHU8qD8PkroNHeW4+VJ6DZkYrjtVxzMbhGMNzBVffRpZnymKTtn
gbuP9sBdcaiDmymPaxpwVn2LM5ccjWwkpOKZ2K2NttFue7hF8dWkUPc8qEH2AK9f+aqfWeqxvCfN
oXjsHxGVuTUY3R2tMIhC41Y+NrbpfbPMLWqR9iGLcVs8dNnGkR8Bd1c7zujUl+UkaHNfJsjyS0+E
5bLlsJrtZ+eJez3fUiu2d+PteGs98E55iPKmi+5GHrwWkS/isEN3nfm31l4xPPpzJXrOzQzv2T6P
nGtEeeNj+yhfy4Y7bNhf9tIGhci2l7ydBu34Xrqyb9rdi+OLEuWCT3WtPkr6k3VEk+L1X8hhzsjD
2RjheFSim3KjXZJZgCak/Gb1931BpK/gvLMSywfJQ+fmzduyctG+7ROfSCA/uRmDOTDJirGOKYVn
N77j3/mSe/F1jIqiGjd8HIovxYcm6Ouj6hzN78SEuImfEoIDxnDPtOECuC7NRw1BiLYVJsJa0knp
4VJhRGWtkyTgFYLiii89sKsrvjq6SzFHLY7JF7n8olxS7FSivdWB7jtvX1HiuaJ+Npp7eufZWX8o
nHNd3vrAUF0+KgINJu9+CILxmfQiM5VdvkSXQpX+GC0vw1HJCT6tVR8fdBzUx8H2mNsBxZDywLya
8QfXPQEqNOQHDhGk+16xYMG2eG5h9tnlg57oGzMrHiU/Jlek97Pb/2LvPJIsN9ItvZWymoMGLcz6
TSCuCC0zxMQtJLRwaGA7PepBr6I21h8yWazMZD3ycdaDohVpRWZG3oh7Abj7+c/5Dv3L2C+8Mar2
VF9lJ8NxCptAvro37oUDsj5k+IBBBE3rlX/058XJciYuraAM5Svi65GX4kOFehoVZy4VXC1Pegb4
LC7mc3IcXpGGptPh1biaDuapZfrT6M+2n1/VZ+iN8nGyrrSDHQ6hvuNnnQJD2znznv+TmL56wNEi
Ei60elclB65Vys0RxJzpYIGbyPeyOWbpiVjDoT701gNN5PH7cBRtOK+Bo0RVeSL0MJ93tbM/SU64
yLiax3MTfQg/8CENX9xDMvtavbPd3WSfiB4G40kxEZUN31X4qOb+6170L41B7+qS//2v7Wve6mZp
0zjpv2Yh//Vv+4/64qX86H7+TT98DYHJX193qz794V/YDrBZvh4+2uXmoxuKb39+/FFvv/N/+ot/
+/j6p9wtzcd//f2tHqp++9Niaj+/31pzLP+j7fgdg4rf/fZvW3HtFyaeTBUJuhHGUFXrt+mnov7C
NlrFrMxfroo+bLHf/nX+idER6yFuBnIbzMvxBvy2FWcnznSbnTjHWsJR6IJ/ZStOjOZHJQB2GTKA
Dg+Y3T2a7/YNfm+paNR1sZzsEzK1ae+rqVDOnKyiC2EYapTO1vHalWdkvVxA5Pe0s6SbM5aq1Esu
FIpiPp1EZ+k0YP7TAzaLLxni+XNCd+F9nVKBHun6QLexakkq0ZNYBTVle2P/Uiu6NHxlUmzMMHrC
GMnTJP6R3BqHS6AlKN2dl/R0VAD9oevBNOsrozDb4aDLVqUGAhn5SZs6c3mrxNJqD9jTBb0L3egx
FAV6PJ/b1PscPXRSUM+ZZst72umpRwkAotj3hkIhYNRoirszF6DutBbU+RyNTk8yIKigiBuRMzWL
h5RGh/vRXrSx2WeYJrXdbAP7vunMpjWDnqIJXww0n52pcVyeA8LIAYo6dc/COS5sEOeka1/R01e5
c+2eSUic17T0WIj/E8PD9GrUzCyJA6KDzP6YiBjlugOnOS6X7YAG7luMr2FtyHX0QkzZzIhokbbE
2ZI2lQhM6Qx3hWZRZeTpKJ+7lXjR9hyraWB6r8GkMCVT7Obe6mbrIq3mFNx/l6TYIHHkxRBL8cK+
e4QO2EuZU/WJSyI+HUsHBTZraReQPQ21gTRph9g1zO9K+MrxuymEx7zBsWhW8EaTFZ66T41VseZA
Se1c1t7SMOVZe2JV4xK2skYkH9Mcaq+ie2ty9ARw+f2SZfKsX5lYwJtp8t6XKra9wMKd/zmILm58
xh1cBe1SCJyHzJNm3848rPO1XOkaRDNL9hOTg8zveqRQxloJlm4mLoy4Otl59xn9MGydlpQG0qxc
qIfI4okwRyPFY4d9iH13kbEYW+5p6s3wVbkjzdGvxJDfyrHmB+tykyjGZNBKxOXpIG9bivqAAg4L
ZVPmcKvjK53pOJmce9sYQARPC+Nvn0rUhE7bNi7fbWlTo6QDkF2pHRUzeDJaApir2419QRtW+rGm
Llw5gH31NZbQ1IiYhNavhRtPp3GSeJQPMzKDDV9aPZ56WVSPs6X3r7TZmTgHktL50Mc07Y7L6mWv
scfIc8lp1ArwzmZKIHPK3ekjVRTdHxvQ0KzkuOv8rDFTmucSOz6OOWQ/ygeqLDudUjIwvmYxGARv
XimXemWZAx2X2bSEmdFPx2zVR0ZJLTPkkkqy3h+UeSbJkS70jRu9qvj90G0Jkd4ung1PyZ+Uvq+R
+dIctdvApfZKWQAwG7N0yeTgaGCFpZiEdEitjyX9GjNlK2661XKs1OfGfq/o9q2RmSRk7LXpXxkA
ezJyzDHTdiujur03j4lFN3vhWHt3Uls9WDxV6+i8h+bO6aBX7nsppAJ3PRUfhep4NFvgnmvP1lXl
GF1pRs8WoZrL63VQknOzaJQqRCbNPubEzO+TwqP9pOG6Zy/blOUNfZPewGZusfdrRotuMBInfRlg
KT5zxQCjUzE8UhDMEwWDXiyaE6cDNuobc2zf614mJ/x67mwHDK7tTfevlFNzFNbH9NVvzjzaPqu1
gbOfWQDs9tMu2YrDiqrtDs5KvBnk0zgOPFBbc0+PcjGGlsitfZKWnnKwaxgF31S9v7Syn6dvLZf2
Z//zuv3DUn/ZfFS3ffvx0Z+/ND//zv8vV3jWxf9ecLv9x/+u/8aG5h//528v1fvfrtp//N/qLW0+
flz1+SO+rfrOLyQGcNpjpyN8jreY5fub/mbzK4DPWPKxjiPkbsLXP9f8XzY9l/3AV+IDIBN+6Vf5
jb0CVJevbkTPRasFdfLX2BJfEZb/chyCGMIfh/TmsilxwVhs2uH3q/7YKDFq8eBbC5k4aobxwXdG
VmPuXdqRk2i2YgUpBnF0SpftLH4644Tk0ViEJSVv9+ocyytLMMRkBVzWZ3hjSoilor6jqGI+Qntm
t91Tt/Tdm/5vJjM/pRf4tpmrso3aACv8E1jSj992DgSDXtCn0WpoGBOjpl0laUzKroegfk3tGDZ+
BvnXuBdAXJbkfy6hQMpPWDYGx1bDPDE6ff4yEV0QUSxd7XTGrMDpVBmnp7FsKr59vocIMX2Jeuri
ziDNaqwcaaG8tcKaPtR0bG6mirY+azDG1wxU2rkSCycaE6YMfttWGWVi+g4TEh0o2HuUKnAoi1mp
z1i7TysXdPswSTszCoWzJHyePwuQ/hgfdWFHfQUa4o1lYg5sfRuLfDcd6HXPLZztLSLraKjeBZCn
lFgnJnXdASmuaa3+n6fCryo83sDvLtDtXPHreWE7uPzX3++GKu1+SjhtX/Hr1l/7ZbMPY24kZafh
e+WT+vYQcH6xMFSSykZShyPqfCfB80vbbh/gDJ+fyub/t2eAAWKb+5QZIRRJm436X/I9/jT/wzlp
uNxOqPz4qIkE/XT/Z4CxZnUpiUE0pnhnAt3uVjP1wkQM4y3NKAVNz+t85UA5OdWUtvt2RGQJ4Pz1
b27kn2ZzvPx22AAotw02QZxsJt7vLtLBbpaKrgT6E+tEvaqrdXhN8Treeq3R/Mkz43cvhQtgM55a
0M4xNKg8ir9/qVKhMKSj+pnkSVbczX1mIyiCpSbi4/3JT/W7N9Ukna4ycMHPjdv9Z+ux0VZz284o
KqrVpX5P2R8EDm/EB5ng5mZnrhV3NukMbUfm0Pvopm4xjt9dgP/mjdV+/+OCaOea00zH5cLbzpTf
/7hdOsTsfRDCVzFmiF8eDJTAqorBCimtpL7JGBT1tsMU9mTFpq76RC2bL95AQfwWY8LDY1TDF54u
MWA9LG1MCKaWYuY//ja5Kb4fP2N1d7Yr2QByBBmN1MCP32VKFZ+24hWkLXjtzhslG08UOCN/Qpn5
ilz5bpXbXgZPAsdonEk8DX++zOSQNR6wYwrBFQoufdsF7ukbNJfylrS6+uTMcXpZDkpHnbKHCY4G
2XSiYyXWzLepFG1yLfE4XYGkhOYrOQ4oUVtNSo5kWah3xNVgxsbC5Yg1Ajze5x7xG7IhveG3seGM
+94brQU/jkHVhWSv/fbH7+K22n3/4xF3xMoL7ROGCbTXnw31LOzlwq1W+vqQ5wheqruT3HT+tJRT
1PXJdPXHr/fz5Bm6Gu/iBhUHjEVe4Gc0C8cKyotqyq20RN1jOqT017DDUaBrifzZFe0tQXdOybDX
avNpUu0TmPRh5fb7yq4IoOSB7HDV/vF3xSPx53fB4z2wsYPz3HSdn54lDqcxzoVL6Setld42mlpG
pVg+1i53yY6NOqWXXRH88Wv+fP3q8GK2EApvAQ9xjhE/Xr/UolZzbBIF8tjhH3GE5ruq6MY/wcn9
u1chfMILQYQgq/nTqwyk67tMR63HUlwG+Ib7SED9+ZP379+9CmsBQBrmxIhOPy0Fy2zaYqx4FUp4
YxTu3iYUxTH3L79jrHTsFaH0f6Vn//iOSa8qlbmtuRVT+VKaxvSsydZ8/5MX+YmY67CWYSthco00
xhP/29z5u4Vl1uyu1kbrrfW2Djeq/az8YFOc3XzYWkFar1FjpgIzXLDYNBVCo/nqWBHYB1R8OTXF
dEGQqdYvLMi/qKdq7tQXX8/ch87OFmT5ta/lsaeszg2yuYUvoM8dkkzaOYV1TYWbLE51u3CNMyq6
+FpzwJl4kghwTL6xqJQJjZ3Ihm2zTZNy1YLhwJdZmZerxH7sU7cECkPAIjjEoDi8vaxo1kW/8Bzp
MzeBTtHG2fzaU4+dhW0/VazgZZtB5+2aKb5sxpgZ29LOxQN+scUJ+tpRurMiKYf1ZjDkqt6LOol1
XH9tv0aTp7Vv3qxAoW7bcnVxhdsZU8kUtHmYp21CQ+aiTqYvHZ0pW1/rjRK2Y7dQBdlYbrxfzLV9
UBsMz+GgirjHGNpYl5VsmeaSyHMHZOtmXMO8smot7AtMqudm08kknPS5XkIrNUEhmezW7yA2D0zt
rMTTdsqCOcvXzEVMgcx0V+71HtNXKGqsdCQApMIijmFViyatYFjSjZpx4Kyvtrt4LWrj6GpbiXre
kQak0lLha0jCPtcL9VZRk5pEgZvcUuROm3tElbjZ3kGrKIs+Wmwrvu7nmSWPLKd1sWA0m/2Yt3RT
S2gS3cQkhfFeto5P89LkH+1kYM8iUphjCOe7v2/HlouAtN6NBoNDueQPa5MgF5pd0n4GgHSvA6tZ
ItSw9SHX00U9n+ss6SNtBgW885a52i1mWYmj3vEQPtHxq9Nq1hp5caWMnWx3GglWStizJJdsMwbl
UWs9KuqURjKjaVC8nlxjLF9Fin3UZ2eapucLBkaabrUeNztPbn32R6ddkMpmtfpQGgCAEWbs4jSN
25rsNWqUHoJlke/6FgDxScCYNNrnEJBjkpM1oOmiO9ZrUjGW0kDvB1xcixYJU+HkNbpIOQFI90Ky
vyjbnt0kxK+gSmfjlVybq0Q4/UyV5IZq9rvEmbXitNHyEWdGNjGSVd2y9OeRUtCdSnSV7jVHAhqN
oSEbgag6FuyU0NzL4pBoOdgSZTgiu66/2hnKDPXxS8kaXM4KPny17C9KOVfOETNKveu1ilY1jfK2
s0zQy3JlFZ7F/QOKAydHrgvGKxJuCaGYQjNCZ/QcEDm0vKWRAhDE2JYZ+dl4i3ehr43SX1gGfXL7
ahlW52oYO/3JJhrTXBGsj8W91mOrPpFDnZ6sqiRHMSA5SsjVIwUqXT7rdpCSN20ovlXmJxzy+CHy
cR5remQdbdx1VP0+04o5XRtJkdB5qdMM10fuJK0eZVJY2c7setuOmrHRCJnUS77uk7wx2yDNATXv
9SS36jDFIEpHNcZz4+BWw5Zp8YrkVgE40wSOQ3lgsFoOJY+bA8gLXDfpTLwssYF+vXrOEBlV6xKz
7QjB6kXpVdjMUnmDpWtpgpZNPKM5poTrle4OjMdcXZrvasYpfE9bHy1t6qrHD7MrRy1gjynfU6N3
znUM+3VEAoN1epi9LNIqr1MCelSaUxsb/x3fkjgXQHMJqtSUEhCfLjojnAtsvGnRMvNXs7Yq/BH9
7DY1WpNa45b0hK0W5nneONXkS0E7KVbZJo/DtMhAg6hp453oSVG35zDX2S1lidEaR11txK3prPzE
Y2nEKOKDdqGY0IaOpVtjOyGH36mMx71h3eeFt4JEsZpJXo2iX+2jZTc4fqhGpSXBtlGrffpn5Utr
ucupWmoIsZSiOlowjknxRZtLr44anmZ7sp6a6dOmY8hd6rndEJCVLgMM1TYD81W7XOc0RfRTrI5h
4cq658e6VRIQMbUTNwVveGZ7inJayUmngA/g7HVRyi1bX7VI/DHoaPq/ocoQ4Mi0mJGvm/XoFHRx
fXJ/dI+LqdkvdYM33J9WaVi+UxJ/Dkb0UhTghIwONX5C4qqY4yVHDVY4NDY2Tv+AdnrMjXCGrWfP
zDWdPnH0eMaQwFVwFSS4XpS4VK6WUanzQJ0URQ2I0nZvZjWBnZJwAijFWxNqlbu0bNVoyppJx4xg
xI8Zi1d1YsZ6ogWWUktgALWtXMai9LywHJb6VsBVIkanUYMesQikd3k/u/ceVdKf5cCEgFwJm/cz
zlwzWPN8Sav9mjTxZ+eOiXm0cqP8srDDIzEUdwykE1rHM99OBT4jSTeT6wvRtkzB6AlQuLWh0eRO
c4Vez/y1EKN+X5CpIimolu4TwfPm2lKK6r7OO1Oj4SHRrYB0YyMDq65IqljCXugQpVjHvXaarJgP
2jCb+X6ZFtA+2xvCfM2pp5Okk94IoKfFL21ZkgH5aGJYgUEqc1ZXpSEXksvB85vMWiEW4AwXdm9X
vqgpEQ2W3Epav6UTrzpkZqzQ1zxw+Rq+UBwS9r2+3Vb0mfKpjpTEX5irVqWh7eVzRdQqbckWFO2i
MORqVCe+Qqiv5luFCRUZIuK2vXNS898IkyxavBCDqpyFu6zh+Zj0oVZVPKJ2YKIorr1YOuNzoA+R
EIqMSVJGXZ7adhl+3fL9R5L+O7vk73a/vxOf7mOU6JcfBOjtC75pT4b1C9oOm2HXNDZ55V9jZ937
xdrMl5DXYFFDt/lNfzZ/Qe5CrybKvwlCznac/Kf+DKwHPjLaNGdpfOPGX/N/Ikb8cGZDwSWCAVmP
ISe1B/rX8fb3KsVULFnHqedGSmetjm3au0DLSGpNzIhn5XyJ21tpTxUcbYBhLV4QSz+H9+/RxFDU
yZMyOWzKSiKP1JxrQEz2vT6wvU8WKi4Idnnk1YpMmygvpOIVB7jFRCNMsnV6VIvaWo6TC9kMSXaL
8vVeKu7Gvh/nSJduxr6TWNPLYpfQHeLYXOWZNFWZiL2RqP1EwYC2juLaW6GaabScT1Wn7YhUVQ18
SltnFJMIvCsaKlMvl9sJqac4ja3OCOQI/momUbbwrU5NWtqBM2TpbUvSt90zsOL5Ok4jWsFE43sS
zTlosX2c9hB31LFU2ZGykjxOg+IYjEsrFfFBZ4IdJJwRP9VBNx+lncqLfC5B68Q6jXaMXONqAfA/
gLjSV8TwQK3rVu6wsc+ev7QgzH3aOeLM11VigVHZNVgZEQbHvbCz/C1z5pYtf7PGREhEX2i7cVKN
ZyPT5X0zdDHzeSK4O3cV0onqWNc1mIJNti/ghOGvAR60Yfbhh+7bAobGE/nI/M0SWUGKbpVr90Dj
yOQ96arSPGVzkedhFhu6Hi7sXI/lojGAnvvSeqjSfn1x5pTrREkqrH9FifqyTaznGWdP0eThZGWh
mPQ+C52yWgUBLCM/ax2NzGtetzlGSocWj4C9Se1FcvW6ywl1ilQzV30CLWbumGWay3rGBks3OQ2W
c34AG2LO4Sg1PMVVwgbdt7vOYJsau3D2sDnPBLi0yl19ri5qYvKS1OHWI2SLsAH6wo7KMldUN6by
cE4Am6hhWQGk9fO5njy2PDwr/Wzpkg+thBiCcLRSh4nEKHFZiBHXlzspK+WuMeXGfjdN7kWr6yk7
ck/xsABpWZ+cV0aWv2ogca5mkmzlvpiV9N3t+olpr1claTR29niXlo5+M/XOVqVIBq/VG/q4uAO6
wB2EwVGCTJ4UT0see2DuSllQfKJPHMuOdKNzdTBbmfM6WAd4szjgPI9oHDDFt9gdJoezMmbLfcLl
hoVbw71QGGymophYtnVO1JMO7KQexscWxvX5aqdDcZMWa+feeM4oHPa1lKn7U55Xb4pbae2uNcVc
nsVOCnLGc5qkOLBT0qzjShxqbzQZtMI+ce6SNcU3uXZlcU0ugwOEYhc9BzEXUe+05+iXRguz6YPe
6FA02sFLMTJa84W7Zep3wP2yg1nk7bQvGdDcTThK8Kw2uvepNnF+4QlONeeO4soubCEW3/Z6Oj2p
YwJbWZXesEStTnszhSmOCBPdKc2ATFk0dLJmvUwymlIaKDNndZVJeQMblYXXsDPbijK3ap4sK9ax
/snReEoqO3uQJYO7oCQexsgmtx16i4VqX022zsVmyRbg5kwKFgsBBboxbUriImsyHF/QKIuTtk7d
Zr8uXLM7OtVwpxRKmi+B1iRlvtf6fvmkwY6mZmoZHZJXO8fIazR4UU3lDb4JBs1Dk08vREDrS+QM
G3Owk6yICGuyEFnsh/I8G0yiZ5unxdwblVwu436LRIlBneTO8io82ZaAlRgIy8XWRz0RBL7KTLLu
2lQTG/00NbdTp8vxiM2bC95EmboyO6Dh8uew4cvuq1X3yqeO0f7AgECk06vnZhwT7T6Z3yTP9kcm
pc4ryDLtxq4Sd2d0hYp1Zm7X7qq2GrNqgw7bxYHTosAtXaTem8XxzgprRnHTidtP9Yb96wosSUXG
/sWguhBsk7TWg+aNwoss0fBuzHPWYm1uR85XWT6szz2HCThaRApXfI4FME3dXrvJ96j9HKJ5MRBS
9M5M4lAUg8QSaHkYmSpN6U/XIdfgSEE1+NJg8nG3GYF7YmzvAKfgllwhsQsKfP+zO/oWkNkG4H8w
sPeHNk+rl7/tXrofrXnbl33bI+m/ULoERsSlvHNjkGyFBL+FZLZknAo2mSkdUCONUfw/p/TsrFBJ
tyk9OiNfxC/9ukuCTMJVSkcQYz20R8BBf8WZR0pnm4J8p+8zaXYwC/A3YjsTJWvbRX0nZhZ5UmqD
1NljYIHXeipO0CI946NXHFZ29GbfXKstCOrZ+3LM9acqznYE3SEx22qgl7NHzAVRJhF9BJVKhJNC
bMBz0cO0xnNOV+qlfYoLeIgtGGaRGQ5NgbpPJpDKMUG+AGhGHVTmfdv2J8tEq2Khs5rwcJGHofPs
07rLbhPmJtPcjU0oYnGZ1kTre9rBVeLuLT4upju6xLbfTJfuaA5BzXHVZzTGzYcGedMi44TNIq6h
hzyIagwzhQeOJLBBu8LO1kT8wP6sCjSnOlvIpOI/WDH0QUt65CiZ7BsQogFyQxquHQ3pwuaoKtTu
vhwz63LqdeNYGOycII9+loXjRUJO3ZVqZ+unpaTPSGsFtiytCLs6z456Ci615EUvM28wTyt3yq8Z
ZGrHEo0gQJ0Y71OnrCd/ELN2YomYelAN+siNyTk3kLF13aRTuDT2swdU+R2nJG7/LpvLKcR8qF6j
7I0xSBZTnLn63Gi8qrmeU4thnHuOWtXRBGFvF5fC/ZSJZkVJYgAogQ1CA7LXlPFT7XZoQMasd1dx
rjsPhRQGsLZ0Xa5qWZQXBndFgvDVLEDbHIOaO5Siq26dq/O0dT69vsAjJ3gLRwgAROoXHqR7ECA2
OfSu9xLSL7ETT0aQVWwVh25Ms8CoJjswhow86OYTedQz051fuy4WAEIklTql0WGEHAtdu5NqrF6M
rXNd2Qo2ilVD67KLAmMfrMEa/MGs8N7J/KxO1zaqM4Om8LaYyxMKB+3L0ePTSPK0iSBFrpeibS6Y
wADdxDw6XyCq4xiFjXuyxs4X9t06RWO6We1rzTyMdYNTfRXLLq7055LtJclSNehh3TykQo/DtQYO
kmFFbVRrL1fLCIXuHEEfrJfsgpOTZSUYym8x4usNiuGXQ3UhJvPMzNWzLAdTAn6WFPqjI7PzeC2j
2E1PqZ93Q8dlk5PE0fCV486ZwagUugs0jht0SbtOsCIYEry05Dl97ZfG6OyLcgzcHAhm2d05m/Ks
6sV+VnUgiON8wUwy6O1jb9yM9a20oEOMC7v5t9xYWWIW3k/1UbWy7mbIh0ux0TBNuedxNOzIbvuq
0E+LFlf5AvHNqOgVwpqIQRu9AGmlKsfIW90DTE5xKIgMrS04jFjxTl3cpEc+Kmjg82nRzMFGXgLE
YmkB3SAaSSsDF3rSnYymtV5ZCa+bZPnsKxCSIukUzS23zZlGMijWwV0+p7D+ErUKoPbsF5fp6eAd
cbb6Hue9pc8u8U9Sl+IE2AxOOamGSfpp8lRBCaacEWjF/dQixcGp9MtM7s3aYWcl2kgkzr1TUCaf
d6XFc657FqqOKzlbxmDO00/4wFdF1nTo82CcBlU+NnJ6V4QnIsndeNTN4XSemVbMxUUlOwC26V5T
qMvuDe11qfI5Pi/oJwunFCT1klWiuKb0QnA8qM3Nz4Pw7ck98BRsk67eXPRzH9RZncbHrlpbY5c1
QgkzQuunXZksCogcthBs1UYDk5G3iwkZ9EkeKuoSLV1xG+fJR6qor0xZeMQlbn5drkixI1MKMa5R
ZZtgM5xBuWEU0r0ba3sDOVDctKVIiYvpykWWgD2JREFo3R9Vbzy3xJKHjGnaw9TUEGNoUzzGcaN9
8TQsqXXZ1Y9KXY2BbrYiUmD93GD4xK3AqfYlbzvv3DTSXSz0PnB6fY3ahj0JkKgMN6gJHlm9ha1Y
BVbqPhaKS66kyObj5CHFFqN61qYEFRIDgdXlUBCYetacCZiFbLM8wKRu0DXlnVZMV4VE4+obkABo
1GdSVNmlqPCBKsk9xAFBV3jPZrjemflLiuJvJfGtky7QeGv1wyV3FNuED7uaapdtY5uyqhj2fBqP
somUXL7hoD938+GtnFP8n51ZkzfKr1tNe5MKJIwJOYs2zLHFXdyc1BnnBTFzQFxXs4lk7qlRWaS0
PzOX872FMpXCsEsegXAhAEIhuq3NmwCuvitgM80wRt7HqXD3KH3vXlufTHlLhC/Og9Iyg6YcB/JE
SZSJ8mIp00u52dyzltkcIwBiZksgZBM2wKcqE2X4y0rlCoRqiX0Mr/cjfgN/u9g6p37wxgluEKtZ
b2ZRP8wHS3lKlWpv5A5hPn19cNx8nylPFMyTmZ3OHXO+i5UJGlYrq5Crg9rV2QfjsB/U6rotxp1Z
z8c1trkNGESYzngV980lOKnTlKmdn2bVq+Og7adud66DTxm69jhVZrhUxbknzXshk0cmPie4UE9y
Lt4aO3DcZ6cccIOhguFrMHXDRnFhl82Ro3VQOuerQ4ZrUU50xbhToLIRDVMuHK/6WMdb2TnJThsF
cbOGCtJxMT9tYUVGZu2F/mIOeUg9uebjtIdAZd2ifT0u3WfpFIexjM/Bl/ogSHkCq9lFXWiHRrSo
Hm56xakFj0RyxWTa3Eq2gacum/mc4zHMzh3jjvPEOJ1g7/LJv1Glc4wbi2RfE2aoGMOirbzl086b
n6k0CAw+dvr1LCPCfXHuiXEvS0U5ump3LBh+KIzSM41YAxdZ0j0kc3xqLA/LlOwxzu/mecEBrxV+
pk7NicoU1E/j8WaU3mFc52tshJDMvCoahPfOzRomnbEXBUE21RHLkRgF/PpJebcbmD+et+MNC7g0
gqVIjnVJiHV191W7RBl+TNW+s5T2pcWrYWTYqHlcxGoqufHaCwH2ih6pGx1qjGMUQaXI4zJmgQO4
iZLeUJMcQWsVSHKWn7sds/S1KJ/y7sMt7Au6FB91bdkx2z6YubWzmjVcEwYNRVWHQGWxjx6h67tI
PGoZQDP2UH8MPl6VaGE+hGBCeESZZ46pny2qx5xei685kt5zQFbCcnpayyEsIQEfmGI6p3OnZPyg
3nLSl+98lMdc5z2p0ZU5kHJr+XOXhWNuntgbfB9iyEUr6cOtJufaHktIt8OURcZgURlCOG5NnYhm
i5u4EShHencj2WCM/XilJCyH5OSsZDq2K/53T+1CnWZDbSZQPMFYMLrbGfhkWDN3554om7Cr5BCa
AIoPa2c+wr2p7sbKrCLD6rxTT+Hys0cVeOesWHewAh+1+s5biRY2xm1dz6EFSXRQ+uvElae2rp85
zHnR/thpml5ott0J82PcSPLabPUbOg4Ps54+T6p7xVF8p3hn+kTCjRgF0DN/4L0vzO6snNw7BNxx
R/MltDidmbwJkMqpx31heRvH+l7CflZXzFfsSXfMyTxfZbX2EqhqLtE1NHpGODtneSCYQqLCJPme
WsOe8ypHXt+V6YHJbBKpTqpFi0X/gtq4TKPLSPH0t7h9pUIg3bNFT7iUTBjL+vAFDvSTtrjPejGL
E0IUES4RHgEazws9ezAqYDKAVuFr8LkxR894LoxbfSTWJ1aMNMe25YiX3hqDYSwujJqxBjcSfeCB
QYJQGNOuIwk4l+elIS7M+EKkzxXwONe8LPJuPwJOtjr5tI0vy8KkZQJluVGfjbjY5WjIvUj8KQa0
ohKCrl2/WSvFl7gJQDmFvaD4gGfMC+TvfTYvkZvygVjKnTPBGk6boLHTPcdVss1DGOvUW65UTpYN
fdqVIvZ0GgdJZkbIaXaU147Y92gu0hQ3jnzOSncJKOhxcF/eGG5pRJZUNhnM3QlEXhkvwZha2jFT
3ZE5La3o9k5YUOnAgAVukX+RtB+ki3PwuvpLwvjYV4pXdITA1F4QUK5wd79q8Vuh2vPeTiQaKNFH
7QGHy4tFknuojLu0JTFbovKYlJ34GdAmNpQMi+tKGs+J0MSTG0sW0MrNpOJP+rLH1EyKU69rX7bt
bTs74ktSY2rhv8XLeYdCtetTekpau6+PPUNkv+yAYOkm+yojtlYeE/apYeavWFQeJ57PyOyCuaby
/9g7k+U4kizL/kpL7i3ETNXGRW/czWc44BiIgRsTggBtnlVt+rba9Y/1cUZUVjC6q6pj2SIpucsg
CcDhrvb0vnvPvb4lSZ72cXoRs3wvJy8Np7R9tCaPLqZxOQLlfxFt8jA6dveSmflHdn2WRrTFG5jg
rHHXLem9M9PmJZr0FlHqo2+NY5eWcu1WoAJyKjui7qNl3T3zFoLudYYAdItVg3Awlcu8it7KNOsd
T/4NlqAbhPn+kgVc8xDa83M1tNltE3QBdSeOYCotqMvZDEWmA2uVZWV3yw3X2A5VIA/kgJzHQol+
G/hV8qpcL/8ase1k2bsU69QW/Y1bMM6D/F6+GrEiYjQM9KZg2D8PixHs6T8grW2JZoCFFY3uVsFg
vJHCL8ZQGtpkd+qlcDGtcrF/DE3SDJgnqvE2z6S+i53OYIG4+D935zg2MBhcmf6x1SVpaGmaCzd9
Khrrpma+HdtdlRu6DvZZPWk/jICKO89sHAie+c4QdzujmY1z5MbpLp0A38cV0IMpzZg7FkbvSzMO
WE5ZBXpAvKP0NkjlyKXbUAfVsSwcsDtUq7xI2FmLDhFeUbqOH2HJ4S7C6bZCXiwLxtVA5TdWeup7
EP5s40Vzjqb83pCh13ZhuPuFOvB+jbMCqAbqcUZylsQO8MrYnucwKWx3O+YMG2C3eowCmdq7WdrY
tx6YcVCQAO8PS2/AruzBYe3nzutOAQWbRD94EoCCN67JfxyOhOVj3tHUbV+7cqbau40U3oSUZTu/
Qf7jXjP1roYuqc46Xvjh8T0090hHxexvxt4YszuSA467pWhwWZ4cO03zEP3f4OYYBAlcBCs9lC3X
tNA2ovm5repEbl2bz1IHSZSxE/g+yeimP8WwI7ON50VeC98jAAb+3eexbB6UV0P7JwXkdLncZ0tu
kql0rNYiXz5IUJ2ULvBCHSJqgoqbbJxMgFod6yu8LYs1cK/2Jq+7LWbVjpQTeO70mGmnsD65uCXe
Z1oFHD9jX9nHhP319FrC77pRyoYih5cJxB+Rr/XU+elewH6zHloAmyi/mbZOEfFWTibgg4TVVVZE
OwpFO3ZINpP1quU04TxrKv+cub7fECUXGJQHBNcRQqwLAMIMwF6vQAbyu3CXrD8ToAPeGeTGtVki
z513elyulgsgkrjMpsqhnmuZIzpMZRKtZTsNzq6MI2a9WVFKhZvF9O6ayXeAywSW8eD2BW0FTaDf
BfHf+9ma+s9aMaEUQe6EqmuSHZaA/tiYQ/3WWKzJV1PuiOUwmjNABh1E4AbKAkZahbkPh6tY2ock
zZrjkEXxfRZFURL6LZuOlTvF3dZNJ/imwKnXTpukr5hR+tMwFQScsa3hDBi9meWnQr6iIJv7Qx5b
n8qNggOmv+CxUY7/0KZ+fcYJ59yTk3G4s1Wjdez6RlP6VTrBixoz576tRnG9bmf5uC6cHmYJsL8Z
QYNWhKNbls31tz9mCCHUcV24N8HlMLLs0FvQPdrEq+0VKTLP3k5sl18mJ1E/zM7nvT5GJpVeMqke
KzKjdyj7xrbNZ3Eq7Zj7gnVDQwVql5czQ5RWUx7cZeakmzqTwgyniMUj+NTgNeDafMysOn6MVMc8
Yo892zA9oLI5DOO3JZm/1x6HB4/qFNwivPuJVXhVJLuh5E6c9b31PfcKEntqsMrnLJ8d5MWY7qes
SerbRVrdpxWD3slczG+qyX4YmU/UfhqXod4JxSoMfQmio+unt2ZhIo5WnC8M7XGjH7K2tFgI9LEN
ZLBn91y4hGxuCMG6L9Z0bYyIvZ4NkRwsJB+L6xv1LZg4a+2hV7TOtKD1Yb3+gtY6zuzPzIGdwnWN
UNsMyfaddIHzWmSRdo0pWXxJEIJbPfX9HvlNHpwpdi6d5Udc1mR9kMvXpHsYMX2uI8hNNyies+dN
j94gsZXxKTxSXwHllzQg3jL8cWFpWOmnlS+MOJMVXZGNXXyJY99+HGXFBcFe+pUg1/IE2hHTNNJz
v421M50xUtpcW5uHJbfnWwsoHx8u6Z8caKV7Xm91LzlhGDu6ajNOTzJHGRBIC/siaMXKVrUBms/p
rxBSED5ZY06nXFroLn5HVFRSYNDKknf3CF1jcCKUVHWrx+RsFjxOnWzHxwpAR5e/trPz2JlMwvXO
mALQIvFHZdOHV9grg9HG69kMB/NeYzpibcjYsUQbM1r0zehT0lWzMFw3NELx5mSTCmG3gn3QDWe7
HqOj3c0Ol59cfrilMl5YNiegc+rRfabWlAnf2gziErUqfQXCfZr9tnufiCefaeSSP0YGB0C1tjlg
hRP5a1HP82dhy+LNspVNsZ0R+lPSkRGI2NWixHjdfkj8JjiowugzZsK8mna8P0uQGzT+vhZelX1I
5SR3eb7I7/ZCVJRD2UjBPtjFF6zO1htVRM2t7E0ZY2vsjW/k9jy6zYwJdkuunywMPBBzjGC4m0W8
3I/gF5HbMfK+Z52dH0XKGMsf2mlnNPfsaN2Pxiq8m4QJCfusyIdvnbKRJ0bV3smqKPd+65i7dDE8
7lzesqsMc2XI6n6a0IV0dJrx/K4KlYj1kEzJ69yV1m5MSrGG9IotsL6LeQSG7M8wwgVAhqI4DQ5m
BBmHw7Q1WWXzIGflHVw/klOK+3Npz8NY9mjOrY+vIT4hZ7H2lrG7sQuWZkOMtrvowH0el2kzVXLf
CCP5UB58C7vuT/hWiUdrrfZ1RL9Ovjh2OBnejQc1dhU7wWNpEN+oVT/se0gVzApwBhBCPchkq6KO
vhA3zHa0QGbEbUsTR5tyN249Lxevr9+mtPvMhinMaMGNRQsM066qo0aCX4thqsPcio+DKp+NgrqP
qJXfvFmLDf0vxtbVjAWt3uF+ig6ND/YHKf2LhY3qtmPnfaerDKXFKLstWhZrasVI5xvtGmG3g6Tt
PA5jTEbGXBqWxF70TgHMiSUETge17MzaeGsblMt6mkhR8zYO4LGuDbZCSktv4w8fmTNyuQjEvqn6
cg3V9j6KXdLEFa8LvTXeRvvDy4TRnM+xc4tokz0zfua72hmGDcf7Lkr7HPo5btvKnx98mYXsg7Zx
kdTbYcDCaFv1TAPJ4BxM37UOASLvfq664Q2aeslo3SFWyNi4FM6r49e7XoOKRdKFasnlRrrzvZUH
ajvE2UnPMt6rZZIEJXO6X8yO1P9U4trMCzzXvS3uZAdvaMIyaBH2xH/Q8XirQtdLcUh895fRQfAw
t1yvm4MliPDP6IW0LlkPBdZqZXrlRsR4fMAngkGNv1IROKOyNUxMWr3YOZJ5SyIcBwk7NNsZL3hJ
eXswh62VQV2PSdp1PVrToZ/UvrDRHLMk7e5HyItMthgKoChz1rnZluIkoFRd3jwGkXkOgt46aKN8
6q35RsTTxzR5x7ZpT/7i3bC9fw5+Sn2jemSCN1dljZOhsbzpI0a4E1nS3UI5ML5m2A/vXDPHzTlB
weDc1RunKIqTX1YZwwc/zKjr5d4V+bvS2BVB7GHYMGV4dWLR4kU9ue7j27JLvhAyR52qS3R7wWSv
D1ACsVDk96wG96Xv7ZMExsfgg/dijF+7stznFIv2hr6rHLVppuz1WoB1P7d6LWlDvc/61vlWT4P/
QOirWNgw8badcrM4BQoqxmoSNsm7ToPwwSo/Lvaqc2tARxIds2S7shtUoW5GTx4FIt56MMfbnl7O
ZywmyV1kwEYSKn2wqgXJTWHN1s1kr/CY4LoJ/G9tyzrxan0W53G0UHX6ITqYtY0gds0cmF9nkne4
R4BGUbKFEDjuRhlb21rLJ81REk7x1B2pkFTv09UW5kLN5U1RPcg0XpsV2D7LfTB6613IeFdwJFJP
seY3epSwuETwSA/yQREcW+G3OcyRcYpz+yAq5vOg/tpgHU6r4TQapWIQxwpPr2S+6RfkxKYpkNQ5
2INiAj7UmN/lUIUNrg24ZO2HJeVD0+UnbNJgkKnoylIoE43h7rgtzXs3MZPtIIrnGfFxSIT8osvg
qBHyKsibK13+lAX5IEyJ6J8nHHcvUwnRq2Xbgr8b3/Y4i61FNPHkde0bBbcnu85YErDZXtatmjSM
ojbe8FxO16Y5vnq999KX9SPX2eILPw7IL2ds141/IDizym0UY4jaoc7iG+kcx6Q5QX5PLqM2062e
nbss/cCHnKUrHN32Hdb7rVdV64kL4RvlStN7103O3YCd5yON6dPa9BkdAtOkr0p62sIkM/gIYks3
EElXuBSDezISijHYn4LnmCuIcWIzDllx9qu3Onacb+ZVcyv4LkExQdLoVn5jdsaaua0DcReIlj5I
oyhDgWmJEYYIF5g109o5YkR1jvrhTnA9Cf0mMc905+RL2HksouzCXL57CSMGekz5yTAasz/MhrUi
Ms8BVlhxfIolS0vE4E9zxobIHJTSR78TDGbrhJTNG6CQeTxHtpwRN/sMQxF/3loXtZp/D6v9yyL7
Dxqg/isTCCnt9P0v+ezr3/jD/+H8JlxcFwQarkZYQA3/7v+AvsSwDh2V7J2FS9bGCfuH/cOw3N/A
JZsWVdRYaEmMEMr7w/9hCJ//BsMB2rDwKSvHa/KTefUfmWhwVv+PGWmfgpLr/0gUk5iDm+/9JSPb
4E+xZqHY7ICbvuep87W3nHrj5v5/Vz9FWPIXpwlfi1p6vL3QDVyMvvDVf3WakCmy5i7G8mQWnb8y
NGau0eRLZwUZmrWq2LZwhaO/gSu+e2sOBVg2dxofvTKqvjVKVrcYmyiupX744Jdk7gbbg2xIs9+K
1MpnYLj2vmmml7QO5LHXvXFJteAoZAi+5EXEXWuO/UdQwbeJBeaURsRg0zvDJzCKejVWsfxODby1
9qP4NQogsqzchlW+azMgrFQazQw1BnvBNYbJ4a4v1WUQrfqMZMRsYzneu+8k/S4N7J6gntGv7Ck7
FgOomqgm1Es+gq1Hpzt7E1W6+ph99HL3pxNv6BpJOS4aJFP3nIWNbQfJRjO/cM8pVfy5xJh0Q4gu
oBcF65pcOsoE1UKExOgUkyfoG2tD/Z5RmI9BQg2P5e9rqhsjN2QlYRft0QwMsTAFTfXsjUdv8o3x
lfmpw2/JNX1YBTwXnbsukMFlyC39vaDoTfM7Km3QkmYlv/VTa02b2GQzYvqcuERN1AzZu1fGWxDN
7v1SRvWHdmseoXoOAFBE6WCHg9UPap2Ns/NVLa0bHIoGEWGFuY3X3BpBZR2dRHqv1PXiuyY4j+RX
jebEI6ajMsHq3GhPyLz/0tejxcauoxTkyO2yzdkemdl8rbGEIkJvH3Xhs2WmLwK7kDpizJxNbEfk
oFZxW3rBscZxwYbCD/IcN4jWBDLLnHV7wBemA428FTG3UhKhb9o4OVL8bixrY84izNhLVz07DOuK
eL2rnjLToU/UDubeXFGB7P7wJ+Y8eq4HomixGvNpbfkJLLLILlHLLUSvaGWbvYBxMptguEjpyJc+
GxJAmVbqkQHFlvs5RD0YqS4txIffIEHhSO3RW6RHnx6Yq4RwZ5YEIFOZoAb6JbrguIwpW4XSs7mh
SkT8Hjfm9Z1bS1F/z0qruLPNqO1CHoZTu/VGj+heN8L74U+r9mPJXVoABi/Ka9b0XusikRYaPmdn
t8N26IJZxfc9Hh7OBQ6luek/8863k9BEfHjjikXL0TVye2woNlo20k2ClinQFdU6gZrPDGzoClqg
M3f13lOq/OZC3ec6l3RFWEiCkVuQZ7w4GM4Ah/p5Hwe4UdGKcdimE6WGPIzvpZP533lPpPah6SOT
F7cYMBKbXubHHBjT/N7R7WBvFMG6YpvhzEw3ufY5TXj7sE9cTONRZEhG4WgzEyxEPukP6WXhr22Q
aWIX1LxnCLTHI+Ha1IVIm7olbAXW4NebuFTPWa31l54OJe+g6lzRVETdIjcGz5gZfUYnBcA01pCZ
J7P/rFyLu+ScpnpTVdh396ocuBFh7nDajTQHkV3MYRo/PNl3E37lAedSUnOdX4HOMi6x1YK7nCId
v8oskB+T5ejvwCqLhy5KShnWo72wQzWGdMFnRIMghp4SVQW0gIm/HNnInq2S7snZ7S90+RFNQL1L
WkxkaKt7AnfdwxUkCGnSIoMPPILAEkmlmCaO0rCbI3ad5loKjsNk06lCsoQrp1rf4VgCYxOUk8Kp
VEVgU33qQ5MtYj+wXDG2Ce7raPDEMaiXayOoRCFCaE+vgFbl1Cx8s0y86sIXcj2KYKBYjMJBMlTV
9YNEVCW+mSkrYVsf0Ja0WSoTwucizNZ4Elhtv6uci9OKYQlp3Z2C4ZSnpYpIBMjxlX2ZgKiNj9Zf
TXi0yG4SKqWIsix7/6VnlkVuR2XDllxzDiR8sx0f3mJ4rmCkEcc0rVmdSWmW8dcaeUx9+p1VlT8o
y1mm9zoSWRnmom0drmuWNXYPAXgT/76vHWMhhQX8AvmTaJp0KOlozPExMMY4vZ2r1LpmLahnivmo
9CJTaDZJNTR4n6THOrHta0PudDdn4x2vs2UQBTQopFmZ7tBwN+Lfj/ZJauQaRtts8yNNkLoGb4Xh
LJI/MiNvSoxFDI5gwtRgsItBq59ZZrXSYIWczRULzNLQNHGEsTIiTiTTa/svVAfMSBbIbaX/7M2M
7hzOcdY+NChQMqTNVyz7anZqexf1km3qKNuBo4RVJYdfm5fpMU6txt0T9LW9i4EAT4JuFNTgsjvx
9SsdI3m9MysBhTBCKrbAWFwD73MLq2Pt1pTdIG5XCF4POYgie1/lnfYOzMq0hCAl5xa61Wi1wcvc
u6zbqi6gPjJsiJZk35dBCfXUaHcQ5xmQYHl2nMZqsbvZc9fxmay95KahihlXx9CU0RczF8sQUosx
JDuROXXJd993rGONcrwbx5kYQUJ9fXLm/B3HT4Wr4Lrwp+PnfsxNeTMlnK8n4ovjEPZ5QlGYP7tT
9ZAHgaGOSRK53xvLjufQqCFYbFKM316olj7RF3QH8e6QFNI/urmNkm82gTV9tnXRxjfYnjxxyDGa
Y2WvzUAl65Fj1CQhUM0ttMyBq/CwabqrqgjKNV7sIzuIj8kBbEfqO18FWVreuobBuMCUUoqwmxuo
EWWwOHtdNPSwIisVdgifMFu3fd+v2oJf5MyOd+/g3smEW72NeQthm1nACIcxajYqGFvgm8v0w6nx
vaPrgD/k3dlvSQoufJJ91P5uqu7AwCRbgYOYHTXdLLhuG9aaw9gebNctdtg2zRVlQdmNMEru+0O9
PFd5Rg20tnA5+NfckegVjYMUNFWrmJ33ubImf9eJaw4mJWnLjhJ8bnevpINHLnPaB8vqx+3Qex/N
nA/7RClCTtwgafqOmm2r23ibqeljwfWwcwUrOR1RBYXUq1/abKouAUCudeYl1r5z7ey1GpPobSKr
kq/4WXH/Dn5FPJLKnAAo6CJ4yImZIdMoHKQ+z2u3bubsbZYNG7zVag5p+BO8oZHar+EPGhUjOyi2
prcY3yl5fudt0l8m2zLWUqGZoJjqc8fNjFsp1hBOq6LbJFIvl7kuSBjNbnNs3dYBEqmM7xAkbvwE
im5r5GVYLtK4iyhxXTdtmx8zb+4eB1dTUgc+huRrbHbZDlzlD11dUYoyqHlOVpTrxEHq4CPkXirs
4jnvyA6P09UE0I/mA3ZCmN+27R1aCuPIKlflI8aV+RxZfntWKusOVeEw/JRsrgBUQOanP47jlPFJ
1SAHcRmmPNnsTtIxb6Y3lhKPkwrijVXTfixR7Nf8OtMtA3j72qXNsTPVU44hj02j3b8XGpc8mv2o
JDNhxAFeOQ+08Gh6v3Ln1h4KaJ0DfgDm4NBoWAoBKqg1KG5zfi4or2m3SWB/dRhoVwOldoeqkqyh
bbOgY8Zf+AiHyvDdb9d12kVOPMS9oHeAoIty11jjM/Gz8m0esDyMuZbHYvLwxZVt/dEGAntZr+oj
sbbigCTxCOpnXidjxbyHoaMDjDFWmwzHPFzN1DbGtRDulyBF3F/ZbIo+rZrMDeYyt/shepHSLyai
kD1kHYSIBSYA0Ty4HukyDQOC/jQ7wHnJ+ZBl6nMpfdDeVW9sIN8tPDCs1ww4KDeawgkN1pMHR4HL
XCk5YkZQs/6RtcnwR9ftv2723Oy5ov7nPMaXb0WR9j9ZjFsN+uPXHOz17/5+xzdwDP1mufxiaTwR
f8Q1/gh5WJ7/G/EaLvOuIBTyzwu+/E1Y1wCHJakuJWv45xisTXvKFexIWRN/0XH+Xg3Kr6wu6GdA
3KBfAV52Cb0Bg/z11h2Pnk7pj1VfMp2xxOlkWeCtSz2KD5C9dsHIHAT6NM43yyyG9zyD8uqL5LOK
3f4byVZ1S1KM4pTZXHa9J7vNn17SS13McV39D6qkL5CYVf8///GrKPDz20PfoD+Lfbhvow/8+u2N
E984aH38Ypm6NJbQx4ztHzCXsrX/FoPojy8FHQiYkkXH2VVU+XPSRQ3eGOEMUl9mY67Xmn0n99kk
+3s8sOuXYWqGuwkZTfB7/Bm4+VOghgnB5VZeJs9DPeodTGg21VCyJgqv10XfE4sddYOOq6Icm/Ls
3y6tceZEPnUQfFYuW+WDpRmclyVxHkufV9ywAiKrM+W7XsS52DanfMiaPatkOLg9oWHwi04YDIH5
37DmrF+xV7//LLxpBCoUAW/p/eUlm1EOu7nsk2fPYxnmYeW6ILn2UKDdCrNBE6xSbR0nu/RCbc/N
biiWNQQH4qfckSoSvbuixxxZabwpA0UA4H9//6X+63T6B4VFf/oo/R/R/E0/fmMiSjmFftLlr4VO
P//KH+F8AdydcutrBxNuB/taMPf7mQTjkTAayqJ3/byZhNL+41wSzm8edDP6spEmYYFdNbp/Co/e
b9LyHGGSgHWJ1RNK+4vQ+F8Jj8AY+bj9fh5cv1XH/ZleA0PLN2OJAFLjrx9HGQ9SNBOZ09iMd8Bs
nuzJIIRS4aOcd53Dfo6PsgekGYO85uy6awBXn8asZSdu5sHXiVzVdyPp2B7ynCaQ7ectdUJNejdo
6jTmGlt+XilQzFny4rtp2Azpu88qZEsp9rGCvEok09+UP+80zhNfy9kRoT2IudtqF9wcvXSnTOhX
3VHJHEt3PftJEtqTIMM/lE9SQ4mWU2c/l4bbbhLUqIILlirpgUEW0DsEBpU8ZaWIProU5w9+PFXU
j1NScd9MLG4uK5vF4yPLuIQ125KtTMPBjFmOZnsbV14JyLpTF8MhdscEOpVih9MKox6uozZ+hmzD
54qJHE902nZzuhGl9tOPWvp1jR8xTgjGIA0aq2GKYLdz3beSPgTzZJ3rxGpvMP4Y/JSFmw8vmhVB
QEkGBSfAswE6NU1sVhsBwwXnZKPj+4R15Tnh5gO60MfBiGg5MsmwB6G0yYjip8UKWk3/eKV38IOY
NGvTj6+GiOlZRANpadYY57GwdnztewYgOrNrskTxbMrVaBr9Xox1fEPGaDPmgGlmMsdoJl1wMEyS
4yvRR/uWjM84EpLP0jDWyd5OiRQm3jWX33r2iYj9psnpqjKzk+ryJ7L4wN0BBnJDa7bpsCz3NB+y
ZTXSl8UJkjOx6mzXpdzguCKhWoUK3wVEgTnprBefWs+SeFEpCMZxntdx6MUB475R2ZKIzc8P7986
x/7/41nztP7P56en//VvJAHnz19OKMlf+f2Esu3ffCYndmieye6X296/n1CcQkANEAF8YKocUi5H
xx+Tk82xdo2/MmiBp7Y5iv55QIEj8ZHZHc9jn8JEYdt/53z69XSiDgPFhPQtX91kMoHt+evp5AW6
dxss7mvC+28wQ26GIjhR4boqp5FB8Z+vyv9tBLoe7H86Cn//YkBUrj+PxwsR/IUumeteqKrFd46/
qVwey6yxmmNfgR1aaVCA3D+biRRI4gTZjw4x2t+RFR2pz+m1vzf7EqtLUsKAWPmYbpt7SALaOeRx
nPUX0Tp+tYf4r5Kts4DZP7R9SYxJtJFq9y6S8FmmRVvf5YkSN06fqvi2SrJ0psC6m9pT4nBnwzgu
SDsO4AvmUKjF6beWYdIybmVXBaUVCxnArrj+JYd7HrZaR+Y7pZW6pHiS4XnIvJJH3ZR8bgqQQOXe
Hm2q0RuBoyjW/EuK1GrGHbps3sBdIpfWmJWIu/Ye81OHiIgHW/fyktWxnxHqG+kRczuYi4SPY42c
WAzxFt3RtMLBzEz8Kb6ZGGfIHSZCREBlXqfGMS3XYPhznMguLpybAXsiSSPunx6YocWN1EEEFSay
ctZsKcYmvTrge6x1u2SpsRFbo4H+3Mf8EskfZoEHgkrHzyNctuqw1IP9khkZfQPYut9jsgqWZdyj
irihI/hO2RnNZAobY4Nsj6+tX1o6ulgVyfH6L3EhDhuDrwjZbpeOemMbFbtaq1ehJuCDZcC5DRrv
IXa5VFuReg4MSnjU5CYbIxGvifae3Dl7oOH9bCMirByRfzhGsKxmnQ+HhUcktDZQbp55aGffOQSl
E5ELghzcL1SW4M1mm5a2R2rXj8F1Hz9MYktmnHosqXZ12ZZrgz7ljO038vV+GHAhpqO9L/qqC/N8
vJ/a7IRslpJKpc+wRHvopyrUVyEfdoEftvye8WARM+o/LSwwG3yL82qK+n25lOIsJjLOBG5paY+/
Jb04zh7Bbr9oYCy6Q9guUbmzKgSo1rn4QOKzSZOdsozbASbK4ncP4KJu2dUY+8ISx4WNeOTra6aJ
hXueQWKzs71k4A+x3O68cd4vc3VnLXz1pqYEwYXSx70HaRyLYdc9dUCqpaawsJpvZ1mwZtHRF9wY
J9OO9oadLRsdKGgpC92GEm+rX5ATEKQJKODAT+Uu1+/pagkb4XcCRQe68qUMrlkRM0BGgs5QKWzG
ls+wYuc07kFAbkMobS92BxfZCPTd4HNR8ZRBMNs0w4AetcoIPlhekmgJpltgGtkON+RnT7KZUC6i
8Dgnj1w3w65YttFikcrNQR9b5ZObs55w2uAEwu2mWtJLTY4CBAwJwcW8naIqRnFF3wrM3N7i9qnW
UUPNdySJMADYfhZNUOD0RpAPln7nF1D9XfXKN3oj2H5RxGd+Zwu5IXdYX5Y0+bHE+lGPBix4dP6u
dU/QoV9dOSFVs5KzKxzurKveWWINEJUivZVIVgQmSLbOnTwT8jl5Mz/00tDCV2Li2SR5lp1V0y7h
7GYXiaN/h7nlshg9Jt6k/SALAdkmQ22HYbDXBhEbicGcwXRbsvQ9gZx5aCzFxmVy6bh2nAUVuyae
2XWQZnDg2DH5+1LUy1rK/Aeb24p/KXhfoJsMyuBnjc45bOdDBL2DJS6aVtF81impDEKy3iowCKnZ
GKYmauiHEhsNjuYQRZnUuyfuhkXy/6j01Cdms0sNdytL8p+z5xMLKklSZSg8CW2kszzEUX4yMxh4
ONc2JiCoPidcuLR8VMG/YPvG5delGO8Gp1Br1sHPMZY6/tuQrBVLrrW52HNYTu5jVHsX4eT+JQLp
v6GtWGyy2nuyYXnuE19usXg+9y05BxW3e3xgV+gj9S58NZxwM6hK9r90kS8POY/p1RL3Z+0vATMi
7XjxVF5jeNWPuaiea9f7qEZ8+ICtwsVM5NpLtFzLKDFCTo3vS2GFWPEZeaHnratcK7oRxJZV93Rj
4uxaU4iTHarBOE7+zHeaKNoGSTKbz0kZJXvt6W0UNxtbsrKws+i+8GICn913cCrbqGZgZWXibAK/
hS6Fax2cIOzAOX0qzSAUPeggd0RZJySPMRmHWt/6m5lkxsYtE+ye8ElvedPXG8scO+s8FQupMAIW
dybJL2rp6HaRBfOobIgnDQOhXLc/egHd2V3EpT1jF4UfGcedpM0q8H7IMedoYNbkuRiLYpP6lvJ5
WdqDXxnHNqvMk+PTrZLaUb7X9ZTscUvfx0X3Zgt5xlL2pGTJ25q2tU6aLmntxXupglZ+9uzobith
BatlLM5eUZ+rBIJNTQQeq+K89fv2PWiSJ4Zp+3MuCzN03PbOc/V8n7czBACS1zz83hevflMNR3RQ
tvMhM8x9RGwOhGBD6yeYvqxq/E031gcgCyB2MIbOU7wfW+fHQIZkLYbG32d20lyGMhtPFlaJTW75
kkdkVT7FEU9MjaK81kUheaH4JVXm9KXyyEjoIdkE/QgD0G0ehDPL0E6t81IXPyBqEWTSDSTWWd6m
OR+q0r7SKtOqXRsLMf20gs1Ud/pOBz0IgHjuwAeV1UvFrLZumh5uVYbJEjDzM2l8sDzYpkBqwZiq
wHUfva456TjoDjjAqbIqU+53kHWqmPhk4mVvlar0AXbDq88GZWPWy9e4Ke8NzqnItrilQEA6i9IR
oaTI7MaU+QKZ+Ro9sls88TxeliQ/+jXxMMCfdIo9Oj4lS9bMSoAH4Ej3qbAflmCOVrI0izWZm+IR
JPGbM+lrzSCLtppq1lqa6d6IDfalQ6nvgS5nJ1sY56ZvEI1d8w12B6enZWqwnNnMse7+b8LOa0du
ZO2yTxQAvblNkmkrK7N8lW4IqSTRm6AJmqefxcYA8/cZzJm7VkNQOjL4mb3Xpk2eKvF7MsvvcZ6b
R33Onu2MrQr+kSpAL6C/09/uazbVB6SB9Gar87XWVQujzXb3CK1RY1T87FIsJiLY4QDOg6hTSEaR
0uJTMZiRh6DcMsYbAL+fkzVfucKtB7yvKnRizAUlEkxh+49jhVCGrhA338BToip0SmbX3eH2CgHd
XVDj1vj+1O9treSb+qXM7G5n+sVPpzBva+ff8iF7bdGO6Fp5xVdMWkBbfhcoC+gysdTD3AizVTuu
mX2nm38i2euwGNbnvJZ8XEoMCjmOQQ+d91xqPwcvYyM62u98WlBXcv6lJuNNcwfWv+50qTr91edC
rAytO1usE3E8YngdESrdKowsMGzJqml6+dXmYt6Na2w8NryZ+QRzgaLMapdyPHjd3KZP8IwrHi+e
cOdAYUH4k02GWyChlwDii6UkzUkzivnKwTyR2VrYVRp2q21fwPRpzkHoMY5QeCWue7TIM6hhJazF
x5SPjQLM7Zg8Kq3EN6/9aGmUhIjOgrwDARFaaBz7m9aZ8f8OY/p/6sP+PQDcOhPf0iDy06IRIMif
/90GJbXB11ey2G8ql5o3V0YDuD1fHmqVEgS9ZAskntyO+9t/74m25u8/WiJmU77laVyAxN+YDMj/
57C27Qa1mV3gO+iNyDZFKsumKYeBGpSeV2yQFmhDQb44MGFzLEfo3ike2QEuiNdNzS1esG6pg5Cl
+VnEBhnYlg7j1EVQFa4FciH2t6JBVp2jTU01Hteg/JDi4E01DaThtvY6dk3SBgl5cPf//un+72+V
zhZfBfEdDIth7//7w8naTV1W+KBSq658722/fFdaeRSVwVNYLML9dGThadF/f1V9m9b+n4nbPz+m
+c880Gb5sI3c//2ySIoGWAkT2Wa5KrPQqlvzzZS61e87cCWQjw0FnraxM+6kqprpMubFE4jyHLcM
uOZRaP33d7T1tf/xhixja9gN9nyO/o9i8H+MylXis9YzEPCTZ2ZeKrcG0owU4JrTgN5F24qrxMus
AiIc8//PS/9f/f0/QwfUk9sGxmZu8O/vQk8Bi/hmOwSlOyW/VOK129px7ZLANBisk0m5Ol743z/u
f17TZIPYPt59JgokIPigu/51TUOjR9kbWwkzt/VcuUfy/6Kx+fzvL8Js/j8vL5tIMFQwvue7HIC2
/R/3DiucDN1UE0OBkRe/aF5hc7ExLkYVmm4TM4GcupBoqPOcFpCV7BNeFBVUkJ6PaFdWjGnozGvm
hzs5cMY0bEvPs5v+dciojJOxRCo95FsynFk8IaxOQ71Hc2Z26cfQosj0pNUe2FGGMOxQ/Dv7no7d
hqbclPbZzZx7m4PP1rvQEc3j0BnHoYSlw9LkhGSlgSE0QF9n3z4g9V+xjqHlpj578JzCiFaBD3eq
pvtoxp+dFkcIdl7grn6vZnXxlJeGtBCPpTN9dPZ8tktMlPaiPuJx+jL6Gahi+xGbxhkm1AWlLaTq
AdNrS3M36/KkKgGPT/ivyWSEEOFDDY8kPOFDY80nTZc3QijdS+9537kh9uuwUV4SRkJrz7YXg/aL
nlaPLe7gJZvYlXnnyvSI5UbB4Gs/pli+oMn+mcn4YSqwBU/mM0rVYFSss22n/6p0KjOz++BbeW3U
OAJL9fa2rx/yJTtXwv6kPLr2InlMqyVcDP4yhm7GsOOHgpxR5DqRwq3cJ5Y42KnAvThdDD0Dd9iq
P43VvHJI+rsCU8+UTeeYiKGAWwO1SvxWe9jnvXaIVmJ8isx9Rt3yaRcIUcbqffWbMzJQpr5aoe3a
mVR1TwZp62ye+FPTGaFq/a96tk/Jyj2cy0djyT/QPm2F6RHa/p7Uz5/VZmQezQa7w/RS5vEOCmWk
9foP4bhHr/cpHvlhWR/d+r58TRP9XFmyDAd82KulJs5mhtrkLtQ0Enn95WRiDpKc/t+hRkL8kb5Q
zb1NQy9DxmESzSpXESsI/YldwEMzDTf0w6/JuEx7KRHJZXFXftekF+47TX+ICaVbjfqC3zhCY0yC
Nji3MBbZA2z28+wjSgU2DftLI2gcoCx1nncQ3bJxJIYDOLuHxc7MYDT7JzGaw2M9C8rOIX80Pfy3
cr0J2XPJL5W3R6h4zp32Qm949sGK7sbFzfet3wA/UivQHCAmkUiM7AhPc7kVTfug8uIQxyM6PitX
ww6f9rFU6d4deyouc11OVifeLEZTJ0uO4okRyd+8BEJP0/qB5eVHY2FzWgVkHK3CH4IkqI+yJvvC
1PzqVDFrBhQqIRKvTbJy4DyA8L005ElxaNRV8yAIyWRZeeN7DWukkruURTh+6RljytIQv9nMBAzA
Nws0A9GtXHAal9nVZWBfNqvxvszoFZdlfPVbHi+kAYSVrZoPr+VJJJlxPXQTvgsyXXnStAPC0GHy
EIIM4wXR8d/YsM/1RhWoBbhiqcNvgDp69VP/eerHD9Yfz1PaBUmfElQdmygjTQZVLXf7romtT6vT
5FnI9Ehk98RAAK1e5V/bfInYEb+yHYtAyrkhdnwRxLx7R9k3lHePWGS/+gLpkC43KdJRr+xDi5OW
qAVWCgz6VtKKWX7eYt/eG1wpgFFB3A/nshORwV5FMSAQct633hZHUNzGJftV1XASG41cAes+Q0/s
vPXSLwmiKZhomt8cpKd/jetPPdU/xrXNz34+WN3BqkqRfvSdRtjThMrLNanNp66BDDOKqJm6Fu0V
STCo1MHCuv5Br5w/jpgICbN86CuljuEIatZ6iu0a+KCDtvmnWyPoirtkCpwur19KN7OfYdh0zGP5
0n3OxsRoL7og6RAxS/vI0mQ+LP66xSsV7xaNGRf/Urz7LkDttoeQXBtG/sqqWt6Z4P4ehH5alQCR
7IO7mcRfMYKBjj21gW7MjHjXtYjjaGLD5baNF+izqf2dVyYU53QYGTPGJVOw2dOuTUGZ7hU+LT4S
HTtB4YmViduHtokhp9KfNS3HlFtl7tuYiTHKewshdDkZ9zongC0w+JSXTTEUWKY7/MI5Jc953i5X
EYOX2ZVJgQvZXUh894Yb4Oz6IMkdcXzge0qzAjHEw67x1jUA/UchPjnXTCkZbTHW3gQnZzKsIKY5
CV2H/j/dkNjJmJ9hI7D6dxvoOhOFZVp070Nvfsp5xlXeIUPHim4EJCiIs+nJx36enhY1PFgLqumd
i9n621iG32Y1TAc9drCoSsEstpIx8yU9i4cvH2pAMLt1KX6VqeXBxhgYQaoVRNXSyC/YTy17TtyW
O9tkDah3hWXtJWJOjGxqmB58Wr7+sUtc/0c8Ze1zRpZcEmpJdys0A2DCgg2iDXLNGcxTFwtQzozh
uylaeRQTFezqdRQnkG+kU1TXtWslA6mqJ5rYR7FQYtySJB+oXI5/CPvCUev5K8EH8VSvj3lnspld
2MtlTO2z6ZTQ39y6CTUhjwaRrQDLmlWPViXd0AcL87ubcpJOQDu8EJRRn6F2J140jpi7GlsvIobx
5efodV4kW6t4nfvVeACKyfyYi8fpKCS5Fk/+4jrp3tLbV5553oPBZzubolHoB4dZfyxrfBNNxxqD
jiiMTcK9HCRxQdttUZzitilYDqhz3xXj5NkzCe1cNzmXVqOdZjQYKDQQXgoUpcnE9JHam9J6bNCL
cfBlanKepEQE2SvX/xRDirvEzGLrb81483XocmyPcrEOkyMeq7WhHNkoWIC1FH7vHV/hpWMMzVS+
bg4xI/ZTb3UMOfFc9M9CWEchV+9U20v9RmTLk2Oqhi7N8If30S1AQmsDxAvu/O5Iacpoxu7yu5o4
qx117S1st4YilbxIcPomXX/pLa4Dm7NlP7kTjzTXNWAh9VXlRY1emF8TO72j0dn6LcsWZsvwGuBY
TOuEKE0ctaRSd8Ow/wxa0oS5LawHUzG18DYwHUQRYAZxzxOL1TcXJguV/bxo77JE5soI31kQ7WoQ
8bQLVpcf1lL9GKT9OHrDN26PQ0JRYei5GwqY5HtsP0C3SzdVJ92qrd/KTuuHOFn3uYs1nzpHm0/4
buJDQpTI9sRUqwVLX5WX2eDgrAX2npUVFIHUMXhykrM4K8nGsSZFsJNnP8WFA/JoLUm+ce323rgL
e/isf6rtDptppR+J74marGxPLCO0jT7SXMZpvaKRX/B3AM4QcgJa0RU/eeJXRzDW0ZJKb581xU+s
q+yqfAR90pjuPbivFM4Es3h3hz/xT+LYz47BcryOu7NB7uuEODlgzHwvPP+bzGcEkSBkEOZDNrEx
U7H/WFjq6MccF3lnMmsVBRefSKarVncgEyb/nAumtyIdrtLzQLxCnMGXe7SUL4NZzYfZylQ0J+zQ
2CLwBMy6YwKCCjfQur55evwmy0IF+VjyF+rptYxrbA3IxD/xNtY4pzcJM3Y48Df9aPyYKLwAolFF
mlOO/cBJ2MhB658idOZoHjLfzu54wVBCrmZJBYCttLC9OxJV84qo1ToIZWufzAeHc0zGnlVX7q41
fHLNJTXrjoUgPStZ5UCHxSwJwu1s98S3UO98Sy6knbtHVGYAocZV++66FIXkjs3N7yzvy4NgPnAb
avOpLK35EWKM+UKGDIqS2bujHq/2qKzrH87UX9UMV2LxSYI3xQoAheoUWv6bxM8+2BkoXJA0DCmt
mxtrKJ50iW/IXM5Jt6Eup+4HGreezF+CIHiouf2tGRf1ty7AMi6KUKZcuWdw7WrXa+qzLmIaBMBF
D1UyIifWYODZNOB7ZB4trEnK1AlofYigNCfYrPH2FfrhXaWS+3ZmB0yg8Mo15W9QmPOTYYCk0t02
Mv9p7+PmtNrygHfiicqavW817OtcvK+1+9Sojq+73Sf+GDjJojNw7cmgm3QeDj2Q8aGMeo2sBHJr
0uEwi9H7NWTg2iTwUyq4rRDhID+lpUKhYfOgwz3G7flimqp8WVCQvDtqqLmDGXyPd+XAhdq1Q407
eihjDB+U8OPCcM4BK8/oWk9iNpQ8H40pftThE0FwOVBTtyCasicWh/hm+puzytvc5Sj52+fRYjnM
HAVygQmr1mWH0fX+367wYK8PNR78SRA9PaPWrVIOVPRHWJDgq+VNi2d3gdXWA2QNjIYsvXQ1ojaZ
qkMyiOwIzhlGaP0TS1u+4wF5bQzroo/NmVHON7sDKwK/FGWJa0UY9KGYMQ0kvKGFODVJTORzdzcN
8zJusKlG5S9wDB9M9oyVR6gSFAlsaXYdQOIC/p50j3IwOlTjEP7crni2yr6EqEK5ELvlSUnopk7S
b9jaR8nsH6h+MY+wPzSwl8N6Ihn0NCuN7KK41sPOMH7K0nizRWw/s+qmiLKG6cvF+blzt+S5oca4
n0/VR1wZWDiW4avZ8FVsBKxTlq2vROU1T34CrlBiTI0mOAu7YanjPbfPye79BrNN0u7NfDNNxkC3
NGfWQgZ7+qPb0KnlafqpgZAIYBeym7HzB3OJq2i0qaun8bqYHDNckxtlPHYuhqPMvcEWeudnxlPS
+8+x4GuX7t/O2NAsuf/kzk4SZdKm/MHPFFiCttyuH31COw6oroqo1KCv1cM9Xf0Lzr3qhPaKEsyn
CYLPvJ7LNtv4lUl+5t7FZ9AN/h8zE3ciDH+Oq90Ftl7/NHvnIqu8uxcN8wDlvg8tnNp6ohpiB3wi
JuxMGpE462bicfN273IxSCRnWfJsefm9YLFzVUmFzSyZmsCcxgdE7PYBFgZ7cOaWG+BpdS9y6hgw
p8joHTxgyCjXPZ7WPuiJHTsmo7EcY5W8sE4QOwtbypECZB+3zpDstVw8ZZ0N+UFVnz5BD1RbBOst
wuTz1tjnUlaH7YRKX1MvA4GJgZf0j2XZe6/KzllLF2sSIoTIorYE9ZZPK7g9q3+fe7ivozc6Z9gI
9FH9Uh87W2E/qeOj0WS/QMLPvzGibb5Z2z8TIvNL6wwP49cSlGn+JaXF6Mdtvyqzu69aW0dD4ghy
3qcyKggLBrDeviJz+RNngIpWztiorsyfdlbUWP0HnQhM7bFPJwgjGDbCuZfB2kL97YEAGXNyLzO8
A17BzzQIECiW8+gusyLUjsLAUi/eDLQaYmKonOpIwt+xH1mwpDZEQCNdCI+QxUFyHDPpveUqxmwk
W//GZPSHtqxo+i3vbRn1vyz48MA2zUkzrHuqK+toFFj9fds50POKKEMZyPrJqYPZNgAmTCVg6pw1
Rwn92q9SnlMZm0esjb/anjH1MLChprp/7C3rzmhYBkTG3XrZQqrBDb6zhf3LdnNewrXS0+rAsEMX
+Vwo0wvQ6JQg9bQLdG2i4UDsp92cn9NJr3+XZW0AfNx4P/nnCPSa0sF9aLhVr2U7vxQpw23p0amP
fftozBbvZM1mokTaNym1t8V370k1g9prwFtZxhzGIF0D5M2vAMBuY8sNLbTyiT3zD3ugFvLt/NKa
MzAQU6JrGLMLTs4Z7wfsLW4Y3Cn2rN/stvidWNw5mQ1AtDBbrh721uDoUPtkJlNd5c9bOhCdjWfT
DEzKCjiQowWMOv8ftJvF/9uV8fLQL+1bKsuXFfggYZ3iFU7bR2OlR75Fe6fZ/MdS3ue2/pzsEkQM
Xa0rthFiNwPEQ0DBNeLPoTRHEDWQyyx9IB1StsBvujfQdNkOyvxTvuUFNG13yWVyNbXpOOaqO8Zl
3uxSbbzHsX7BN3n1/B6eddnuut5+txD1BJ1IK/qk6qPWbKar5S1fYUxb7IvabOMfL6c5Ln9a3vyW
59rBAcYCsqb6dLoyf9ewSe0mhaeGL+aB8XzPGK9qdjBWKAGH/GEeIWoh3dyyh638pNnWt5zbHMBD
vjeHGpO7y+uqT5sCFVYh7cXmJEsI0SGHrYE+azE3Y4o0E5oMwMlJEB2MPeIVrIQUPT8V3txFKCqP
vG32E5Rv/shAFsP0C8THd5muf7i5LcAdJY64NC6jBPpT0TcxUzHvqSjVi8uV6+ssdyeXPElPDUd9
zG94NNnb2l28s2exTwRDfOovFug08/u0y+6sjjO6odWkYvHgiFaA/IlW3bOijKrBKT793CBe0Swb
bFH10VrY6ZWEq+M0rmS0AM/BP5j/LJP+AbWcOkDU3reEaZN+NKVhPau7dGS1A87xyNjgefLsT+kj
niuBenF3hUPth6tT7cuZmV4DWi7MfeYKSPspnR3/iB+L4tHquh/23H2XKWZCeiwQoQXAAmtNGMOU
JmGeYQqy5jxxFCOInQtKfe3uVQCdzdjWWVvGt8UuoRCrB3ZM10QykjK7EfSgNnvPmDXfpplGzCzH
rwr4GYsp86ABH0dEhyZ45UGIp/KYx6O70yovfUxXRczA6Pz0RsxITc/LEokbR944PelgI3aDi+7J
LiV89bI5F/70rjXJa9PTsPqyenA03EaZVrxaixVzQdTHkhYZpkoMpo/N/WpM1wQNcksOVBubFw2H
KtjLrEQFp75h21F3jeVLWmuH0mLxtiqPgkmqE87ksyx6aqiUpSt+dlInm74mF0F7Hyye6qlnULEb
2RBMi2Q8bpShmjJ3J7xCkJBLJ4OuzwwsFqszQxnN74+IwlEjS/EEe2WOSlY2V82sXxZJ6jJRPt4x
0WkIzKyG57QadhR787sQdUBuwE8/A4WKcHi+aZKJmdUAWLfMe+Kn1m7pa+25t3jcYa7PxHmZ49+q
Q3JgyLX6NVe6uLpDWwZ40yJMaZctPIXJZ7086zHBX+QyXRAnE+QpGyB4veZf0qY0D3Ur2mDqslsP
e3vXxiTh8nFFtLjjax8LLphyFKj3WgKI0UizVW1vMZfsziK3MFx6V1F3egjq+lS07+hT+1cnbvr7
AkPwPsEyxglaj/ND7CBc0HX8apCpvRnrsQsD3BsIfTI/fbZ3kIdw0vgU955rhoibb2R+cmdoEsJv
yuN9M3OzF0Cqpnc6ckkiMcKqsmm5h/zZJhkgkJX1s8ToCTTci4/Uf6FuaZ/1HH9j13VO0rbfVrll
kykaZ90rfxeYyAOADFjSHQDbBbqLNXXuxawtIdae98QZdbY+iLLlyDo3HXFv24VD1J4/RdIfLqrF
naqxTIjqxWH6LmIr1BYdekJaf7MmKtBptyAe4ePwrOMZr5XnwWnM/ZgaW+5BHXZd/3e1AUq52/vt
Sue+gGKEwLlc2l4c68YGPdww9ctJmzuudnP3Zv09qfwu4j55qFilhyKWf8B0mVRTUAW1tvrDgufL
Ro0TWWtz0fiuL6CuTrkpT+gUv/Wqmh67hsANuTLwrGJA/sWMkTS3N1mdtfyczP5ZCtSfSAogizZ6
s/F9vH1eK/uhonbhWVKcAa3BKBsgyYPTANX6bEymf0jMBf2/5kJIDESpftVWXIVCN242INCrbct5
OxWQVzLOeAZV93uho2YCWOAsD0fJHQdQuqmawHGI1gj0Qcf2aKusqiNelIeAUoQ57yGaZhehDRpG
CqSZ8Ta7TvWevrVoj7h7H+u1ArEZO020yg7tXMnGY3DMu2zZVXHsnBSE6TalDGfSs+4Z2kmmf5ld
7U187K3OXEXpNLgubWE4igW7wsSPpz6UcH5V7cgG0W0gPTX+myGhZnj+i2BuXiZvTCFu/ohvbUHf
GkIXkUdOeiD4xDLPCM6QQkGzMlKQJBzrBcMyrN4BGzHST1aBYX8lTd1vmWlUX3bsHxiCg2qwy2tt
W+6uzFwCacVwqlbEYX48o7MG8tz4r51JtwJLietTvftTfVVQuyKHZomxxTLGwdLb7oAKKfmIU/Wp
ppVmjsHnXHkaOET/jZHYy6SLnduOS8jojbGtD1uwPgwpRWXS/6hSRVwtU6sonrjwBqR7BN+AjIub
dzQi0aAIMsnj66i0b6jwz92sP7RmbDBo6BHVgucIYN4/1sh64GmFEyD0se0afMzFc1mBUysGxI28
478IVh+1HEANsbJPxUS+bO3g0yIqt+QlS+4+85is3iUGrLmzc2q0AmojYSocR0oHPlOfYmlyW0Hj
tVt1N9MflYl3mwnNWdR+5Amc+Wb8wab5Ne7/THAxBJ1TKoCvdt9JDjNC85kgiiw9krPyCS3juXEl
67aE00lWl4TxaW/0Z9rK4zh3P/R1jZp+jdoVrgH5CevgPY9yY8UPw7VwNESV6W1mPsBVc6JxOdht
9sNd+3ZnIOE4YeI9DuTKFCYMS906VW6aHvzUfVln5Ea90VyGeKn3khE4PeSKGiLL/5Rx8re1q79M
Uu+xbd2oyj8K8sr1NqmhYZrvCRzRsHQJrwsSi9p9FWhFwP9ND57rIJ61KfksY3rLq+WJKmzYES28
p+W4+FUZWrKF6uA2jbPPJ8fji2HuGxTaejMg/V3JcWfIVin1JQ2HtmAc5bNNgMCLRQqk3BVTVgQL
gcxF27GTH3SuQbOtQisXOsMFrwtr4Y5lVIrB+Yt3PXnzky7ZF6scEXYMQ1CPWjWdYjJgOPXMyGBO
bGS4rBQAO99g0duNyBEmzcWxXeUqrAkuC40irQ8Ka3u49fCZB/U4jt3vOJnkC2YpID5j6kBCxhrP
2EknoE6tdoRcn4+bY0900hU6t5q4JG03qwFuOnPgJoxlyqlVB9PSfjAu7bgb06PHw/W2uiZHRAsf
jcruuydN6+aZ7edqscbRgH4PaQ9XRww9ijAv32vDSDCSpT1nJFaH5uI8rAgM0D9EC+uewXLROLdd
+5JJQi6TtOLOsyaSCJAfm634DZ/UC2snZkXfow6b7RY4VKsT5ur5B6TJB21eYXgaa4qS1f7uaJke
VWK9unH6FLuUct36zSjTxuguRbRaqcsnThj/bU2Q6Sa/R6Tkoejd5LSkxs3JE0gb1qn025e+BV/X
jgHJ6dsxqVU/6yoNRk7oNTNMNqd2iWR8LM5V17LYGJf9PPeMAhjMHsx8FL/ylRPcrw0JsMgkEkRK
kaFecyoQMGbNtM/rn6xy4eWTob5MRXosNVGEbKce8BsAKkKGLBpErTkoFyAKmDoa2sFgzL1PODRv
q9PetMXdMAXs9ipCXaYOjrPdzDpflBu5K2tXK/f7XUsYTWgb9Bir/0RpgNs+gZibmi9VCSeApPmQ
kOiPpO6/wYZQsDUsBN0HkPKAW+080AvuV2u4jw1QU7d0MQ+UY1SuOusIB/E+eWU4/ska21GJXvIW
Y4WZkG1jeFUTaVZ3XsUUpWu9J0B1BgO0hUWv/rrv5XhaPLOK+M3P+SLlqWs23lgsQKPmZ2GZHxU2
57AXvrbP+uS+mqO6wnz66rKBnBB3OQ29FzORID8rHcmgaO3h2S3qPbn2DWbeFEokSRIsgKx9R9BU
ZDMvYdFnVbs1RmUwKnnR9PETbTeXGf9Ms4v5eKGnk3Q9WSRV1XHuXvJB7NuR7ACUovEL/sxxs7Z8
IqEBZpmV95xE3KlwYrQ81vxbGwVAlJF3jImOEnDEK7cFitNQpQe+DZhenpd/zpb2J2XL9mKpGhNB
DbJVgEBhEY8mZJmp7mu+X4qbC+ByIsmgiBHsvd6zNDGfDfT3w64gfyAQLK2DDrk8yesL5C5bvE1d
+mAT5oDokMq78d7x+I47KJIuy96C3bnkqYghj3WPWkaCRLMTgcqQ8Wt5dgRB9ksmcGFo1St971NR
kQWS+aVx6BckR25tCz1AUTTmQTfCncAtQhwUo9+WrDWHmHD+4mgZapfymZILv/3q77PWRUQMiW2t
v3QYY+AtpL4sF2W5CZNVUt3sC8kATLo0wLehibwcKw7MD+NmlJpdXBen4UVg/VBIicRSQStBSr7O
ZESQiFbg+4AgNvhupNv1EGRK801uFzLEDgXeozSkCFp+uoa7NNHQ6K0T6Q4dU2RPKuc6WJyRrWnS
FDcFb+aPGqlohGw5tOXAP/qQ2e7Swwquk83eUnAr9tDFbFqoPP8DCSuv3+uZ+xujA1qicNCzcfxT
lT2Pepy+9pFt6Np9dIxay6Ep3xmM8r0nI0iIMEkGVI61uRQLs2eit3e11IV5nCu4ZwFzv9/WaBKe
aOZtxgN3bMJYNVUF78ZT3ZmlELIiYtj9r6SreV+zo1b+UYTlv6Q+5Mv3ZCjlfc+ITd5T6O1ZZHEP
8LYgIhzXRE71s5p0sOTGWhVXU1fAzPW8bA4zvoblqo0+ZBoPFXV9cKbEBAJWghDfob5CouHRJhWB
3mGZebF1NWzG0rHbEwzjkaibjTPfO7kF8b7onMW9+57l+xd4X974Ra2XNUGPmLIJ4rIignvyCTn+
zPushb4M8b/jRh0cYriGlAGc6FfaiG4t+XQZcvaIIBGD6DCvjanJOnM9JEuJfp6tpf5quTGRHLgp
9BXLey0GctH6Mbu2Djb5kz9OZJ15eO5IEmJUNx/A3xQbiskZKWxT7P8mk9iiVvGZYOUiD+Zykixb
cStVL71wHEoq9sTzU1MV43JmE1vVYSktwzonRNVCoHUxpTEXYdkRY5Ml57kzob+IRaNzmvVJfTPB
qicKLVikV9oVanlNK3Jm1mCQtGfdWezPIemmJTLliEDB7HN/0/KJskY8l097j1ASlqFpTzhTJ3Uj
HDeh5lkb+7RjdVsuMR3d2DbjzrOUgSbFoLcwbjrycfXslKtjHUlY4ZfJ1cLNOLZeAyu7TNCEIH2F
qryUBm3/3C4qFCjePPZbZS5uWU3F/lBAtODf6tzl0sDGNU62cEjHWJ2SxwcHOkpkEFFqOhZrj1ZT
Uz2DVZFCN9wBPeTgQDaYvljFyghGK5z2DcZXarMuK9fmKrXWu+ToeX6LpR15YtoJcLqc5g95/DU3
WD7ueP6hMlFCDU9VC/8gaOa6ZZdoL8PbCqrqcfYQyEe55rXEwif9iu+hMerNsKzadl/1NZEQ0IXL
gAhoHoUlE2cQuQM7WS+ta0ogO8kz0HGOXv1CHKL/ynIeJ1D5/pFeUk2J0ILZbr23toKtbmHyb69G
AZwXVwv9Gpp4vpl7xTG2jR/bv2bdr/WhzjwOSVh5yNJylLPmaaPxfWAr50fIVhczRQr3JyaoxRvz
EwpSevXcqEpUfPmg7GPrZVgIRkfMz7aTvhbZjAp2NjByTWDwJ1IVaqea/ia8bkG2IdT6ECoOnUpn
NQCRq5Q1FTZICxB13EpUWQWiBoNclxUXQgYfiPFl+g3y13M2F7dPOpDu/ayKsr3Pyu/vtiWY5qRG
zjaO2RWzpTlZ3tx85jb2+2IwbnPO2wlYcJUnO588muzcGr4bKE3Al+axNK4KWR94pgpHzOo4LpYz
uxrOFAsFm5he4+DU4JGfRzJQJoo0Ym5CymUB1ULz2btaGVxMhvYzx6aOhgpDwT/ycidD9b5U+gZY
qmN2Ht2mHic4YgwZRslHTMQcj6xU3oahx15iGr0T9Y0s5DFbdH4Wv53R+9X/i7ozWY4cudL1q8i0
hwyO2c1am5iDwYjgnCxuYJlMEvM84+n7A6tMSgYphvLeVbd1q1pSJp0AfDj+n39wauXORJ3jLUJd
1zeunviXWBfaV5mK1sjgYmDPBeSDYlXbibjTBtm0/LJTqJpQ4i0pPcNt42fiClcxgPK8AKWcl/iH
LZw4yL1tJnSWJVaUtQE4Bby2tpqUXa1IvPYICSvDV3vaPgCTsE6Qo0FVqaujXy9GnOBhUpC1RLRU
MugvyDx0f6GXAdGrQUQ2a0j8gMTQCd50E9DGA+JJy1WuWhmxjKNTE1I9ZNsEb4NHq3XgiwtTcAaV
mPVBrMk4bDOH79RnVveEO3eI77eROBn3D9PsZkYlqr0/WERVxlQjcP4z8AqSro9wavhrBjsEspJe
JRUqlbEk4wWayGsCx3guAzTcc7cTSGKdMHCMmTeCZS7ZWvpyFaTotGYDQsZwFjeytZa4SCnhheok
WCILVsMs8sk9wISh/QPaELRdp+uv0BTjzExtHz/QKoyHZScqmJ2qAjWU/q4HV6Wx2L+F2hvuIq8y
51Wt8vrQSrRZlL1Ed8qKQ1PHWzBFvZA4f7RZn9+NptXsAxuRcFkwEeZIAZhLiRYjEw28yrqtUgty
J2Q/9HLG4Hx3x8B4hE03ZdFoVA9XDjcsbDjZ1Om4uIp/I8s8g4RQ2fGd61eXOE1U9ZLbNzV6Vfd3
aT34jxILXvijBMjDMOlJ53myI01c94qq/jBj2AZx2yQ/AkuQDxOa6KOxleUCVY85eE/cYAJUs0q4
ReBXC5uJ+LsoN9pt1ZTWa5DnFFGDSkVSJ522UrU+foCG6iP4IVmTLzNCyUnUFrN4DO7NW8zvwOMM
WiwHcBeigru84Il0v7vhhntXx6bGZmV0kJZrcwjvhtJNX5o2/t7YoLyW0SZY5LQ3FPvelcZJdI3t
WRftQruECN4HmGrhRor0tSReqqAjCrOE5EXdLvyrws+aSz3DggskMcTKolbqwxjEDdRyX/jPAan3
8EWMKrsP4oAr5QinZ06LL0Jy2zqcKWIsr6FHOD95bO/a0F2IRbWXKZdmXqn3uBgGzxlME6JZjUY6
q5Z2MO0926wNWGVZsyVjh3fsA1utfA84F+agytQOY4PjTNMnFWxcDsCIU+DrIeQyUS5HOM/9OgbQ
YEG9qRMCgoZQaqE+nWEoKK40a2ReUukx78UUuAwZNCFb2YlpNQyV9LSL1MQNBb1qFR6FF4eg+Sqq
4T//Yot3sU+MHBsNNIpx18pcPjVBLZ7VEfHXAkQuv7F7QhFmVZRNruqQjbaRorJpBH3CFhOnOvMY
ZqC/1l0dnk1lw96vwoLTJ+N4hmxk8sfUaUEZaYANq10U7rYuMIyVFfYGMxPR6DWOtYi+3J5q26+8
hp8OPIAYt07ADWiQaD9K2DQLU4TmTi0stt3WiCX2m2BhF2mhwHOroWo990NL7kzdmDGZIQgEXrhV
uPsMre/CDvphpXo2vkqYJcypGegB2iMo46wnpxD9i9LzLkVcRfBcy3hYJXjBTRkRtpUuUUDGP7qU
CzvGen78oEMts1cDxMpmKckYfIWVrFnEPAvroWMls5eJuOgQx9pGPh8dS2tvI92R9O70tIQ7WuBc
iRNXq/2s315WXY/++ACAEj+wgk3yy7iHeDM7rnvwVhf5UzqKhsOT4tkq8cqnxOCN1MRyJfy/jruH
GE44Z4dhSiplf1WqwRCGM0jQSA743VD2R0mGgisJCaS+txzPWyPsNm61jI5p3/Tmg2/pVJYJJZc6
C7nIPRqiT5EQGg6UJav2r/2qHw9Qq7RrPGa9ElPgdKKno9MMri04saD2ploYS6l41Efl4PvXdiOF
TqRBMq6aAlyD3MT4wZc2GoKgvC8zKMmlU0Q/8SolsAD97g9AXWs/ioxyPVArK0WfVWr8bQtRbIGE
ndhIbAyAx9SW6UL0FQsI91f+eJbRCpxlY9bciGQoL6AWBgfam88Cj41mrnpCOkuvxd/iIdMi/GZR
aPBBY1yhUZGVtWZAlPSVcvnn8d8FDcRqxI+srQA2+yI3hv5qJKMSK1eXsGRM/ZWo3RmeQFkue5Pr
pP2mMJPTWbPHxq/SVwkRyyXpfD7I8tsPAPxmRWToYOEahFnVX1mFR82ly+naZjUmpxSeqvwnRo9f
Gz4LknmJVF2o897KfKWeQ8hSf0TTXIFSj5jQVNVhVZNnpu0tm/yifT04vbvC99jcmU0tLXQxLS8o
cgt+CAJLTqiuHvpoo5dxIZd4dZjwMcaGa7FWd220yf2eP//nLuAJxbUuHMT7HrejqECdTwQQysq3
HQxNgT2YAFBt4MzduoMq1/iGCzJC+i+DwYuFCZNlDGnZpEN2LLpWE83cSZvMUDeQNyHPQ1SgWUKJ
ApgWXYxmxEUCl2pqqBh8azCIO48A9OcEjlARVmw+6n1Sj1G+AxnQkyuIaYT71A1UxDlKVC1aedjQ
kHboW3WJJdtEhOxYqOvRTdm8hpF1sSVKN3pQkqCo5sC9uBtX0HqY1RA0X2TJgUqjTeAn37S1Zc8x
DCRGFDfXUZ2nPpcqYvsCvuSg5nF6mQ+9CDc4HWfajIzE1F8oWBl9Yw5ZYJlZb3rLPu4bACm3hH6i
k3lt4Mwpvdu6Kl2qmbr2LnLcv9BBWJWKojmIkG4UmjZMvGoHue44ApTgpRSg+p7BCNTqexOjW2dJ
XUSnqCksKFLI+5k5od3GD39+wxLsvVoR9Rs1mzaNVHNKY4uzOZdV+UxnstXXAEA0g1W9qq60wIwb
dhWnxlLAV1XYKw2JK9jtuybNK12aMKVRil9zYXDttdUHKkqELkmeCSADnMr8YUjm2jiAsppdrd55
aWkUtz20HPeCaz3Tzyh7Wi+woaKHCrtS9npgl3SR2JG75fDq+Lx4PMdcEn28MMAU42pBeY1iXjZ9
KjdVL/QnynznMSrcZego46oV5u2Y4kTXBqQLddJ78AKtJxstPrQdXmJC584DBkH+YeLdeCGtayRl
xPd49atWyj8Q6bEbmiYn9apW+29v+rzfMnq6yxL+93+mv/Oc5cRBeX795qX273+3D55LdGuv9Zd/
av2SkT/xUp3+oXc/GVu2v367yUTu3b9ZvlnHXTcv5XDzUjXxn78FURLTn/xv/8u/DOjuhvzln39/
zpq0nn6aB+/znfOThXb4X7ZI08//6+9ND/DPvz8FyY/vP7qXD3/lLzs7/R9IGiezOB2nODxQ0TR2
tF3xvDP/oem2oUqkcJaNYBjV5b9sNs1/WFhFSSK3pcZ+YiNArbKm9v/5d0XT/gFgIlDfqjhJTZaN
v2MXhRfiOy0rElhbSHypMPyUFuoIceLhVDikV0mKYoAAy2w2tB/cOr318rSt3H0/jiGLtSQ2bh+6
SCILLmk7jKfKO9j8EqiATDbdtsQKS5dsnrgBzguyV0syD8msTOscdmegihvsQr6ZkjCdSuvXFfQy
JEPEUdORwqbFgb+fKOW4S32v3XQoOb1Gms+0F7OFnVd3dtY5q6bpHwjasWGSqr5yDbSNoossJ9Rc
HEjps6428XaAjoY5cpMTrI2zUcivv8n5I7e54XiQjwF9d1pGSJCGMQIgdkY70WPBW/CXSC4V/iIz
cgqG+kdj+jvYOtd8UnXWItCYEV9ONYgX1MYx3HbHoFdNKFaEkV7bpXMo8NKZ64Hf4P/iwfEfhigt
1qOvucGrDpFgwgY5FWbQj8TawHB/m6kIMC9KgJ5LBFnmd+68FZJRHAh61bid0M5tN0TdujY9rH06
R8I1TOOVHyPEAnohPs1s0AEK2oEl8qpFp0OGUrQgWNH8eU6curum/MoJE6KroSahPFhGZy2IEGuW
6lR7RZV7z6oYsK/KQwigmUkDKaNVFvvV1SjrfFsrtCFxRqmOmPtj4Fe12U4huHXOdlqgw6whE0zm
vwWaobvWcVNksG2K2qET46oLKvE4Jq2xGyxffyLfUlnDSk02HKzt1qkbOj6U6erSonHkT3zqnE4y
FnrSNbSFapuXTd3loJ3JSA/HLVeR8AM4uh0WSLlUaUrWYW6UKLzVeurtjnf4ZJHJW2d0Y0PbvIZz
pGzsvCQoWSc3gxTgaOdM4RcqCNXaixveoaX1hI7Sr3vmwp09wn0mz8th9x+xLtuCI4R3UNx7QqDZ
bSMLkjPxG9mF72nlDpNssdUlpLeCpz44geMgwTA8QPy8lgmIZqTA8BDGZZepys4i1g8GqVeRuBQP
plij5cy+D13XrgdTUddFM3IL1cbO2lDBqjg4T91n7MwglQPwQLqGIa35xNHSliH5qhq4ePhQJly8
4Wc6Z+Cz3yo/xCDXdjqAG4QoVR5kLNJFVsseL/tMfs/SqrhXDN+4ZeKMzBSuErhV99eGyMxVX3GS
+TZdSuzalQuViJWbMkJiaJbBtxSSCRwEE1qX6lQcrOjBurH1L2lZYC7mJvqK7BGxlFIvV6anKsve
zASVNY2QBFGBb7+CNxVrKVNjZ4fDNSG2HuRwHGRSs0ctpBzLxqd/mWSbCvfIQ19aF3mdlJeSCqtG
anFrj1q+Zhoc8CC+DWX6PdPgPuAiuemsGt1ICmMDxe7ToEkFaxbvxmiNH6OJUrEJEST6OMmAx+nR
LV5UNvVLIA5OKR7t3rDIUxMQE1O1QR1kbFo7+Y79grrS0kwceuxg5qEyPuul0v7o2vgYueQiZ9k6
HwQAFsmKxO8cfYQmiawA26PrhL5Kp3mPQ2vfuwm8qFRJVk6dwtnIyiVctKVlq2sTf23E/h54sfko
IOTbmuvR6ehcCi3vh6sVRweM64lGC6E1Y2zPRq33X1ycPyiXDlWWFLu4V75lgViNlUpBBLxSWcEu
6YOt5SuPStvZV5oBbSUIim/gQnMrMGa5PmHDuX/l21D6cjqXaapeKE2arwxNXFqOuSaWGkannq+U
wJtCOXS2C9tGRJkbt1atQcgI8bma2WKk21SY5muO8Hml2IgmUHZQAg87J+b90VwB7EvlwauNiUXc
p0hduGnQoTWXXM3AU3XZL8fGwanlp6FH8PGLoJyzZ+ydoaHzqMgYinmmIa3WDrCjIOUoDteWXI6b
MjYvKRZHwJ74OZT9SzAiI1c04qENfy9DXOFCQqp7Q8lntuk/Q0y94I5257TpxsJ4ZOYbPS5H7l7P
iJvxO86UurRfXNeC8ZZa137X3dEM3tHDzmZ2q2mPjcJ6aoLwCLEelp8PP9r2uUpq6MIl8gZhydfI
84FN6NKs/FpGs6xUDmHA6Rla6BVsfgB5PEk/t/QML3gJ6XWs4cwYBAIZJug62R0qfScarH3bzkt/
vFcTG9pu+EY2okePoKW69QsyA+nyPTWVaJdu6MQvDmqLG6nw0fSSvwu5kZQ1YoXqNdyp4tkpIS6j
m6B9HUflzxEG64KspXotNaVYZ7bi2As0an646+yilteNbTHBx7HmAmQQrLDSbOkeyP5E8u7CkBLz
Iu7iH03dBrd5wb8ugHPp/Tp+Q4+jGTLCIm2Li5RLTE8jc2jB6JgbSdyGP6rphRZXLvhJ0S4TPBQD
Q4suuYPbM2MER4okFl6WWaQrPrZ5AO5Ya3Da1wro/VxoRbSyBnywMEbrvxeEsU+eCLq6VEsSSWgT
FOhgrCHX+ouKRiXhEEHV9ne0bEN5EWReVEDjsmq4XVbfKID4YaDNWtyrkxynFpISEzhuOnEYbrDx
oLEFTfbdbNBxl95CkxndEHD+PPpDLWiZQYbCUiYyvvVhU295MVdqZc7tgiSDTAUMJD4HEgwprN7B
NaKFjKGT+wEnwDxH7DLHRmqnxsOPvB0uLRP6uNur1yi90V/m1pUQQTenZwI+CXtljrCUZyygQAIW
vDqQDOd2BqfMEmm/4BOitKWvTAzO0MEbj+PvoTVwd3AtegjZREil+9OT84pX1h0qONampUMeRaa2
onnzY8h6+M9Qc9dEGz1mGc5tDQDcXKPFO1em3Pohs+6DYtj7sVtvIBtyW+LaQX5TKWeumuRLlw44
xoAkInXRMMLJH9pthJ/UJgnA7OYq0b+LCGXJPlI8UFanizaxLKN1O0CNUKv0DwAmYEy7ezPwytAm
5V3tIgtw3INRxvjfgC08dEUC0tfK+ra1zSfbLxCZpY5yiRL5tUgi3BL4VVSmJDEpmEj6mvUUVgK/
Kbou1Wwsu2qd+XIlSpJX7ZFpBFBh9d/oixSrGJ+LZenBEkOUtCOf7dE0kmqpesC5CU28OR0UlymA
iNW0cJjozCL40RRucDFgShbNLbvCjJdIn+9FWC5qG0gtR0Ox5GDL02Fp+drUZmsDDR9ykz4/Sm2a
zOsWKwFrE3l8j2VIJ49M1q6PUHmSdq8U16Kgmk7wc0s4bQwjH8tdVvc6UWmD6MsWZl8RAzPCxkK1
pUdZ76y6Hs+NleY1jx6ORw12m4peLhKcnpK9o6RRC/ZDF2FrB4N6rU4q0HliWFUJ3g2sfKV4gy6e
KlpK2wKDmCpelIltO/c9gJExBw2L/IOA3RBYbLCD/ZKnXkdKo+7rZGtIDGrqNazq7ifkFbvFaGwc
4+GQEESdPdIrVkmI8nTihXCLJmKFVQSnR7Lb+BeKZmJBqPNW6jsFo9tdqqo+YpQapviiV0xd4KI1
+qTCZMoY3OeUtRe51fR4gbKTzXoIfsHGDRG1j2plXMT0L2cVlw2xq8gWnki6Vec+WRWirUDFBhJB
Qde25QFqS1Ttysj372i309TiGrqsjC5tSHZuA9Ldglgg8dCdcqP5ipltIeAmPCusYA78bHKHHBni
u2NDY8WaZiDThYh5K+ouBb4IUI7aBCMu0xpa7iSaUrZbXXWTOxmZCBHCxFM59wRAZT5aYbPUhwJe
TjzC+QZbMsYp79AYR+0Kt0gP2UwbMr+6PicEuIZV8pQOimUuAN0CjKH7XBiboQly7bHzKsW+SEvL
YidKtQAiCUJXEOKObM184/WAGTfwT8duntDiRCYSWIX8JuyKrVq3h0BdQSAklYbVpQI4W00Hk7DA
nBdhLofahPN6gbJI27JQ1nhtpCmHP9KpvQ11Rb/oheajvhABLhmaEiEcwQbRK3/qLR4BBB4pqI3c
uDcvI92FAVu6YB9GnYrJBI0KgIyx8p4G75AsOBSSbgP4dKPWglSXcQAR33cmOogAOqT46eg0CaG/
IVogm1gILitYd8CiHpGYHZSa42/N4rK6iwzB2yRkUMI1YXxO+6BUtYoxa9gTtaMWXc4xmwxcjPUQ
B924zit7bgCQ05EQJrQe9zFLHOsGPQIqvTgx5/V02pRVkHCPbYN52YJIW2kol2E49JsKJxgoaVqz
dUZdvbILNbrSVDza4k7yXcvcpYFcq1rxh+xcQdaPYfzh+v49NybmJwoqmvTI2EgdYtnNgQiTx27i
kosAWslcrenvDSTotpC08AOe+UOvfpeIWIeF6qAAqHK7lpuCKvwbd71aWZRFbyN8jx1bXfjj0OyK
HiYXHZZiBZe41uZWIVy6li4Swwui+1J4slYb3Vm9972ONLwkMlniyoClSuMYh5H23kR9+5l6zV4L
7Y44nvC68gx85WC+YRvVwNj1OhEfSy98HYqwwpYcR7rVkNNm63RLLIvC6GF1a9DNHN1pviuG0fw/
2JX/dxDV/zVTcwdz7v8MU61efr6U3+uXn3+7rflH9bfs9W9v7yF9qd6HwE4/50/sSliAV9hwAV8B
DUndBqH6E7sSug0IpUOo1w3H0kGN/oVdCfUfKiiXLjFsm+AugUfcX9CV4L/B/pzmLs2mKZTD+h3k
6j1u5ajU0RbpHoaqEclK52kyLfvFgy3QwyyhQxHtVZxVQXqXGAJwnKWzGANST9798rau/vR2+zXu
ZfIL/Lfj21+j2fzeNFdMDevS96ONMCHgV7bRnoDlTdnoS0O9/M0RbE3QySDyBnsnaQjSLX59nr4t
ECRwxd7rLuZffoIURMK/+XP+/5e+iDwHTWbJN4W/QAtF10/QPvQWuBKwNe9zEyFg1JgGJW3SrOF2
UdyOSIKcQhiHrx/txMDvbVSSN2xpE/5LdK82fctfvtUUB5JnyA/3FbT7S+wiX3Ob0Ikok86WInRY
lLiibE2fwK9hBHee5b4Dd7dFQfb1b6JNz/fuO1JsqQbzUtUtB/D15C1LTe8UWevlvoZytKLJJmau
DgKgRLa3cbvaW0LoNFZGoLuLUVIYZ3bqLrkKo5FRW7HtKciWQ6xHO9vk+KCG06kmiukMbR+zCbBs
sq5apEXjrKFqtQR20vLfWYITC7oDPWzDzzDvIzDxOg6le2YSvc2Sj89nor1E5krQwMmbHhsIsCm3
872T1QvdLRE9WJq9yDxU11QE+jUcIirfJsTUlckABa1wj1RK5kJoKMvxSrlzGyd7LAvgTTeJ6oWF
Tzt1VltvY1hL66+/x3s3w2liGOwUAg79FKOkmiefI0lpSCYah4kA0Fl3NnhmL6Q+L2F6L81SL858
/4/j4fZJbcPWNHkZnjoZcuu2E7QPwV4Jn4pwMutC92Us0iE/M9BJAtH0ZO9HOlloHQz0vscvam9c
KPpcXfpza86FbiWXMPdmENnoGF9ki3z+83ffKHg+c5zWAKxRx542sl+WWq4qGJWMZrAP6hVM98sg
xaHfGXaDUZ55RF37sJYYSidsQpMqe5Z18ogaFNAyQpW8r1ekr9yEd/KYXloXzHny3i6TmbpOL/uj
tkZdtaruvRe5l9eH/JBttSN8IY528xWZtHsMFl+/gmnSvF8D73+vk0kVFVA0imgM9nq3G7BYyiGU
kGxFSw1vHeAFH2eD0N9/PeiHA8LB0NKkc8jOopqmOUVl/PLejVEpNJfIgH1dpK9GNKxNF3Ohr8f4
MHvfxrC5/3KE6lKffFJ/GUMgg8eOKu73FvcZ4eAigLK2xZItoj31r9rgk9Pu44Z9MtL06X8ZKaR2
c1F593t9BkR0YW7CxTO+8fPqmJ85kD58LEayqRjw/iSvy6ab9W4kb8BQGh/mfh8aBVqVbtXhfSOG
7+34DcRmGbNIC/uMSe+HQ+BtTHPqremOoAP3fkwjHnW3TfN+L9HNQ5zFftlZ2sCN8raKxdwszuzK
58Y7LR6UGgtkwXg+oLyK9XmL5sMTr+BPW++NH3tmwM8mo03+GTlYlFz84/0DqhodCzT0/V50fr/t
hANGGcP/+nqWfPh0WAHD2qevaQrDsOTJWePFWRN3ZlUcbGyeoVwvCtrloI/zDLjfw97EyXzcXKoz
M+bD23wbluqPuk8Tqn0yN0fIWkTUF6S8yuAaJGJVu6QB29Wy0LInGUegjNrvP6lB2aqzpeqWqpIg
9m6SFkC2RMPwpAVGiFnibk3dWKGhXI1YJrlact2Y6UUlt1+/3w/LXdKc5XTGDtdhYZym6yQBVhJd
bmHXCElzMIalW67p+83DPH3+eqS3CfHrlqmpmiloJVOC0m3+cC46WVwavj7qe2OvHI2L7hBdIJnS
7oAHBaZY63yZLpGcNgSHmWc+5zRLPg49DSoMeuHGyW7dZzrNmsrU9yNunBa1oBlKQsgNuCHQRxjx
60f9dDgKAFWoZDSw47z/lHS6A733FH3vOSrWQVeOZq7jbtjhd09M9pmEpNN1+PZafxns5IS0aAja
Qf422M5RnoR78/XDfPz5BiXe9D8scsM5LWc0OyeVRLWwm+7eLJmxWh1wlzgz+6ft8P0XogNF0c7/
aeTyOSdfyEBmH2hJRr5SIdtVWlRPMLfjDfa++uq3n4dRKMK5QLKv2CeHaGYYagKBELVkFQZ730gd
fDv07swUOF1X7PqWhv+ywV2AQumtdPvlcPPoewYmWtsjaKi1jokTuRvbHCmD38t1ocZPXz/U6X7F
cFx1JQGEzG6hnVZkBpI9fwThPoa9XAjfP3YJcoJBYJqg3Xb5FCxxZjl/8oBcVd8+l2XysPr7OQ4f
eSzCoq2OOg4kqKC6rUlkA/wDPJta+8wc/DA7eLzJYR8swLI17PHeD1YB9nm9W1ZHHOJgFHcDVjz2
RQLX4+vX+GGuc9joQjctSndH4+h+P44b5SnK/ao6NtgUBs2OgJT1/98IJ1vDUEd4b7iMUNgOwPHR
Sf8Ky/uPt+9P3hU+6mw8zDpT8rbeP0OetbbWokE52hRvinqhVVsF94qvH0NMn/fdep3e1L9H0U9W
USKIdpIRoxj3+dHGZeAbnjqkdcnr4DmMZvEL+YdZeGZRfdhXTwY9qU3tPh7wamBQXMEnWyKxdPFe
wf7z3HnxyXJi7aowpkChDMzi37/DSuJJDW8VI8IeF+0+uzJcBbARnLxLkU1AJcaV6OfXr3T6Lqdv
1LY5gVHDazTAp7n5y47heyJ2KzmWRywOtGJmH/QQPHeGGyXQa9Wc2QU/XOLZMaSjGlJocPOlaZyU
GxZ2vRGuaCUfEGXTlQctd6Xvxh267fW4jrb6hbwYn4hNcWYEOX37+lk/W2e/Dn6yeRhl0pVjy+AE
SMJ4vYrs8swE/ewLOjqwIrswZ/4HDMrNaLYkjMB5ssB3YxklBtoc0o9CYzzgbvCUpcGZTfiTRUEc
h0a5z2c0gMBO5iegnqO1utIdeyEW8dheWRKjXfg4aDznrdYBH6KFjp5g0S8tmG1dh+lzuv363X5c
/6ZuqyAzFuUrN4+TeaSUaTvYCI6OQsCCKN1F3W9N+fPrQT57VE4clThGi/IAaPT9bC1KZCS8+uGI
3NCFLSowbJhpz85jf8CU6kf7UN5jyff1oB+PHJ7slzFPZk0loiJ1O48no09cpiv8YrC4aln+V18P
NOHHJ2vRJAQbcIVKlcljnLzDYgxANXMxHmF21y3NtVniLLSf9hN2S2jJqkv9frSXXw86/cz36//9
mNN3/WX9u6bUvAiLvaOviwXM2pyEoq9HeLvnfjXEyfGm08bxYwNPDX1VzfVdse9nClAR98WdslUW
wRbmxhoxI/5UwZbu/CuuIHdOuvj61zj3oCdHYFXlHpeEfjxKP7jAPd628jNX07cC+8ODThAJxstU
rOrJQhxJFmp0bK6Pw4VKOMM6e/Dxr9oivYZj2a0Jlro9iKVyrT67mBheK9fhoXyI7tCZLK2Zu2vO
lBUfoA4N1MaBaAubFp6tftpHGF3HsgszUY/RA6gD3et8KeJZc4vnmP3HuSvdp2vz19FOPnOUJ1pt
q9Nor+1PU99iaIsRBdwiA38HnNVhSGHotnLPXETEZzvPr+OefFjdd4wG9oZ6TF6DG3OFl/gi2lpX
9s6/DS793VjM1G/9maX6cZ+f3iwBYTalL2zlk2oHzpI/eApjqq+GfRm1m2Qb67cc1vqZgT6ArdM3
lGztfERCeRx5svs0+AZwalnDsX+sV8F3+258lrvsBupEsFPvsRKpEkIPaVvPncdm8/tLhp6QoG0D
DKIbJ18Ub1opA2TlxxGaB/Z6GkkDX4/wST0wPd6/hzj5eLYR57ZK/NpRvcAte9Gvhtf8Mr3ET+IC
jvPWWEcb5Er6gRBwnHj+apn+x6L1sz3h19FPCq6h8xMtgYR2jMdYmeU4IhZkb595xk8HQbY9la2g
HubJIzpkY4m0bEgcwddusuKvim9fv8XPVgBRYP8a4eQxlKQtlDxm36nKhzGIdvFgb4pEPTMbPjkH
QYqkplHdgDJOMc+/nhRB0IxTFvd4bORBDqum+1amS3GuuzC9jZM9FMkAcgK6Io5JG+/9KCOE+Swc
3PHgIeUdvFUT3qd+fT2Ml1Ixzpx9H2vfqVqyHZV+oYVJycn8dsZwEDBtzYMWyrlo/ftebtUA7rNL
k3JKBsUmEc+Brz/WJ/ukJYiCokxhNdPOOvlasKjIFSia5lA0YgMFcYvZ68p1lNdG2Q52jfmFtYzT
dNWWP1oN6pajcdNpV1//Fh8/Jm00m5AvGtkWd/eTYx/SOk4nkdofApcOijYQNKOrBaH11V3lKOfa
Fh8rG5ugSRop/Ks+tcRO5k7uR5XS9Zp3dLmKzvraWGaKt63jlIhed+2DVw1u+IQ59tbxbtqywR3Q
O/PePywSOifIYa0JrHjr77+fWC4cGVjThjwEhcMaNPCDUczCW0HnC840hT8dClWM40ysAGGefGE9
LXocNHV5cE2ct+I4xN6qcomzzqrod6cwN20QJVugc+HaeNpjiNEZBo2nDscO2zCVThAM6qC/HzEC
UDE/LMXRr8+0GD6smmnI6Z7P55w6ZCf7mVHoGibuYsAluUankW560mQCQ78CQcHJt94O1bgeu+ZM
/Ta9tHcbw4T6G6YQE7JlA5G//34ZdkJxL7vy2GqFhp922+5k7GIE5GNjhIfvAV8Mgd3ykJ1ZKp9M
XkYGdhAsWcPEJOf9yHS8Cs9BGs/I0ToL7A1CAVAAruWe6f+gsbP0QnXVEtNiauvWdQiXaa0zs/eT
p+edcnxI5g1GPSfbIrZC/QChnRiYUVExYE4MDNUr9Jb0lKuflorPeIkV+lUrynOohDYtzpM3P4XW
WSbbFlc7+2Rss8VpOYqb8liaWAXOpKXEMNsieTTtLN2LRht2tvTH3VCiLckbhOJdPeJPiJRqCVe5
n/fh8E0NyGglAkKfK0Q1zXVBGHeQYeKFx12/jUqrx2IuKdZfb3Mfzl4bhda0xekTtsGsff/p3DHF
ES12y2PQSTRSCREIvWLJMytCTLDT6RsCuOPaS5OBUU7eEC6CI8JHEKIwlJRJtciXCM4eI/wud63T
4WQ4jtdeOjmMhZj140tf/GaPVuNBkc0R3QifiX+czNExgD6XuCrJC23eELURp6u+c+Izr/Pj0gcQ
nRaBDsYBUHn6nBLaguPqFYlwloHQaky+Q7MmeGwYOixgo2ZKmA42JMF3h6ww4puvv+Zni4B16HBu
shppCrz/mqXRFSirrOrYhYaxttJCX+Ctr69zmnEi78KV1SLEVlCEzL8eePrBJ9+X7RxnX42h1Q84
t6O4ve9GnXWIajo4jdQh7FcdHgXM+7kSqvqmjOTzb44JddHhJduCA9Ni/b1/WFIfMBi3PRKYzB+K
sse4aY5jzULED53XndldPhxYJ2OdLJO+SxOlyV0sXQNsch1jh+/ADvLqmWE+vMa3YaZOo+DM0q2T
SZqNniOayNCOhjmzXsiPw8lE7JtvX7+4zx/m36OczBJLtnWthlRNbdHjcGPjDIembTxzuf4wF3kW
yY4IP4SIkA/BodyNIlcdI+3YYWQ/bgaYwCUrH9fJK/Lsv36i6b28m36Alir9ASA+ylROv/dTAd19
rMZ2zxM9JtbcjJf9A2EiX4/xYWlPYxhvDVmJiu20VymiTlY1L+7oG9h2oPK6J5dy5sApwY1o7grE
c9WgbXHtOnOufzxe3498Si8BHGow5i1U7kdYpDdZsKFOwk33uUyCm0y1yb2uFpqlLOvxSTbqYgj1
i6+f/ZN5yY0Dvy6YuPDnTisaTneHjK1cHKUdr2zFW/ry2zBF2yTXNTGcXw/2sf6fnnfapaELUv+f
3gdLilMbsac4xr1YdLa1zkMifHxt0dX/y96Z7caNbOn6VQp9zwLnATh9gE3mLClTs2TdEJKs4jzP
fPr+KHtvS5RKebz7qhsHMAplyMrIIFdErFjD94e3an/vxvK9n11pXb6YZI/GptwOtLB8/S0+Mykc
OCAGpJ0gZMyWYppIWRT6MpIQMEmq6kFJYK1U38VKOGK7n9kVdRp4UGxYGpeV97Y7TkjYsiylg3IV
tqumfCiCk+x77F4W6oESn9+fFeWyEvcZTuGpCvf9FVWUhiqKJOWQolNrjOIJTSZndZncw8E8sl4+
2WWo0fg11GxN0lQF0KiXFXI18qWny6um7mml646sjs9Mc7q0UKiMJ8MzfD+jAoqnGkqgKWnuiZBX
te7dFnX7Wm1ulajbFAAujjzDjyEZ7qZ4eSKPD+vkFv5+yDxJmyCiI+cgBol5Hw+0ubZlMu5edVo8
YOn0BRsvUAvhzUZqRtcFhGG/hbNEt7krclS5QYK+QFCcDfHon+VR9ZxJcbCGT9Leff3CPwb/zOmS
BYAAmb+p/HH2xsGQyJJbxzWnZItIgZl+g1mfLzPAeY5XsiUjz4MPRs8seiH0Y8dG3i6HAoC116YT
27dTbCTo0HiPLXn19Zf7+O5M6hQ5JkAQ4DXok9f4JrRecjx0OUTQQwV3bSmjGxKWVGS2Wj+iliGc
mG6YL78e8rUI9v1RQTyLXB4VpxQwck16P6blQ4cJpsLXzh2MB89s/O9dVCP01TUCrRYgwh76BKiH
M45J8i1rAkWn1VyICAuTv7miQybYm4KaojWikdi3B98NbyYM5ENeiPSUC5JBbTDiU8EDHcZ0ddKX
blqQoWT5IvRrkdJIXx53qMJrFypdQBVYQLSNbAsgK2hbK3KvTTUS+OBeHlMqeLVqnwo54UyaAaNv
RM9pcYwQS3tQ0Rm5iKQBUc46b7qnoQJOh5hlmFyLhLUp3I319pbiEWiNXUOTWApN79DTl3wsgTE9
s7fPlJQsBRUcwNIUSNfMmXck5uDfWKPFga174fXLQfZQra0dqVt//fbme8p8oNli7wSUZhTkUQ6N
CVBWoJo2PtCwcmSBT1/3q+nMTCQlzpO1KaNoIjW0hQ9hNjuya82fGAECYneccTpF+bjLs3CPagoS
LU5he4iTcA/im8ZRK7StMtSdBIXZI0fMfEKkWql0ZJWZBsARIqzvbT5MKWHL47Y9BD6RnUHM0eky
qfn/+uV8OMgIrxJg4X5lUGMtabPH1up630pCQJGG3y7LqkPVtTYu66JbZYZiD+1IOtJMnSGIftMq
uGcxsD75JaRWP1z9zU7v66xIuFyq9MmX4JhpkW3NI9ObHtJbq3gdhew84Q0eJ8fn+4fIfY4iNoil
BwirC7k5mBJ9uFTwfP0QP74q5vJmlPmrQiJ3kOjBBbsep8vEcu/IPXSrrwd5rVn4MJfpishIXKHm
MeRGGzuR1izuibW7iEPjgG6tXdcv5HGdaMyhh6lQNjr2LrRoXBEevYIQHuSrTQ4p/esv89Fs8H3I
HpN+I21Nuuj9cx2SGMk51fUBYMVw3/Qd8uGLMaJESq4dBA1WRX1RydaRJfHh6KEBxpwabgi3ErEX
5fejqoOl0p+JiifMLA0Ud7/TRuQRtsnd17P7+D452gg9TFXhU4B39j7VpIS/lQoBbACA6eKokxoH
EnnkGX6Ir3DD4vojv/YovdYcvp+OpyOFHdO/d4BHhZoDhEyqfLoBrJQKM8UAu1aYKuGd6rEauLEE
WX6ssG4+Ub7Ba+IDj08kAqbOJpp2QYGusVQfWkqvnWxIOnusk+yIU3lslNkeIwloWLaZWB96yzto
CQX+dFocy7l9NoimSq/PlJixPLONvkviGOGS8qAAFWuh9KX5DWwT8cgqnL7r20U4PTEOS428gYhD
OTdBA6fHzBB0ZREaiHqgxEV3tlAu5N4MVkVVFMvfM0UOT8SLJ5dHYaMiq/PeRpRcRdpHkYqDp9P7
Tae8dvP1ANMrfjeh1wGoVsYQ2I/nKxnfXM/EVisONPgig4kfQ4rIv/3vDTI7OfsyxQIkBgnSzgmL
u268KozyyO7wwQJmM5lZQBpppUdne3GQsoeOMspgHI7s8/Nd78fL+PWslPcvIyl8Pe99pTigHtRv
gSGpLFSAFI3t1svuWDLr2JuZ5vvG0c7c3owpsioOiXItRbmddScEMI48tPmWOp/S9CXeDCLlyoC4
CoPkz8xn3Baq3Rvc0I8Mc+zdzLYAM2mbmpak4jC0TwoFh8GxK8KxhzXN8808lMCyUEFUge8QyxeS
c0O7lsy//ntWPFuLcQyzEXAuaxG2jmg+Ksmt1hyJeB+bx2SCb+YRZPoIpxITC4GhNhKlWfFdfDQd
feR1zAtOu7EKqxzR6kMLtlVFPqMA3fL1w/qwUb5fjfPyvbhiEnkBDcmAT1nQXS5RRy0jFpM/fT3Q
pxZMe4AMcJ4e0Xmpp1ijiKWVLHuuFsuJA6Z1D8agLA3UfLUjKZFP386bsWarxQwS10iz6SpT0kRv
nErtjQ7J9esJHRtktlZKQQziTp72sTZH9XEjmoIj/TvXP3oDfj222YKpO9jN1esoCAjlWoGChWwz
NDozv2/SFFCS3iAQSbJcmc1HR87BqgSRzV+H8pdDtoOwlPZHRvlkbyaYRDURF1qV69LMIy2aKnTz
sioOikXGmMu1jdaGDNlVIauKOMKRo+CTl8Rw3GGoiSMo8SEFV6DSRGsy5l18GwldRdDg6YX92hI+
BFVfr85vRpnbW6/FMcGg4lAksIDtbJ+fRxfhYIu5jcpO8Tye+RfysYvnp1PTKKHAOyWjMe9IjupA
FmS/4X1Z8cJ1uxe9aRdqnB4JT386zJv4w+y4Nkwi5GQicDzCx55ar1iAcf/96wf4ySb0LsYxO7Bl
VYpqFD3YTd14JaoXpXSDwOJ6BF7z9UCfv6k3s5ktJ2RNurau2O5QZHFk0nkQsPuzspPvs9hbQLEk
i9esSUhfakYOHTDctYaybmXv97fddzOenVFGFhFW7aYdKqwXhSnD5KGDXZTXZp4eGerDhfTVOt/M
eXZWSWaEordnFAfQdBqqcK5dX1eXxia6cWNHSRbkwdBBRUI8OfK0Pzm+3k7Smq31CHWKqJsGhq27
qGPIcsPFkfc5fcTMLX43xNxjbVJCJlN0DOCBdd+MtvQUgZOs6TlbWN4KytbXAx6xVGu2GjxJygb4
gGxfvbaIhjMZQliI/lct/Fs716+3Ni+9DDSkFoyAkQK0mNQAGd12BRP56+kcWdzW9AbfuDFJ0nhl
9fqG0n6jNSeKX4G9PrI9fnLyv3tHs93RFSpZzRTeEXKDa6lFwgUQtdx0yI/tS8lbfz2lTw+YN89t
eoNvpiRBJRW06bm1Et4/ZNlqQu2hKKLeGEAJZDqFG+3YneaYWcy2lXb856DUsbOtHPzuxuzvxupI
s8W0K3y0dnJmNHZPHdazuaFSnKZNjXtep9kq0sDBG4WtTwBFK18Rp9s3493XT/PzEQ08tslro/7y
/dPMyNMhPDVyfubWAu2xUzhryLyNVBuZl5FlOUV9rNjoQ+H4j/3q15iz06D2AgvOO3fpVBXgF933
pbEwkYcfu2CVZYAX5K0ElL7aKb/dxKrQ7Ulloi6TjwWk80pmeGM8YYgGSK4I2r4zVBheja2Q6Rpg
kIrfRV864kB+sNTZYLN5tp4nAX/y9L1YP0En3YBPQJkcRouQ7T0kfavSXBh1uf36jX4MZ82Gna/5
QBUkxWXY5i9zQPDdgWAYDYuuXPTevfXi/+56nIajXoeOGUmiRWh2CIiCqXSjzHCWhzLe0sgWAyxe
cPXNwq2QITyyQX/6UN8MNzsQRllLCAoyXFwu2msldGAR9o/QOjNgpS9HHuX0Ye/W4zS3qZ6WYhnc
yHmpZaQkaGqiIQBQd9G2tuUvhnpRCsugXkIKQ/v9TF9+PeS0kXw14jT9NwYKzXKAQMiIxWBdyOk1
kFhUjNtF6d4igXDkWX44Hd5Pb55CFK3UL9Bb0dmlF7FZwlckf1imm6+ndGyU2RuLhREKXcSUsmrl
AfAUSMdl0vPXg3zYx2ZTme1jHdXGSqIzlQDJV7nOuD5ZG6XsQUdC4ilQE6UJ8eshP5wJr0MCZiIF
QJJofoCbxViS64KwivoKqim9o0ULId75xxq3Pn9+v8aZrecgjuUWvQptH3i0Min7XFzLxZFLwLG5
TN/hjdl1GQC6KrO0fZ1dxwmUQ0OwTZqmUm319UP76KzOntrsiBtdUckqcmD7CH2RC+u5vkLnKziV
t+Bwn7t7gBgmfPZjnuqxZzg7vzutB61PbnufVku/7ND4hvEr3Hw9t2ODTDb65iEqheSFucbhogrI
Y0OTDxFyCOXl16N8PD5nT3C2RQCqDX1Lxu6qdNmqByF3rEfzO7cZ/U4QASyv9PzIFv+1dcDtfz+x
rKIqG/de2xfZWrFOYuMaobs4OlYbcmyY2UYxDrnqxx4vCRFsRzZgGw73sHllBHi+foSfniH0f/xY
uR/yVyKtVaEy8KLyYBF4NvvR1Oy9hkMiCijWHLmfHZvWzA2oRUHMoonEXKvPrq7u8uKJG73Tlcrv
+xuaiQtnwc6FKDCPwCWgYsFw92xIjRPCUL3swY/ZwXerRejvyKSmTWd2TlGqQDc+3R2krefNW+pA
UXhJpndvKcsBnXt09X7/cGKEKevH2QtEcWbmFpXfiiAwAgBbl/hbXK0GFJ4cI9KOHbqfLNy3Q81d
GCHRW9WnZWifoBmeFstQLhGk+Otrozs2yMy6TTNG0JGKlL2IcxRV5UKHdZwYx2z72DCzg1AOqVJS
IDvvDYS8VdIIYvCYIcz29WQ+xlkogqMoaqo9mtoG58Ep3UKLvC5EbS9dJXv3FlEoOBnSk7pAm4hW
urKwkZMGfPP1sJ9P7teosx02GwcxU3pGzaZCo+tau9fr7ddDfG7Yv4aYmZ2KXpufZyNdW8ltEjzm
x07zI58/r0ft0jpN8nzADEKgvFQQUDpxZG0eeUrazNLGokccVWUKuvwttq51fYOu2pE3MZ+GxsI0
uS9SnixRs6JP3+HNWRcVolsHXtGcV+EYI0tpvQi9eKwn8DVZ/HaXmZb+VCMIt42SwQ9lIybFfQjy
Se15hBpov0DUTHgwzbK9h4/efPPhnFJArEs1GIs4IXaJ+CL8+Kz3ulu/aQpnpPAYebxOohp8iOXu
AZ1nDf2yuPEgutOAeqfk6O9AFxYJkiUwsRCbgWYs0CBf1M9fW9bctZ8mQ3EuqH+y4xbol/ePzGqU
vPbUuD73USW+btNJc7MsEoKPhu+kUrKd6JtHXtPcLX4dE9YH54EFZm9+citoeGaFpdTnbNjti9SF
nUPRamCnHaxILVfGb8jo3fSKdmQVzU2QcY0p0yBR0jaViEzm88Y8GFKTCkSHzjNLik78JKQWuSEF
AHHs2P3zk8c6PVGMEJAiF7WZtQ8x5Y/dqHXnrgkk1HfbFxQTFqoiXtfKeOY2cXtkec3P82lubweU
388t1ODmForRnZPq8JddLFxbiY5Y8kDnVFW5v3nLYDQmBZJUp6Ab6R7l/WggzfXQE/vu3HJ9mXt8
GV7qbnebxYb7HWD6McTIJ5Oj0sagmJrxKHiYGSmnh6zHKImfawYQH2Vo6oUHs81JsshdCFlhHnEt
P3izdLxR9UZRKQVoZHLmlWGeplW5TwzhPDb+ChTvUgO3GeXqJkIiZXTlRa8hPNUlZ2GRn6rhsdj5
h/VBwRs5KoAflJOAap5tY1Y5SSLQFHeuDOFDr1bedhC92mGXviVOVCBjjmhKmB8DJn3oSmDW78ad
XsOb9dG5ehcPvcKsQ+muH9SVryknnSDTPpojKVHbFZWzZeVuww4B46hX6Js5Fkn5sIVPiBMaxike
m3Cn85KWMjZFAYVw/VyLRHORKRqCxdVwLIv16SgYDdFFFbf09Um8manE2y2njrLzWHCLdZooMR4c
7RZf760fKrUnDi4JOho3ZfC04hzoZpiZ0mSNEFzAjm1u5MQ0Q96iYR2srB+jSUkJkcWMGuLejuPa
REBEU+L70VWHrUWb/kk41FuvyqLV6InFDu228Mfu/1sqgP87+emoBdCXOEWO/0VK/SD294+n5o+z
pnp8K/b36/d+UNM17c8JZgqzkTZYnMqpEvoHNX36CZ4mpznoGvyhCZj5U/EPMUAojwovH28UZtvU
wvCTmj79iI+ht0meGntp0P4davoMlTFVIRp0s1gslOkcxw98v2SFZsw6NN6URYFSJ8oh1nII3YXv
KsTKR1laan4YLTvNv7KgoAij3m0QtwElrUUrVfOjlTZKw6b39G06orpWaYgavD7R/29h/4Gz+ZVx
obz0x/VjF8Rvrev1d34YlqL+SUs33o8ObW8qGsSn/2FYivInVoVdYT5U3nHK/jIsGZuji8oSOZam
44Gj45+GJf3J50z5EpPwMFW3xm8Z1uSg/HJyqWID4YmFGvRycN6S9HtvWKqpRbI5UsoUW20lPbn8
G+QMaW0q/3JzxS+QNvStknCIFEb0/jqap/bIvyHLwWKiXKSNIJQnpaZd/r49/U/TcsBFnt7u329E
6yx+TP+4ap6+B1VdBs/1W5v5+ds/rWbaWYAQAKYmwPEvi0FgVJrKnnE4efPsOP+yGIyJjrsptYQf
MTUQs0P8tBhF/pM+cYn+XnritN+xlh/Bqbfmwi3IhGpD/g0T5wif+btBXiDjQ2OQU7jWaBdoGk1l
DBCmu2bbmvEqlM3T0ZDutDo5L9WXtEa+c8iMM3CXcDHq6kRL9A3unNONyQE9l13WqntJM07Qk7oN
cp94y3jT9nTMI6m+i5tu3ZbVRkLyyErlJ9yjXamKl5kKoECIrNRRE+174ut20kZoLMFmNr1AgkEL
kSqO83UWhk9GFOkvedtWISKNsnRDN3uz1lAo22tCpu1a08DlCiVli+rSxHnWm9s6KhDQkeP+QRwm
L1BJckeQBPPCT/WnqHr0ojw7eCWQaz/Xn3Mx6Bd+qFH3XlbJzrMoAk01wz9Qyetv1LDitpezBhGj
8cytroSxU9alftkP0ZUnatmzMWkLSF4tLQRAO/s6bLRVFitpg9rL1A1ECIpa5tTUNmJq3BUJandD
Y5mO7gmdk1dF4AxaCfVPzM9Lz9gqYZ9MCsONE+vodQMJyFB4a6RvWuwuy4x/VBndLkoq7wIVpG1d
IJHJpZSNDnBZFq2tNoGl15yESeaEib71u3xjRCfgfU7MEKqJUjplcktH7TYzFXoMkHpDANPUxn2A
zmdOW5UTuv7t4LX8g2zvq2a9sMo6tOO8etI8Y5XKzTnv/lufj8suZ2sx7/PJ+bEKO1DT7RivqwKW
gnFlIGUvTD34aYrEeWKrdeWEln4q+UJre31znhZD+i0PdR4xYae6siXXy58rZdQWoeajD6bm1ZYq
/uhWqdHSjlN3n+TRthzjctWnIk63It24Q35VeYO46UlBH4roTBFgp7vhCwoQlR+uWG0rgz4yWwAS
ZdeedtWGkYEFP5foyZ/LNAduqibYUUGL7g5fMSmQzeLGyRWmHZA/jVRMM/2OIQgQr+mM5WtFK1l0
8xPq1Q+xayRnpGg5lwvttC/lZKuoqI4HooqeWlEZtll7BzALqe1FfmqrVnfv+qhA/O/fcenAgic6
4WGojYctKE6U47/ff//xNLwEb/fcT3//xw48UV5/nNOy8Sf3Q2ImbIfyFAjiMP7pAErijyMcd5Gj
nR66Xw6g9ScXShj5E1mFagpC4r+z886uGPS6TAnu6bIKKA2o0byysfc0txPy+gElTug+ahuTVnQq
at2V0e4jCiLRCdTTfNulgnlNMkiNAydK8tK8rCLNozpKKds4Lx9oiCszlG6DiLqHMjbEwVsUoq8a
/8aN43/a+Q2qjbubBeSU2JGo4xXhDf29NTlxkOcvZZ2lf2wrDvbvby3r08/6YVkCHX1/Tn3p9IwD
NiHYgeP3w9Ref4Q6E71qMPpJtU1Anl+2xslPuABu+NRxNcWafp7wmCFQRhmEGddpFgQ051d9d5TV
z3+c3oiy/y05jsvJO6fww1efw0gsrwqagObsbZOcoO6DWuxL0rL9psMkZmZLwz4yFnK3GApnGG8A
TYnp0irZcpcmRYDujr4LwJCq4UwwrGhjPEc65YdbS78sinPd3Y/WOndtNd4Y453ZnIbG96BFA3eQ
7KB+LtQLpJdd77p1t7638AxHihx0tgP/yoz2QrM38l0hn1T6eWYSlDlvq5OI/54I7skYHKp+bdKq
GLsnkgS0ItiXAgVMw+iM9d5APRqpPzF6MtKN61521q0WHDLhJaLzsFH3Jb0iFY3BabvK47MkPFfb
LRrprXuiZUs9ve41KnwhCS+EcCPDvuweZTLGJYIhEsUmYXOZDFc+VHJxK0R30vjQRlvkKdxqk9Rb
dHW9bl3yOR0p0k0YrzXrVJdce4xvLWo5IofgQBYd+mGtB9zZDr51KnXLMD6pcuRqd0p3NrTnA6QK
rn3+bmy/CdkqrlIbfJoSnpMxd5WNgcjVeL/QvI3Q76Y/2WpU7/z+oomucyTxhPAkSc6AwpXqVVFd
ufFZ6G8EzeHu6JvLIKXPmOT0og7Xg74rJxFuW47OcmmFfHPh/4gt/taN8TpL+PN/pt95zlCICjy/
/r/v/4rl/vzI6V7/7i9LdBzr4aJ5KYfLl6qJ+dUfRj79y//XH/6BE8qnXA/5y3/+x3PWpPX0aV6Q
pe+W87QQ/34r+EdaP5bPdfD8+OGXfqx5etZ/rfHp/38uakEX/8RjR/KHSlIgbq8L/ueqFswpJkGC
k41owvjjvv/WsgbF8T7iyIZDHALICjX4k/qaaXJcvY385YMYyXloWqntNwPVYHKygylhBaaE36qU
riz1ZoXOdAcImD6z3KgQej93iXAIF7pQ4PYUVPOWCQJVbgH/WWZ5e0olnCm+l/eDE5tWg3izMYSj
6u7xi9WeSiXP9bXSroasVtZl3I5qf1URhQmFJfI7Td/uUkVPE3+PtsMA/0dNy8G0S7XB9S07oVYP
CKZK/VnuhpJqjxa1cpvQL4cSpEeNrzokYF2ea7VFKsXz6iFZhpRM5iBOvFJe5308JhkqmjX1EaQA
Kug2tpsT994MmppIvT2ocNdDh1B3h4gwrV21uGgHOhRXjaWNp7HXFtE+r5sq2FVBnBMKFfSgyJ4r
7gX13Zj17iUvz1pkXdwY/iKUOnla9ZnV3UWVNiwl0/MWqt9Zsd16g1UsfUPI8wur1fIbRkgfLavI
973gQ9LlTuEnji67erZBqWzYVdKoICVL6NFHeL5uv8cQmuqTgUvPOcB4CKoIW2ZueIqUUbCOwFu2
97UVF9spNLUc6X1+jOqSaoYAZW7ZHpRAd6hAyKw1chqi09AwfdsioorQOOhKpHxLiqqHDQ+rdqIe
IXEnFePOd6K2ZIvpWrXa1X6Z3XWJPyzqZhCihTsmxklvNb0G2cYYq1VXJe4ij7J05WaVKy4lnJdh
E2pVPa57ATy8fFX62M9tNY5C+FfVmJ7fO0jnKrHde4FxEGK/n9wSwSicUsGJ2+pB2IS8acWzTkoT
GeknsVGTtVlL8gKWR7IZYtTYWxk1Iq/Xrau2QfmU0MVgchSlgbFAzFU4NJ0WLCrZTJxqMHCrB8Gy
fauLzsehoy5HjPzkwSxaf0UOM1S5kvmkAdSMghBRgCiAoyUb1ULpy9GOXcFdRbQYbXvwcXfob2ap
M6JtXdsu/tRNYlZkTbjsBbaWo7U+ln3bOEJe1v1fqZTn9VJTAKpfcFGMnFFGfe6AWDuvc4kKOoVd
SwWVZ3+Z+tWwqQYPWGat9IkTS0otnUplIiz9MSmDszaJdQyGaIx4kkZ8xElQGqVONZ3gUTXu+pWF
aHEkxCbokARZ1tQpOWxv9QzO92MixcpK9MUREb1B83eN4Eujk8qdK7+wgpOll/buLuHVCafIgavV
Rh1GEHfpK/Oxl8PyFmk2nQ5wP0K3unSVZWUo1aqKa3rRi1xtXzotU+6sMUg2slYL923TRC510iNO
aNtm8Vktj/GVlXPVcdmcpYVrNT4Kf2KFcTYySCYDYNch8lFOOyn9VO2ogHZVrkJNzokpFIYWLroO
dvzSarqmWBhu6nHae9DT7DSolGXTjOZm7Lp82QJYZ+03SmSeqbnkiRei2HQQZzTaXp/hQZZ3Mbfz
/MQk1dRvPKGtotUgGEK0bPxA8RFc9cdNJ6eZ5JAMlt3TXg3iM5qBg0up67O7ovWym3qQu7shGqxF
lLSauGCT8ByllCPdSb3Ml0JnQBQ7WaaZVi6lSHQ5zHt1PSIyf97GVNasvabSPSc0PZS/hZw2zCYU
zNMs78MzmWhh7bShVZ5VrdXeISnWKLeGWsloQLudYiwMv40WBrWjI1YxGDg9HtGD0tX7Vda0xlnl
V2axUBMzzdatrBQoFA+G67TNSNmE2ZSmk7qxtzfRx52kHlV5VedCKj+U6tgi7jeA4wUExgbitJWQ
H9p2rFWnShHjFpIeJZvIA8pi01OvL6ygDY2zrmi1Wxdhw96W07GtFuEw0JLVF8gdgrewWrvv3V77
JpdZeD7mnkXpbgSD09GyXiIME9etewqlLrnK9KGCM+P2V5lhRXg/Qq8sxFiTLqkkBbmUje6T1/lW
Snwyqc1o0dOmV9sD8BQ9ZdcdxqUvD7G70ACcyU4yDhpKyFkS9I2HCDK/flslSlA4MAbE4rwgqlbY
aIFX2arrgM9ckLkM9Y2cdu26CgLtYYQjlzuM0YmO6CWo4iJUX2xSH40LiPq8RCWVfJTPW0FNnUgV
aEsL5BbeJbWNRnCp171wMirIoaIZnAY7wU3KzLHczOidXHSzC13L6WWkAqZetOIgXmQT38iJ0f+8
sAyB/dzMB++boaXdTVYnZJ0DkUoEqoji8aVC7/jeZ4sq7EruRV52HK9JRYmOB7gqWVWs1Aheoy+j
h15jKnaIfs9hUhgVl26P1J7XqE3LYdei6kidQA20SxtTBfn4OBM3VWZQ+mAGJZXB/GadPRXEYRii
TjiI5Sj0NnJU5tKmasWetjWlkcGI8LNcsoVU8027kKWQk77S1Ap97tDrg8S6topGpU3Uo2qoLGFo
U85d66WTVqaMW5+LpZusO0XMxp1haB2dvhk4fTcWUnoUdK3iGzVs91yFa79BWpmuEDZBxffR8KmV
FY0IIzgrdgskPKSVkahFAtlRDDMJWq7U7syq6iGdyugxbr1G5BpD4CgRn7pMEqNikSac1Y4b++6w
4riXznvqNpBwps2lO+A+DeyE+PbdWPO0vDjA/Qk1RXtsk1w1137WIFk5SonFpaRPQ2mjpGWQOq0V
8WwizsTUCVJoGjdWnFj9shDEpnLqzg0dkEG5tdJ4ZXsByoFZOflQ6EwqTQjHuUGUbiWfXL2NJ1l1
a07fbisUCq1XEnrMS44nXpMVe55Lm/qU/olkvyp3he5a9TYnPSTbhdarz6k0lt7GM6wyJ/o31O1l
EyVdfEaKLDpPQaH6BEYR4duklNJqdmbG8oXs57nmaI3FJi6langns9olh8JNnS6waBCvxZzMpt2E
qnUjliMmbMRxeun7gfnQtbHwLaR1Oz9z20nAxGfDcmK17jqaN8PQtOtxjIIlIlfteUHYmHM5YqNz
TCMygrvI872nJHBV3XHrJi2dIXI99bQR5AYx8xFYj92WpcaRVYi06FtoiH3nkyx71PogvTQzrejX
veHhoMAFV++zrhQppYhExOcXudil8RLq8kj5T60M21oQET4JqnGIHJLmpMnpJslHW7BGgsH0OqsP
eWOEskPfE8T1ThT65LJVagp+9MTsu6tRLrvvYxAM94OUsk+mbV83hAiLkTLQSdTbLnNLv2iFotPW
lS/l/c0Q1m6+rLTRwnzzMbRWLnQLQu1daZ3yiuvGhqWnb0oW1cUo5PJjr+e5uwxa4mVO1GRlDTws
Kvh+AqzbhdalpoBEm0rcmHgIG3mgqq3O1Z0sFS5vyP0aZG0yCbyYVnZCnbkiFGtlHEe9BBDaudk6
zmXkco1Q766HRo2+V0YFXQ81oQm4V7WCE6e+OTpAR3O88a42r1q5FqRd2qtRsKC6gg6jNg1zLvYQ
XpT9MLp4KXHlg/+xKrM8o1/S4Py2Wrc6qyU1e2zKSMcdYfq+M9CC8dRGpVefa6nvu7taoyx9iGv3
ssR6tHWmJUb+WNRJMHqLpDHTJWBcsbgkOz8WF/FIe31gj30kSA4Y8sJCoSJStJti7CrPkbXSP6mI
U5tOqyNeT9Ex9du2C7IRvUTD7J7cVNCkXQ9DNnXyIqW8rcla66b2LUuA25LKpxreFxqcoUfgWh+F
LFxKXYvUohCCwHK6uvNMW+dcilaep4E7RvU92AxtbPW7OCDp4SpaTo+QgZRv6hR9O17WfdWHdiqM
5hY1Q7G38e9jfEtdDMQV0qlFzOtotVOXmg4Ns5C7aFW0Qf5XEEfoIXeDrl1n07lqW1bu7cOmUYJv
OmwUNGbUVO6Xppb78nmUj4a68syu8HdGKptPSR2THug1190ZEK9Uuyjr3FtyNutAA4TQf1DStBNO
UiaMMrVXGtW5GYjKS8ltMbXxo5uzoufKsDWK2mhOxFHwHvssR7yiLfWLJBSEYJVmqt/aJjThM26g
hZPz6bWdZZXMshioqAu28RhY6qncmal0MoRJriyaKhO+5/QoKzsTTHj0pMYI9XwXaW5qqJopFZIS
WdDhfHZ68jSE3bD2izY+aUsl2Omx7+OzeR7pIa0o7LpKtDulNwlYhaLg3wrGCGolzLPkQm8D45Y5
00+u5+wHVJhaxcDeVBH8UZPIkOzCzeqbVqxl9yzWastYsisFjeMJZaKcSZagDSsj6OPitlP0KrhG
SaX1F+TypOiyF4ek3CWiHqAqnHlc/5x0NKN4SxmhKJ51PfawzPvKa+zELbLMBm/v36OiXnlrSl6G
a5WMvrjMJaGrbb00w3Yv97r70Mg85GXbAs0LoQCOAxpUgaz1lFEZYf/SiXWu3fR6JFfrZCQlEdZa
uw6ggV82oyHe/hdHZ7Icp5KF4SfKCOZhW1CjSrJkWbbkDWH72iQkMwlk8vT9qTe96LgOSVWQec4/
umRPvbVrtFxbp9qH78Eo9nyKPP3hcz8lL/XUkTO4JuHGM42DKV9qBTlSuHQcZInuq+ncI3xMrmXs
j+LQJUOQ0ebSfjFRCSA4dQmRiUQ1FIGMz5NWxaNr6AN1CuV+F05L1Z43F+FwiOkt5NBZVnjolTku
D+GElkPEJvccIb7sjvQy+Rr2KfD381hVaj+qyFBRM6rZKY9RHaePTLzLB8OoJII1avqLM1p715op
6NB1bZiW3F1ejPuvr9xsTKYozopFyzHjEuSN7tKwb36gy207+tddtgszs/1e0nZnuEiisP7WFu1s
T80QeOzEW7RmwPn1uehmAmJEov70jP+46Mv21Thd4TzVJpqPcZVGhPq542NApBy7hGljdnOLDhO5
YVv8StyGJcbrSlrTos3N5JJU3S3sAxqh3N4sH5RwlrewTsabRy+GfEiSeX1YaMv4b/ebOD4SSNY+
NWWwngldGuqsqdd6zpIOCCjfY7V/7Qj+xlomq9RmUWr0qzLozQ5ePdTeYe323ss0FbH/7aGc3go/
XqPbDN4ZZINyxo1NMk7fosIrXxfpt5mvWGQOq/DHDiJvdYvjAmT8i9JGl/6YwP1eWVESXbmL/dj0
Up97yr1Yv+KmeJ/9Rv5bR4/BzKv3p9l0fKt7om02e2oumDAhkD/VgYzDU7QtB2809XoWndy+2MRN
YC2nKs3jiqwufuicXLU0/jHdgRLui7eERVZNQbfwpHhKZqwTNAazQG/MRzMa4mGewVZlIdR7WAu+
PCeBPMlVxRLw4o5Mss/s2Enxt1vr8r3cQlZQw5N6I9au/xqT8PUN/mYfaQgodfeld0tLNZAhefPo
ace57Uzn05lxYPhD/W8QvxNUEkV5vdAGdhdlM3wurt6jYoc1X7nUwp+jXzvXxK5+Be9Zte9d2if2
NrkTNuMqTF8wRU5dtlDm/Zrs3hgdlTV9eClpo4izvdqWh9AWks9766Pg+hlZ8r5TPwlDO1UF7XSL
IU2smdl8YCK43ySX/mVP14SqEN6v47wFtnlQMtbrtbOxiPPaE+uv0FD66keiOLv96D8F1bb+2QNC
Cs89CNOx1Dgx42otf5RDQWTm4m0Watotzb1c3fCip77fs8bY8LXdvCmv4tLQcbhUw/zEVByfuPJT
99xH1OdxtpbtqSraomQ4Dcz04gzVNubEBovqtam7z85yLbZwY8eTxJgdxihcrnLu9Be5gC0skfJp
SnLpEnDNJv1fwM/TQ7VWiXcIa+ifm9vZ5NV3GH94YeqzF5bqGpRx8RKKJHlGRlluuelJcrjgfFK5
Rm98S8O6G4ARvP5kbK8IGJPtBbP7IA97yfZLfUzsW67mePzZFknjftdRvHkPwwwozHkR9NWh9Dd9
JYt2b7Oq+QQnsqFOE37UlBZnrsv0VdY7UaJO3fQYxpZmfym0rH+KIuTI/QQfHqeiAQpIg77RJ6ER
YRyolF0v5J3WfFxbIj6Yqrr2ik6n+2/gPoP+Xug+XL2JtV2I6SYDzwhL92wKbFKnfXEbO6JOMsBF
99GZkqA4rn7ryeYQuE034XBvhuWzpcHs//p+M88JF5N9qjFGyEPUAdbRkdo97YWQ6w9qKwabDXIL
chs7YjxOYVOpOt+RK0/Y4DimnuIaZ1c+gqo+DjpsuzdfVgGec98sXXXgnIosU/Fsk2yoRAQC7EXT
36FrnZ9okhJ5GianNScZUAhIb4RSXvqyz25RHxDXB/FzPwRa560t9KlU7LmHYJfhd1tFNEFSbeIf
CNYlRCWqRNdliZ27e9QOMFjuthQ0Jhf2vxrMReXUS640nC87MV99naZ35vzhEnllZ08VmPUXXmX7
1pKS8lUXJYgAx4oM2M3jNa8caZuTO/TB2XaJDADmVNUeCrGWx5pK7HcTR+quqoVnmUthMbSo84Ac
t1Sq5DIMG7nhBlTKXL2KVy2v5Na8j6XXKg7aRD/7ntVvstkclaU78bPIM+yAcT4oqm+tRDxzMHZZ
03xCAGjyaWqj9V7JTh+G1XF+NrOqgqPuunq52Nmu25t1k+XnOiTt+0ZYX9ZKfy5h6hzm1cm3N+EY
0hajcVvepNUcmYszOvZIdUJyqaJAdXlP5aY9c5p2/UuhBDVpJe0e6iVoUsA4gTpmOZh0TH7VEtjl
0Jc4OTgFmuGLp4bt3EZD93Mfu/IuotbmtRTLkdRjJMiRpINlXqPNP4CFhJdKuqbMLMi4YmmK1X/L
2HonoDV5bupRnBNfizuBBuaydkt4jSY3/LL2qfNTTdt65+8a6AX0xGWVe/hQ950XnzvpiuUcYc77
21Gu3R2aVdvLYvE0Wkztf6s5Cd7UuHfysTO9QXG/2eJH3TYdDRiQgoXW5J8U6TTf3NkvCLX2MMUR
dbQH7aGftxhukZqRHlDLQ6wyGZn88Zs9+D0qMV99wNrrGMXM25Wt6pOvbP29GoO98zI0Rbo+USzS
//SA5nmN4t59mYqQwj8Azj64VQhHEWt3S2yOaVe5Sd7qer7ohKSKPE2scjJPprt/0t7gNecmWJER
Fdqb/bwRMuD+73vLeO8GMn0orB/96KJCBJkJ9g0M0KvFfan9Mf4L7NiSmm+StMrQKxXrqVULQPTE
aQbtu6XnjRhmRDRmeCrHJgwOgLPldhpthDO6Fv4OkRBEI8SLGHnllqh8WetFkzwcdet23PchIkqJ
OnjA98Rrnnu7LO8FycTfSPSNKo4tCS0RTlsS5aFrERMFcqnzZGXuwwk2BC0oWyOrisaYLX5BB7RM
T8HQEtcyzVY6/zj3ivc9XKL+FsV18rjWo/cM3s5X4LfiMpV9MOae60fy0BeBdwuroR4+Ytkkv5Yw
bh6Lpo+PoVLjezpgEsr2NGFI3cWaXFy/3eocXZDTntbtE7905m3rLhw04m7V3MKeNwTFHmYt1Zdo
T5qXxkjb3cSYUJxeRQOJcrze7rEJ/YJbZsB5VA0FCl7StXJoJzr/hlnAra9V56LU1CNiOaVUwt3S
BX1CgOc2q8PMf25edVyqc+sl4c2Ozfxr3yHCeUt9IsK9SCR5KoV/CVOBSTOJRPXQmKJvcxiN+afU
yPLH7bhamsrW2cOlrwJdX5N0t96BM9yehsQXfxffgqisHQfpXk3gMmzay0inJxGiB0Z++zthyLlX
ziwAfcVgSDRrgj+lt/SXfRTLV84Vk29B0xanYhXFPfQEpQGoHUZ5nusxaA57B1ZwDIelzlRjh/rr
vnV1zN20zd5pnByQgr0xGKkSp3mblmLOW8JU/zm1dr6Wfdj/aMpdnup6TYcflXZXYKtWtOromDZ8
oRIMSyQ4pfNvCiL7qJX2+5u/eozeUWe14TRsgv4ypqVqM3adHcuzBXx7AR0xNCXXsnyOP1vA6KZL
Z/Mg51XKK7OMJoVMeMm3Dgv/+By6gy6491MRPQdJkp5BPPzkTKbryHbfh9uDDkIPWVtSxOU5IcI9
q4OKEcDQQxXmEyQMPYh6KsqzTnhZOIQLyK9IheHJWZfEx5FmxvjYeC0hYfXurUPeu8IPDqpxcUAB
eurFR2RRRQ8TMDGZuXE6N/IAlknzc2CHMHjcGJH/FBTVVSRcrFt/DYbYd3JW4qTP444HkSNPyR9p
MM7QMWJdXv2hXt1D14goZ6dk8SIBpOf5ttBE0arqV6nk5uajUC4zb52seeRP65G1UK/yEALL7XnS
9iGwtPDr0DtA9BcBXUaRpY8mFCmZ75kldrHLIjlu5423/3V3EkcfUAGCT9u1m6Ys1qLkSVbe75Tw
9pr00jF+598uX6Xyh6tJgF9hmpZfu6e9H0462284tiCtgmLELKr8Er2khyeNRs/VmO5WRyPSjGZL
N3FPYrIqXsKghAP1qsWLoO2i/ptQQ/QSTSSO31QdtDTq7XN8t+sYsPvHRT+8dClx7xfaZ2ZxLtph
/RReDfHyUcyF1/8Mynlv/+6z2S0HUQwCELhVTaCsGlTz4qdbsmW7TF184lLp7b+pSweCaoolSI6b
WUgcN/B5cJthOwpa5tLiD1AViBkDy/Zr0HQZXHo+zoMbxNtjESotn+wWfcbeQDewRMuFG96fO/eY
uDZsPqJ5jH552rKfpcZVl14U028CgXVyCOplmIeD7tVeXyeQ8vLKKu7fltpbqgyJE2RH5011bpSO
H5uoMzJr7RLOLNQrYlmFyfLsE4Yvv3HRxBNATxQ3Gb9kxYgCsLG8oUMo9puz9u05tGiAn0o9pJCW
NS4/xL27HtZHz6ui9OoCMs6nRM2f8DrQx1ulPJ7SvVyXf2ZA5Xub165HNFPq4AG+wSUmr53Eks8U
vwR52pA//M1Ea29uWz+Sz9EJ238U8PRApf/H3D9/0x1JgLdoyqbQcr52fesdUXDY96FVLEa28md5
azgt1qsZcXleiXGX12gUNoK7A6rwk3ZTv8HXxXFJB8/kaY8M+BwtvXrcQ78yLEfDlqtFx5/fAuv8
BG77IJrU/WojtKKJkrzVSRyuF6+hKnRxHHOtmDr7w2xYEYphjOdvYVzY5Lg0XSUeJ+FuzdWNBHkg
RLrjD3SdB/jZ4QfdhDFvr1ltanNqn91Hd5vcrwrT1Jr3rA/MwdaGUS6kmXOHPiqVOaZr3rQhQmDH
FlaEeQNBpLhswvLd9Gp8YBSHQDPBVNuGcTdq3rzE7r+cRe68P+gXvnPvFdSqQVK01d30VGy6F4Yb
ZyNdKgCOfi+bVlantqEb4MvOdsViH8+9PdX9tFSvbKqxdxhiRr9LUQLrtIcobdf95zzvfmhzGKOh
upeLaZcjcwTa4OOMUzEs7+3iJdTcBNOwivm001Iapee6j9LiI47XrctDoWYd/DZTL/wDAwswjAbw
XF8cyT2x5+Uyt+W1L7q0XX7zZynvEkxugG0+LQPCzOSKk6s/9iXlm91V8mZu7yqsSu+579e4eo+q
wjZIAmZW0DbjzYi6rN89Rzx5Hpt1Pkfjqs+2D0u8v1WtnDM51bhyO6ia9MOblxRROLIHVl6aB51h
O+IsndGzVASYwOeCTZ+2YBkQ5NRmml9HOBhk8ryasv7m+qokiqxVSKH3Wy8HoUzWh2Ggbb4OW186
GaH+lZC5NzHv0WYMLi2BWkN3u4QUELZUV9R+3P/ueGqY8q3Z+2PFiKAZimMPOInHJQi3e1MwLYCh
wJexIgBjj8+tCaV5XpWs2zEbx6Yoc7kh0olzEzjBSuzV3JR1fTADSNtFsLv2SAqdZlHnsmpchmQD
Pu9mSWv1cpGg1iZbglVVD8rrkaFxcmjmaSheGMFWU0Q3IHWd++1TyObM4aEU7th7B2/bmnk4pZ3e
enUrGjP0IqsqvcZ/+yCe4jc3wfN5Z5ElWHPrIsSGqo5jhNeg2PvDiHuX69Gh9FDz/gExf+9F3epj
AlbVHaH+Ody6ECHJdRhLVz2BpfnmlOpp2667THSBHYSW4b8TEp52ztEzhX1/QRfa+3lgQ5uGmTTh
pzioLyVr/RH+aotvkVFt6KK1EcCC0MVlyiAhTcKmbmxT1/5FxpWcH5CTae8Tk6anszygJqn+m2ro
sc9hvZuJbduTovXCc2McGW7IgIfS3V9TZ/LDM8IaSHkmJR04Zwka4zONIziZDmU6fnox4x3tS9bH
xEJnOgn08mDEKOujLBBzxVcIDN1f4rRErqiJDvePk2pWlY1TqYCjet3Y5OxMVTQVZ86GzZkvk2N6
nc9ihBFulBUkiu5xM5UnP6G+5cTfFyKp3FGWvGxbZZx/dVII4G3eiuH3WAq4lX9hNWpIYHLqAngs
huU9zUrfo2uxpWHRKbmJnJAbVGQGfEP8ncxI/0ey+Z06U6LRTychrbOBCoMGw8sB6x2G0jbLk9+E
/MbSm6TBEWIj8VTPVvWZwcSfPuPH6bhG5aBEOGQzdXz96xjXffpPzFFlL3IanP7eVC0TaljoHfeK
V0nvVx21DnxXBJrlPpT0xHqwqeEU/5vb2KoD52DXHj3w5Vnlave85TA2Ri2Pax903xyPZTmbejdt
ftfG0f3Jaotdaz4AvaP8hEGWqnT7625QJHxbfN0SQK6kCOsnBV7vndYRruC4xG3lnAXpJekRpdhS
EkbKEHQNpDDi5ydNECFvBr754HgcdJZszaC+FyK209M8DrGg92B2y8/GloGqubQ189aBSnv9cFoq
zjpui6U26+cykXinZC+roT8WXiL3UzqXTpA3U2MFV+Uuza8kmkvvQwOGhneAKIbnQ+pwBbw2wWf3
ZsfyIMzZdYd5D7OIiGoCHlZ0iMBC6ZymEKkO6h/cKmpxhgg8v20bUr06J9HdKd7dshmPC2NvegPL
6fV1Zz7e34eAvfY2imIRDsqqaUzzYbWDuaLa8cbHdcES+o//tSxaTrD1+okaIo6FK9AIy5np3Xo7
tp7liWT1wet/3eq2E6cKLKw4IVVUzVend8qsXTq2BM5EEWGJ4R5e2Sr8ZktYYgo+mqcOBiv9EXU9
EWvZEq12vm1x6be3GfVCcfZczupn/E9ReIkdXM31oXboDSJlfuwTZqxUIiJ41iMXZrYHUzkB6lhv
Kq7RVvbtqdncpn0duqHzv3J+oKs4Q7Xv7ddatbLJ7VppjvO5aVt7L0WyOszea9XazG3jbvlOQITo
/66tdMq/0TAu6isncg8ZNQTojifOGu8+CT0GJ4BKpb+zgiXlZS9BmH7FU8GoclIe2NQXHvJtfNvN
kDan0m7BZL4uUurg3rib1kdGTCg0G+2Vqw4U7dj23VY9RKqlILvcb/syVOEp0J5yKaE3w4rOWScv
IURANECzfInL1ZtRmdQhv+SX2rYFTX7MrKPprkQRLeYUae1Q4g0cOK6/1sHVCM6YYZaC52lxB2Io
Qmtl/QAMIleyPIsoTL/YPeF7OuyITSr5RyXVTvXOuvSm+eMVMUshMFTV6yhrVuZ+/076bWiYXkCt
6JceFxTnyqmJOV9iXOZqLRfoKM8lq/bY1G2gv5IxtQ/eeftk6F891SfDRS7cpMhxDFFr8tClU1d/
ROteDAMxXhvazQNSjXU3J+VA9ZiMj3f0H8vQRbHOFtU2I3IZtBvPPSo/F+UHGi51QYEyEEnCHV6+
U2BlN3UcdGtLWP11pkw4Xdc4Mac5WPihKfK6l3pdMNLFledAsUTo7Mw4tm+0bSDLn/bZ/09ucvpY
qzl4aYUkc8KXQt+XcYjI3Qmiucu6yanTJ+FLH/luiztmQRih9/Zc4Gnej1PS+qzaLQigPkbO5FCg
sKhVfi08f3JPaaFV+1evwH5fEHV52wcprl7K/TOWAbUUc8yed0j3ImrPCCgXHlq6ZtyKldYJ7N01
U/Bk2r46TcVIeFytBRLPSiGfc9xiZa8UlQAZdoPpuZuL9FIkIzT6pEd5oUp3ejLow9oDPSiacgq6
cghHx+hKwfX+NajL4AtZheg+A3QhH5Oqo3O1+tEt9KOKsgTKY69uKMRHFAX884JaS3j/ovw+LGmc
V5F0fjFuBme8OO6Dy7eROesQ2sxwE52WHt4v6sLgNjlhk4u9pj0MtbH/3K3t+kVKQSh7sy9OiueR
IAHMYeFTSZ1G7vm7/5ja0oE7BoPGbre2r44xXhaZLv7qeVIc1j3tmwyolqBfaAmUfpwQ3yl9WY5x
vS/vMaLirK+q7hy3Q5kPtKRlW7HNt5orrzxsUkc/nHIaXtmc6IZmw5CQs2lX3Ft3FGk2eEOcgTo2
73VNXpqIO/PPicvIfoHfKRnTpia4SFXI/+Z5a3QW8qB/HpnS+9ME+2QzqofL8xhZPZ3479F7ljLm
1Qgpa1v8+mdbLihc3GkO39DQos8gTIYRYV386xR1CapHWdzJswVnFJS+MPVVLV/zFLgZh+yA/rJf
kNIUupzQUU5zLoe6PS5h413q/8t1wdZT0H/TeAduBufJN+yeh00VMVk5FVxar7bpm6NDpLz8wvLR
VzSx0ZLC01hOTfuoFODM1UVVkiV+0fmQozHtcV4vvC1LpmnPU2HtU6RXFBNxSEJk6cijS4IVi0cP
hlMBhmIlLbo6Q/CTBJduG6OzskkJ5Raj8E5nQEXYYfDuuoGfz6SvKtZ1g0I+lGuQHAzIyXkiQvMD
PEudSCI3Zz/ZE1opBYjhEriABVtdXQ3ajC827robSdOM7PUa7YCUCFv13dt5V9nw2tdGQN4DGyQY
KeMxbB60rVh5xy45SMneiPkRypDnukXrFallYbVRELRy2g2CgkR0+6nwAI/wi3vzEbow7J6AJYkZ
8QKoCmXHBLPrkIicjb7JURX618pXM7EFaqL/DoT2WnAAXRc94T7dlb7KEWiy6drloeL/fEdP271W
Cxtqsgd+vmqgYRaHRF6q1t++jJuq7kUi00dnLzbkX2mqntyVfuGTE0XxV9mmSMv8UASXfu3FrYhN
8NsB5iEZkrSfIbhar6f63Efo8NYXovnmKN2/eZ1Nbx4ezSPJULCjrt3LC6Mr1EaxylDe9ZJ8jxuK
c3mNDwGe3v0+gJ/cl62eezgc171vlRweK2Qt78k4xh4hoco/di3Fldmn5yG5BDqd1EES+o8DOuZV
dJe2/TI1GmFRwk0j8Y+Fh9a48j4ha6lOunHn3KzJstwClC8Z0x9mnmQy+klB6713Pvp+E4f9he24
O01272FR08+y+VV3HzzP6qEq8MBm9D0Hx0mkuH6wpYoDHEL0pLmh0HhCdnJVQExdogT7BuioLr6B
R+/3hTX9XTtBc4Pano49olJqBHsgwtJDWyyLZn1Oh2SnsMwPsxms9hT6dfwUMKfe02bXlIg3e51V
LtPz87zpccJVMNavfZxszzHfQ8bV7ZUnlzPnr0XTOhy9nQVrRDL3iyEstZfO6xyas0rxtcPrcaFH
8rO2jkbtOttHU/2ouWw/qsZWNGMqYit5gKHccH1ubNZNZKp83fQKnR+Ff4apKF7lMAUAJkwvwC3z
mHoXH+qjyewwr+YIHhJ0eQzB9cz2tLEUhO3bjHD4wR/89NuSeDq8zgBa5yXet/7LjtyFHoo0MG9l
0TlPJc4XWIohfXEBkq6OmbZrD5swHIDvE/dkCwe3GqDzX4SYYfhszKxfgSFncSrp60rzREyDl9st
btJczLJ+qQs3BpyJG5C0EmBzt3VQkoLckN87tt3f0N3Xq4xCcWMyqKdvU936ab5WxMhe6xkV73GI
h+RbjEjTozLUuCwYlZT8KmvoeZ9EH7HHXjD7iLrc+fcapO7bp1QiwUCzS5AS2R6rUnXt2RlTac+l
R4n0e6uHuAatNPz7C99G4+cga8HyX2mkB+HWVDCEcP5IgRzj4SCpY6e6aoua+iiCtJk3mJCeCgeM
GnPdfdFFvW5Al2mtXgoHVuJz93cLotjCxbJgFk6Z+g9chFvAER23SBAKu2yMTQIxy4z8u6lyJxgI
vTi0e1UuNJ6lKOSZJY0GTfNtWN0TfjlECjCIxMjzRQw/0Jq3zDFqGZcHZrO0OAxL5D+Hplj6F5E2
gXMScTIl1x7wK2C15IC8cTWazITLsuVFjN0gp405Za4Sm0HcvJRg3qIMp+a7FG4hUd2hsD9pTqKd
joGFPhGSameEimk6fwRVzApJ0FB4EnU16P9W1kWyF7pR3zjQxC+HIWTMbbjw14uesWhGFcobN3Ky
HNS4qgWFZ2njU1AHsbwUZttv0ADVS9l+Gkv22tHBx6DHcfyRyAqtw76JtCU9QHjApiKBquXyYjiO
gW+rhwXxZn0o6uBTlmi8YhwfqnKb42/Y/afkHHq4+f+166oEogI+f6bYkbvgkup5jH+C4m4nYA4U
sW1M0Tz3y9Co77NtUOOmG/xtrkvif0sEwOMfvDeD5gq3kft1mIAP79AySwf+YObYzVvTx/3Vaon5
6egsmvyTLLREklzBJ6dvrKuexByiuhthgkoiXHfc+VmaTqfuYSi2Hr3VyFDwXddt7OeDxczwJ3Qn
gEwVt3whO9y6BVsrAwplJq9KLwwmgtzRdebYyp2NPuDpgIM/GA4iBqnssGAU+OKGozL+VnyBNxWn
UE/qz+SXyPNnx2l/lfvKNrtXoCsHqcJiwm/VfY3XzmRW102Ubaqb04t0q/60LI4ydwEsW8BsqKY6
Ykqbtz9pGJomK+qifRhMUMcvBcKcv6iTt/oa6XY0cHnc2p82OvwZfVnS7xXM/HG7AuAzTnQJwqj+
W4t5u0G7EdaoU8fekQb/deY44fSq48rvPnYz4bUDGAtb7KuIWAcaF/eY3zmGD+M0HIV0ntBe9aRV
8AGWf8Y9COfzIuLZX/KthrNFYmjb+eKTDxE12diTvtFmLHupc8Fq7MxZhPvBObVtUAgEMt5q2JCx
WqHZUknaVM/dBhN9blPKCd+FHiz83DiluzqtJq7sz8qhA/6gGOhJNm29FVeXN448d3Gv/+5xSpSN
13aBwR24IdUBVd+R8kgrOH78BZTGhPPMHjhNHZEerjQPiKZjHCBpSX3MG26Q1GuZcLY1/W+Altxp
f9YIgaatQt1i0YapR9nJqsudtVQ1YOauaYcgxMF4R9KBiogBdW5SGGpk+eZSTW2a6szOYfd73DUw
320zCDaLfIu8dr6Fgg7RPZtrp48dJAO7IuzktSntYu1DFIsJfIVZbNm9fCzAxJGtbE1nnuSMq6vP
oA6DMUbco4MAjw8Iebdk5CJiRKkqp8lp17Y/onke5lefQMr6SOSmy2PMSBORodqJdWquShEbvPNJ
Nfwox6EgOBy5eD66CUHCIdwh7yf8AD5ypylOLJImGfvDdJq3odNHuYp245VoA9vRxxds/NjFC2v3
US+DES9OL6krfQPGqqOjk0wyPVcBsDu7U6AnpNM27KcxSyTGs3uJhPmz8hSnaftPK+l6f9xUwnAe
uxE1sLOGMC6I3V/Gpi39GyuxG5LjDOTz4s0DYtXe853twVR8PK8TMLk5Bshiae0rVHANFeKog9N/
IlfjZpyTOwGdIp0ndYRTaeivAm/WA2dSmSUrrNUNET/ywqFc/yj4xlyhUvJzjykK29NW32JZbM5p
Srvg5I+xe+/RvK+/pkFzBh1nvy6mUyiXzaU/IAhmLtEUSesnJGLldh0GGYrM4/ejT6oW0f9IOrMl
R5Fli34RZgwBAa8SaMpUzkNlvmBZVV3MQxBAAF9/lu59PW2nWylBhLvvvZf/3cqOrM7mD+W3tMbx
OJttLY6u10ifIRIjDh7SFdW9HvLglmi1HGefreG8K0ozHfp6HBbmQPwAiS+m8TrUxCM5FLr2GX9s
enF7v3td8c2COqbJegB4pn6NGtEg7twOSyeLXMweCbc3j54FT+a0DoGDMQp77HTGibHdVZ5H4gSj
bp2TJeOaZHjM7IB1lU3UlUdlDwP/U7WN54Ft2Y9VpOnMxsVlvepUBd3djFnNSYaRva6+H+U9d8qI
GrdEaKkeOukM6GbT9mM7oa7e9FCc7BWt8UvvzCF52Hrw9htGPXeX1VBqeKd1ZZ+9vHPDpCEwow5t
gGi/l2nex710i0+PvUF7E02hQ09TIa/VmNCth2Cr9bGesLYRzpP5elYMYPdFyOhlp0Od9YdWOPl0
3bSgnyMCpzfcCxXKFNGihb+RKi76WnKrf5Ps3Mj2E3kdDj+V6u3ceP7sHLlBzM/akT4glYNphwXP
+bsbgRfe26PVYjIjlTTczRi6SIluUcx2nmKO+3oR8NsmLz+kem33npWjvpWo4h+BKaAols60/pf7
xHnvlIzmlyY3vj5Lf5vfHBNIZi7WVB79Ps27AyRv2R0aOYqTLkoWl+4bpxGPmsHKU1sV6qKEUTDX
5ThcypoEoZ9TX4/NsJztrY7OZtTB2Q9q/4+MYD1POmdaLkTVP6m8Lok6Ww4N0qVIp4bVDiQ+/sgp
K08Ngc0Tb0me0L0Yai/NJO5SrPR6Z4e4CFnOatiiaz/gHDwpaLj5wfZWSjcWrCKeWthd8dCkBrW9
iXL/CB9pSOyCEpX7clb/jdlCq0tPHzAO3MwWO6ro70qG9bzI/Wh9sUa+nl6dBgNUnM6aKYgg6kau
I0dL5op2aSLa8diPsjCxmTX675j1FExz5ZaJ6+MrYHoQTeducti5EFEJvA5RyajHUylDsUayJ6rp
G1CayHbRY2d0SmVNDHM3F17wvDolGb9lWdukbjMWNAOOnJ5SqywPW2U1l3VOh8SIGTPSBPygIRq5
t+C8EP6Yh/FhrSvyLrxxig60liZ25nKIfUXNgYgs1WH13eZR8eQBH+qdOHTtoroMtZvGwIwzC/+/
ZUgjMUnPUZFH733iTNKMV6Fj5KGF56ko5uCmyWcTY2GvxmrE4Kezz0M4llYcWCrCazCl/XFDE7tY
+HUouycywgcsMrieN1mut9VVXbeHhBkQaSpdnIK5PSIyu1Pgr6cC4ziRbDOFFBiuiGIHWeE02sY5
sEOP4VnupNZfsuT5MaqD/NsfMOpCZLW9sztpXDKtlp3cuYwYmbl46bcgb/Qhqmay9gNWqgvJs+6Q
+5NKbNFG5ddoO96r7/rFhm0A6eJDWc5y1ko43qFFQqJTLNxoZMkKokTiF3n915qm4Emlm1WfGlLC
9r71LBzCfWX+sAM2jwVhyOd27au4weLc7nO9YHboLVhhCtn2rFB4n0qYuU/j6NXpS4FU+thPiDJ4
HALaqAoXEtP91st37qwzP2lpB0HmO3hqtd3REBqIpX8C067pT9t26T0SA+9a27JbiP4jC8hrM/I6
AQwjzr0b8aI+glwG3xGO+COsdUFH5Ewo33Jlt+VpSu0gcRCKqHsmN0ZhhkbNSPxc2jJ9Fb5DQzwS
2cId1izFPzPoEWZIjgAAAT/jUCXUYsXhRPgwV95qH1zMBK9ruuK4ZcBmHwc9hFkiiq6hvyGA8Se0
NmJi9hzulaP0o106RZBkHYfHXpVWy1SEauNK/rgfYsaa6cNC2fJhFFjEXTD6OV9QyqLzsGbi5baU
GsNY+3sTVPMLTXAeXuU4ZuemG7z70B2W8hKRsYgOqkPQ3wVzT2rJFo2rPtFOSmpTpLvhvLCZpT0Q
KGrw9qK5hmWMlxUHAykB+5ryfKgTdoTpB3MB+BW5+recyDwR/458uDfp3M2HQBWSuUEpHjCAMCfN
hWK6li2dPpmxbH86r6nAMtvNeuYfew9e12Kk5Ve03ItkKu1ce2JsDyZy8ovl6eZkjbL/Rdvajver
ipb1bPrZZ+zdc4GSMpHCkOKSKmN0DgLiMt76VPDaZMA6bc/lWS9mZBxtV/8K3dJY9Is//APsmIod
9hlFGDaKSHDtrHp2L6lDRfFm5GhTI4go64Kk6dOCsECF3NXMCoMEfsryxGKe6skSnciOTXNLYRrH
EK9ySNypd52vW2Hv1rEJsJw1q+P3fwlTqTsgIHrdE8/ER6m1HYBLwMdaJxi7KUTYAj2qI8m2XkI2
6yvqwGbSJ0S9iKwNPJGYW9s8UrcOwy/B7Bk3IW6b7hxSNoWnTczZZVut5TvQjI/X3m6wDkXpr3ol
CfR8GyqbX0oGKyk1pF+W8aRu9VWujC52dK7bu4PNhica4RdLY0or9uDmjWPHFRkHnHOBV5yGRrrh
QXTjfMefCKCB5mD4B1AlfXc3B5KgpbABlnXhCtQfB2wBzsxq27O+fZRHiVCS1tAH+ozwBn6ajHgi
pqM5vXnYcrN9cTgWCDs05F6GXkGqFhUeGfSULSSpjxGwrzz22hlHXrjZACl0LTwtYjWRjjhubjH8
doOpfx4xKmzA5QVDSB4F7AA1ztPnKnSCl7bW6Z4A4RSPkJUSq5/7hPOljFc3xMA7Yi9b3vwZj4a/
leMRg12kXsLWzvK7XOZ5f/S4AEqmsODuz8aH8pFkK1ngGM3JvdcN0pVFXubceblNEE52K0Ngg6QT
MQ72NH8YAIrpMcV/d8kYlP+xoMz8GqAJjlxac0qAOcR605BBOtizfTs2c3AP9BqiQwYqrEOgfR2c
llLMCSkqTh3DFtkmXteNjAmUGEIz2i4g2+8nvju2c9ATYrELZp8/ukNuiKdsClnzmYaLbKgowfBY
BOupm46YONYfmWpzGtQMcoBKFgSOuOWjOpwQ//EitjnR/mx8oKN0vd0Uivolwiz51ziLz/PE4HU3
tPV83Lp5vGJzQfHVJt0SYgL948b45eyv7nxUy1bj1p06Bn6Zi6KZ8L1Yr+Pok6XONyysZYgNgKnO
2CXzGPC91jQBiU1k4Zed8W7+W+1e29/Wio/SHTfc385aUJCTV27iWc7qkSBSeNaOzfyomseIBiqz
fdSvLNJYZreFcQ0710cM3q8D7cxJq3ymkcnb8lgwIcbh7684RfthsKxTLR3qCgXCMzxYxOPGeFPM
yIldB/yyvg59yqdq4ynjfybyAvuT2jRqHoa51deUH/weMxHBszp1fJ67gaBxvjaE1lRG/kSGY3Oh
0xQJOZHwr55gFKtBC2+PNWdIE6NtpFOYHBHpQG1wdRI/ePMb3+s/yp4lYQza2CRdMVSpT77sCehW
ua45F0IC9CjIbTCALPOK7NA7ArAAHY2pdhJBoH5z6DBCVFZ+PfR5VIfT7EkdJo5snXo/jV4enRpG
y11SQ3DBDyOR2snIzkGkHDzeJic05AJbQYH26+zYW8p2nsifTvN1ImTy2OQVLW9oGPo/2VJj68c5
KbA6ILYdHSsrmPPxy7PgilirAhEyLvuyLLfHbDGaf0VAuoeg9eeCePZGnYnDkdXcQXOH17kw9/a0
Vrj2zOSWx6Yfw/DQhb6l7wunj5z7YYNqh4Tp4sRPx06dfOY2nzhYwctHFYukMcXhmOUu6t8Hiz7K
5u4uMPdh1tNH01o5RATHP5KdZe7oI5uSie0X3IpueVdNafVVmFr+9UIRPNdZ5LvXzWlMcUdXgLuR
231p4pwxAjNXxs4P0Dm9P6FXF4+an/MZX/tI+FvWZYhG5i7rvA8m4aRn6DCu9ywxKHuJ544D3AZm
5CMgGpIN+8BghEHMqJGJ7CLt1G6m9HblDvlhxnaYUZouQwpxc46WQ8q/8L+6AXGDlG5FWSKzYqIX
GBwijhDYo/CwFlR8RGHwnXzIBQ/7MUxxwSSg96LzOpXh0RN5/9hNqpj4akCPxHyakZwRjr2zbs06
7A0rQD5NtfUQZ9l4EtdrQMS5DajQdrKa1sesw2mwX+wNjEKHLepeBkycHpZsYydI6nXYUGUHmy4O
c8kMOwVCWl63MKufLdnX8mptHvYWn4dWHi2T64u7WWvSrU5wqb0w/WOzl+92CgdaQqfDx3YFi9Vs
8WrbSsZ4euvuktej/VgX7RAjYabPXbfotwqfsd75KT6wu476IgSqtAkkuwr/X7ANhKj2UWNNLQzo
hpFZxjjbfE8TXxDrfKs5xffuK7s5Ic2bx6xM04l4UNMlK1Dckz+15bVjockJMNPq/kLBDzFbV1QO
eYlZmaJuVOOLRUcv9umchuF5Lf3thMq1Eo1Ts3hdxZRGjzgm6Oj6jvjvNSKUsTHlt7y4mQkp6CVC
IHcd7HYXY9niUFouTqu9lbIJ4Kt2Fq98G1rdLuikLYwiMlqRS33c8fcioTvCI92lcueNiA8HA74H
171zAOo+VOm8xLrQbIAbGKvwcYFqvuL7j6ZnLPuSVt3JOQZCBniIFCDS1HMk/E3dOcTsZ0GPQ2KA
X2Wo/tmUduIdcrAFURBRyUS7cbbDO2MyEEBd3mGzIKo/ak7aMKVFLAAz/HXErA+SbU3+1VIj1hUC
UtonODA1G7LWjvGQHfo7YFMuHqzIs4udktN65UVRie9rMEb1EsU1a8sGALLTdNwshom7RglAQ60X
VekBC4d/KVfqcWj3wT3oX9osvXrZM3neHtOBQ5EQ0Hde69QNfkxYqlZQLxBeeXItkiYnmFLECEAi
EBDudhNe/5qEZdPV87WSgJrZw7mwHGRmxA4KwllNcT/RQeTHxhuZdpcs/TbADr1iPnqdNWXHclTy
vho623yTnfG9d0Uo60f5fNB8aNry0E8cgoSjtWZXsXFuF44MEizwrFtnhGtvZ6FG8GbOWI8XJ7CJ
QBqwdfeTl+G5hMIjkDjaZfW/p8UEzikbJQ03BijEjVwH3Bs2fof17xpW/euAtrVCmDIah+G+rStm
9mtbVfJfzWrc8hPtwQaxiDmy+T8hHAOJChaBe98vh0PYe3S7ld8LEWtW4ITI7VKdBRUFCrXb62Y7
DLi8ePUFcZfQNk10RxO8zfyt4fYT0Mred1MxfKYIUsWTNL58YES0VfEwD+EApwfhq98T0rD+a8ww
OJh25HBB1OQkQyu07mu5LQm+z5oUqcT27JTjadBVEEMa6mCC4GovsZZ2wn23pgZD2Cwa+QO44Na4
mbLMyi8dOQsi5YrhbVoWCuqAVyNLOyQcuDMcIa5LuPkDoy12MEheHM0HqFBYRxWTW5lEttmm0+K7
UKZqZsqfXtUyVmGmWDEm8g0LaXmk7ysmP5C/FNaqmD++I5ybsgp4nkrE8GHg5SOHwSrgsjjqOWt6
GG2GsUTvsA3hPGv+zh1ckSr6mdrVHZ8tR6Z4JoOgwESq+YdB4dx8MKN+5iVenkE0OXCam/rJN0Zu
u85O/T+M9cMr1nH40AsofEIp1JRw3XB73zhfOvjlquk2Cylu4me+kWC7MAwuvrw+kv6OkD1rMX2U
c4YmS1P5v5H68UylCGq7ElT5o9d0kgyLK5ZvuCTRNauwUyZsVF1sQpv2elwE9cJxaaxUgG3plZ/U
a2l/aOz1DBSFAOeXYQseT7xiEnJcnxcNViXsE81l842+V2U9vw0hbmICJpmpj1BxTBX7ZdMMO1hO
7ctGp7z3TV4/DEjgyy5yQn8P7X8DIIFVTeIhPI7YdhKLJv8/XnxCUqzWpu5yCIfCsZrC9Nwv0xKe
pkqht5MD2977bTbLMWiEJV6qoUSwy/Cy1vsgguqyw9wVMIMPASt8kTbfeFXZ9xo965L51Z6WvP8M
+eAL+Aubs62hmLgEQZ4Slc0tBqBiYfvWfg719oXHfvyhPWCZihpX0HHpAlNK+gwPM9xrh43W79XJ
q41JAWqCfRjJm5VJg3Z6Yx3hLk8PnmPjlSsdPKaoKTkWcq5M/zByNPXPfSYLjGh2UB7asFXXxeHi
eybRNLtXdmqIi2hEY9OHI5Cdcb4P3p3lBBCYbssdvku4FaFDfLvtSShYftMfcqnC/KHGNl3+irwu
OCt2vhiYVpOWMBkKx7zMo9O8hx3VXh3ByUfMqfq7qu22MpYBZJsV3JSwP03eLb/TprNOi+7cnE3V
6/pSW74cUZh198+/uXD3ph4G94mcgVcfKEctLIK1hPkk8iJfkyy1+vuaKuYKRwGhIPKEVkwIcUye
w2ZKE5kyqqoPdJ8UW2Nomv44sKmG3Lu1Cea0VmQ/1852C+uuXt3jqDKLAMwP97zBdB+DNesL2o5l
O89pEHiHFIMihqmGZx3LbjR156xd2IrbRbcJPy4kQF1O+9bh0P4TeWm4d3FB3Re9Hv5b/MpzsN7O
UDcy275yhc5olir6tEleLrtcYUzi6RLmOuNjv3TMKtkzbWvynB2z5icEGgKDjkGIu0Q5k8m3VbQF
PicXEkrzvW6WfUgXApIU56nNf9oGspTkbo+mQSeEv5Nyvevvl8wGaloY4j6K6YabhEG0fdbV1Pyt
VmNd7NZG1VBK+HjN4GvvIitjlQbm9ui1QJa477u+ei/mCT8xXz7cM58XYg5Se4gb6EzyrdQWymdv
AnZJLz7OxlscA7fAOMpziwStnhXmeWyzcqj/gkogPZGLhTEo27puR+SKJAbErv+9RUP3vBXr9juf
pXi3IsuS94AcW+vKwKTgZUEC9Bh4tJ5JfBu3zbspRMi1xFTlBkqblzvUetljIeE6PDeFnM8Zs7/g
sJZqs+KagMaRKzXPONvL6ZFLWCFfZ1FzCOvGWXdV75RHOdVTeShVad/7c8XNYFEBwXvkibLgL0bt
b4bD4Egjchi4H/Rt+pWP+rRtEUNEewYmQfyyPvNijjjIPHUeMH+KXR2xiCFJW6xJwKwGLkGIZyRn
snrsglirvs3RZbzyj22bPMGBL+88xH8qaBFh9R3cDGfcMAZx1yiycjwMENOzNCLjHUJRvfRtJAHc
gD9qyd+SsaFkQ0BDIHIITh0Ijyz7VoTMLc1SzK9lq3JCbT1hnec6HynK03UtD/ZE6D2Y7Ml9hMqw
uUdnaHR+3hyyGpC1gvytZw4NLMcZVH6lysiuc07GBVYp5QPHPWssRR9F7RM6MSuj4S7iwYKRp0P2
AkhEvXZtlHfpkNJ5dkEyYuayMrUmYpw7dbeta1NgwrFYHUEClvx8isq17rPAI1g9Kqi4xKvwGMZY
iUdvD0EDr2RkZ277T21h+xBwfX17pQ5fFkvMJ2EZzqUqx9fs2O7Sovh2aPMCn/9D2dWqP+CQCR9H
32k/Nr9kAXs/K/PKJFHmL6xd40zdN21hz1/Z5kQduLEwQnUIHMVMY5xIsM+CicO/sMga8S1oMv6x
mYyU6lAu8kt2brHPcI2EJNQHibxUT96z1/qDz19tlu2NCtm73VjMauo4C/QmTzWtVf8ezGk3/GU5
X1b8prcoSDvoLasu7OEmg44kxM0rUfo2fLN1KA51mIG+VrIJ//XGjz78LIengbzNtY/FgucCaVXP
b4wBeTOTkVAE20Mg3DxiPsSSyPbGFaV4LUL/Mwhr8bxQlHSnWdXr2RMtrgd37V5FMeOmskVEmlEb
eFIqSvuRHanDemF3c/jdK5BUf1qCGb/bgWMUGTNohz/Gb6L+Ib3tfzpDN/RbPGawncHVcDORvcVy
3n/T0Kn1L4mqropJKbv/KRbLNE/yBv1gOerk4Yxs07E9DliESIyHtJI7T6bhpeTkvfpm1QFYEOn+
zO4cnLzIw1ki+zZMvDTgKddT3+5tKY2DXcMbEngDtF7dEpGhgYmxnUusUMsvNYlAfYHfcEvqHHaA
fGtXGcOtXASfGAyMfuFJcYYPsIIKlMQSjWO4X5j/kefuqifOCHgwg8nxe2iG9SoYskTLKLpTVOAj
SDQHRBbpt0mcmmpp8nNeutk/HO6yjTmp3SdK1ukSdZu8Tbyj8Xelmv5XXy5kMMosUycCH+OLhhtw
7MOh/5nBQD0ozBL6NbSz4tiO87w+jh6BRczPhY3MjDMSfBVVT/mbKbxx0sNU4k4hV+uFLf+aYvUT
1FE/hemK+Y9fzWt88zfdCg+icYdhcIqjEvb2Fyc3/8mNgokdKWUqHhBL5ytrFX33MgjkFBxPm43e
YmynsGMfGPVHBfKjYuxWQrIgeyLlnq/R+aLYk4BZ8lqV0MVIGPNEL9aUxxLesDmUGeaUX2QaSpx/
1izmZ8igPP07l6BNfz+RCezjVq8gavwx18eolDOjsg6jUEwasSjgd2lyWSKcW+fJL+aaUnxkFtgN
Pg3DVtQh+77xDfoAXXXvdmc2UbQ+Lth++Tu2lOP3ZR4y+p2HMrtfiEX8FBEqe5ZkiHYY02wX9dSD
croca5GCUtP1lj/ToWN/0kOFDqaX5Tn1IGubPTEn+8ToFO2kJRnw04VDtr0WrWjgwWLmOHoK0Qn1
joMHtltqx8ZVqzrlXLpYmHmim/G7rdrgWpJMaZELu8L/b1ZlY3OhphUNG/ZSnpkbJlKlz2Syuvq9
KeA64klwmvKwulWW1C7w4kOW9muZtEMZtRApqrT5Y5Plcz69YHN6LhyYhe8TMYbqM8R9gCCKezYF
2b9V7ityH3tCyYZiDbNl1O86jq5EiBRFwunz7th6HLY93XxzL81C4rrA8/rcOFrqvTSW/8TcOy2S
ygFt+2d084kHBLZoMB4pbYifwGCk3Z3dc0ph48YITtj0wmXIrdiLJlILWIzIYfqF3NmEPo9tzdIQ
qkprO21uaFlvPP9CH8Mpz4qbWu9k95tnAd3zmkWoO22Y7F9Hnh51rLSOqAMFg9k4y4rxnud3+wC7
pWvuoB5bshqxmXSBzU661inU73wZpmqnvLZk3QFxQl6LUHjz0fZhWSXr5BioaOVK1sKjRwdk1K7n
brHLBXKZWycRFnDGZmQ8ziyGxmMgwwkVpXFJVO5qJ+2Sweuye+SQ8rXxe7wgpSeaj6iGaUKH0+U/
6FgZYV5hAyUxMyZtjJv8tqBJ9lghPZhTlp81Dca1za/1d9WvwXwqF/r8ih0vIpHQdw4ZagWRWHan
UPD5AP8+buCzktqZtzkZqHWineehgvJMde6Q4AWdYyJgMMmIXYBhYrR0k+FhSML86tpt58xB2D4y
gifvX9Qtg+gQuxdmIN8umJ+4hLVapgT+o5dD29x51aZIO+iZWUoarLZOEG0KpKbNTy0DVpdU2r+e
AwmQa88U4xXGoFW8BAVji1ckRCqCyIHdfqLqWPN3rzTdRUYlazbcLCcsRed0bpATIdKk89HPO6T0
SqwXnPnw4ICPnlZywP1OiRJNo3ZmSZjm9jrbNjz7Izdi4du7DPuBYu4+wGnBPbKY3yFf5HrPDHaD
4uY4pNww37cakXXkkXhlNVJdnUfsCCTjRhK0OGWD8D2sC/MDM8XrP9nUShunWz5Gxkzn0gZS3pcM
aP7RXrI/qRh0jRw/tt5Hmbqpd2K4Xd7n9Ms0qZU3ZE84VFyMEqtBm85MdmVchFxWZui6PtmwHdNr
VsCGsxDPY2tBkPSdhQSSYCyecGz5v7DNWC9dxSaovdACAC8okusyQUPJobwikZu+++nAdt3pdtAH
ei8STMJu3NOMveEtz4HnX0MyzzE4CcuGWCYKscfiUj/manA3ctlkiveVY1D+kb68BJF37RL+wPl1
pcN9wxcf2MeAGCRfk6l6puJLxXIAX1YX7StpHbo+lY/BPEo0zTXDfYi7wB0/8qjp/hiHATS5Y/aA
7Sw7SO8KuYJYQX1w3z109Pa8NJsZbmQfXZygIKTXTHMDkpC7jc92Y0Sy6PbKaedXJwEe/lCKiuhx
xCw6vC7ZVLHLDYzl9hZGQ6G/Bkiih7aPYNVGTleJ2N0orh43Br5x6AzrL9cl73nTvv6BPsSdZCt4
tW2Azyqdhv5bNCvFRt9OrNYu+rK6B54cTM/e4jE26ahwwGD5Nm5K2x9OhG0z9zwM1BtT6CObKxa2
czRY6/DdW9vyy7IIo4O5UoSTxvkIaMQPeBpUe54tt2Wa5/MREeHWUD3IcMZus6m6vDohZJoX6Bhu
CiApcE9cHFuTYXXFwpIwdQi+bDAXz2Q4KwAoXcQ8adMuTSPm6rihaIClYxXTEYQBzT0U6Oq/POIl
DUP2Jz6YsW2WH1WG2OuWIFgl9JtJH4XD+ujDXEMK3k/Y8VmJBlnpSwUu6NW+I0Vuaj/0dozqxCPX
hHytaWHxnXg5EZA2rH7DrVVXON8Le2Iw4j4BNy7jpuCwTigntlcho4qlddJqjx4J/6QVKUHT1Fkr
IifQWTid7KNNxf2eGyLsuyyYxde4kgmnG+ZnWmjuY8ei6aOBtIoPm90FrwQd+ie8Xz+4Uc1vePf5
aYFAw+y+qi81TpmTB2CQCbzoS2bHxj9LKYH/FLdY8y60R3vYw2I3d44uIi8ZrUoy72ky+1mIMPjR
ihMb408+nOqmlQAxJvfTZaLApGhSLsfDmAYnFiGia4sb2geXAp+SSXH+bytE9UZydf0NfdKCeOGn
HhIfWRbXxkiNW7KIHhdjt6+aj/0F0nZ4okylHhMghAip2cVzPRv/pyzdnmiAnKNrZM8Bu328PJBH
wrekWBZrCY4sDB3JFHiwsyQhnQfhtHRglAuJyHHR720FlRcUK55RrI9XF7M95SYgaJR0HGZzlDeo
Vna2xcL25iDGUlR8drnKP2paf2BsOnrI+1q/9uyQJ8bIwuzPSY6/iqH2+boq/Axae+3VSVPx1QF3
ec+9hVSkHMviFCxI+ptY//Z5aI5ltvnP7AYrq1PIi5d4XH3jbvBd+ajaAddNQAbvfrLpxhMzBhNB
rgDOpfL4VmU//qIIWZOBoMzB7bJo+e0PjR0cLDgshw6OQLnLVIE6iuEbf6yFR07za7HqJJpT9hS1
kRtbo/0aRsI82LdOC9sIz29uQFNiLY7u3KZMX2zGCbutD+tYIHohbbDj5KJ7rzgzpE9WUZlDk0uK
LWLnQ4nS14eXeVYTmBPxPC85UDixdhdrKrKPdQ5eSV5ZBxdm39XG73xqWyd8kgTMj1vdrfPZYU9a
zFnU0zRgkm5jx/PcS8HvA9UI8cDZCc8IhJjJodYQdfuxcgxfQODx2yI05Ug8QxF+dsiY20ng0ngW
XFanMk/tT9wPLLfA7oymKkGBBMM2VbHxRChoIccf/Jn6LSo7nEB1UH7ixnTPrQ+auJ7c2cN/Dy4S
c3f+B6EoZ23TOOwKCztcoPlc7QLfqpwcHNN0VnHneZCxKmkCuLyGmTC7ZatHIg1TPOdh9JKjNdHX
z0WGK8wKEOxLUeds8oHohZ+iYStiYZm/89IvP17pNNS04zd2wyVxa7NgWG3S6MMKU8xqmfW83f5S
PJDdyrIM3pEbFYbARSMDdAXI3PB7aWMn7ADjMJ8qlvDsQdjdFmAbutFQLtNN8iztXb10xUUSseGj
bkB0mwIXh+1S74BC3euZsbaAV71z2LHxhD4FQ5rhT3nbtj24lcdxmA1sS9D9GRyCZhPMNOqnKNtO
fNdR0qsNN6C0UP+I2f64OAPiwZmty1KwGNP2GVn2wVj+C51c76zR5fLTfKsb0OXqdVujMIynwLAZ
BQqCJsSk9vSgNRcakK5fGU3vrWqbhuGmCFEjYpJ6YslG+GVp/5r7ar4DIZC5lyhzOFQdyNYP9oSB
f4QEtScxD9UUU82VYqm++sstkB7gtPid9g7fN0s8d31UhcGBXSKDA5GDJ5rlpP+VCmSYW6zAF0kY
HBi+zCiOOMFq5cl2D1SUiziUzWvVyQr2ZVW755CR81coVXe3yIlYOjXxb8r39k/TdI/1LXDJq5tK
/s+sQ9rZjuV8m75+7LTKfoXgzXcjguhjGgbNAWC6k+9MBup1X/rRbBOt6bjUC/G7tZz6mQtrufhU
Wv3OgOrZTQPbf07Ko4imwoUu50kQIizmuV2hNTfWh5fZJma8x96CLRpPjCpsppB8zE0xwFBrsV4w
9mC5zktyC3hCVJzXkhECBe6Ouj76VEtGiGDq5AkXEEpRWZO4LWv1pmtNx8nKII33yL9hVDdTJF3g
Fxwy//9GNHP9F20qahOxZs6DmrfMJcrA4AhfOhB65cHrMkX7GwrL6O14/G5+VzXm71Waug9seilf
BKp5XOslBEhOE7DsFeYQmXh6y8u4bqacvjXrUWfhOLCc1hpulUX+Z0nd8ZWG/6tPvfSoS0jIpOyp
EFBI2UzQqG90eFNQ+PXq7n8cnVdzpLoaRX8RVYjMazcdndvZL5TtMyaDRJCAX39X39epc2bsbpC+
sPfa5NpG3jZniQ0vgCnd1wJ5J98Gvmz1jT3Q96up/48RcZoMkWsAXM2TvBSBHUGiiour+rxBABSW
V9zoBAkex7jz4ruGGB6/l/WXKkV+WBHfb8veY7oN76w7LNDNHrNeywutCmdJoKX+j6APvZHTipJA
tw3zFun7+ZZzISSQB+jPbliDfNxf1QpbWkuz1RYAoW5RaWI1FvKOOcOE6FQ0QEhZW1YagX12Uga8
PTatBC3xsOt0obAyNDhX7VL322CeCIoou0iNu2KVlLId4ioyu2QyAbHkOFneANAhf3QNYbiDiXG6
mneZZz5r/Cu8A7ETPJzsQxtsppD1Yjy/CJXzedZgzlmzBxxnuCmE9eIs7G5cV1e3dug6Hwxq8k8d
2vIUj3GgD6KuDlAjr+qjiu8Ht7iTP6YtE7F96MBk7BWenS15ZChj0p6QHoMfuyzUCdSbdSrYPnYH
a2RG6OkweK4xaT+Hrp8nMc43krtiuGjh4LzXarA/LBBu1qEu7PJn0h6KG26t5rfyB3NXIMaKYb4T
5LV1GPpf7eMU+wRzNJwcU3HfjkF945mo3yodMe+HBYGVAyBPOgb0zB1GoSLVg3eVsUMvLSZ5LMoI
t0DBvqsJMw+h3/wvm9FF4ZM8lzY+847qGEFV+cH0hX9sip+akfVpXDVnnALxRkZmeC+B1ONOmRfm
62uVDa+6Wl6y9FojlLxpB4OUGx2w5ycLnKFdMEb1CctZ9qjYO3yWqXsN42hCZtvXhYMz5xyfuJso
uWCxH9g0MNqI7IbsHVve9xE00HKp1IuBWbGtKk1wMboEcZUp5i9Xqd8bvoelOadMPqimsrwjLAjs
6+0KXX1HPsrwgx871my0spYDLi4Qgvmhu9C7OZa7k+M8/3aqZIE58Vv8+qbgySqadGtJAf9f4NL5
kroypC5Kzz1QAkUgu1mE40LjAUdvWzQWY11kJbC6fyFSzO8MUexDVMe+IgprcJ+mqOvzUyXYae+H
1fOw8GCB0xuBQevPER5X0YyWNJlye/yPx1e0h4aF/atTFqb9srVuH9Z+lY8hHIhHg+qE3k7FAqN/
ZKorvR+szQkxm0fuVGwD8C3hc5pkANKOiSdw+qC50Dh6PSMPyQ2OxrV0jqHbXsl6aWNu9Gzm+Gui
zwvRSQ2YNxAtWc8rqtvlP1XwCqxhCH2WkRMqkWnNgR0SH9/eFEvEzcsXWJbNU2gmDZhjldW5cMIc
jl5X/CxOLrhVkVb7eyA1fv2IBcAxOwNi7J28OmotjfVtnxMQfaQ7RCJdTm34IAw4vmj0Shrbeo2e
86zygcxptH7PNvPfgmMDxg3VxOTqaYfqod2lo7DiWwQwTrAd68bfFaVv74yi70YuCNOwKggF3NO4
5szrUMi4sYS86QeErHlch4jwu/h2zdvWPox69v6xPO3OlTsWdIDkfQgE1I655S28YpDJJthDMhl+
C9SaD4xyiPhpYs9DLpy6SDMBPLCFjHAX6UT3mjGQDbogpcKYxXbymKzv/ShcP5Hc+HoTemvwqod6
aZPMbgP1YEZso8TY9YhxR3LHfRCCfl+UV1qcQ6eXJ5hcFXmGC+7TOxdYXvvCNstaEOdcfb9fNk1s
95F7SAzQGUg2Ktgq6Pv5z6WD4dSfrYaSi2CnYesMjKaIECenYDnRK/Bj4pAqnyGc5JK0FtsT/HQs
RXE25l4VwJYCv0rqN9/fk0ukdVYmaKvyWVHaMoUujhwNViYYk7qZe4kRVmAWRh6Zv8JWLNO3tJl0
/GnwzI9nbVDzY1/pLI1OW0Oo6wy3EUmGzgGJwGiOOe9q2bDoybUFq6NL7eLOSVPXBlgN6wnCW0Q0
RHWqsiKcCbpaV3skekn1MxsAskNrSjj+qER0HgiM7JQbWYoXjDZEF3+sJO3gn6nBohi4C0XpSUQd
dWDUJa9TlSKyoD+ufBB58GD6PfNl0OBcPOsFbUh8ta+QlXmJS9sajioFJ0S2CtfJhiZMYLaTdpw0
gWovXFi8LFhkmYvlc8YUGY308Fll83U5VTv6jg43BbMOCIMKDIOJtxl7X1XHqTHruNex13ySsWE3
pNMSXiCwA02JU9pVeaSbJl0xWMxa3sO+K8PDokI3Os2w14ib9VtqTiAzzlm7Ez0K5B62Tz7d6zO4
HmiQG8uT43jTjCkTHKT5HSHuwJPmC7ama7CvDmihHW726b4a59A/Nn0bm31kFatK4rnTn44zwezd
UDDN3i3dizkO+CJR49d92D/3V3hHJ65hjkheBY3zVQhMNGNaMPRE2jBssXlk417A9/rqigmFiAey
kbum8Z3HMPeXK0drRN00BASqnNCGRcupl26Q74Vj6uaWfzIgyxcVGZ6YrA0IPbXGt95awif0T9q8
EF00PASh9vilSKeBW+K66tAOjQvoLmYiIxxFw++jLqOgrW3D2Z53rxQL7fQ7wQH6Jb0OM5TDhjzC
TYZ1/w6dQv8u61yCu2Xi/tRa0/gXe9hDjrhdUbTWKErvmSO65YOnHAofN5p3PHb5N+aKcDhZTFc3
gczKh5LjoD5oU+fVviUX7ycIiM9JCoyIJF8wusyOFay3HANowc8Jk7i5ASIWkGBlOYWXrJV0lj+G
8tOlz1Q3HeKlj36gyNm4qclYZMzojtTQAawNO8mzoDt1Xtn9N8AaYa5kW+TWDauxb2xWbV84SefL
MkvrjdeWUCgkQwSfRVM5hafBT8W9oWvx9q3Q1U3Org1NspEc9Xzzpbf3VMWauGdggGMDwz9bDFXG
dzV0NivJcGXQKnICiRtTr90bBp2AyT+NEqJq4RQYWuZQ0Lc5gUuTRHBbf086QhmS7CRRj9SBo75T
gjlufT9Iz5OPiZwL21RgcESHmzCAnY0Cp7WClzXD1cHfgQmEMNGsA7k0ifCWjAWsUoEFTfBq0Mk1
I7w6aBLEbX711sBKN8dmmpofq541U1pmszyzxSxwD8Er+vFKLKo46EUavsA1r575RlsWA309nIkC
CT+ETw93ZAjoIEQaNNrjoo2mfd9K39pH9MDdYXUZsicYU+g+Xdvz5n0vDfNCnhj8fQNu789iNam8
qX2IwWc0sHn2X9/nTbmzRjNmO8soVZ9SgI0F9Fiy2XBazOIZ+Dk87oCF3zXxk0JtwgP4FPaTYiAi
UpYEdU1JuDF8mOBDJehxbjkzPpWIuG5sKJzFgcjz+Zt4RXpmlrjBhaoEyKmurz/xONnMK1qrJSXH
L2v88GaKWWFENpWDW5cz0uJGcG7rVTrhAZsLNGdOSnzFAyfvE0aC5kN0Pqm4PL34CTINMikhQAw6
G1cikRGKg+iks6LIXvqF0fNuAqk1bRkfuI8FMLEuUfwOL5mG2JXMrpdtwcmKO2ssbKwp2VrddmNL
6TUwdG0+e9/q+1fGqe2tNa4mw75lZHGm7fN2CqPGeGCyxrPHTqydwYLCjvRQ498ykbPPIuPUEHmq
v0UT1fho6pXZp8BCx0pogYl5feay9qRYGiKhIfVMoKDE4lsmrXH6VyBiwfKfkzaEhGwawQjvu3Q1
WgVKTzc4UhDqYDP0tkAyDZ85v4xVy6dRLcIQiuQFcwycJ2aSNM9dPOwWg5d/IyChmm1tNXo52MZK
y4Muosg9jBbjMEfx7GykUeNPJFhy74NamluBMkd+S+bJFaqGrB9PTMet7FaSNhocXF0GARVUDT7G
MFy41LMbIXHqKblxlpaQ+gJMQ4SdsHqDcsJMVvBRBzoz9pG1wFh8sead1J0X4DQ/Oo7X+ZeSYbO9
sftJrse6G4geczvT+sfF7svoxG1hGIgXV9DpmNEPQ6FxWJq6Npj1rS1l+NLiiiSGCkZU9j3qqZXn
jNv/j/AW9jR82f2z1SPhTAb4IOu9l7X2H8Lk+WHKDKBpWcB0wfcg7MdFWdieZgMv5tx3TviHmIFV
XeDZRbgN0T5GZxJI1vBLQRRNpggd1AjZkOqhqYv7sPe0vdPcxBZ9EV44gap3u9R5eF6jmLRkSism
cGWfA/qDA580pE5yGAxNKvalzdLz2YW/dqqB4VA+mPZ3DtFEb3Q/IiTRPoznnchaRgOjNwFNbGs1
PvQQQ6goG01JXKjCf+F3Sp9n3wYVx50d26DnUjKeyijqpqcCveCpXFn1X5lq9j3u9/y2U+LDVux7
kxGm48NqZogrROSpjQ++Zac6e8WNb7nnCPBgxkEdIHRvo1S8Y0cdy6dlsn14VczBtw7nLmsQy3kI
4QrZGJ+bgEFYZz0KJOi3JfPUatsw6NtLqySn8JoF0bcot3Y1Y/ITmokcxsjcxAe0Yyz33bhsPtZG
Y29tXJKkDkbPVnXbLy5qJS0AiI0q5rPQabqKHfA0JdlzpWtdIY9dcSN1pfOvUlii8mbmRuq69lpN
RZ9XSsw9P4O6h9gGJMRl3SrRO9WVsylMB9qsbZavwG16YLwrRhUbb8rZc9yXjFH3Lm2iK8RKizPy
KXgNXRN/QI75D8qRB5pVm0dEh7z/5bTyEjC39R9mmqgLKOGZA4+J6h7lY/Y2WqN3qCIew8osOdkX
TSHg6ue0Ab506zsgBgielnj8J/2xOrfSDli7Vug1d3FRNbexk1bHoS6Dty6quQPZZmM76qEHb4zC
MI5kMMrLDXdCuCt8tMkgh9J4o8bYgaGGf+iQT2RWIwTHNjeuPUHhlenCu0JgcQamgYJN45VhkwKf
xPXWnZ963KQQDe6LKg8ectRvt5EgfojpNNyikJEpgkupfiaqjSmhblte9OoCQKISj73vjvGqS8nL
L7adXYfRVMdlwaBMHmoeAXuPcD3t+PQUd8cyKNg7razmfjc6UzGfWOfaaaLrZgRGS2WBDYZ345nX
mhRGRsuV3Oswn+wk9JSsvqtFs0fwrZkjt4TDBU+gIbnwpUAehehGalBlCKSDHGwHOXAQCJCQnQD3
+gypZ7vz1F4IXr+E5qNZPgZb5u1WrEPUP8xWNppbZi34OgIMex7Pfoy8YZOlOFIPmXVlX3ISwKuS
DFLcbe0YZAEMfWK0lLYXHzyp6yvXluQfrpfMvwdOcV2jjfm/OMNQBjpALtdQIE4QwhHRzAP8cFIS
Svasz8m/RTTRwC2LiUaj5544kt3W1oToMTQj5G5oEMroJQj55QXd53WOjGZpW+SNWriNGjExvgKA
hswc1XTSOln4DEeLTRr/fPmu2o7jbIli+eWmrPm2EI9ibhAsvPIyYLPl651J7NzNCHixe+FGxpWK
XRZoSBQO0x7NpfcMhyxmNYd8I0PsV8rikFeUPDvObFaU5ZjHERTdFHl9yH3Ea05WM6TPXBvQjDnQ
oMRrHW85Yg0yetu38+gesKg68cEFbnTqYtAuqDtyrRmdKFXeYo5Q6jBW7Fh2YpAkVMTBIAGkRNbw
4E3XzIyIfPq3xpLI+UZcIxflVfBmIQyiDS51VCycJNK2D0TLMEnkSSKKtiCo2L3piVx0cHK1ff4L
rwM0cxst6ZcNwAzNyagKlYDEqNk+uWn/YpNV+LsuA1Btsp6471HtdjT4oSeuP5uOwrc1G7H+UHXW
GOp6yLhntQwF4YLk8rn7blnJEKIV8eiYHCo3Xlci6vZwJ8c1QRZLi4hGmTKQ0F+9JrC8HXB96Dzm
o4Rr8efwxX61jH2ju3YprfmGQxN3NElxHn47GqwnXm/srOHcR+ysYiJgqAjiwiK8JrjiAVAuPMUI
noHRpex1eJ7s6mQUIKytHpb400ody9mG5dUyhJy19eGdLr3DqmGQn2hMQbRRIdj7iZaCcBwHNQKx
13087j2ETqg+3WjpUGBMQ8S8iX5mN3YepCanBhK1maIahIZWTl7dDAxHfAbfnV8c2bhZ9sl3AmR8
OpUNjEOto2g3y5FHCHpMMG1ZcXUue5tmuPglOvmredTYYPI4/DhTXJTFbdnS3gpq/ChhncWJUwtB
sE6GzTGASU1M7o7PoasA06TSOyFecbNnL0Jf98CqfSB0w+/8+dMXbqf2sD+d6VDVkRNvEY8EPntZ
NFkEckXDd85FMiSQAsLryJXwvW2O+Ph5LmryIrHwjf4hCyzj7yjCe/e1ANlvvwhaLgtqdFjEOBh4
PhOEKHV1O6EFBIREIXyuAqv/nd3xijdv5vZAIZg9TyGukZ3sBLZy8DRzdGsHoogaONW6BtPg63bZ
BXMHgzZEFMhyfrxKValIgz84xCzzqBz86Lw0Tvo3+1NJTlXtFr9LLuRtQ6Y1oxQgL3zvq1enxIqi
qUQSFKMF6tmqsmSBMPaJFq8bGOM60I5wuqJZyzPLApQRFt/MDLRmUisRK6UqODcZ+ixcFXJ55s/C
pxj1rdytLnK6fc4g2tniqR9+WMTOVkKpovxksvJhemBsW+Vs0scWJqswPt3kgCrpzsmixv+wUpw8
p6UqGfB4vSb8HTjkVG3ntJxutcHgnyzITtodIyapthlGvwuaCLrfsofNZ+W+91Yv/nLTI9QfoMrK
8BF6M3E15HGokQhI13DQ9ixbgGihLQRCOeVHEgyGP3vqyh9rKKiFzYCW8uTgLxZHn9v6ZYFk+Qel
KFWPrYNPdiOdZr2fKGIe+qH079tMso5IOUxh2ZjOesoW2Vm3zaDq75zU+H/emBEKpiQKWQYDkqgG
YkG9BKZ/gC5PD4RMxr0FT03b7s9VQcjrahXlfcBC8T/gRuIXoXr7GGULCrUSr98BtRMQWztzSRVj
YQUDrid/BOtfcUVqxWEwsUZzK+o1TwiKWUyg7jthLmO5pXT2nmoF9HxXtQGyNWl5rDZ7CdzrGZSm
I5MexeGPtOnLCaew5ZsgiCzcEphRDPvcUW8VR/x/TsQ8DgxaHn7hxCbEyxdlhlkcxyockgKNHXZh
bYdJuOQ5m1VcCaNs4u9UFT1jFPhKq7tQ1Sl+SMW2Zl/IILgPrMF7BZB5qbrlBQrjY12U86M1L2Q6
9LO4RV4G7afPswccs8t9z1NVQLyeq1ONIPcUOBrVBarl/DToIdhz0VRHRNnqmeCf5cJCf93R5JFe
OYfWF0JG+4b4Xo5oZwp2ciDKqwQ9tRfRsLxnwfhiWs8gXSjLrZu74c2MheguaAf0z1VkndtothN7
8D9XnpVd6o/PCmRN0kLdQ55A4B1inpb9LMNHVrIKM00c5voDw8I7O/vot8by9GSNsAoo8YtjjqKS
ROg6/pIBsKRMaHZnkvntJu3qmoN1GvZL7AVfPlildytvrxSryWkeWxHad67J0y2Krq80IrMGVmQo
ka5KGBBMQ9QttqeXlUsfX14Ekym2+gTTRknY4Vz8djZouWWZrHNFispTU8JosOt+eUQ/SGhGbxE0
FEX9DXrs5qaqpvJHygz8R9mUx56owAdLT+t7wHuZ0MmGOIX89YuufTlxhWJxyGGOvs8F3kVG+/6/
UNrjDVSlK+myT39Livkki9b+JlaRunVwJWGZH9ojOq7pbUIlxm53UA+xCmmwe1CRlh2OLz0JcoA0
cJ4A11n4vdofHsZ4O/aN82ojIt9GfuCcQHO7R0+P7ltaZsG/Ca/boXcIDUKFIB4dMVSvvl+qD9eP
aPGdTrwwUm/PQemXB+LD1GFVNsYGfNI7CyhKIFV5EI38RyZLuwMkwRyvZipxozW48LRDIe1r12Pg
i4rrkEJOwAbjDaT2kHp0WGpEslQryMNclGiJripxVytdvEEFqhFNUzsiK5n2kwjGox+05g6eK5Tf
KWAGQEQRs8SYASMuP9YXTE5O8A8WtC+lidjyzNGGijl+5HIJGkjXS3hvvOh5wmFyV+WrCtgy98GZ
/PbsE13uBR+J/HQn/DhxPiGX7eYTsU3pW1fFe4s52qdPR3SzDI1z6NBEYDFlYIuPbjjyAD3iF/4o
Bu5nUVvTH3ZAXKu0jbU3D48cc59huxbvle+ZBDIt0ygHClRL8iLc5oEBO2Out7kAaJ+3uIBoAPyD
4ynOBfCC+FXdIXS3KaFKlxqQlAal0exEF9dHYMLqkUgyHKGNCU8rHqF9LcYTpjsb4YiMy4Q8cPq2
cfBfF2Qhn3wVhiAG61li0fu0KroG9BPtLXlxhNd4yGog+E2YilpCoI/Syb2jD5KN4G8wheyZWyY3
mVl/G5EvWABGvV+Fwk5lpndh2ajHCZkNWMhmsBFSMzGqpBfghjPF8hwQGk4yrpW9B71KtwtJfi+V
zskJXX0V/sBBMQ+VyyJy0/bohHd44xjKIxV1frJh8JMAopPY+HIsCQHIXPm1yuYplz5ggSG4VZBG
Uds0BGfwd1R4x5S9Jbd1fC/zVj/znQQbruzwIPC9M2P29X+2Z8cfoUELmc9A8JXyG2+3Zoj6Mzhi
QH/RzSTtmokXd1GYOXwHs6fTkoZKRPZFlB1q7LIs1hUtZ1i+0obIQ+Q0c1KvNYw8BOfyFGQgzGuJ
YMHrGMIGCBkUZMyH2rfZiA7d+mnPxIPMKcJ89oXODRvacQcHkSPLQXMRwl8/qTT+MD6s/5EG6lJk
UfHH3BMJhSwYAdhVV+7DIggTnAZ4PigLU8aucvxxQubWFL3E3jCcJ9hHhSD/Ohe10UCtiklAYBgl
dggdhFyB9yp1jnKkN1UQ0/4x/N72aayOmWn+35PizaAtei8mW39g96N8Z2fVnTmN8686C5ybvtf/
bI1AAULaV+EJ90Y5BGYb8gL2Kdi5rRgdDeOjze7ZYmEJdVmbJwi2cPbX9rK3x7G9x7MCgKLq2aUM
Ob7RrgxahWWa7RyAPfU9lqV3V0Y6fRD+XKIStPKtPflvcGCzN2YwbKERvT1YVl18GqYLT7PocRQ2
UOMVIMo70ggeCDNwH2sdikO/zMWjawn97tToccdKjCGlglftrwHft7PV60McQ+ylFnTxfQGVuMdg
ggM4mPSWMU/30nk2gtjKqF0Xp84WspPeM3ILHgveCQrmnHREVNu46NZw+KtSMGAofYx7YUGTYiXX
4qiYDSZOPaaXtY6ANWSE5iFVTO90SOowHTWhSWi93G+8YNhr5nmgUvQmTitcmjdwVuDeINSY34Cp
dVkSxDSdG99m2zZmrne7LIW8w8XIOl9kTrIyd7+3Milu4UwON/McqTOeCvUe9vSQgQjVjmHw8tVn
+ROwSMS0WfQIG/fL9nyJFJV53aZxsOoEeetcUsAX+9FfhhvXkdw+XIP7IJjck1jqy9UkvCPfCmZ9
5VisT0ZzWGI+EBPWk9pKk9GcRf4QbzQisIcCW+VZI3F4Dv1RvI5jH8CRt/Uw7lJcn+OmDeiBb7iS
gmM0tPaJ6l0c56VXxGfQ4Z9om2zKjs75DFY3PVV4/c9qpfuJ2TQkfRro3YSmQ6BU7vunpWvGY1vM
8zue/fYYjS1YNz7YEMYgO9HnWcn1Lu7Zqtuzld/0cee+lE7ETxsNZcxkiS/4itSYHqy+sraVlb/M
BbRDggQcxLsQk7ytsYmMwLHVMnqxkGdj+WOv7zGNhMvq5d9qSLtEmDT90PZ4D0DMf3KKK8msCdP0
xh2C/KHupua1XX33PM8kkmNDce5Ft2JMpYshIrFLyNdpvpEDeAm9PB6dFYM320ddcLJ3RGBYU3oh
8oPtIuzjH2K5vW/gLgdDE3tVIAzVF6cxoA8Ej3s4BfGMt14M2ygbqZNK05CqU2u2nW2Tsu5HWXgq
C229IsdQ976yyp6qu+sxaqd9szFe4EIyLxycmDxH5bYthbsgxOSOSRVVgrsG3W+e6/Hgz2P4Ns66
+EUvjOACxFfiYy//W1qBLoATpN+MZAofitB9Hw2W1028+MYkeNDrC3OTCnS4b1vPDv6Uz6nVGsmE
b6X7oPPT+8IERIMv9A07EpDf8lGNRGoE3iOCJ0hknOcV9d/ckiLgYc4oieDArMPK5iMlaOGFHhVx
nDtmCXLFaN83vnXIGiH+4tKA/biy10kKyKnUU//FIwMea5CjntEz99AG02XH6ICxVTOPRAYT5MMe
sZ6oY01/wUKzPgFXs2j3l5BRX13rUwGJiPpuCcl6kFFC/GCKpDObvn23sfedK9tLVwRxwX1i50km
BF1HFhGH0KUdxUJf5ACa4+BEFnZ8r8qx/x65mG5NHYavGLOmZMlGtgR04j4xUC5Pg+rXKt4wXe62
KePs70oSMc9uar4VTJePBYaTS5kTpJhUI/lt6NFi84jZMt8Tk8nirbLHx0FCZ3CqvPiVjosuypqu
EVupd4OAr7xf45loy8Xy3lrUsEk3NtM+iwUZdjlDzHckHv0ry8r05LpN+rao6b7r1vE8lgD9W6Jx
fjJa6R3eD06RZXA2ecmRATlFwN6JyIoWlTWeEUsO/8JBT3v+v/TFimwaZOUTTjfB2T87VBLI3UmU
KLJwuQ1SMZ/ajGv8+lx7DCWd8b6gTJJEzF7xXLr5zyztdN+C9LvzfUxlyD8hrNszzsO6KX/RAHDY
F7l1xetq9T3NRM0y4jvP0LM24J+zf8y2qge6Avm5zJr8GqVF+7pq5w2PHfOMgYTCrRypvWMZTg8x
5OPqahhvb3RfAKcns/2xbNLm2a/19KpgnB35zdczxqf0yQst8+xIre55XufEryL+GqenSOwr8jED
Pw/v2IC1Q5L5nXhDkEsHOuJXf27/73fDfjVc5ijT5xEkyXAmVHE6kkTT3PUQQjeBof3aAM4d4ZPV
rcV5XGSflT9xomBUCzZ1Ntf7wmR0nkyL3/yh54yIS1a48FsvFVDPAwllEcwo+wpIXo3ME/pFp4Fs
R9kWpPW4bD3VoU6eGgDjImTYXGUq/JQDU+5NCQroiTzJ9GkF83wim2i+dMjpN3ougnOBYDBHaG/s
U84K/J+ryvIWEHV3z/B12SMcj5/IqkifIXZQLq78s8VgL9uRQTR76C7aZV6PTNCuXICtS8MslCbg
HZ6YTcFUtDewS6iieAqCCM1iqp9mppwf0tfLCxnfTdLVzvqXXXcrkvisf2wZYaTLxX8GvQB8Ysih
+kTwUpPrpuGxzI3ZG2elN/LQpqlsdg9Q0IYbrSwoDmrR7HKhOGz6UJPsLhW0+DA1L4Ep05s17APM
ke7cvTSkm8CpYJuGijYDZrcFK2IDiktbiMDZ0BkU4X3OOpqHiPmdT4qL4xwihmP4JYS5pwmlcmH5
+WQ5LuQoHOXxtlJpAKCv8f7kTFeON1TWtxx5MZPMLqKGn2aXzhU9yd4rmMjOrJUwroJCUbXJ95hC
umOj3ajYT0rIPc4nEEfUAq9eGeMSdWx8P1iWHtMhRFiCKP6E5co92Rxw77gRrfMy6fYCbMsHUO/n
f9YaZo84UHHfVnb0jgTX+xpl/mai3Dk5wDm3JoIJMRpV/RGM3j7kfc7uJcMqsomqBqmhXuMfx6+D
kzVei6vOka8Z7mjkALoZ93AkWRiQ/XBeGS4DO4vr+9KnFthmJasiPYnpHKvBvyg+XHYiyoIPTnV4
iACCHLFMlesVqSiP7jWtDRqRfZBYkt7GyRH3sD/FOTOLtZMN0pwWKjyT46Hd2wvemZyl3UfM2P2j
UqWza8bF/Ef5AeOgnmsS3J0wicjlQuhM+mGWMCnudgY1V8jUpR+fyS/Fxhu63afdDta1GPVPC0ST
93kCjIN+ElEaaRKvK90PByQtw5OKxuphkavPiUjCR6Rs8SCGgCxt3bTv5Fa2yZh6/4H7GkjogPA6
NIP1bRmygWZXF8cQtNrVxNB+DrPDPuOa1pE2ecAoz89/KoQwbEZa5yYg9JKP1y0AFODAA2KShRDe
YHo8pjkKsg0UzeCU6cCFcdSWT1ce2UbnpG4Fhle0FBLmCLazgTAAp44eMZWPL3i4+7uWhpfM02ov
DbLmyT0SkhDuY6xgOxTI2aXDavbqaJMC1FjZfpSxxoJy1d+2UfdhN9BSl9G1jpU3zA9NKckL4NE7
Ytnrz7wsOUkxLE828A7FX4NNK1EhMyan9GxYXDGdCrrIz7jtBWUUu995JF+tkVW88uNXhMnEKO8R
DqdvmjY03kCoe8dogk3dwsHzmaZS32MEN09rno2nluqgxWZMBIsXYNd3gZSgmoaXwSLLRDvSLtb9
1AT1oYhT8+pTAN0QLt5cxDXNBcaJh4yYhXmwXcUCN8fFWVDuuIA8fFiVSJ96Fm+3OYifz6j25aPV
2XjdtBr6rW37WHAl0NgkWNl/DRPO5raDWn4TIKYXe8dCy7AB+LQehVrz4yQhUFP/eB86cBZ36zt9
8wJ3jqdR56V13xNFh3VnLnxWG0Mx/YIoEQ66uyDnS0TouOu7AolUPAfkilwNOnsPCdp7ew0ReGKa
L4Id6D3njJiPBRsz/sYnZ9H37XhXLMP0wiKXmd7YhKxWi5J0vB8coeaJ9UIm9nlniNAwSHvmGzcf
EEyTEZiVj8iaHNKq6Bx/3UDY7rap2VJBR7JZ05HqgQByMVOI5t4OdYQyIUc7IKrZx2+68HduIAA6
7V4XPY6WpWxcPIGVgTbJ3gGHQ0GC/JIS6IQMPKbxHtfZutP1FeHjXM9ptPikYrGvr56r2BuZFIqi
YfVV6TIn7ChHJtLEffZkEHtd4FShP8krC7u5aa0dXEYaqtB126NEOUO9V7fRgPxR9GxPY1BUp8YS
VzppGK//8IVgy4rW0Zx7vYr1DClUvoC5BrfXowUAUNFd69oyFGn0CEKXpxyTGqWHl8NzAgFXWTBr
fIM9NaZzZa7YYhW9cfARY8opxobAKKr/+qg55PL/cXQmy5EiWxD9IsyYgoBtZpKzptRY2mAlqcQ8
BBBMX9+H3rx+Zm1drU4lxA2/7sd5rkGuEbBtgOrBvzcPo9eR/8mq/GPEA8yQTSbRWy3fNPANdRNc
lrTl95KavGpHY31xwzm0kSUxR2BQRl6QZcBKeXATaCrKgB8STrNv/ss7g44ZomjmJQW7YD2YvH6D
g12Og7/v0tmCPlgKcR75Rcp7glANr5HGorvaNKRxma2hjELbs6py14KfaS6lFcgjBXimOo15AWNQ
Tqn1d2XHcpcY2vrXEaPclx4dI5uM9c0Lm+1uoeMHMsVeUVg3XlLLdH/NQXMtLBK/uQO04T5QfiPf
Y5qzkAfQmF+6iAtoaOHspkkZFNxBlDXAoKCAeZCOxh9QsuYJ+u+AiG2Xtb/H02r5oSzZV++QFDG8
UCB1GDlYn2207G+jz19pZgaREwfo1PACCIy40GmG+S/g5jOeZizvUW7PuJbV9AzNxr9wXWR4i5E9
3skm0IwRQCLGmEqzaD6EAajTTWE779zKEW+G0jhwbwne0nb6nZ0s3VNKw0Xa0+wt3DI4KlIM9BqQ
ImGz0CdP2Fpou8XgkfxzNLYZHgaw4N7XzNv/HXDWWfBq3ky0m9fO+GiOLMQFAXzQe49kUG/+mgYN
mMiJNb97ncAaOo0tNfJQh8MSG9vO0h6pSIiSNFzG9h6DGhlir8mOdtcVnLy+Ptj0UAL99Jh+MSI+
Nj3rjW1EBxp4iHncE+P5wD863rETMC9Z3MiTKXzrw+376AyFkOow3wjqP0ujgrt8WK1okftSaGYz
bQbpz4xocjCJsBNbBudS85agvyzr3WFj5/7Vn+zpzoLnuC1q04PLSkAQy0jyothHio3bY7+FMHlD
urfeEFv9O7TQ+juOrOHRr7vvqI3uQDuBB8Ug419kYTUPhgc0cYPVazlywDQEeuPbZFv+UwJbFxQX
bIpybU4b26aEWrC4EEEKgGIguN9Lv/0NsC3sgQdFnzOoqn8R9eeoDoP7KEBG7vOomTaObxxZNrJS
KH3Of5Ps01V7Fok+r+MMSqv6NTbEkwYncrLg1+xbqjnvAWfkbKt5RbFGPMY5oZ0uiIx9ZVN/krEM
aHcTyP67ahDlhbY+9E3/xgo2xbqivAsM5oiscWImW3cZn62lmN2N30KHLka6YyveOCFqPfscjJAH
/DtcvlkNoiVpDJ+z+NMSOtn02nnzWd0xVLHrhQ7wIJsgujcm+y5j2ttoIu17YFR8VF3R7+ZFDvt5
CpodKnsVLtw7tlp0zReYxH6PW7jfd677nsykTWvURe5CYDuZp3dElVZGsPSvWHe9s1j1jtaim6yN
sDMOLaFyewheihguH83NUHe8r4V0KcjMoXIuEp/6qUoS7x3HwUUs+PCtNk0ppRbo1dr6M8/Dj63y
uw7ERKcG20EiMdXFicrs4EjvhBnY3Xm+qNHLouSI87sIY8bbjV+LeV/3rf3IOsW/iHS+AC5Ex+ea
ALTIZbRawiFx5ws21s/E0pJ5oAU9jhl8j6XsbwbHZYuJM2PpqkFy0J62ujdjcreLHY+P2kSnKpKA
7EVknuk6wTQ1NXLXTq5FhNGZXbWRSaX+WFi696OqYS+rEVP2hVJU6W0HydnAkwHy1rI2k49DmuWZ
OMCdsp/Uah0pY68Mg7lww24A7jGuLEJeT5jU29q7V1hrsftbyc6kghjJkmp4yBo7i5A5YQO7P3IR
wPk3WsMmGYp/pcPXh/uccWsZKs++2XZHgDnjtvXT+ho5/SusEPc5bh1kvAwH6UDLaxc5h0Y605dl
ihLV2L9K1EXusWCZIIi0e7h2gMvIQh4hS+X3HWSeQ9MbXwNo6E0+Zj0ebKIsvud19JDwKjrKtJVf
lDliwsmLsb7wKuY/YWC3VwTWcD83yR15cKrdhcktzJ+rOnTcOToV0kA6YBBPz0mlEYvckZlCmhbr
ITIi5biS+KJMURlMD4RLjJm28syiXNLw/hCa73t8f4UAVyItvbcD3K4b+Gk9+VwrvVdQnfbAu9RO
BU36mljGFyh8PZ791ABMSvj8Fze3+VRaUMEPRCpqbOkpvepGNYn90tIXjCiNxMeYzjlYO/oCMcg4
ZlI3jzTdZH9QR7Cfpcrls0TLTJu5fqRoQ15tZ9gH87dbpy6KW8sFf4W4wflYdp1fkwL1PNs7DQEi
UGbq/NEvHLEJfNu4cdzgCxr/KnxN2WFCfP3jOr33M2gfa5IVz/N2yOLOPrFax1KT/tGdGz14nEoX
NNs9Xg3/jhDJVTiSZtuscmO9Yx/zXg3kHDhhQYD13DpSGpXKqcDlXmsSunz3WUD+pB0zoR+ofMf/
Cc5msjTzxVqq+D01qAr3I1tu8c/7tC55f2dn/qfGYXhSCXKrC+tlQ1vZl+lzsaiT5ernsfOgGqx0
ZlxeValaNs52jjc8N8OSSqTtsvgcZkL4zZ5x1H9l5U5YptDuzP5WG4fMbjmVlAyu/uph0Clt2tRW
rZfU2LQuzdRyADaifGF3RcMvj/XkmjVYlCR/5bbGC4ltJklBXv8u4obMBPs7l8xDKR+wSDzE69gI
gq+4yxetzk7V23syD/UzbegR3eL0Xe1scxp2Xkx+tWRc+8SuRkG87l9bA89hWfkepYk1TKpGMkuZ
bPBVsMJc0BBukzWcTT29+yreBz0Otors0jI5E2JF1bDht8uf2JmbhuYUA6CNZCRkQ3DXp5l8yxdq
caY5ezCFx5GlWnGuxmhftPlXZxThAlaYtz8ozplfJiE+IYb4pzMWfSEwBdtq5H0NNme4d4PAYQWS
toc56defoYsfPDtZDz/PEVfDj7tDbKXdC0fpHJpjDWfFLfviQ3qe921OVvaNtwNgTZLWYQa58zeS
0WOakjUKte4/Omd5GLysuxYTG8JtT+1CsnjdzbObAw2Pn65sv2Ks3lvWgBl5tMk8jqIariwe187u
lZeTc8EckyEUOEW3HCFfTHBnsK/TqV540bik3k92OxPJmfo43XQt7XZ6aMoQQbs6CG36xPT0uktq
XtmwPXttHhG4ibtLblb5a8fC4FHLgWZUNOeBrWydv9YO71VpxCSJ4SoftR8cgN3/qzJvARTehcXI
NyzNsa+moNNPPCbuXW0kh2kmXDc6VZTtulaqXVvZ8MJTPRqs2NkZiea1xeq0wZMAtcZi6J3MEhCq
oBUpd9f6+mIR9wQYR3ODEWtbRN2foBmOUE5KNldlDckneMwz0m4ywt1CVorWMzmnJyoJswvjV3yY
MKRch+oDpxQud/1i0AHnAW9pCHVh/3C4ZIGOOcSy9hm8q26gAg+KqwHV8KBH3JzVmB/NTll7Jd3y
aSCOGdbpKrxmJf1aXcEwXHoPsZsdLfKRJHen7i/xCHVwXGPeU6PI8G1LeIhaN3fDktx8lARGEnjZ
JbTsZl0q2Jaov4iAp99d3j3zAFnUoRbTS+WSJ2CDLb5FC99lg2xp3fKmaO9sop7UtyLE277+bIUg
S7QZrPSWjDYmdS+IV6mYISoHagq7PN1GXtpcg354wKL51Fh4ymfqIDcgYb6CoaovUH7qsJ8TpsVh
LXrPWcpfWqNRp95Lg90UE/CUFXNbGn/NJRubxZ3cPSaYl8SqHpqm5SjVJf9aN4nlcWQcumk2xcSw
Jkze7PiKEZG6G6TxTJp0VcLxANj4n9dn33pzVgRgFjDm4IAtjoZInhZWZ7ic8noXY01/MqL+scgh
GTNUmCHSjxk2vsp+TDwavGZ4cHsR5IfJKs2QN0gLEAsHWEh/qNhOytBPqdYDJUrdQpSNBmjkMux6
JCm8FKGWSBAFaWuFurrEM2tiKAv7gZ+zaVy5J6/DTS8GdcwFGLQ5SptbHdssAZAVgfDx/N+oS64u
VnXosuwMcv8v1wHvtAB3OdijI0DI536oWhjKE9+LKuJwBBBjhViiudKiDPbjvon88cUXcb1LhZ+9
0CxxVkqVd45Uzj9iS6xBdRZ9IOKMK84Qzl6j/ZB95Vvsm5oQM5cif6OtecIJVS+sJ4JxHlktYrbe
mevQsTMipla4BxSXx0F8BvN8HxjuyMoC1E7uUERxXoid3xW0E5zlAp6Sb24jP4NSdrfWcO4bYBHI
i+w5TgQqsH8mQZ9eEp++A5uBY0NkIHtYcrZQWtPZkPF0vLLgS7dTY3UfC+tP5A/qzoH+pOdUx7F3
KhEydzV6CLO8SY8JbVLjX9BIXDftInEOBNeKHc9afYAj0RIYgp3oUucHAlviBWfupI8K0CsfyjQZ
D3AC+WREYXwwhVI1QDJviwv1fiVzsuW2y3OD5ZTwzszReLHlVD67U9y/Dkqo+zqPzX2XLOOLRddC
zL6P7HbnoVOIcr4UA3VFtV0yG1K8/AsoPGCcHNfImqQ2a4frEr5YGae62NNi1dyrpnP2urP+5kF1
Fn4/fg/c4S7kKy3evWSLJnaHTveb8EEXh7x0PWybSoFdSLMl6g90Z4xsrqPoEXe8vsRD7GW3ArHG
3Y8CNejkWR2v/YYrM/lZVIhN0nSdxZ6rlm+KcEroUs79KFMDh+fSY6THT1q5nAF59ySl/23pNEGr
ap1DAa4snLwZy3duBwL2tYdiytVrvzBIHFD2MaxrCaBqIqMV06xEPECt209zgjVEqBnt282Xn6FP
1d+5lD9z1XmHYmjzEG9BkmPTLHmW0duOC2Sep0yUxqff1BEFXSseAHc2CV7fpugYorTiYlroDQDf
H/jIxFdtTpsVXrfNqTY9cHHqt6qnqocfHthIst7rucvX566OG9AF5PbdmAY8HOq9vV2C7CSqFCOi
agccx7O68soE9YAZH6e7qef3Tts1/CZCarws6Q8tXrTD4vcsxzHDEtNWfE2Bh+EF7VklxQgMtO+k
fCJ7zFCePPjm1J2KCvvV1sOcd8AV2LIkTsv2jc4dktMge1xxLgFL1OO9xPrGGt3QQ7LOY5hSBhLF
dYrJ0dTXBXc4XBtPinApoz9M28vNJaZubmAA2EckquGkoVe8kAmXsFswXL4pOdCCgM2zvJnDOB7y
JMDR2vOPm2YX/8L41GFA0egZ4sAnwZjquJAPWI2KSNglHEkE6EyAGotNxfpH1u6N6b2/5BNgN4xt
CHjBYMUPkdd6qNh8L0kSYH5pRtRaO/ughac7JyxMjlxwW9CwMv6fYaDPJkxXjArokJgqSvMUGTrB
4knZIV0k5Hm+iOgRRXYS397IHlMUBRxbn5AQ4hqKyQbNIT+YhuVkYWFhiiErkVivdj68ZXOFDDnP
IISgKjgYIoX67ZISlCog2GxiyTnK+SGnwHijEyxcPD+7Cer/PT4m767FCA0oGhCmclmjz4LGKs6D
n9TR1j4q5+TKTeAtZvW1ycH4AerhDndSy6Kx1zR5hCo3yPGcRMWySZehWGFKlnXRJsvUjkH4SPLG
ofkI+iuVABQVKfhqGAPH82SlxOAkPPdCiMfFqRdUhKOpWAhUQZIce18RZk+hqLtFF+xadBgsvLx5
P5muyApEvfsaJfY7n+qqgWN93sRGdl0iubxXLnjIuhuxC7a2uSUaVj1auTmE/jBjV8/Uja5XLBAR
6Oy1T8RiMSkHUIsFX3z0PQvuAKAP/iXrrgGJm5MKcCrIG8nbl2/P3O78FntUY9ZMShmITvr0AroP
VXWh40VT+Rn5u37q8jBbJ9EIGCTFI5OP0kKKYUfweFM7GVNkMNLJBY39ocnkL9uBfz2cBPJKgF96
g0Yx3F8FTtbexWC70Hsf9kLa3J0Evlrwj/BO06ze2361upKWij9wEa9E/Ez6CqSX/uEgeSJDS4eF
BSMAIDwDP5VpS6+o5TKi2wxyhUDI3E/3nL/qaSL4Op9I9Dsk1fjLjGNj5q2BBthTyOM+ZrZ17nEV
HxFVy2OW9RSw2FQgphMewr4gwEJxHjZoO84uU19kNz+Ydgns5oM0Hahmhfm1xMZhUC0doQUQSzUW
6FuJHTzNI90VcqLSpZibk9/Q9IXBzviIaUmGqNmaEUQQbwHMqKzPqtNJs6e7FSrLCI218kR/YAht
z+WCjY7i0ebBb2f72KbjCsmgii+wB1IaTnAT1M9fKlrYH7PAuI2OXe9cSMN4jw003GK0J+qVFCmC
duyg8/T0lfor0nb+bGi1o9bACGCblsBs1sSJ/1k7g5jDKZuX8mLClX+WSLX1GecFesXQdqehrEeA
sa0f3Q89j+0DGLS6CKc6B6SRzKUe98JbSB3vWCNWHamm0r5M7fryVoN6nvLpltmm2Nlq+CKzNTXb
ecDJij7E5NcstGwClidzjJ1oxlOUxJgEBWSH3cTN8FimAb/AyRQ/Ux805widDsso0l/rF6+GQbAz
ntHRTax2CXj6TQtPICbxPOXbfJpitMmi2ka5meNdMQvQTxFpa9Sa1iou/kJ7rpiL8Zq7BVA9S8Zq
WzR+yWmbjaa9xflBy/k82m+81ut/TAHLe8PlcgrbRU7PaK3Ds7tAeM9IuR8tFMlzYZhvK4U8pMKj
C2PTDl6wlvckqZIR473Td2w8zebsmco/MUxAFMknGWLlR7CzqcB5BFgxF0S+VUbcPI6uglMpfzCc
wRov9CbNZ8A1HrY4v+mPeFbGgFWHqrYZ99SjZDF6Z1kL5O5e5h9zWXh/G6qabu5SOG8OuMENFGcW
YTY7RJ6igWKmLcuqmAhORMF4iSQQwI+A5dm47WvGH/yuirrZ68ENUSvYri7koPf8iDZj2SDImPMW
j5azJ6P0lsK6uxt9GHFoYoDKIHBm0z6dJ/JA5Sjy7SyH7sevZ2PbSYX8xJtq73tcsmu+u0aZzkkI
zQO4viLud4QQqPgOcsWjFRi3OKW9WbqDzYXNPPXnnUkK55iWgbyvl/wPBPc4XEhrkzyU6px47X3Z
LS81JDB7YGUE84ryH2Np//Ux6mEg603TeqwAR8+VbBjLwth4XqkgbiRCr/+ul6hKi++SDGsYKK1w
taXBQkbYyPe6jdyjCUMbP2xRvy9ednDT8tFL0t/c4yUA34Cwe58R/GANwfnVjGqtHhGS7vXUyLZx
ApIq01CNY3CrYdUhoJGf7Mq3ofdydmUgztFhecG2OMP2Btf+kzk4+d0yADPoUJ9RblgUNVFwxKKQ
H3NuCZIA4fysvXR5pJS65kszowJrNezToBcX5BuuzrLUh5qw+DWG3/QPRLMA2AxTCzk54PqBc+hB
znNwZEFt42cj479MrOA76f+TNKlfqFhi5IBif+CVAwBXZHwIPMZ7OTEj4BZeCNl59UfDJsGn5HWh
4qcfxFa02jrWvv1qBVNRExkq1J8pjgTx6JrV4r5Ipf2Ea/+Jogzn3K00isj27/3GEPf4L9lmslqm
BdjKKQZIoqeELeWO2lBcFKQUetpWtBOEoDbnV6V76yv2MFjbPvEzndXWQ6Mt5hsFOds8VkHr7URb
lw9lkE07h+DYDV6kCPYzf7vadI4zwCLHMXZhydm8OUKqdj8MyficD4V9v2QRX1cnzY4ET4szsyAb
Es8mfw8bdN2sM9yyOqI9ezSwOHiq6IfbKEXzt29j9w9zTH/O49k4NIOVXYKk7z30DsM9wDCzvhHx
k3/mbBEmQCQv5q66k1NxN7rDQ80iCVJBQCJ/LNLitlQ639OZsvbZkCnbBqPngDo2qAanCuxUcuPl
f9wKtDc93WwVKD+p1b80hbZkt7zWEWI58KARsCWskHM2S1XB4B2tW6sm/hCe2Tzoig8r69R+5LaS
4SwYgRC4MtqTvqekjZYU0CcBhkE2nyfRKHGAtWiwCvHqPaPuT8AndSDzRLp75Acm+hXlhBWX9JLi
cgvNKcm4hk7Lo+rH+gRWOYbVNyc2sAhmzY+FLTymFG8Y36UhhtNUq/EmjaB7NgAMkQoB/iPm4KsN
0FDtDGI1yVwfGEA2SzzHEZeMqZvvYj/Tb2XgCCywlfr24sw922lS/2YxFqQdllH2f701wurwgPiS
wh2diPCgNR+ksbxQzkQ16gBSZUfDbHokB8zm3wUahHVPTgeri7BmL4L3kxq7//uNSRfyvWezgonV
+k7Ynj7AwaDSveFX8pvIpTjpYpQGOyZeu5VJF0w4CthoPtbAC1CyYM+TUDzOpfgZCHeGkQXyOhHQ
KkmOtHyYOQcPGfnZGxI+am8u/gWCzCC5IOwAPVrWb9bECPO9VYyHThhHW5QFKc3qyeGOQ9qB2ArC
EuUccZNg5YEIx2rCYhljeYZ9cBoVXelITp/B6nfzhn4oVNpmgjjGgnWPDxNeylTh4vcGb7pbiGWj
SSkRISQjPWI1Rbl1/AAgWuXVx7hmjYE33gmWF9F3iRe2rew+h8YsC3o5yjndRZM21JbgIw8/Lg09
vMHMwkPk1tq8SrrSz0GWG8EznXteKC0FdbeCkhPSCm7/WmS+nzw3jviFW2ieAwaHj6QDrbjJE9e5
U9Hc06+HsX+fBekSHUgxVC1aVDmszZK4BfKpR8eZ7K5Pn7mITk4I/RRZvVJ+ueuMKfsQiZ3vHW4z
3ie6wKhPxtCM2d41OwpnwaaRVvI4PS72nKqnuoVCBuQ6kp90HcjyMUFIdZ874bLfguVRJ08Dh1Id
BlHQVA8w1QXXT9rCdXMeyPhO+0FkhljFvOTapRR2NmOaOc/sV4kvOWbsdxuANzRNbrkPxfs0IpeO
XERdOAKdTQ14sxRX4sAOleWV4XPXmMQ8jIgq1DizMUNIOZWuzFFesLpi2q4HYGkpzdt+4w4k7wvu
ghvZLFN7mT3bKp4nCD3GoU/laEYba1A1ukw8f9GJtvxtSzoIL65r9H9JItv7ohLx8oCZNmvDNuri
+ZWREU4Den9afftuJ54YPkt5KFw/IsGqEbK6UnT3RmHm1hay0uh9EF+vmwenscRyYC2By2azWGiU
2zkBqdNsEL00gMscwmtkRAT+Utvl5K1pfGu2xuQWE49fj2TOtc9kBsSGHdBhXzsnEqnir+tmlNcH
HfMpRxXtvlFm6fuUhWZxjaES4+jB73ZasrZ0MeBDXb6jF6O6cQnNxZGL2MjrP5+Ih0cWNNlNkvCz
b3IfPBmAIA3ic+TYmpE1OLWDoCx4Wl2bSgkt68ba4dVJPxhTHYozzaZ8ndtcq3cZ8LsKoZwgukcZ
u38lfRmdqYozrVOZ9PF0Zdc/CwqdufFt6VBI3uuyrXndRZqE0sBnfi1T4Y7nhoe9gxXo+EcMaZ39
RoCb0lqXbtiDx3j+jRVyeGMfo8R3OrnpdRQ9Q7JgjRuC58nPUIr6h2K0qqO5ZoVqk9KxjdGg8qOp
eGtyAwzSG6JeTtNoJePos2ZoHp887OS8vqgPB4fg0thTd9V64y41ETWvi9LxdyLSXmPNTKTa4wGa
+q/CGIL4K6PGfjyb9mjn16KX+jR4iLYURrXFShsYWzzmRhydG0xP5g2v/XQjbwruse0GCtC9cqG2
gL6jhAvYPf4pGzNeypticlI8aItwdXqtmtbI7s3SpqAznu3s7JABaOAPJS6LOq7rQ4GGSVXHsTIz
jNuWinOMOk58i4eA7glRtLiIdVlQA9pn89XAld+z8xbpu4GPcN64FfXXD8qJjBycE5g0jzp3eZdN
i/+uNV7wjTGVASVeXf6mmkbsqikyb37dVCeRev3f2A48CcHGFtaZOx4r0GCBI5ymEIzhGs5Dpans
RXRBss7q9IAuRwvjOMQmhmCH/ArvdNIkvGwo8OnbCA8+/vT60/Fi7TCsZAOZzgm7wKmJzfE78BJO
2hxRNSHRWOgphA2PJNvGkI1W54cVNaeoUzausqJbcPibyqzPGeAVELp5rNH73OGpnNj8QA0HCgUM
wVns5cvSoh/fKBmJu3021dnqNElSqlrUlPrZoR1N965FDVhujuUVjzkMK1ltiFUJyA7UL9FgNTTq
MZlp28DKRjfjxtIGBU9VhQ4VDqyLkYFZL/SXzui1i6YaS//epHeB49tK7T819ylYmhALrUNCgdpZ
IatPf+ifMF6xOUOboJNF+xB9V2J2sm0tNubcJDsbTPDZz0ldKFSsjMb0IotxNphRvbaXWxWkQwcq
NE4JTm2souolVxA0RBf1wVujWyf4Hch+6wfixDWNAWIgy2SwX8WNc2/NnYmiWpuyEGefst59HRFH
3bYaPtk1HbU90JrhVMmp8RkOjhqrQYhtsn912hT0XRPX3J9Xr89JujA5DA+K0ExfmfzmBtKFVPzh
a4rBpz4GNtvTS2PhHrz13mpy7DGCQp5t2a5upKTw6V5bhU+qPiXjTyla30taIqbSdmrClUNwkpTy
qNNgrd5EczXz7LMmSH7pQLH8exRTr7zH8+nCSQksX5H1thD/UUMzIcnqZSOnjkzM3to7rF3lgxPE
CcsdNiY7h+RSvGNOzufr1HO2Ppp1i/CG10ldZDnWbwR2JqakyujeC9NWYZ6WjfWRSKs8pQwmLL9F
7IH1MVTbvTbAAxJ2Pw5+/5al6MGOIzhrXuKfsrKNfiRlDMj4urkAQo/OtHKPV5laJSwkfgKXyurO
afGY9uR4MlaMsGAFjoaOuyD7Nv4C9tBJCogQcphwlnlwH8hEdNPOTQToR2xcLg42x2UHTBg1CWOL
HPilKoNk7TTp9eJfPNfG/j9qwkg93wWyjbXQxaGLFGkngoDmq1+taG4wZ6ib9pKWYc6itNwGaqYQ
gUAtV8mCt8o2G5QsKCVsnW3C+P6Wahk88J/JahEfsV6trnPyINmv2RtbO31yYPbv6IarW0c8tGPg
nAyf3TAcgQnbI1Bb7HaxEiZbE2d+cyzXe7OTwXrKdc7mflw7J+781mn7O5M2m+quRwWKvkuWjLw5
bMn7FOIg/WVHbrmInshdlHHFMi2MdBeQko0Ljgm+v0djTB2OHHwxL/FUyquU/WhkGzqKjOJuNrl2
wR9LQP9PvPebTVca8oOh1DKeSNoDl8wzlzSqCTn2gOeqeNOkJsdv/MEQ7jjQneRD9swnsIvaZrxV
2ZxQ8zNJTEUe0Y1dSxXEWuQsXaJXsn5yABKTGGm5RO88uyfC1tVkZS5LmQ0Y0VY277s22izkdt7c
+GZEw5U4pv1CxwxF82bWB6eUNa9kuS7ijwIg+7zDqhfwgPGLjy4RvFDiuo0Kwb3gO69GQ26dbqpc
1l22SLx7MXBTO4PbLMWyAZszY8xScbqCQhwAD68oLDEWcofFwBwFpJzNpPzxLJ8/1saNGbJYGx3M
Z8zQR2IrwYmKgx6vAQ9LaM5axRdn4mK/zZvILR8y5cH4QFNj+C1G5YG17G32ibaZw3OppdcZWM2E
kAQnfVug7XeYg6GcBl5IX4c3fQZgaO8Ni9+hvUPCHt901RtOtSMt0n3ARKcaXpHTAJ3GZv0S90qe
USrWy16frqqF5/K1czO3JXZqwRb1N5bv2ulJuBA/TlWWSsqfDM6NDWIwvshEemNIam+5okUvH3Fn
me1Bz8pDA2pnSp/0Qm8ZkcNxi4vQvVaAEeE5iqTKCLOtBK5iiTrjDdtpdPIlhvZLA57MudV2paan
lFBvnW0LKFTE/3IV+2Jv9VbTPpXJPLJDgXjLPVTgheVLoAZwM85wQhgerjjDbJqxZxgyhhBXCecn
2OGZFpBIsrqzPhUVAt5Ot4zN2wwGzYxvxkqDAtSYrMazFazLsjqxuT3vaigyAfd5OYpZ77KR7yRr
OOrFC8rWeSi4gO3ttegknrT4ykAr3Pl8S4/0r8ueFselnm6uYXItVmME8L4n2wM4ushcGAotmwHP
CaZ2J2b4gUWrMPdi7x6/2FYlybffUC59RxS+IF1sUwW5t1FUI+ygWZf3T4mr2eo7vV8VBxhPlrgh
1tNSMEqnOiQqIjvTqYiYBKvlu2aAiHD0TCLEYVZn9QUnQxEOypTHeML/uitrhDA9Ed3ZyCqRK1s0
5mNe2jtapxmmYzF2XYjDz9mj6Y+Yv1hJKvhHmS5f+snP8yuRobHGab+YP0GirB8UI8jNteEEFv84
kMlPxQMjdksLsCieerDwm9Qr2XH3hftKXNfdEePQYOMq42KSame0Q6SsjV1T+FYF+68oCsrN4Wpg
KLKr6O8ydWM4gGLRLti5eIHQ2leGfVaxa67xUxbtmpDhq1cYjffX7JL2Dmf6AlyrqQ/4JGi5YZ+V
ORiQZr2HJjfhOqg1AhJUSDfh88hsHYKSbLnWNF2/FwqvPPKpP96Y47L6FUYf9gfO2kESCe2ZbRox
cxaowfd8GmExkc71hMGdZod4W1OVipm6Meb8iZbwxT8MmoHt1PVuJI5+HVvNC8Eu3hFTBiro7zTM
E+zHCqJYtlq4m+a8gKIj8y9NW3MzWOL0CXt66z4BShtpwKGul9t4kBgwiTY1Kb7xDD8zaalirBh+
XmAEcpHa2d4KPK0DQ4TCSzVL34UzsuNy02TJo9/TOLnRA6bGHK93Xo/YttiFUQlD/2gXNnLs/7nF
upDP0OzOrfThGXEnpd7M7tVrncbBIRWWo/axbSU+jjLhvpRTFzz3Ou9frDZI/k2QM8xPAYFjRfr7
1g/+xxG7ey6GR0b3BO5MQvoNNLYaOc4TME4tf0oX1Ci4Rh8nL4aejT+VredbgIAUUSjiwzEGzwjh
7RrBDXyKuK3/U2aAWsS7wHsBe+7nX0U+6vmh+I+zM2luG0nX9V/p6PVF3ERmYjpx+i5EUqKo0Ros
2xuEy3Zhnmf8+vOg7saCGGT4RPSio1XVSQCZX37DOyCAf1d6LQ+PMobCXlf3WbDTZaUZNuSJh9aJ
P6IE2tlhUe8yE9bvRpvpdAPfmsFJUJn9ywgB7rsHIMy8BHIfZo9uKZBM9j1X5Dta2cQ2MZJTBICh
XxAjNazDpN1uJAdKkWFHxcwqcoTdE+xwGMQwOhSd591BvilLvHwrLKIyGw+kmwxEcIqbLs6qkGBC
be46XFpuZMk8HLk+bNUZLXL77UAn+uMjdCXvC8SU9JUJ+dDvaobp105m4+iA/NPTLJkEHShP7ewQ
MIj9KxR1/9kVPVoc9HgnOhnuhP25RBLWC8yh/YaRaTWUN3NFa6gA08WNdR/1DCIxiDbK/iuWRuBl
wBTNTPAQlfSh03oCLBuixjN9MoI7evYu+BxdGNXNiGFysQEnwGQq7JqBMSW2ZDg4W65doy0NXHC8
702vf+ir1rmXUZE92yhX+g/GmGBJLP1+xCi7dFrP3OZm2ZAD+qVX7GRLoY+xQhXto660PocaZ8Jr
MANO89KQyaAvkMrQ3Ho4BjmU1SVayRfQVQfUhAyMGcxRxHu/1tFfVmhWr5au0TKKe/EjjVPvACqn
+ruNRHsbR66+KdMgSK+k12OH5cHVoGs3ZNHPbGoWkV41Bz32SoZ97/jM2u4bGFAedSLp8c1kiVre
AsFuqr3qeWIAZDraeGGeUGeOblShfS1t9U33rXGNnkIzfIYf7QmmABSnSPbXUMp/FS4pwEOmM1rP
DEnmwvtp6UbHd+nQxTSaJGJu2EZwsYD789XILWOSAWxzHKPNCw+ZuX3fz1F/RwkCuBspBMqFMY4R
rMS7tpzxip7JOq9tOwaiO0ylh7X91AdPdYlL066bzATh+DlU6gHsjdGBkCX9P4wYpLDGFMPd8ZU7
3PdcEp+kM08POEbb5SPuUunXPA/orA5eYCPuEZXRZq6Wb4ccMcCpHJb6thmq1HjSEm2TfG8G2MQg
5D/VXvkJ4UREr43YQibxAo6cKYvFCTrGbMAKPdRbHN8qAMk6AxXDBXPcwUCopbRGlNz4vQcfXVvM
Oqyyy/o3gwFlCMmuLeGr0ZWKxmA/Q7i3sZGbl0G0xtf2VlTEIBCV9OXoJk3h5wAJwRLpgGKut4z5
IfjTVhmdV40BHvrvIFkgRnuN00aoQ6IvVF5wcXn1rcUE7M32R1RbWuRAUromRUDBn00448bId6AQ
MuoC/jpy/1SZlpXgDdPClzTfsqxukZaY+jAQd5SULUjCFBFhZvqq0AmUDXgsIPdcPRsMB2L8NdF5
p5tK1jvy8prC3mdmDnEkqEcD+0PXula2kzQoxZCboP2Lxo39vDDJy18II2dXwWCVV6qi/P7lQGcH
M4sdy7XjSQal8F+zH2OsZEyhb87bHnd7Z4t1O7tx6Cr6rahjLDSNIRWAnQpKkfvIcMriQUqjqy5r
kGrBxuxznV4bzSjsJ1nqHIBfkIDfxHsRHgwOTfuR/Y8Iqhps8QsqqZteQawjbMaU+Tf2EKCZHCVp
9YBIORe6n5TjXdF6SCNf1G1Q2S8pVFD9DJkiS6GX2qOxA2kHqrFEtAz8oTe8MZhUW+wEBah9ukcB
0JLSkHcpCfirSSaSfZrjPHq2adxSx9E+/oEtCwmeq4P6k9nUcbHFScO9yTnXX+FfzihkT0DGKM5o
HDFaNcfkwqIAGdHNLzL7JioC/oCnAUqSeGy4yLI2Rl3eM+2LULoNZ1XZn23TmfboTmi4wDmWlDT2
1EXnxOg550l13agyMR4aKiEQJaayxoeCeMqAlslCNm/HxglsQDieeokQfgSgFXl5CoE/mTcQxcuu
3A5ZLOs7wL1R9jUPAfN+07bdd1hWgsHf2H7TDpskEob/GBrwlRj0a/IE2L6FtL8U0KcdA5K2kvIN
ThIzOzBmXnINFqq8k6NGv4iRg/Xdww/QhyGF2TWWTkQj+8qYaWRk1Dr08O8M00/8X15BDwtZOoIy
IsrfSr6ovedY1S0+FZkwqzvVYH79ubfog1/GnSxNOKHCcXZMxyDyBe0w7yBFYDftMBaDfN7q2bl1
J1Qt0B6ZnbscRx2HadBEG8TbpfR2GOMgY/pC7ysETsdYllTERWUBYpailCrgZDhJd4hdEEzXBLTZ
fsLBvQrQwTH8hsy5ZKyZYtKoHtJZ5ZvSN0FYkjaGufva0LGiai8zZ/xJFx1ULfXnBIiC1mOZ0JLE
AG3sfymPJ9yYOqJf4Y1d85KkYa43GZ2hLxOxmOmsYYcZedg0vjSk2I/p3BucrLB6QzJJ76vS7Obb
yoJPC5Q6ZwCEpEbwqk0x0tiYzcT+SaWh4dIx5ZLPaVi5bzOGIEFwKeWMQstI9EfTxTETJNC0H7/k
RRH4D50BQhiDFOTxm2R+7syYr78VEtWFVz2mZrjz+gmlXAzqqrz9xLUTg7/OUHR4k1XA8YSUE34l
xLhfmmlwaL6ks+lDsZL60TQsT8CNqPqe7lo6g9/ItP40USWI6xYjlG+F27nRG3gnxOpGq04wDXd9
9dQXvoS2VCUURuGgv0gRwGJ2Jyi+ZK1W8NIizeZ+woqWmouT432f+hEJKWW6t/hNZDe1uTAAaJim
b6Sx055WMKROV9ntDn9uhDGxcWgRfQPFMN1l1lS/wduIxufETYepRpdC8k8u3VIakCS4P1pG6wuR
wMbjDDkiRLK6Ep5fntXObqZuhn8TUBFu5tZT0S8fedHbccKX82DGXsHILmnt8kp2M2koAozlVRh1
MbOZunKuTUnqCquX4ReW4KOtN/nQuPc4gpN4Q0hh0JwUmfuVCXj5qdOyRz3Fyvqm3/H6DXGbe85Q
fzWRcjJeB+jrxmaGgLaY0iItP8qUSjIvHKPHfUP14U+H/DS9rnvchaR2oRPR2O7rvYIv3aPkkGRA
tbwmKR9czx0g51FvGdbf9KIsmOYGShblUwqEu9iZjgM9EhFU9NBhOw9MWS0jDR6VgZCfiEacPXbG
3FTuUxDXMFzJYfwNk05EXVBpQ6EsgsJn7My6dMq7chAFcGiXyIx7BkKUhU9xv/Vny/0xM1nCnZtT
8BrItgH2kaCyDb3DwCaVrFCmm2bOBm9LZSTVX14On3iDUjbDYiSeECUBwRpVjJzQZ7gIBcREmgZM
yp5Va2BKUjEM3UEtZ1o5yGxnocjWMVpyqAPQXQMCI8NFkdgRLcwYurzB5aDgjPfI1aqNYij3AmRf
JJcx2ckysBeT+z1HXhgdEMRL80tm0z58Wox/D+NQ5K9ZW9cMP+JuCgB6LiKt1LgADC9DElQIxx2C
OagnBum3jgg2PriJJ5MbM+6itkHkonSMtxKFNedr2XlIcLYB984BgTXAgpXJf6ehRyv1ZbbpFX0O
SZ4f5NiJZL7QClTZLyHsmPdGYPGQn0aCb97DLmhdRHb4xF/YNeb8BnnBDpBJirOwey7wiHxmhDsG
GGa4wd/IqXfJp6pyNWLuACeuUoN3SFbsAL8SNf8v33D3MnGcUNH0fWpxsw7TgGErLFV14U4BkHBH
BJQQDCuA9JpBEN+VXVD8Sn3Xow1ggmWAvRrZl7bb03FapuDTAbS5Vb/V0ej/YpLnFt8HLgosQoGZ
kx4Zfl2/5H6o8AmgE/jkWxUNggT1J+4P6c7fkQ0r4eiR2MEzxIYeh6KSoGN1oGTv7FEM+3QW5U0d
Dn77AvZoVE+LaEF91coWDYVt2VUT3jGdTxzRIQT+Z8ypsvCZcZNkTZFAgVUG3kRXE2qYv/ChohyN
3TZkzBR3l5XnOg+V7pNr6STVrjJj8ZcDyxBqP0QB0HG4GFW39ixxJaM5Bl5s5kheQpsQAkxXNF+Z
RU4R1HE23BG1DUyrkJKJaDshFyKs+VNtgPra6swavuRBNnpXCTalE8JcvodDhorpSWwQ4M8xniR4
oBeBZ4Mvx/lLzkAM3KqZz/EEK4O7fcN8yl50TskwLnppueULwzp3vg7goyYUPZOLuh5xsdqHVl8z
RprKO0aTeQ1DyMrVjy60y1fX6EyNKNM0WDM4IIN/sc2n/tHO6+4WTJGzxx/JgEqUSHAX+YAywuQ5
3tL+z9FS8vJ+flNtGaFQJsbhTUDPtugzwVYVfcYWjnivek+yFGBBmXvPDJt4x5nhxgaBzLNgm+LC
ZkERzmKzeA48BGOuI0IcyM2uIL/2bW59ALH0GAP00NMd6dYMHMPTpdokgILzq6JjIhoAidao4QN3
3Gf2aCWc+762vgL2LOKWnkNc0ReYZ3Ccaq9hP7BCPInQ/QQgN7qbmywt0Flwe+Oxn90B+7rKs8XD
WJmtOBDL4DRShdXfapyOHhNhlP5np+wMYDOKps916Et5WcELOWTCnu61npjPGpF9N1FaNWiHMI/d
0I+TP+m1FNEr3hvza2U4ZG3Ugs6mcHmtn/DCjF4bJjobYLml9ZM5xFwecEr1brIOF6UN8rYeM6kY
2ymYzfhY3GCwkDxyL8CUoiRQxi5yKo9JdpxBs7xsMmeGUTNEHNHxUKGOiOSzpv+LzyEOuPiGmzZy
Lk1JkzzemCnZgwTv0odC75NW2E68DTifpLqZ1TnP8UBliWbKPFDdq8l4LN3JgPacLW3t2xl0O/Ji
McQhTLM8q/9morCZvEzNmASoDYqGtoQ1eLB24H3RU0bsicWNHmdVsVGYV2TGRadLZjKVi/ML1gWl
9Kf+CW5CMFd/O6LueliUfTnB6oSl1Y50LwtgdPm07aswx5oaaeQYt3ffYMzfvEQKVcTPrVv04x14
HaMMfnok27F/ySyNAwYEHfmg4MrtgD/jp5fBML6n1psxXdGO8IIUXQ10Kfa4x8DEsCaqz3s6++68
7QpZfItqs+ivYm1UDJPMSunuKuYi62APjvCV8o2TgShVe0ZHYfg17DURaz/hFDuVl2YOXM9q//73
v/7v//vvH+N/Bb+KxyKdMK76V95lj2BB2uY//zbNf/+LsL78z9c///NvyhAESS0HiRmyNs8S9vL3
H9+fIhz9+Kf/j0qCrIUMVn737baqtlQ+w1UqUvPNltQTkA+hjcPjx4K9Ed5E9VK7TPHHhBlXBErp
9K9x3v8Y6dDqxhnEg2Jqe0xTVz+GSd5kD9z7XxMT1MfW1KX3xYRi0+5kn03ZFbY5sJOrJCSl+MOV
0QiwLCkcZSs8GqT3/jVIzSTICI3hjVwxuaqzCRMeG6ye49jBbTcYP0w/L69Or2ku/6e/vXuFmqBy
TU3nHH0/h/f/flHQU7SSQKk8YfcyNHeu6mw0QlttZRfMZhlAoRiGA8EF/CnLfLQkNFhsDywv5XZW
yILhDNIxz8iKQuxtmrUxTay6IynATnWBSxqYmydjXPbPg9n57iHIKGxuTz/E6pMp4SnNKNrytNQA
rjz1/hkkL2i2gl48TY7Zg1Iqx29II/a7Rgqk0BRJzZdJyuD69Kru6s2ZUpjSpWe2bBTLVKtVi7lJ
Qsu3i+cU72UokLmb3fYJREdYzXO7oSnsMGvGX/g6dPFiObNNrSOrK+1odqvUjvL0+2fugO7WTSOK
Z78Y2qckU9Zz0CyoYcQvzyxlH1vKtaQCn2d7rPh+qUYqg7GALp6blsoyBwSygdtUX3aJN17WjnBf
T7/Y9ec0pWZDAjt0LfaluX40C/2gaoSN8YTHKDSK0FuGLfQxNuBM8z1tf6ZHNunx6VU/vlBWtWjj
a1OShOvl778FIXocPCgjuKciIUW/mA37r7Chg83szJh//PFayza1Hdcykbg1V2sJrA4taHT+kx0O
aGeoGBkV2HHRTZqrSvxZWFG8Tq206bjS1Ixb7eXz/vZgGk66Tet6sYFa1AVQB/w+LeQglIkkdDqK
dUxE08icdqcf0ly24O+h5f8v7Np8ReKot45nmL1ECZgc/8kJ3B7dRIXkckCfBTP1BieCaJjr75lt
vunFjWmTNC2OEj7iGTWR1oaDMVDL+fMyQJ36wrw7/es+bmqudI/IZ9uOZyIn8P6tVGEZDA0iGk8T
YofTRZjZ9OPgbeubvMHeM0qL6u30iutIy+twqHz5AgKREkvI9yuGlMmzGxr6ie9lvqkcHkNLNwCc
tu3RxkfNaq9tg+E9NJj2MsIHeXP6BxzZ4QRKk99BW8u05eoHJL0JXaULnCe7G+V1qhtaSGXqA8bt
uzNLra/0ZdMtuCACLKg2i3vt/cMG8egjCV/aT2EeetsSfu8lqGyKQab5V3lc3pSkfBfwcNXWNH2A
5EUBNqCes/3pZ/4YpC2+rsWPETy50KvN3+LZA59gtJ6MwZOoGI+ueV2m6RdY/aT4BQK7fSqmLVzd
6H+xsuY+9QT7S9juKmp681B7Vqn1E4gPBqCGNTrbkcbTpTsj78k06qHORutXVLnlzeln/vidLa4k
rkMCi1ZICL9/99xKLrSFxnySMdmrGQ/FiO5UOG9V1PR/nV7r4zGyHUdgRaglU1bLWd7/b8EFS/HC
Ikf2nwRwxkvReEsRF1pXoKPbTS7G+Fy+8uFycMBWKoeIBilamP9svN8WzMBa9K7ImOwFhlneYF8Z
qz1qrwbt4Mi36ku7RVs2w8gIHaspwMgQz05UULEtnB/pRc+fo4p+O7Ot3Ek3TtEVt2FUQ3svyzC+
90LLe/ijN2TbQNklqiSSNwSVwl4Fmr6Zunr2zfxGzvm8R7Ks3hdGZm4ZwKVPQSjOHb3VF2E9JaTN
JzExRtPCXX19AdgIw/ukYiLp4UGcD3Dn/Yo5pDswpEA83r08/YDmEjd+i/P/rEge6SAo5nLwndWK
PUiJAuhSdcPsuH31tJFdaS3zjR2K8TpSs/piDDrB6W8ECFJmbXI1M63eCmqWnSXl+HLm9ywn68Pv
ccgS2JBIK9qrPQkdJQCVhaITSJk8C3FtrdXPIS798G+/ZOx2XYfjIjMk0vgqByqDaPSUGM8aCyr3
oPCzff1f/CDAR65SCBiRKIr3h4TxnAlcsuWTBFnab1D4Bp6gceJic1qxeMAgFBAxzVj0lPDinNSl
1Rni77SE1LLtM8108fQvWh2i5YuZjud5KFGDAyNYvP9BnjAGEv2xvTHp6V8qLc1nPIzSRbCiRN99
Vr+ESafo9KKr+29ZlPvA9GwbuLMU6/sv6bA46uhv3FSIYWcbZDpm7zZAtS/YMt/zvro5BFf6ZJXC
dIa+9gtOqn19ZrPK5bitNgdZrIKdRxSxpLcKy02XYg3UhM1NOKbTdYsdITqlYvzsRfU9qb5G0yt8
KPAo/pktkxqKX8XlVNEstzHJ3WOLhW48U50RpV/CCO5a7t9Bj9pTgObzhR/a0fOkHGcfqRQ0SEZ/
EfDs99Nvcn3EXQpmPh3KlBorO7b4+8/X6EQoavb0uuSnY2tkWyjpONEDd6CzMaVST6fXW10otuvy
wRAgIWPSLiZySwD4LeaGsg4dVN6Na9f1egHjlNbzyJSxCiDeXaTZxA3+hzvUdZesjOuL5zTFh+LK
hqVAp99tD7oV5d6h3423y4R4UqubjW1V4w7hx+LM5ljvUJdVLaoAciNLUAyvA5nrTBmQT4wnXMdl
bphBlbMe7JRhyb4SZT1doj5mGNdjY5Yt43pQDZu4Y+5z5uHVxx/iCfRPJLeqxQvXq4CRC4A9NcSv
A16AYrhlyha2TxnA8ow73O6aL7ozbTjGHe2+LfrbI+bgft+O04vTR1Zz2zJuFZ/p61q0R1A3FtHX
QS22SMB6kf+8jwH6JU8V8iD+VjBV8340GhXQnQl4nxAUdrV4KlGQDTdB3qArgjtoBpzZtduQNK2c
kAwifS9Ncd2gU4SDU6ZHJqZTXBhLBRqJ6DB0Wdfj1RmBs99AljKCFzUgOv0ag7JPH8mv0UYcUcju
5AVGIW52fXrPfjgjVOaepRTb1hHUrqsEVALZi/wIgJLd5IxGE3+wL5gtIs0j5/InHRX3zEdbNsfv
gYW9zzhNSJP/uIS3VWBJGnjk2M5lBzGM7SeEe8tn13OCM6usE2vO4rIMRbU0MUN0zCW0/3YWS6Rk
YpDn2QGkBpbdtAyva60CaDRMYnzGd9dGhuAjXu/hfVDKe4TSnSsnnJIzSeYqsV5+B/WkBTbGpPXi
yVUMGhOF9ia2D4fA08OrrtLoMseB/JDjudhfGLgV4UhflIekr6pz72DZ/qtXLelJ2fQJHIqLf3pa
v70DE5XAoozM/ACpdhGsjuf7DE2l3bDswhF2xzVgH4e9myQ7ASp5k9KQeTy9vz7GxKWyUWwuOmea
nuz778A83o1t+nGHeTLR1AIXii4eBNxrz0eu+vRaR/ayBNsmuDUB9BIU3q/VD0XnYD/PN58hKiK4
Otp3yvUn6zKIh+ANdD++Dn+8JB/XQb2RPMpV6ysmbsKxDLMwPDQaEyTdNzdwCcHXdwDMLInnyenl
jm1rVKGpk8gPiPvrFnAtkqllKhYeBjvlQh2TmkjnE0bGMblEfKLbwhxA+WOKy9vAZ0owuS3q0nX1
48wPWadG7GtN5KcfLTjEXHjv3zWtS54RM5ZDyIiYuEGCjWAvKj0/YCoiOp24k42yMuMjwMdphps8
Y+9q8RDrXzDAkOltkrv5swTL4W8ct4nusPfGXAHHYfkD5dNJ7E7/4g8ZDb/YEo5N35wU3HbFKt3t
9QjsoQ6yA1K0cr4eRmd0D7CNxuSLxlN3vqjwVVPfxga44YYSUEZbu6DNfTG7lhH8BG1nahqXsC/A
RXv1bBsXzGQsta1NL5CI7JMRx4c4wgnkfgZL1T9UpoNkgicQi2o2md95al/kugY6BCIYkdPTD3hk
91NAkbPRnbZtCr/VF5kKAfe2iQ5IZ84KODXOwTpwmldrlm5x1zJ1+Pv0ikdim83HR7CJ2KLkunkx
2rGkF24kh2Hy+i0WTxaQVSc6xHkeXZZKNreNCrCcLIP49fTKRy4RWyG7SmjlDuH+ev+sTWpikFVF
8YFGN1r8IR5QGnSIl37683UcSQ6sYeIp0uD36ygLuL6JW8khUe543cKD3JhTcu6OOHKWluYaqRTR
i67W6ssBuFZD5yXJoXV14TyEBh2L3QAc6VkGktnjiHck/hLF6J/5gOaRG4KjyzzJ0ZLWy/pMDJha
8OYcOK+KNNnPxTecllOou+g4WXaAltiEAFTo9OjLoFewyfTg3J9+xcc2EVeEsOn/kFjK1bGcQe14
rS7iAz5SKT0+WVy16CNvQ9c0tlkDvRUild4Ech6u/njlZecyUWP2v6Q/7z9uXWo11YYfH0pb1btk
QA50AnJ+O46x/WvEEhAzjqCAfuJJUZ65mz9cix64Yjrogmmeu/Qa368NvjuI3G6WBxvW26bgn/o0
Sx/5wFhkZ6qgD7sLoylGhiazOgYFSqx2lwXwIm8qIQ84bEsoc7hqMbL3Nrigo45fSojzaEf8aVpJ
srOsSgIGCJ9ux/vnq1Mw9ZNQziFF7+OGagjlK7yYLvK5ja5aBhRn3ufHi5EyiHqEO5jhLa305S38
lutIJ2uX5olFdAffD5URP/c4/ruysS5IJrD2eZTx9GWO4HsIKQNqorwsRnRuTm+qI28blJtDb4nB
hSIQv/8d2o4T7Qe+PjRt5V01LfBLJCTyra4dtXh4i5ccKtmZp/9whnh4RaqpSX4EnZxVOIx8ZDRH
4atD2sR2CMK2m0G0DKTVFx4Z9gFRRBSsHStz9jX40jPf+she9ugR0LGh7CXNXJ1gZJ6LzJOhPriw
vH4tcu9Xbd+jzw7UFhmT0+/3wy3HozK8ZPpMme3QnFm9X2HWXCexdbDkXMVvyNchW4O6d3EPSitB
PCNoYB+cXvPYN10mQuYyZNPW+gFng0smC3rSOkzioKhU8c43Cu/BxY/lKli06IDIZvH29KrHXus/
nQQLNCtRYlUoYVxUguZo9WESmRLIZTU4IsWBT6vWDEHWnl7t6HtFr5LzyqaFM/P+vWap08WGkeuD
LglDLaZjG8b45mUUTt8VaouH08sdezjKAoaytNaYYS5//+24djDcItSpFEoSU7ZpJY5kqBgbuxzt
gjMVyLHDQa9XkaA4FGHrCrcyq2HWzJihHPp6o2E2oLacx5e5kyts16b6VczdtKW5iXLj6af8Z0D5
rgJbmjMuoZA6jKxTrB6zRhghkAg1HBTK8JkL3nkuiw2SOWONax8QdagxU0MgYtdirIxxs+bgVvEc
7eUcNxGK7D58/gv+3RgRT3QAJ3E55yhSvIK38OUZgMCxTeCgskAopQOLSuT7r+K3vh/UESTh2QWW
2AMHRUfDyfZ5THGDG5Nx5v18SON4PSQ+zBaBIzuk5+/Xm4Hll9UUoH6ete1PPDzx+LL87EyGcWyv
uQwTGSlaHkXXOiS37lgJUetDW1TtMx5Q2U3bIj8VNbM+E4g/LkUvii4cgemfIebqe2OdYKGslDhk
xL3Y+GErd12lEaOOenUm6i6B7v3WYinFySFpJNtfD3jqwIoJDI1zwCBDAvpujJ0jo/YzkPEef0Dp
7sDW+9tJld0WQ7X6zKf7GBNZnrbKUlQxsPVWn06hwoQiRe4dptCdb9NS3yUlSry03fyLVAFElCH6
AqeP08eTzJpgjRz2KPn4uvhFLTIP+mlRs6B99yTmEZ01Z1C4cTr5vVXgsd0MPcTswvhxeuGP+3RJ
1LjTTROwhemu7tfGHcqqAh+ES3xm67tSNyi4o+dcJZ9PL3Rs/yx1/VLFUaT+U8P+FhZ7xL6qSREv
wqEfDhIo4m1kh6+14NWeXunY9uE16qWTK4CsrC7tJGxFNMnAPZRhbYBps1u8R6M6vjGHAU27JK/6
T0nqZF+HTsS/aESoPy2tyJqXjIVWjS3pnK9OJd2A0jCyyT4gKTU/+OgX4rREHf3nMYYCkVzU5aSQ
Lqxxan3saMNBUeEQ67nGYtcChLRPaDn+cZRhHe5PyglpEdBWe4SW7uzOpWMfSLDdb46e8xvIRTWV
o/h5+tN9jNKkAzA0JVBAZvXuKgVydIjPOefywN1h7HxhZpfMMq3PMxSMJS3Kz3ypI8fOJLsk0NiO
+lihMfFZYOJEGgjk2VdklOKtpqu6YTrXfYWhkV0hNthtgZadm0IdOQ40KRmGMaMEirEuv4sIA0Ks
05xD6OWwsQzGXFObJttucKOrP3+pdCht6iMaiHr9+cLY6P+hXx6gEDPPCjxjQpC6B3yqe+RXDKwM
Ty94JIDyWC7ASS5bdNpWV4VnoFNVljExxQxQeO6t687C79SLlIX8CZ7Jo+zPLHls4zBYpxfMkJGa
c7VxqEyGCpU2dfB6lL8DcLQ3WkJhEE6hkZ1JvDMx5tjnA/VA+90mf+VifH+9o9M9i0lV6sDkFMAB
MAwkyWZsUgb3x+mXeSRAM6ilnGZgSb4l1sGkncaqFL06zIXlvZl92G9dayzOHPFjBwHdD4vWk7fA
BuT757FBahXwlkhajfS18jLjMwYF+TboCzojViObDfKQ3wq7Hs9ky0f2ilxitEumrC3XWgVrNPUT
XANJzk3Qv/kFZFj7c1N4b9IEaa1H2BH1UvedfqdHdoukbcAltGB8AUS9f1qEJJyw7BPKOlpjV22Q
BFvtFf5Lh0DJtoKhGZ1JKY4tiDSisKXHd0S88/2CKBVA4x6oYvu20ViYR/21zKV/jVtSeulZzevp
5/uAx2AaQ3sQeAwzW0LMGucl4nqyIq9TB2R+2o0VxMjdINWxjYYBcsJIPnDRRwrxjV4jlln09V2x
UH0GzjIyD2EznHnhR65kSQeDaREXFu2a1Vd2EDVMi65UB/yoobCrOlxcTRpcRevBKy8beAx7XOjT
Jz+trFv00cS5qdmRAwtAhW4NJYCr1Rrsp/3Z9aOulvjzDP5VxFT9MFZ1swurIjjzsEe2NDkr1+Uy
eQR1tvz9t0wHLUFloZ4oD3HmihuoJsi0dp39uaD2+TU58XTXql5cnf7kR94wEDvGFdSDBF21esOt
Zzm9M1r6kAvUhZE597oZswr0XCi6PJ8ZMCKD90HbmuUGwXjnxtFD2J15cs2TrRJ3blOQPRYjsWV8
//7J0aGMkfGj6AGtGXyNmsUBvA/l/OenCSSNRVt1GdcLubpfinRAk68wKXt9hxkG+nFXRYm3vEjg
5amcie/pd3ts73gEX2Ar5JWutbpccGEe8LRl9lUbZvZzNLR98HVt3BcQEM7cY0eWWgb+cqnoiRbr
BAg9v8CodaoPgsb4BuXXETfNFlHnQIYIqp9+riNRidwDPM5SdihSg/efy0viuVcll2YGXP3F66nk
LmABYv2kMJbAe9Zz/TNLHnk+2rXUVRxCrrT1JAdeTMxt5soDDC5xWxdWSTexQc/PRuv09NMdORE0
7og1S3YM1np1pTURTnN+7OM9ZS5YHQv9jYHkx4RfGc0QvVU/fjXUYF8OKBtQVk7W0+kfcCQOwJRz
6R9yGphDrOrIKUqdPPJLCJZAvA1I8moBwyGAg/iGHE20ikDwJBvoWW515oQc6RkTbSE6Ab2mEKJF
8/7TwmSumqoIU7Igy5kgC/pIzwkbS6gZf3AcxQwXxb4oTO4HacYbJtly586h+0u3jr07/R6ORAUb
ICIykZxVGsirD5GMhqCSFskNAAXzFzsj25RpbH06vcqRDObdKur9E/eoEnVI9ic3loj9rfRGjRdJ
4F+0blZ8Zk7yNEdlfeii/Byo+9hn5mJxOEnM0oh67xfWOdBOD+r6zQAxTN9MNWIOL15gmc+MftNv
7SgQBnTM1BnP5GxHzhJcDNIYeqjLwHD5+2/3TNwa0kaqMr5BCKLeu3kjr+LYxEgjiM7d3x+naR6F
LIkuKYVD5HVX37Ad+JvCfuPGqVONwwt8HKyEoizDdKMru7a8xlKw8y8DvCsxGx5zrvl9VUE7nvGz
hld0efprfwxdICkZLy1DAfbUOism6Ulmf8qym5i0v8K3tJ6iDa/I/DSV1vDQtfk5rs/Ht60oogiW
0DXAta/RHnCjAksYMT654Zhd5amIdpWVNVsA/+mZh/u4oxSgPs7KAkAjOV7tKHxjW6yPILfFdtV8
D80oR9uTI4quT97CPA9lthWTh47i6Zd65BEXQCE3OL0EoEWr+6C3yy7G3NY/IFqFZCqtruwOS6q8
2JRJAvDh9GofD+zSnbGo1sBwO8TJ99tXwVzFCwW8LVK37n2KLNrOLzsMbHAeR0936rp2I8sFuU6L
2/9xevGPj7rMCxnO8ryOJIl4v3gBzcMZMMU8WFFGVy/tpkX7M71Pg6g6kz18DH9LYQOSgI7ighRa
ZWYApFCxwyTo0PoVPVMrlVcD8JXdHz/QAv8g6JMCSq7Y9w80OBI9XzzVDxPm749DiaAbE35v12NT
+ef7xLK40QRdGmeheKxenhM5aQnaaTogMpRfhnOGJjUq4BCVk3PjvyPfiZppwc9zjrhEV1syHnID
GwHVH6bOib7j/ZU+5rGRbo15js/sx+NLIarn2svQ3F29QRxCSoHaVY9MZzE+IimS72Wh8x3y4udw
0Oayt98nylTaipadWAaLcg3ygNorwsH2+0PVtp2NkqXVY3M6+s+FrqyvovbNqyAE1XZRZzQx7IAr
ZVtmctjLFDMaomqJVS2mvKf30MegakHjWJA2pNXOh2mC2/RYGnrZgB7CkF2hOlvvqsTDH8ZzCQFo
fe9Or/cxznGTUBKSorEimcj7PZvVeNXJGAcuxA6Q1ZBTsHM6PzmEiMmgxDFeIRGqr0+veeQZl2Rw
YUAtkdxaJUYdMI88RZ/zoFDz/WIAav48ViECmshBXJoN5nmn1zuyq8gKPLi8UEUXTsb/cHaeO3Ib
ads+IgLM4W/n7gkeyQqW/hCSZTOHKmYe/XvV+AM+NXvQxOxisTKghaurWOEJd7ieYxuMaOsUSXdp
EI2+lIgjnynpzyfPa4zj/zAUkHZAEaTZNzSTIa9rAbquxbw3F8+tE4VnS4vwBdXD/n8YimtGlfEB
I1K8uZ4VjuAdyldpexn7pHnxNSM4Eusan6hx+CsL+MYm8ag7AyGiNuXBy74eKkFlo9aFx6zEiPy8
JoPT4OHw6sXp8CTFhFjVXK1l02/EO9TaXIoVVBMhbbiLCUZBI32v0OWlGmawLDsET0IOoo51zY9Z
GtAYexG2Jt6qsUElAzljpXJu5eEv9Fnq5uX+l31j0xJ88TCD6HGp66i//y3S67oc82VZAQZH7Xf6
0GJ+EJ9LKdCkI8vREETt7DDf3h/0jZ0L6hPitGKvcVAXC+81E5WG2W4unlWMxwkzsEOCFszJ1tBP
uj/UW/NT60weGhBeeou6wYDVYqwbk6SRgU1pOSfhvjTK8tzGiFXGmK6tjHcbelBphOKrWlGqb754
ks2uJ3GMHXkJuABQ6IfpPmGfcarL6gO2R8mpUQ5iyPw0K+fmzYkSDfA+c2hu4BaIFpaThmfwZWyc
5BPbaXiBceKAWM5y5BVrub+/sG/kgZSo1eEh9qXdsIzbU6KNWrQ1zROYWUDN0gz/9ByTs+00tMjN
NBLDkmhKfCQmi3kkZSqin5nUsu/8pGbl7r3dUZwo6EYAeiB3U0i53sbxhMg5sjQzlTcxRHzYfn4O
+kxMR70xqrVNdfuR1fnlwiDyIqlcdpH7WKaTnQv9YojKRSUjQxt+B7/I+jyhKP4pcBHgxgwrzXay
y+oVbvHtrUVf4LWHrdq60OKupwqayZiQWNIvNEnE1mvS+rsxyOSfqtRQlwmUg7HTpv6P+5/7jQUG
j05IzWNqElwvbq00FfyUAbPgyEBczk5b/4+yMJudHzXFyk5+aygonyq0ZSS4xNcT9BtHxLZDeWqo
Mut76Y3TGfEURAh1RPjuz0qlO9fBEvogbBpyBB/G2rKQE/FUKp396RKBPz7QTHUQci6dUw7A8IQV
L3CARgtOWlqPqE3U5f7+8G/M1MPNlc/Ji+BQPl7MFFneQhFNL0GBAH1DMrIZ8CrZoC7XrYSgt9cD
4G1grxYle6h5y+Ck0TWLEDQTl95GWgaFI+QFcW06FFgm4WMlk8P9qb01HqRUhepA9oAE/npqkioQ
rtVjfcGcxTb3ZjkY3jFCM/prUXOQHyTHpVp5y95YTnAGnElQDgCCXfN6TJCw+ALGeFJG0mrRksud
snlpUcv7uw7kkL+TeuvDgibqsmxienUkFqO1mCTqWHSXlyIY6uI4Cz0oDpYCgj21paiMbUXFd+Wa
e2tVwWOpfqsSd3iNLX57rakJ1n3uU4XO8IfbIfqf4aqYYNfl1r9KLViDO7w9nK+wKuoBXe5PY1QW
REFYXKSwmid3bupDO5oFJCxRHAetWdMQuGEboLrs2krwRGHjHdga11+wK4Pew9p4PuMlE5nBqZeE
o9nGx8IkP6ACK/0Hn2K1/rm0UXii/uO3NS7hckYd+luHTYDxPMy+j8u1aybaNw1dqPpg9aj27jUd
Bu6xgV0QyW00Bphix6FM8xejSz2E5StFD/juBwDLPjYYACP/lsSIx90/Fiom//3CoUcHdktBN+jY
+YSd1xPMLBxYR3cKz7oO6ijlxd7G7lR8uT/K8lpjGckyWUoqhyAr7EUQoldVGUMFt864dzX9qZ7Q
3d0WlnTR9u5QwS0jA2Zf4fi7GCDCfvDHYeVmW+4cfgExF//lzuKJshYf0uiQRXZH3z5PRl5FeA1Y
mKNimxxH3XPa6nlXblSTUV+5AW6CEq4Objjucpr1HimnWpnfDogUWCvPRWSecWNqKYaLsRw+SUcO
0YEuRTm8zEM2+IdQC8LwUCO+gg9ZXmfR01DTo9jHCP0nK/DAm4Cf30S4ZSl8M5wyKB/XvymO3AiU
cT2d81o4myqK5MNIZ3rrQDra4hWJdRBM4a2PSRc10Cw61vjVrdUFbj+IQnlTFGPzkaktG00G8ZGW
ADA+D+yXveczIA7x48Xz2r91HKpXIvxlhKTmrGoq7HIqLHzIxZztCceowuzPsTuM8iUrghxuVzyh
S3NAIDpO8ECUQGfjLRZ6yUTLGIeJlc2wfA74DUDtqO8YOvclAfn1b0D9P8GQxO7P+A2a/7rzlH/J
ZZw/yyZew4jcHmuaQNxZRN88szeyCDO2iXozOB1Sg6WHcYdo9i5Z7OH+sX7jG3Ipkl8QhZFFLIu3
QeGUIBmG/tz39fQkc+jR6H7g85OP+sZHI3AlZnjjIyoNG0KU/+oZi48YpPBcS2PuzhZfb/jUZxXZ
TFdYcLmwjizc/AJB0Ayxm8SNehPlra1/uD/jZazLdUl2QSDIeWbbLsENbp15aLdHzZlNluL3kNrl
lB8gJ0K+yYSHflipJR2+ooWFMfuaNNXtNcorRKPdoPvDJlpeJnYSJCCIo/FcDHZ6wQ2mu8wD1rdj
i4lOo+XxLqm05lGWqXWwjERbiYPfGJ63gr6wqoKgFqc23e93GUbGlWl3IcBrtP03UdNBiJt1M8Ry
SJdOfESSKxooLgMK33tjZtpgSIvoz/uf4HYTgDaEJEK4YUN4XtLVYq8qR1XuPc9eCDuU0wYIu6fv
NMdZ+APTwGiXRXkXoNrltmtc9dsdD8uHhIYaHtgWgO/XS4A2X43UzRycx97AL0h3isdU+MVLbyD9
KHxGvT/ZN8aj/a/WmiFpkCx3PHK3fZyO3rnJBGbLlWX1uJ9KqGxNrZECNJFYiSJv8DQUuZidwuUq
JhfAoespGrVVhCHX4tlqqcS84MI+V+Qf+kSb3BOhhYyliCt6GeBpkoToeUqAJo+yly/ku66PKC3S
Fwh+pGG8kmm+tRoBbTlXkRuAKy83YI5MAD17VgNfiosWjZ+QEBf7sNezp6LWknfHDDYNExeaHthW
ABGL2GgoU6/FGMo5R2NabOIWbkgVTe7eiIxxM+lwUO9/7NvzBeyNCga5PCxMQvjrlR9t1hXDmujS
VfgbbObaxKoUdrzxw63C8lH0jov912T3n5GFx7AowMOkPN3/DbcXHJcb4wNFB55KXHj9GwqXvnJo
NcC1RqM6dQ2O8lkS5zg3UDEpI2QPc+6nd3Z32XJ0dxWQCCAzrYLFqSIQatj+CDnjQq6ZUDrgAB2d
qu9wScyb4L141P+GQ3ySYUl1lzi8ghYbBYohuqDoF+wKOrbHoPLKA/ICaxobt08+GkhsVJ8qvGoj
LWZm1FmNzZGpUQjXmjNgL21TFm72bSbGXrmd3wjruJdBTcLHA39AHnj96erQwmDU6HBzc5z5YGU4
fJZuNG9qA01xOQz2Nh2RS0VnDs91yEi48wbx4f72eWO+JBLM0yHIpxK1CHfDXIv0ug+Cc9t11WEY
nA/+NKePIYCU3f2R3rgLqJPwFivRCy7kxTWV5IEzO6jbnHvW4+gXpV5vpIVhwrbsc7nNowIu8f0h
byeHpg/hKrVgMnrmd73AyWwj2D9oSKqNhvkEAMKBpm+IE6SydkVv4o2Pqap51JxU50w1ca7HMqOh
MCLMFc5z3UzeXohG/4f6iPGX22f4paRF3iKU4gp9M0+d/jTbWvoVk0B75Up63TTX+SFZJuEWrRal
zaIvyiZp0ZbBgNIxnigJ3DLlMK5VF4TDPffTjGfEiPp/WKAiriRkjm1gC+3jiGuJeHQGPRP/hkKb
nIubTJr7ccDNFIMZ2RTWDy/t3Aj7nMGKeSvCLinOoznV3SEwhhIV5URiNrRJTRPjTTwCceLd4J+T
zN9w/on1z3GAHUF9NKRo4oNjZz0IetgN5jcdb7e/0cTCDNFHytvb50MaZS9+WRX47CGUsaY3ebsP
YQkQEnmo6JDPLBeorubWglEuzmOt+djJoy4e2Z52CUDxg9vIv9zfg7f3M6LG6oqkM2LxRC++R2lV
JsvOaiVNHR7xnv84D+14oklSHJoJcK8+huNKEHK77wl7ocyw4/kTUuz1XtQ0GwtsN0PZFYfHXSJp
seml4250iCf7904P7BTxFUwycC1Us66HwuyyKGOtyM+jmMwvNoYW0a7N/Gbchp7Zjce6HwEsz5Lb
dGXk27BSXc889EBKqdsvkaxFEBVS4qNxdpEFGiGqRzpQFC3C04U+cnbw7QRDSdFj7Tpzwx3ePW/4
52gT0M5kmZeZVKRZQlJmG89OX1iIdfvenrR4BNIwYcWS+/OHUtG+7w/6xncN6E7QZaMOy5+Lxe7A
TTeVhU21Z46xOPUlvMGTblYxetnN+x9dytk87pQn6YNTu7v+skmEIcRkNP1ZF7qzdxucxAlvgs2c
Wmu1npszwhsIrMfjXAI8AHZzPZSHjvM0VnF7rgFeYrGZiz0GgMPzGOnGpUzzDJvVbA1gerOYCo2i
Chn0EYH3L2NTj5qdTXOvObdhhBL+nAjn2RNTUCOqVkef73+5m0gR2SX4qECXQJcqVMH1DJMpTWeJ
V8u5a4Zgj6ls9lwMdbCJ0C3bT1AXd1NG7Oh3pfLwFvbK23v7OqkMDMglNHGbzfr6979lglkCRgoH
JHGuLOjxiOQHR7sccjSoZxn/AWMs3060oGx+AX7jO6yKhYnTSLqGHrtddPWpqenTSlB9tsWLnAUV
Bsu+Ic/FbCE90XYOZgj4hG9ydG4/3V9ztUGvXkIFPAyokNIhJwdZouo7x0R9s2rl2ZksYK0lbprp
BhG/DLNVbpaDHYvQWDmhb40JwJw4h/4aycginIpsZDWkG4qzaJw6PtWFEY+fXanhd11R4/joeVn/
3h4Q6Q4ZIEGrQ9EWIc/FmoZePmpZ5wiqVF31jwufauvOkft56hD2uL+kt9VRxuLhZCMTWaks63of
12kSuk7RQeXmC6cdjdq6zKNtLtuG+qMWTsbJis2g2Pt1HXx29Kp29nGWmM1HDWfTMN00lqjaw/1f
9caiE1YCwgICT8lwqTmGgkvbYnpdnFOs3r6CT+y/k+jH2gYMX3+k5h817//MVGRJM2nhqs7b4jPX
5ex4WmUV5y4vREOjejSSXYxf2/w9tDP7i9ViJLkSYb4yJhf7mT0F7RgGBVt6eXb0bLAShxbEec5F
XnibmYOT1FsHD8MJyRTVgjDjvJ7ii2XhXvTBdct0OAiHSs/zJEw0dFpnGqq/DXx3rG3tGG306r2Y
4vfTuZRDkLrUg24/xEGAEB2uYIOziWtMzD7p3jjKk5jdul1Jgt74dkoqlxiCXgaKBOpp+O1iiiur
8cpR5EB0q+RUao55yjQ57s3a+Vz7cbpSSlcp1WINqX3a0ED4bsBXF/dwXRSVUSdpc9Zp9V2ysW0e
Sm9a69E46hgshoHqB46CJ42XeimQKOMA6apZDGeMWHrvTEmgRONYx3DkIHyPfneoAex3d6OGb8In
gZyqcYmI1dCYtjBn/ZbNmI+8UC8cwi+DEQfxH6mNI9y0c4LSoheqdRHufxlx+Rbj27HGpg0rTffs
DCN3OtxQH534SeTW3kmysD0CuafHFyjx8k0pSwErEPSBeUpquzcwiK49Z5PN+eR9QPVWR48nzIP5
e1vhXosvJkZfP0vN0ON9EZp2/RwHRpLsc7o2wzZp8Ana5b6Yxy+5bSMwk5hm/y+OFMX0PJdG2z3k
U6xZqNha8WwkmykuS+0iA4HG0MYw0dXINkA8nOAZHcTQ3472hDHR/QviJlREIA4oAPxgKhMomCxq
JGaj6UqFlPniMlz81DBob7x94ftD2j7Wo5NGSnIo15/ntCgaXkIvQYLh/m944+WDUct1wXYnr1nm
okBrWAfynnOL3u94ampzxEE8ipN8C4en+ef+aDczVqhlqiWqU6+EaRb7HBo74me0zxHAdNNqOlTm
YCtXPWDpOP2NSfZPK6K0M3ZaLIt6RxfaEP/e/wlvTBicODOFLu2S/Ki//+1ka4PMwUdPgurGWH61
4Hh8lVjhYMaK4cv/MBQQTchChBV0Lq+HCsrCm9yklGfMa6uw32LL5tW7BOO45q9Rpp393qYCBDpS
fPBCSu/QXRaJhk6kdQ5x+YxLXfNUSEzqoNyec0N2T3jBIu+Umc7K9X8bIytcDttHXf7cLIsvaqeI
HmGWhVutnMpuZ3atKbeuZhef+6jRttKtsJvHaOzHO5dWkdmUNjgPKyXVWy1L16UD7Lkg60r7ycON
+5LQfcVns10LLm6egtehPIJUWq8o4i+eApnGYYOMh3tqYk38sJtglnvsP7MXs2itc2HN/cq18OaA
vDxKhx58ybK9Z1VxQ9dAc0+uPf8MUeR+GnAR2xn+/Ksw9eTz/ZW8jcGBU/PqUDDlG1KhUW/TbwcC
w5wZ20vPPlW6ln0wOkf/ZndENPs0K10EHcuywr85HdrwbGpea2z0EJ2sHZa45v7+T7k5mgrpD4IA
BU3CJmTKrn9J0DV04hLcV4e5gXNvxfrRdJry2AOpOb97KEexvFRbU+3cxdHECRdve2QlTyPNuYoC
UZxb7p8YT3vmDxPZavlyf7ybi4/SjtL9UUQgvA38xSZKaX5Oo651Rzd1h31TuPHPqcVbiiqTPMZ2
DW/bb6MH266TlRzLvIkt2Lm4DIDloZaLxsBi6LycfYm+TXuMvQYJSO4NCh8DPsyaFdZ7DN7qHWxX
9H0Mrz3EtYGDpgjpAOaYMWKVk5zdrsJdzkZMlD57sUMPD/Gwoq7OOYLPpGaBwAK175wPTj1EZ33A
+TAPpflsG6m3ctvcHA01F+yuoJ/TjSabud4hCaCPyMYE8chquQ+xEOKcV3q6TXGHOGBzlqxskxvS
ASEQQhc+r5ZiRVJNuh6QcMAthzptjpFtx/VhKquYjrAVdjkSl/MszOjPERHP7iK9MIv+6EDf58QK
YEMefdw79E/BGPvaEbNNim0bDT0ley23ew0TrqI6l/SKYo9SBKC/5CyOjYZ2sNOOnTw2+DdcjGYy
N1LGctOIBLd3orUfJUXgvT4P1tNYhaSZqD7sWoHCb1Gn6dHodH9n2BEOVXGcfsCW2z40jiN2zVxl
Z+T+s0c8CbEGRUL5c9DW5iETTraj7Gqc6rhxNw5mqwcQENoJE+FpZf+qnOVmdlzwfAMyGsoEiy9g
+GgIVZo8FpFX7mBb5Y+vLuJVLc1dmHXt0+g79U5vu/aRWCpe2QE3d5JaXApO0GHpmN+84Zk0SkMb
4+ZYVBP4U5H4x1iKedu71lomdXtHgDSlK2ARMJAMLLWhDSh/Y+1a6VkUeiD7nZGlXngYHDmmB2uu
wurZN93U+h5GcTmDqKcAuFaEvnnNPaRHeHM4W0QR/O/1YidONug5bf+zyPLxIY6qZoubaPPkDIW4
NC4HXWvn+XT/bnxzUCYMgkxd+0s0woBorPTdKDsH0mz7ZAuv1km3lt7GMbtPzPPfmWkWabYtM1s2
awLkNx8YLSB2l2qPAAFGnvJ6ytMga7My9PCkDciBdQ72JkXvZXsqTdnKVr4diloiPTyuEleRmBZb
OSadcZNiCk5V4+YniojmBwQ1PKAPybi/v6Y3F6WiIvGSKoCJ4yGocj2raMIVWffC4MTPafYRavUn
vzfdh9mcvsjMzFbaO28Nh24DPTQiEx2O4vVw2VjhwRRDM8kpp+51JQeUo6d20mKss7TaWwN9vTJY
frsVYCDQyqKJRgzPf4BjXQ8I9U0PbWvQHu3RRlMzFJUYHgscabJD3PW+oIBYeFGxoaAWyY309Lr8
Cw/gQT9muEa6D/5g64jKYmCCvmxKA+FAENvN32rS0n9JKrFuTWcHAPNMApvubTdzp6MDNGBudvhR
ZY/jkOnuwRjrLN4EGAKIbdiO44QZ1hyO2nMAmfkFkRK7O6UTHMYtqtz0POwQlMPJS2tn3M2glKNj
0oZeQRJeGLO1BvpYXCiwDIF6qG4bgEwFM1o8DL2DFT21n+hRz63wKKX80reO+8kKR2/r2XDo0t4D
pjn1a5WvxYlW0kyAuQAUoKOClvBSIdMgh3ytLKNWFqGroRs/YNxoEONa82zE9nBS2h6H+zv+jTHR
5OSOttTGByJ3vSMwUE5qZ/bF4xj57ilKkC8ou9p/kKk9od8dZTvQZKt1Y7WEV/uQuiaXB1IQFPiQ
31sscTcoB+rcnh/qRoDXpYdnfex7fzYx72nzilaaMcW/KhkOf4lMs3Barprc3iIh7n6M8D1G1CGF
e78Vwm2azYRu6LMtRCkPYRF73lNUR/4XZ5Zm9LVKCy1vuY4BqCGcnscW3uVFPImXqmU96k0Q4bn8
jHRWm+76qfX8TzoOvOVO6FVbf7D8eja+yKHqi0cPS7GMyko4ZdW2zMFXI2E+Bx3bUUnIR8gEShwt
MH0YQFJ+pMCHhsdWF24NZserg1HsjKgp5a7DleihaSC1HagLZl/7Grm6Dc3z4Yww/azvE97OP8Zu
7H9lWLz9U82Ou9ZvW1w9yMwSwat9Bkb89Vtcf/eAdkkzQk59qDs5fXTqufqrNTv54Fq0MwMlZnd/
ny0ucd4n+jIqmVdSXXDdFvussFACMsc6fa4aPTpUdpo/zHMMyUGivvbOoejUcYqQLybvpJa+iHbn
LBQlbNrwUZAJ/qnLEdacG7ff8nFcYzW8FqN/38hgPRArYB9ziFDEXwYfLXGcjipD/aDbog3APpRh
fgzj0fjY2W2tf0RVxftraHwzgtZWG8ahTrVS3yGhWVS7ZLLrbCPnyree03jwDrUO4W1DjOyZh9Yt
/OxkTZXIVo78zf2mUBQo+XHa4UbccP7nqKL+K3rrQVT29A0MQX3pewvrd93K91RDzP1klj+0VNYr
hR218L8vFhmjomFQfIAgBops8WHKrHGLoeTUg17pHwZsfp+G1hUr01tEvsryiioAsuB8eqzplpEJ
75EbV3E5PGS+6PeFXc07b9Z+ijovTkbttC9RlySHKZkhWXp1urL5bs+VAnaTVrDLFbhpUdhJJ9xq
g9nsH+xhnhDjwDd622e+c0RvNjqUsnLXSpFvzVdJBSkbUdVtVb/ot0LEOJVzpZXEnbjBY05u+gMI
GSsfIYmidxmJXG82Y9FOf+gRjj79FKztp5ujjbaOCkMpWdHuvTkDmoG8Pqwv46Fx5n6nZa67ITH5
t52DNRb3G1OlrcCZRuKGMZdAtRYmY1bmXfsQa5HA+oLGh459827qobpkADUPht7L53L0vgWju5Yx
vpZZF/tX3Zuw7ODR6+hmXK90UxlhO7Vp+yACWX4R0aiJPcjrOPzTsnBN2IACsX96xizTTd/afbVp
g84OkDs1Q2ujHmDjU0SHqT+Jru3Fzu6c7OJLU/vKyxJU+6JVgOKgxSTMNZIoBFAlMcvwcCinF0Sl
Pd17Rd/9tEtXz7YI3VQfkBY1s4NuT1ONxnAni6M7xoa77doxfGeHnZmzmwn4MURUZPYbEolujI4h
pP7g4Jd2LBDq3PRe2D/TGhg292/w20MEElNx/ZSjHnSjxUUhm95wJgrbD5XX/1sKMulwiOxXNnu6
cWq9+vv+eDdBENc3UnmcWbD6KNwskpkQzNyAOS7yjblp/zvi97Pv/CGIDk5iPXldVH426zlZqVcu
HWvVVuL9BdBMTZYm+rKC6E1WmMgqsB8cJJV3dWlH5yArfmGvA6YKI6Wt04riyagNbdh6Sgx4nidv
AwC8/l76g/9Bmvl8tOp4TUVkWdp8/WG8azgAER44aKxd7/OCrnA11Zr1YEf+eEkJ8TeVieD34GbJ
p8EQw1dS7hfflc4fMSHiY5g4zuf7X+T2TuGFossPkANdQZbn+iewDmmO+7r7EIpu3sfYvpyjbvD3
0ZjMK+/FGx8fHMcr8BfhLD7/9VCR0/t2ZJDcWGFGuQdBz1Nnj+lW1Chh6Kjvf/c1jGPvz+92hwOO
AcxPfYz6PxH/9aBVEA/BzC33UASGRPTV+DFNYfJsw5Q+TUlqrRQA35gjLDNVi0Hp7baBJGGXhSME
CSS7nfShCXt7k4A2QlsuF4e5c36VAefrfVMkNCLEh96GViDru/R6Nwu0BNwJclPCvzz9UHaZb+wa
mEw/6ziu6xe4Cs47mw7KqhVACkGN0gAD1KC21W9v4eyPTt+7k3hIsj7/iQuKX+w02dZPQZp2zSEI
++n7e2fJy6fgEzqXlRLZvR7RG7Umn8YQK8leVE9mM+snOhTyK7qSHVqM1pq4/Cvb+fdHSE2RrJRi
AYaFSHItDmdW+MKg3t888H+qKIxbdlugVzxo3y0ttesNfEbIfVXqjS8iyxx7oyGVGBxl4Q2f/dyM
MqQVcKs7tT7QAtjpSLKJqTO+8rIZ72R9qc8BwgTxLFS8wLctm4bEuL1ZFTh/RgDqI1J9I2l3kQ/D
4VxJ/Lc2Lsqkn9251raD2c1f3/1pANFT8QaIQJqzDIx8p6QMxnX1oHnRYOzHVkv7XdDVQfw0DpW+
T7FFD9+96ZG0JYdnQPYFwL7r7aBMt4vQczAwm/LqyziQWyVW735PEjPUN4mvNR/vT3J5URI1eGi+
KTCqqmYvQ6LGdgkUTG16UJTcU06j/yADUJtd3szH+0Mt7yw11KvDEjpWgKGWELs6DMwGnZLxYagN
ay9su9pWU6AfozL6e6b8uXJnvTUzojzIc8DZVcf/eikVlGSwYMQ/lIhtxlsJEb/bDbHdfnfq5L1C
nx4tNDU/EN8KV4Biz/VofTAltg/C+5iP84AHQPF1gCC865Hye8z6zl55/JeRLMNxNBTfAs13RMEX
wxH+4abaC3kcOk0+R00agyHWxYEooaQtg9PO6FJcNUo7P3pBOG3uf8rXvPT3W0SND2AaihEVZCx5
FxelT+Q2AK4Vx8oYYri3qRUUz23nB+0GnFkOc8xM6uNYY6i5icrSotWnIWV0KuA+/anIaTEql3WZ
bURd+LBxGnP44BuZ/1VosjE3IYqvf+pNoJXbstBGWttQEv0txtn5PkrRNgW5J8YfQ1VM+ylCSXAb
e3Xx+f4kr9cYDRslR4lON5gdFLAIZa4/aWnkrenT5zpMo5udQrMwL5M2pHuLck67GzStRvotKY/l
5NTfokxf0yZfwOv++wEUt177YASWSzV0zxFBlIEsPFhUOQ6lCcc3NWb9Ywy2eIcf8/w0mr7zR2sW
/VkaTbQX4El3qavVK9HGdcb/3w+hg0luplh7VCquV6IQcacFs68f3Dak0U9NDMXKCL3eTjTdJawN
8SI6LzrAHrFXLg0Vqv//jcZNoYqoxFXUglWTYpkPz9iAg6aIzWPmudGnLJzDx4aEZmU/X98Vr6Mg
HsRDTH+AKOf1S/z27udJNeudPVtHN5+CXd9XxdmYTLkL0nCt5HN9C/6/oQjbyE/oSt8YCoVAtiov
tq1j4nXmH4nW8nZJY/wWRqN/mOdwLVK8mRqdAXIucJBwl9H3WiSdvta3gaSWd5R9kz6PafIvYsrt
00CpZXv/vCy6tkxNDUUfC7kgbiaortfbxHCaibJvZx4FSqZ/8o6lkNC9+WRllqQgDKJZt8v+ZPZS
Q0xj9k556Uraoprc+9YEW95H9vT+b1p0aV9/E/GS8mgAdET1cJEKOhFxBX6M5lE6bfsyd124MzTf
36CZYBz1Nv2VFXGNC20nv4SV4W4iJ/afdD/JPrklNlNObIYH6afuQZQwZLFsdc6TixW86aXJs9cG
9VHo7V8pdoInJ0bYKhkQtpawLY995BcQmpV1JYII+9LtxIf7k7vZSmi5UoYFqkJspCxErtc7THyr
9FvLPMK2MagGNuD1zOERnjG+Bbz3K7fAdRLw31ISJwA6IgdQwPHr4Sp3HiE3W9ZxnmydtNowH3ii
xDaDY3ppc5Elm7Tmfrw/yeXdw6bikPDUQQfgH5fyZlkM3wT6inWsOZ+X2AAVk1pxuPG8evpTtxLt
IW5m8xxqzVq3a3n/U2KE6QCfhEtUEeQXy2s5oQQDO0WnnKRoB3axP1gp9oRoTjkbt+6/F5VeHhrX
E6ess9Y0oW8/LgnBa7ONfiJZ0GL0vnZKCY4tO80BjtB15VX7yrHip8wnTkMRbK3qvRiP1p1ybVDx
CxVpOHeLiCIfbaRuohouklWjgnIYMo3YrCB19QP0lscZlVVyh/50//PeDkvtj2oQUQybCr7c9aaS
XoKosyuNUxFaGiaTvr7Fu/2XLYbxkMzRGshr8U2ZJcNRFGKqxPZE9dfDQavoIhtF6xPOZ3LXBF63
z6re+mqVSfzd0YL2lI2+u2Ol9U3BFz/fn+1iM78Oj1Kdot/DD6Zpdj28ix9VN6FxcMp52C9d5mEn
nmjDUdTpH0nR6vs8yb4puuTh/riLo6vGpUahLgqeAqXicj1uVOpJ0ES2ccpFmHz1sb3c2tkQvSC4
Zh5niwCLNnOxEqO+OSikOgCDEFsJoa4HNRN0+PygME+jdKyDVrg+wjo8B3YTQ/wnoduJ1ihWros3
PjCKLUjlklTDu1giyCPQxe5c2OYpBsx2xHYx3KSGIY5WipyDS3q1DcKuOYVV5ezgApn/3l/o2+1M
a8KwyOdhoUHuWcx5QG/WTGbPOckc+lfeOcXW9Ib06MdOupn1+H32hCgDwuFhN6PeYani6lIXZUpM
KxtE5p5Sf/S3buX7zzGgkXIzC0Qvt++fHFI4VCqwO1KqL9cfFBWjUpv7zj1l7OET1szy2RwURHKw
hy8FB+d4f7wFx+G/2UEmhM5BYxuU4mLbimoeCdYS7zRTJd+I1Jof62Eo/jSrUG5MaVhHGbvl0cxt
zORARh4nHsFNSu567It2fkxDs//YpLi7kxFVL1ZdFi+tByuFTlq8JUMtkq3UiY2GMBqK98WU6tPQ
Q0KFgT8Bgyy51BSce6sKU/fkGUPx4nSFs7UMRIGFRJLz/kLdXitc2zRjbZ03C3qeef1h5j40ysbr
sfqu/PQUmHBwDGAvL0PjAnWA8rut8sQ/JAKpyPsjL6LL10lCm1PgUbDlbI3rkd2GVzL2K++EcYvz
1xzwAzbCEmjWlIbx6f5Yb5wt+/ex1Cr8FqTXfZzjHN56Jy8ycP32oMVPXudeXFgLW2n33srTtJDS
YPspKrxioaD1A/Fxqb2ZzHXnhnT5TzxN3Uet7l9Ko8t2ZhO3nwYZxL9EkD6YXe2cewRLNpg200BS
xZM208RK8HWz0CDLQXwTwPNaujfSfl6P9bUORfk0epq7TWXvXGCGPsVBY/15f5lvR4LjScSMvgJ9
Gm6X62UG6gb/mdj9PAVIN2jprO2H2jPPSWa6K/t2+UUtpVUBZIXFVU2x5YXS+e1ciTIwzqYrioey
jX9ofv0rycfio1Ho08rTsJwYo/HivvIekTEj/7qeWNd5oVYmln12lTKFbIL0MSgxiNRmaRzur+Hy
6WMoaqv0kBXqjAbUYqv2cpK9N7IxEr2ZNvXUumpPzNuiDY19PFk/ZWF778sGeAAYk2q5rerl9OYX
t7MzpbRx7cY5x+j/H0y6jTt8TMtt4spk385U2+7PcfnSqvForSkFT65nRAuvl7PJsRgoqU2dI78R
uw7hma0+AlbcaZ2rby3X1Z57DUl8fSyCGU5gz3m9/wve2D4Mb9BSJD6GYrkIkauidrrAH5wzLm7a
oeylue9bwzzrQS22IvLEynuk/n2/1SJeV5jpIqui9uuNOoYell7Xjw7jxWL8UOgNCiuhxArs/rT+
j7Pzao4bSdP1X5noe8zCm42dvQBQVSySRS9R0g2C3ZLgbcIk8OvPA/WcsyKoYB1tTMxEaCgxAaT7
zGt+sU4ptgDIB4UADHqrEWBWjW7n1HiOtaw/qN00XiN6N38bU8c9V2D/1Rf8eajNF7TR+G36PLWP
meHGVx0wzAcTOkJArz7aJ2yXj7//auQZvBxHGLnkZgtSXYLc103QVlpqVkVflzcON1W4ci9+8xhb
lydFdJBp4CMZbXMnZupURS7AiaMbjXnmR3bsBjE9I8cf7ao6E+r+asq451EZp1pFZLT+/KerqYyF
aRRqgugSbhSHuDCU06BTKsgBwf72ULhf/3Ay5oBec5jXQ82zMVhZlzhHLS2/FoUx36jZ0vpN1Mjf
/oL0BdaYgr21pkqblxrGyRW1MzhHOgjJLax8A5uUaRU1RLbk/XXx9rxkKIpQ640LHmpbYMwHWGlR
bDhHQx8u7WJ1Z3anHiCcCyjOQQXASOzlw/tjvp0zjxY1YBvSKY3q6ub8mofF1Dt3iY593OkgQSsU
PxszOwISPae89iPVeX1y0MpcO/W0MWnrbJNrc5RoXxWacszsMfYFKIGv+C2N190wfSzQfDsqhW3s
IS4bYdm0K2Wtaw8WcrPhHCX65TjJ/qKSuXmhZ8I4akt+18oFzGVbxEjau0ZAB7H7ZGEPGFjwG/d2
gaKcotjxzrYy+2ueTfYJOap815jmdFLMyTlWspQXYyO80Oqws54y55yP3dvj0oNmTy+L4JD8ftvL
KqNRSkE4dEngYIdz1cV3jpkbZyp826ojpzLDgOhZJX1ovWyr5IYWF9ZsyhhbRq88OEUhArEU40Oq
zLM/ZeV407Q0Khz0zB5aM80C4vEpCRZbB1cPx2mgqaxjX//bqwvwASgfSg3rhWy83qa1XQrC8kE5
gkGVl0WCtOCcVRZ1ssH6Xw3FabeqDNAw3+zTOu+EadWzcrS4jm8guCNtDcjpMh6r3/Obpg5lr7AO
MJg0AsCdbyu8xdJ3OSIr6aUzCrhKmaIfvUSovpMI5Wi4UPRME3mq3/yUDAqUnhYblRsu+82JB+eP
g8OQ2SXCZuKQDpY4GG46HiozO3fDb1suP16QIdBiZsHiTLE5FKJ8ErUVVfnlbFRLv/OMJd4Zbp3N
yOq6KM72IpN4v+t56mHF03kvthjTnsS7XP4CjFP9nsne3x987cuSh9BbBOr8ehk5CvyexI6yS6Wv
MeORtjxNuuwDKcrqDBn+TSzAZ/55qE38OBSjNVvSzZBVcwe/S7RqNydGErIg/oxj+qjvz+oGiPDv
V4P4QRsRTiDn/utX8+aSun2LFOI41FZQKXUdxnnS7HS5zFAHqvh6soDRWJXj7GfFGCA5KAsQaQQj
9Eyrbj3UhZ7meGxQviEvqpsi/t2Imi/icFwjJMFyh9bz+gkjp2q0zEBvhhuovM0G61nqWvy5YMy9
Zxb1OenG9fe9uiUYD1AGO5jm7npdvB4PU514wgcgx2RmrPZZtXQ3WTWgylI5io9iQ6v4k560wULg
WPnSFNmVjRHemSj3zb24ojCpTq7B/apRs5kXAFnwgBo3vxxU4JhLDG8RjYByb7HHfzeFWIeirq/B
GyHj3DrOdH09ZjXWf5dNXug3cVk4Pga+2S7RnOkko9YOXPwX7hI7Ua+iGG+x95fgL1b8yvji7lh7
QxhsvP7eEhnBup/a4rLSRrl3hZpc1pkqds1cz48WHc0z422AcT+WPPML3MIxgAq8UYWT0xItTTkW
l6MtDVZVPoFbWfrWnzyc1PjfxAoWOAZxsBSDHtQSdR52wjnLxTeZG58ddA+XJUXhtTb1+r2jpvNG
wMfFpSMd+SiBtu1jnNouzWL4yE+mZ0PxisCeRRrYPY5Av3tfMfzq+EjAZ67N5M0C65c2nqNmKS7N
oYgoFAn3RthNeglw4pwZ4Ju4ksAD9B8RF80U/rMZqhmh5o/SKy+VNuFQganxYazxnFBcZP+Qfgv0
Ic3PyRy/qRuByAOfTh8ZPA2nxhtwnqYCKNY8cSlrxw3UDDlHAccdclRSA6eqEGsp4Ruqg1fsRsMY
DsjguPdQxK1nZzTPtmW3xwpRyOogRZ6HZ41GhvJ6uqWnlBVqi/JCMdEY9ltAGhcFbfWA9dagQ7KU
Nynf4Tg3o/mZRn97SPpIufi9vUYRdK1QQhyjoYZe0GbNuV1m1VMNN20wPHmjYTvgW06dXKH7Ia+k
054rjG9nnmIS2SQQjhW6BUN3EzRgoUzgVVnapWdWVmjCHAgNvSMI01XlrkTFAJXhyj68/5Lrcvrp
ACdmWNUl4Y0QiXGGbyUELPR1hwgC93XStAoBu5PcKb06Ik0/mEHdj9aFrDEHUQg9z+ypzev+GJkM
inrdWpdHk2kzxzKmMDRDzNNyS72sY8894E2IZKlT9B8qq0MEnmvuzKCbAJ9BmUjY2ZTu1iN0W6jI
0AxJKLiUJwFWKMxHLdpnU/ebjcl1FDYUTVjy0JVZt1k5lnBE71VLeUKVZLhI1N7w414mp06oS5Br
i3J8fxI399+P8ahRIA5Ndk1YsgmnS9A+U2zN5alwnSy0+XYXnezxHl/0cz3eH8Dw1wuGBQp2mDYz
9wJRxutpGxIhBLa71QmWO6LLAojafdEVNpZdwoT5m4Pj6rPigKEeJLFGlEccCNRHDW7jCTysAJ9g
ompsUMGJG9f+ONToGzqw0o0wKmdt9/6X2d5f66cBN6ozHx59fshRrx8XiPmiwGwvT/RPDCdIO7i6
mlDSQz71T2QExh1v2j41ZuedkD4zfAyotTNx4y+mB2QktwZ9GaIzc3OaVXWT9Vnilqc6ptVHYzxy
HL+cUJKN1KU6l1yu++bNBK2OLBzntPO2vn9zz+s6M6NZ8TJf5dZ8whjL+14NSns54PsHaI3ItMm8
595zIjWILQokiPVWYYl08P7977+JV/7+/OsZTnOREGIrKpulpqngR1GekryeXSSalBsz7agiGOZV
79Xm8/vDbZOhH+MhIg32iu78WvF8Pd39pNEtV9TqBCCqojqRaQjmx3bgRKZ6nSoEKz34uC+tK8wP
os6MXV0Y1XNF4HRm4f3qxbk4sP4B77gKarx+EDwdtVxPp+pUudUnW1Q1aleLfZnq4O4mxz2zwn65
zH8ebnPiTANOeZZdVqeURvK+knr9OWvmZTeyPYPaTL6JYVbgtSKU4kZFj3xXfE4R4NdvTOFthSyt
rhev37iycpCG08jB0DXzlRF70SPt0XynNL0S0tX2yjOx6dsLBBUA2geApUBzsmpfD2iIaW0+udVp
LhCmTdU2DeVatBgRv7pQHcTrbeTRwvdX2Nv7kkEpj9CVgSXC6K8H7eysGSiGVacubZvbLsFpLUrt
4TDN/R3q6OnOBO1ygf/8OfWdXw4MCmNFdfLG29JUQYSiAeqqTllRLNShbf2Ist0IGMNuDlY75n6U
9YqPkPk5fMIvvzOQZAdVSNom2+yqy3MaIXNcn5J0WB4zpSmvuz6pA6crcS814+4+bexz2uK/GhQl
DxQJiE9WP4LX3zmSWoZwS1udysLT9nipDF/VxKM1PBXpF+lZ0TUWxtOZe/SXxwcHJ/kVBJXVgen1
qBIeJQqudXVqFkvmAffnvBNtJh6EZn3HvtW+cYXy3ELXP2mLtnzUNNGHCB2c66dsiFJEglxbPz/I
JjgCnuDm80zRX+8QqcfZXXlsBwtJgWZK7wBt530Qt+ryUpqFtQeClByc1JuZkro+RlHd7Gn7JtdM
3LmSyy/mBew0TAz2HffplmHQ2LRYB7tMTiV2L4E9uHPoWJ2x0zqjRHFRm/eox5hnDtM3a5+IY1XO
B8ixinhtd3qkNHGZ42VzEmMSY70FlNxXh1rtfe738kbptGk/WrG3Lxyvfnh/w795YcYGCLTWRcmG
0Ud6vSQIK2JBcpmcUscpH121hh6GTPqxqKZPKWCFmyUvzpzmmyFXUAIcdyrDwII41rYopEaK3JiK
trpt8O1KD10E9a3wAdvWVh3QPnT6OzXqh2Lv6f1s37//vptjnMHX2u8qcEIKupJ6X79vtiQl9SNn
uK3bpb4iuftISJOFrRSaj7SKPBOQb4cjHFqFR1YUyMp92x5rQzPaVm1a/QP/PXTDnHyerLwPW9zL
LkAzGnfvv90m/geVTXWIs2ytE63E7M2xIlCIl1ncmA9N1dShQIHqPm4z7+n9Ud6+1KtRthAngANQ
lIzUfBDGku28UY7Hmvb3ba8CyJfUnM9cStsF8/dbwVAhUV21bde3/qmXZ5ldWVq2MB/aoipy37HG
J4Wsbz+7TnxRt4V3RbB0LsnZRLV/f0rkjigXgM57w42Zc4uucy/Nh1RT8XhI4fjbPahpI0udM++3
DW9+jEX3mlo+IC5ofZtN2NWOWXnGZD6oeO8FUq+yoMxQjbAR1SNsn+UuM22klgY3B5ruTIe8npTH
9yd1ezn8/RCwsNfmGzt0a8qJG0Fa2YvNVx6bIag0uw3wEEP/3qjnECXleG9nXbYv0BJ5qpHSDfRE
7e5buKTB+0/yiy//wxCC00ij9Lq1hMqFuxoTZNZDYsfVzhra9FIXsN+Xuj4nDPOLlUWDZk3zSPko
764//2llgYBvtAXV14dhzuJjhUv5d72Ms7CaYPpH5uwFNjTZ3z4ToDJS2F9zGKBM2xKYHRctQLTJ
etC16SaBZ+8bngIopRhzUFqObM+Rrzf3yzqz1BXxooTpvhLtN6cC3m9GluuD/YALHbhSL+uPnhxQ
3K5787RE6EbkdQ3MQKIu8P5UbtQ03HVo4Mvr/iFdW+1vXn/gaOo7NNM166GZ4foWdotyvImae4Qc
+36O1Cms8zjdWQ6WR3TNh/2UlGPgYO6LQnVa7PRF1yEZYQNFNwGJnqpRL0TcnYO0v14HrHgufaqS
IANh9ax6X68fU8vyJOGWtL9SEle9K8qhhX4VpWrXemFkGMCAx6rPxo/lUMfW77kG/BicYVfiMFE3
gO/NlZRMBvVXLCq/ysZJ9zl2EJd80yTMwbGfyZ7Xmf6f5PnvoQCmouiAU+EKpH/9nmY2z4VrSPdr
n5pekKpA6Se9mDHCrbW7IVPKC9p9WuO7OJP5GY6qv3X7Ui/9gYqFAMhNiLXqdmtbhSYHCuDZt1oa
tXsxGXZj/tW4eoT2Q5toU+QrqCws51bhusp+fm0OM+JN9twPKBZgvdevradtNfdmq39bRKlAXfMS
O9+hh2W3R6fomlHQ47fU4dGAjOjeAQ5Vs5tZlInwTT0CCI8WR7TrIxLs4/v74/VNyhPB2aNxu1bD
7R+ORq8frJscbyyUTP2WCTo6vgnoZtcLNzVDS5TtJzUlYP+t05UiNyIAUEvJslY09hspAFdBRHB0
rOQ7dFcE0WY5fcDjT/paWSZf33+77a76MdQaKhBYrjfo5rMn/cCGa+f0O0p/qXGdeayyEPaTWzxp
eubcYROJsR97zbHOzPibkdewcqV+AroDGbX1MgKR2Q/RomcYUuJMEgCKdY9N69hlMDaQyDoULkJb
73r1dz8uWTOagYAfcFVcSeSv53OMcKYqvQQ/VMWhJ6/EvRU0cRFDBa3jw/tf9/WpzkSi+bPekFRg
aA6Sv74eS+Eg4zXbLvYzy44u6qoEBFDUkz83Wno7LY5525nZ6Av0A89E8K9vaIYGfctNsq7cVThk
2//vlpGCGDUqLNBNd76JvTnalSQxt3pLr/D913wz1orcxzCYqGRlO26BXCJVBrAgVcRrDlH2ZbFl
pATVihopF+GJM3fz29FsGlPskJUwrLM/Xn/UXMsorS/5lNDMpXvj23Ze+iIrPM+fuLjOjPZmCkmF
aA0AheN8gi6wHg8/hR/qYsZLrBd24quxqU6MhnKpj/FjZNIgKax8xflCWPCsuT4Zs+l+ev/bbq+D
NRsi4Fv7UCujdtuSQXK8LIzRiBK/r2nD3DhGaVQH0Omjs6+lh8VYV8fZvNPUzv2auDgO+GPHoXZm
t25PQRJuiBIAv+hB0hjaLqcEl7HF8SYn8QfHSA+DXvRXfQ2dy26dCmek5ZyoxJvjgeULFpvNwzlI
9Xxz4+Jx4nRuOcJgkEZWfp7L5gFbYeNDXal6sFDwuqw6nG3f/9hvJptBQcVSdlnLa7R7X0+2Pg6x
pKTFoNXUi4exTOQuNrJhZxZFdKSAPNzHtjGFFnHQxftD/1i2P12Aq1wC9a01nIYGSqF+s6zHKOUO
qg018U1CevGotpOQYSfLuQr4s/lk2ImsL2Qh9c92X6b3RqkP1YtdaOO1QBVy8q06nz9YapVqvnTK
ublOs8r8BFDfOmmOkHfdkEApT2NrUg4Cjqn8wjk4XfcqhOSg7yGU3TlIVQx/H7j/8Zf8z/hbfff3
O4j//i/+/FeNi3UaJ/3mj/9923yrHvvu27f+9NL81/pP/99fff0P//uU/tXVov7eb//Wq3/E7//3
+OFL//LqD7uqT/v5fviGygM15aL/MQBPuv7N/98f/uPbj9/yNDff/vXHX/VQ9etvi9O6+uPfPzp+
/dcfK/bhP37+9f/+2c1LyT/bp1XxUn3d/oNvL6L/1x+G9k+agBzLYM/XBb7u6+nb+hNd/Sc2gmua
CX3xR73nj39UNeVMxlP/yYmHDRHLg4QIjeE//iHqYf2R5f2TciHCaxT8V8q3a/7xfx/s1Qz9z4z9
oxrKuzqtevGvPzaJJqEu7E0qyxQo0LmgbbQJC2jSTEnSe0qYVY71Ma1i4JVk9wJFgkmbXH+R3fJh
ntNiCNRl0BK/TjUwmuqi1s/xxHufOYV/9UAQtkiOVp1QHLTX8PGnYxj2n6v3tkMZvx2VAttbW3kA
X9VL30zb6WXW0W0Msp6aUhA1GN/5oA3q50iN8pdS7fXxf/E8DqVwxIRWLT9YGK+fpxGSZMmioaEq
Vv+npvSxDDF/gq/WeIqa7Qe0gL84je62voo8vopFstTuy9a0mzCudeSsf1pa/57Bn2fs9TXBhNmr
hdqqRaKvLsFb1o3aKVy/hrDCpCrxOIEE1qS+bpO3+PZgj5pfVFLWezt33c4v8lrbdV4Un3OieX1+
rk9Ba3sVO1gTdcjVmzNMdDpRXOMaYd+P7TOUUbySq5z0MpidWed+7qf40VasJN1TvMQ0+/2P8HZ4
Qiw68hzf6529TV36ASs9D8JzWAkZy2BuLfw/TbdL9VAdbP2UjEsuA8WqsU1JinI8p5m8wbBwesPw
Zlubq7Qw+Fp3fcCfV6m3GLVUnWWX85Fe8JDBMASD5LrDvrifPoG/dJegSme9CTiVkR+NBqd5GpcJ
NBP3kfg8pqo5/O5aXSnCdGZY8Wslg2l5/VQWMIdo8qSKK1Guf8rVutODqeltI3RK1ahQK5zbP2WD
qpjfTuv64HYvTgIsDhqGztCdg95C6dzOFLrL3HBoeFLxYMa2IIilA9/WiwZnhooo3CeL11RCKHVS
rwdE+cd7zoFYCyfXiO+lOqOLgCNB60tbqYzABbT4pzGVS+xj0WyCiWnGyvTbMre0QC6p+JLMaCT4
Kdg/7ZHTyezxFNRjIExzpsS0DHrtoytmtGMRqNLTwyTcZArtwsFfeBj0ZAxLPaW2Vtie8llOZf5d
HbW6CiZcr8WR/NO0/cVqXMq3s2n24ajkHjx+2mAmRlDOVDzbZexVIRzKDKEKBxDLaR76FVjuthbS
BtIscJKZFtX0qyhrmospx0jO7+O0bUPbm7APiltj0jGRG5zH0utcNzALgKZBv/R4n1fGbGi+Hi1F
Gox9H+EVZkVfMy/y7skp+jgwYJ1CIqqHRnnWFN2RAQqV2Xe1GHBMMkWqxUEduzx6b9rwnnKsbu5o
YdaPA0l/G6KXOayPr9NbQk4Kc80qRVUqSDHEmX1M3jG6KIesTPZDr/cR2PxUW4I+XWTuoy/W5YGI
p64PlwGq+oWXSvUFm6YR1zzQvlmAlIhN7S4fh/wqmk2cHqbErkU4ElrMvmEI906iaG4dMD2a9b0+
dES1YhiBklACckWAhdIYB1Pk5WZQ4N31lNKlSEPskXoZylJxax/bJ08LxzIf2h1UhfQuqrSqDFpb
mt9WDh/6EiDZus6wfcWW5V+L1M1Lo+2d7CuS4JdVZKfKHWD0ZteAex6prrb95GtmI9vAk0WVHiE/
eDoTEnfNXVHOahpmCK3ovtn0egVuXU+IXWtTBqYuLBwszI4FU4/9dByGRpuv43T5a+GXfybo7trd
PONB40daOvpRPbRBaswPkS4NDM/tGPc1qUu9fyxMtdj3lX0zgGOpFyXDNgcwmE+vufNHj27s0MEk
e0gU0UIdg4livcRpxLbvXYTfLDX+hjp4FXaxkarh3KJ4jLFVCRsZYExYoOu1mpkYoxNmsZ77du3l
AS6hF+Ni48E+iKfGQ7QRqLwT7VLkfgM1ap70XIq69Nu2lftkySQI1MLYT700jGMy13DIyW9Qku+i
9R7KjIOzNNw9ZlM6t6aTN5dxXygnjkvXV9SkPCjW+KFISs8XbtFALUGN3BfeqLmBoVfxzaT1UE+m
/MEzhfZMIWixLi3FlPlBalU1BU2hX7ANDuqkx/5Ygd6jsBcUg/ox1pLT7JTLC6dceT+1inhRU4dw
X6/K8gFvw2YJ0WFSHkZpGmiox669V3vlU1Oo8wWk3eEwl9NyqXRJSvJpnOq8Cvuk9JF5IyZCUQuD
aTUvOBeqdNnBnlJqnzYyv6mo18NVKLHfoJAg/CmNj9RdPkVer9T7XF/QnRITGmlL/rmOZLVDk2QP
bN70PRR0W30+zGLqL0oTFn7SXI3E+CN+5dGA8gMuqRfmWLTdMRK6wgEvxZ0OwfgqlTmSjkw6KQQe
an6v6lM4pWWpIIhR5gI6R5Z+aAZN4VM7OMYtSls+1rkM0Yjv0cKvlID5GG+ATqjazs7FvZk7AsFy
PbquTWf8knmrrXGs2x/GoZTgrOw71FePXuEcU2+543S4VvFy6mPzKc9zsPGinJ/bwnL9eD0rkkJ7
4WY6JBknHnaDtE7UdB9HMP7jxL6wSjkHTYcFTOncCKX8y1P0gzomzSc9yZYbz0pQDVM70+R1TdUf
5YfR8Bq/kZHbB64qhjvHG8CSRm58UDzcrOYkA1aYXk5NFF2gZeNe1lHhCwQI0DuYj2A8g2RCcQeT
QCPbzVpd69eiptX/DPjRuvMKhH2Jp/RZv0Jybi7u1bF+xuzCfLSboluetKZxbuRUVX8h9/9SRTK+
bVsOAwtP5/TUu/k0fEUUXauuaLp6yY2jykL/VBgGzs3x6uwQuGOTayEUEeWhaZKmCLCpM+19mgij
gB4qdSMw5zxLD0K182985+FaYxE0u3zM5Q0ihfq472QyO2GtaOOz59TtSu+x6N6qk0h2lIUcwDn5
wgU4Jh9i6qxXY92UA9JYijB88sj+gFLMlO2tvEkFpj8TWkR9ol4kWqqiHW2X5XeUQYGGIl09hUpj
921girl5USt0bHjnyQUZHVu7rHSbfaPIPrq040b1wsZO3YfWHasHSzEkQLc5Sd3QSUornM2h/m4P
TsVxvCTzB4qDY8Hig053sFl+d0mfSntvFE1CE7gbmxutQw0pMGoK/6DREeAbBR5+5qw18eWYqcux
cZfh0wDsf/IX5IaSYERT4iodIipSsejpEQxubJNLxEJcGWZqxS9yjnsKLVYyPXSVtSxhixzJafDy
hO5p4uah8PrU27s9iuEXk6qPK4UQrfBAEYNUCPLLltuZhKOpb2pDiz4tkZvoAbrfsQ1riggvtHpL
64Kkr4obkeU2TD3iQ79uze5r1pnk53k3PNdgTHynz437zpzLIFnSBbU4dICveoSf1JZNUWgHLsEU
9kceRlj9+EZh0+mtUUaRWBrlpRri2zwpdyLvZrE3haoCZ1WmfNeCIPqWZfoSiKSlpWMsXo5o5lLt
597iCpwulskmxvL7yDPLfVnYlk/RIQ9w1PItmOAc3jMrP818VWj1sSvKu9hZL2XqOAdvrRPtNVTq
0ItI+utCoZ0QZErarAWraGzkPb6fzT5x1vtJaXKUw7JU2ePna9/UVnOtt1+A8VeHTCTlBzxJ9atE
V8A0mUPjp0q0q+3xCqvmvXBpEyiF81SN8Ys3IMIt6QViHrTXbfvC0OrbQisbrNDH60Fau8mr8r1c
lgfIH3GYJqN6bCBnhnE86A/5Ehth5+YHfclecLUZu1CBil1cscH0G93I1GcchBaArYShwEkbtGuP
qsjpOVkrAaLtcUKefD0HMRQoLXotMsgGTxChTi7erfEpxcivfkgQvZju1Eotva+eVeVevItwt/W+
awRs6m1RaOr4rIGMS9DJXKJ2L5OpRQbGrsrF3XcCw6bdsCh2tzNmV9F90cd0L/e89EwnIiakWcPK
BFl5RSjjIG8qDBomTEOynK0Rm0X2bcEizfRLXAz7h26essJvCxosvoNYJsDQIkmCXEmKh8h0PnG9
icFnFXz0sgRXBwkgCUhUcW0jtLpHs17cWlOePTUCGiSiDxEnVCp9N43y/dzAnQdD0d6KSTZfo2mi
Guy1f7a9XtJFKzh2G5vsHfQc0gKOd08t1zvh2GT6ztiMfgEQ3TdkG4dFPbPuk4gOey3cy94zh280
wxJeS6Y7xTRxz+gt2T+bia0RKLj1o9dIiXCzfpNmFIQVKhT+XFkW+zMWdNP0Kfa1yYkf1UnqHxuk
vy6GBAgqpA55IGcsrhBCmW6LJKp25dShuljJ9DGNTTRPqnjcL6p6bZiLessJbd1bRBWhmlj5Jw+A
6+0w2NXkp2WkhDUGlfe2hfBi5nUf+2qlhsgSapKwmwuVRwYHrNZHer/9VVZ1Ihx0S7/tppEObGVc
NLRdDxxRymfwBMimgWsuVSsTARY8UxnOCM+bflQ2yTOn65XsYf4UaiR8F2M2NOfL/s9Bal4oKJLQ
X6522ty4+0RH2KVqkyVo5vwFDMoHbLXMK+6smzaaifFsitxqbLkPmVshTrhOiI2QFvboiPwHwk6f
oza6Qx4721F+rnytTh4Me3LwL7CeuI+SPYXs+L6RzRwWeDUHlWGKl0Kt5C6akvbgqW3+1c3N6jJJ
QPS7Q0kyvkQqx8DClTA1l2brVldFAWaTXzT7mXC7b/UEsrBJhvJDl47yMHjDHQALDTBcYr/IaoqD
Yay1W9DUxZ/EXd+HTN/V5tqxdpcrQ3puiKurQPVsOFrAKA6gguvPcZ18sLQ+99MhOxVxpftaL8zH
0tUiksc53s2kYnWgDhNmFoPrXiVkydfmAtIxq+P5hHuzif/qgKnGOO3pBXUE/1qQOvZuHJHdwY3s
Ty0zQxTPgilVy6euGp46t63vAOf2T4k0+P+tKIVKZbzo5hQOMi1ORpLejk0j912Xt9echQWyTLRd
oXQvBwFyfzbUj+SLSZB0TNDAVsIabZ2Z0ErNT0sc6/7sGR+SdAksvT7ZkZc+V4V5gc8PLmSwXq9b
zfzcrvgQN+viUxUnRejgaLoHLP/M/ul3q86uX0aEX2o3t6FR9YBaRWTxWZyvlWlGfmc0z60cwyJN
Aq/V3cCdTN1fYr5mlpIpWSvSOeuLe7Br6U5qdPOMxryyFe+prujaenD29l6jRne2RhhsT/JYVlH7
qBfRR90T5YU1VjHavVI/RENXYzcTFTt3mItAHxV9P/YEK55R1rsRYfzbSq1PFlJggU6/Zg/iq71a
uu8Gb19Pzhdb0b7mXvk0DCm3mulewh5XwnjMtEAh3gokPkg7fZzHL4kzgXTQzK/N0gSVF93IGEtU
2k2T37mIxObYyYy6SsBaXS7zELrtch+N9YWB5/xQoFzitvhsDPqwjzuDxNMYmqs8K7TQm/ILsxom
tFvFqPqDApWHPnd1502uF0TAej50tdXicKN3hzFqr1wvXo2hMOve1yXNyriNu+K0jMWhQ6rMt2Lh
YNGnJL7TltH32ZXlRWF0Bd7A3bFux+bK7ES/N9LWu3LT5Z66XXUsROr3Gv3OfkjjOxpewdDP2CXm
M5vCC+jy8fM0twKpFid1rm+XQd46cX/fUjzwcbLrLmWJ/H2aJ8alMbc48SSsR71VH4Qnl3u7Xr4s
tf1xipwLDPCe5mS8tdWeQ6qaQZ9r/YUBWsO37MW91ZJyZwntu77Md3kDxlXpj1ndBvq0DAdpE4lK
cSSpuEaCj0BDTZN7kIKBGNvL3JZWQOsT0sfHLi5u8M7BzfvDXMtT0na7qc/2jfnNmJUXRa/J+QSx
tXJqyUO6przFzeJIV8VPlHLnTArHi7bzBjBddTXu6ik9ROi+kUv0X2GJfi5zNVBdlxSSBHe0pt1i
XKHucxobakgcVMpDS1VQ9z1nGeObOPXi5Ku30K+7RbPXUp4onuRVgKx/UQVW4c4i0DK6+Jw4uQtQ
q5bWfN24ljCPwkwMJO64aeQFH6ZvDrES9WA8Jmqd1T6KsgxZYNmVnv3UNrPd5qRFg4hI3SB+xL61
zI13as36/7B3HjuyI1mafpdZDxvUYjkkXYaH1rEhIq4gadRmpFE8fX+eXcBgCpgGZj+bAhKVeSOu
k252zi/r8bYXhTuVcdfPkR3bwQYtGa8EFA0fuJWH/j0YcIDc5zO1hB8ZDVvNq5lXtD3Ehlfxxmr8
lR0o4DKORyvzG9hjunTSYKiK8TQSScePMwK77VkiSO7/U2asfGMwfbn5YKd08L3h3frNW0Cx+pYu
2/yqiWyNMydr0qzNne+ru45btZlJjAWvZnZkokgXXyzf/RqcTXPuD4AkUywyPe0ab8z+grgq7DkZ
sclKQJKpYmKgaOTj6K8+MiV7ZmAm4Kwm7DxDb3jrOsV8zzebMvTFr+97cE9CTIydWZjtd23lLXWX
Zd4mFF3IFEAsT6PceHWN0P2yGX2E+bOVxXLtS3qWs+Pu8mEpdnU18LULy/HLz8UTQny3Trjzvqxe
naWKnD21kI9UhXiv4VxGCXmnJw3MaATtETlPY8WV+O5nFaRNHtr71QQuiirrIducoU7F2P+N+up2
ZjR8gooWFYeVsl+kH52mlozxtiu9ZA0JZhnnbTh2gTOCdpW7UpgSk8mUn/O6mlPqO6tjGU6sqv4I
KmMAN9th45mxGDtCTsfgXI8T7ZvByoiV/zJ4yaAWWJmF/1BuxkZovNxUTPZvFg/GFN0IP/wwp+q0
epPkBpmPwrI+x2qrojgv5RKjMa1uSl82KeT0g/L6/sQfCAskVlth/59uRgMDJ4rYB+TN5bPfGjU2
p+Y9n5h1nLVUcVkBmE61sUfF9dAbdXbn6gnJUY8eRLRHjvXoIfcWnoMDdhHT0TadO+LW04glETDS
GE65L3U864oQnrYokyGzy49hk+bRDscXV445/vxlOm3GuN5as3Nk1V0OVg9yS8uPTMF4godgzgHg
5OhMCYICebcahfFdhDbRVw4J0Tl2T+5+ckJqd5gYlYVnHSoFkJpFXPIRXqcYNc270I1OdesF1KwF
k7OzR/sLBWkO+sC2PKzqRNzhU+0In8XNM1ICH4MXh+mk5QNnhR/d9rUOo+LIV4szedNPRkFemyr9
MimK0D2atBrb/wRF1dN60zNypVFpGIlVt31cFd1829EEvfdomYu74tPJm/CyZHN3BPBUicvWEWfA
uPceDRV05Wg6wVbE7OHgLogbtuEuA5M8VDm2TN5Di3GZrvqECtnlVa7B8xghLFEkCTHxbPV3qexH
ApP3DRRhqsTs6sScm/A4BcV0tBf3y2PlnFGpJlfX2E0d1eJdjSO7qC7vsrafzwZJ53FGsXNd9dXF
MBvj08qcek9W4GcdFPdO7qDvm+4L4LiE8Lj5gDH+BvoXmD93u0NvN8/ebDt3fUP8+RTwqRHqvsZj
y1xPyFeRwgW0cbYaWbqs9WdATTUZCqsXy6irk8wDwtF+GjZgh+XGOiMQNsRCZ/nRi9TdZrZ/BqTG
e2xtC0A/6n+Ht6Osmp9QuMUpKzl/WMUvBJu4/FPdxnXIMgI2VN1cAfpk7f1vEleAhL3gpi3Lu7UT
xyHSRDeoPBJxFTkVAElkXrZK7jeIEOBJtFGYixrk2nvtznrfNq3FPnQNt9qi92GV9yTqvTn97C9J
JbPyhhAOenT1lh9IH5fxAgFzaIX7zZUzvGaRfl8XaNrQNNqYUeeBHLwShHJF/eQaDv2pWU55lxE4
SWP6v3RLLqSJN/fHlIWJ7N/0UWSFWPXWiLapvrtSMUSzTUTob1klDq6SxdEHUL1tpi3aURwKR1zT
8dI37qFu9Wn0BXqdst5iPa/FUc9jtMv6+dW1h88iDF7sznUgUDBYl2J7XLXcabd1DnxhGYCUNR9M
fx7OjR8cEdZ7H31liIexI1e+n+sDnTVfXddEyJyq337rxW63rgf6jZu90UZcCIvqgci7bOf1xQEs
zbwbgsiMF1CMlO734MOSlrGHFg8Sn2DwXY9bc1V9cPA3I3qL2K1SexuXndO65gM9WDdgCveLsVmJ
PWqfJlZT7qMw58OrIzKXjU+RW3S7Nch4jSx7mxo1O9jpzfy10969Aloie76cD5aTDa+hlOI8oPCQ
zHa53Fd84/aDVyMk1xzNHjWIu9ZYeQwZXpcOJccjpeZt4kb6j9SBlbSiLJPJoUtg6JmPRFsPLwRh
jAwT9t9q8EVqj+MaB1hfA9Q8jEmtedPI8rULh7M29MOUZZe+mx1olNC4QxTwZ8hdedO7watdbCez
kWeeQepl/XjCOho8q3r861jlsWdFZVmZ3FT1HpwaxmeGhXKe4mrZvgxQQBob8wl9ik2kmOdRkjau
xa2da7VfECydZ99rT6Gegrs5m5NqKJ9WWox34xQtPWhAecz8geES5uhqdsrBzuCglkPfquiMbqo6
knU9JcHIpzA7E2/PMCpMQZ3mMCN8OuetdV4R+jkPjMHumzspvoYAF2dm5Dl1mGoIWjck5WCEGe88
zdYOxTPc2IvkIODfZgTBymRyLFjrVL+KciriOmeADTkp+3B+shbbYuVxJAr4VafLaMmd6kp73NFj
FR2Bis5sJtV+WzQgJg905ztmdShtknanZbvyFKF/Z/esSrOT7dRimomHFSUdDfT8ds20FEmzuiGh
KDh5kovRZChJI0+cF9HVRwuxXQwo85wFVv5HSz0kuaGZkheCnaBS29+EDQc3wapew2uCg9XV4OV0
SSTE43XgeMB9ltHdVWDJKRMZAFpt1vd8bfInRzh7bZjBceVHnmejOpiVyh98t9PQyGw015CyJNBO
YaamsdxanTmcqZeFnS29x4lojrQ23Edk4YwyDJ7XbMXz2LR4+8X3aK33VrDAXPgNR6NkgmeVXnT5
G/7TI9q6uHGRQDvp3DrsYPATB8+JfgWjrROqjvaI8kZ2V1T5tqAXPs+j8YRwTOwodJh5BVoYlEpt
8rvOveygHf+2C/vb3O/8IwtO99oMkKocVL9q29C7LZwmNvW5ul2j9inMuNJbBNZt3hQ3Jfv0vlgI
b5Iyp+8a2wXY/gdxUSJlnVpP5BgNjwDU8o4OQHVYJzIyagOJiDuMwS0HGd8doyzSicKgXR8MeTxV
Bhuok1/VAMt0F7Il3QUiPwb81idNCu6pd5kLyVj9m9l9kOh2yOLKjgqmba1jKlbnQ+GVw2nLvCJ1
jND6JdBVFCmCwGLfbChOtVndd25D3VDtqBd7YmIrtCDcgDN+1mF/bwkBoEV9NWONrBNQuzYxooUR
cOJ0m7y5Tzn4qxj3W38x3GA7SU6h2Lp+E6cN7R8J/86x1MbQxa1yLLRo9LeHeTdd9KYqex8Q6gUr
3ZVDKrWLVLPJ5rJLI78GKuiUN//pAHI4HexyuVSK9TjGET09I5uZGCAzS0axjbTDOhNuioVIrWP0
sAl8J/tGjLBaQGj6eQya8llo0dfMjVeE05N+AyBCRNwLGWZsX8KZiOJRNU33ybVAvr3LyAcgPkDD
nV1v8+5jG2T5yzSM6Aspz/Ae+kwmODCwSVJla3hBDJXJOAXiELHSms4bU/vyoa4hfPFkTWGRGKIa
FCOFmenbUbfs04E3BWEKQCfr3wq8Yr6nKb3+TVM45xQ5Om2xn8OgNm+UrFpYYuKac3h2wCxAogw+
kVDJ9jFAP6JZmGzvSGRpaV6LFSJAKVWWYVKgcvoEzdHgPgbpT/FK48pNk8EAo4SZS8DddpVvC8ah
kZD2oshvarKgCDWBTel2djFb99pBDhg1ctlYvNueQvdBryIpbYNYdWMGY7/xl7X6JJyZAM9mGMKf
tsbtjeQr794nrbcJFUBR/O6ryfyVd9oq0OKRNMmXxBdRErWBPBPwyqK/qu03Rpaa96Vqhj+tVTqP
EGf1V20UvJUBAmlrXyndiJMjt2lNhmqwnZR5r/+V4zkkYz6XITANSQpNLOeQYuAsr65SMKyRJTxX
Jf5qYw7qsz+M2tzn24gbmwXBVdZd72Gh7Fb3QFhoc1qw9nC0YmZ9iASDa7oBIH5bNsIKqPjJAaWW
ldfECMSLbLe1YKk3dVAtXhz46/ZRFoIen6lXRngqoPGIyeTOeZ2LOVqPkBUZAyNC4QlcEQdlguVX
wx71E+8Ln+lAXJI7uiilr5JNtYbDdIraWlu7rUY+1BcoQxJwzzkEqw1WFn0QiWU3+m3twYGhrUgJ
U7BfcU+B2luynfu4C3H8n6b+OroFkhrWeLCaLEvKZqmypFZBIolK+EKiEIo0KyIdxmXUoGnIxax+
8lpMW1y2DWSGpVygiZzgGyCSValktS3vqS1rVqW89DtigGpfjslGra14QlJW8cuavrzTEYrzk2ED
8zq2GJZ4mfolT42G1sTYoQW63hVF5T+RXMfXy6xndReuHu0m5WyJz2qW+r0IIMVN7TkMwHkpOKEL
b2FSkxZUVU/nwgRR6o5n18ytamc6BRKDbGKpT7egKGoMeF701g+D9dmW7DCUnndDvt+Gqvvb96VT
ISSat08PL0nB979xHpvQ4dzhXw6SeevkiyRof7ym4ZL9LbRVk48+Ztc3FkDOjpumLN+XrbXGfS1H
qoIxpXov1iL1TVAYErXX7Dlq5xZDJ1McQj77dx4E0QXOu4SIQU643YpeNjZSmBJhhaek9dyyMd1V
eLUI32+icE202UXGTrRd+NsanQGyM59QvfejIJLHm6d/uEujVAhhCuUmW7WaJ3yBICk9uDnsOvUF
HbeHZ/3ISczzrqXeCwASKaU+LJWYJrb/uRCsgyNzcGsozZtqdupqo+Z9j5dsmn+VoVb2jvQr6aXb
0lhBnNkbdLLhVzPIMBnqS0qhHQoLJkqq5YGrQugbgvHmuJrR6nPytvYLoIlxDTj3HWy9HWf66lbt
GM8BrduxWjTkk6YsMUu2QZHzyRZxFiqrUz1tpRfzCzp+Mva1da7YroK48GaYJv40JbhQUGfHs6N8
J7G8dXgrtbZMtuaojuJlCFaYTqx3n7i2JgIaFGr1gxv005PrCvGjhmB5H4AsVOyVYbPtcp/knCTY
GFLhF+tp2m30p3x3lanMeM5GsfPNrkbFNfaGxylUNQGfYw1CWmFWJ8mdao7PImck26tcmHwJZMR/
E9I5hjmusj4AcE2IFrZxf0dohl+SoxrCrUASG2VMXPLKnTtxkiMfGvDDGJkUX1UDC0yJ1DWOCXUJ
76LDYX1fKHIJYryM8oXksbpKzbrhJ/hErieh6kEyu1Jbj0ZuBM05I9y33hvF2GEJpodax1iCfOu0
DaBycZCXTL8AYObEu0QbOSyhDbrv2YUbsM5mHvbWoIq6NGim5ssaIlJN3GUwnJhYBLZNCqL5eZ4e
a1pTG4VvCO4TOKLmqRMbEI4chFkdVT/hFGaQvEIT1OM46xpnyHG8s4tHCdGd3cL8R6PnyCN/u7Xa
+X0gvGNFMOujLzziDEnbmsodPGnQHElLNZ+FDOcsDYUFJiiGtnbi/znk9tqrNcIZsVbZm7u26NzG
wF2KPTNSv0Hcm/rTDJuu2PsW+hE+Ocv5RekQf9nAcgwevu2yafhaOf3+vxeq/pubmHjEa70SfktU
/5jL7H/P8Jjbfs06KPDdSkEZggYjajtEe67PQErUF4yKYTFHjDgOrsqc67qBBXpk6Q6K1//+d/l3
5TC/Cr8Fam+i9chU+vfkJq9i+oBRlrsMjUSUmM5Y1bCKQ2AnZjtcBYZys6KYOKzRg0rtKi45O3f+
paj+/y6B/4HB7P9uEvhff/Piuy3V+P1/OAv4b/7LJxC4/3GVElMNxnMCG3WRVP+XT8DHJ4AJgBAM
elvwC1w1tv/yCTjhf+CqA57laeIDw0D1L5eAHf2Hg+SWXe9af/zP//X/4hIg6BXp8P82rYDV2ddX
hpw8nEHYDoJ/c+lMfW4qz0CVYaH9uRhO+GctWNYI4KBQq4CP9uarOKI4Y2gkREQXn5UrzH3Iamqi
otpZUkLRQYozaGW+B1BjcStNOSU/SZdd3VxTKKOHyZuyfEdobFCiIc/n+gHgVendULjeYPKnDKAA
QOBL1dm/PEWU1m/PozNzW5j53/vI7vJ3ErCaDz0GDOZu8BMwrz/WbWOyykQKuC4sYCMSn7TnfAJv
H3x0Ke6YcaAaefhYuKvhWzHi7ra/nUmKg2afr7dYPRK5fYnCMtyOAPzJhAc6RQM/nWF1MPah0zmT
4T8l3jCj3jXKB7QhJiAK44ZZDncN9q7YGJybIpu+VlCodCI+iULZBbLN1c1FeRz28KpWkNZLh+3d
lv7Bb7eKFazdIQu7sWBCDnVlDmqvhxHci+1j6ljiWnqCdOZ1bwowv8U4rpDr4CUSOUUg7kqAyeY0
F+4fJh0KY3dQS6Q657V/34yUvZmN9Xcy1lsBbvWcD80d2RgqB2Cd1wZNYQD5Jtmz3FHcKv7IKSaZ
oLJO5Mfzc1ezKO5t8qewMyHl/KNWfcWPh6qf99IuIixKxVggcPZLPSWF8t6Ym1D2znm+FYljzluy
iCxp0WqE+27y1vltXa3ieYrQSshifhvKuUefOqFQsvqr4cJ0+xuPj+3BFP1pGjb43f6hAwBDxwcr
VeOvS7ET7y2tvmmvQhaJ+OLgYVzz7ahS+6KeYF4j2MO45rzDIGPdcxdP3q6yuxlpDK+MPs+Iwx7y
MC/M2CAiZT71Rb2+BsqiOG4t+zvlBUdGBMIE5w0lRJ5zr3cb0updIbd6QEbA3jXRNR0LEc63WVaf
OOVHFRduN/ePAD1bcUbjhoCDXo5Z7kEAA5l6VA3IxEViZtYSyzMtuvGAkslLbBUgBjTy07TM2Vdk
o4tGLKg5tSfwbDKEdvi9RbK45vZMnnojY2OZTZiW6cXKtoCAXp2T1xHY3e8FfR6ZmyGBzVSg3tOd
Ek9Zi/us929mALx07GmzbLnyY1mu7MjN3xYvYG9157wfLxv6KFCCH79yln3Vc1tlMroEVsntOzNN
El7U780+nxEHtGOl+B6VPaJpv8vGQ6ehg/4gUh/3vNPrQs2X6K8aHtgJr233DBLts7ttKxv1Mk23
29JHGxyukVXnTg/LA3euKFmfdYiCXLR6S0owiHjBtAkDKdTZsM3mqZVB8Jxr8+LbPbrMrDfW88TY
ToawuOmcVg1I8SKGq2LymyvQzw6yn5G6AgSz7O/Jt1AH6D9NQ0hgFvVhEWBL5mCM7oHkKibnTS2O
vXPLxTsjA6geTXqVoEqUBHXqQASBK9b2wZ4GVH9oZArjMBJ98aNzi5LoQM4w03XQBR4O+DVBshXu
sfznfzex+pxzK3r8Bkn4Nlf+o7HmhQNfVP+NZld81BE9jQeNtC2eigmyo5aNyaTc6nUnl1oe5eC3
O2M2/PusQizKKxtdqrqYz/ge1MFUtnNoylymwgpnyo+GsiU6bR3laau7yDzi45ExSsZX3Jp1vkNx
jswDgFEcxj5jWHUlkN0VskZJMIywgjYlkXzEbHb1PH+PdW8nDoq1PR8lLxbJER1QSrxuS6dvjJ59
dk/KVNvGs59LdqLa2s7dFDR3InD7DxGomcKiSB2qqZApNJ080tz1gh1gKlLWL0zz14gilePFzRb5
mrv2fd1jyDJ0ePQFmqK4WMIDnUUfnKjyrMpAXyJvTlxTV2ia1/42aAgmGhi1zNCLi95caASGNszC
tBnEiK6WkvNYeXY6+t50KbZA3hjGfO9FyA7iUNQNS7JrA8M3xMD7x74s/cfKaPqzo8r2k0KN4nWb
aMNgBbM/nWh4ZCWo0VCwBjeyf+W9DgEQgkeCUvO4stxHX1pgbVsx3GaR90es1W87IJwoCXCWp6LI
zLtaCN+Po7xlPTYJ52XTBBnwsKo4LfVmROO4TXjGqRgg+XeX28HsmxdElYTcu2GzcxCTXnqLWHHC
kxl2t0xi8cUUs313vUz12KSdsqbU6zdIZ4mXC2WbOs9d1MZENqw7RmcwmErrtMdLMSQGyJqOe2Pz
EaFu7q6JhIwzNV8627k1l/6JOvJt3M/KbTlTSz/L3ocWsz6x+A1+g9aP9hSoHOrNi2AbDWoky7Ki
Mri0pq/N0u3LSJ33qcRhcb8NNmy2IOR8jWnrkWVSkg28Jb5sX7KgFDzIYuOcRPipukfD2pDBmbSq
AhYNSpxxBYnvdeybhoIhp5AHF+Lq2RYltF0pAC1j255+6YCv6t4lb61NQio83rYpLM9Oyzdp9QSz
hbac4TyOJWp0/BX+pjKECAqVEtTSBYEBzcdzcVnCAI090BsGSuG1RuwHavysyHiwEtPFvLVnXWoe
/HVCaZABvd+OVeOPN6allut63F/QWOnPIK+kfVmUjfq5Eg+q7g5iQnrERvOrFSYORI1MPCsqJMl2
O4wvW4kbIPat6EKkREOVLENhtXMWhH5+I/IDWKQguceJXpxpgTUK8wZmz64JUudyBAdcystQOE84
SIi35zUpEDWpBjm2ycPZl7SuA4XWc/2To6Ob4tC3hA050wMMlS4prVeGsOjSK8a0AF27skp933L6
w7j4YO0jLjHYCLNo85d8XIM/sISPmTBHGgCdMVhPbs8slfIEsXxs69p3b24f9LAyOE5g25ow+Cbj
0rztJ1QsCAzaObsrnNCUsAzQNAhaxwhF6mQ4RTzbUUbnnyyNDVqTBsn9In01HLRrzH8FIhtk0NJ4
K5suTFdepaOhTHtPri3RG8bYamevvM6/1zZf2hC2tiDH6wKJEJ6VILYUh9S7LAq57y2bjmvOUWAq
KxoymHmEmgtvWooUpWIfRq5nuL6YeFRd/75UZpYnq28uVkrA1oOyskvb2eu+p1XhBpRa740sNABz
w6laDls/GSb+iMZE8twUWBayEsRALx5I1yC37eSHHR4HgW4aIGc4jhNeEnzhMrbK+k9d4l4TlYM4
1pTBbbYCdScb5qNrynZvU4zT6h+yCdEYb7W6NZuBikT2dxH04rFYGk/xRSAR0CU/1ass+8BTZkx3
Gvd2dWj7RQT7LBezzFNSMNW5RKSwE0K+2sgzEubW4hf6/qNZNW2KUUW9BXO7UCkiQueH9p/5OIWd
9ZcH2x9BI/1DNBuPLBlLBCxZgr7PXfY+9sGyqwwn+hoGFNOwMqqkuGMO51dO7nA6oxamdtyT865r
5vC14GauY232yk9Flc8/0Fnlq5PVzde8zTibO4c8Ul17sMy9Y5yiDhAYFXWVjOaK/NdWVv9r61pL
7FxSGD2HuWXXiuFcGZOLNDGX1LZvSLnqy+QEnJSEPPsoU1BXf8D40TjkBHo9601QLN/OcOOn0OiN
K4JhDWm/TeUIbzhVL5a/aZCxgEzFQ2g3E/LQ2SJ8KqgXP78N7c3zbgsPoc8OaXbpHKUgfUtHzjIn
azu47Z0rkSkluGA9bju/6+KMOqIx5d/TzjPBoRwagdW0f8hrwCs559HsQBrU9rDBgIy4jChr6pMR
G8M/3RIa7GmGOA4X/+cqaXmoSeF098XMiDfvQIEFEoucOKTtOdLIfr5kHTBQu1iROAhm6IFo6Kfv
rR0t63glyaqL2lAcTA2+SHNCExZID9asRtH8uwoK+JJ6iJg7V2SqLyNWHSbJKfDgyzAN2em6IC0Y
XFe9cI00Ezd1LrOd0dXPPNagO1ettrfd0mz1gouVXks0x3JUv4fCjMitmvv7CGVZ4OAsQNeqPnBS
I/4wVBG+e7bmYBeyJtqLOgN53wdIN7Ks9H4acFNAD2RVn9qt23GHVjz39pAX7YjkBddSI+WD7KCH
cSBG32XNPpQwAT8u24D2e/XHcadyThTQTDIiY9SiC4iyl9kMmhE87a5BKgyy22HC2ZvcXQU4LI8e
C1sFE8elimJwrKAGO7rOfVSuox/sh1kI+Kkp8iF758rd40W0/K9Fq8HdVUgi+9TsR/cto0VWQ/as
qkKkTa4OCkzfe2wAl4Z9kS/ldCkLSpB8PeZ+XEj42QQ/XPNXZp5f77tIWK8MMFImytXXKSmvjq3W
VwIt736WNcDkbhklHgkDF6uIddFGF9Otugc4Q68+lCJrGeKcjkhQ09H7jFR7ceuxmkUnYqkt7n28
AOZHFNUFhhqrN27rMvePGvHknTSNEmyyKLtXdMpruQeY1491Zo0/oJxm0m9O9le1g0YxsfpxECHv
421ZmGOJjXLua3OmeGSxhi7nfwMoCL/IxZ25YHR5umr9k9zyEJ73m2fqNCPRM9yNZdYKbD9rOTCS
BsyQQ6Eo5cumkHXI0dbqUruOq2znZaOb4YRYp/el7+VTtOGMijF0l0cHOHf76CIyCM5UDM2KQZ7g
57SwlSsT4dm3gbG5T26lz3WOFsD6xzbqD4v9oKMelc6arZOC32UogNGrq+UWQTLGhc0ZTYwDLSoz
1CjNOUJcWZ2UZZrMvMW6pVWNBvwSRjBa51kuDnk1s28Rk7rJsngOa4o6Uvy1PiueWyLMHazZn0+G
NoPlCFTSj7eYOP3uAfQ6EoCtYM7UmjjiF1roGbMifOOeMZebTGEj/4zcrDJiBIX+zSJCmxzEnKlG
1sJ4XItacUkRaMVFuD75km1qCnHKZi4kjCCb+w6JpI+cpFEPEnEllbPIEcAj24/AmfILE0h4iozc
eaa3tviq88VlZkBaFTts5VylTibQ5RYaNh3dui6T0F7mtLIb+6J7SADcat3Ot1t1NqN1uy9dnkOx
lHcY2hBKGpJHznGQLm22YsdzhDsebcuw1ue6r92/BQVKJO8NGg9mJIwK5+MQFCBTEAwsWW0k09bP
/fYhxPuMU7bufOrE4jFY2ujHwKIOcc6cX33puekvcuB7dx/AGjTHGaw9mmKznY5uFkJhgV8DWz2L
vns2Qx5t5P02psx8n+uA76Q1vCwd9jbTkA8tJilp1o+zmR+xKvAXz8R6PzHuPfdM2ihzvdusR0Af
hsbAsPs2Vlx7tGgNuvlhZv02xPAYqf5J2tafxhIXezIDlIzNrlPLt10YJWbn8ZRn2xPxQhHyzfp7
aNo1JV3g3aDpBh1094CZmRj35tOT7nNpGvdXfeClw7oJhuYwzBTdfbOoazw1Mql/1N/bt9d1nxTX
mGkYlN6+uVIuy2KNMQbAX4Nf2b9rq2YpGCM8eBI3nl3tEFVcsG6CyUQAJzVGdm/KUURGagAluvpH
EIfFFTs0hCXFKFSEHJu+fEGtNAC8MHTytv+ZiRCK8UY+FaJ7k5iISk9t8eqjMFZmJhCxVkpSiMma
czSF2Xklb1M9e68RTMGwA62f+BUCX7r5a4VWd2du8sL9fJetkjvOWcc42pZ7b4iwavhPoDi3ndWe
5tbfhQKgo/Y4tyxWCkKi0mzDGjeY6jQbmsYBW+BXWG4M1d7hM0vR0REu4GuDpHo/8eviMvtGc9v2
wmQw6O5NXTOW+OMn5rVtX8ly2iOYik62WPhNlv6eeUslqEWhyNp510yhvzPH8TVC3CqtqCPRN7+g
Y3gxOZ+Id4iW4XUYvb+Quc6Fgy08z5otF5RmuDGqYbuz/OWOUcuOuyA4htICOMNnIfzsT966GEKy
7Zssu08c/cVurqtTVxolptn8QS8d3Vv2nR5X9wl3IlyvR1Bnb07RueVtPimqVzFFcDf5PZBUMIVO
zNrT39hqKE8EIX5EhbHve35Bbv+YufVcMK0m2WbMiTUEh6Wu76TlLSe/EE8dnRfkNsByo40vL53h
KWfnXJ95xoq6NfonW7Ai2C574IpiGpXJ1qeNgDq06wXVkNveW4Z43poa3Ej3631U6fVHwWX7Oeo9
Z/squ+ncUFJ0cKr1HjBhiJ3OebIY3k3iVo4rRsZD07Lx9ZaHRNq1LoXlqnhtPFpeFQoJtMXbvbfY
BD4E/aHssD5xDfE6cXpDfDXqmR/T70Ioz/11nz4G0vpGYxLhyw2gU/s+gKZtzKOvrP9k78yW40bS
LP0qbXOPNMABhwOXE3sEtyBFissNjBQl7Ktjf/r+IGVVieqszM656hkbs6pKs1RJpIJY/D//Od9p
EJfFVSGG7sZDQsOFkOIUz+9kEjxjRanwFOffOG2gC5jB1wwVJvXNKzfnYBrEccvnGvMa6vxb4lXF
qYycgtNIFjWUGMWd3g6KqnniVPIpnMxxhwBy00beC1bFi9KSmJn7YasszAGcixavdDisvMJ+JqXd
rCEbXHuKbelk6cvQTdsXP+pTWu7iY505J7OtvVU0pa1/k4cYrneM2wKcQO1ExkF3NBMeEPZRRguJ
y+cL2+M6e2987J9zlPqXMTzYT7oszVVdReK2iTz7nujrfElgSKybynz0mbK2EZn7NRWZBH0mI4nW
g56Gw0DR4eMo+emjiqmtihu160Q73ekgmk92tQQU5tHYQbqTq740g7cuR8/QmmBzU+g1lgzeNP1Y
f8KYlO8aGhQh8EYXahjSY1jU1k4lZOLaKr4LkvhUpuU9K+VbW9n3Icf8Vd3V6qLHXXBIJrrZOJAK
R+w5zV0V9tjQekQgOIpxoOPucYH5RgOvOHVvpbjGkZkKLArCuiDN7B08wq1IkBfcuC7uYe5ZGKWP
jTknR2xB+SFvw5nJJZk3faXyrRUT487bK2UjTuRpfNMl5sNUY4MjNr1xUM8u6JGrvxpwwQ4hnkR4
c/mw8RrnMi60JFc0Hgu/Ow5qPOk8Dz6FVQfDIkysZqNSG/M9A2Rgp/qpkoV5ICxLblYdkihPr+xs
aLfQ2tLLuG/dZxrVvzjezFYf1PJKee3DbA3RPbsfcxPVVYohiqBRMtIJG+n7RmEVjBpxapA0q7iv
Ecbz4lHEanGWlG+hEb5VutgMAQN9voQq/Wz4Rv75UKbs1HDJlfkudnjSzgyNTJM28gYTKX9qKnpu
pU6Huwyn62oYlLOgaN6TwXhRU3vOGmsveY4cYyd7Z8DhBW+Ye1Hnh9aLnrCurqU1PYS4oQiRdw8Y
lNxnaIH2jmuPb55wDJGAPr0CX/02e4N8H+S8j0b1Qt7rseMDpcyY7xkb4X6cqqOTukdcOld9MH8V
YA7WeY0lBGCDrYqNGLvwyAYsX+vOZ3eESu7QTZ+Wu3qcMLqVRYkrsQFM2/GY+myb3VPSynbr1d5n
FSTPTCff7Lm7SUdsjFjZrzkXYjFh487CC98E2simiBBs+DM/eW7LwBPwo2ua+dVxeAB1Sa3OtUp3
+AauettrURMsR7xmCZEXWMH2GOxCr+0dBPSQQ1/fxwUGAqU3TsN4S3i/5cGSlnRw5K26GUjAryqP
aYFieHkJ89rbjq2xR4BR2zDyy6fMK90rn5/yuyTU+moZ8smc9aB9ag4JP29QB/SNZPFksGEkRIlt
1fSvOXGRnIXbEohj4JDz2lYDHwGwmQAHHN1Lt1GS7Mh2Dqc+LCq5mj01P3i2SQ5uyAarZSg23Lhb
j1nlw/W3s7686REVQj5jOeeBh628bJO7fq5JlXcWzpodk9QQ3eWGkNlatuxnJtl7p4ZHx7cUzf7K
7IbkqwC00+H4s+LxQaZZb/JEIBbk1bY+pc1M4L+zhlGmV/ztCDxENUSCU4ZAu8uRtjBCpa1NMK6D
ep2BHalCskBB7L1MeX6VOiNKq7skdRfaSSWmNQEm8m6y3Iki9XakTxHd+1pX14Ynr4hRGV+gg5Dj
1RNaFvJOI6Z+5w8BSnPLa202T5Djgp0VGu88bq6LmciLauVGeyFNbFE9bvoyWhfE0hwEBD/dJn0r
3qXAfcqt42ywrpRPNO3yEuiGmzpIaHErwxJMiu/tKzuvOH9zhbXVTtBvINmRNERGx/xb5JpgbS4p
vLOEy7BplwNnChtIURJgvVtV2Eo5DeA1TRcLrMAordJ516GKhuT++uCpmtP0LaHWvQeSLEeLFQhO
m8Uu5TnB5vu2/m/ZFv4tsvAD5vBPEYj/A+GGC+H+3/sWNmWO3vbl9We64fI7frgW2IX/Jqg4oAcA
Gp1JNyzGgR+2heWXHEWJNBBRxXvPXKrJfvctWPI3kOuSqselkA17zL/4hvySMEF/+xx0FnQYfOi/
4VywP5peJL3H0NYXniqeRV/Y7i84QcSVBKAI4ptoc5ppE8/khncEESQjG9nfdHY7rxALcFHC3Sow
TYeZ3kjCkJsav1eFC8H0vqYFEYJ+YsrK/Ops0Xm0V3TVcUMgIR8FhLgNKwoT4Txl1cdGx86DNQ89
i0xOa94ksRTsmZLQucS/1F0mXj89VqUoxTZi9f/Z7SzxUNR5t+/KdD75dTxeBGNVskUOJpP0o6sq
BqT8XFlt3f2wKP3/C/t/KX7Y//7C3mb/8ek161/fy+bna3v5Tb9f2576DdTx4tySVCEpV/7r2vbN
36Aqg8p2ff7nu7/mn9e28xseHo/2Infp3nZtbpbfXTmW/dti7Vm6ZTxembB1/86lLT6ScyV0emi5
kulCCpMZHxLoBwihYsCZ7BkzDem1+8413U/paJSv+EbmQ6WFf9SFzC6cvMHDYgYcETq/YjWkmyCx
133vWZeNlTfnNkQaBdiTYQdwEOFWsKV6kjyOnJ5LXhsXrlvl7CTccLwJPcXgjxVIHy0fBBt+5uLB
ArTwErh2cYcxE+9iGJXWLcWAJv54K72oyjw6YJAYjtwGo7vKRzjqqqlLiHNKvTUt2pOQMU3jxdS7
y/k7a7Yo5QkBktC0H6PYQJWVMp2eikQDm0h5c1xFgYb/WM+5cZuwLb/NrVy+VzHi+MafI4w1na4D
2CVNTBgz7QWYq85B6NpaLLkJvQhQzgQnGSWZ2WGWJaM1kqjKhbt4cpL6GZl3vhyFxUFICeclbpd0
QGuQu11nMCWSdTpJ/7EaQuc1zeV0YslgbjKvGF5ENxHWrrSN4pY7+B58tZq0V70bRTaThranim+p
ciRIZyvPt20UtjeZsHHmIeJdWaMZJdsiTU3wVfR4D+0JgAwWD9f7Bq+jvQ8F4gdqjW9veowS4Qop
MUnWpqKIz4Jgf11U+dkRWfJeuqyu6A5wExZhPki6tcqXvTlpCTTELmIIwR5bvqIkmPZG9ORQ22Ks
nsypfcKjW5E1LoxDRlkfkw7CSKsHYsGJeM7pnAk3bSiJ1UvjOpAIbJwE+/BbYHtynxqcsmrUZE5F
19pszSscucBCG9956ZvoJQWJuG4JyZC8bEN9QWCdsqUeO6mqgSEyO8V7di8nNehix3ahvYpb4woD
7HWoyRSqNHeI4Xmj5kNRpMI8kwV+bmTTbVCb7lUKa3IVerG+n1WefkGpw606DXm8lxVcRS4gz3uc
Z8veRFaCQama7umeDYlfRdWhtdtgXuWFxxRii6qEvaOBQ5MUZl8eSblD8PzExgsInSfXYc6/9r02
2xKI/uYORIWNUfTsTg3j62I8Wo26e22KBLRB1z4NYrrNShtTXGrhALZ63AWAqMrE4HwcdS8Y5HBS
8LfeQAp5q90mXwO7ITUmfGOntNp2NTYhsnWecUgIBB8JSaMUR5XeFb7GLQGQYWwZ9VFqmVCt4j6t
/a80iuH0LkW+hVB6rmSbQqyxcMAsUAHDMsJ526hyvptb3CRrYqEcqEyCMNvKsUaQlWH8gi/ExM8s
5l0ohkHAJquKfeqi6DuZuC1NohmVl5Qbr7XirRjN4aZ1xnyX5e7niWPcuqVk4k0siOpVb2n7qZko
0dqQ42dWJuheresiQcEoJlgVubDOWBu4m1LD4VqdSCrKEq2QE+2mXQALVi37deNO/Xr2DHEiJRJt
0wBAaEJQf42O4N8pYCIgMxb+7bTUaxjfneihBk1llSAlU9cIOC9q/7MYlXVpeEh/m4JO7+0YUMux
sbM6uHf83MAMX8deeG2yYKMcjsEOadQG4TOpO6eai41XqaA9jzKqeXPX+pEQW/BpnKbBOZd+325h
sJDlNuK31JkJ0plTevKHYTxnbD0/lfydkg11Q+M5xUcJDs+arMOsdcnc7Qf35J7mg4OCsvfYb21S
KIonj/0mDIGIEiDlc4aZRuNu6BeCRMpGbEfzB8rihIliXXCi2bONHG/6YbQuS2YdUjbITNTNWQUE
pJGpoHKlXuEfC07YUMfzhNGk4JlR9l8lZ22iALp6Za/NO8NHPf/W+V6VnoPQQ4PIaUlZJW7lfipq
rHGXDA5ev/7prfwHwGPrYw3A8prDcipN5Utq1/Gf8j79mbUrCji6Mu7ljoaK6yqscEK5HVJnespj
AXCuIH4KhIwmxnAbKzAEJJPo42zui7J+TAuqGl1v1n9R7iWWl+u/DLE/vitlET4Gf8zL/NeeOBYI
psmWSu46I7LXoxE8YuD7PH83EMa1feyt+d6aJ+56hC0uRtZygE8pZb1PY/fasgE2BCXGAGAkq8ov
fSKpeb5C77m3sxyYgO6+5SWpHhSp03Lx/MWH+tHP++Pbt+DHWIt52KRZ7uOH6jZKVyG7113XTcXe
r6PTMOmrcChfvZFZHR/jveuX56zW46oS8T4hqHSUCTHbsWbCSvchM92BZdPVn39j//VMg1SD0Vgg
NLuS8eHj94U85ZMIMOVOZVW7HqviM6ZS1GJJcDAEt2S3/eH7V/xb59/7Muc/v4LoP0x1/73Zb/+1
XJjw+tc/6n/g2Mc1+9OPZmHmf4DaX8Zt1GFY/zD4ff89P07Hwv0NZzkDnrIXSzp36D8GP7j25At8
KFhL4MA1Jb/y+9wnXc7GjIr0qDoYyvld/zwbS/s38Lr08klu9e9/3N84G39vDvzX3alMy1+M9K6w
XK5vlyDSL5dRILMsZMuzUSqo4FEWFvYNs0DGMjzIVQy9TGCEIvv7ZhxfMlPDt51jRC8AjJmFkThC
z0plm1/0xFyr7ayXWdDmaW3AjyKYzgG17v1zQQBXX7DbMqYN1L7x808f+R88+xiTPzxm4FcxV3N3
MkYokOsY+j/+RTxNWce8bC/JsUX+YQ7BPey9OXLmUz00uAdVmsXvMcmjCxjf9de4YiShr3PQ2IOr
GKMQYGbbWVWgPiKIVlX4QO9YfHYDJ7fXeFGyC864drJpx7C9M8OWDJZFLWx8xOXicfa1c8GRxvMg
RxiEl+uDRkWvV4OJXX5FWRGGhakusycSZJxX8x6IqwdflwBgkwzizLogJ5MTj2rlayzNIC7rhq1T
2WZfKqz44AlCNWabKJsILwJhgzmMjAhvMxkFa6I5JAm0LQZ4HSvCsilaqWFzdOld21Jrh4Nmv46b
sDpHdjuQJqItnH2JIvC802EwMEHzQ74ceS/duh5mA+Sk3Oy2qQaZv+5LjV0IzpGlDy5QoIGd9dBc
Fqz5vZOURVDtLS1mgYkvq969WNWnevblBSmknD0qJL9jJvvmGW8dBvk4CW0+JKNePKKRVai1b5NU
r5sufJbz0J6JB9jdDsJmDHfc8/prD2SMtbwh0NKEAe5xa2UKLjNTGrI8rt8uXLmBldzkMULsqqfn
/T1om6Zd5dFgf6tTXLL8JbLh3sq6HvetHYmvoahZgkQsDLct+5BrK2oTcVOOhbisWf+DhMxK7oCB
7zi3wwZjhUrMxec/zPcp9JXhTrkhokis88nejbXUN2YeoxVaA5nLVcmmjdNRHctLT0vLwpRWgrv2
SIqFO6tx5Gccbd6XeAgmtppR77O0o8S0XCMj9Yj3sxIvCP0cQeIGj9HWL5rxZoZs3G6MwkzqzYyz
27k0DGwN7P0gdF7UTTJ/G6qRy9gPeBdzePZLveMSRPnMdDcj1fZD9DowpqrtUgn1jBPH5dfwkRPl
7FNQIKHFqLYZEvgvQDz2gnEZYGQ6wdNR4wDCApcYAc2ZlzqJVBrkianGU3bkwkMbGggH7w2nM9Fk
MbolwMiD4dFzHJxnTe51Z7+2NFGMvm0fA2zVd5YNDeveZi3zlGQlm/3YG4cXB4PBuJjZK96qRdOJ
NZZ3NzpOBmwSyGNV9c2oO+sLZ4q2ovuimNhxl563Dwlifivk1F7lilWTCxQh1V3AzMXDwyacMoYX
ZtAMb3kUuieZO8nMWoJlYeF5zy09P/qAGS+4n9qan3JkcNkN+D++ZJVZ+UefvMfMjY07/CSqxDU3
2qyCZqtUYb3h5kfHgjLugb3s+vYQwTGN0Z7Jh6x8v7dJ1oejoiothXdHBL9UhDNhjK07A8sFvGLL
no4TFh1rVesaZnhoGeobRB8LZhaf98bDwBZzjlKttdWyo9LIJC00MZksjAIMqEG10mWtkaP9UAfb
xsn0m5CpfpRFSJQegkWAK7Co0z0+eKPGo+i05aaHAKDXvIrEfWuk3MUT41m3ofmGagAsp7AeBcvP
txR3VgHOONvCwXfC29K28E9ZfD0o1bok18jERJa5d2D0rsAXpRhsOI0/pjxTfXZLsYOzIehGeAoy
4ozSxv1gX5iK0V7Ho39iGQzVkWE7fYynwZh2LohKCJhjnctV1WXhXeS3Sb+2upgto6XxHl345lTV
bPZbTAuYkgMw5HEQyHVp251YNe4I2QR/bWydwwDIwS7K6dVbmZaVL90fFcvAousdtWvJ6MQ7nxH4
GvNe3R6Mxgn4hNSgvMucMgMy0002vArRRPdko0k2UevqvovOZ9WAB6HvL12e5Pm7G4MSRWAnv+vN
AS5d07KRVrJG+IDSDQAeK42b2iGTXEwX4QCIbDN45viakhO6iseWIlOeyM4XZC3sf1zVLc4neLPr
MnaZkztsiZ/8GC80lOfpIZrsLOMi18UtLULejaLS4lYEo/6GIUW8DX0xws5JbYD73L10VAdaK8Jl
PtgM7jCb278NWgC6GU9s+HJDFN4kueIdUQ4Sly6oSIAhdRBal17V6tcpnlO1xWPHdtMDVGazYK4I
Bsetah9iRyUkjPUsF4yEktMhMIzZ5I+KcdZ5U9++4DxMsG81SblM8mm8QFBl+gXBQCKT9V6HIMK8
nWw8NuP3cTDx/87ylvVR2012uHa4P86unWPvlyymSG8PE9Fw+NOdjVlV9tGKZW2xYQGtWxj3Mb6W
Hspweima0j8PTdvej7kZtZuiHYLz1JBOXqV2lAmm5aLxtn//1PzfOxL/37YO4bT670Xj/z1/bd5e
4+RjiJPf8uNQLE1CnCZLC578lJ5wIf/jUOw4vyn0YIptbcf0hGlz+P79UOxYnHzZc/jUPTGwM07+
81BMvtNGYKYGz2XupX73b5U9fRxZlY1MTKsbw7RnLbK2+KVYdY7QFacuMrdE3uODUQfGM7bm/Pqn
D+QPzqzWxxHu+5ehwIljJio4R7TvR9qfunEK+husmagTikyhjhOZnq1LJpu0wTQ8TrbzPoihOvQN
chTr/OnM8aA6jKmVvvJcbK9wRlP62xYxvlBJBnnOWooymqD+i/rV5eT804iwfBrSwslG2ZpHZ6Nc
/ho/fZuxY8LLSguxlbaj92OJFrTKecFcdO34FVBucAUQod+0RG9Xf/EJ/XKo//GlMVhTzc0dKu1f
vnSRWEPM4Vpssblkd0Om28eWjvttbBONmjuFy6Bsg9c8CJnEI7N9LJNIPzodDrOcJ5qV9dPxz7+l
P7g0UFccLjW+KZek8ccPAziBZ3EOZfJpRCchNprpLuMF9uXvfxn2IixAuP6Wa/7jl6mhnVJsAVmt
jPIGSzCBBCnJPv4ffBXuF4ZJ2iqEze3580+2dCu2AF49buHP+Ws0XWPnYfD58y/yB1e5KzlLsr5E
AnJc7uefv0hQp/B803jaZnFgXzmuOW0meER3QrvhxuYFyarQyX48dREa/riu7eM2k1uLJwghbHs5
nTIMWr9sfIStg6LtA4H/bnip0jI+zxArgY4X4QuHmGAFICvfaQAs2FFK+RfT6H+5SJavzhMEOR2X
COC9j3/leWZtr2tfbN0+O0u/VEyRfXf3558rj0P+mA83Jj24S6Up/Yx0e9Hx9fHLhBXuiDLCiFWX
TNUDHQ1XQKCSE35MtP8JJ9Jz4EOLcMi2XTWDHe5nkTs8Y2b4Y53+6oOzfamQWdN1bZKXYziwh5ew
w6qXBXK4iEBqnwh3JdQ7sxhazElbhWeIWdGbktvCogEaZmbnPgcgyoiawgPZ0wclMbckfbztpYtD
lYhTjwE8NLuHrpniLfsBcaEbmd0uhvN1EjXuc5qW8z5JfEV9eZZ8U7Vj3GOJn3Z9N/SbiR/ztE6X
ZU9Su/3JyVRxlTWJu4aUYe9k1SSYBrOvJHaqr51McFeh0XbkZ6Yt3SXwnFhTX+djCeoF+7K6MAdw
hHZNUeSqhUr+PjsZNkZ+92mp+XjQ3P9M3kYMmxiSH3s6Pql85VWV9dy5CdSYtnjsFbBwEF7Q5CoA
GZdJDmYycluy+hSBE09iUgCSJPAAaV1tPBIfOz+b+kcEjGnJ9vkbY86caxNTFMZ83c+vKNoGmVGt
Gbhzh9gaHH4WDkNX3k1Enp4oPKGNvIaXIxIl5SZ2x4PnMvrmZYbxm3PwkTHKPqi2SDBvgqVrSmnU
J5sfIXvL8Skqm37r2o3DemcMDxUPcciXpgXArHSPyNnWZqZq7NjRLLFPS4CqbDU5JBIY2/YgXjAU
B83eU/Zunm2fTiyjPdMX5uONbTnNQx07lE5qblh8rII++DR1VBJ27XSsTROdWUGC7UqUI11cdtJ6
dXrOtIGZ40kPKufQGPRpga3qLttxWQTIuiezIQ/tlI6nJAGpAFFNvygAjjbD/rqCeNJUARsodkO2
7ay7IX7MMN/p1LzoYoFR0WpXoSPPeJnvElZ72zmMK7JMgHNdlIljaTjiWJTZRVSm11aBfqKU3R8c
U7x4yaFMyi8sUS610X0uQtxd4dSeAOA9ycruj17Ih0cRCJmlXPYbQXCIzq5gWks6P2KcDSDUwkZ2
27iZ5m0/shqzMGfLGSJVy66xdMSnUjo+c0ZiHvzOD9lZUCXvRlguWNMCgApWTgE9FrT4jekl1/HM
xq8xnXybqIJWRfaeGHWbRF8DryVFbbHH9mJ70xVivtMs146QA4Nz0KRvo+fqfTx1/RUVXD0r03A8
zU5nrJa47aYv1DbO8wmE98RmiDD4Wla6P+jSvpgoP6md8VmbZnnw4uKp6NFdylHeJHNxS/ec9+AT
Wj6LDDEBPPF8xGV1QwwIyY9lLwSruthYRjNvRdO/y9pYTYj8KyGrM2vyPXDW96Cb2bUDO9hgtqPy
zJDN0iH2UArnspRjdhGkfGgguvoY1LAS0yturwkRxMNCWB0sbfWYholgewRwRfupJc2PJW0GleoN
3GWOk38J5bTHNnoR1pWJ67d8sggGPxpkrFDsyI4N0VJzZRycQc3XejS+sKsADlb4ESC8xJ5uJs5/
q2qY7DVXFTw5k0sLii0tLa5+CyYyB7kb7Qc/eiFXeVOWzaMXE1JGD2t3Rq65V5fn4SSPQpIr8tMx
2bMTIZ2o/H2KiYblEpUu43TL1v1o1TOMe0Nk6376fjtl59EsPYCOLET7nAhp5PMs12qvm/Y01Mlb
kpDaV519kmE3o1dNr30N0XZ2lvpNfsRl1ZHEpBAt1dNz56vrDiveth78GAlBBlsHguubm6OtVDg9
jrEZPRQoMgzhf9ViLBfp+pfXFu2ggpOvzWGA6tZfXluZzkz8+Rh1fEbDaZd1Q1Xs8DUsN4UMfNJd
9ph1K9oSmvoa7gkJ1aFhpX30XUTTbUXKDAdvKepgB449uvNIQTo8N915Wmesgt4G/KCvQcbResde
udiy8hvuu6HU30IHr+baMgzDPOisph2n1t30MsV+9GbEsxmudYryg9gUBvku7GR15QNJebUdy+i2
IxTzL2wKp3NcZfgPh9ywRvhqXv4NYFD62jkVGPi59Fq+cDJX9cY0KWjhTaw0FO94zN+4/MRNa5jN
2ZQh6RXRR+TmJvZW57LsynmdhzVxscBkCrZyofNTrPsBxDlsRGpMWOTnG0Iw6XXojN6dyZI+2Xta
9NVxHMLxNTIGrIqqc+fXoctGeJoKv8htZNoBi8AaJ/gGMxZJed8ZarwWimkYDTwd9ErnhaI3xwvK
L0Gu6mrnUyphoH4WPNjAoeU3npOM6HllLh+kzsFMM3KnZwyENi8a2Ws+TMMb6THLhH9ppBEylCtG
YocV2j0m3cCUw4bKQM9lSW/2dzaA4XwDeMBBJRcKdgnjGIkQZnNM52na5FexSHpCuG6Dd6AV9tie
KPQc/G1jD/CdczPGuVpVhQ0hoUjSx1EZItrEXe+nG6MtyXcpkWAkCcKcTInXEfS78NXoY1NHLzog
3xL5TDOLvAxwN+2tkXxwHQedlT25QBrfzXBCJCEWziPLVUH4LlXRR+T4wxqgQD+xjcQNHX+l9pzH
fd5nuJIrdscrL6MPEX9P7qjFHW2CkjFRXXmj90hjbUKo/MB/+xfMq8K9gEVYsy0UvDqu3dnI00sl
Gy8YV7lTaOuUURBWxOvCHJvgyKVRpptej1B1jVDEx6QX/fzZ9wA8kt+qg0cDzi6ZfhKekj1v7JwS
t3aazQjNa8T/j6FwzVLRsbdtPnYPTWHyiC5VMH6iZofurIi3A8BgOQjCqFwLt7WIzIxaLSwcqxE0
cLuuJIISEWmKIqoGVu9amKFJo6btwkib6hCA15R7YcUVljafEC3bp8iyjFsX5MATf2TYrdMoSb90
zHGv9ZQRsqKa9sxlT0apN2LZHSaBcXBjhkl/M9k1RTTdnIMjsrrGJxHpOuo5rGEXE5P2m3TVD4p8
IA/SmCBOC3eFHwYCWdwNIz+uVA9fdCx52BlBhyCnKUJYCMbQrblme3kXh6pxCdmBX1nFPSbOHY90
5QJ5CJNHFHZiVLA1u5hxc+4vPdAor6ABNeB0V/BKw/wRT9xH2vhsBSh5oM2tsd9mEEOBoxJIx3Mf
luKEQa1Nb5SFnD2GBlTD5dR9WaSKVT1hjoB6qKGN8NR4Pr3SYHCDK8CpE8mXoYUUl4XaexnsAv2S
+0XXpOrS/qYMAURSVgVpf69blErghUurS5Pa/tNsqiS7IEQtuhPhe8p3u9mFbEvbTiJA75jjkYOK
9yqdZnyYGjTLnWWx5eO9TQXTjkeF/JxPCYnyvgQivmdPMvMQ66ifFC10I7ZEk3rPJtIlo9FM9cU4
l8b1QI3DI6xB4Z58rg7AdPzAKAOT8GFOo5PAqZnHsGOOiEceRhPX4XAowNrKjZwbkhFV4Uw34yBg
bJKKCW5riiywxpg9qG6Y95AcC+weIORxwJkEUo15hkobV+88Yx2xqiomyk1r1aaHzhk7n2zZUyA2
kfQ4y8xyvOveLsxun0o3uO6pUKBGM0tjE0NfAv7KLDiPEqdcaC8Vose9T4vQfTbYBui3svbiTeSN
OL0kHqwbnzPTmxB5hW3OjZp3HGHzrZX3xOu41vpHwOb2DfVAotlYsxW+9bJ3aI0A/rUi0p8mZOIH
BBVqeJcurIaRjwCeDFhIgOH/DPdGYVuTDpo5pMyUHQ+NwFikgNS8RWVl0NrSGI7EnSY0BGFkfgTb
0b8rytlGmQWaGK5sHAgsBlyrvu7g8hhrfCyYZaNaOEc1pv54SIVteuuxgFS4boDoPxtjNIu1apO6
ZgbIqodJsAbfwv0EA1sMfPnjVA2K4HbSSbkHfRx8ETVFsqZwy2Fl29DTW680vvqSOiZmQKyhG+AQ
w94rQ16aRWXLF5OwNK4fUq2POQ998Jxm3ZdbqFeY1NrCdjmKwYp/q6Mh7ncuNFjUaGgqFQYHf4Z9
LeL0oS8q/vU8WJwaWY3yzBpsPfd7ckjpQ8bAQGKHOyw6erLqb1TgxXdpG9gQ6iFXkOouIJGvMcJQ
/9BbHQeJkKPLfExBIL/aoR53IQWcXO0siVaGr8js5SqOHgiShByr3DRrtzwvyoz7wbbyY6QNIFNU
xnjVOp2xu63nChVphcAyb+spGu5FbJAXKPVc4kWipEYt5MaGzfY9rIfhrnU7e9wkXp6fh9YfOF/w
IqUoRBkgsQaXkWkTx1n2xsIQrE5J12vHQr3Rn1M4VTc2zWX82FUJssUrop4KZh9Bfz33UXYrGqpK
sT4toT+f5CnzSxg0PDZpx3yreoGgn6s5fWz7ljmGVTBvcMPo2V0YPWWqe4xzdXTv5hmp/y6Jng2o
6OMqTIz+Ild0PV0Mpldfp2gWdw1b1GQrRAAjpeTZFSHEO1mwy9kJQFMAdQxflx3lJ14NZL9TL9RL
zQFa2C52hxa6iNGB6zUVN4LFpu11HAc20AXoKO+RoYgazsCju/BBBxTgHmWsQzyQVvDcizJJ1zYv
nxErGf1tW0RLYsCJJEzWdUnrPnpe54AeTueCrlQvAbmpZ3NAiRhVo3fUSQZPsnV4K+ektG6zDh7k
VnFgANWZt6zLcMj2XMcc2vZ2D5ZySzFa/QzPgh7MKZkm/6oaKCUjh2uZUIkNsYSuAyWudCdnuYHm
BpI591jy72z+xX7OkXh2hSBCB5WC9lVAbtFXFQteekPuc/GUUUQ2zOX8Bh/FYE2+9bWTfQVqg11V
pKA1Vj4u1lMUkh65cSCJLU4v4K6bP5ecvrtBPipOPhZuxxVkFTw81b/oscL1R7aCIewGRxb37AB9
yEDwXilRgPK3o7PTuq9kbl0m2B7XVtXiT86rjg4rcNmITr72jjR8jMemgvaxkiRxYAORqmP7iXn5
PWH5++N7/luupf839y9iUTX//Qbm02vxH1evTVyUP7v2v/+mHzsYS4DL9AikOsTCbRfB8h87GH7F
MR2JZovPVGC+QBj+xw7G/s33Hd/ix2+ztuGf/9zBOIsxiT8KAqYvEEoAc/4NZ5Lzy9qBbxRVGgnc
RfonFvMrELYFCoX1hDy1AlcMBmuM9yCgx/8k78y242TSbftE1KBvLreyAbWWZUtubhi2f5keAgja
pz8T/bWrJMqpHMXl2ZduBklGRgTB960114VVtu6+mlrP12ODsFAOiBzhfO3FII15StWzzzlZh4hF
PlkJokFrjOsbKmFPYB+sCzx+3UFxW5DbHlGaTW9AZiFaEw0EbOWWBxBkvZT0BgWLsI4KRO+BBQpb
E8SiOL8dwZbae0XgeuUXJwIo0o/QWTCmfKJChvKHQ2+t6CSPF/wfq/0mou6yrL934A9hnpMRrJjh
56LXP7z8tv/VNP+/KM5jBzq9BP6nKZ5Xwjz+/9+z37RxVhkca0xNtU3TWvqMf/uxmMemSf3Uw7Ri
szosChT/O/u1fxhIA2jWuY6JZmfxwPzTskIHkjdnjFhYsdivcbT8N7OfNfW2SoIWz9YoNJKt4zoW
vc7l31913cBwIUpyuvSAF50YylbEe8op/UHMMXIu045ACho0CxO67mA1XF8v7O/0VPdpkt3GSmbz
AH8qsD6D8ftiTPZVS8iBA+cka7RAYqSvRB0MQ4I1yxjN47gEWEZl8ZTB/iGgUWCZBtJYeOHOaBp7
r3lJ/t0oPEnBuj06OSGPtiD9pzT0K1qSgOyiH1qW0CQkmZKySLfAFgjnc8afUVhBeOcFiBxgBPqg
hj7Vbh8kqesd5q59UqZk6epDDq2tVL+PGzjPObHEUlqIZ6P0NjFL98FOi+7jkM7YN2pMBGPfasHY
1Lwm0ehrQ6X60FWf2rB6XBC5BlzQjzo4xouyRj6A5KQH3U4hAxv4JdSg6piGFA3KxvYeUfB8iEJh
gU7L7kRnSKgFkSCXhtzUlqwExCPIbxxSAOKiIzqmDKEbKcnlkE7fatqlO82gBzAX402vc4jsNLA2
WuYd84TccBzRKa9cUXe9JGSI0H1sCewYnIJU6zZ9HCe9CQrwOR/1trMPngEKqQdXpU8K/vtvVT+R
vDZy/ISjcGHjBtyrVNPl7HwRSvts6B3KdcWDmY82fF8LVGMwESpVIliH6VhwvNTi+Xu44OGKHN3J
QuSBW9190hMSeZ2yjci6qppHR4WOhdfFu3AdqX5VbAMVW6s+ei6V5/huksgq8bGXgpOdzUudBpWs
saMbW7ZiZ0LvuYg4SV6k5BHJCdKcOST1BUwK+cTLpXfXUoU7AoT4TkF++GlWehsQd/fYN86DAtqE
UNZ0vi9S2FSVC8aXSiq0J+zuy+HpRqfSsTco5CzFLBD2oXOTkxMKc593hahU7rUwfS693M8mwphF
YV8ZFVUklzIA7LfsLlRBD0JUg3PW/UzVp6pJnwi2htYI6PVnjGvoIkwyeTE2g42CaAg/6BzCKC4V
yjFThjZwxrh/6uk0XYGYng7wPtNjk2UP2KiVXY3e894osX2lHG3po5EV2tlD+JzkS25EOD66tmqQ
R9gYdwZ9qR2NPLrW8Hx4LSGJMRqaGPdIOD24Fu2BSC1446C+rREAGfHwoXVz7dVj/YtjdXbba4BU
5wRYaJ/u+vDSoYR5m5NzyyLNH2eDyg7b1y6HvRovKaXQnsXXkgcUTiw1f3SQhV7gOWNyEnKzm3KX
iYLjpSQMj0JW99ATxXtL2Fa5n5y6+Gjp00/PzIZb16yKK3oYAOq0NDkoQtaC8E5JcZuyK4QaHM35
Xi2d+jaxahxGod4+dokJYyLS4yvHsUpEYLp3n7+8epVGI/0GgiVJddR+Kgc8Qi4MfGxNauW30E/n
j5gNU0IoJcZz3sfSR00JtQ+YFBwkoS+vecXc6WiHrCl76Ns+e8wYdfgRTvngvLwjOi/vi5lXg6tL
gKOSEtg79QV6PQ2nh25xhk7sH2asL2/qrZIRFJqCBPXm+tgJjtp44UpWUxfNFPlKkilYno3xIwF1
/KVxRG4cYcNUh9aVM0D9lGIEwLJAVzKmvumOxSUqZ7AEZaV6Bw0V2hPZASl6OEe76NEE39j5BJ3L
CBn/BN/rberWwz2OqPlXawD1SfIlmNFK5M+0rugnlTIcjhOhl5cA2thmlDr7aXbke0mnAUkzKhDx
7QU8B7fLpm5ErMhxtiB2Uaa1+6dSY7m2FnCcXUQy3R5PJBkNxWweNVFp3OZALqlhNNp101FjBsih
X6qEr3005tF+GGu1uQ4HTXsOgWV0uN2pSXdWPAaOga0vJyzg0nkpKtisE8BCdu+ypXu/DCMjnnep
PDTV0PlJ6FFmg2pwxHDpXVoWdaNmEvmtbinuV1BJ+UFBleVTfYpQ9w4W5QwlLdDE5kX4o6awSNSI
mfff04GXXbKwZVBnWvuRkvMAYoIo4JB9bkdRyKTHsnAQ7Th/xLaqEBKvdZc2Rp6rWZCHmfFwpWr9
UleZNN6Tp0Jaz9i/OghbofqdRgTfs46dkBdNZwbFgYKYJjg9JgrZ+C1w4LnmSKm+N24kdflbWlad
uOChTkN2liVFHsAyO48+1EWsgy2zYgnqgvII/SdABbQ4aXzSjiD+ijIu5N+5vakyqn+KySu9/lJB
cknY+pg5qXJTFOjy04FZh6IZuFwO/BpkUHkcCc/at0LRDkOmaV8BqhY/JyVJP0eGO12hgdSRSNpL
9PdAPu40DuLY2Za4jLUuYguAPxHUqoUIXIj8Xok62OJzP9xZ9fBowUEHf2ZZKJ8Jup5ss/jIwcjZ
S6JT/NFZspMKNr1c9MSSEkR9EWZA2bEsOgGJItQlCtx3buzoxyirjO8TKvodNHMQcoZ0jwZWoNqN
pt+kwAJdD2c7UMaif7QUm0pcSxKeMRy0Sn4LFZ7cYvLifZEfQ/SMl93gBpWjfmYrO2SmEAdDtQjh
GGLf8HjOxjrBU5Lfz5StTvNC24MJqnZekcLeiBYKR63DmG9090gLwI97+2vUw5Cu7D685VZ3rtV9
bRcwlTl2e69b+uxCz5/7ds4eSj1Mn+QIwKujDEFOt8PwKOWHYrIhV6eacZtNg4ooyEy+YBHyHiao
IxCHKMZX9uDtSAEA9w2M4oqDw4NJvTYbOGQlluHbI5H0jkJaXup8KEwCyxqXNKFa3WcDnOwqto+5
rTzYGJUvxtp8iBXz26Qq8quF1KNQMK5ZyAMIuu0D0QVGqO95AzmaUDYuCSvZC8OdcbqRoigLGBe0
lC6hxCGkLvYxFQachcAk1CWKCewJWO223NlmGpiyRypj01StTLgudm0lB7eoP/P2KAKHIN8LKwsP
2QSasxCQnKf62WWdyqF+GItPCGgD17S/QXw90KW/QymLkdSGlk3vj6w5v/P+GqvpoWmyYmlIUspg
p9+T0sbTe7iLXXHXcdLqEtjMg9rftzw+s7TPjxFVUx6ovqxBihnGeLA73dknJqF+SV4cMxVIoN56
j9SGKfY502+1pdrY24TD10RS7XXQeRxLUygmNBN4qfXd3j6UHJ2vqBbv4c3/JjGFfxw+iZ6mJZ1n
Ud/BaTgKa/w92tNjp1rznndkQAS8HdZR5C9onBvbKkK4wyRVlX3bBbptN9RudM+3EiRI6LaVryrm
T9+MkEl0Laqc0varCfukNxkXZpTNgaLO1gM2imvRdgOMyfBjpUN/uZCGqvpysCYs2lCBE636EBFj
fsXWS0lcwBFNJhMbAC2aImYDX/LXnGGvT65WIdTOP89KRSctrKZPE+J+JjzxMPgj8SMSNEBt3/fU
5LccM8pUem9fIiShn5PTeoZJCyR31AYeFfb8JfJGF9eG090KCpA8EHj5oMRw7SmpG0gvcq6tvgBc
nrlK9WVowJpGYzFc0tRCUWT2M7Svzrismqbxm6ZUsAJr4aOK4XTX557zoQMLvUuJMbtqdCIfkd9Q
TksgwInaUBAnVKYf5RLXeBV/cNQKZFEu9XsNcOgtlQTiP7uufgjJ4ftq8jg76lKdr+nYzshdbLeA
hKbScCnH6TOA9Jq82R6rt/DQqNOumnnZd/rdaIQmp2fAiOaA9ridMnNnNpxAWw3yJN3AtH8ewA8v
uGk4mPV8X5Ompe4pR2rEHcLMdDCCX9FQ1cDoY9kRdQndeVD1L7DEESPndnpfcrDaa6WUdwIP1kEq
YLgEcXYfnYpYWN3Ila9sAe73Lsusa4BI0c5zzO7alQzPoJPITBjQD9rlkEoJ+Q1Mp1YCLE3ZhSX/
KiJQOnbY7TqhPbmYkNM4OTi6P83JF4TkV+78G9vPDmnqb11NhgspagiOOggtIuYb2qN6Gt2GOltv
Bkw3rULcVFTyFfezLPpnjtjtZaXF2oVjDt/omybHJpUf4ux+0uZAszk/9dXkF/WiFjUm+hzAFHq/
GcgJCN3ZveT5iv+oQTzUD3Sx7I7UOQ3bry5rTom9NA6RN+cHu4mGYFErfa3IMcc3NUeHPq3QQY3W
fZMQpuGYlB+xmHICjyvlcx/mKc1a147+UuGkH7pWwv+0+6ri6J0JXlsK52CprXvPA6ygndLJfew4
YAYH6bBrUTAIymbS9so46sRmO9mznDvOiI3h9fBC1ebHbIxgrEJTH0i1tsMfodAi7aI0KvNqtiro
grQooE2PYkb2EUd3hgX2ly4P96kB94WMVcUfKSJ5hxJ/Gtp9OSfghMBKLOSYIM/17tKEiw1DU8Vp
k3YxGGaz9QqQ2ZN4oreS/qBpUqJrr+DBp2MMg4XX40MC92fB8WOBSo1mSULQjIKqrFsiw7c5Ooi+
v0zyurxpiMYNTBEONAGrVD6TCW3vUpB2QT2WcHSp1B5F0SWXwtXkszYr0TXt6/DeIO4FG3rX3dAQ
iJur3ipy3170ZtqiPMsWDRrmqa94n3yoprhgVQNyhDXQE0fiQ7yvlw5f+8quaHRUM9XhRedmvGje
Bg1BUrYI4eYXTRzdCuMuXoRyCIMnNuKs/9KyMRyVBkEdPpDwGL6o7Iq+7GkbUKBXJGfFXCTuTcXx
irfyYTmnxfkXAmz6ZUFq3xR30fJVi6xPgRLe7pq/1X6L8I/sG3E1LWLA2C3UvzAjk0+vErp7pS+y
wWK2UBDSMVHu+kVWiNbanA7oEMOrYsxv7ckRz4D5ns1FkDg3kF2zF5HiIldMFuFiC97gQBgGasY5
x6qYLBJH4muUz/Qr09/JIoAkUnf2SSWzvqG0YO9XJGmreadf62qbkJ2LjDJ9UVR2L+rKeBFawqpA
cxku8kvvRYnpLaLM4kWf6aKM+Gi/qDY99JtUh1ByggCnprTIO7NF6FmN0gqMRfwpXnSg1YsmlIGS
32NdPGdqp9/Xi34Uz2p96y2a0nFRl6YvQtMSmSITAfWp7VrT3pumH3o0f+ut8D5KwI1Sm7mWsIIm
2GcX/33V8//T4v67hc3b6UdZ/GjeFPb/VdnUVO0fiBMwhqu44yFOUln/u7Lp6fyDBVCK1g07yQuD
6p+VTd39h2XaFsYJ6vYvjox/VTa9fyy1SNgrKu8JnPZd+7+pbL6ta9LsMh3T4UIrRfs8Y0My6m7Z
gPPqJnSld2NKt+7+nhEnhd9vuwb/vvzy96/KpSWZ1jx92d/hGlSXYTreYKDIgmkYOFNUrUPRlMQJ
gLB1Wd68qin/wcfBQL/Ss/37I5e/f/WRsQ7xU7SOCCjcIGSmMwkLhp4cb7h2VRtBV9Pdu5e0e7Pd
+594agxXunI2IXrW9VwFseKFJicATVwT0lTO+/evry2a/H/3+f79lVaGAHLJGh5IUxWYbdd3lzqp
mZo/NFQ88ohmzHUDJOgnoeUf0DvVNwhD3Huh9MovSdtbPWOPWT7rT/ewKnwruYli0+zqwDZHWsOD
akbqgTff7hGNYn58/5ue+pCVBjHupdXk0oFvFBk9OaOu9jvNa9fc2RG04DNz8tTPpb+dIKMg5ZEC
hAjIDbLMi8Hoqs9gSe1643RYOSuk7FxgKhUjxeK6q0Z7+GjNpX69bYhWJijUNJzCEIZDOE7Mx2wq
5sJPS/oiiLpmQi7e/5QTY7T206iRR0kE0WGAiLc6KJrElQny+sxcOnX11a6AaJwsZScVQcXW87Hv
GzGQFlVbzeH9u1+hV/61YNYNca1E+z8plQhsqs/DBwiUJM4iMnC7vWX3lrtDK4XiOFKr/iEj/ze5
1AY7h9dE4by+sYrWJN4+lFVzIRPPVpDXkSkNqqDUtHO3eGJNL13e19vUlFRDRdFGBCEIIEkcn9rC
ACJHqzjixEzVb8QozM+a6DPt0JNHeIUnj0TT0hGF9FtqAv3GH2NZi6/2S8skJMLNIsAIylBQzTdr
yv/4SH++/1uc+q2Xv391+Q52dZYOaR1EVVQ+GGoWubhMzcrbttrWHBucA3OmVZ4IcgsSPlnYZfHo
FLH7tO32V5uFHOxuNNK4Dgo1Tx+VuEl/DVNdnNnvTg3OaqvotKjJVV4OAsWbWiAXKsJxrDeOs3EZ
rzaLfG4caPSo8V0YZiFixqj+oqf6LM8M/on9GiDgmx+XB+wc4hyvg6mRqLZpc83QDTCrtJziI+X3
+7/BsiT+8OhRV9sFgENzyhEo0ZWpx7tOTdrnAQKAe90ydfM7AGXYy9//qBOHB3V1eKAuL4Fhqcs7
+zCC8NdAV31ytHF0IPwS5bLv+L5o96SO+u3MVnBiEiwE0tcrpEdepwH0FoFH7cE7OnKsETd7UZye
+VKnxm+1wo1mHCRF2yqIMlFSXZt0QDCHgVBisPK5loBD0Ww5fX9/CE99ndWC7wkMwuZe10HXChcu
gaBORkM5Lh+3XX91RoDYpRr0KjmxZrpLX1201V8m+TrumdE6df+rFa+ko1CAbokg8RZMBFlqe54N
55yQq2Dlfz2a1NWSr8aW3Dv8B4EnnNk3BkJCfpHBjd9eRZyvf0PWzBtq7MS0PelfZljqgFHgQBNS
dc5s+aeW7WpbKPWoNzWNn0gRvYfw29D/GlSkvwCvXeXjlp/J8lZbg61A26lpIgUoD2BppPNgXkH3
c87sCW8dpf87jLwgvV00Zd5nqmMUNeanKWt3Ztea3iHKlTaEzbOwHEgyrEERwlvBbpFN2TcHwuev
97/bnxcUycZvP5zqYzbVJscLSqN6QRwKkJ/LSY+l8iERyqB8ckgurx7e/7A/z0c0J28/TCj0vZ0y
5xWqda3LJLOxOKkkqodn9vBT11/tDpTAlaQeJelr+aTs6U/mTLX6n5Syky+Af95QrRc9zavHf+GJ
uMOPIYLYBsW5l17XOzRv+/KqqwUII2kkzm8S4dJ849dZbQ+TVdS22fQsXwozaBPqx6bD5vL+b3Hq
h1/tDUYepm1dL+fKoa+6YxxG4yfqj0Xsz8pMNArl4f37n3Rqfq+2CXLOrAo8vggGKy/KR2121U8g
X2PrIi/V5CvyavdRKkXoHKEyhNAxVRfrx/uffWpGrLaHwk10GDIcz4lxMi9hzLuoe3qDwt371//z
9mO5q63BEzJ1WpVXGEEgHSYRupMofoVOs2RuR4yh73/Mia+x1FteP1ej3BC6DDVBCY1OidfaJGIx
6c58iVNXX+0BVdEUwluWJR2J8NNMsfmT0s315bZ7Xy360JbkYZKNEoioGa4sOXzChyCP2y6+WvEx
Ek+0kJKLj2BuG8dUj00daRuvvgzYqxXf1xVN8qhh2FvDuHZc2jdGRedv270bb68eK3oN05S5mWRx
/SONYtqJvWa3G8d9tcBdjAk4xEYRpMVUfahgt1Ia18+exE5NmtWqxkOmCX0uuPtp+G2kGTY3fMaH
bUOzWrZTmdGjA/cUEKdc+cBZ8RdAGfU3Xd1ZLdpUHUPqJl4VjMTFkFqNhk3Yj9uuvVqpEisA+Co2
hJg2Gg0mDJeSdm2w7eqrlYrIMA91rauQMVjRURqtfdljvv257eqrlSorpc8T2NRI52KcIMSvXhCX
VO+3XX21VGmaJo0hOLp7oMg+zqp2HXGqOsMsPTEbndVKBYje9yNlEiKl5zretV1DSZRsmy672Hb3
q8WK/junLWtRRXKbgz6QEmpzfN+2AS+a39f7TG0I0kdavUI1W9+bjTikWK223fdqmcalNHvPHngj
A+aTX4yS2X9TFnYzbJySq6XqWnUqhrqpgkxCnN+LUElpDnft+GXTF1hzaqxxwkRZVlXQSjGxEVft
Qzep8ZkK+4l5Y6+WK5DlboE2VgHJ621+O9hFaO7tVhPnDginPmC1Yqe482YjhmygZ1o9IRmqJ8zO
nWbZ27ZKe7VorYZunrZsCUDPkVwnEolO6g7btkp7tWhprSfgl+gHGDCm9jC8U+I3o3rjva9WrbQE
7UtCkpfJmX4CgXyjodr727dw8rh+auRXK1aI0VEHjMqBHk+kmKVQTm3hIk99f14uM+Q/KzkgN96u
2cpUYzKvRkZGD3UWbrOE31ZfSzPmjON9nOtJBlktrTPLYBnwP33cah0XbW/EfSh4riQidXbTqKXT
Bbrb4VGpZdhu/LlXi3lW+qxPSaUORgX1jSoiE1Oj6WzbKvAvvNnmZGvGapExmVjQDq76CuCCDLNt
xylrtZTVBp2kR55eIFy78Ufw+lcOItmNV1+tY12prM7Q2CgmM9FubFQn9yGjX52ZTScm6xJv8voJ
oOODBc1J/HnbohKMNJVEZcTz527+1OVXy1i4uk10U1sGGtEL7p4/1l8V05bdoa/Vur5wxNh3V2MV
OtVdWkQN5KX2QbHS7EqEOYmwWhTDu4QVlO0n9GmEZUolKXcEAi7VnNZLnzP8nx+ljgTnlio5hSZi
e4knmQnCIhW7yyweyogZku9IQe0EK7Y2Iqge5vwxHfMaPFRruDCMwPI/4JkmAyQWFrEJfZWoCK60
vvTHCEEDAkY5kT6Qmpn1i2Rew7hsHWn/7sXYukQ/T+TvmXaDunlKDPcpjnUc6Gd+oxVe5F+FGnM1
f0sPF/iAqTKoJwO0JLw9kppj8gFINJsd7KsRpnLyJKQZCQJezSb0Uxcxx77CqDAG+vAiA6Z/XTZn
Dg7LJ/9hV7BWG6hoR4PY3aLk3WqWn2WpJ3cUqn6EQ4OfbTagx6dthlbHFLV3FzYCEuf7u9+pCbXa
XKcpJqkqiaoA04zqh3I4EPCXn9mFlkn/p2+12lqtcoCpliUV2QuydnZOpE9k6ZKiCSg3v+waaL7b
vsVqU20bFRGXkZVB7urFo6aJ+Hr2FPdcBf7UIK1207FFBjGbguRCy5yhCTnmXs0943LTzb+4G1+9
nOZaZoGzMvOA3KpR2c2ypRHldK74tu36qx1PVnOCMXvKgVW5mY8vTaLjJCBl29VXG94U9gPAXz0j
OqWB7hap3odaa5wzYMkTI2+u9rvQVBI5tFkeCBJ3yWSaGt8qPfvcdvrn+YkL9c1m3Q3gwWuta4Ms
csrOn9pa/6sHkqucuf6JZ725WlxKWI+5oc9tYI4ZFIVcLJAPM8lcj95qkT9t+wVWq0yzEuLrgfsF
Gbyd61wVEzHlyXzm6vaJMVotrTg3R6plsQyEFdmkIGoNCK48MxYkCHCxXSXSpjuzC576tVfrjMRa
C999rviq22U3aav8lXjoXzcN00uq3atlhqcjbeNqDP0SiIyP7qa5JDapP7MMTvzUxurQklnAQ0L0
eYGqAl5aeB2RdXDDwjN35L2Ca3n/S5yQ3fwH5lTiTsi9RDRBiyKxv8yibtJ9NdezbwNgYnFtmW2b
XHm9SPmOukfWpWkknXU1WpZW3hGbimj5/Vs58WPpq8kt7BI8PeCOYDFNj3vHU6svPMEV88zD49T1
V9PaMhMHGyNSZXfMv/Q93wdPxDlB1omLG8tsfzUZFE5pKoTsGAl0bX7WyE0jrH3jglyzUkOQSryp
1Fy8dMdgcg2oNjrY603jbixf6dWtWy0/p0NKRZDNLM6dwV7+Lc9qp9g27sbqd3VlZ+m84S7hSKoK
a0GtCThDe77t7le/qjYUU1FL0/PDxDa/EqBEIIGrzF/ev/qJzWoxar8emxEzoQPMkuMawMmbaMxq
nDop7LH9UFV1fzQ0YBIbv8lqs/JQ6WJZUF2/Bqu8H/uJ39sz+uP732R5OP/h6LTWQCLGhjVGukIw
kjKYPGPHrMWVVoly8BW1FPJAfW8orxxV0Z7e/8QTY6evdrC2iLIU4EboJ0qt7UithqdgCHLFUdRp
LjhUmHrR4f3POrH8XlIYX81hOAhxHlup4g9hStJE7A0NNlqDJPcz2/GpD1i+5KsPiJsxVMdMUXyQ
ZSSemA5JXnvIacW88QNWBxP0KnojAI36qPqTr8TpTR/VBvvmtvFZvtar268t0DTjVCiIqkhraHs8
Bqmrn+v3nxqc1SqZ+zEZdHMq8Q5N3QdC/Lwj7v1/Cq7/23LNmogOcjGzs5BXVIvEisuGs/itlGc1
aifufS0C9KK8ING60H0NoeTIC0tSNiApa3OTlBHoyduRN2rE0GzbRTDMg0eShBMOPznxkLUyIuPa
uHestYBuPhHF3UR5QGRBEjiqZl6qYRJu/A6ryV9Giqcga8iCgqy9C+JH5U2Omegzfsr296YJ+iJy
fDVBxezERs+mBAWVSEnp2CUGRBn92Hb11fQPdehQxDelAV78vjuW+QhRlSN6pG9bvWuBXtF0Vi1G
PkBtne5JL2CM97MG2GDb/etvJ1GazDqLN4RZa1bTnT5OY3so0dSlx23XXy3gSg8nAHJtGsxIWAjm
nsr52sU5ZJ+5/xOH2Red0Ktftx9nYQO6SZbpWR471YTpqAwTjN6qsu0zP/KJD1nr9JwmcmCPh/wG
WhXTCzc78p31HMvozogoyew3jdVaqIdytFV1dUwDoxMm9N5a3+mttrEDudbmZbaZR9XYpEHpwju8
sKDnfcrT2v667eZXK1kn6SkbSi4/NvqPOqagEdXmtk6bunqC5QuIW3cKFlkbi3vo+mkw1ViH37/z
U7/uagkP42zObUOBMIprZwaFMnXjjsjd7rOX4i498yknngZrrD3h33MthJIENiEtOA4BNEdgTgx3
Y9dNXa1kZRycOLXcOEhl1x5qSPhDP+rbTvJr2Z1wiMydUP0HGrhw36jBoozOtLHQra7OpyLrB0RA
RhJ0vY0IGb6ydV3GUBo3jb25FtPBgdHzhnAmzBfK56nwlButcedNNTFSoN/uoGQv6xiIoyTQK00J
NKgjAe1D4/P7k/OE4BFw0tvLR4qjRXYeEaE9115+iEjNw/OZ8Qbb14T97RL4pz9bKLbJ51FJlR9T
oanAlieXGnXw/j38eeqS/vf2FiS8GNHbHPDnrKt/WIPM7gg+dB63XX21uDWjIeeF7j+UE7j1TltD
M5iwNG27+mpx28RCjBYVjgAIoXdtDGA9MfqdFTyfGprVG2iVK6Cb8yX3D/7rtRXRjSago9rUTjTX
Ka1jWFtRLaoo0Lzwt9WCTaJmEh+2jczqySzoapgy5tW/7iilqyGv/uMQn1tyf95UQQi9nTNFN8nE
VdXQD0sa6Re2V4R3ca2Q0RxWXWts+3XXUriFK4sWpWVmDnDB/RTQdrsD2dGeefCf+HnXGjhch3Zq
RLPiO5Gl0F7SMMsP6X7TD+CuVjZmGepGZaf4sFAx2hHat0+ncNuqwt349rWsZytNXS6OcTDeN5XI
rqvJtLbNHXf51V+duppcDL2WKp4fJ3VyQ9ahegmYf5t+wVxD4gq6bnMlXM8HyGwfHWuyj8ReFhuH
fbVkk8K2ckOWUWDI6rdb5XBRAHhvek7iOH07MIDdsaIoLcNOyMINVmcXElmZ+O/PmBOLyl0tWaNu
tLILZ+pdwsFQZepNBKymz6UvwqkaNg7QaunSZMNg7pa80duGHvT9QJJEO3SbznIECL8dITDvteGl
lec7aZoeQqga/lDo5ZkmzIkRclYPY80d5SzDMPS9hAYuyZQuQZKIKHGHx6U2bKv+m85q6UazTsQB
liDfhqa1y8fYJzBj46bmrJau0408zutkeWSR6Q5bLiefyN0m8IYI+Xb8kzIlQ0PQW4BfNXxtHMzF
c2zI+/dn6IkNc62Jc2b8GElqhP4gBvMCJ/GXdpLatsW1TparINSUzczFRyUGgFSET2aq/Nx246uF
G3YVIhSPlGMBR+zSMKL4RqlQSGx7UDmrletNFXhDGEu+qZa/1Km+zAXd/G23vlqv0m0y20gSz/eG
NLuBxkBEipoAb9t2/bUarjaiHtn+pPh1NlpPYWJ6RNVk517gT8yYtRquNM3BG2Ob5Bfk+jc5lbIg
XpBym8bGXi3UwiXmdRx5DA5kRVwWGVEB06i3Z3abZUX+Z+XbXOvgQFmbg5aI0DfGwthPKEPYlLWW
ZIOsGPZ5nNnb3jHWkjg9i0skF83yWMFsC9jxdpiT5LhtjJZf5tXDPBkZbj1kv8+FDngqcx6K7uxb
6akhWj1tdeGmSopwm8mjym+unLQMMNFkSEB6eDRurHqMt1lx4Hm//SIpsMV+6JLQz2sN9qoJ2cZB
/7LxN1gtYVArk4kJgm/iNPoIyT8qf9WaG24769urVUxms+5NDvKdMjVUkH5p8ouiRLTtFW4tg5tK
9jdTFuw/lv2QNmq1C/txW4nYXKvglhC/DMxs6MP1rA9JpyX73OqmbdPTWi1hIyntPDXB0vdyMvZp
Cy7WyKWxqdXOt387Z6ohrI0eZRn1T6P+EILKu2jIENhU3ibr8+3VyR1ohFvTPCIjg7RuqDW5dVHP
WolzywmddNvUXEuyIgz3IB2ZO1qvA92Lo+FyJLjyzMxcBvoPu9wCjn69P9RDXXkztl0/kclc8JJY
6PJaEpzT7tMiNmPSUnJF3ZVFlqVnxu3EQ8FarWTpKRYJsIMCWbKX96SMDwFar+Hh/Q3v1BdarWRD
JsYM9MzzlcRNf1fzZH0W5Ih8JKDeUXekgYgnNc/Hr+9/2guS4E/jt1rZtRuywc48+yu1tuOHMDYq
qIV8WHgv1Lq41+yCYlTjtZZ2Q2QWamE5zLp3dCtj/pKPhZfsomLOvcOUlQRMRRBo5T634wSAohET
3fH+fZ4Y87XSsGknSnyRqfiFjMzvjcxQSKqOrJ62XX51Mvc0ElK0auSUooJinGTuBY5HeNK2q682
CVPkHMjNOuTm+9+emT6DBRUbB2a1RRhuSjhdIXnZVcciUIcmutSjfGOBai0bI0XLbSNkuD5pJB/s
XIF/WG6rOcOXebtyW7hHw+T0np8P2q8otx+tsP69bcBXm8KQSLcw3IwTSdihkezz6XKsxbamO1Wc
tzeOPZTA+Iobd7X2F3Fpn1O7OXNmOzXNV4t/IrCzz7DY+7WskisjUwFJloa67e32Jdz21Vmq6h3g
hGrJczapzC+Go3j3FGBsf9Ogr3VhoZzkUMHV91+COwuNFLq4mbf5Gknvfjvo4yTB+IUkUAi7eZai
/Q4xftuwGKvlyYaXt6VAgKLxkvWl1Eo70KNu4+NvrZBy4zjkdC8UX5Nu8piQefelTgCqbxv01TM8
DVuaWbrHqdK15S31usqf7dw4bLv6aol6TlQiPQ5dX21K69Msm+oDABCxccKsVqmOaXwoiWTzG1mR
VqQQ/HkrhVpuawuhwn87ZQDZd1nRswtEtj35zSjGOzsHH/7+2LzoMP7w5FxrpJKejugQ5eiuRln8
ctAi5LdzB3M5VqZW+Gk03euqgHtpFD/C3iNNK58B8uoE1iq7/8fZmTXXiXNd+BdRhQamW+Acjuc4
gxPnhnKGRiDEICQG/fpvua/e5ovjKi47Vc3BQsPW3muvZ01gKVCgy+dnDV8gfQq5lTA0wgl7hk6/
U5nCv5jcwdLwcz1NMX/nrd/YYNjuuG9g4WmHFeiKjQXI6/ZeokEvm9buWCi/l1ut8ERXso5w1NXc
nlGLhnlrv8hjK3UvrWrZWDWLm+OiWgDiAg34vrTiYO5pr6WS8eudbyNlEcEdPe0HSJwU0MHnv0+X
Nwae7s5pORNXxg0yCWbjFv0sZXny4dufHXv6bhuYTdQQMJHLAvmE4T4cRPxJMLd9PPb0/TbQkC4q
B4t3JzCZrqswgle4d0yEwff61yiuGFic2H4j+Cq++HVlznQQ5adj777bBCzvFy+MEU7Dm+qppOOC
Tp2tzY89fHdcDzPI24ogEgDCUAG0HX5aSn5MGcf3+q8p9Hov3hDZeWgLOEdw3LlbnQ2+HHr1vf6L
zYJSv0Fkl8CzsVDoLkqHoXxPd/c67/6wN+7VX6sDUZoPFhrIcjZfGTztXqizHmyyvfFYwwTfa7+8
unfhtCRxsba6vRrAqAK6GqS7Y+OzX6+q3Lq+C+KitmD8kPY5UseaPAEg/e+5tOBfhsUMCHxdCDw2
kB5X5SD9Y9ftV2DZ/16IYzQWjKFEkDeoxQNSh4Ln4MMS+FgPD99LvpYmYCbyFMI8dLzlnu/fol3i
PbnpW4KCfzvN/idEtS00RiFQPnAy1u0pWeIVCzZYS4CDiAuXomUet5n2hLRXUQ/i7ymgQbTAYnTA
Xf/Yp9+taliu4E6sl7hYvMQ/oWjTpRqH8sGn705gz4aalJ6LC2Rf9MtiNnfx3bwdu0DsxWBqBRY3
ijFtuddehcnA8jFcDpY+9xKwDXRqxSVy+b1gExrb6Wfbwsz+0KjvFWCeCOeEauRHuUrAZQaJ+LIC
d/WOK9Ybx+/eh831oSO6nBDjj9WK4irQMiKsn469+m5Bo/8BbfLURMW8KJBNN1W3DZQEatLH5oy/
W9MVsNdq5jYuegOWOnRm6qNQ0nw+9vrsvzvG4KGN1NERYKJYiwskLqKwG9PHbih75RcycaDCRqiX
L6Kvz009t6dlWt8zbXrru+7Wqis1wPMhvmsAmEURTgOaeNAO+U5y8a2n79bq1MH7F068GPcI3vUJ
A14i9I9ZurC97ktBLEMh04yKsZyar5B3s8fFDsOhQJzthV+awZpgaMIQ+m5XP0ZxXz4nrDeHrm5s
r/uivvWXwRc4HYHNBs/MrPNzqGrEzUemJDoi/jsl/YnhcsVZWMTLCvRqjTtoBVJ8X3089vzdimWl
ICBWISMHmgRc3znRn4fVVY/Hnr5brqYyIze0xjUFp9InGrXxBzEP7tByZcluufYRT+oYkMWipP0I
PtE0pdU8HMuzgEn/35GHaz0gjKuIih4+1KdEbeAgDaX+cGxkdst1LBMmG8Gj4lVRn4+Vx3LnSXJw
zu+W69xh+51ezycQxHMQ7ZqUBv52bEru1VycbWsLXDHEA8oANwV6tLhSeuq9g8/fJbjmykrnD6+H
azM8genwnCj24++j/udoHLio/35TWa6qheFwWRhd91/hMuyaAqiulhSJFseiWrif/PdHJte1oNkg
V7RIxGNmUOBnABl2cHR2CxaZOQ2hZBgVlc8krloJGOKpmJtyPhR+sL2sC+jZrVY9bhPjSsZ0FqqY
koNXORbvlixfWbfYLYoLw+NG5vDeDhlsqmN+zKUe/Jj/Dr6VgPwYUGsKHs3w2x/8KBOJVQcHf7dq
JYM8JK6w4wxwMc1sLL/RxXvPFv7PZyyLd4t2YrYZxhXR9rYQDft7KPZgoXooYQQO0X/HZZQGrgAG
CSPjPJWqDgjIyul3m4hf1+b/v+ayvaAL1q0hIHlLUtQyEdVlalplricarg9eDOLddUzAXYC7//hU
bbOzWbNNTQc4h/K/JQOqTcQyY77AkZN8qxa4ll9KHg9XDfRzP9eyTwII2tv156FNYK/SUEvjubrV
ODaWFsC32SMybesx0UAArd63v//IGx9zLz0blWWzcmtcdD1aBHOUMjaRVbos2bFlupefBQNeli6I
VVeAvr7QLehewEo7pvZme/lZrJEarSqKZTSK+zFYJ3TQuJdjQ7MLCqZt88Jh6gANBpL+HER19HWC
Qc+hex/bq89igtPah5alEGjhgyljt8koNckAlcmx19/tMMiC0HaAaUrh4IPxHPAw+BZ3bP5y7Om7
HaZtYC4OLzlc+1dX/5gbJa+mMj4mUGLRbosp4ZcCAbxArqt85RNXDSTBKcAAQXxsg9yL0DYa6TXp
cTp5Cm37NdMU9s71e9vMG4tqL0KrxiiRpYWes5cmk6hPD3DCODTuewVaAsMDG/ldUJTjoM6RHq/B
bgiPTZm9AI2Jbq3m0gsKtCgvKDiQ8fMUuPGdKfO6hf9h7w1366mdXMSEWKKCDl1wtQA985saPfkZ
C/pzhz6N3i2fhCUlPHLUsVw1C3cHOfri4entQFCMvQUIQgXobLqsy3KsZAVo0H/PKwDvQqdZEyAX
LhF9xP4WPNuWKP907Hvv1hmc26HMiDFoPvIrGWOjyZg3HKtes71KbOQjX+mr1Ir5fZiKpf+pyfqe
2dQbq2AvEms3itOzx8M5h4t7ulq5ckBFI34oicP2OjFnAaiuVnQNNFE8PMAw0KXBQJfvhwZ+rxOL
UUblcxyHxdSzO/jlu5yISZyPPXwXeiuH2+DSRK9Ey40A7unawsBb7ODTd6F3uNXtoIETLeCFPaQV
Z79Kmbzn1/XWV92t4tqwsWeG8MKqdjyptoLWjc3Hbpt7bdiw9nwzMMMpgs3el8wHD28ACPbvg/5v
neEPG9BeBtaNiLiFLsNiHnjbX1D0NNcmBJAjpW4ACnNejEkDwYchran0SnAwaw1ALyogHEbfA7CB
SSP7IY2i1d0B1NB5qRu88kHFnQ8C5Bw34lAeiwW7Zd8iY6C80SFBGUK21jQwhMV98FiDJAt2x2sA
/T+0XyIsxkWfcew9ST4de/G97At9qcnsAmRWF1fSIhGjLVQXvJdW/bfE+IdPuHcMC/1u3LhDTDYD
pGpP8SZV9QwTt6nKYhiHjqmtPfKh9uVYoaM6qMT1XL8CyqdX2Fhqgsr6p5DYNcw96KnXfI7G5ROl
xjcnuYzBksZAciwn7bb1h497eQ4u+IfVIuxLSeepl6hTgHz/fT6+sZL25WviRUjPgwJXLIkQY6YI
zAoByNT899+f/7qZ/GGs9gVsbx47MSxIKDqYJ3rgPYs4yrhzya8w6vnnDTWNp7//0lt/yW7D4WAP
L0rooJhl15xDYfX3xBB9rIDF6G7LgZlihGiHIrfohfYK4GAkFbqDjexsX83u4mHaFOjnBei9gQZn
lPT3sfVx+zw0OHyXy9E1tH5QhiKo6qMqBetRpD0NDuZd+e4kqQH4DpOGB0Wv7U+CRZ0iJXWsL4nt
xYTyNadbuTAowqqsUlBlPyUkfud2+8ac2YsJ2wiY5kQjwzIDv33TwVgfS9KPj9069/5zyBVTEmkd
wk9NmAdqvOCfFRSZ52OfdBf0BfXURC6I8ElnTn8sEu+dVxCKvdci8+Y2t9v+0YZqFfIPIQrOUXvL
5DI/y5ZqCfJ2KRIAco38DAl4fA+kKljWSGJ05qsKOhivruh9/9Q62t03YTzoHLmL5YPSlfBzt8nV
paLaYi9DzXFCoda3yz2Qk4HL5nLumxyFg77LjYZt0DvT/40CMaO7wYK6uA5BvQqwzTURxMhh5f4R
PeU8hVZni64AnG7LOwGzsCdUhtwtZDA9+tRqAh7wsc+1O+7Q3VXVvESrNvW94N9pbLAXHptpexHl
WpUOIjEaFZJpz6WkVZZkRNQH+R9sr6Ps2ZxA0YvKymQ4L3pYxJyaWEfHYsW9lDKRcwXGhx8ULoaF
n4L98DUgls2xyjzecnc9gg0ggq7XLIffVD8BGkaKE/UP/5hLBdsbzkWV1WZe1gAhEo9SnODI1igx
Hhyc3cEzQFteb6EJi1Ig6AWbsuqexVDKQyVutveb28AQn+RkMPaqGq+YCAzo26Y7Fl7sxZQDsDv+
aiZs3u2GoiJKZtf9eLB5ku21lCCUtQiFYo6bo4G8A36iKQgvVf73FfsaOPwhdNmLHuMJ3BLwssOC
T77m2So6OCZTdD5X1zKw4T9//5U3jqD/J33cjBunBfVcS8f50zoLweAQTcR79eI3Eh578SNcIgPX
ShwTWkcvul/BLofRhg+uNToHs60Uwe/I7/sfMkAGE23jCM+O/WG746ONG4ZYcguKoZl+NGXyotVB
E0a2F7lZj7RxPCxBARVs+QDT5q5ASd8/tuL2IreEc4WYFeGMs0TcxrwiF4Dd5enQuOxFbmJS69x1
hBWxTeb7RTT6UxKXzdPfn/7GpN3L2xgPm62ragZRydBumRB1v+boGzHPI4y812MJwD2pFGZUViR9
hb8BgWVajvUn7obg2MTZC91aXgWuqWZWlE1fnqqm3i5k4AfPmr3QrWzLlVjS8aIMG3JWs9+jodI/
uFnvZW4DHKp7r215YeZJjenqPH2ZiTxaTt4L3UJki41X4flD4um7LfChBgdp7liM8q/r7f/I6OAm
NBFRNbzw9BxCkMR/T68M0r/PzDc2un9Ds/95ON4czjIaB81Su+aGyLpOme7Dd0p2rxeZP2zWewXb
3K8r6WakpP2pVy7TvZzCDD5GG7zBaDzw80St/iZman78/c95K5Gzl7WVJShojsQMkn2CLEC9TcGU
bugA+ec1NXVn+1jJ1/uKae2ZrGU4NPDBRIIwZ6XPptQhx0ROU9DROXVdL/uPNh7VjSwbv00RLUbL
NbrpUA7/++u+sS/sdXKiEe6VdsiKpSNmTUPIbr74kCT8GMbqmFs426vlpjZyifIX7Aqgk+cjmXjm
dd36znH8xvzZG6bRhnu9Cxwr3ELni2ZWPQZozzy25++1cu0SR3AO8mkBr5Mxh8+8ue5GXR8Lg/ZG
acvAKj32HE+fW5eyltZ3zDsotGd7rRyzUA6FUccKeKmwKyYT+hi75L1+m/CNlbU7x+cG9RINb+2i
GxKF3E0nh6+d061M0Rpj+5z74XSMbcX2pmkTnFMmqxgpRtdj6gMFrn7EM9sOTSG6186FlSmbtYxo
EQv4ip24CECiG0w7vWdD/uc5SvfyOal67Puvs2hJkuYCqECZC0grDr7+LomjrD9G1cR81AvjOBM8
jHJ8jGNKWroXz3m17pDPBC5+EZE5baUf5K0aj1XgafK6L/3P7t9OazWFKMIXAY73DCUwWHIqfqiM
TfdE0dZro8kBWVuwXnbPDXB9aVSy/svft863Pir776tvsZBc9T4pQt3MX5C1b+7kqt4jQ/05Pqd7
5dzcxciH9BMpqmGEXn0dp+5LVPHyO9wxRi81k1fa1Jsq/7MvxnkuKjibHtLY0mS3smtGg62ZFwK5
5IJqBxxAMxSNzdWxYdslPJaAK740hhTc9E0xtsEZbW/H4iy6l9Vtporjdh1IIbVdPvO6Cc4zDczp
0KvvLdJ0H9EkUnj1torqX35PNoXubpg0HHv8bh27gHcrCCA4DZDyfzLNZNGeSunLsae/7uP/s9KE
jecBEYhfgIbcnhVyBigaymMG8nTvksZwvJMojP1iqiHGTIHxncCVdMHBHXQvqGu3GI5WxPrF0pIy
j1axwGUlOSbpoHtFXRToaoJ6iRSQAdQ/BhEGqNscTTTRvZ4OGKugn/uSwFpvHa8XMJOKiTT+oUwN
3TulRUGDW2i34MN6Q/RFa9b+dLKexTuz8s/nPN0r6iKvrYZaYZurFUwrU99L2jWdPSibUt1MzTMy
tOF6bIHtBXaCT14FxyicZBvbruCHsd1X4/yeZurP+jq619e5uiHgR3l+gfh8XW4ZbaKH0PENtvos
mKustFE3nnw0odB8/DdWPbTy9jI2OSs5D13nFzVQefc+c9WtsUIfilDpXsPmomiO/QrW6/BSqx76
CeSBdtuWY5Nrr2GztargFlbD2D2y+jQG4gfAe+6dqfXGCbp3UAvGEZ7PDuui5PP8c9qc+hyY9j1W
w1tP353PYxeziaqKFlpxPwUwsM+SsHtPRgV82OuJ9f/vlnSPFfVQWFdwb6WFAI9TQw0w91uQwvep
aW0KldUyntYKPJYrf4OVbhascl5fNSZem2+Ohu6ThR8zpLUwHPsVt46ZtOYbkg/BEiU023Sn5lM5
dmGZgkRbQ+UXuLC+dUlv6xSa+ijIEzOWfjZF6HTKkK2zSRaOcWQBjhvrJouNpFtWrY2/FFPT9CZr
+qnfioDNzF6SCtHYyS6BjdMAgDwLG2Lb9eeNKYhVts35+hotqbO+0e002Ew2qOZ80BVA3JegRkbg
JKwD+0zSMAjT2msovbFOwM1WVLMTqFiO0n6oARb56iPKM98HCzA1HhzMIqN28dZMNc6XP9nM3ZpN
aq7nVMFfsP6Y1JNfp/5GQl5IXH+XdIHY5RlqVvg4hWZsWVr60mzX0eYwQYGrQ3vKp7IjcCKTxtXj
JYg8v7xhg+doplDEcXcBeGpNvvluK1+6bnhVTWCLX2m6yiROQE2SWr7AE17+xoeLy1PCqCY/CC1N
ec/iNsSZFjSrTEfPeCRVvs9xPy+nsb22BpnAbIWRs3+B/T4brwgsQ3u8oq/jjERGdQhzQvICGCPf
Mg+UwyhrKo98pIHHkw8K6KkrACF1cNlgil7lMWVr+eQo9+c7TWmDoiyygXVwzbzJllndVz7PgRvq
ftXD0nSnyhuaBB5jNTH3k4T8N/O3ZJYng1jioVok2F/EOLZdnHPxnMqlLM0JbmXanU010m9EinC8
rhYOqzU6jep+HUrxhDesoeeCq2T7PPB1e6qFeQkQlL5ID/5H+ThsWFHDRvXnrrfbR2Va/rRsk2lO
dOMQq1jWqD4d2saDlTOBS1zaqpDmNgq9xwR2s5fW4DaBJEcy6mw0dPtIoSWhl7I2yJhMQbgEl1Z0
Hc2JDpAVgiNZPaW12GrUkbc+HC4h0eIOMOi2+8xh15ycklGYr9BKqjrftrAx3xo2lPWZLVG3nceY
xPRjU6qZntehKZuzRB0Tk3byl+5jTKuAXDGQrVbQE1s95Wsc+9DVB95a5xy9016qpnVqTknM9Hbp
tVnbKxYGmJKYu1UNH2pDyiSLsb+jlO7JbUhbESFLOTYTSFOrSZoxq/lAOIQg7UJzDzf/e+HsFH9c
urG5HuM4kb82PdPo3EfKb264AHAE4aCYUPjS4T8NEok/6BgGD2Rgaj1FDl/3Eltl7yq+hfiebm3G
k974MD/OjlP7HAQYmkxqSHhTSrTdbruNes82kg6GEHCWDx9AdK5V2sPSqk/VMvQ+3h7OFvfCgJiZ
BwvW+TmJbbfctdokfo6PWcYnMonoV9l3rX3ecOMtcyjd4uhMEj3cRolFLhLKCO8FDRAkzES1tshq
1fWQ5HQgiTz5nphvQXtC6ddT8P+/Ub2WycMrz1fpVA/sFZ5Zjeie2LiePgUYQpHz2G89OJ1CZXqz
Wbe12RyuK2ymiMd+WI0ljh6d8XU36UkoTq9ujuN5ERj5x9LVC78wIHGnm5APT0J6J1XP24tfjfgu
HYxBlzyuQA5o0jDoX103+yWi8YlbjwO/2K2huoYBcyXxyWJ0BFnYa6y3sSUE1Z+Szu5uBA/7R7zG
1tzUkJXPXxtLO3vXqLpZr1qPBMv0ejpENUl532mkgWMBQanvylZla2RmlYWmDL/GAZKWJ89X+pdf
yiW3HjIf+P6v0hhz6toyydfamCKiA7jtBv70oeu/v0oI0sayMRNa/iN8KARTYBag+o+DbyU89s5s
Rc9nh36svJ5nXCHjIcl8Zetsk7NOcRsLHpGm8PJugax5TUL7YzNBB7+T5asGvoymERbz/ULiMYMD
VZdXqMpmrVgQDsZecMKUERWGggtcs1VU3TTCm5fM6tB7AKUU8ugpdhjWpUfXdzr5XMA5CBKCFBJ2
e9FkySoAcXEE6OoUactycNu+4AQT16vuaebDVbFKqyq5c2tnqhTIC5IHqNbOcJnzPi1WvFBOyhfQ
hOhj2IYgrM/ekPY+jhuxUOzovqgzrqbt4ziZ6RnQJnszNNT/1g5iembRUGa6rl3m86j/qLXCH9h6
yYWR9Vu3Rh8tqKOpirTKeCjCHE4wNMWkpNcttFGQ4a8RTISb5gvMG6IHMvffPVUjZbspEByaZfm4
KjQAhIk35aKEF8s4lChOmeQiZ6RCgxaSA8bKx75pH1kr1yyuuCm83jyNtfseaJ+eVnQBFh38JVNP
muk6bDzM8EHVvz1TBqnsqscm5C/ahA8AUd0kSWjOeu0enFsTk7rZr3/CDIe6U2Bl8qVJeIUsEXxk
3DyfAjXGl3YCaLkZUK9h49hmbnHqN1Z2SDIn9c++d/BI82N1jeBEn1qhb/0txmEFTMUzBzD2e2mH
K0bXh1bpNSOtz+/DpS1G7h4lOgyucFD4t1Eo3HkOqE59Gy8f7brNz1rKLW08E2dYY/auZBgngegj
7WpZnvsQNxlf2ChDsCG+lmrbPnYoc19HHqZvDY/ofCz7NvUrOH7Ps94KM9DvrgoxaItIg6Sd0p6p
89bDCYjBXLFgA9vuiZcwtDaVU5VCjmeyihL6HZZK9oew7Ac8s1gGscpU+EP0FVrH5jIRD0YrANNf
BOipKYu4u4TbMMg04nCNxkLD8Bj6LOoEwBEgFzDppvohKpstSuMkrp5lhQPNhJNJxdDp5IQ5coqr
XudCCXpvfNG88HEa71zo0XxW/plH1XjPKYJJY9rrAIFaRkI5nPyw8YHlUgiR6My/TihyX3Qn1rQd
1RVuxsFtuSz3tfA+S0H5BYvnRKogOm2LqVNVEpeugU8zOYprbcrPZSXnjAHTnkmyTmkLRiGqFE19
vfg+dm7LvvHOvjBY2GQDZIdtupB1PKFmYF7Qy6nyPvbqKrVLPV0iiZ3W22L/HmZj0QMjguOgcMtX
B6V7Pot+AhuHJampKz1kbrNLk22UTr9r6C7q3LdTX2dLG4kcoIkuNbACxN7SBd8rvsZVsaJi1kKZ
UzFeBNYzY6aJ116ojudsE+WaMhIE6YqwIKNu/o67pOHQGJE4THs0o7eQvtBYg9qy3gTNxLtcSdu5
LJmjJqMaWyJZSXVtwWNa79EuXKcQJYa5D0hobl/1m7Ako2gWZNd1SUSx9KXORFd/h+eSTOF5UsHG
MCL5Gln2eYR3WVZvQAzhR2jkLgMrqYWtPufnRMvxJlD2ft6SL7Vr70elri1oR5cwqU3zhF7T5Bbx
IO8fO/hj4JCLF/MNCOZly/yVKYvVMkAYOi+PQyW3JifliMMhYEMCS964ISeFlFp9O7spOXdGk7u2
6QKRgk0UxhlbVt6n3OsS3DQShvhCYa9JawObY42huC1B1PpW6ZVkIyL/j0ESNylbfO+2c/FJ1NEN
AqDxzmNqEimfp+Uk/PibrabrvjWAWrQI0iRivwd4zvPT6G3FMCn1AKuHZ8OgW04GlaTT7KIxRdtn
nM2+xOWlq3kWBdGEqRFMiJJ8/zqpopFcHFdelI6r31/jdkIVpLTB9k8Ns5liLVU35lJv1QmYnDH1
aLex8yxZjeAVPZ1ZHFfyXHM+ZFby+xEltNSrRJtGdJRnHY3RE0VREDgrMEdHmGqlbcnxf+Gmm7Zb
h7FTg/GvRF1PeYkT1GZ+IN1FU8xTmFKyAB14qvvdslrTrCZV/7F0DTIkAe5g6TAnKsnLFUYCVzqI
5AcnV3tK7FrmbQcfu3Gr++eeK3s7LLEFLEpWoDm4Ie/IPJ112yAIQhfBmSBp96Wjw3TBrtGdkmno
ThLn9ckTa/1RkoQ8EsQUCBU3r8u8KEqu6rVXX8Aah1AN7FxQT9uhvrLc6A+4o813nBCci7GLOwMI
ascyLmcM8VzH/NOszfh7MfBsHWVPL1Sy1k/LboiuagTitzCQZVm9jv7HSS2yYJKgQcZi4hNoMWFT
PoxjOq0BSQm8GHVad0P/yye40iZu/hysSZA3uhmQ0+naa2g3G3StdtVTW8LaE919vfBPNiJemIaN
bH5O1dJ/QhlS3eplRnQcTdM1jboeU6wSJk1i4l0ljol8aVbvmpWmuepIH52QoY3lB72MtjnJLgoj
7NjRCh0Q7NPKjVcihzdt+bQETR+nWJbmOdkEgLA8Jv0dpCn1l6U0/reAVRg7odvuibGJ4CLtaQ/B
f0hQJaXt17DrdD4nr9H1pNrQpVFnwiu/msKbca6G70GFQj/uOYibcKuMT2UCf65JwYPeg7ve7bB1
gbmUk+1S2jXK3K0MDqkp7KW8zMRmlpkwnsPp1KgS952QRKgBlLg/sTXB/WWZ5ut16+J7ZAPIyysS
JwX4csRkruQCrJCurueV9EGqu1A/4dCJhywMJ0gs4ZNZRWmXoC9RLaYvVnSGXmGLiz81IpJfSUsX
wBy8u3KCCD/V3IFGvxLsgOWwRLmcEuyYfFy7M47iZcia2t570E3mCMKT3+i6HfsTZuXU3EvN0Df1
2s+ULSMSBhCpRzhyaXKPefIDLZ0LUPLJh2GzmLdbs56C0CZ92mwDdjgRueYzYII3TgHgWZn+q2VI
IqTr7Psd/MKagZ0Il/SRRGyYn+c26NYz+Mcc7WySAA/Uu2xZav/D2irsxCEda5vLxQ/Qp7QY+n1I
9PZt8apZplvfJx42thKsxaWucDMpveqzCOoNaRDmQYc/D5V3jlmYuHRywXQv6CRsvsQct0HkQwI/
jSoYE6czEkBnvnngwkOCNjyVo5vyqCkBhQkgObjZaIswhrLgV49AJBvasjsJ7Cz3cqYS32dioKyV
pIouMS+36xINhk8zqksnwfh8E2jxBAVSfDMIJIwk9oQU7WPSwVwOiRx43Yx5D6PuKx4tEkNU0+qi
elkVOEeau9kpk4d06/KJV/zc+CpEr5bPq7RcPHsySnf3I4pMGYJk+aRDOpw1/jtD+qXJF+B4Xw9D
jSyDT9V3pEnn7xAc6iIcVZWzaVGnDRtmxgZTXSHHhuvdhjwqUi8QBA/bq4dcoB8bOEHkkQjlp7oc
RplCOi+GTPjD0wySQsrm2fUprFvDMzB97jxK7MgzmYbckpCdFLx6r2ZraWqwozwEsRUplMOY4VO7
NCncEJnMCTbZfKIluSq5Dv6BdjS4IFBKruSAiyMe+MglXgk+9jpHBBiciK2fcG+lZy1t9BhG8UPU
DdVXz3XfLG9Qf2llHqhwgnlUW34Gbay5gk9Ua9J2BSQ1bWBfjLCP1xnaMHDZ4T6Jb4RhTdZEIJ/1
dMEuuMC7FJm77g7uLyqlUTNnxkLsuMp6Qxe5lT/mgPTZBDbAjUcNPUuPl+ewQcfHaMrhuZoaBNQr
6C21VwW5I8KeYO44PXZqCj4MOIO/ADMI26+RLZeRIlHhlvISaVHfN1oo9KjDuGlt58+OEz/lUJph
D+ftdQ2w/ddhrE8dgs/XaEymrp7CE+lwYzeoJWD3lzmuTQEuW/VjO0Q6AzpZnFZBfoVhFRamwxSp
6XhpVpqklCEEI66dT7BX/cfBfPYlxqXiOuSgp3Ep23QI/O6EaoJ+IDoqGhmsmY7U8zZ686v2ejwH
hLKs7YM69ey2/B9559UcubHl+a8ycd9TkwmPibn3AaYsve3mC6KbZMN7j0+/v9LV7kg9Rrt63ZBC
0S2SxSoAmXnO352wyPQpiAY+lsz0dQ8yr465u96tlFz7rk/YdPX6bBvG+1rO475OnVtpz3yCuLkb
U/PGNmgUZ3MCNrLE19g15d5wM1BVIgJvptYqAUaAuL28i/eR0DDhOCN+HDysT3Ol3yj9UkCZmfJJ
by5DVEpfLJFSUjr5mz45g68G+3ua1VOgMUz8xpD5zCrpey/rt/FLQZRYaK84sNJc8+e1Nv0ZB9J+
rarcj+uBQNvFIUlU34pr6hPuKYcDg+g3WYbAAFRdtUkvQSQgN2cQBPzLeBeti+OXHb6zhtTqCy6q
vLrstNdMyPYkZycNBkurPOqHFc1K9rVrY5CmJTfDvjJumymnLM2qJ7U0r25t11QMbeZPsVagCYyr
3dQVXVjl0Vshc0TFlhFOJE3exBqjGsWk7jvGztxHhjWGyTRRwSV55lUFY9r0ztmJeHEDBtI7h7Qt
lJeo7GsWNebOtuZF9003Eq8WNwGoekqeCA8+jtxuzxVIgHnkrZ0yIvaDpi79XkvbHenkDw60d5/F
pbcl01pxhhfOaWRm2p10c9cvKsmWZE44oJakbo898+PPrduaYWLGtEd1R9Da3EMbRkrrfTNvx6tM
5GPjWaT/fKHaeaNmzU+9nq03jT4K3xLresbtlNyptu05/4aNDwdSXHeemE39BpA1vx5j/bWbneJ2
0GN7uWDF1fKlRQ/gz1oV8cZz/YbMt9mbUMJ4KD2mtyVL8b/YWculGrDyzDNgdV9ms34qI5dzeUKs
LIC8EvvOjJkxsF/Im8BFPYxZBgoeTfd6svX1bsnyXvuI063zRe3o2qky51Hzswhsz4s0ah3PSpVb
35RzOidXhug1j+6vDLizHUuQMzd/u0whSY6DbjNkmKDySj1O0s2+r1E12a+GeykvvLkwnZu6Uutx
zex4okzhAHwbymLSTuDok+1jSbosYESfO8E01Q3z8mgb1LK1bAJDTbSjFzjuxapHuws4vwwUeKYw
rxIlu+wxsu2ietAJilx2Sxw30R0jhJv9KDJ6ZL3PaTXHcmr163Qzu1PkILpmIZh3Uo5y9FyoouR+
wYpYgdTN5XVrGN24XzU1dEHfdnV8kuk2NI+VHDlni3wdu32vGzLz8kVboq99ZKguBAKFXymG9hmh
i0ZHc6myvCVTTFprqQTqe9lrJg5HfHm3hDwR0enB6cw72wZs/egH5r6fl1T0WxCvzD32ErGN0w+V
bxzCrBFr3jlp2j33rhsfxqioH3K93uqzY/fZbcypxMKwzKQ9DqJLn8Y6pvk33NV4csrSeuy0ud72
8XSpLuLUJtqX1Qgm2lrtzFxcouUNOrrFNe5Ka1C32SV6ftdZUQ38Piz1Sl4fOvujnRhZfs3Z3eYH
rSHF+FhqqTrwfHF6VRNKpCwtp9sCvOC9VkN2hS2xgdEqFMYFJrQ7DiNa15zBB/RLiTdalZYx4aHI
sqCszag66OwWgKRoxQ/8WvNxppPRjyO5rvpeWFZ9p5k9UTL1GK0Y3S/JxexQUftBEuzwlGEPe+iW
UluCuOEOwfF33cdgjlIEtN2auGPsun0oc2WDEdWG+dgZcZX9mKua/BNKR+boRCSi9V7EpS/8yJ51
BtcucBBtVsYzlVoTfUnHukquc2YAG4HbpS3LJBFdda5Enp3cts2vCnIgZcgUlWb0mAIWWXe21U9+
IYdGv2mE0Q3BmlRu4zci+dAhPXJfV1HWhExlTx5c09JxS7f5eqCR1ZQ3mhqAz9i5ZOgXHG4eXE3+
I1YarEjiNnMArr3NQTTny49x7exHTJDaussg406mSgrxo1Tgx2Hi9h0m6TRL9zZG7FNOl9tehEzO
i6zgGq/WdFhnv9EXNbzXa2ppsedk2dzdiHGrxdHaLKnf5+ZmJuFckZa3K8tGO7FX29Opicmg81w1
d5W/klVp+oul23fcDDOHa5EthUjh4MQlRMPpgjIzH5g70+VsdIkCYVCbAbymDfVhtNqp8nNqMYRJ
7Ryl2XkwIkt+SDBla1evY+xccjcJWX03IT3yM+RJq98LAQIUJINWFHdVsUERLpw9e6uyhvXyOZKd
uVU2MX+GZO/MulyvfItp5i9IStdXcuLLa2eand1YbtMzggQA7J7D+7zaZl/72PjS2RNVVDHqx5i0
7xUl40MDV/bUTGPpHou0mWjvlbTlQ2d2/bVYzaYMWLPJJ/dg+zJnjmkfTEsIkh6rpfI1kRu345Kt
98UCz56UdJeeKDNaCa3U9fQo8gisCWw/KalQAWyCUmX2i6v68ZbiX7+DFopyL0mzMSMLdHLbV71Z
Usfv3K2KfAsI91JsxFP/qdQyiZ2uUsacuoPm3ifZuO1tOgMGbyf4lcpizm8s14RAUFu7k7O56uya
iwO0nyjV+DIzC3EclK1SaNu213IgliYXr5U1ady7mjhUZvOOTnQFm1yOd2unbFD7bbTke2rW6ZsL
4Hs1RJMtfJfwC+PcVNqCuh/cOvMXICQoxczRXujj+i5ci8x8GoTVH1c64HVvW5n7otczbS3ZSc1x
jbey/MyI5ST2ueouZC+swEEucqPHWrecQtgx46e01TsvUkIm4WZdYpCbCWbem+aofyRea/vm8t/I
22Jz1D0dX/fHmiey2g8DT204UaY+NKAQ9Gp52nmryPF5r+bSqlPMHsYWsDpAYg37dBYSdV1Iv8jW
VvcQDdbpoZrM9XGeY/d7meWU75U2D4/UocmjigouRDQuFYZEiNj3EtVI6uUcBz18vHTckBRAujvT
gHIp4qg+RjOefs8o1vqOjn47d+Zmn+dCJ6uO8Se5qQVFq0ebXzeF+sQLZcY7bW6SnIkNa1H5JkLy
j6SshnetbrT2Qq9X43EDTf1sqyiLQlUCSe96RQcL0lxy9tZ9LjlqjUU9FFULcK3spmsC+PQ69yvX
YrsodcHRtMHYRyDVqTt5sYjcV4C5OD7HOfsHcFQt4gN6uhbdZzorGvs2Ln6MVtZ+z+uNIwA2cPmY
WihL35TNfK+l6+xccXjCZqihhA3UU6VTxw7zUYjSvO7mOhlPXacyw09EyYidfljhjlRmZc8NDJ3G
E43ycU/Ep9rCWhb9hwny+S5KWy/PLvnPUbD2CbixSCv2cADWONlLnWBi3y0gtX3WrDKCuIIOo4zc
0ueyMMpvQzU18rSVUe7sosKpP2DqJ9vbRrfw9dzRPi7th+sjwS8nv6mj+VYOQ5T7vYkz1IdIZ6+X
0fBilegvdm3hjOU+GgXHsmFGDZnImwUILCC7qbZsvKRBLOcyDzuC4PRwqQDAQqrz8usCzeyxuxiw
2n3Z7Bwzn9lps6W6YRMWZzkLGF1nWr6DG7u1r4xxA5iUUfPI2FGemLaXgks6T5bcd6rHTz2bwo4B
44reeUqJHjCPbLK66SlLDKixVZo92/MoXzohxuLdblFyYEjYth7YIo+qYFt6zN9j2TjXWx9Pc6Da
aLgxE3f6voEdbP6aVqva1d1Mh1gtxQBBPJvkn28M8/HxkClxtYxyof0FR9oN1bie544fvQW7ArbH
tpY5hyor6uoq5+2v7IoZK6LPLnY2R0QpBU3Fk0FfviyMnJgF0ysn6syKPpuYos/METRhbW8spScW
V5m7ynGrjzEygQMkGTdGYGzl9AR5POs7meTTtLtk68SB2OwRhYxeNS9EGcfbPsKy+h5Pshq93HI7
LZwGijefoMqquC9U2sNL5CnIn8gAJXis8wpMpmgR93IrrvtcpVeNUSJzl7kVrV6vsJkd+63pB+iR
lrp9m2a9DZ2kKl5YH1I+Tc6q1Vwnp3OChfZb801NqxGU0Ga8OtWm3MMwS0KkUoeKxouw5XUPy7oZ
A9VoPjc/VFOu7o5f0X1hc2MydpIVcFZt2RrIMux4tkNS6evSIyUgtVHwmJmxUzDQow9+Ub/3+qwt
Yc+TMHlguUzHkDNMVmjEg1UHibC4rIO9FRTt9ra+xyrWzeuipWmj/WyG7QJNWct4YwO7n90KFsxf
dC0fwiKG8NjLNWpuZ7zZz06UXLJAhsH4mtOe9rseVcgUtEVj1sFIFyJfSaob+ntVr7N9TtrZwJYM
SGuYOzHEK7131RrlM/R4xf9pLKf8EHZSyxtYAGferQIfak1Fin/KAxfgYCJVqXJe05wyAsUJwain
YuV0CRjSZtDoO+g9fCvmoLkpIcIFfEgqBt9EBhhfr5lg49QL0T4aRWV8rbVlfEMIOh/cvE5sPt5W
oyXQtHI6zqo0Cn9dS/tCzK2O9p5k5aRzwg9UdBvVHldor6e56jZvkJtThtWWa07AOXnhI4r2jrmY
7VNaJVDeQtfam06kvGmrTpMETHgaX1oRk1fYLt3Laml6GjDOpNuOTlw2X5bYNmo/lkuy+dxwtlIG
sVsLJXqpzT5RJojK5DTGlHszw5HubWXL5jY1K2c6rOzgbiiGtFY+J0Bz7VSZ43gW1s4PsJg58m1K
cgCArGv7y6wgow+0cWmGq7HK0ttss03hzZ1G8zuz3QZsUdV25tzneTZpFgcvswCMkfO5DzPq9Nwf
G1umflrgdPDqZQO+qnVq1ZNbZRJgep3K9qT1I+0grSfbrrM1S+GBIRFXWDc82qUSBv7Eoi+ujWkt
1n1MXmr1Zcjg8o6whxwqNnqk1QOJVVXoONEkL5M2piLYjEKpm4lrQTx3pGWuJ512mJ7HkcyByktd
sqo4NjIruWOUSIwWLx6GJ5Km1H3j6Pld7iTzNy4VZbGJbWA8OuOa5FQKjfUNEaGOTMEyhxVfdN9Y
IVyoyxixVY8+i85apT8vSWL6gAb2m3LjFXo0rxaWXS62q96Y2qvVzKBPrHFKw1rLtbdOK9ZHaZdZ
9aI6aLtD70a8JBij3R1myQjxH86YFRiNI25b2Muxss6xrNRy66Sy+zGa3fru5PUUoXC69OmCvSDe
jbWmLcjtZF4Eg61rQSTLuAoFYTM/HGXAe1u90QiPg1Z+RTq48R7LzGJ8+RiNsc8QReOwZhHzuSw7
3zu6+aNaZibJTJaQDeOYBYee3pNH4unEPOhBjtajuYuG3smuNZa3FRauFr8yk6Zun5wxAkGvGMpo
Brk09DMVWCsfkMpQ5XrRaiY/5qipb2IbE0ewdTHnXLUVr3Iy9NpP1qUUYdUl66ONdmDiQ8R0J3Fc
Z2VoMAozDjR9M22/sdKNHaHVk5pxfWbVeXNlAXkqzqnEU/CjJpC0VUfHYRD5VwlpuXhj3+YK+Goe
iYgZsnYJu0RC6sysxnMqpbuE2eDo11bSFq9do1HUyx6aXpN2tCH4W2GF5g0vsm/SsjxGWb/qx0z0
SQS700bRAaHLRtVmKw0aOoaTfMdfUYMjuzzOvtFtpn7K68unoM0vHspFWPetm4M5mjr3R0ZZUGda
CsPeT86xyRCNkfo0tFwG0NWQger9zBmu2x0o16Lnh1yM+TUl1zDvJpK6Hd6kq971yEyfmq6OwC8W
0QHsyV7sOHfSale4RoFgocFAFMJTO6/JFHfQ9LbdUoqR89lCiJrFm2jk+FI0F0gJ2XdZHapkqxKG
oTRAk1nvpN3OVVPX7ZJR2GmgwyXE6Fb0goNvsLon/AdoS5Os7y7XnTb/qXCS9nEdGWZ/H5k6y9qx
GJ7lZQauOy9BTlIFltumn9RtA7PX9JbLP5gJ5bpjJbTaIIbaGrJHgOonTp6BCPfCeKNyNaCxotQk
9s4p1EtE2ZUCH6pBB2FttGK3DfZyUzFwPfP7Seu/zeghX6NRVyX4hj4EBoMmDb+dWiZE1FqUD0Ge
VtQo61KPkF+0kOxEs9KfbTEAGsd5M15fRmRne3qluGfcN3zzDmZuq09J1Y1LAMdjQD4WjSEPitox
C8xVXFLgt6L9kYyJ/TBZNKNIERxS0Mtq42WF3nHxN61IXN+MMuMomA7Qnt18tXw3xjMVDm0NCjdj
uC6D3om1T5EXy+PWJz16pk7VWzCiPv0sjKms/dYymXqomwkA2rgtEQNqXTH2iGC3HihFFeltgpD4
cumt4j0Xef8WNTYLSU4m4isiUc6I3Koi7B1r+ZH2XT9ReTUEsvRrVF/nUaFrvhhboQKXYUrTTtfs
ug3jSdQUahQt1g6Aa+l36eQWFU3+Zjf7WS7tAr2qdy52/bqybyKnj9KrJB3YlbSqNBdoQ6OJ4ajz
Mmdo6bw91MQgpTejUzUaRJKhLTuZZ+7ACX0ptUtzjA1/IOCjfilRjy5/Ypf97zTlP1mjotFUfCL3
YoZoFipsNOvfDafqP/+aU+Anb9QqtmVZJCzFoLbyEsc0XZVLrf+J8+pXt/l/IVj/OVgUxzwDNddU
7q2IgvUoYlbpfnCRAniMNkvaoNQN6lJa4PU7zXTzrtrC6IK0ZCjpLqHFKkPO98o+Lqaw/prZ7Oc4
UljEtLZR3bKJIItOk2INVPZnczr+G++K9ZOjiuJfyx0TxKStjPJLVs7t9wXIfPOMoW3Iw1EtcNNf
unU/x5PGSWvnlatvezUv8XkVBevO6LTHv/bq5h/NW0rqMxF/3bbXVkyYpj7Jo5R1+td8GD+Hn7pV
KmONydX7NWtkKAdV7RgApv6aqefnlNOic2vpFLz3WrklkY+WYWtM4cmSP7H4/zdr8ueUU3EZsdjZ
87qHsP8ui8kb2+r+r132n5Y7fYZeMw9127MUv2auGzJJuv6LD8xPa71pxxFp7IUAzK2CuZyaCvkY
9V9K4tB+zjddUFWYjcy2PdP/snMdt92u3Yy/NqJG+zndNN+aIqXAWPdt36UfVtMVt51eJ78NR/jX
9+Xf4s/67p9bUv+Pf+fv73Wzdim6nZ/++o+nuuTff7/8zP/5nj/+xD/2n/XNt/Kz//mb/vAzvO5v
vzf4Nnz7w1/gt0HI78fPbn347Mdi+PX1eYeX7/y//eK/fP76Kk9r8/n3v71TAgyXV2Pzqv7225eO
H3//m85D+6+/f/nfvnZ5/3//m5eMw7f/9P2f3/rh739ztV+UZliGKw0mLinz8pjPn5evOM4vtulI
zYIslQZBPGwOFfaD5O9/05xfyDRjfIcmpXKpn/ihvh5//ZL1i4WxhX8sB9xP8nr/+3394cb8x436
l2os7+q0Gno+x3898Znpbj/ZSuOoimBaTO2CkM+n2gSKSXUXwjsVbXlgnGh30lppfyBQBZxDOO/k
QGaM0PRSvVTDcwrc9yKk+ZoYAJ20Z83ACTQsfb6zmUaKkMK0k/sBL1SBPdyeLuImoe4dMLsmSGTh
fl0YdvM2Y494cITL5uIZhnKlr3SGsyO0b5zHbQbGQzYCTHZVdpl56qclfogbWzUUJdg2PABwC4eT
HBwvRopoB6jkm5M5afFL62jRCvKPOonCMIkMtKmsJmU064PVmWt6h+4wperR2wKOuLPdJiTDIav8
3kI/H4xFn3coGp3qKYcHuMeBsN0ZVT2fdLTJEFdFh+S8LTx9s6rrBJ3H22TF68k0DPdKm7X0ALAw
+0UzC9SmPeMGVGrV36Oxr3YM9pj8lglF+1wl9TWTnJYzPUQSgkkQBQMOENtmct3aJWC6GnDDITLf
xr3ZLtoBeZQ3EhQQMIH8pTOs2GsduIAcPeJhNU28zYWVWl+LVNSHPI6Nq8VesGm0lOqDbT627cyE
gSgefWOUG8NH187vHBeRtGFeV5a+vEcXgqHQ1vXGyJGr2cWwQsMK46lxbHTpZksvgGBh2uuWcIPS
mdrXoZDmqUW8gHZxHuzjBYHuvIYS9Aies7BTTOqWGFTtWcLK7OxthMar8+1+011aQgsMNDQE9R5O
r6x/aKj0kRBNZJe2vVv3CCEStkSRM2QIiwvPj2zPbTYcShHHvmDSBf2VMwT1lBvnBHT/1QZfCiZD
viImns6ryo3rGbfPazSNVSA3MvGJ1iUNoWtaFIKIZvwpYeyVwQWgqE6IYyit16xOLc+dE+NgW8AQ
PJSubaBptafEo22ewaMQuQIfm5RDxCY50YyUiw9DjV4bH0NS0f7N8UrJNtcpWLxzmbVi0Ow0aGuu
kZiLs46EpADPHjvkt2tX9kHazlI7MPIBJXWcwezAwUQPcOlVs9tMFfF+IwhesIpWvx3XBXIZcSx8
xVBoNp5AMwOCIixqxhhYquuYUP0XkCAbUUBRTs1hjGN1VXSmfEpdS3BGVs4cWgPskAfQZ6iHDsWj
PXl4CLRhJ9pMDb6g1RL8ZBufrDy3kE0nZn2agX13VexctGTKEPdajFxA08gtlPqvy25u5TU0wfAa
u1lznWq9I/iQ9dj6pmLWh8204r1OlE55QP1XhWo2smsxzglKk7k6F5M03KCGboCF4RaRo8tEhh2R
oQ4AwZoMkBCJeJZKr66B4boBXZ18MMxaY1Nqmc6TVAatmF6589EyJ/OoR436Ya9udM/k1bIL1mbQ
nvBoDhgV0ZOoIFGrY4cR1jGgpijqbsn+U1hW0PaZ0M6NljOGc1zeqb+Zq+cAWXn9IIq7JMPUOOKb
n7wsnbG7LH1vjwirzPp205ggX1t4w0DfLuq5JMaeMI/1sbFKy/TGbCYWtskKW8ICZcvMPhyrt8G5
GD9bd65OuIK3k9QdVCBDurBSMySMdzxc65XW2i0yiHprsiC3gBc8BBpu0HK6wNRjJj/0U5qcdaje
uwGi7DqyWiRDRVXryovGSbtap1wqlKt5FlaN48x7ty/tYyQYYer1pJDemJGyryRkUekXpbKOPSKH
oIzNOkT3RnOpEepyT+MMa++ihDkqMQFBZJWTnh1CTa9KR3SvLaPBVtYjkgUvjdaHuteemX2RPlpu
uXxtHKslF2aOMV+aQjtM0TL/szP7/7kkoSn6H0qSbqw+0z+UMHz/P0sSHK2/6KaLE4JleKlIKDz+
WZIoZfwiKUosy3JdTf2+JDF/kQbnO/YjV9k2FQ019W8lCT8jydV1yemF+r+UOf8vJclPXS5NuC55
PEmuNNAyM4Lp0i/8LvCC8HOZGGouj1u6WJ4eP4suX0MKFmKu3PVlNhyk8dlVPh0byYQQG0QWh2xz
s7rZn8T0/7H9/O2dUGppeAJAB4yf2oixT3L0gWl5bPL5yL4b4Xkz0q+m2/zppNOLqf0/Wvt//iqu
oaYbmm1QDnJLfv+h2z7TZVKO5XGQEbsXA8IX7YqUMf2gd4naNRESTYxIxY1Qcedvab3SdRTZbtMo
NNTY/9nI3j9mLfz6fmw+OfeVGpMa9fL1390E2xX1CgmGOLWe3TA23S+QoGnYNcYxsdCTo1BOgkFa
z797SH+rT39fj14+5k+X4Q+/9pKq87tfK6xcV2u7FscZdAydGuS/ynvdV47zJ63hf3Fvf/+b7J/a
uFGtSZF3qjgmyfwd/oZ0wokWdLM/ivRPP5W8PCn/8bl4ijn0HGn9ejG5vT/H2UWd28keWuIoighj
hp3bwWxERYDXwWs684Via1+66kcXHfGwhnF+ahJDCxkU9kWDNt+XwLkmDLjTqHBEBIFcDBBzXwzp
isC6wtsKXeMZeK6buMVXtNYBzp/6QZmauhuZg+KBrn6nd79tESB4daa+RNx87mDNDq4OSTI952D7
u97qnzPhpD5EzBKSvz4FynRmz02jr2wQ0z3eQM90EXRl6FaCRXNuKGO0cNaj+qUbMLN741R91Xpx
s45ZfVr15Emi4NuZ2fQqJtwaa2qHuOMfFYouzCBxco2Q8dpdjD12o9GL6EY5XWY8XfkJtHVHgIxz
ANZAkL4gfu9iFiIy/merSC4nXzmHNd64R8ZynlGX5bcIM8JOH5wdDULvjUnrGR1EDkaDXZ8OnxSh
H61aVgpL5mPgtWV9bf4okq/OZmOqHHf1LDnrkZ91+hI6afOMIOCLqghOtAzlxXJf9++WNqPWFml0
oOStj2PdNAgH+uaw9O6hvzhwjPTLtA63SIg/c5Ls0U9a9d6hWmMk7ApJwfh3ejsKm3E8NFXqcKjr
z7Fa9jwo30WUCK9v8UKMxZtT43eJW2qeod1v/UbJPSJ4LKkCvc7CZgNm+kUOkdxPPeuFGG/UST12
aMMxHjtoTgyZ7U0fI8t0wCjDKR8wS/QR2r4NbY3BN9TWi614Ltx1LEOZls7LMKKd19bsTasl2g5q
NOheVEFuw55D5EXARceCMcGJujBWp8UxLSz0zovQLsiq5b7m2fxsbmqhR6NpXEuzCDK996uJCQsu
ZUBjL4dNR2Nh0e1kZBi2cgmr9pjZ7fuShavreGOOVktJLFPUcjaDHIck0QORDCdibJSHBP4Mixij
qSOHHFsqUvD7JUElPPb2bdk79w6dAQIeAcU6aKyaMtyG9GGDvlmXdA7kUhwQn7xYpHEheD6xO2Oo
hCZrx3DJoPi7c68eNbc6xstHnGhXhbb4MJ57pPLNSJ6aIHq8+i6NLTCn7uhE3bVGWvpavOHvQ18/
eJMUh1g9xmzo9WyEuIA9dLTI46S32F8WddkB6lBroxNpcP5ajCECXmfRUMk2rwvbqyMhZVl+cX0H
34OHSZrWiYTnvQ4vIa4dE8sK9LWR34xFddXgV7KSm3jcx85DTDyF3m2h3AI50KsubxSe48Cny8er
sb3NmwltyELCypvprN+M5Fszfoi190e8ESJD8/wxCBkW6i5Wzxu5G+USLEgspXbH2EX+uPiuIMwB
I1f8kVV0kcmPZbPRu+6a4QPKOcBss5XiPGjTzmlOS/lQMTA6clU4T96EAxc63EfaYFjDTdWZoS7s
YOkybNIaovZup+lWKNwvyfhWLAGGAToS5MS546evXF63Xx4W45KwBuI+3zTku0eFEULeegn6nZr4
iaQ4buujwF+jybOBgi7K8TG2ximVLoMBmlOmM2El5hGeyl2NZHSsE0zU72a5hatu8xjtCSIJsFnu
nDK51abJp64NrdkNhm4ML9eyJNk+na0dqRK+BvVVlswUM5DysUzdtkJht9NL7cFs8bvEj41dI3Fz
Aqu5sCdasOjJrm2nXbNOfl/EXhV9KZFPjVu4ueQZEgyBFvG0opBVqYZj0vJhzc6O9i3tzmOK2zYV
3ujKqyFRh1biF4vQL1bGtZYUXzuAADSioSmv1rLbm3LzhNXhhE99QSdR4dkjRazvxIEUCb8Vdwjq
GOj2cGESZpkT8qKF2jbujLlFqv+NMVoWhhL2lOsKm4dl3Gbam4KbK0vFq1xrdf6QpcmNyzTz6jau
mAMQv5u1s3OtLiBWhAwb3Gv4DEyZBqgBfTu6IUp1r5XSxHdt6pdOPwIU4W23ZuHuKXC5YZnpBnpX
HIjdOs4EU+5qlb5V3cX4ioIXZaDe75qiRwgdO19kHFt+OagVf8O6Q0xEz4/cfmTT2Faldkt5YZXi
Hy22vTlOthNxHo+LEbvn6MIv1kVeEp0DPDExyMT5oWvTXadQdVt7YcROkIruXEvBnGNmYDKbJJhE
8RltbEBZhznSnM+Q2h/11KkDEtF7RNtXhHpdKcJmwkHG+/+5VELl/Z+KCrTJhqtbNtZPV/1MC6Wq
N3HduuIwtCKYGR1ESMoB/V31eEmuCvNkO+fjkAWwp9DSVCimgelbyrNrze1eGWl5Xpd2rr2BuAFy
UkZCjo5T0e9UjwIoRYXjZt/W/8XemS23jaVb+lXOCyAD2NjABm4JzhQlUoNl6QYhyTbmecbTn4/O
7DqWyk53VvRFd0TfVERWRgokiGHv9a/1LfbFmEHIIH/x50raS4enDymfT1mvzPtKsx+Zl4Yrl/vW
KL+UqYNjOGZdgAMsvh9bvDc0Go3XPnQBnJLiKOOdO2nRN2xO6mR3c/bC2VHV01ze1Fq/itrCK7A1
LDICi6BjcNWT677CymREwWNgurUXsKcP3WsNB35v6FeDVPUiNqpVObuPc55A9Qh4naL/YDr9xHzU
K/puZ6vWfy2IpU/40+4MY2wPkJ2rk5NxmHYy7FNY1fFxYjjt6b3DM4T2JvgF9fQaTnHxGE3FGtjL
sW3aa2Gq5NzajgasJvs8WD6x/4HYD8MedBE8WcXsXuoUxkVAelMfelxGc/EqHAJOIKZOviofBjOU
K2uqQaHEiB0kkiNKVRFKecKL6Ua4eKqIiZGUH8J6ZZE4wtrh+gdV59XCcih/WZRuMntZUfHe7VN9
DYn2OWZcTpwR8CQqoWZ52jDwKhHNPu/06Vy0xmMhiDN1tb6vMZEctXrmenWCa4WLAxXJ/aIARaFn
ZaSDKlCkBC5skp0sS7I8KjbuMDl7Fl7ywm4gcV1rAVIAT2QeITyb3ErsiqInvmjWN03al8sqJ6iK
AzZ2y2ueg1fjbD1Ms7HPdQlzIkpWU5Y9mwqPY9h+hockvWaesI9P+JDNlts6EaKi7bfqlgaL1iMI
hRTWDVIPU4n62RcW8ow7GvwCI14GfslZO6fu0L21OGvuctN9lBk9RYQPWGjLz4FL3o1A4olGnqvR
AkiVp/0LiWbQLk0ZH8ZirD3V+zczZiaZsQwhqLwQCRzqjkAjqeL+khhnJSIYu2ottSaNehzTmhWG
2X924rTKn7Fu2BPOjqKCFz0l7p5ps6GIvAngTo4GCqGXuKhWIYRL1lBu5TZn0CBgEdjhvSUN4cyF
UNnwNRXYV7o8vJtLQ+NSqAS0Hq4Y3XqJ9X2cbIwqfKOFLXJXKg7uu7YrX3Id2tNY3mBjXLSgNlC+
kmAbg79aVKC6+Fad3FnNcz7wfPCmzpwI2rXFdW1046MajX0LxuiUGBNZ3sqYl+UM3qbDWaSlh6Ra
FXkRYKqadiX2uH3uX3WTsx1TtgqaPBqa9VniAcK+FFnYxCXaqOiHaunIZ9HG9ZENEqumblpp6M+r
VLZeWh1lnefe5YU2u7DwWBU0s7MU3Ebc2LsGNdsv9o1bHi8jgoL3ZUqowMWKxL3vWt+MeA3nCTtT
L1/NbqORofUw5vfGawGZwhgBG2X9AoO5GItVPhoLqwI6NWAWNR6JV0bQRPqivCuwISVpuHOjUzVP
+H3MQzNXJ1FnR+SvoXys+oM9TV7CKkKKF2c46dj2U6dfuyC/Se2+JKiIGV5yq3vrhpxcftJu5kq7
r7hh8665Chxs74KsayBeoznfY6iOFoA2gsubkTC5XdrbpjIWVWh68dhmJADceVtEerVqErnW3Wzh
MOV1o4QED3uk9HM3fM2ag9lixo3q1AuqdqHx5Or17hCAJkhye1XZA7ok4LeaVtXLmopl9JKx06LU
dhVZVFAdMX1kWXZoo3Qr5afMUEs/kmtJwO8iAWqVZOmdxiv7EkSe50063SseEV18gxX4gOy/IKCa
htGr6Xztxqs4jyd4JjLdlH1UEi6Pr+vxSK32nTZWagVHJ/VABZyIYi/ncnaOY8MLlSk2Imv2laSq
efG4DgsU9es6Nw6yDr3v783/00rgMXqroep9az9OJ98NNP8fGmFKFI5f64XeS/ZafIleflQML//F
X4qhrv5AobYt+DI8Ie0LQfcvxVAXf5hktFzbNC+Ww8t4868hJlqi7dj8OwlqxAT0hwD5l2Jo6H9I
3dWVa1ksW2yl1D9RDL93tf2PukLMm1wCjDXXNEn70Af0QTwTXJ94Vft2m9RxsPOVnceLsGk8lc3W
oSr74ZQPVrBTEBa2LXmqgwIhcYZ459yNfsxGvhvSE7ZBwWLZat60KtW2lWIhCq8pGBZRCi+gcmvr
3LOmWwYjiWyyy+uululvLD6Cc/KDUPT9qzCa0k3XYTrvutbl3/8ggHU9fe1RFTbbyu2jL2bdEKo3
imJnDlAxABjh3Y6mhIDFZB1MvvVnYnw27FNbnS1zjjbjpBvXiC7UzWXmVoKp35aiKZ+YUBiriHY+
cstRtP3+zMWjWT8NjT68OaMVbQpcpDs0/fGsd0X0G5vQR1X38hspxCZ+Ji4hU1iXxeyPX6wuKtqa
sMbWKs7Iho/Zi0512KqEdrGdxom4jdDrDUnSiO0cpahxb6OCBYa9t+0h2nRx0JW/8c38+8m2pMP1
Ig3TkpeR1PvPlOoQY8nEN4z3OELtuvEy8MvmOLiDWM82sWKsg+Hmh/vqJxLnTw5qWbbj0nrG1W98
lAJb0XWt0kpml/zQT1FbaukimlmRegbY/1My5d2WxDIomn9+XCKAtoXIbDikhd9/WUj5VpDPHLdi
DLggVsj8Tise4rHm6tCL5hl44G80Vjx0H4RPRgYGuwsXb7BCFGS+8P6odplKMjTpsFX5uC+YJ9cQ
0gJ9Dwyy/cLmxHxTtW88DbA2CKDQbk2lR3lf1zK8wsHLdiNryZ2YTAa7zdA19oPmkDUqIgKpizmO
3HpT4v5mf0etvfNAtir2SJCPd5FDrJ7X8VtjhyODUKbBLKRhQsx2vWWC6xO8gkH3SGcPWa6+2o01
bvUoDvN7XzrzyoQQ8ZxOqtgkdqBeiHbANmRhk2QyaBZmg8GgVXmDuJj11pVgdHavt1XIE6N0LCQx
5TQLbS7LVaNhEw6z+fLPZlDAuiqcKVpSg9OhhVnjpuB5xqTMSl+46yRkOBfIXF337Y4a2UnbplM/
PGsiaaylo8ua3XGmqluYqfmLAcmQ4tjaHyVENTTLRZGP0Y3bo6ZhXG1vXKok7rXSNImW50Aq3AGF
N2Z6MZEUW/jZKFZEfdQew3h60EFaTl7GLGT0ImAEXwpV6Wuc5PW2CSH5rEpxMQ749WOi159lZeOL
DtDg8oUfldm5ciYwb2hL9ylz3kNRmwXZIRPotNNw55phbbMOEuG578KhYeMyKaglnIXGANIDdJYU
Kh0qXxsa5o8S0/aGqInpzexcFipryMvLvL1potxvFxmcFdbgRdwm3mwVPkgOw9oHYex/Ydci7+kn
tA5uRkKvGccJdkmtYRixk6tYyWBYtQHqaBcayX0RXLKcbmP3nvAdl6B/bj4bbSTYViK4qEisXCtQ
q7nWTgS32m1LNvcYjcGGwL11yi2mnjku5r2QYHGojN3jVHidEvsKb/AXxuvh2g3SG5N2kM0cq2TV
aw0JYzCztyBtsnVgtW9NMUu+tXKWnRju8PhWwbpErFW8AmrG5Ul+7wg3uKN/C7qB2VSA0Jz+mHcl
gNkyCoXnzq2z5GcO1yqTRMhhqnU+Mp8ESJX401nGQiLTd+MJI3cDoKVr7wlRK2el+DGI5GcFkYOg
5B6cpXuRp93J3wWd3SK9zg4BrlKgeCVxQAKqkluLHqQ7Nevm6xgjPzAMRyNstOGmliZSPjUiS1Wy
Ge6CctqYdVzYG1cz4lOOJ3ktyL7d2EMNCi7Mv/i9FmKwDv1VwhPiBgCqRlMC2dk+mXu0LGZ7dalf
5MZp+qqaiUxflzxHLlNvmZ9av93JptA9hmqPlV7dNJX2SUDnWI5u3y19tvP3cCmrfZxX7R3oIJSs
MH+r2JRt9YwX0rZOFUvmcnLDr30aVDddp6A5WWYojohVCG40fpZbs1MROC182E7sLPIm2k+5Xy+6
MlmnZX6KgRntDEczCQRm83hn0427AsrD3dP0tAJPs7UWIk4/V70bTZ7NvdlgASEcvyDclbuLOnPI
3Yig1Za9OZjpssZADzSJd9OKp17hZVMebuHzjLehn7Mh7RxiaKC6MEp0KYZVNmJx5LgR3Cd3X3fM
Da8MU86PAKBsr5HRaz/W+qm3nMze9o1JWr5rrX07hAcmsVPiGZWDpSUKdEBJqXvdG3F7bqIUq4zj
Bzd5xySFTsf9mFsPuQjGExnYK0EYYd1IbboZ9GrcS5W/tv1nqfmO1xnykEywpReOLKJvQaLdN0Ss
N6wNKNyNrXlFcoxMBy/bZVCVN+WApjNXhXVPoNpfyQ7mo8jna0cV/AJOGq5Fb2Qbg7fWG9in7MY2
4W85LnHd3veTnDx1l06VZ+hWHt9z4aq1z+Jv69RWwB7eqNrrxJkD+AFBrW1KZer7yJRm4ElWYdnC
oMc5WTKlahe6a8e3OKbHB730iysdk9L2wtzzUqNZCCdUB55r9kJHfWUzmhs1WgUDg6RmLEayIlzx
UxaP0L3ts4+TYmVetOSZKs92gcutvpW1jkmNvsFd2HPTd/7Kocd+PxRTc2X0khz0nMnrufCnTSMo
V2znx2zq7t22ZxI85XsKu3kLzVlXMsKgZXvJGG5nBkxlYgsiUNxEumfnQ8vPodX4Y4rhiXeJtrSr
CeoaugN2unw6ajA6V2YtTiUba7+JP0VdeM5aDZOyU2fhNVXewSYzhLWFLe518Clu40avPF9r0/VU
8d4Cr9A85o0C1NNp/Eoj9jPFcKNv4Fr7xluawJGKzKi5dag9vmXB+oBGbi014KAbyN7WWcxusjYU
zJC+rR3S1xUTmbovd4Uo3asYCskGX1y/UI6Pih3aRNf5cso0o/2YiE9Blu8G8kbx9OTGsGzRYdel
WX2LBsda2rMf5AtDIljDVCWE9q3zo3NC2q2rGFlJlcqF4zvA3U2te82wb3ltihmJuooL8Y/H0dS9
DqVPLM9FleyavXRb4Hqp8yqKHrtTXw07U4vsfWhX1oHH7XAoO6NbVd22sr75mW2fCrvq7zPepsuY
HiTom4GPCIAmNOcEzysxIAY15plUnv0Z20+x1GKb/Ulo6QB12/g6BQsHzs9Z9Br/VzL25OUn0EnT
FGib3DHybRSCpw81WGyO9rmAhQSlFXRTHx8qyTu8ZxdOiVfOlFU55yjtqnUAPIK8oIAp5hYGQoMK
h2diMGJVgolbzqZ6iJL6vi3apSjrFyV6ViTz/KUc6jswksHZCbBzKmEdq6poVqS6PL8w0Pmcojpm
dQ1fF4Hdq4yUP5DMaFYgbbYzZDR3Bs8ie0Y7JHowmJa4BDNoai966rdrXwce67sO87DB/mQayRMn
1ytUbH9KdbNDzbUONfY61l+p8FQ1xTxah/Yo/eglYHXlEcm2vCDSbxPbehDZqK98I21ubEuDjK+P
j60NdQnKzk1jDKk31Ha9iezyWx/AOCxpA8WWu9f88qDrMQIzYTybRVbq8BYVuwa/W4O/MXaiz1Ds
zrWkzR3tghGZGuQCkly2Ngf3qUWAMbTQ4RzQiTQT0Y3K6XWyi3Voq3GtdNacQ/vo9NNRCmdP8llu
UPcgd6aBvRWQYJYRkCzVtsmVm5igBO3CfY4b965xm+rzSPtUWainWisf4yYHj1g37pns5YYpME2p
lvEJeHYJHs7y6j6SD4U+Aujo23k9u+HALRTml6Q34m2D+a0QU79zOxUeUt+2V4UTjIDvEPlKJCnQ
yPczjOuZYQYXtlKL9DIhGUr3SxfScDfo9apAyCKFpB80fMNEfyhUIKO50x2o/THOimWSlszZUf+D
fY1StrWn5KZgO37op1GeLbg3ft3GG8Dwdy4r+gXJLnlb8uPvOkzIG9HOOzsbTpH/qhKmtdwB66RI
fDjmocIC6gMxdtgGWE7OJTZH01mryx6pF2cKaN0MWUl5mDQBSGsI4Ga7E3q+5sV6TMfmwvM3950T
ETYt3yRK633gsyAa4iw+JRjVvLIpTuFYMIFnUdzk0UvFiVkGkruwmty7jg3HKu/raEu/QPSMWZv7
t66XZU0iy8trw99U07fRDQ/g/1r2DIEVblKNELXXOMR6e7u/nin38cqSCu6+XOdD+TXPT8YwH5FM
ojVz4nrfxRBJirCNIVKN9lVhX41FYm8GjQWY0HqXC9PoIDaC0B/HYKHLEhaapoWgFXDcelZoBOvC
TYcXCTeXT9WaHle2dh3azCm1ydjZ47RqWK8s8iF371hRDKiN9rIzIHzkbs1MaCiT4ikXTbYp8WAv
xATgfjGDld7FwgY7zHg7URMWeZPUeTUan1AfvJG0tRjabGU1OnKouVdjlH426uwQuYO9jS6s6IY1
TA5t8EvtdjuFtyB/MBygkf6r1U1LWc26x5tXLnUDxlcwQpHI8BjUZo2hYZI7kEh6pm1iEpg80cqT
OaEBu3a5r+eD3TcPwMc3g81+UOsfsHwe8Jvse8vmHanCey3GIFJmF0c1jXc4XDa+LkN6zudhEZvh
BQZRofRCxdHW4A8wwODoxgcFpcGL4xo2WF5lN/33aHnYXzfxrT/w2MM00ocjBQHo3u4WCv9boYMx
6kE++ebd4FafCKYAq9vTaRYzgiS1196KGFLi+EIRGfeuwGEgxmBeOcZdk46s1qZDaUCRuaQ0DCYy
PmtOK9A/8ewERmbsEwgcpHK2rZvt2MwS7H7ANg4A1Q5Y+jonP3rok7rkTpY7u6vBdvHkyeqd5vYb
I77nJqM0J3uE+lfsosl8CWR4bUtanUW6cspne9SNrWM+lTGE5r6G7yNPMH23gqvzSwMo6rHPcvva
D/ydJOTttXMCpjUu70jo3/H4Y1RM1lTulB840CVdK+Ut7kxsNtquXVAIkImFIxIeDC6a1czkpQuT
8luUMX2PJ/+o3IaNT62vLaXGh7TJyIkXxVJXMe6NwcU+6+D30EQFIFWE7L9JZl5BrFNnjUcbWjhM
Zm+qcAMQeS6vhikIvzggI5ijgKEN/Ta4guu39GdaAjJaR2kpsLFzhEjSSwV8dZUK1r4w4FuvyC4u
HaWfdV0ON7nUnRuwYth1GY1ag2Z4/qW51ZzzYRMr01+23UMzN/bWzwSblVpLELNT9YQ9mM6JfnJg
+Q5G/zlNTW1r+Jp7l42fKyVdUt3hcA8pDKtQZ6BBAbA6l2Zfsi4O27Ue2wl+bCiVSTzqjqcSae6w
eeqHIdcmL+78GzMcWCQahlC3cCStXVY0VwyUJJxMrV5CgID5qGsgvK2w3Q1Y9Y8VyaC1qcLnGCbC
XeYO8Y6KlvmcORerUWhZ4sXyJ6fgMgKXx9ZrmFZWrYm3CAHCsls0szai/YlBtB+SbyUqMsCEFWU+
7DK6cO50vbP3QpuYMtrJxCuDqXmjhmA7EVnGC9Acs3EKsFwZ9UnN9gR0CLMQyRmeGI4eXweRdA/U
NSRbwx53g18ZV9JSmNnVXJ4j7QKAw5EfQXCwYbmpaOxfWt2wMLdLdjd2bLFBrvJkV7H/XidN9Yy9
DIoS4cmDb07BlWkF9iqyyu7r5DTumyh7srnMilnzMcMGemPk8qqCS036EIzPotYmRkCBET+MUkS2
J4yJpYAoDOczDIKcN2hiJafYhEHE1qV8FMWs30/ZhaQK2zO9NoWWnSjxyF7cPMegQ652MZuaPEWg
0kEdsdizMoVHIslNzYTDnIG7g8beMBHS7so8GQ6qcen+rnHPbX0ICvq6qCw/WQKpY+FRTOyZukzs
Ot93KH6MXlXdqiXXY38dm+JRmdSHZ+zzF7AT5FddJxeL6y3tr9Go6SbqtD7fseow+osGOvDeSy/w
Qx0kT4qwRK3RgE2i7RalCXDa0zkdzyLThAsxwiAONLNNyMrhjszvZwvajkEjhReaOcAa4AGdNxsJ
U86iHB+BpwRHk3bxtdaJ+zAEBV4wZ330zXafokuuOP2fAqC1q4xZtPKlizW/7w6ZDt0/Ldm9s163
dt1U+eku69tqregp3Fhp32xtMZ/tsQHg6IKJmOPmU0eL6DUr2ulcG27MDFZLbnv2f+te8atcIPeb
yg3VMQ2mQ5LXkrHikO8u23FC37O84SKdVqEdaeMFGBic3DBxryHv0WyjJg/TpvXKr1h4vUqe2YGH
32HsGEtHQyXXWi3MDbCI+Jp8PkY8wfORvExYiWXA1K/qp+QYtm2zNaMuP9V9qt1qxF0eeQ9Ud0Mu
fECkESL11JhBsOkHQeDb1uMMf4YWh18w7DYO2WYS9KXrJjfs3ROPTY78Og76cCdrkzoaaUCncTWm
nYzwPRlVzlbTaHjQNce/HQZfXRlJAovHsiw2yj4hP56y9Cyg9q1JRB2zeTYgKYys13JYiNaSt01a
bSA7T7tYQlacJb2N7BsSljzxkD1HPiv9Pg+MvTaHyaekD9qH74o+OJH2oZoHbTeEbv3YBmHJyLi5
8HWK7toa9S5cUq9TLNEErIMmdW2tT1P/5MPfPUg5zWv2S8fWycqnbm6NazL4WeSlveV76ZxZjxQg
4TwaNO3kj1Bg9aAvn6i2cY5sqIlLGLXbXhlEpmto49jFFmXWzm+1TNDjQf5DCJpH5zCQQz5V1F0s
3C7KV5VRov20vnGsoiA/hET00Jso0SAVkR77kFYnvTHlxbCXD29ZEvtrA0MSZtWhfEqmwDn7NBJt
E6MUV/OYQ+Kn06m/dqkvDBdznSHNzsIHqtzORfvgtkm2SQlRgNeP9QEPBmYGXHWh+1XT2EKw+EpZ
eYZ43zs5vE1Ay0C/TjnshE7dhsHE2ESzyxOhFkmUWnsdmRNTu1WYFrU9k3ldTUa9DsyCdIuY4VWD
GlQgMBnnx0Y55Msq1osTBq/kWIJP4OUuklf6rhjXN5lzLhtD7IbGFq9GpQdknAxrNUkxr0crN66t
nJfw5I7lk5bxj3qMwxcSV3c9tQ6cr6xsH9ou8q+awrq5QJcfzDRrrzIdKD44L51qkM5KnXMaighC
cpdvLHht4QIhr9hBgIIg4ufZOiqJZwG5KBGC2eo/dGDzoB5UdPMsok4Gx8GUmVfjTrjLGl63G1DQ
M1lBrFusO9J5Y0UmnWoNGI0+HtRbC0bPXXSqLZ/Kyb+4Ltu4tRaaAoqm97k6+zSqGsj8eflEsMtZ
wdNwXvDTC2qB2DJs/DDHuWplvb2G52Nd5yROH+SIQr4MGjgZGn7bXRdSwaUJmk9CaUxb20Yd4b3O
ct7EYrOwg1j/M2T9/6fevwnuSuaMv55639XRf1295Mn7sTf/yZ9jb8f4w1HKNAyFL0Uy92Zm9ufY
W7l/WIKaC6mkrbvmD9Fd9w+YOg5DNkQV3daJw/xr6m394QrdZPMmLB0IDJGSfzL1/hCVkERu+VSX
rA4pGZziH4beZU6pAO/BcWXUvXV2bTKerQ3FHzwblNsfzspPZpYfwhJ/HosBPokPyWD6Y5d0NKbQ
1NDnVwqPDJ4ZLT8y28q2PoT9UxIL40+PBtaJn8eSf/bdmFQ6BmN08ifyw6xSjdwKuSphnxVwq/pB
IvBmScamEMTl33+1D0GX719NKRspEx+lK8WHGbCMFFQc7PwrCb7pZGhN/cpssbtXgzAw46S+f6xj
p8AUF9eNWv3zgxMKVwaHFgzFP/yGoxa5DWvmcZVYOTBeRdEW/CQ9x1sbFUfdMpqTLmJnF6d+/Pb3
h74MXn/wTHz/3iSadGbyhtD54u8HswIUl2Yp8HK+FmdHFqLJ1iy76DcTduP9/FddDsM2A6+HZXPt
IKe/P4xKpxRoUjtiIyfPUbBivKJWF0B/Vok7hDdnlbROkS/sdEpOdsOeEHPuhBe5R4T7x9/YEAy+
pSvxVTjGh8SP38o2HjNCBpWGiwPNWvOGsCh+Q7O4XJofzisBNu59gy+O++XDUQLBKA3s4bhCdZw/
oW1NmKkaGpUWNcBJphxDk4f0/dmMQ23TCe4Zb7TGb077B4/B97Mu+Qg8bxgNwgp4f9axfeAeafkQ
bscG1EGP/GRO0B3FEMQI5DRz5RC7bv/5+ZWKRxEpEq7nj5ExB/1eK+d0WkG+GleBG3w1Jve3ruef
nF5+Omi7pAP//SAuMWD44la/Gko2RMnFrsuT6D+4VJi32jz3LxkcHvHvz1/dyZIt9OVSMRHwuixg
7Ojb6T+qt/9+b2CFUWQLXe5BShbfH0XYoKp7A3DZmKBqNqzjvFpk7m+e3T+5FlCNeLw5CssJNIn3
R6kVK2Jp+Ey9G4fuFSPocRZ3UfEw2aa+tMZW29hKtr+5Ai9/9cNtYAqlLEOaPGD0jz4mM2FZG9UN
Z3C4lEgQOPaCnqcNiU3zN0/wj9aiy9XOlSANh/uN3+qSTP3RWpQizGKVhh6FbIxHFCyO+eI4hYyX
zlzrJtUWsso3o9EnSBRpn6Ooqin+ajRlc0PXAf0rOYDccecUNKpu/v6m+Ml5wKSPO/9C+LCNjzfF
HE9mFAizXdXo3Xs23Pma3Y27x14Q/uaH/v4Ae3/O+SEl7zJX6viD9A+/dNvrfVNQNrZybN0DULbh
zXIfaf3e0IMrygZo1YvVKivDQ6L51T99utocGq+f4NlKgPfiEPzxR+g735gYgTOvVhbtlsLPGCkg
mP/96fy3hYgNPI9XCccwpeVcHIrvjsJIXrVR2a5mja6WAnjDgnSDTotMMGxMR1v9/eHEd3/Su3PK
2htV0lHCxvjCnfr+gIFP+rTV4mKVTTIkAT8yRfN0VhP9oglb2gZDJxRfSq1AKsDOlmI5ThUGOx0r
K9GsQQ/NRdBwNa4Fi/xgL6CwAeGr7O6KND2GGia7gF4BphnLAAAS6GmkYTYQAisg2nvMTLG1fIw5
/njZs9BphvtcQSSI1tFQ9vaVspr+C6owsM4Zwsh5HkN/uppnN3MvMcaIrBDuoWWXOfR9tanDYo19
SGes0MRI4dc1YF58yBZ9QZR0ReYSvngcngCMFNNhzgvbYf9r+yaJPCqgFyAawjcDwwT7p2keNXZZ
E0Yf2ZsRPZBud4ejIb5LHH8MEMVG/DGDptzsLqeNHNdPCnSVfF4urYChYc9joXSqgkF8YKBotg3I
V6+zhvTGqaOE+ssiKUmbXYaBTmdXL6kP48KDoJXrHhiY+K4IKz/0fEvFLzAsgUjVfjR9bYIshjkP
hforhHi6MzsetPpWQ9wOdz5cwqv4ghxeUD5TWCugrvPyMtRGF02cBPUm6Yi6XItuDqglIWJUXKE1
4o5awH1yqSYJKs1Mr4uglvqy662aoYvbi95jJkjbYtrxslgqq2S7B327S3a9RivXTvha/gyicIbr
AWAx8S51kq+YhoxwhyCQqFWBzLeuTV9nfu8YgqTJqB7bFis1qwcqKVdQjWPnFvI8xWqqFdrZ0RLq
VAtoo1RvjFBjKfZkv34xJDCGSoxWhySNAatftzVVWgvGfO5LadPzu6lBOyKdp05N3wmqqbaniEwq
Pv7UtV7eGv5R5v3kH0h5UtdSzam2BzANaJkiWBmvXdn6xcHsIfIuBY+aDo+OL08gZ8x6jyJvlQug
QfJ+SolC7B1MJBOz5KRuD4WS3U2GFeeiA5DroXqRmSZX8CQ8h5I4fZUHo7iJemCCY1o18F+wIXzj
vT898oAL801kUf0aTDkADgpZVUUeozPtdZj4FcVZmRNnRMCK6K11VMzQOJ/aF8YrFpWol6U0fRNZ
/Y2aFOUum7RkUGGP/I2xrMi8hXGIsKhChESGV5V9N5qXqFHlOPG0FAU/7aqWMChP8zgzwSUNUBhE
4c2OgkirLDUGelbDrLTVm4bmQafRLMIhMss8wRiCTlBJF86ucEjRk8ms7IGQTVpp1+2Ult2bCiBl
PjSj62oLmnzLh9Iu7PEzFT/NeewJbzHeM3k+ZKEZcf2W/uyvNci0KTdfyKjDh5/D9Wtb+s7sOmuO
FoIhxxXuBf/RbEw7JzccE9KqdDnefX9Y/iOJ4X/PNX/DJPOurb9+bY8v5Ud//eV4/yKG/d9B/2Ip
/8N740IXe4f/ur5Au/4LR+PXdzrC9//qL/+8qUPtumzybJ2VGDb5/yUkwAb7w1As/lzuIXl5y/zL
Py9NuBquMuFPsIRyDcmH+Ms/b2LH5z2PwUnwFxX/+0+UBMk77H/ecRovPdairEI/vLKHPkI9CyBq
uVCMtxVYoE3ozPr1D+fi9Off+RHp8Ku//mF1q2xEvMavtEsX6hNOXAis6fybJc+v/vZlmfCDmZyZ
N1w1MwtuQSvfACd0lo2lrP/wj39YRplt2VaZ6P1znsbPpS3ELmce85uVxa8++eX//+GTm32Dnuvz
yZvBoZjbEQeNkrzfrMUun/BnP6j5/o+71kUC1dLgVmqGv+qwd79cmraWQc8g6D/7VcX7QwwcQZtn
DkFAbDwA4l4rOg5+s4f+1cn5sJB3SDSOQez455nenaVPHGlsde65fwl8P7kcf3VuPqwcG7+P5ymK
3LPqC53XI6VIkIVDzwn131w37xWlf91OxoelYluM45zb0oHdVs5HBP9yW1sNdYFW1N6MCWGq3Ohe
NR0s999/pV+cLuPD/Zviex/bFCE+7rrrOUjh7/nyL5bjL6W4X/3xD7cv9TA5LH9bnXUqudk1sWmq
rce//+DfT8lPLtTvUMIf7gIaifAUsSg5M2CEfhAB4i7w4+1E+8mZHwpI/BUNpclNUsUrLb9AgLZp
9+b7O4VVzIfA/ebr/m9umu9K388+zIf7/b85O6/luJEt7T4RIuDNbfkqOlCik24QlETBJkwCCff0
/0JP/BPqapGMqaszp6cPiILZSLO/tZqKHbMZYdS9YlI01MhV4is6Fofsxo0JDNDkDPpwxHfQm8fe
f8HSSa4e4UzTnCL9WgQ5iPZ//oMR5PLvAAtEIObthEbOsfptRcEnZ/pXZiMF+zxMofuSlv2k7+8t
LTla1o/Jb9bY4jGvX0nmlUsqEMyyBt6fbKJGi6hpdyuvGHGFBac8bz6ZePOV+Wud+WdC/sftKwKR
sZU5iXtdTKQnmKdw5XzR7cGD9ahFuAiD/xLV9xGGYSIPXB+ayj0DOpqU68iOiNB3bOQf83wXETRU
+idXaFl//1sFXLiZf5ZXMdEpprQ6vSfrSq+S9I7DqL/4jb3OLXABYArp/WOvL6nrr+z9qVWB3gyC
efbU+/Ka4d7vlN5TNmteAiv9gpLzRgXpC/KER62FQ6rEhiz0aUAFAtX+yje0Gw8UPo3a7ZHJ4CNt
7T9yoW9Y2EnWkP6/N73YJkWzCRKWkejOSOHKSz87JfN863bjV8YFJ53UC23nV1BOaObUT8sVSw10
Ocl02/Zqj/3zHi79d7w5N2XNZBcHxYFowD5Ji/uUofyq0fydw9RzKoonHCy7YgSAAexn3ZH3MIvx
5KT1yTOrfds3V/SH3lpG+aUo6h0aXUIXKgqnxr2wCp7VcLhdcUOsmehszwcuGUfaChAN7lVhiht9
cVkms4XxjdjFx8XkvUJ1XtiJlHsOARYEWPXOhGSfNWJ70aHPo1oZEE87EGYd2gMPxNy5NLTU3y47
9lnxtiu8bC79ymHTmDXdWtGt76dfPj72O2+Bfla7yZiIrPacJjSYfrSQ753kPiskkd2GjdPLrvsy
pP3zVbNKayJMM7XhNAT3Ci1tpufhx+f/zi09X8jyZIuIuvGaUFscWDPuRTrQ7c3HB3/v4ix/9I/i
pTkjUiIrbsM+8Ie15uQaLRO5vs873bzwuTkbh40kO+vGpZOp09jK0OgVMV1Y/B+f/3sXx/z3+avA
dco+nmU4eHxvSCfJwyA/Xbd87+hnr+/oj1nr20UbstL1zWP66Lrx22UnfvaiioDNED1RMjSwvjFR
nUMymfUn36S/n7cdnA2+PF8run6g7BQRaNSAM1+XwrvoXbXPt1My9jsrZtBNmI/Bz7lIaVFJ9U/G
Qu+d+Nm7WphyysjIdCG8qn0ph3rTGo34pBi/d/D/vKMTkhSfg5tBtKtbE7d61E6bS+4ne2r/fhAj
Z5Qqt3yqTAM5t2f5dIPMtvjkhi437r+jMvbs/n10AcLGGdK2CwNlqxVpVQAn+VccaFdGMf8ebOAT
KKpCJyvju8t+z9lb27ruNOv5crHq/DfP09oqo/ail5atq3//GvKgcT7YnQQoUVPtAxrqK9s+fHzi
74zH7ODspe3M1I/TWqvDvvPKV7wb2rfZQxNX9JGPKHdEZ8JjBvW1MYlUBZJUA9aPde4YXxgyNHfk
UKPdjA/4cZxd67bQkVOjLQAMwXL8igb44VpO6leOeWjFQqp74QN0VhBobvLGUdM74iv+W0yjMejA
z/ah/j4Zs/2zehApAXOxE9xML9cOwpH0E1vek45bDIKhvFYCGXtR6+3x43vwzpt2vv0xdwMgIew+
IRLUlSFZdTWA1V329JxvFEJjjRDRaHxqJzeC3rVoW3xq88en/vcPImy+fz+b9AGwtKumLnT8hGDy
7Igrm9b9TasM46IPOht2//4TNGW1/N1chglYUXBT6MmBNMyflIr3rv1ZqYgaq4aL7LckZ6bFmd3+
cqf4s8nOWSfD/5/Ws1D273P3R20SiKCbMGDf7ah3lXHVDelP9s8ZiWMj2UKe0I6+n+Q3U0v/KyTX
ZospNrjw152VjsorqLKulCHisi9VDSenDH5/fOffu3BndYOmUVtK0XUhC/I/a93+pbOV9PGhF/7H
3+q3f/ZyD9FoqchPZZhVozoazQRHChI381UNKHqMP2xT0xK4yTPv2U3YCRga/Ng5xeqkdTMCxATP
EKGxfIvrXH31RKnd0IAf7QbSysxuJm2NR1as6drkcxzlcj+bbgHDWg/2ReI8NH0kNsYMfAg5FrZI
bXF5+RDsqOox4LBOHLqCnQWc6Ramb/r/bL1p7v3JqY/IbNiLclV6qwUQBi20Oxthzv5LDhaXmV+U
7AjNml+raexeonyYTga7HZtBsPc6+QRepjZb6wMZhSlviV7gIFz5Ht7PwQ1evF6M28H02dwi7Igs
qKctE7pTI9ILvzbe2QvRDnS10q/ZhJ0YybVONK1rnfik0r3zYfbO3gcSZj4xvr4Oxxhu4ISXb5Xq
5ZtHYG6n+SX9pVkdYW3LmHnMVfJZA8g7Vco7K+g9Evo21mlmpZQnx5Yw9koL4NWNZr//+JF9523w
zmZkpiqK3PV1ZHgyutawTq4qk6zRxwdfiulfhjPe2TAvxweP6tCuQ5bi1Zp+52HdY0Jm5UCbjgaa
40/uzns/4qyYj3Muat2jb6ytCbPL6LteVg8f/4T37sBZER9xePlTMzThkAjrm0/a+Uupz9WWeKS+
+fhPvHf2Z7Vugo9feulUh3oC2K+efmW5/8k4+72zP6t1sp7MbIgZI8kiNa86VZurSbn6jcPk+JN7
/N6fOCt5imCNp0+dG5rwRa/rVutp6ZNo5yd/vGiF/D8QF0WoCWag6YZubbir0Z4es2D4BNXzzsX/
T6uK5zZpX3NsrZAoU8C11e1lK/u2e/74T4OKXXa/wqxYS2efXDYZtpfdsz8n8/SCoX23czcs4KUQ
W3qFEHnZmOU/UCnylo1sdTfEcqaRUAJ7lw2gLy960s/VXTLQZvJUAdmCxNA3QQXBZTKS/1OD2f8O
Wc7NXdYw9iBUhRuSfgb/WXS30aR95r9abtlfKtk/H/w/1k/k2LDXjkI1bPS+vh0iNlJiEIQHFRhy
bQVkH2jS1T4pCO+8UuetXfQZSa/tLSf0F9VggJBl5UOdvHX7sdxddifO3lqNpIxJX5UT0lG4HtwG
gnXwdtGhz2VecTpMpOgnbnIDqCDWiZ6NjtF8cm3eeV/PZV64U5KcNllOnDzUyvDBvibGZZ+R8/a9
PAn0xkpdGZZZtaI/ngwg9MyPr4q5XNm/PEHn2C2X5tyE5iM3HLPrskMW4+c0Vu1M0EsJfZD1zZjS
MmHsR/FmWj8K6xnA9pXlHr02Wy3/rTmlc76bo0/q3j/7ZX87n+Xh++OJtkl5T3kmvHABDLjjuPbH
Apf6guY0j3p0zUYF/Spekx3z/rYEdF1F1MfG3o8Ni83LJkZDX8XHF+e9m7r88z/OZciyanbdogoZ
HOyqAizyJDN14cHPhm6lTescU8kqjHznBr/naYDh8smx39lGs88Bb0mU0+2W+iL0VTf8dJJMHUUd
v7I4Dw98BotOR9B0JAjzI4n6B9uon+pS9xdfurWuHZoTMfyiQMrjlGw8+1ZVb2Circ3hrjfs+L5q
+fda+nkOVVV/S1u9h0dufmez4cZqsHBddvnPRgkjm/+OimQZ4iD5TaC4WQU++N6PD/7OGNA5qzSz
gAiiG4agn664qSZo4RMTO6D74tWMh8ve3PPoxMAOUoqaqgi9eHyF2/rDHZ4+Pv13Hk37bHw8e21l
NVoviNMFWxFkIcj8z677P3mAv7yDS2rmz+c+7XAtJ/NYhIo9y2MyzsbX2qpQUmtzt8JaGB9RDdf1
OvAbueliiNKl1RVfZmXJdTsQXh7yLl2S5+6PJK36a98q9R2hYfqtmAnSC2E8OOZo7qJueCOy1TWb
oRqgyznMWkR62Y48jeP//hVxMRNwK3suPhkxaQJ8gKVw2dU/K1LpPJcY5+I85C2iYbt8crrik4L8
3o09qzn4fJi5Ft2iUC/fgjp4MS6RxPqWbZ8VHH0g9gpMMgtjQExbu3Ulgdt2f9kVMf99sR1P+rY3
D2ko1CC2RtwYIJzgAHxy9OWV/9sTeVYKrFJzavQVHN7bEVVdM6phcewesTxb7sKhhyTrt3r1ipWO
ds43Wu/3wg6Y2R+XbZMcdHJSOJsuQUDmPvl2snMEQHAQcxF+s8r4ynuKwu0hx+vt1880NjBGXuWW
+TXqIf6yOslf6vyXgX/qdLv/+bMGRJNPft47v+6sFiGHMTPDLopwnPUfeUVp1ekuvujY1tlUnd1o
IyMVnpNghjHZjrsqNS+759ZZDUqDPHa1vMxD+jyvK7O9q9VlddM6K0BWPGRJPoulbrLk42vuNh6L
x8suyFlZIH2fJ5PjitBxj3TINhd+z62zmlCJojQGd8xDqy/Qm9BWdqyV9HaXnfVZWcgXrhoTTo4O
2ymO1Avrcs+XHfqsLpRVQ5pP2gKIdg62SeU1wYy8vKxUWmeFATOh7469CcgrkBguqvzWjszgwoOf
lYW6Ml3NRdsUTkX8DG8Jjs2oLpwVWmdvZTQPvjWQCw8nCA87DJq+5VWX3c7zJENu6/S/MaoNjSyA
3DUA/BNBZB4uuqPnvaQzq06xa6QitBv7WWTljxKj4Se16n/SMn+pxf9Qk/8YFUdxnefKLVPSkNqe
QnzNa++4T9Rap/GPOolvJG3teFxq9Dh326R7dlmLNeknn2J6+2nTD4R2H/eAXZVFg7iAMv/Lyh84
QsHCsFXAcOUobocPylUH1n5XtpiOlnGdxmKTWzyk1XPF7NOltls5XdgdpqU5pIDXpXOo1BH+xlKq
YZqs8Dfv+Sczj4U26Ee+H42VHEv3+1ihSpfdDf9PE/oINAhYQNMPP/ql+49GhIPAvmOye83HwJr9
X3I8eth1qP4aN8sHstdg2uBLgEBzIcfv+euN1311YnrX+SFp/SUTR6hrKy15AwnC/f3ZKsQz/B0O
SQBzo0W0qGU3/GuwZLech4OgyQe2w/X75zK2xUqX1r6zGb+MxxqItuhv+W1Z9KaAVHFB+JqhSDrh
2tmoVN8IL1qVEDY7fRdA5OLHLt+4CY8F5t+7ylBXrBg8RwGdllBQnGM+xNeKaY2BTS423WfOIWZ9
JS7EwTReZGuu3NL5ltriKiq7rWjKtasn2xndU9sRU7322EBK4njlsoKqWqj3urEdZ5OuNwVFx1gZ
o75mUqb0nVpodPqu675lpbPSh+mqhCMK478K6k1eH5ffaKoXP3dvWARY6bOOruLCl+2s4icD273w
n7OwzWJIPJGDe8n95HVYvkh/exnOqn6ctL3Qa6YRXjc8EAIZ2IFS3daquJUpHo11OvXOJ39rqfV/
+1tn3wC/ApTX0xMS5kl83TvVox27V5dVjLNvQJM3dY4XgdSvSmyydxEC6PHTePd7J372DajVGLgo
I5lHa9WLGMabvBOfrMH+0+b4t4ty9glo2LR2nMFKw5JnPxmTtSEH0ji7RDlbnv9lxNPm9wOPHv7V
ZDbgwzx9fM3eu/Vn3wfIO2UxZlEW+lbxmz0v0CZBWz8I189/W6iAbn0Ftf7jv/XezzzvZ5aEedx6
dtPQt4PmCgqMc1+2EcaUiByRUtp4U/pZuo6zBpV0RJ6Kd9IIjrXV4qrhxT+mXmx88nl554eftzp7
rlUUshBlSLoFOrRpFrfEWYuXFHYAVXOKtyor2sseemM5iT++Nj6qa3cRgYfOOGAn8l/EFL9+fFGX
cepfHp3zxueis0ge0cQSGnHuUJ/BIQV5H6yzzkqPOhy/gxYUxIwMs/pkdeudF8E4qxbeaKCyGvMi
NMuMgJoOwAWfwSfPyHsHPy8PEP/x+k1FmA8wAsv6VejmJw7W9w59Vh7Ahbeg3hVehnyCa9l/Z73z
k4fpvUOf1YZJIdvJbDMLO09/An773Ei8iR/f4PeOfVYbqqyVODWNIgx6/TnKg13RdJ98U8zlp//t
4Tl7+43Ir1QR2GkoPVOcMD3UK90R9kM7TR6xNTMF7VP67C4jtjK3xTDde0R2wZujc4IalBr7qkpM
vFya2IBqI0M/YiVP46DZsKhgHKSIibP1sbsjpEcTs2mU+SaJmuiTH7AEl/72A877aWULyt6ogyRU
qM3ho+1KKknGXnkJ5XYs7xnPTDRU8B863p+8Zz+BodbgPhMHJq4aLiOqmSARX/V2Ds38oRanjAhq
gQqJf8akunMFIHGxZbSWSHu7DB16P1ovo63U+i7yL6rtN5bNnnxrH7r+l65eevXJd+GdW68v7/wf
ZcMVnl47Gb+OgW867eFFf/xIgTdY7vBf7vx5Q68MKjmwOpqFhVEnX6e0VjsWT+dH28WN2qeFu8Ul
AsfKEDoS9QI6vWZqdJPjZdkbPnox2q0jRjgSN5LTReaaNgvxlJsJ6xVaayMebA2xSdtB3g4yZdG7
ct1V72X93lIQh9lY62/HysmvLYPWsKZ2ukPZmxXacrczdl095FdDV7bIWYV50mXNSKTNyn6X0HPI
HbK1R78KvujFwhswYF5KBtG4D2HW0pDRzSitvKKWKy+pZwiXpVetyhJ7WJmm1rWWBBYjefxruhLW
oz3Y824yS/DVBRo5bPHZqw9T9K2v+votqbP2DsYmIPY8yLfBzEnQwu1g9DTUcyTTGM40w10MECWL
y765ToEoXkc08e9czJ5HC/ntprKse99wfmSJNcER1rS142JByLpkPNFn5zXr0syuCRPF+7xpXlNf
9qt66O0b3xZvABHip2ROvgVVXTw3xFxRT7bRfrDB8Ts6+WBdZDR+lNbQ38E/7fZDN6rD5Cp3U9Cg
sqS4vZPdtsipAo+R6jBr2BLSpyLFMphpoMuQCDdPzIn+QTvX7qvdGOgYO3nP53rdaYl9mBobx2vR
wcAGqLXLJ2XwL7ArPVQtsjlkmdvC8+I74u3pXVr3FpPwDpdkmn0fxlpsp5wyMgkEVL2YzI3UFg4g
gdavWubxntb2bxqH7L1vxuUdh6XTQ2qPqqChOo9HugT7WHGp+nRaMJIYj1Xmaj/AYJsbC28BJKy0
O1hGo63i2VI7aJ+YGuKkP8R5aYCRM7g78FtRE3dTfNTLwtu7FqJ4fXAstJp2cMzKUd93iEdgf1li
1Vc40HTpOqHmq/JHUsYWMXcagnYVrLdT5Ga44XSTUZk3TQ9FWczJSgeTy9QPnX2zKlz8HJLaSvtY
7a5VF9CB1HbMWpThKXeFewhstINn6DrgG3ovOzt+69wInWdUWD/s2EbMAfSi+pH3imi05sitoXRc
wZHpb6ZAa27BwmSbqp3MR+G0Vr5utah7zQrLO0L+jbftBGc4S3SAqUT/298ownlCKz0/+eTtCPH7
Pe5kZpeqzyf2irV8r5rJ3PXAwuCsa8WWFVx35Ts1yfwe+cdhLtr6KMtKvUaOdE714MHchJY78kZ0
9mkA+NpL0ISWYkplYR7rzBensdaBmRwl2sENvMXh0KTeTFQmCO6nIilPyFysb62eWjfGrBZ0Pnn4
k+LFZOhZxMdJm7r7pK1B5fI12euD3zbbrPPEE9RMwKyaLfcVYHJ2zJCrrAKvsN6cHCvBGv+52tFg
0l5JxXINC6epcUuiOY8OvVFiEK71Mb+aLWfWWCXNjCNkUqyVjZ4HW5xV9I46jngaSifbCxI1j13b
28jYrAadaZD4oHAMge+salISNHNFgGpOEEWuGgnwdAp4ccZmmH+1zkxixS/qyd10MAinXZVVhBB8
Xxg0vwK4wL5gV+295dYxcfp0RG6oedFyIEc9qSBnUYvw/e9aahSPTBlwEHrTUvc+7E2Qj/BVt0VQ
tEgb4OWwO1FaqzESGSyimehgpOrbxhT9fu4qa+vUinSV7S3Y29gsT1kKqUA4/JoywcopW6uGHwlY
V06JdS3mtrtqWkPbCnAUJVl/HVAGmssN+PF4G5SDutdZINyMGV7YtqOrLe+HAHWMhcs5lnRl5F71
lnXd/NrSG7eCeBnBSEjXqgH9X1mIB8rrGuwkmMGZprKSB35cDbnmHbJWAczVACBPkOXXUeoM9irq
XbNEU6wnP/y+UfvWjM0veoJHb0WpsDdkC8jS1Z25s5w2X3txX2xH05Jb5Sh7q8FRAxuFpdDoY8av
7WAC2IQS4adBAtkxazv31kC2vXb4P793Q6eeBzUP1zGtuIfGU2O97SI//9o3QXSfdGnPqokkQe9g
KcW1EuDYFhGpLHC2+rgSGXs2tdYA+wsKQO6pa7xak9P9mITH4kVpNLed30QM1WNxssexPFrJyAqC
UXrrpuI9ap2mRiVjuXfulLYjcKIFaj6xL19GZnxCpV7u8wWorweifNQaWR7Ahaa39WSI31niEtMb
xzu/jRi3pK11x68CLyLG4S2Kpum+p8l53dVB/wP0s7+bp157hiUIPVPV1jcljIKnS8FSsKAkkitH
zpPp3400+6kL7y7JhL3OAH/cF5WNKX7qG/KvatilRfR1MPkAwLJGPd0Co+0DJ9vggKt58qA6gBF4
ne0Juq3ghHxzLHZFyR6GDwB1Q4ATepg0QMKKoUXUY6iDJNP+UEC4pSLCFqmTZDGyM6JrcsDaoqAx
E3QKGlLPW2uMVVcT4NhVbL3WJbRuJdYGgfT1wIfinlHMTx2L8SpzsG7wQdJAxQbyKOiJ3QB08Bmq
jnS4mLugKY5TItO9kMvviLt4JxPD2PsL9lPX/XLvQ224lVqEsjGv9S+DWxhbtuvybW5HFr28em7t
00GV/H2Z81yWev1Q1kjnUEMbBaMrpaUHz/LMZNOoXj9GgNpo35zkTikoDmYW4Gqz/G+yVz8rpcX7
aTKjbVHlfLwYsW8tkWqbwvIBp2KyP5V5IKzVPBH2APrd7bxcJeTiKrvbViD4diBT3/qgntaxl2Kr
CCQunHUqNORdSk/lgwtBmhIl7E1iIE7Wazfft0E17SlBrNzZrb6XSOvX2ZLITA1tPllG78GbH8iK
1jIOjn3RWNd0rH2x08Jf2anTrGb0LSuL2DL9Dc3bMp69JZ6rwO6ag44IsoMU6tvMHypkNZs2gXGj
6TmiD6d29poV2ce6TIa1V/EmC5VBm+D7cRJYZ9HnuNpVsfi858w9lqmtXQMIfoz1HnwwPb7HvjGs
b26QxZvMzn9LqCOHvKueMAnFK5vhGwumOV0hcna0R1vLtFfWPfGBeL17Ao5ShGJKs50jg02G/Bme
jfrWcoLYb4zyNtUcMOZVEz26apDXMx/NzZLqDMrpKyVk2ABL64HR6slPP83z44Ti6Gg2cbOzfGo1
72mFsN0Hdg2gNt1bRRvsSyCoQK0EEnhttMzrEqvTroFwvB2tnnxwILt1YBlf51kxPAxIxNatB8Nf
ePFVDcSbVcfSOgEdnTAQy9JHuyvHtwDBBdqCdkqWSwYqAGLoGBFRIz8OIn7wGMfgTSnByK7V4BS3
TWu2126DF2AVG70KZ3/0HyoplVrFZmr9TEzd2Lm9jK96HMuMFM2HrO+f+jYDJ0yz/2aaY30zaab4
kuUV4wu6RLbZYAV3MpLqTUeWeoqD9LcbYB+16tR8xGyh9SsC7dVhiE3jkLhzTT9/BjW5MmhkBqWv
byqVTNdRw0RiXRZJs3ypm1Wleri69FNzYTTkQkOja1sKaPktL0Egrd08zze6jZvGTRGUJVng71Ta
3k5N7F3NU5V+tyH674k2uzhwRLEBmzsdRl/8ZuWeWY1qYVtRba8UuZIdfBt9E0XlW+F44Nu5Rhsu
WIIe0eTNNxjn1WYv6TU1pp1ESrRu4PkRe8jlyjZQsRiWRTG0E5u92kHBo1XzzyTCT7yukPassVgH
KeTGjuKZBKbcBVLHaJsAe53Z5sZSltQvQo98pKhYagOGLgRy859V08+7eqqarZnHFU+UPtO/1dsz
efJSZ0whA/NqSGKxymAbb+Ml0QuwbNyiznmz9cG9tyw5bRXLsrux9JpupVpNPAS1LQg+CNbTOe9f
qhb9MY0Qg2Rm5u1GWbt7+BDiiD83YJSryl2g4762OsjEjVtZ3+vU8dcWWi+Y0YwkASmNBxJ1wHf6
Qe1BzbTXA+7jQ9bP5Y1atI2yw1FiRBNyKDrh15mrglvVW/ajrLr62ukkVnsaAFZBxyMVE6NY+Qnl
DVFewRQgSbZVxUcm0yZJlari21xZy9d9EUj1tXd0rbp88od6ZrTgQqjmFLZFC2x9ShkHuxNq2BE7
3a2RxB3zVnbMGrvttvZYwTfEIEgjosq/ZhNnwHq5dyQ4kyCVwcP03HYas9exL7+JtrOtrV/F/lPT
eYC8x8kg2e3o3Y2MhvmuYMixLmrP/j2zmoBlIJElEr8xah/6SYdXpI/uLzBhxgGe3OIHoD/FH72E
hoRk3KWO+1KpwV/3OtQJuNu/bUtHjeG61s4cI5uaGnhq05CVfghivnpJEYur2Fbu1VTpBr6XILsa
Cqs88PPm3RCLZWuoc096adDMUpfmj2rMnmVJ0EsyT2BSkxl3w9yCD3Lw5R2ctP1NY8Eryqm+Wk1D
kWybOfg1REm6FQbE7cLki922Qmy7uuZCqVa/Zf470/xOkDKXjbObcFJClG6nu15R3aYaFPSQxdMX
JlDBl8kEzgU0adwqbUg3pc4NIuvgbsqim9l7ms2djDxyF7Zf3ZTLTAS2WbCVY6kfNR0nOnAveap8
b14FxuR8LXwm8lQhpnYTEHrk5oP6Alk5gVRaTPT59B5vgmt9La2m11FIsOFjyYqcGvz5tU8r3q4z
DHvXRzxW8Bebp2wc6dagkK/6BBlZPHXrvqvzVTIgbVmA0TtAmuU+K1W/r3rXQAJDHriE672K0Yrf
9qYEXTa09e+kitKXIk/jKz6U3mPVdPlRc8xlkt7YK4RDjNvjKMJbAt0zmFV1TEx/usXAEq2tYrb3
VuBMyDL6cT/qPXbn3Gs2AEDHXTR34ONBqWE1NIZ7dma5+FWiHdrenH9NjYVGTmdjTdTBHKYTmz59
KX6KItXu3aLXtrWs3Ed/FtGhZtB91bDmu/JnphCjiGD8jzOjDstPd3ZGMoqIrPMg6iK+mQs7uu9l
KTe9Q+pBMDxhbI/O+Uahh/pimF0EvHFGBtjMkhCgg0ulyOK90UV0xdi93LrN8DLYLmG6tmSJSXqw
rWB7HDo+UCtU4OoqYiNhlU6ed+sO7KsCufNvWjB41+jABmI2waQYWsb9AdEthANhtzwXZQkon4Uq
N+7TF1NwmUrP8ULWPGyIBuo7jmoSfTj0vtWu0+5KKb7I3r4z+ynAgZsUG79Ls9uWEB6wvMEM3aQJ
K1/oLoqy0T6h2FDtpon1BfvlYWnsGv/JrTwAYV764qtqbepZh0ZofmPe9VIk0be8LcRvX8TpWipv
k3oj6LdRmTDhmipZF+74XY8q5+gT/t7mzZSuLVPgQ+E798AedLzpWL7ZtWmNvDcZe6JAfXo9Obgd
fI1XOXY75OpB9jqZ+DVYqXB4p4K3yPMwtuFP3Rods1dltemJ5a17wPI1KyRzuU1zT/Kudu64KhgV
bVUCwKJQhfMgTWmeqpJqha4DxW6jvhgA+3ZF+qPWmYX6NFLuc3sKmRQhk0pZ4vEWKJEqqucsie8w
m/Iky3ZgTuZi0Gp171fesvLFO1f7X3L2m6/MTDO/JHZKqtJS4knK2A6jTuorz2rGVV/DlE+g5K2n
fPH4ogq7TR2mxZXuRXQcBS+tmm+txL6KbHbv/aiosDyZMZond7qKkjzdDMBZHgWLDDc6Q9Nf2DpZ
PdLAVfXdFKy6pL3Jq+yRa5ZuCrv+BUq3YREpUNtBuGxDV90TuHkQbn0IQYDJsmG+pkHx0IkyO9LC
662FNpT9KnJ8JrcRn5pxYO1hQePnfMF5WfCS8EEcAPvPw1wcJUo9Y+Xhn7mBNtpe4/QbWGUoxxC0
4vTdG61lkCGNdZdheoxGucFquEvb4DpQmQ2JTvNOWR8p/jfOhHh6Alrnzvo2TlKWuAOVPBkB+qrM
v+5wUm27zn0BAv4ISX58snhcD6lRyWtXJO4DC/zpTiuTbg+8z8QhGfncTmcTKbWvWl/8UrEyAAd6
A+R+S69Q1RXubig7/WAjnV0zGWiQl7kjbrqSphOg9TRiD7V1r1noUkvf31plKvcaWJSTZrVwBpjF
b9DgxDuWreqNngT2QcgaGokUzs72y3rtNTgQC8ZBG1fTvE3Z2ahcmlE8N0ngnpTJLq9KnA2rw9nt
bLaoXb2MSYMen3RckJVskwMfnmFXksG7Vlmu3c9mkz1aGVedOx1c+WbZbFXQMQrQzDvPN5gpOsAk
8UBAASuZQTIa+Ol0FevZld2uGeHfUbfcTcPHE8+NfaXwOnpGalzXcUNLBQ6vFTNw7Q4PzCsGjmQt
agYpjqf362oUxV6z854RwPzTXdae6PH76kkVrFH0eSvPl9aG3aQUyIb8acjmRUuWZkQ9ve1HGvzY
5JhZGzXux0JcmVYElSC2nmbhAWupA+Ry3nUzEBEyW3UtpczWuLCyVduaaBHsbJUH6BTz3vhp8Wlr
xnrNfC9jwNhrzA3Ud8DoG4sxqDFG97YTMFWfxXTQhUyfXY9V66wpk7uaCcVxmCrzCpScs+7gHq/d
ICB/VicnDymW27KTaxr7xnL2BmudntE8oiTxQ79sK0qL7p+aoIvxFTDPG3F6sreAmhUY4SZ3XbXT
3eCYJtX/Y+7MduQ2snX9LvueDTIYwSCBs/dFJnOozKy5VJLqhlBp4DzPfPr9pexzWpU2VHBfHaDR
gG3ZTA4Rsda//mHaRBExPDrlazbV2N5DK02+WvhSysr8wBfBEWjEMV6dnV5ZwtyPHd5YONVQ6+2d
ITstZviltYNDnZU3dU6UUm5MRzKI2gUzTXPaxVFcM5QY4Xgog+w35TRELIh9LZZ8rQ3yc+riXPd9
ghT8aMeF5w8zO/2cPwxLcHBxysTV0atAIXpQkHQ5mzsfOw64jiywGUYw8djDZuGbX0V5c5tU9qkx
CnHQef+BkekdjjpHK5jusXX01oUM0AikSmJpuoz7gYz5EALUqiTX2Sf1qrhLU6/cjtMyPLqhAw4e
L5/CQlTb2PjSVMmXxQbNl3gcrB3FOKROR9Sis463rm6cV1JDD+U8DPsowq4yTvhUIso03P29rHru
++QpY9JFos8H8rXJ88MTdjKKzzqtv4dtBn+aw4LkZuusxTzFHPSGji1SP8MHBivrJV/uRWPmV0I0
ud8JRmhLPZPMk0fPk9H/SM5how6c18qbaICaB+CCdJc4o4ujMvGz4TSc6OlO2Wh2frFY+wn26xoT
62itW48Mm8k0bnTEzyfNbiMT81jDX2brydO1KiLvcenMCPYQz8xi6jAFuHUsxCyt61ptMDR6JAAO
G9g4wCzKy0ltBUkao2qPaSqcWIISQR6LbFVgtPqxdtt5I6MAT4M2OqW1udfm8gktFRm3FmUSNV6/
n8LWWw9ZAPo0T9dVBWXXml6x8dxTSBorQSO/ZMlXB9v0w9JFPehXs3enYldU8ecEu1j686OaOfuD
LqqeAss+1vobdsEfS7M52BigNtMtpYGfxoAhhBfExyTp4AIDyNPXjOa4kMraxh8Lp/jajmwXnpVu
Gzv+NJKOc5STOxzcDqRPhLV9nYvyAQRXrSCqP6Xg6qtmXA5tRzytayB+NqzRIPF4/BwTsbmq7e46
rc75j92dnMtDW4afQTzLVeyRLVUCgJGPB1m+XjVWfjJrWmpCOa2rqBHderSv06AhYiFG0jL04lYY
kOzDhlxb9qbkqu5RaHjLx5xooZUcq90MnaXAzWrdM0Fba1mRqlkIeViWcBuSUS3Lo2UQYkhfO7kv
bPfXgf19bLNqBZmaao+knuuJVICVzKbvofT6XXS2rp2l8SM956AJp75CmXJFy1Ncwe9KGLD02Sv5
8LjPDtbsKgJx7AT4mlDRxocNljHHzhQGx4lNWGGffagMD4BZu2S6MuabPBhsunlpxfitNRhIMdu0
7yMxfAjOS9XxspLRgbb2pVVJihVjgM9TecCyuM9+T5GtGzWZNQ0tel5TQdDup0+g+t+NzKj2BlrS
2omEn6XVvTnR/goS7tIYcWZkmmpjD85nAHGHNFXrR5t5Dw6kQavAEi6Msm4NqFlv7KDMd3XwGg8T
HU9PDuzUtMCP6cfZit21zPLrwjvBGjfX5jBs0pY1S8xuuNKzejAYbA1Z9b2n/jMFzmY6sGoqWUzO
w9lk3mPKrQFR3eh0tSL+8Jj15roMaa6WMcoQ5uTHgUc0zD1R0vEx7c2jHvmjaHqHfZKZj+fjTNTT
sTeb4nZypgcEMpvI7nZ4+H7UXqxXhe68b/h77kyHAy+gEWIS/jXMLe2P4/w9IQjKzBUwtFum66ZF
pjZjgGZkd24TPpg1LXdFLhijyOmYOMF2cEsim4Nkn1dGgIlPEV2rWCQ7T3TPY9vo9eyQ4AkRim2I
4Yg9YGeCN/YOdOa1JG0+JsQCTVFM+njjYqSWfAbqAhs7RwWQosLf72u/NeyVUw7FxnGimb0nfzSm
9MlUNs+nvbEVtIigeun4Ptdt3T25bUJUT9EvaEyXl9ryXrM4fRFe+8pkcdkYrqjWVkFGGAeMs8Yu
/LFfxCkxv1my0cCkKtlLuNSnfkyz1RJ2am0UnvwwUaxv7DY6WHji+YXLKCMx7PphrpXyq67c53FH
6xTFAwNncPEgYVhkWHX2LSaFaV1l5sdqMDrfSEy5rmcshtUCJa22OaC0KKqHPqJxCunV6CXn5iNd
4EOAd9QurQjXw32FhFmiNPduYDTrWA/V2pRWunf64VmVRntjBnGwWVwLAqoqum08pdNjJuv0ORoS
gGEZtY+uBoqLonC8Zt7nbIzJdR51P+j7quw/15GcqT9cC5uDqFzuJtyTr2ltyGIyYvOJk8B+0Phf
49c03QcMC/D5aVzg8J4SxYn0J3MZ6p0mfZVnzV4emKP9UJMpuPlZqnp1Gto++p7+VHEEnqy4gEPY
zuUTWaByo1TyULo9hinY0K7oSgp/sXrvfnQW9yjqgp0E/6lVLIkQBl3f5RTJa2cZMTCwGF7BOxA7
JgszA2cV7pc6f5rruGPntof7rFE11WGREguGS19UAn6HGS4LRns9UBocnUrHawO1wr40COVLrT5A
e1RN+2Ust4vF1ztHibFxGjv8xI4dMoVtX8YFx81V2TFI8RDs+kqVYmM6YX200kpeGZMQm7jP5zX2
C8csF+26SIR3k4WeAAkMeqQmCOaeIksWJyGWGFcSvCh1Ot+LXjP7T4lUW9lWgjejSjgoA5zyssS+
hY4w3Ue1cebcmD/sjveVFsp+kjZBmcogvQX7mcWfcuNjPTEbGLusoZtgND96waN2JLDdwMZZrVke
ds0SxCobfMH4gFcGwNKEspkPKKE6bFW270Vf760BzAB00VF+7LrLEffqcjfMqrkKg5EvWbteKHzJ
Ee+3BNg/FWk7H0plVH42qvFu1GfIQeKh3QZZQSFlxM9jjx/mMrfevRjHJ9AFc9UwPJfs50G/X4bY
u5nIsD6Jrsu3wZTBIhjHZjfE9XLvku9aU7jhjlXZcXA9dVNy5UwkSdQxeaBL4IlTnAgo+Z1kklXJ
86FAovKui2lFUiZrO2a9Nu+syuUxJpcaGDZwV/Xo5N+CVmIINOQWBSLsEYJljcUMXsc6SK8cT4mr
rm6Xq1H08oSJ9KKwA0zyryPL6pY/XJE+WZvLszN0eDZlXXk9O635oMsue5GpsA/TWNCdRkH1Ubqj
/cqQzIH5EuTbhPndGlIXZwWIqfTjZY6uQT7D9RSG4qZwG29FylQOguwApsboXk+imKYdU7BoU8Ua
0VzatldNnwHnzYO7Y/Zsf2xy07obeClXoiu6Y0N185RSyT94ddJ8I+aDBDcm4rZv5mZ3HrbBwidg
YB13EGaskYzQxeijuwnQ7Ic0onxnLcCt6ykox2E9BCnAdxZ4hV8maYZJTG2A5Hd9QD/HNgOpmqz7
HjLCyupLfViGNLmZKr18I3m1Y400eHgOVf+lMWv6i5Js6HQ22RnTuNyFYSC/89X3pyGU+RbWovuw
DF27JgQTjrjEFWoGj1bqc0iY7HXTuMU2HRZafKvEZHfFXFYiziq7KdrNBEZGqzFyWvIY4+Y02lN0
15FzeNJtaPh5rMtNIrttYiaM7ABD3V3NfcLIsTWst3pyv/TSyYGNAa7jvj+bDOQLea+lK8SL40wV
5V5Rzt+DDEZoykR3bYRF+GUw9HhlmrZ+0nWWtBjLyNEXop2Y17DxMoYG4wMNcMyBD8ADBizd+kfC
l2slRXuTaF4mZDjpflHMWu8ZihZfSDAdf5TeAH6dBABsgtDDrtFs9PUU/pgcmT7EXa593duM/YJg
PBAoTlJAUzLJsexkm0vK3JDj/pTJFt3NPB4zx26uMkdCmJhSp/64lBw+XvYahTokzzBqsz0hAeN6
rBtMWT0Z7FOdbka47ZtgmktQJQO1QDm66Nvd6Ia52HNacXJ6KeHcgxk8Zl5SfViamaz1EFSDiI42
d77KcARaMvivh+OUHQgRinES7pqtsFLrVKjOXIuRcZDOIO8EoN1fTMMLSSsE/A6Jrwbtjps1s199
29sSd5O6+WyQndCsEtoUNsZoUd9lng0o2wBbkmQgXNSN9f1oUaiFY9ilq4rRyV0JI2/btyJ6bNsK
dkBM5mbt8afp2Njvz5ztbTvly9Ye+E1GH5ZXFVJVP3KV2BhpTb+uS/tYuEH0JUmZRJpR9jEsC4NA
ZcZmJLS2KvZrq6hfdOiUH0cezEariSMCaTGearB/5gFGzSo2inRXR+2XMW1C5qHNS+zqaYdsur1L
67FdU4eLvcC08iaTjv2sUyJIZTznjOLOoQpTRbnfqpkmp7G2Zhl0Gz1kkDwU8bj5UkFUCyOG4hYV
bV3OL0LNzm42x2DLKMelf3b1RhOE4xcJSZK8CwKrvXHaeq7B0Hj0uut2SR1U9wyIwgD3ZWu0yQFj
evOtCqDWjVntrXs4P6s4Q86yeG60s4MJtMsM0+tQqyFfdbYd7gTJmwcvLpTvtN6zil2WA4d09jmy
m+a2nNyvTmc2JzGG7AxtYXK8iOwDG/9ApCvAZ/dk4v/0KOcKvKAp7aug19lKRjo9zgBlp0IwOu/I
jlyD9vzIcyfHg6rLT+OY1NS4CXac5M2T1GouDNfV+KymgJzq0WTIgTs4WuQUtMYuyvaaJM3ZtwJB
Oxiw/p0MBz6BKdWtks1n1oC+Wojc9Gnb8v2Ut+ZnElWGwxyNzJQ1tKW2C80PSWNA4kyrB2qyaj2P
Iuf5RcbtqNrJF9rVPuQ0UuAXB6JWlUOSd3rq9VLSXIctt5/A5mzk8tKH4wIXyLFZG02x0cSibTq3
oWmrKu8Gvn+y7TQltcGIe00Q1rfIrdzd4IFcRZGZ721zgBrh9O3R4SwqGbeN4jgQE3KqiEd+iAV5
7VM5BTvbCD6ReCp2U5QapynqxZegbvjLuptPqR7UOZJ73Ekzjq6INm52VTmED+kEOLAaRmXcxPUw
ruVgD1+7PCFEMyrkozeJGqvhYYFaE8XVTgcLs/xm+OraPfxhWv67MEvmivGya51UqM/J14ylatuS
BwnPp/Lztm++pGUw8Qp7monM876mvVUcs1Y6d1h0wslPjU99OGenrmY2KaTIN3UA6mTooTuY6PZ2
QH8zEcJGT6pJUZCW2i2f7DBiWDA24mTJJcLjNxG7esyb7djYkhzrVvgjB8TneCy2kN2IWC8H8JOI
ZF6oFobZP4Cmg4W3tlz1RlPfBpOVbgiOFuGKqbb2eVXNussj9kRL3DIF+hYytNvIIR62VVRDAiYX
fjL80Z3JyF7a4lAteB9Fozk8Ddlcb4xhjp/iBb6YDkX/1QWoAnlbmkM9V2qj54C/DGPGEBQS5UpN
8pl/tT0oDt49ps5fIwiUPM9u2DlBnH1ZsMT7MMq027IxBKemH6JjAfMTrwnb2zgLiofZSrsvFuSK
F0O2rsPKaQM/H8znnrva8XTlA8mrzSMRc3W0qpo+3tTlUvvB1PrhZNSbuciDozXgMiY6MT+ikZyx
j5O2r+esuG+sChZUWkGHF7Wb3Iaeq/Y4oVGAN1Z/gL0wPSyqLn3yZjp/ELV33TKZ+ki/TJsZSZvS
K2vN1GfQW20rJrp7rxfdKbGG+ZY2+oO283mHj6rCOTjs61NojR8qkooIeFnq9UAe7BArcWywwoYK
A7rM9DFlHgkhEqHhA/Y5Lyopv7pBmIAHxICs+DSAXTjV+IOwIuY/ad7PbKpF59OwFmz4NBoY9Zmv
Qgf2Li9VciUrr0LVxtwwWAkid2oyeQVp43nO386y0tjPKkz3LqmXN0ZUvBjjDP1zwZ5u73hxecrj
GXKUi8hRV23CeLkqGMKqezt14jsrKBlz6bi5n0lBfoo1/nQVIzvUdozNozwdd2livGSTm6yhY6m9
qpifpGfbyB2GieExc1XkMxm1fTtkc8BvdKhvoC5/mA1V7hpZZVcFlpnroVjQcC/qs4K/cozzwf5E
uGoOhWeItt4UPDvZ9Brj2+eneS43sCLQAZLafmwCO3goU3dvqptxgXXhxNWL4eTxTe02xYNqHA5K
t/FhsFhLbCAZjBbs6SG8hwwwiJs0bpesioHz7deKDXnN6f4jcZ1tp3ZhfW/abXcjurK9cRAmLr0T
bgIi0zduGHnXZja/tpZV+FY1gPi2icvZ1RectoB3Wa7pc4rcdr96NSZsq05DqYoW6Wxm22y3U0z4
5AxYQawX/M/Wg4iHyOoT0W3ZmhYAvx0z0IYP39d5dNgCb0WbRnc1NIjPSVwuP8RcFk/ChI2hu956
gN2RshH1BE8rQ6+McEg+KqNF8Qnlj7B6+I0+fHsImobYB71RHQyPNnBTKJHdd9kEoQjgtmb2R4zS
qyeQxsLZqTZkRCV7izksFO0Yn+xShjCDM2sNBZbjYyzlbkaWypzLqO4i8LmryRPxfiaKigmP1Z6w
BP/iws5dE584XWXZKCbmXQGz9zAcH3vYdzsYX5xYYxZsPAiJT7VZZj6l/byvgiRcWwDupyg2Q/K+
TGCfgS7HYaiy+ulPGxhgE1bTZVeWaVEpdwFwm7YMwMR0MbzbcaIcJ+7S23lQ7r7VTFppyhfoTmJI
N+0QF8+1I0sGImCuUHRTBv3KqQVvP0GOHhZ8/ivV0lqvMvqM63RuiYBAchnDvHFYJ+fEuc5pPnV0
Fj9aIP2bXiZx4ofO4P7QhQtdrYfDQ6pjemhi73Fi6zyZ6HEoreLiccyFwAXfA6XskvnVg596KA1E
hVUKnDgoRDlBMiQfBohUAFTDeOyaCmJE4JXOVjTYbFlEBHFL8ICN2WuuW/irQPMJ9IMw0w/azKGY
GINYJRPsPooWc1eJ+hNgZLQDTeU/GkIkX6LhG84i+atnTt0NPXnwIQfn2nn1Uh7KJZ042mKalIpv
tYmdeU+HJNaWnTcHry9iv6dRel7ihRCHdug4kiwsNSMnPDhl2h6GZkQSoBO4HROReTs3zcObIii8
L8MAytc4bbDR+dTso5TCphzKiQgLJh6HZRzEHuHGQB3rUNp4tGzRDKdySsMlAS5268+NkstmYltc
OUk8nXSMXJHiyIn2ikqC2ASmnbYVwzyKVPedsLQpXsu2LD8BX+cPUwsNpIyN4FhjgrTRNrPfxQrj
x67ox9PUQ67EWhTlTE6PYneDx0wscx60FT1GZh3szCJhPpdbnyHW9Mk65Vx07SbYw5std8UYWFdE
lcLokqGdrMrQkY926NanGQYdy6BJ1zVLCqxHeax6JlxR4IDsG5OzIiMSnIXov5uAXMs1TXP+3Hn4
DqzE6MzgOW4bEexqj7eiDsIXglbzdeIOdMkJ52hZEUrYznF/sIhB27QYBW8qL6x8HCjDdaZAOUL8
2fC1YvsFv39UENx9XDSZK4Zx/doSnEFrkIz7EPr22jLm/jhYCxr2eEyvyDZvt/HiTT+0ClgPHofp
jpOITDhOdYatI5kaRjugTGmTJdwgymGLbuMM6CacP7YuAnjw4q+L2febwYZpadrhHK1xbzf20qlf
IlEzxoRwtIHIIyhAs3BEKUIKB7gpQg9dT99GtVSrkAULg5go22SMo13NKiRjfkFz1JvdJ0bI2aZM
0YUuNK9X5uw6h6xyE5gFQfGSptnnwTIBPiO2E6mRdgTl/NkwygWBjFQwxFty3OD3PqToGBDSZyzn
WWmVwiYhssYJe5aDrN0/FKf/KELtqcz532Uq2q+haP+z+17efMm/t5d/6P/D6LSzI+P/i2f6S3La
5mv/5VvZkLdegJPNV9/++7/O/8IfoWmGVv/CUtlzLCXxILKUg1Dzj/h1wxP/MslQ1yDyZNs6P/9R
cY5h++//sv7luJbtEUVqSSltD/Xun6lphvqXadkK/35TOi6ZMf/zf97EIBE29+avf001uzCLU5ar
IXmQ846ci3xl3J7fqv2MiX05FYuxWdJy2+v0CSLlusl/FErus8m7Kotdn30piudMn1w9bCycvrqp
vCLRgm5H7CLRbMxpfse9hof1i0Dw/Ks807Zty3MloW7CPGsTf9EgZvRYbu0Z3qY33Wo9TMS7jG3n
4Sdk95vYgRX4y+u6+0N6+Otj+Olr/m9FIhckcpD0XUpoTzpCXKaABItMBtO2nE2M3MhYsWhVftM5
ixNAtmPMAK0fj2kIJoZucXLoqY3QeBmPrZXgt2AF7VCsprDObnrcSaheQ45xSIgKq7/RbI17q8bL
o06noNkUaUIQk+2YwNM1beWnalpAusIhWj5GSadeMEedwl3A9K/yBxcvsMei9RZrkwvGCiu8I1Gy
nu/E2bRMeaxVaBBBuXNGs8ngZzexe7Dr89vMkiIdGEWI7iGAv2qxt5FcV03WoHYxAPLOYBtWfmb0
mdxmIuq3UR7CLCsr2znUJeKIXVwrhCQUhcnHUOW2jWYowje/gPYCm3UYmY1Ix2DS0NbRlmpnYFJn
iTPTvNJO6cfpWU9WqAn1ruMFHU1/GEL0jax8wd5iKJnGwEt2FML7eaGTqCdQqKCtiXkKK1WhE9Cw
fBOSS1O/CMf5tqUIqjaOmHm8kiikaLUYGZKKwdV5h1jLG7HxiAwF0mMYDCFMM1Mf+qUmNmDCTgda
QF3I9ZiNVrcPTc4myxDvGuO9VcX//Jhc8sqRtjmW6dEzv/16MQmUg5mO0HEjbcJrrFE4l4YljXWQ
TdVVskQ9g8OmDnySbzEAf+dbvlw7bBvCtCGn2ya7zaX/M+Kkys2A6Ddlo2vSEmLyZMHlamO+6lJY
fF1JDiBNqAmzDS2A174ji74wWlAKH39SXXkxyhTsXj91378s3qWdMTFZUogL8Wg/9QxH7pKoRVHV
5wQWDHQYXhYWW6J/vfUSxO7JGKeRgW9ewF6IQj8aun9mD8ZPUhbbCL/IExJunH2xn2jDqWISRS00
JkF27cmmv/Xg3fwjX6w/r+Lgn28Cx1qOuBDNE0EpkqSPLV8QYXuc4wIxY7DYm9+/X+utevp8Gdsh
R9PlPiDym5eXqROTwNqAm0H+6iLQd9VDj5DzO/aSMKdceePN3if2ZOlXMmzXXZ1G72zP50Phl93y
L7+AA+3X7TmYk5LiP7f8IerHw1I5xiGp5Usd1T361Ko+ww3h/G0uHJIJc7Oc737/CC4W2F+uf7HA
XKs0l2RKLR9jvh9aFhWC1G5YJ0A+MBGQnYSQhZN6Lt6JVLk4ln5el4xT0/Ic2+I0uLiuURhJFUoD
xixB69tA5gG4oerv9NRmB40L5uvv7/MirOGPV22TRc7wzOKT0hdfVFwaeUBVbfrCa1Lm84BwrVmJ
D1FGNLrQzPZUlnr3Q2UMN4ulpu8z8v1HlYVT984J+dYN4Ocv8VDYaKGoRlhHFytISLsisEFafjNm
+hUxZkPmPPOo39/wW1+UP6/C/dJf2RZ71IVlyUh0vV2CRiCdMpOnzpuXqyKd9JOKFg8WLF/4mXDy
z9y8z1eVVFJCAyVLMt+di3vrIdqkWcXnpCrssJIILR1T1uGdezs7lLxdNNJUUrFyhXX+/wvbi7IM
CXvIA+Bq3UbbKZ9qWPrsiOQsZp9//xj/+p1K2IqIAlyOH8FI7e36XNyI4sr1TJ+2eIR1M5bPxlRg
y1gZuGVVYfKOKcvf3ZqmShOKxeHCpHx7PWOaFHw8iJRlXNY7RcA75SREwH7Ko3cudZG1qdiW2fTO
h6v5s6IW59/yy+kSaaepTAgJG4bN+KDVLTXVSg4qfqVikg+zrJOMXUCgfrLcehh8Qr7HfQUdG/ow
5dHrwDztNRtqE62orpAWd8zLgFi6gEF+1Znyeor1jJBzNKDD/P7FXHhFn3+9tqkJ2D8o+aW+tA5B
bL70RTqL8wjDhCgxJRWpk6r90BS9h8hvLmCuL2mUoeGcJkCVNHTlwSL9ewahlGbDxCRNJ9+hef1C
OHzqbmUauN06n2z51LYZg1mnbIX0FzrbYhVYc/aemfbF2z7fg1KOLciQoV9wnPPp8Msb6MNO6qYk
YhzN7Xm0M8N275Jpa9ogs79/Xn9zKYdygmxoJTwGPRcfMtzTyVIFlHILRSrWdrZ7WEQzH/WQ9g+/
v9TF1nO+KzY3anxLCTqvy6CXgsFi2jic1rKLrN3CmONeLQFT3yVpWsR9ZvCk6qS///1VL7bVn1dl
m/O4Q6FtSBJvn2XhQpIZTYp70YTdtddXnq+nJfJ/f5WL8/qPqwiX+3JI1frLfhBU+ZhXk2vhrVBk
J2fonW+lkwAGx50bHWywoS0M3uVU9NJ7wo4hfcdK5m+uj0ucsthale3Kyw0WmzfRloli7wkL+OH2
sYJqCafrpnbi73mPu3Hh6meOmK+/v++LffB83yw1qW3TpQ52L0vhijl12I6z2ixL115Bn0k2usLR
VuV9ubdVp965z7efq3N2Bqb4tmglTaW1vqwPQKZKIjYd7edLae4JZ3SuIXylNybpRx9+f2tvP5z/
e6kzMHBuS4k+f/vhLFaFIwQsG0Z+jsbRw0QsH87TO+vvbaH151UoNvlyhOApXpxZDlLeStoB4znI
rskWr1312W7D4jgxJT4nCXv9LSTN5egOwXu2ZT/7hF8OTN6eS7EFccflF9AEXhQ/Ze+aYV3l9iZH
ovyQ1HVQrGNvbp5zpMi4JjpJetU1FkRXreVEczNZIyNEgXY3CaIO5wK7LZx9h25Br+xgcQ4xLMcS
ZX3uYhfVWsV6QAVdHKxRZOo4ATejrldunaC6GpDZpVDMxn+8FF12TsE6BG7BAODipnJJdGlowIdL
p745eaWdPco8Kq6iNod4txDXs/EQJuwk3JP1GQt+L9Xlsn04P1YpTS0l7Rlr4vKwDmKYgkLDUCf7
qULZKrO6AVrt5pjenVTxq9oBdVzlHeF6K2gnSMAceyg+1LEDy/+ffMXn4xBATGvr/A3zXC5zjpuI
DsdggrzhnypEj8UPDEPf81u9+JD4itFJeuw9tMUgO0w13q4VrYyuxQEBPQd6M6SvoaO+Vm1kTb6L
SZPc5hzKd3FhqXyVoSvBwyeVrtiNZhH9gL9EgKjlldlK9xOArZErD4zE1O0x8pa43dpJXAhwsRIJ
j4yW7GObYsCMegtXwVVDrk2xW9pu/v77J/czJPvfq+PnTTnAfy67zLmavHx0XhiUFe4DRIJl+bYN
BT0CygYGZZCHlmmZzNXElv+A+JKfa5xtS7oywcaCMeIE6xwym4Rhci/Rk7yzNZ0f55tfZgPb8bzN
84/j7D7vyr/UB57Bu55TCMOujmt/6NxzaAKw2L0bWur594/hr9sgJ/V5+wO71JTu9ttrGSIMSEkT
2p/m3PaHMVjWSszZO4v2L3d0bsEcUwBt4PmhzYtt0EPtPS9z7/rAc/YpZdi4AQgbdtg16Hda2wv0
5Lzlci0AYfY7T9mgFm/vKGO8Yi4V1zKL6mbhV206ox+YPlr6q2eDH7o2kFw5LCiWek/AX4UVDoUY
5w9EhVu4xPKdrvevd09TRG2kpXXuRS+jGASMY9tqNXdvyHmLFhUbMogGVy7eFu+cN+9cSl08aC0b
U+CS5frwrJvNDFaEEicrrtJuCd/Zet7Wez+PNs2y4bCm7lIkSL99zsJNECczAvWXwhzuBrOZn0k3
NR6WaXbvkSVYfpoV9jsFwl9XrQRlphLjozUtmrSLG2zmYo68IdH+HI76MTUTY+VNMrnyllbswwzL
gEqX7cqO5hLvCJRAbOTlHayA5ttgNQLXY08ND0tWi3/+kmkWHTZJUHf5l5Meg7kEP3qIOKM7eduq
7uBJN/jqNNiebX6/Zi9QjZ+P3hU/qyQQUlOp81fwywbRhukioxD1MSmt/QEsvd+GaS1vnRw1cJZH
3i50lXoG38i2SKazK2p+yO16rOt3vre3hemfvwSw1KaVAVa7dJ43izBAG1ZAbUrnDPpekH5t8de4
yYnh3NsFtlm6FDBlRrN/qtq+eMcz+G++QRcwkpYZ8IEN7Ly7/fIg0nhBnZ0aju+h5j7mhmk/TxKG
fQKFjz/dbxVmOp/+k6evUCBhfCBYABfbc2ZawZBlrYb24Yy3cOoweplzcYv8eVU5dbKBMuits1oH
2bqN7eG6GcdtluHg/fsf8rfP/pffcVHBOpihGXAl2bpLUitTD/uBkv77qopc45VTacacwMIKrZ2n
XZI709PvL/83W40LmOVQhVnAwpfpDn1qpYk31XALXaveRnDs7qY8Da47ZBvf/pNL0Rnwps9d7MWi
n+UcIhLkKzPJHUTowaI3w/IHh/b0ztL6+5v695UuqssFZnUBxo9gOfOQbYOGbwokwoxqzPfiuv72
UudSElTQonG++HZ7h4KLLUP79jA3/qI4ecXY2dsJsdc7X8rPWuZNRUFfZduUqx5IHVXcxQM0q3Js
3GzR8EnyBkFUpw441Nq7kLHGcXaiZq9TbTNdWYZ7pcfgxgyn9HNhl841M/joP3jItg3Ab8kzFny5
fRGbMDjQWX4uIIxxm05tUZbZRG1Nav/7L+dtA/vH/sRXozwtHYvP9eKQQiRLgsdEKYW4v4DB6xQv
/8vcmezIjSzb9lcu7pwHTtJJJ6dBRpORfS/lhEhJKfZ9z69/i3XOe5BCeTOhO3qDKqBQgjxIemdm
29Z2RdOf227R7EjGFX/ltPd/x+Mdm9Ik0aZO9oZwRp4cIxPiWXQFvSZGW2IY098fvbjo8EgcNGuR
6GTlT2arFBQ5dl2LDHrWRs4Og6F8H42WoAcFcTw5mmT/8at8b7v5ddCTV6lymRu1zqMti94eYSRq
EBtIEmr4BGyg0iAL68BBIqQrrsyR1qWPh1+Xwx9T2CIdSwKE5Ovptc4akBxqbKp8SZnAeCjAvHHg
fvKQ7y1KlAFEPCYpdPfUn12LM5r+FW+Wlkdn7xSTtRdIMpXCL+F/8TyKSgB53zXFfLLTiGimwSbk
efDYq7y6C1eunul+Msq78/+XUYzfD8iKtsOuaRklGYh0xNjUl5JREImZtd+P3WeuOevM++Mrkfwz
XEIKR/1zc/nlQB70TJT/yJEbRY6BCMqhsRFh/R6QZnfA6X28nKVJwfvvX6akqERK1eY+Kk/20q4Y
cz1eKpadvUR7WijUrq2W+JN9670p+Oso6+T55eGCfNBKpJuUkDItv9MbCHUa3bhnHz/Le+uMS6S5
KlMs/CZPthBaQUBJaqyzmLzCcUbkD+gUHdbXAX4Ookwzrsk4UkvYqKYGbJgZQ//Jg753XlD7IN9o
Wtyt9FPOdNqQFEuJGP3Uzdi9wIjLI9Om2qMeBe0UxPMWpRgNjJJv2ldfakstr2g9xEwixNY/2e7e
WZSuxMNL2cxkvvD6xn557/T3mMGQF44/jWF/3kf9sgtqungLR5dPH7/8d+avy5WK9BIHpe6cXmps
ETRi0kqGgmj8dcgatKokVtq2rF4aTvJdVgZi9/GY70wrxoQjgtqAk8M6mbztNGsArRgT2R1mYUmi
H4VlfFY9e3cUyB6CEh1AgtNppQZ7WeZmBZ4CR/Edo/xp1rRrfvwo70UmlFpdSpycTCYIkd8/FbjT
sMtgqK2a+fSpW+Im8BZDo6lgafFS2ISd0B9Ko5CvGujlYdPluCFuEX6HgghdkXP8+Ae9+z1/+T3r
//916rQmZB2dqRObq0ENnDF44Wz9Xxe1Qg7AWdyOiW5+Muq77xo9mCM4q4iOTt4CIYlpRwOj1uQV
LvG5l+dp9Glt+91RLEEMbCCgV6e55ZbG3j7XdBbpOKX7JTPRvAeyvXKifLmotK57SBZz2deFaDzC
931RWKE3Rwu038qYz1ojS+ksAbXxyRp6ZwPDA8R2UeQJfp11klKK4kjR0Dcp35rHdmvAT3hbtEpt
0w4tc46sGiiDScfp6Fiz1000DHz8zU8qnP9cwjhWBbcvbkcoAE9uKh2GuOaEKtrnOo2CpLdpujW6
DLdgs3eu4kzTv0y9ZC/rMi8xAmqgVj+j0rbnh2WU8q1tgq+KvkAa+GN5VrthssPQNLmO7XiECUMD
1idZjfe+JII9SixsIS71399n6WxlmpNLy/GRvZigzjC2F0Hwdz5B/34t/OVcavg86ItORqmjooY5
mLA2M7CkVTxqE+DtYNzpZjjtOzNFt+f0NIj+9fYtmQdrOpMko0Mv1e9PVxRhkgCIgBlDQw5UJhDU
ABizXdLRn/Pxp1+/7O/XD4YyqZGxvxFhnFaHx6TSehfJmy9gzNy0Y6+vZt3DNKFbckwsIUyRXPSd
UPmLSgdE5h8P/+d3lMIgF4KAia/lypMLgkt5FXcVoo3Uikfag1Vy15CX+utME6Os+gTK4GxVp9n4
qrdiK3RTakpNTwa+WNwdTVhvqZFPn2gF3nudBk/DefhPhfXkeeARVi4YVOUj2qzOVGIaj6JfzJ1Z
NRSvtKmv6UIBb6NZ5s3Hb/KdPB8PSe0K+2fq/Bz7v08ao0tlDiyEoUWjgyKcqnbLbgpyV8zqSzCG
8CDsCvm3o9rdAJFi31CEOmdN69skX5u30+DWqoLx9pMfZrwzxQilhbEqmEwkIr//sK61RnRpA2mP
ubXgNuutcW+jh3wgaS+vJqui12NJ9ez7HJrQcRtY4XRXOMxBIFca0MXc7ue/ToNxb5AEEv/EuPqp
K1Ic0M8EPlH5zMryKktoBev7YfmhyxJJf73yQOs8/ExJ8ue1jElIjEsBimqFeao1wtZ2qgZpcVFd
8tELDavYEW780Cf9P3L4/1lkvR6Yv61rSyAusJkK3M0MVtHvL70J9NZ1SfT5tXCyo4Ngd1OZU3gH
6qS/iJ04odkgGo2XrGvzHSRPwHc03pAKrZM7A0/C704tox9oWMSNrU3Qs2jnjD/Ze/5Y/OtvZGIg
C6KogBzh5DeOBaYdstD8vs+QO0fu4zKAtv14+v1xtp4McjL7gjDUIrp/eBFWNt30VqN9D5ogeG1T
G3/ktogjunvsaPrZ8/xfZmP5zGT3jy1h/QGEJVzvdNbnacYVCwcr6dhm/cTRLpRtH1MITd6kwUiz
hvNOWndW23xyPL779W2ulJwepP9PfTzp6KwiWwOa7sA7LDbw+6C+FXZD9FXv4yLUvnz8kk8qvJyU
60NSOV9vLzosoJNPadF2IBRmDr4S4CbCPqS/v3UnWC2JbH5OQ15/K0oXVcSQD5u5Rk9n559F7v8k
cf6Y87/8iJNPnTdoB7I50nwYGZAIsjExL3R3Dm+SgjTvJmjKim70yN0E9mweh7lbDlqdDQdHdeON
tTi1P2VxcB8D6T7TWrXQvBqqu3xxLQ6OODgvmoEGl2Ew8ajEfCbBCQvWPn0wiOJ7v1lGIBBpu5Sb
qn78+P2+u1K4CqyiEoMgd51jv1zKqYKFSG1YKTBJ5TFR0R1l++zw8SB/7E7rN/xlkJOgcWKdRiH0
IqgynB8RBwY1P5pE+6qv7j8e6r356VBw5J9Vw3e6Ec5KDlMIiB76BoDYbbFUi7NxakfsAzr2nycZ
mz8/HvHPVagzORUqcSQea+Xl9zeoaV1dl0kNpLzQsBZMdQx5wkzfFbjK7bOZMvZS1Q+yFsnzxwP/
uf8wMIIDhy2OLUCdTMoG5XvXqtz1A1ICb6PLaeijA5L35YRTWEY35QOMueyL0S/6fiot4+nj8f/8
qoyPlpcDRxqmfjp16MRKnSxJXB/ZV/6cExUBPkGlsmcBfiqueHcwTjZH5yqCBuLkLadBhxHJjJHA
4IJwTKtoCTcZLRc32twGn1x4/ghUyQAQMf+/sdY59sua0PBuQyvHFy2CoD0HBT1fqlZlt9kUxmuj
YJLxcWmI/uR1mn+OS/eSS/bBddCFUsz5fdxRx9OwcoZwRbk55yGKB90Lp3Lpt4mqBDwS+gNvS1VZ
10moT3gjWR39diIeM8EUN6Bzho5GY09q1ba1L/oqNmk3EdkzXzB6JrV0Uwam228qyihg9TBigGqU
AvXz3KCkq5+k7hxvAxCtXyLYN9F+MktFPb5sm5taBNAOCjCHUE0Hcd2bTRpvErimvZcS+QLBbLGL
9uuWHmkocCni4z43UaFUAsnMJm8G8wetC9PPAgk9hk1pC5JZNcnz1FlFQ3N25JIqnxZ6MuHwPzWT
EjxPNddPVqrEZTAoaLh15hZgN02LfxcBSBtvLlSW0b44Jd+XboJ1atkdkGC6aeyYppFSTkcFoa/b
dAF+PJ5ejtVEQhmrK+A1teWpxaH1PLKrPrygN37W/UA09FzbThj6NuYTZygU+mesZfpk24GhMn27
csroVhtBfdHNmToPqTk36bCtoeYUHmkIZxg8y9EOoqYPVPeLvkGmR5tzo4xHvZ11uk0Vz5fXPq2X
Ga2sFhT9xzg0ydjHjigfgOdDCdv3qstAgQKjxXvNjGoAFEFOD6Uepa7p0ZGe2r5l93Ahwywi8a/V
Qr2CQUpfmoF6lpcIDFhgnMuJJunAwS5j7Onp3eR4aDKP9ThtPV3F09uAbu22oqj7Fo2p6jbCzkXm
ZVoYtnDz22x5Al0cjju7gI51aG1ZD5tlER08yYniil/pGpjBpne4+9VzO9zDTyLnoGc9OMiqtYj8
jLQGV5GZTbdsFZ1ey5ELuNORzZcQmypnNjBLj8xQQ8ymIwLpoGL/nNk0N5M16KSlZNjckKECsdem
KoB3xv1D2wGlAg5QmIN95VgrVgyUYmN4UQnxsYFEvi8zu6WTLNLmH6TeFTxXU4V3tYlXGXbNgboZ
kK6BPgJJQ3M3NIAJy488/QKYgTvG0BjZNXdU57ab6+qewn5VgmUtq9WrqNCxBIeutVkZD+M6K8fh
og7KFqCz0rDb0ynIAxkSZZtu+HI2HcLWJL4aLLZHodsDyDyDrAhN33ZzFjdCDKuljgRPLavpG7W+
4dV0W/4iKmp06ml5Sks3HQXLvRWE4p5apvFikVKKNskAS3Az90vzUGStNW3JKA+Qrc3ABnOJJXQI
l31e/dUSJ37rzGA+JgNpW+4XcXQTSLxucKLJ82OqVWzgLeersymtCFS2iLQRodhYJ1QoafD1ayX0
8MJp5XSnNZp6gTli3Vit6qKDnWBewBUstXzA1yDVIkKdSwjoCyD0QqnvY++GJvNvxKpHw0sKFoKr
J7nvzHT+4HYEdpscbwTTpBdmC7S3MOUbQP8luxmA+WFsC6BvPNhi1h2QAyQANsrAMBNwalp8rY2q
+KoHofnUatEcbgS8GZqDW8t9cZJwxGrBCKrad6swA8GWj+BDuxiTE4+UWDiufd9cTBoz2nO9Gx/s
KTUOrRVpNEO6eC9Uy7GHr/4NQEkDMCzNki+RJWKcr6u0YQO2rOZbPoTVQ4imHda4Y3df9C6z9YNt
KehrbAwgFNM+jR6xZbcfjaRP253EtQRY2RjjpEfmCVL5MEkr3c5xZNxOcTBMexZFwK+OTdF/j5s6
M7x8RmCNOVbcqvM4nLXuLJA0+FC+JbuDLQ3wXs9tg67cGDPcCq/SUO9u5xCXhB1dTkAtRDeJ45q0
yzY2mVdtz+8SL5VMF1wPZZnrAEy1LiZNRBSzSexBzL5qJWK0qa/AftuxQTdCIazV3q7q1MuAc8+T
tABHkl2G/OtVAzgjmExCI8eZ2Jk4KyMZhl6FNNc6pLka905ig+mgtyLtDzposifQCH0AXshucI5X
Q4+XKlpgbMBNAZ1VjGGodr0I8hhs9qTto6gVP41m7c6TE45HF5mVj83GSbhWAseSY/CYAn8sbhQg
mPSQ2YpMJ/ROXEBNdPFQ2GCWwxaUC1Z2TlGYz6msKOKOxFPiABerjB9NWknzH10KldCvnAnwS263
1TnN7+M+tGP7EXjv8kVyMzC37KDYeMUQxZ/hrNEXmwDZFVdpRx8QhlZw0L8FGqcOpG2akhEZQAfH
XAbwbmPqK5BmqVZIqIo0gHKtm5PMIb8BxjbBT2sxovgFmdd0teTJmN4xtcfSj8JK55fG2vdGyr4/
MwGpvwrS7KlHv+6CiZEdhOwdbgcE8hhjQQA9vNBwVePCPsrdiDbF2qK9oyKfNk2Xbq3Znp/jvNOf
sI4K4A7HKfuExj3kFY+38ELGaWPAes452gGIy4fQDrQvdSsH4n5z4uYNasAcvI5MI/YzTRo9m4XS
Qw/2RPGIHxnWlViz6T+1eujeRnOZv9J1PLLwapmcq6BRXBmKWQ14dUjF6tJEdb40ZGN3BUCAcJ9h
vXVmWS3fbCoKeUM2JnsxVGRcNVZhTAC7y7J7NJskvuyKxWx8F07RVcufAvkCFcHeCqwJvkWmDjE5
Torc8uZ5AGBhO8nwBqSAwzoUgX2RVKJ66csGrMAkwCNtieto43XKyTrvCrftzuJ4qbu9rFLN8fQM
Epm/9JNqYGFF7J/usljQ5opU3sqomO6DwpmbvapiB/uSRY6Ob4/V3HCN611FNYZ5vUElXtacpOMM
t0PA5fZn+q8Cz4YI9Zp22Dlztcm11ht4LwDEy8ld6QeTpGE7KwevTqZjYDQQ/Mz8zRwi8BpVLbXL
zIySFMQjgKrRpkc4Zgpx2pCIGvZRB+Ync6ra2Ql3TL6CeOwhwvRaRnmxqfrFyzqpfXFanUVoAQl8
beZ5sryBNABocK1yjkVplt2m0UCEcYcr1GsBCU6YWPaFA793kwNW2SdlI9pv+aRCsY0B4EP+cPKA
3P9Er5Nf2cqxvLxusW3sFoUzWjKWwk8WbTxvCLuv0PVjfSw6SFSAfjfkKpcSTrvkqfM04Xosa4Oj
ZDSqjPY6sCV0TgVL2SF9hLMEjrjCpMAsw+ncSRwR7BONbtStgjsHA87ixuoT4qhtneMg49lw7X/I
fOp/OqLmRlSEdn7pIsS38GQc0F1nM36N9C8B//aAmDamh6sO1ONpWk1yAny4yo0OoxY8f6kBguPm
y3YGsRtPemp9tvQNhKiQiNzZKLcfRxJ/xvSEoqRmVkYD/YCnxag6XRZ7iowAllwMyByvvgtdD7Oz
j0d5J+7lFmBS7oLnQNXrpJw3kmFzFgM4YoZFEHaevAUvgix5EY+LvT4XaK08nWcOVu7bn2QU/lQW
WzzjL6OfxEqpxgUuK63An10DT5nMaZU3FF39YJvthVHnOg5nNbDFNlL3uC3kP1JsFTwb/e+xwc3j
3GrrzyqN74SoEpSNRfymk7E6zfxCNR+bAYKtLw2gixDk+jv2Iq7rxVx/8u7NNbb/PSFF2E0/EPc4
mqfppj0JFXElynMnDPy0D3pciQBYvaVaj5CEEpy8SjLDhS/bC/vC4kUtW7sbMUzL6QBrzZb4I9ab
4UXjvx/wtkqP0Kdw6pDNkozMaav5YqixMH1sIfAVEvUgX+OFBLM3LYACd5TjjStnDnGDo6WiGbeh
Es0d8ifjdhUMv7bhoGEQumRlucuLtgGpk9fTNbDh9n8x1Wk+Wdsg0AcAvjypo9m5bEZKvC5xUIO9
eprCzgOw8cmCevfLUkInu4Pgkdzn72/bxbdaNjHJB5lMpd8A+WU9G3fuTOj18aL6MwXAd/1lpJNM
WZk3EbplUg98uukQqaA8OPME69hSCGjDik6hKI0ePh70z5zZmsGidk0OiTZO4yTfYfU4j1VZ74Jo
b3RYXCr1Y3EVVRd6AM7v47He2zWoyAGDoWy29gz9/irxs4txtoIWkTSuw9Io08OEpv0JDCBmJNIo
rcu6sMfcLwyO5I/HfieXTM8318u16VMq+1QtXC/DgreDCPy14WOv2708k/qie1UlrUs8LhIv04Pk
ijg9kt5E/+RV29vR38oSqdGQaTUAS+iQW//Z2X7JLo12QOxgkEE3jVE91VkO5d+Mh38XJv+KWnQZ
f2/KtvzZnTKJfgMXXVdvxX3XvL11l6/V6Z/8/5BepJvMqf8ZX3TxWra/sov++eP/hhehnfoXpWgT
1ARqTaQlrK5/s4vQ7/8LMc7adqMTKRF8//d//QddZBj/YnGsDebu2uwu1urnf9hFuvkvmi7+La5B
L8RJ+1f0IhRyv+3qGqnUVUfKGfL7okijsBi5ZmZn9UIyzjYjmCbQA+qXgh4s8DaS+NmWk3aGTqC/
xMRXwuQrlno4I+eVT541OfAMx3BOfloU08CC5ogLsV0jsYZTXA63Isit24kLKb4EkcSLBkNPDOGb
7ktFT/WjHcfkD1JExliPpzUGamE+ZYXXhGV2NRmNehZVMx5pObN9082GqzqpoegHsPuJ5vs827iV
2zc45YIH9XQAP08VZgW7zFpywmdJdi6oi5Amn7kCAk2P4k9u1FXqA3IrDuOiRlI2bneJlg/494Sg
BSxzMl5S+pkUJg9jcavhR4z7dV/Blk3TIj/PofmuRpqdwssiLdoLPYka/MNCtQcWX0e+A3fhYOeT
eyHMyXmenZHLcuTYGji3JNBu7ETv7zPc257qKahf5JgCyIYPeT7MtTpP5ELaz0FluxnMPCpp6IMI
utHssDurI+wQuf+WMN2zwcCuLl+iy7jsy2+gOjEYHu2GuGAULqIW5Hs7q57pF05hlQ6Ont8BwwWB
aIlqlyFJIH0jErs+pG3UX2EiYdwVbgCTWoVVic9QnmAGBiTAvEMq1Pl0w/H7VXxexUPi2TrhMaaL
4hyeR9/shmGo7p3UcB0yFGb6UvdLftmHGcFyENsvRVlhehp1yUPbtbhyJYXmySx7yQqykMTY1c6E
cHoR5z0kTcxyw4BIP1ckQLD9E9FQ+daQxneQ3lXqOZ1upxuSRDGcFBoTCM3JViD0ANDeywcUKJdG
BI5wrggrp3R2b3Jg937o4jUWFjbk9tFphRfadfdglgtMgGx0L2wtcA52MMmnGPujG8dup1e0U+2l
W+r9jTGuhszgS48dOkyyUA1IP8c5JzRYLmtIhk8tOZDv9ZAZeK1XeuCbbZ1flFmg/VDLxO1ASoIB
u8zLbGeak30Tgho/zh2RFp5CzrcsSkhh9E0RX1dRHu/DTk1+iYAWIgu+TUQ3veT1Y1tm9wRM5NQq
3mDO5zJAfOGP1dDystRWdNbhy/UT/2n3B+Tn8qxXkiTSgKf6qqDAJGntPHOfo/aC67VebKo+WW4T
dyA5IQxtzPaljUdcSiWFPHpG3hLi5wsc4PCL6PGPikQqrqmrafdurpleZ0GpDDOLCKev0mfMkOqH
JVVE/lFM6/GhCMG+TqVb3DX0/90usDDvtbkSr6uxZwdCVrR+1tTpLiN6OgaOXV/kORd4tLy5l5fC
vmb7s/pznKi6A0kIQDlQpb2ldaJHUuq2n86VfdVZBkDtwRpbpBVTFs2k9+aITKJejH7cjerSmFtU
x8IwvaIz6+uBYvLt7GQlpjCjW73quTJyImxZXo+t4TLF2rTdhuhwifh7edVl0njVh9J+ws0i2Lut
XO6wedW2FsowH5YHkYcocWBcC44HfUgxHw11qhcBtDdi/+mZ9IL1VbjDyPt1YIwl+pIf8YYadqMc
8FzC2ISUmnDuHUvWuzGH02bHtfPUVq3kaglwXYvRyeAqMqTni5GMb/OUBDnBvaHOzNxcHhyu0o/C
CR9JN2/dpDtf8gvchfH1FA0GfdE4ad5SMEo3dTgyw67aZBF1IWJ/hWNhN89X8+CABba1H5HqboJ8
ju7rxBrJ1hpl9DZi0rv4pAEhnQcGTjepGvU7BRjrjZDSYlXJ82rASsLoO+kr2nR2Q5i014mutbeF
0Q7HtlIKXEsck+6vhxsrs6vLHPOJw6Qb8xcUK8QH9mBUD41ABI8/Mb60CWYMmMjVK20eKcM/9gy4
9ESzu1alx1p/cScYxF6Hvd1Zxh2PhDbnLamcuoL2u3xdJqUe+qLq5N4RxXCW6A4+NlkgEuwea/EA
v7I5GxS+Njg1lNsoEDEoa4DkDWjfG6lBPdjYC4nV2Q4B2Rbj9CCyIIZjHfaveFlVOwLC4ioN43Br
1IASNiOuOhcFTZN3Zj3UGzFPx2wASG3E5VVsZvF9pQp9AzK0uTZxv90D1O4wcCrH5WdRGcNFws2b
nS0wq22NPQm4OK2+hCFHhs+oNM/treJAz5v+iv+xe1ZAm94jsJRfozlzH8GCtscwY6Jt8dVzHqI0
HW8o4bRnrRN253XW0xafZWJHzk1c4ROPC0fZjxPiINGZ2K+1IPfRNewH3EUOfWXNB1mHOIuF02pq
7cTPNMS526Fu6vsMgNx3CeB3YL3FxkOOAwlNL9pie2XYFhfmMshLUefL2yBbEHSxcsurvCY10mNJ
iD4vGL6Wk6nt+xGXC4VFsNfUYyw3nZHLL/yRnOpekcS4bafWfF2KSR7SNIKap5VZC15Yyl2QL9kR
yYlXQnPwofdRtARme0AsFt1gKJe9daWrsPxpFFRTZDFqQ1q0rr1x7WrbJG6e3mFG5Z6PlsUvTrB1
GglHbnTATEcHVvsZvfXZPdU78xJEsDxSvQUVkVOWWdl55T4llatjOQDvpMITmj7/qLbuBOCFb+3Q
zHfmSBYY0QgJvU09aPptKCPLQnrpRE9JURtHkrTNqyC3Q4rOVIs3rUQsPZ6bylfFCtxJmsak26UO
jKMWafVVUivrvE+cCbR8sBo+ZibvpbWbG5XMVMiUVQbXVtFFx6Rtum80CyxnWc8lBq5V9lZIgZcD
pObnsB2JNnAouqr7dO0+c+O7CBu5n2tE0m+aKYAJbJADO/bGWYovYbb8yCagxufLpuOK4NWoHrbx
4AY+TZ/gYSOpPYV5or5HNTnsTSPc/LUhn75V2qxvW6zNziD06NeYcGvHrkttCg2aHKnjpsUZepDq
opaBfYgyDbeBHt8u8Hv0epD0rt2zjNvbjsVYXWnoqvcqdMztgJEzTt5G9K2tcGDfwNKicOjk4rzK
5+RrxPkWbuw8N59I2Yf7BBQ69JQ5vMwyFRxUJtlVp9a8nHS3PeuigYqdXB0BXDmOENztrGTi2BXr
17JQdrRlMYIkTuaHPijq40zK48JsdGzQMm4aFYexH/DJz60mMq5NWi6xhqpBgXPi3EYIm8JNgD52
9tFmt+hqev3YWks67wuSCfuqcdS9jk3mU+5m6S7tYM96Y6W1wPIdLd5OGQVrMJBJ5geVxKES/7tk
EzWcJah2XwB6DX63pOFx6rmvbYxi4BhpS+dMxrr2MFe9eomkrh7ITHb3JKGyg2kX3XcM6rkmYsB3
Vs2JxhLPzFeA+NkO3Q61RWfcLhXBeJqyp2u1iXNPAmb5XnbteBCBPkGgCRVpN2VOu87VwG2Uwjib
2nS8nPDPqD1jMbF+5P1vJQrNbZpLWtOmSCQ/slkfblMtCL6SU3L90pDOpWgx1qMgkQYXJafhNSoX
3QfOJG9iu6EoGycx1uVRWSE3oBs4uE8NCNn6UlS4STId9uEso3xTA24qsKGK4TIDEVZ7qdK2Anzd
xDvqvOSBq4GrdVf3wRl25eNVNPTlTTVgekNYIfzJrvVLNN8KdxI5TVSdYWsSP9jG1YAzwq4WXMc8
8oTAPHVSYX45EsTDai4OId7UF8R9q71rYWING6bhFgZz/EVLx2i39iLcAJQK6C5BqAUQAUaaDfB+
a7scCx580PlpQHpwriGXRlZQZuOx6GfXt5MsxHsrKc/NJMy2uJGx22fDjFX4nKdPwCjowE2tclvY
HedJxx1V2yIL0jEQH61rp8d6uShz40DeSt2KBsKzV8WVdqc7YXEMSNqfZ6D6X6jQlZ5c4mQLziGB
YZ+7u1bH4KnPDdyWAqe8jpmiQG0Ff0O8xOVhUBYrve5x2CTrzNi6Nv2gRBdsmeUtWErKHFsDaceF
g5nC3tE6mODN4kqvlPYl/sUw5Rdr+mY1VbAnkOkeqkAcymiEKdBZ6krDJI0aRQDjO0wte9fQeFz5
MYXpoxhb+5uZEzkzHzA6sFhcD12XjD9oKuhWLJi6NYMUVQH+R2+qj9t91/cwTEvytbjMVT7eJsV3
R2BZRWvVci16HE2pMIF4atxpS7Y/ww2DI3+XB3r4iDihexvCMrzlHHD35ri0l9NQtN+kpckjq8L6
mU1GShitltsaeNr3bBLqabQSmjSEsgMKn0KqJ1QrVEvCMa03CgqQR29CTXkQgv8OT7OCQk1gwunT
8CjW2ra4dtKB6AaVNa6AAKC8dnHDVeVKjyXpX31jxI39HYBb8dUyw2bLy7e2Q2vgjJw72uWsd8NV
EuKLBgmipqoeGjjnSpivvW0IQrCeBShWkcMg1qsCsepN7ZT85UUz4WrponXGu0DDkMNyqJMl5fKo
cYDiPlKkIxbSVfTDsZjgGz5avDGLxH1WzMhyY2plR8NUlz9qQTue9W7gPgYlrBGgv7jcY6U1uqsM
w8YCfIgI+zqr/0nYCnuxzsz+WqZx8YM/S3kV2+VsAzImOA+UDqVJD0txYSzWGjFaN8ms4bbo6K29
yeKYGyBt8d2TibDlG4DupDnHAwCGqzVP59gPpmwyVUIHRINwDAFLON6REKMNpRFatXULRWohxF/A
p2BrXNE5o+NVSGxdCk39nGVvX0IuRuKDpOq8q7X0iDAMyYxljjdZJtVrDd/dN2W6Q1jVUDVOsKOp
55p9E9AUGfvM9K2lhapfyeG6i/P60ON2+mpYvdrlXMgs7J7Z7dPCBbtVWi+MbfabiPqkV8RG8OiW
uJHbFCove63kHkehcNeSz7g24PR0Xtq48no2e3p9kEr4gLT0x8Upmj3IKXs7OX17b1OHuqCyND13
Ehmhp8WTezlianQ0VH7gZ22MjKt/pqE6w4V7k4HJJLDdWM3EOrLb9GVOzQWdO+aru8YYzIfAxR5O
kNa/d8Zcok6GMN1Y+rBbRJk+mVq1/IQTwfqjt+VqHrGitRUcY1qA8pcR+jISDovNQ2ur/NzWcwBS
qxdwPmfZReoUyXU+rnPLRbx6LoYc2kHoqtdJoKv3EJm4M9tOmJ4b/JQ9Zfl+58au+UToD8MwDrXD
JKaHcdaWe6eo5SHo+nZHP3h9WaRmtIHK1O/w3MbxYo2WzgZ3mbc4xC1briGDF+pGfNXjqTbyv+fw
m5M0XxVUZ3srG6P/Ggmd0matiS9G1tINXXRWt5nwAfHJ6BRf+ja4p9Wde1Ctz0itSofouDU4vZei
RNakYeELb6DFgbPD1WkT6tryTan0EeMZfADoY4p2nd0DwO5T7bIs2+p5MPX2LdEK+SNK1x9dD23j
GaUIdqIY5+1caSjChDNsqmrpdjManE1euMdJx5p1KfO52MC15rlljntkbs8FxlJudphnW7u0VDHK
TUgyiIPYKD0KhfZLs+jBNZ6fNS53yIryoUHjhMHeDhOe8qqr7Qz1cN9fYhmQXQ1uTVeKOYqo5MpT
LiQmatmSUhpNw6OwWd3gpCTrdW9q2bFt/YgSjMKlnUX5PU1I4dcoLbsjRlCDz4oo7ui1cH+sifXE
M6IqurCNCEp2U0XxNxWn5uQ1w//h7jyWZLeyLPsr9QGNNGgxbCiHa/fQERNYSGit8fW1PMlqkq8r
My0HPegyo9EoXigP+L1HrL13bvLxjUxZALJ3VopK3mQFDSZXaeOJtfQciYQekaKQf5jyFMiChLMj
M5c58udlDMm+ikXlUC+cB4FYUveTs7ZOUO0ccz4VqrntByOfPHlWmq8hLnB5ISlrKmjPpoFbZDLS
YAVGcQV2nolfGa1Q23STVlDQEL6kojDfJUQ7MnVLFH7VoZCJ21Rh0tZm6UyQVmWywE+pHT1jkEjv
YELCTdtG7YvB68J+pB5yVwyHWGECqBQ3/gWuwlfKWS9261xIP3WS5c8TfJ5TpSoeaEmUgSTCeXff
Om7oJtRV3Rxx7jQvJIxisUxQ5rC36kyRXxgNLpdYN0OfgCt54qfIdMNuGN/yDc6xckolrELdpEnE
fS+vBhnmLVDKyvlK/dKE42XpdB6EdpQeFBpavytH/TEKWcJLYPR7WLxiV1NA+lMUU7jW3CmnGj3a
xkpUNDLIRLURvNXMZZsd9vQsM25ebYUdb+5UvZFsYAA1Lq1JIe+cgNPV1Zm4jXiAAo7ReMoHOZLy
G+odhV6Bc+o1G5EtD/rUfZHAwyArZW1MmiThyyRv6d5YSvrDpFmi07TxcCZlhYueHCkzuMUQHHQm
UJm99OPwMCmdvpHHNj4Vk5W/j5ae8NJkVuywbF6vtaSO1zluRn7TVVM6pjyUfjp2yeA049xf+2jV
85tl2OqKLFcV20pa3FisFKtX4UYkss+e4IOYXXYkIjHLi8aIyg96vHKLsop8wkNbziBjvY/rrvfb
OYmJDiwF4afDZuYs9oP4I4b8wVwW+68iY/4cKsKSOQvZ6TbfDpMZsTZP5Too2wnugpCCDtKSuMT1
zZzj+lLA6+A9MAhfE/NdryMVCBxCqWcO/Sm/i9dFfyU6qfkmMyN+VaoiDiolS75SJQ6PQET5Kwwq
TBoHPMl8BOFZjkRUIzBxzfSwyaXLoEoR2ANs7g6D8uEpNXplw+9gdMO4uNHE85TalkLLmTLFpg7v
SWIiJWG5XYW1Figo3Rj61ssHTR/jGDaHxSXEovYT8QmWxq2+rG+rYtDcogzLbMyHVV8dxs5bpmx+
1FUGKFEiTecIwzEvUpnKZEryU8+Fv+r9w3AwiVGsLNoqfaOM0i6C9yPG703uk+TLIh98O0SheSSV
OmIugIbSzoamIOomhDVNaXBvSTvpc4chBZlbNF2rHRFflPGgZNpT0+oaM56+Lh87eZwJJjSg5jHS
LzaFUqgqyZ1ds12ihpdCamf9tR15jSl5c/HMVZkSD4Qb4oEyLf40E4aZmH12irtG6bSdrRZLeMmM
t3RwcrZhgjkAKEcNQbApn8FRSfJxNENpLVBuvDlsJtJ57RULtDeSAaq8UIx6v4YfeEljLXlrjWi9
NwgYvR8W4pJF3H0OS6MLW1Kwan+BkcRwinBYW7TmnkIfpIbqRrcIe5pjDBh1Y3gQU9Xw1DUv9khp
GRABI+P+l63LTjbb/qld4dRI4Oy9sCbojYWt7OnEEl6ysBYuACxlcFt/f6VSXp8U0A6Pcq7aTpGq
+EUrKWRyj8OOwUF1qsZcf5LMzJIcMlatAESrdoxyzJ/qRC4f41ATz3O9ciOWfW35+lDBsA+DIL2b
BlshVbEIGp9L8YUgQFhrOe3wOLzFcualhNRIIg7yTMj1vc6t4KKG6u6LOh1OtASTixnBzLhK1U/a
VGg0QgRwxau8HEu6k/ccTtMbVsZZttymqs9Cp9iNelNdqYjFYIqz6KCbEJduZwA3rmGz3tViJDE9
l6uqCBroY3fR6pynSJe1UwTqG0NTiePkkjlQvlMvoD7qJ/Ln3VwazQesi1ctICaJ+WkrCASEp5UU
RHGF1bmZa0lDfJHVPS2GMR2QIrCsEDo1ZxmjdYv60pXTlLjtpFb5Bv/FjAQ8iQN3C5/Jj0CGH+RF
MWMu5OiEdfi9FIMwt6kivSeE1T/NjAaQLxvKPh7K6nPF38eX85CIz34oGqrzpMlrR1NHygssAjtm
qnFqmD4wEyw2E6+eLrdDR7jKGmVQHGJN5IqECd9bfRsZjsqqnp+zKhdmiZ0QvmvzTdaNzZpIo9ao
k+Wmi95SxbScvYaQRqdKoVd0SAHgTwDETf12bLtKcQStzh5AnkPJUQXyHftwGUVOGz2L9y3xa5Ci
2rgAvZUcYI4ayUNhIwBh9D3rt80ZxLb5PKYERXl515RzwB41BPrOrGi/kEKvvVh9zKGMCsi6Vwgb
WILuNgTAGF1YK3LnEe50I91zBkXN/IegTYnHT/DK1Cy+szaO0zt2HtW5b4t8+lT1OdfAj6OSJVCe
zt/iXLW5C0ba1dAnLfRpmpjwyGvf8l3HeJB+QsBOhR/PjNrdPjELhTxWctMzoSLIe40n404QBnFT
mFS1Xm9ImI5je4NLQ2tGrbSpWDKwWcP2zyG1XQ14eVldiizSQBDraDvHQpj6jT7Ih7VJ4s+pXzrV
LadR3pY6piUtGfRXeiZm6HpBjUCZXj2Xhpmue7Yb9V1b5+nX2g7VJk+Zt5pryEscrQE1AoYbS0t3
CLyu9NtJ7xufmQTXmck2D3+1ZR5OSq3mLyoJBn3QmQrcxtDDXtt5GHWqjWqgzm3ulWT1hcKqIdll
QnvNTB8Zoiu0kSwzmal1XZeS1ax3I+lrlEJkK6Z39PWNG4utvi3bLDR8NZRxvkWU+M6gQnGHfF48
peFbiNpI26MWGZ7XfmnpHnQG4c0sjDvITOsH4QZNczQnR8Icuo6oLuyYCqZ8zxHjCU4EVEw/g1gU
rzDBJGFO6cB/RTSheENmdSB6JJkexcqkf85B2dAKKGDlSoYKkDq2IFR1qpQ7VsXG/W3/dZkYdzrK
LT3LlqplfkZgghhZN1feeFF5ZfyW7qaqljdhLA+7JI/lALUIZoGMMB8XxrGHxVjanZwZbG2NUvRV
nanHHGVUXYp5c3mKUCVYUbm4VrfiR0pxY5gYJyzW/aKPGTvchoFMSQ6iRSa6Awpb0+Yrjool5NkS
MiWAep+eaHcRYCRjQ6h638k4y2j9o6krNb1f1vRbZkSST4DNRAxwrIiZ38jWhEJAnLlYxXzw2XRN
3rwqC1NSRX8MV+3mni72xSmfzPBxKFTGPXxDLBKEOR0Pt1tUBT0LZbdX63ArR5N6lBGPuGWRKTwS
yCUveB0rsObzoH2SRtOdi3CiXJSiztyROxTxBisG9E5FMZf1eTCB5T08elCYGFE+Cr+BX/8WRfM/
K/tLMoFL/jE9c0n6z3e2c/+x7QjC+vorSXP70N9jwCRZ/Rsq8FukF8tahMAgc7+hNIKkiH8zsNBD
fy1z4f4dmPmdpRFkiBkZrzmyNTT573Ys/wemEWSSwCAnibUmvgLUVv53YJobMfMHH6nhg/h3EFOk
nDTwhdR+wcx0i0BgDFfXExmmglcMA/MCKolyTjI3EoTU+dOLdPntE/85cusXk6bb17tJ9jAhAEaU
QOh+IQRbUOEErFQ+CSkgjSDEP7LWHi1g0HWS30Qpr3wiutONEF6K4gXrAWzawGw2//zb+EWnzLeB
0QYFCJiSRKVm3sLZ/qxcrNYC0JM4xVPNTKFZ0deEZYLeoJjjfdO9d0VJ3HPCnV6psRG0rfbD8ume
20BxVd5xJ4YfV4rvkmJ4ejCqLoFsUaU7mSD4PhUrn5zWxm1aQlfHXlQ4VUeuuleZDE+7TKbqX1gp
oCH99deoot9HUmtCRt0Utr/gnbXWxIjVOH5BmCJisNAULrbyqSF1xKxalXeDGKj5jjRB6ua2D/Lu
CozSXiyCqRhEq4EmOPp3RX1qt+2mq98701tlr43t+SaQONET2N2xOi7VIU18s4R0t3FeKcHxVVfz
oq3O9NAgi/0OTXkb2Q0qgdKXKbXtTPCxM19PXAJ1GcTP0ltOsW9skm7HcOmm3262CG2Ws1U+6UJh
K9VnKe10PRiMrTF7TEvDoKI6ohDLXWt0LYDEYjOYG6X1i9gdBgeLSIPeRPNz3ea6LVQntpwkceu7
4dJGvo4C6lo/Gq/KqxXbyJ2Mi8VYjOT41C+65wwBQupWoSultnAYfX3zEXlAweTRSs/VVXhm6ypa
jqiT3uKHgrd0nzMSB9mt4uMKUILUiLGDM6pusa/d8K0RA82yM3T3NILFBt0CUwD5mB6NreYa98Qu
MhgNvzvDp6EwZ7vaRx/81rT7jp8qDRiYNiRFPii2vgk36ibepI0NM/W8RsjugrXZErJLQuyTHx7p
r/bhaTFs7aHac+se5hdLstUjbFwPohG50QeNuuksO3wjt+FdjvqBNjB25vrYRSD4G+UycvlONnVs
YWdn6zXfCIf1tfgoj6a2KWpiph0yjxx80X/S0A6v+WFyrIO1jT3RpQpBpvS2bE1/foqc1kF+4fEz
bjPeU/T7HtU3u62qcOqf9Mea7fSnxORE3CJh03aIMf1qP5FzjZTtkh5VRDrH9bXcaE6ybXq3Tp3B
l5zsK9tWL0u6se7MA9Gux9Gbttb3eMpP1hUhiEDY2Wl9523bekjmWCdrrU0ItFdeKSFI9RxcRB9J
RqtlK5NDW1Frvx1q/9bl9z8UIb3FL/zjS/D4/vle/cf9/777C0d6+5jfOVLATx1bUc4mjnxAYm6f
3zlS/g/Oy5jjGSLBWlik/Jkjhe+8CbzJB8D66Waa+TtHCmIqYeWPyR1Og6CpOF3+knr5T1Mwlb8c
mr9RpAZuRDe69E9gMdpMNDxWMxIoo3qhdcoq5RFaYopu+7dLSJ00hc8DoBPqpQMK4tc/vUb/zR34
d+uPP+7cP77u7fv509cVY7Xr2cmPcJP+Ouxy6V6cqlMZPUrM8MRGds5a376Hee3qkU6HPQdGtRNE
b1DvGo5s/oCYm46+ft+GOUNeetZCdK1+nnLihFQzgFYhpPiV/pFpwH5AYrfMH//8e8ey/B+8aL/c
mIY1jEWKCmqfJdtZ/E61jzx5Y6yB1NFJWeLNflNzcP8Y82n8lIAiIm70i5iieJnJprtMBB0Z+Ul4
TT74t9tAv1qDVT5I8uHYC7umuGd/kFmYDxW+jDXIDdN1yg6b6l311vxkoA8kK8Rb9g9BeSzfUGgQ
+uuLbuO3myUIOXgo3r3BQwHoCrZ2YMFhR17kYaPnCE7qZl55FuwPwy7szguR3B7Sg4yXG7xp+Ez0
mWPINP8P8nSa4yBttqH0qtenPH9kbVaInqE8Zs1Krqc35c/WTGB8N6CFvB3zbj443XiGUjUjRibu
ku/e2OpVO3alWgIeaTd3oIdGFyDFQ2vKOFPrRD8MTz1r8oy+hD+hXLPl3ORcRI6hB3n7wBdEa9gj
NGBF6NT4g7c7tTlMxUntn5pyly2BopFtHZAZLanBPF6a4WxGFP8bcdwq45deLa4s2ANjXowg+ItG
W1vuiDvnwkNlaBeBqHr1B3foI7bKWsbU9Kgdc81XuUM9SjLtrmPlC7bmYZ/QPwnq8dZ5ogRV27N1
o6t8aVfFEFQJbSS41+uk33Ke7fFd/RQ/B8XuUxwHyKbimuvwvyZElM/GAyPdzYaDQoapuqN/Qv+Y
H2qcc/Z3vLCdvhWYT9wnL7OMBsySnicdsDc6deFm6R4ALhzW63Y2oUNXYyfj1y4ck8GVqj1W3s6S
vOu3PsjBVERzeZ1iD4m9oCHOtRX8x+BIjD1uksrTyt8sj6kBueraNlmeBqoHJTthENRbT8yLGl/2
mS1vFS/f5Y9WIO80H98yX/S4L0NHVDfZR5mc/vlb7IbQ/6kk/+N4+EWqNLNCjHvTGvbCfX4Jd81O
CuKzctKOyq48zadyVx6lS/EvSsdfooD/+Gq/VIxMvrCgzvhq5WF4ak7tZb6v3uL7aKN5CDtOxety
X3rt0Tz9q2L1H33F/ytRYjHydYrNYS+dxV2405/WbbOJz9lRP5hnbZefxIMeyM/mSfkXsh222zc5
0H9z5P4qSBpz3PQIExv2yhmErufXy/PVUdhZp2Q3b8nVfpjBc0a7eFp20rYJdG/1s4C3ACXTsOO/
+UwIt92uPFifij8e2kt/rn1oykuSUJD6YH0sFHrLZo2AyyxRMZHbUINNvpxhLwb+wabUSdAsL47R
U9p5DE/BBkiWkY8W1NgHM5DpmswueyQsR5rFBcxJPWK67RWlnugcTpV/NbrNnPnDstV6R3upD/Im
EnnPHfoRMIZZtl/3G00P8LiOTta0D7tDjneGYsNOLD9LCYtrd08Zzgc/c+GsA3tEW//RK4IsbQb6
V/HIWBIAyXxv7pqTtX/oNsSVM0vWJJa0TnZkaAXeD9f4QnG/XBbBBi8R7ERDPr6LtnyBM9AgcxSP
zbzp1toGv2uBWSVHSe4agJmRT7hOU+yG5tvi9K3qH+sl6z7z+rVHz17+ROK2NQIzDeZP+TjthVeQ
ZC11JdVlCKXv6igYRLv9Fj/So7JNfjqSgHO3/aTCfZ0Me0zZTdjFx3wRr/DwHFr7OXsbBycqXCSn
gh7wDwNWF9SweUDcMf9Q9x4PRPdjDPb6mZwWLwmioHmCfbPU2z2iOPySrKDbL/sMA69n/U68E6/5
Nn5QXggNtBM/5i2ZH6tgcNhnPPXuFyttV/fpnM/WhVdfmjgefQtsvHFGnhXZrTl72VNtFTf3s00Z
aMfWW23VWX35eiNxHdOjhvWyE+JmKlXakdlnX/YTX/aRy2LTSVx+UTZTUTt1jG3+0njWeXhiXXej
CV0AEdWbjlx6W8MLfRCkHT9ivUXO4SzQOonLzY2LyPNylk7RW5dteusaKZzJTx3vg+ihjCMezQpj
EwxjPsRva9/c1a/tKw9Bw1+Zp6abdnXbLjAtR/V4PDWPsGfNiX5Evyy95DHf64Lgm+PWLDf9g9Zi
nnmWmsWuHjXD5kP5BHrpwCVId+Jyb7IPvooXky6lvNNMX7kTt8K1fU9P2rV5ka7L2TwIHie0pxxk
r3HYELq9nbqr/aA7UVDdCS+Grx1uL6bgxE64e+u3Fn+aQa9TuqUf+9nRcGr7VXJ0f3jQ/X4Te0vQ
+K+z8zl76BIO2VfKpv+1f08u+Sm8H17G1pn5kQAxL9muiezbZ1NtabfuuLPcmExyW32H3MP1IS2d
uHHZ2nbQyx8S8mdX9HB6UPX9aGUMfkHhMaBpwNMoL2x9ubspn7mDE49AajwlLNvyS3/c825Tv2CG
qhcRnXq5NyHMqBQdqVwdJsO6393XRz10x2VDc1W4wqY68E5cN8WhiL06JvbsoHnCKbomwlP1Zvj9
YWQmMTgFQu+fqXFqa7vw4MtHYdx0ii/OTkJqg+XLpqd1TvamelEAK+ynVEv6VnqWnpVA9fqtqtnm
Ju+2iFZO63Y4NSd9VzwJ+/UyXcdPomnmNuhiMGiXd2SHCwFPMmwOkvlPhqkM1PE4opfGlyfeNLhF
59tERLbPNNVNoOuy/QCgMbjdfNWUoO32a3/Bq2Rlxw3/Cz9q5K68XsLlxBB73cySN827+rm8z/bR
vj90GUDSkyy91saHlb3pwrPxEq3ZaycaAaROmIixI1Z29xAtP0IKwu6ljzd7qv6hA6swyooYUAdN
hYy0gO8jSI/0xxSojD1001sYz4+sL+z4S3gZH8aL9TzmdeFUTfNWyd3BYDdXy67Arokfhl88q53v
4tt8Ne7ki3hZzgVytIF6j9H+Z/8evfZ34zV6aUCupn4j6iNsRkMv7sbw2ITDDU0TIIgOk7co32gg
94xM0ML3sYO/htpu42ybl25CCdXelULk9Pfmd/+l6jZVM2Z72XgYTv1ZfdXvKXKG5UUV9C1uM3Y3
y1sJHPpGHM+GvbwnyXkcN9G4teQgj3z1rvpKw/1Y4ktjo4p6EsePrPtapK3wUjz1L+oVAlvAeK9h
wU1xq5uO9SEPDHxwp7Mn3uK3Fj/GyeSJfKqw9JMaST+vIdVnjR/hOB9qSuFIj45W9wViqmWuWrv1
5BWd0yjb+LHOR6+Co+2fEWIcWTSvC3sPR+CQ1Rz8U3XrrsAoLtwr/aWR/Fo5owqgM2r3VM/QPfoB
oPzc3Ic+6G/8dAuCbwHQHSSj5Q03dccCApxSj906MCA7MTeKPHXcM6wvsQ9RvXl8XAueMBbDr9xu
/GjhQXWta/gZfSGkYqYQP9XlZSleWWrZZBcxxCJbfVR9/KCJXqDKnFCAszuQbIUDAvOeb4ZpcbfR
pLvVumr9Ho0R5xy/0/RnREN4kQ89kh5broO4fVeUfR4eCvXDUm3ykHQN+cOO3k5qH5lCs9HqwSaD
rHfy2f5tLBNWriaB1u7n/EOKmbfJXM9McUrdibOngpWxPn8l4QPXpkEB0/vCeXnibLzi0sB0TxP2
ynDShlN2hYm/y961c/2iVG/5y0hu/XNyX50VNhWRLfVPMDHVtnPnO+ntwpnk9U79mLhV49UNnVac
O/HM2ywoYcq5nSJHL+2lc1UrMCeiRBRmq+TAS89DWu4jSbJFbL/E7cKtt0GUc2Elmy/B8hFVV/le
s7xizBA5ZvZUPgz3MZ+tt81n6Sg+NBeZy2x1IN3oOubYobmcr9OnsnBM2Dx0TUIu3hYGr2V0xAOZ
fVaedkgHR302Hky/u+TQqBtGfdjuLL2d3fdvZmgnoi/IG6veG+pDW+8T1bGAsgpvcLMuSIPCbT6I
MMgf0V6a++G+vObfQuXMR55wEKWKOiy2q4/kJz3MYGAsR239MT6gLTtVbKuRqGDXFgVI3tav5tmi
JgNyrG+FjSwHjYHVl9Nwfcd264t3/JpNMr5F538lC5GUVZiN+yRMJ8Zciy0OSoD3ylV40R31EbkY
N0D2raeuNeCVfkq7I0oDO9y1tEtd94TFi0aV40/C6GDs7gmNK4o3bl+wVeFVat6HPPemoTgiK/Bo
py3pZWpbb65+/t7Q/D8Yj53e8Vr8qf5/0Fbfhkb/ZDBW4SmZJ+9/nYvxIf81F7P+Bqsg36w3/2v6
9dtczDT+Zqi4EvN/JYKPxNti4vedkMbw65bBbmACj6vebZH0+1hMlf6Gdwm7FCZqjLNQ7P87YzG2
Pn81V4ABVjDqVlT9FkdIbN2vSRphT1QpGvHiGKux7ESG2vNQorctcqcRM4SJXYan1s3grykmMAri
bpm64H9UcRqbslA/ppU1id96LJnmWa/1cYFrW6YPsngK4z3DRVEMwEBV/T2ru0myq0YZVz+NunXd
dSXg4CVPtaz0b3YSbie3MDpCn4cbsUnFiRl+3BcRpGgrSRegXnSZkL16hzZISB6wdVOcVGumgmTs
vp4uei+XxUGw1Pxu7Edd3BrkdSZeVGbdtS9y9Skr81RAHaOl1bO6psrNqXceukAQQk1NARAwY0Jb
CgmHCg4Lz+QoRS10g56pvR9iykPbls86+sR2xor+fu1YIMf21Dfml14L5oEE3XF2JvBwzsJxGDnq
46nwQpJnkC2VZV8eO2huepZRAwCBjxGXLFgn5qf7Al3X6qGiKPqXYspk44R9bhJv5VarOhQetdx9
MaMEcIiFFA25MEz5W7TW/WhniTCdJeRUoDRVbCSPq9EA6GH7UDuyWS+fujp1mwHVLRuV/qZSTWX1
YRLx1fCxMUTwhvAODXekmahDtZqNUYxniEzQ7iTE+MXDu3wnKFOok0q1nF2iBOGIo+Lmp5Wwz6sZ
/SRk6/JQtI3lr126nqJ+wBWoYGaskEk9pWOCuEZKRA/7w+U2VluAv0InWXT2DcLajq1P1DBn9tzx
nV4LRa/DndqP+eiivxcCDC3pmaaKmosnj+Y9j5BJkyKYqY23lJIw3GMAg2hpIJiUmlyflqq9aGYd
AX9qhXp7WPqx1iI3VgilpoWNipUSqzO7qT/lZiFlz42ilreg2tDqXYKuZTMwY9zLgRbVwTS/xijM
1O1kpbB/dD5ZvdjjtCi5L6VSOPgstfAbH62lnzjfzf6wSgBF+O+Ng/I8EWsfg3a2xcCsab5hR7Yi
JVrplWMmK4+wuiJFbtcX5AWGBsWsNpZhsYVinuKLISGk5enPWmHyqrHQEPmVWJ6+qUqMFmet52m4
h2XiciZjHrTQ0qOQPdKoColDAvlsBFaYsKbB03jJvVmTE6pusUySIBw6QKIRHAE2UYHNkl5acyhB
79h70s9K/OQLbs0dIcI2nIWaHkWjBetF/BuZS+HKulTHO11MJ3wE+jrFvtIlwGYmaSAqayKZnRyt
DTJTWCGOAhigTrOerRFrrdmepyxZvo0YN96P3lCnljOi0jJRsjFKSyMNy8JR670krWrtqTZX1s2U
Y5aZ0Uwj4zGOMYtvzMZy9PiVXwNY9D2ubnJWVbtBMHQWR3AxhXavr4k5b+ZlapW3WlnoZnCS7E3H
EDtFfwgLqaEVkXp9dfrCGvPHES2shsgTNwQvR2jWO+bah3ehqFELqDKYS4AzKQg/LrBFtScHXKNH
XLSEVlIRDOsSVUvHa5+a9Vc0U4dBWqnCzdIAf6yhxmba6co1a5gDq+pDIZQm754S9zU/SUQNzsjo
EuVFNyvi9zosYprNsKCHfpksXYApGUWVPiaslxc9EYZk08yJ2Dw01YLPfgY/j0JuwLW2AEF0m1ma
typJXu0+zLCk7+YuPYKTZ+sByhgOO23ofUp0wtpGx4iux5xTEoWGQiEhjRRd20sTRetJqeCqJaux
9lqOOKSzcJPl7Y/sXoVnov9ntOAkZTLrziBRWMd1TQhTlQiv0Sr0rxnaPgziMMJh8tAaSjBNuvkl
4ohFO8zHokc2U4rJrtzpk8RcoS5Hm1SO8NyslknTiZfkk0nkFOVazuKBiIPGS+aVkBxpAk1DlPES
SglL10JTl9pHfzJrWxxAifQgCtZUzh1+mJgTxHOk2thwiRhsDq12VNO4+sig3l+yGaycSVcTHWU0
gcu9LFA26bA2tkhgdr1dSvA49CequBxDwidgWFHKm6BBiNAZQdehoB9DQYSP0/tkuK+Ir0CQNnWY
kwqacrcoTeyHMkKIgXQ65hJlXZSbBfFb6olCrl/ENX/IsoGXZBGMB+BXbD2zEAU0xFEE15oSnoQ1
SCt0j5GMwBRlQZL2zyRPZk+RNrbMq+ZQJBsyT9jSR2p9bGppeS1ujluTkTVntIucC9GkAXNL8d1M
8swuT4boAIPH+aOO1b5Ryza8V9VRwMJ95R2pI0M6RlqbTE6DimI7hZLcbTohpdkDKl734qIIr6Cp
TMcG1UJFOOi7Lu/N4zTF7KSJ2qVByhHKSDyTZm+EGOAtTbvH7WLlJ+i6x3EBV9XbRTiaqxCTNanJ
e11FD4qMhYdMzka3WEy0BnmHnKLhEvOSoRV5lgGgJrlIvrDdC5IUacNKAu21Nbr0HiNNxHp1ynRD
QbSIiQUTIKQo5gtwbP4qQw57mODw7HRVsguXOnoV144uY1inkzznyz6csDUpMJ/YqjkXCDYXyc5E
/k3TKt3WbrKI8gH33spFdcBsKxmNO6KskGA25Ei6KKx1u2sHdkDGwLmR4fvyrqamikS7Ap3ALFqA
GK0HntBctO5RpKRnca5Tu5kVcz+lK/Krkp14gYD2MRHGygmLkMGjkVoncj14LAdZeocB5zCAJLwP
cUaf7GzMrBcZkSgdSySdDDnNtg3hq47arwruj4p1wg7GfI/05TvLc+ZKYW+gBlDVzSBBG9aFzEqC
AJsrSmnUhwl99qpqjLFGWVDOI5T9KU8wlKnL/NIkKvYhlJp0fmHihhRTdi2N5W4oDSsYs7jccxhj
7hQt8WasVNFfMPW2uzBe9qmkKWhdisbcW1WcYHw1Gg+dFBVOJnb6AcG5cRUwk3iWs7DcYd6DnjVk
DI5M7qKWUo20WVt9Hbn9c7T25e0FxVC1Y77iYGX4UFXraZmRENv4pbBxK80SUytK0n5YN6lU567S
qK9aP37G4SLiXqqEvoGBe9BJzCiadpDsTIw++xF7GLNFL5ZwrQZpkeact4vsdcjioXCaXd4n4qHu
2SRYSnFZ1inBrZVOq07Sk6EUfdAIbKRWM6w3nTFVBxUQC1lWfJvlNk2UXHgmFJaFCVZCGyPEufaC
52R7Ii04+lYNK31TsNK5M4hLJrinR9eqx8shxcGRtpzbYuawM5GHF1VcfJWr1D41as56UFMtXnzx
gkw34ieeu3sTny2n5KRx+1KFmFn/k7rzWJJcybbrv3AOGpQDjmlolSJSVIoJLLOyElo44FD+9Vzx
+GhGckAzDjjgpM36VnXfqsiAw88+e6+dEpZmoi4qFKfKTOGaNFb16RlvCgiB4MBdw4fNHxOJN3M1
a1ApLXfCCxxlcQbEvlBibCesLA3RTlWS07TSFNtHm3bR2StTc6yjCb5LHbxy780fdZ/ZvL2GMj14
c3xbAip/OVft4G5dPTZ3/mIMXmS+sRhGMRusYjV691rPMabOLF5RnlgTTk1/gSXrvfEc3jvJtIhn
UHqAZ8RoWV8DvoJzXPbDfQeuHTUbiuyO9yvSbFA0f9OFxbkv7WpNhaF65Wst190MwQQLL8Lu4kSb
Sqcx41DPGngO3fs+wHlvZgR1PSfNXSO4uwmuQ3vSTMk/N2UGIBGQ47Ny2RZ6TC37tOVaxjzErVBU
M4UrJb+aDoSM0kye+7bI3sZ+mrhh4/FvAq++m3nmiLSii9V+f4SnEO+iBC3f6m+8UJsU8qbXrHRp
0RjGleUG4jMZVbyb3GI4E/y0d/M4uh/ElMaj3de8O4K62iRuWP+mGuZuTrs75T7dXVWXepOG4ABc
f6h2UvXz2THqQfuO89QKrEl+WYTHKjLyPUj71zoF64MXOzKrtESANhJenLLqS8PV65h4dbmzbRxy
TYR+BazIf06NTPcRK+Rnx1fvA2TcFXG9eDOAIsL2PHDgzDVWrLqrN306eytmre4pSfLygL+tww1Q
MCyUeX+vVCX5kKZ42XSRaNYAq+qjS+341k2iG7eF3RSY2Pl9mPSnitLyLIosOKVJFfCQ1x+aQBK3
QmPvo7JheSKJRdMJAUp/oz3T7uA4ywvEMOecZtmTHp0bd6iJEcYLvsRu7j5TNNm+1Bnu84SwwTvH
72dNwBI2CpgxP+BuYzlU6Sky04GW3o7U1xdfsOVgczvcBqCjn5aG7s+m5LPuPETTOYiLRyfCCjaM
dXUHpsTfcBno1tbcPsMvRTz3/OUkdIV61t3m38r3f0uPRaBx5hTCEgKjvSA/VWPvrIiLpE/hjHDN
fXjlSQ6wVaJEfq7L0sKk6JnDYhDV+6UVjBwuKYYCpvP9ROkwC/oqj3fSiOHklDfkb2cAtMM/IGIH
qp5Usk6+oPC0d7KdimPdB9PWAwn2zJRProhrxu1rPVWMRiyX5nS50jOQXJNGWs+4wv29IcNw1jb5
5iT2aoDInKVrkhevAMmjr2iY2msGNQ2Y28SIHNG3uJaLsD40EXpY9rjPe1ungGnigmVNOTz7/fK3
96NkQk8tRqQERcC+yYJqI5IJqEbb2cVD2TWonVEyP5WmDQ8crvnRpBW05cQaPxa52I9xrMS58Ftv
i8JePfRpkJ+WhktIOXjIArjf9yD7h/twqhvE1/nNZy54i5os/ZR0E67YNodbHk1Wt7xitglQ/ROF
hv61aYaXxtFXpyuIRIz5fI7sWX3h8DcnXjPDwbFb/yMbWKKVWdQ+JIB5/7Q8LG/t6BGtJjPlrlLq
Js5cDv6oxnG2mejLuyrn2O2Yo7+ClAuBXOCdlPB3xtAf9w0MoDMwILRZm0GbsqfiBLuTvC2Uu2om
4TNHusDY6C67JMb50dOe/c6EMsMIcALS8L3X7TXn8Km15XKn0w7+EDsTI1zOzgQqGSb9Bmp2eiag
4F8oj0iO8DxQOwDKbOIyHjZt4gGSrJ17kF3xNg3Na+tBGNagtjilkBOyTj9wYE//TBdoRomkrfdZ
AinFIzC6bv0IyokvHNyg+tEvB2cfuv74J0uzauu0t5dKEFFVEet+m8lB0V9TNy9NFFxzTxO7A0lz
dOktBj3S472kUY/9BESgtohBZjidWjUTc71l27hFw1CxWc0Fy/1piap16nQBwYZEdUeJXLpfIu8+
bMTtkSVJEzj2F30fySEh4raK+Ums3HwMDjkM1IMJC7a8Cl8WIbP6yPt8OBPkWq4mCrNrTD7hDHmI
2dPxOi4aqTjxl69PVd/KlfBaxcXTfRFt722Bzp4ypwhXfWMPL5GuSxYJmfVi+r56sm1S27LAUgCU
3/+cisWs67ZUm6yOrbPluz1kATvIDoqijoce6sqevPgP8ej0HFv1snVEG7IA671/tKmDsnWaAqoB
AuGprLqJ3AOXNsBuKaZYmuV2M8/i2Tf9xG1z8N9dadqv0ih2YRKlcYNu0+9BPqvHrmvZ4jIGjdiE
i9v2LfOTQ5gUhBkRPr/t0Ai2GZCxa1EHXG/ITtNVWZMNX7rxZHOJXuu0yTdQ2qM1o2t9Ku1+eKvy
rl173EMee7A9+9KBEmCHIv7DKzlm3RoUX1TvYvEypFMa/Ifc5Zv8bJPBPIw2MVwrI82hpFez5h4w
QHADZmAUdXlJM3s8+xPIU9QsB5+EsU6Tk9+xxx23NYlTXE8Yams3Ay9uJ6X5J4LChikS8/n2ZoYh
MCQfaCnJrjdEfUsHxQ6fQVQ9Ztje2ealA/aavls2gSe+urR1LnKKsp2aW2boxnhySyRg3Ge5qvG8
4o+226E4uEAe1mOu9KOY6+xuWWqe1Lkmd1Yv9Ne1KQmiWIyfoGRImlF3zlZJy+VhBuX8pgkj7mo3
bV78jDFxBSasuyvx863jMhMPavGWPS8QLFM4/H6C0nNjGm4rb0P2u/ioJTHwPpc/ceiaSzWb6eim
yDKrltTwPqwSucvKhdWazMTqNt7fBR17XlBD486qib0EiSU79JxJUWUP2X2be5Z1RTNFB3OD6Sry
JXtORzQfVGeKy7Vv7nVaU5OSVzZtMAEwQFLq9nXqjD5bIMKe6FKeL1FBaLKE4rOaQBaQ4x0hQNC7
weq75m0IFBNcA3P7DhxztK6C5uZ6y+EC3GhyfR52GHQM3vZY4QpGaWOXEpCOYT6F1I06P+wLqadX
ul94eySeZ5FolYBzuiGNrxAQlq2lU4ORJbrJnIWIHN5JniV/iEgX7U3bRZtA0AloRR38dAPYpSXe
3Azd2qOmYTPSrbQlJTc8I8PP6tDTmTBveHzLrcztcu8mjLXGrfQxydOE4SjttuSdCYiB/O+/gwrq
IdfQwfmyep2+BEvhs2HyzPSa9oyzAILlPljm8qwc7IC2uCEy/W7mFq0CxJ94JplCOIhlaKKWrykp
3fth4r7pLj43SkvOz3Kwy21FIvZfA8Tvx84cnz9G6Hzik6XdG4X56pPbvIw8xA6DOxk8GaTiT9Iw
qQNP9R5sFY5s1GfiAYGFPD74CMaO3VvrIjbePh9ScAxwwFYkp6/ADcmu8e1kThXzygsaKBex+1kF
kInajEvHmNj1W08pJZmGoQGBP0uISOZCfJz5xAO7plvvp8jz6cDV9p/MhouV9+0a1eiv7ECG8gMn
SRd2zqMhjoch0FGk2iazg/lvY3cyBdAiqGX0Ena7gO8jPJsRs9RCH0nMhwEh8o8/c6DPvFy5s7Rk
1JpTm91eFKV1dVvWkFxeX8YA7wneW4oPPwhvcnMCKPtR5eonAW+HWCEdbiB5u8P8XD0sTsta2OcT
5xqhVj5iJrt6Tz9TbcE6O2pkuZ7iAlcUAdEdeBpG3qBgrgqq9leXTvlm8uxAjGY8BR6yeDog6oyw
CNdWk2WM/bXXsfUXzteiOC4YzMWeY/t59tEjPKAEG8S0O6MV90C7t60jMKxrNoIsLQhc802236lQ
m/+o1NObzg6Cm2CeroMOpaOzTPbYTWl7SYSgUVB6wVY5/hMa+qti17trLetVLELcx1Kx2G/Nhucp
o6Rllo9WLs/kfOd7ZBvJN41ZdB7GuwLkz1/tcyAOYTtvwxxFgXg1YxCZxyOdNPXGXSx75c/TuNVz
WT3dyqU+HQef/0T36baGOHKci7n/9EYXb3TsuozaIoE72dfPXtEFZ7MUoF86Ne18hr0D9QcWEsri
7liZRI8BYIZzEFYxWeoifKhFRHAaQMKTLQacb20+PTU+D+VkpLOirEX/iXPMH4xC4CyK2yHrF/DY
KodoyyQqEoUxaItslVk8xMp1+4O9VBQ20fS6z9se1skAQWGVpf6ndBBYmwULxATDc6Wc2vrukQSu
QWh1m6niCzxEyGiN3faPCfynfQ/N+E7GYnpJnAg0IQlYnLJehoq2UHVjGfUf53l6SCAFP9JGMGyJ
s3aHnPH4hUVUs28R7E7aC7ODjmjhY4EmjpWDGBw3xWUKANHNEkXaJzXFnrmKL1050fEzcpms+Wv9
MzLEjweshJKpsF+xaQIE4CTRdiZA9jQ3KedaPgQ7K6NoBuc3Sm0OPdgsKW4Xx3QkqNwlxCRliejc
l55mlhh5EsbFwVn1H2zaGO44GGO6X/p4wjJUmXzBOe3Ya27IAa63vA2421ndymVZc8cSDNGlquU9
deFusm0zLNRJ03+E2muuvEgSbz1L4kKStwqdOKhIIHmRufshpCdFcjgQQ6hXcUI0iC6Ru7rDiR7b
w73vFs8xvEKKnGLnjCARhyhnuoLz2GT36LrpOlRD9qLbhaBVGYJPIbhLf7tU4HQG1HUi2tlLNurn
IS6rhyaL9D1/Ee5H1IZw1y7nEVCQQN0EJNTw1l+a/ZjB0o3oqL8bW8gS+I2Y4NlT3cmxqh8jLf0v
N7VQPJE85qfcz+Dnagmoi3TzwQL4cGHrQjpfDh7KbJR+W8vwVReqgNUJpuIPwlSerCP63x90gDNL
3OCnbcurkGCsYCfXwNsp6GXjIGtJ6pF03HSuwLeB+LsqnSm/gkzAspFwEzpI5V4BL01/VVVPIFoj
C/Wse49chpGVLZRCdu+/TRpOR8a7BTGSS1IYlVey2Y9lK5o7V3Dbh8qL42oIMNczrC7z1iUDjumM
fxHiTddVXQYuYjJYsevKxSpkvLhtryyVq6ecQrngGhW+98JgH/iXumqCtyWnNSdbq2Ssm3XPa9PB
WzSLbO3CadV/Kz2gqFjuxA5GijyEAxVGWrzXagAPTmLaVwfYni0Dlt85/VYMmfsX5krEkla7AGX8
0eFemMbuE0RXOm4GupuS3dw4U7ubxYjzNsqEtikArKecrAGQi2RyvadeK2KPvaWbV0p0MoNS2VCE
Oi/1I5u4etfMQXKyWIMlx0zVmcZuQ6nPZklT+Tn45MUxFk7893oAhMy7J9jfftBvg06wlxpLnlDH
hitHJvoCHRkweStX4dhR5TOlkOnfUETXsTXh98JyaOumk7PuavkIAAIdss5kuenZdTxlVeBNPATx
cnEaA1mrdnrvxXLdut+ZmGVHW3b+cBFl3Pxran+62qPgqR+Z2KajFYfi2hWJ/06q0rOPQ97m15wB
Fs/QPGG0DUqZkjmMmvHen8bUkMtOVfRS+LJD1YHUKb4838IANQ1x32/9CDbMGkxZ9Mj5y/hazh4f
IkxnlJ1A+0V736faQpEiBv0cKiOCXR769viaRn1nHWnqSdK/2vIHhjSLb48AMsWIQkuAOyZ+fgh8
PlfjuePDuCTZvoi5mh2csa8/Fl5eu6AoMJNVWuDUa0C+YgwYsoaVezainFrjSxZYYscH5p41beD4
w+B1BaX7408c6LcjUXTRtGPuUwdJoPxeMCocZz0N31x5i7XxutuWuS834NY1KF6KFowoOqBpqMWN
mUBVK9/cNVnurzvXr9b26C2/ES+C58qNqPbDVhC8AsX0ryTNyWMAX3sx0yTfbKr3tpGVQcGcCja5
MfD8CzQ3cEfsq/82ogXAldeEUoLBm/aLYlXL6p0aKxZs6kKQWaJ6KZRfcC9IQOE4eT9jr6rDqFhO
FVP/5o8Dh6mnTqJRUGH6qlcvVHBSg1i28y+qJ+HB/na9gqP70TTzV9L2zTkLHNqucqFxOkr4TDGo
zlWWcNvlhLbXRcpl0801knA3BSc7HuVe1Tyy08itt+JbtJZQaK50LrmH1AqaOxjAfIWtmbLKCpPF
JnCwLbjcDO4ynspjFTpv5Zy6n7BKnG+q18jIWE36Mo9LcB91+NfaiF2KquNgM/oLAFaTFy9hMZoj
u5lnrt0uZvgynPZ4EvgRZ0bS4RexxRpGUEJe5skD3/7weai1/RpgTL3KZgje4IHwms0oEdgMVgtJ
JBnxMGS0J645oigUcSSpZ3a0b7Lti5ekS+c7253HDbaH5s4LvFdOJPflRpA+DRX7WcxszKwuzZHs
DL2aJtI8clnKaJgkN3naBKIhWzWc7CkMn61yoMlrBAiu7J95SYhg6gzRwUFtPdX2rUXVuyVY48zZ
igbwJzBpWpuKpMYVghCn2LqtbMc+98iim0KG8tDbQXosoMcwcXsq2BkOr/XMofunmGKz0yFwlcTl
yOBwTFYUn7pPmXZopfKRapbQC6GyjcQSuNrcHrqivFcNZoAgSFsAfR6PV0IzAaelF7B/SdO7zlHu
FmHpu/MSqhCxxzjrUnaEVfXIcnchG9BUoj/weLkHVtUUZt0u8SVfxIfBNfJpkXG0BU4F3TggeuUN
w5+0LLNf+i1pgseO1P1E4+zeUBjNN2303vPEEYCdL3JeqE8af/EpzL8qasJDZUE7YsX35HuDglsV
zxfL5TGLEvcpcZ3HPBzEaxbFW94KNtc/rzwWcYTdEW+jdBWOQ/4M4MKACD+wilIbi3ZAOJResboh
HZ7yfCGdU85/lyL9GkMP0Q2UKkjtsngJ/KAhctarR3TLcdq1HZeLuHcuiQRVsvXbID5H84yLWPmN
t7upsASbWbFmvD8PnVtD9hvDnm3wzC5gnsHh2j78wMJr0nOR5O8yTVNnjUVE/ymaEuXZL8QLXw3s
iMovYLET1C4STgzI4fyRRhNeBvxjiH7CJSduMMBXeDpt24CTHisPar+KAMwCAI/uIvp2H1WV78HX
dxSO2tMX33prY7ihPefNWGx1hOMknfjfyjSeDgAdAV4N2v+a2RkcAu+GpxuhsQMrqakdtYr0mVXR
9CLQ6I9ZH2O41yM3BFWQeKECDSclFkT3jabR7JCX0bvdx8EpjCP/3DWjD88jSf+hfqDHppVVUI6V
8vhjfJ5E+tP4FdGIOKtMfZFgqPe66I6NwzMLUcYvHmYrMf0FF06wSzLwL7s+g39SF1kOMoSYGt8y
1lW9Uc98W+IPrWn+WKU69R66IdDIeb7L4t7yUiinLI8PkXHDo3ODmReWHxyswOTr1sv1JQiyIftT
wV482SYhXyM7sS/apN/2kUteTOvuDlCZiPcd65YFCJ5NpL4Ii9TPuFDfasXzwidiycI09zejC+vv
ZBTOjR0bEmzgQWgupZvjdAaM2wFOMoGXfeQ2ajZpQWvOpr2uM0f/VnIg8hc7uJtW01Kq/BpA1Nfk
BJWAi4Arb0Mzy+DwU2Kosf9Q5hfLqxMuiXexYBcxqbPcHbNtVNHcYZCtIjhndM8J62XyKBC4Gwpc
R2e/8sBFw4ohr0BTYqW/9eL61gNesjK5ssqdQAIp39d/Fz8aC2xgmWVV78ZSMakKR0I6xtmNLm+D
zKOVNEy/otZ2il9KWy2ovw6rGJ4ncxDcYE+DUKZaLS2yhj+qahNYvbmnMtGsbUkgPkNcfkaPoerC
wVp4Lrt6ubd55g+p7Lv0uMRVpDbawT0zR22ydVQV7uIB1/uY2bfGKj9+1ph/qW9CU8SHA2vwkrMq
/0VL6j7DYPG+hCXKEPHMDYpNnS/zPxSK5ce0k3PSxK2/RsfT4WmqmrZ8bBaGrV1tjbl/mhvFd27p
hfvTZimNpg3BhBBnFCubWGPmjAsLhpKYlt8gZVyafZ8ajnmpqEWmEWeSW0w0JZdkKNSw4jw0k5UF
qOlfY1g/HWlWxJ5S8H77hWpijha3kUPka34vdT0xZRyhur3YI0BX+cYN3Wjey5CZb0eHarysqC8G
Rbxilo3TgyjrbnzwS5pHN2U/Zo4L2TKIMHmPJRUdb1nXg7HGnSDa4gcnaIrExhY0WMY3y5qAUCHT
4uXsHrgv5twSBTRBCpHnyNVbXy1W8a111Q8HZslM5Dsp9fDku63t5ZgNbYGDH9dIwgIgpRvuFvFN
s2a/UGf8FnZuLze6HaicDcN4ukfgnuBdhHXVkt7xOooP4+STtcL4UTeGtuQpifEZeBGa0rJxwpi1
87ZZ/Cp546gsi7e+ZxSzbb8vD9G8dDf0bkNn2TRGDipDbVFLsbJLEOJMIJ6XAJiQDR9OPpVd8YKj
yNPkBtp4tB7/y82X/P/AnP3/Xf1V+H+sv7r/x17if/Fn337/f/dnS/lfXWbYEEMv7fYiuhVp/ac/
m/qrwMNm7d7+Q/q3X/lPfzY0H59/KCP4NkGECZQM6v/gFgT/1fOlZ0sReGBAOcb/bwzakXMDFPzv
adZA+M4t5fo/AQRyi957PeUdTQCiuxKEHh7SFDNoFzlmCxrLutoutnSkgrG6US1FFO3drrf2eRIO
T01h0RZlE9uIuyo+ZCkd9qx0ht+qyuilEUvxPXmkxWURQj6klXb8V6YZpbeYpNfw4t1NmDTTrqK5
kPCSnz5ztvb3Ka/pFbWtCvMEzRBrd5jmO+pKsUGXNfhz49j/KOCFdOcvMPBZw4YHHIPFNbKr7NSM
E40m4LkxdmaxfCoq6RyBEsn3EfP8Ma/K8huLQ/7RF1izsBcoha/HC1DHKliQjpPbq8Qu5J2rYpKx
PcWnsrPqE/6M8OiHGSSRKg2f4ipZ7lkhqTeF4YA2iIk7COFUh+SOoyE0zko1/3BZzlfFrMm8M6TW
B488STDgeO29yhbw1Qy02zyrxKOWIZZqOzn3WeHca9A7BxVPy9OYt+V75YrkNStUINgGEtpRkb3k
2As98zk2Wp+ritX8qiyr7J1mejVvbT+Q+6L09QVFof2cxTQR1A/6X+6T1n3uV8NPYbR9yfto7tfY
MSUzTYpQPhQjmeXcyDc4gA6pTOOdlrlNspU7pAloghBD90alfvcWU1fRr10AQn9bQHd/G7eqge/1
uFAHXGQrluYX+JXtE1W4waNpLaJg3qAZ2WAzkSwS7M5tGJ7ucE8pR0jTVaHZAo2ygOmqnWwDzJb3
t+gq50tJl6iwG7I/2FT52L27vZBHdkf6u+Kd9E3Pa8nKiYYn/MUD+dXU7i/GQ+0IYqRM2xu2TWdP
9qrt1W+XSureGRQlk1zreT9dQeu3SjysC1X7M7WueqmrGR3qVsIAF/F252Jzx7ZtwV0CXmjmFQni
niBxXCYEJfPbnBWyksUEjqfVBB2Sq0oq9CuELoK3LEziD6Xd5JXRvydCxtfzJXOlfnGssH6IW1n8
TbwIPg+ckodc3/rXITmjtym6jk0xxjYv/kbu+ARgqY/ZgpGqxGC1tFP4rVrMjiENXM9zU8W/ZRJ3
b4I24zsrGuJ2m8qiObKT8tOV53fET8FDu91aZE3x3ogJkn4x2/2pYYtGxXYatm+tHaVHpsAGs1/H
ZSbhbuBthd+SOjezh/2pGANBwpF2nzfut1azUx6t0wSfaGDn7x8kPz0MEUJn/F6HpqS1w9Wy2eUu
f6E1blKfAMFiE6LqTHjztues8ElWfDEg+D5RO1o28DjhPTnEchw+3G7GxBC2ozobzCvXxs8TnJ6K
cFXk9E51Gd2F5G5U61WYzeqhmwRKdN6wFrCUzM4gJKP7yNHzDr0B3cPqIRWZUXTDJta4pqp+EXqj
MCHNO8xYNllJek7iSPnbjov6pcNRdVt4oL9hXLHLmdIt/92iBY98/psTJfxqy+X216uD5pi3S/GY
D+OIz0eQ2/VpGLkfPMcd2DBk5F7Hkbe99ruTqi0WRH3DTjGswUcZ7zaEaiN/6oIQZFx57Uup6v5Y
tXhcqzhnid+VyqbaGFjz1aIx5atOwfUSOkj+pVUJC2TM2uYY0mkdbOzOB4zOCis4ZGUTrXttBH7s
yrlzKm19dAVUuJUnBk6MCg2UyBhkw/04p8M/32ZRlnucXMgKxfRaF0P3Afyz4sJGYVnOOnlj/EV/
OrVCvIGPjiuVr1DSc02N8gfWUuOuk4YQbCOs9oEV4oStK0mrU9l2mbumNZyjsBJN8QB2OiJqjCeN
GqOcAbKfi9sGxY76dRsq8cpxM16rIZ+2Yxo+iJ6KWzfNM8xlOLReOKOTR2d0ujfuzs2/seu6p4kx
4nOOGyi4lNWRqk7kX7riyJ6Kqv7rgfqEd1kPmPBxQWgsCXWA1QbFLiEOG7XsRGcj5XH2tKQWb1SA
kmPzW3vS/iF0o7cck2LDebVc2rgGyd4x8VyYFtq7NCE4OxZxTlBXsnpf5+7I35zwh7+tFMouKrtT
HZhAm3OOa+dO+rlzzkZIi+VSe2Tw5yU+4o6XG6vzivdc2P7zrQziuaod2k/EON67lgUlGDUSFxIN
RHdEdsztzukV0dZK4uFIqRIbEwzxLMLzeWL6qxOWNo4LxZJ3WkqrQ4M6+KyXwLxL4ST49SOV8GT2
zj2j4fjJj88YVMF+PEtOXwLdVZ2lmyqJ4TnXoYr2Oo0MaVBePyCYsRgnZSwALswyWWeR6bca7N8z
Um/90S0qCU5x7Nj72MxZvqIg5QYfHwV2LMyDlyTl+7SKwza+YakbUkEe5rqImXXBGdT5RfeOgBTf
fGv2RgZWUa/RFOe9lXUx35bJBS4QJr0sSHZLC5dWW1ffnYQzquhVPjVGqHdavYi6OpoGZjuomTP6
vP2KfdecsAixSA4k3VvJHHkfc71Q4l5j4l0lsXZe8nTGgZuH3o55gaoM4eXjc49CckrtZTxZXS42
5ETcaZWHPXsepqZUEZH2b5HjgpcBzSS9+OjyiNgv9FMcMFPV4x9fVBZ/83Lp5QVRHhb8XC3vVNXN
P9hWSbRqjOgjopv5V+su2A4RjZ2EZ3GNlW5T0B0QWPbdKBClKj9XpzE3wUutIk02wsj2cfYaweQo
o8/QxffRxXXzJXrfwNuZkwhmkeMMuAgrTf6ixxrYQ7FaQeM/z35ynZYpsjeDCIOZmPAcvJStPeJp
iqv2jqKfkvsbcqne1Rgvj2x7dvCRQR1n2Xe1QCeIRM+m5UbyCfK/9lJewPHuCOVUvOXNnWNRhTDG
bAFk0N6bXLW8w+IaSSpPNqLMJRra6BI8W4oJEU4Rlh2TMt+3GkmfaBA0B3ukDofKZsxeWBf7HXkM
+HnADU6VFeJHtwoQPWUbqD3ae/pQQ+x+TlN8goFa4EqYxgG1m3vRT+vk1j6czHzu9G177CXEcNhh
bTHSA91182xj8fltjR4y0F2OvE9tCY9kGnS8gqi+oHa33b8l46a6iE6zkuPPWNQDwSq8Lfoggsw9
TWVS3IdhZj+F+UiBJ40f5hgbnndkjBY7AsGlG9ggG8Azm2D4TgJVHoOwEJs8UqgEKDHYPXCbW1zl
WkUime3CdOET1YyhHdKYlZt6Xs/8bA+6TFqXhsKOvrcEjWlm7xTgV69LqPu2yHAIIH5eYiuUkERa
p/udE3CPq7B1Qn7aYf5qRkKJa9jxjL82dxSS1mra9kXbIPEthJUNCcEj59kI27wSUB5iC4eYoHSU
RoTedy70yZhdN1Z6vcRJuXNplvlk4Wf9WM4CsxKUfbDzOieBilW1O8G/DrsSX/EVpP/oK5ln/t8K
0n2CWpkdF2ocObUu3A8stPPVN1AS4hFcFDkDVi15HOMRC3R7JqdYHoq5+pBqMi+OYzV7L5r6i1pE
fDGLmu/lJIrHwomXY97AX/ScDj2FwPKOI8U/Bt6Q8vZI/Yd0oKvLLjx7fyvWoIkmbXzCj2JkDSoR
Lbgs91lnjoiHiV6RoGy/O1je9z0Bk0fRWNAFsZTJtV1TKOIhObCWyhZMHnkEGyRKuzs/leXDRFLl
7MAy+4iiuFtORS/s/MA2rLrYpujjlR1mFmtmXlNrM87SHFjUV78JN9d9m1jxvEtqVngHvHjstnES
cHDECTRgtz6XNUDpFDZvtqkKjQBl6OlgqHFn8cgBEiT30IblvUu0Jz2U7PCTTdgydExjE4AuI7a2
N74VP9lUZMWMWWRBpUVG0amp29DR/MdYY/8mdam39BsMmKfG5KhatiGdbLy9Kz8rqW478FtV7si9
4DkzXrWZXXodDSHhdit0ll77YlScQY0mrdJ0VbEfxpIJa0q9x0VnQbPnaY+TC9B0h8s3+9WGLfsU
sPupR1rxeDOfadVgATIMnQLLIjXRX9nD/YDezF17SO8knOJuZVvWsh0rFa69OI/KH/5Z6/3N7YyC
AMrQun1HfAmWU5RokhxTyb3fnvRL4rmgd4psEn8GMqVvKginjlNhmU6DP8wXSPD6qBthX2BOx5+D
1YunzCFStSZnumxk6vw36s5suW4jW9Ov0tH3cGBMAB1xzsXmBueZlCjqBkHJMuZ5xtP3B9nlItOk
9qm86o6ocERJdjKZyJXDyn99f3jVkozDhtiazm1bdEGmp9FLYQ/ZvS+Wejwq6tq7iPzc/tLM0E1G
G7m5XpbDXePi1GOhmz7GbGn+3DXxg6fr8V0ajdGxgTcKzPy0cZ+510XT8WQL+8KPS2RPvNrqt1q7
DtrD0k4u8mL3mVIN/ceAtwhyJ3y0SF+PSFE7tLUpb1N47bmFf5bNvD3dGnkpHlcrXj8VpjgW3QwO
IV4+te3gP4yJretYy6WI5BY3gAauAwvCBIcHGk55oFe4s/qOZd8vJKSfEhtozZRD+nC8nsuQlULQ
LCyxPDHcxeVk+/BoKObJLsjp20f54hZHGz/9aOyz+HLBWDHG1Ni2nvXY85/WDJCuY4N1TwUwrJEq
vXJ0nafBp4SHm7TunvkxY4pv84igmffPxyKdnPORxAQgnQpk1YChGUYbdor38VDu/KaY95RZjXsX
S51jjiLhcVf0nEg0WNh79LsAG6h8OuqAAN9Q9QC/KcvDu86cuscljsI9PqHFFWVGQBQpkkDugNdC
xYMwGQyBjE/nVXRdSQmP3nWdmTzPzSXWIcBrVx0qfD4AMsWRL7pq7bZvMfXc5AtCL8ZbPEd4E+Vg
ZF8tiBF6fJWWiXprd4VGWtc1tlqWwEjRnO3LtMVJAseLu3HS0Dfnvs1aTn0qp/KwQwuyhBZrX7+c
uYiUvoWaUfH7zuMNOUWca0NR3zjVWMIWc6DisjIvYA5JYj+OVY5YCed0Ln85G8uLwGSrCix7DYMK
bXGNRpKyJI4T6DEnnf3Iwt82QY1QZU+L1wK+jUkrXCHBHV+czDDv0tyA7ZcZHnVBTJgvqVe5hKTj
AVdExHwTh1VY3FAzIrpTHp71vcUUO1lrnfSH5sfXbqdZe9LmJebRU/uH4Il+R7n2ems6XPvt2YoQ
Yg12YDkWsr//PLv5WBX8T2ZKfJ//z/eqxlchivv/PvlRXb8UPzr5X9qyqH//W6BF/8qq7l/6lzf/
B+1v0i93ww/sUX90Q97/i0q6/Zv/07/8X5wLaQVnyx//9b+/M5X7rTUeiso3WUrvl1nN25f25fuP
/H0q+d/5TcMwf0Ni7Zu+bvCmbm0U7n9xWY3fuOY4Hrpo19nArH/nNw33N4NVngSnB38az1yoEX/l
Nw3nN4ELO/7bNslKx9G9/yS/KeEn/kQSkkEVEpJQCxmMLBy7c6dNr9OsODLD4pwLLIBWm0do92y0
tC/sa9ezM+xMsg64JESsBRhYh2LYTRYA0pl7R22d/pxGfN3oR/UOsdVhPP6ZcPWJ/rcJ19npzWpy
l+48rTHXpdx1H1e8oCLoBtEFBGioMP4hm4rsfOkvEQ15vIp2QPfX4fcmNT83Hk8uXC3OufC+2C7Z
HIOCvL3bmUCOC7c4Nsr8EZGRe5z3Cwsy+oIjUaX3JpnWe8Om4JMa3/N8SJ5taz3HWO9xLdJrUsWf
F8pZd+bcTqdl3kWn1IQ4wepVPfw9Ogj79YfjhWcktfa4C9/qVfVIwvCxKahcKagkiKmv2uHx+MWa
KHVoNOP71OqfjWEWJ2WuPywOjzTVyD+GXtysa7f/9YBa7zEu+cQ/B/pVBpsLndD6Zh7P/TTXdiMw
7MHgd45ij1w0IJCaelHMw/ZDQv46rC+XOn2uSvesiqiasWeg1l13QhrMPEFldFpE4keLPq0Yvw4u
eiRtvu1TsjweEAgen6cC+5062yMPwuuUm33QLtRNTesI2see86O1WVh6bfGIEYWxG93xrmncs1//
quZbNPvfs9mRyfpzr49k3MfzJdw8FrFpKXkdba0rBvm0H0v2ZJtKq9gJ3afQYv4u7vRsJ3ka4IHe
75y+OZ1ESq1K9MDh5sTxze+D14cna4eEAg+HL1Zlcj6lluYuXqLbIYJOe6Dr7wGSt6+0fb1XXymr
/BFnJp3sFbUtPKfzXnie6Cb35nnvWmT/7fDea49J/8WbcO95FPpngTSL4rU93i77GgUvdAemL2Ws
+X5i0u4K37j0re7Id6v7aJ4eft3Vd6GpW1e30X/V1bisYydz4/Z8AARvJOiu0Z2Sgd0v40Ax6xx9
bx2mj1c95lb6sLZ42IRxBAx/FEdtVV+C/KC+oHXPf92fjz769nLzqjuCU4PhOOhoPHgDQ0KSaiCy
/trWPlyPeC96fz2SCNJljMFtpLeAgJf6skGM1fUAzRqx9ntnNP2j0S1RB+oCir9tnHCfYDePKY/N
zeIBLEuxS/X4JsRWfeiwfYzy7MRyQIe5efKs59kD5funVer++PVYvKUJ/TsAtl/i1Vi4UEnmpara
8xn/HgpiffSjGadQB0IYLwgHlpSfFgf/eBRjBkjYXOp2uqRIBnC5FbUp1KwJKKP2Ep2MJkSO7dzU
1teDDT8NUtuvfzNza/u9nyntVCGVb+WcY6k9+euDjdYLATpaWRjGu24Sf2ABS6HIMmufsojk75Ke
psIhO6FRfMS5j4nBa+4MwAQWmP4lbQYOfO34za+wC6WCj2y/6xWH+vrBZ5Cxu8LBZzZcvPq8n8bn
OllMElz+pgca1p1nk8jE5OpERP4ndOnHsbPOR6APnvAoN3Yb9Ic38ihYdOBDgwYgIrpG17AvsFDH
ARVJnriY5uR7k5j305Yo4Myh72tD421Gvzow2NvkfmewZYbv6nXNFNuICdeEk3FmUxxcgpkGz6JT
3uRMPAVQilTA+h8jVEQ1oE/uvoOj3dR+d7UgZrAscYdv+m41h/up0i+Kzv3OQnsaFlvyMmr0Awun
9VFXpTW/pIJ+KXiIwMgeEbE2mFgW8FCyW7lmwOVdRRBx50S/izsHJU/Ago3svhK1fkNWV4DK9Va8
p6koQyi78wsTYHcIwBHgjxX0Wded5ljpalP62QqNT0j9vvoGfMmJ5zSyGy86N3dOIoATE+ynUCEs
F17hDrzr2I9bke2vv4fx0S8p7Q4hsnGvso363EypAimTCyHC80LgyeAYp1UJUbD9wue6cFbrmCvS
BSmV4xLzxwMBLz4IPlta8kuvbweTmXmOIA0p3LoUR2PBoUfgFXtbc6Twqb7Yk/UwcA+cvmWW/b3W
mv4oGdyK7YqCVsEdinJWMrOLQ9gOv88FVxxkOAP3a5TwdmHgRFy35MnjGf0PlrR3dZ0BWY+OXEBM
Vt1eFDmlghq1YXYZT/sy9pzA94BclYN56VEUfeJr0Wkemi+rqaFrxkzsqAFPzgGQ0xRX5084h1KP
Qv0amxKA0Ea/r1pzOh7j9qsTplCAHYoMFkr7rEq7RnL4Kcvdp9jKnkcWceDH1WURWac1dZk8GbTH
PJQ9//oDm9sq9l7ASZuYq3eTJ0Yst/SZA20XNY/daDf7eiTjM1g6mZwYMLvVUtqtDT1Aw6nEC5FF
cc9OnOF2hai4z+wXPyZFldTb7T+MSNGCYGqnGbDQzEH41339uQi819dtkr7aZHhQjyBBDON5aMfX
7YgY+dqC02lbOalOHsLtwTl3Jtfcz64RtJwLvM0i0W9HjEGg9gNanfHErOL1j7Rsb7L5GT3dFeSo
k4Y8T+01pzWk+ikB1+Lapy1Fa7kd8buG5yF+Bnkm9m0DW6f6Shr0tKBskJfl9j4TLqnp8USMBflU
I9DMu1xcsvaSOLksxt9nE8GroPA5zoNfj8OH30zabDHDzRHWj+25A+juhOw3vKAyc3nea5Mzw2tB
F3vJRqtExFaR52Rm6ntt9SG7OOtLorXgf8HK7BIwEEFH4d7eajzqq03IqZYd26fdMq+HOrt16r2P
Jm3ZGsQePYqK/jwtKM85qvyFygaRwk4q45CzsncT5c20r7YARA2AkWKVkvr2IaRshQjwsAqEk06c
3HpJOjzwfKgdrauNj9TIC4NXVv0RyRrEbzUifdEdOM+IjxY+addfgHxsmprqnKRvz3vqgOYAFzrg
XTwTjz4F4Ty290FrpeBO7WqCOsurlED4B1SpuUzX5N5twpt6WE4d2GhHtcOZGVdBDAoGYcN6D51d
YtsUOxdpH+S5m6OaM/WdaaZiV7sFpNHMpSLKSJ4HP7rtef88MiPTPuVdOju1zMbcNdpoHmFKHR01
RsHWrqPTrVHB7TBJvndCDn3bqTHscsx2oJuO+OB6bXybTMYJ/oSkxez4rAmja08rA0qbqBZ1h7jG
WEfHqU8AIOFBMSOOtlO9Xs4nFF899VnPodqtIjRrfCYzx3TanWBeHJjaH8wWS7qEG00mUIjk9Xm4
OcXXNZcJ1HQ1+14RzlvaEdRLRPLOrYYfs42hdo9z+5Ex4zTpUxITVFbnBAATnozOOc9W6w4bzEtr
5dXPaCznZjbHS7ss4Z1bxoEt6qNbyaYSe70qVVNd2m5a5+dZ5j3FY/+1n/kGjj5F+8qMb11fPJmm
+1SY8Q0Evf4kr1pWSoGiY8XCdcd78G2HkGZJk/tfD+KHPZJOJhZLLkrbkkxGYyQ3aJZ1lh8qBB7A
b2zFEtNnx0S0ataLE8SGTSF/Wk54zmjnrV3FLk/B2LpSO+sYVxEu9ye4h0YH4uqjvM/PZMGrNdwc
F9SPvV6fRzHV9boFSs2xqDq0coHQYDDnM0pY0YyKmz7i2gyAQt8JFC2BWxgjQJh5e/6poPiiUSOf
oFcs3Gm/OzByH+yGlvP2WxorFVD1YIznpZ2dmatxMlXRXte8K9erzgSh7g3rsQMiszDiuwM/84M0
iSXtwIVZ6IaZ82JBDQYqc8CnhQNMCERQHELVsPWTzvf3DVjJbEYakYafOsxRTERqZFDwDqIO/NaL
exWvEC7ZP4+7rz4QH92ZGuprz5Fqf7LSnFLLHuhnlc23KCe41XXkUeC1/uA192LDFFlx9WBz6z9K
7dUJrF6jVsqIvleJDeqlTV+Epx1wTTG3IXlnL7G2VeNV35iXIBK0eTgfYuDH5HCirxjLxH8YAJvO
KQciKR1hyEEFxzG1WRcZ2bC8677qDgD9hGwAYin9dPRGbKLHITnndDmBPBPJ3jLye2e0glWkz67L
ha7Ul6Bs+ptff+OPduzNAetNx3PNIfPnQdhpxk9O76O8RoUy95oHrKZ4NrL+K7bgwNkWm1eo/sVl
fQY2xAuDM2DszjNlt6Hg7QGpQ4StLJpApn/cJD8iZCeHZv+2yL43vNKeJ2ptRSIPB8gEprjz9fTK
aLAETPTydwvYBYfT6EZw8UVo1Vx6dkVpINudC3Jjh/gZJJ/lPK4eG1YTIh/jcDZMe602+5Ofo/gf
yZj/B4n+D13a/l/M9Ouk5vH5fDWdtueEv54JtveK//rfj0P57d1c/9//7Z+CZsf5zeJxiQQ9pqLs
Ltsjwp8Jf/4GsqaN8hw8i4vimbj6S9Bsit82+DMpfdfXXdfYztz/FjSbFk6T0KbpoW6QIfzXk8ft
n7PmV0Zsb7PrVHc5ZG0sndcGpD+mJZtXGmax+o0zgDiDZ5kNqE2mKkZDlH2DCdae+JUxH3NqeTVQ
f3XijRPptm7/e0b/+VNdYdoGfummCXbrbfzxB4lYcI+HfrB5cgHc3sVWfg6OBMtzGz+Yttpg+mAq
ivw2cmL3qEMofYHV9ae05E3U1x2UHiUMpf98Kn84T18/SP33/3eKfJ8x/hiafvuSJV3/8va5a/tP
/pzDrvubhyTfFbw06szLbcH8cw4L/TfPs/mETG0DU8BNF/8vUb6LVy4Ot/AtIZoj5Wd6/2sOW7+5
OlHh+45n8/f81X8wh9/dfoRrS6u4ka5xJtZSBBV8dnDDcJimNT9w9P2ocWmKCmrfZwiXIjC04rPp
259Mal5eDfE7YfBB0/KheoOwZalfOIHtkBmaEQRRNLoKxdal8y9kLUxuh0oEnphvamiTVkKOQ63n
0kl2WTzh8fKPwm7UvhaYK0TonxXb3s5jrw4T8ZR2WTjwlFaZ9kM+Zy8dVdtq3ZaOkZGtUa49FyLg
UkUtMzig/eSwo6u1vn3mVx23xk6bbJOZEqK6A1FZnSHsE3u1xqUci1U77jJW+GK6YAepv3f+aKyh
PlJr3Hzbc9+fpiHjLBREnc0tvtDm/VBqioMuRadrtgNPsKEdoG7U7sZe986opugXxVGX4rOLYjiR
M0gvpxiew3Haidr6pDQspnTprSaygkVN0xTPpdtjIN4wzZla21J05m1e5is1GUFdQ9xdTdIObdv/
UGtcCs8wHeawDSu+p1H+nrJtJ0Vzq9a0FJ3MEp+CLdasaKGGKff2UxceuOK8PRT89VZFUkWKzpVC
6c7UU8p7uKzsepRUN1RUtBcsvweeMT5YcH/eX15FaGzFGjw3yqlw1jhzde0imn5XGxYpPMl7+eAg
YicwoCK0zvhSR38drz98cPyo01JwjmMMNimPSG0X+nRWeKi+BsM8cAP6qHEpODl8NdCtwzkYLftS
rMVp0fSB2pBIgQnmwtGrLe5tashjE6KXPp0qNS3X4GHowEu4Rra/0QRkFVfr/vAtNLhqrUuhaTvm
qNcprZvh8mQP7TVvN2pj8jP78moCwvcYllBP4Nbp5u/rhNDL0YxntW5LkRlnEAnnIVqCyZtBP49U
6XN/aNSWWUMKztJDGA4FZA5yR9yGvnOyJs2jWse3uflqULSyXxtcH3DAqs1Pk2NTIoHZgFrbUlzm
dmZFQzLMkD2cCzjx12M2HpAZfBA6hhSXBZpzLU9gEJLnx1KmT6/zyf9drdtSWFJw5I+VjiVaiXYO
Vsd44ljDi1rbUlxy/Ysbkcwz64mN9Zvr/6EVq9qY6NKO2bVTVVekpQJKB3/UWvc5sr4q9Rp125tJ
UtizscKTpGWjuIbgeK1H2sEHLNr49230741Hl7ZLI7Xs2t8sH3hVLS7KRAyPg1lFaudwXYpLgXGC
mdVA9CbL+5479kOR+wd2zA+moC4FZQvtnHqPYQlMgV+eHhvnZRh7aodCffuhr8JyXPHrMAAgQwqb
TozO5Mln3qt9TCkqs3Cm5sivlwCi551F8QeaXbXZrUtRSUXV2rQR5Xmjy/t+4iSXkN0jxX5LYZlG
LWj9ul1g2WVfqH+7MIpEbWfQpaiMPD/KvW2WZOgX9j66Gd7QcDxUGXCu22+/ZejVIYwVOu5FVAkN
cb4CWB6VQlP4UmhapYm3U8NEGQftDKLSl4iXM7V+S5EJSwaXJIMJDl4U5SBQ2SMrz5SOsuTU3w5K
iisQ3g89W1rdf9ErSsUHXT+Q4Xo/MhHmvm07b9a4tV2WlAqLG7wprc2aTW1TI7P7tvGmcnWjgYsB
wr6+76MYjL9QHHApMlOD5/mYcQ4sDrP3GvCcpzRvlZYrZEhSvy0LkhwlekEclo/OLO5XbCvVJooU
mfDP3c6Nim2fz6DGjN4P21H8lFJkQqEWfdflQFAn67zAGtTIrUelXv90TH+1xMaW8DCJyeagczC0
muviMc5WxbalqIwyB3ROwohUXrIGOZzFPKdqWq3jUlxyErQ9x884+7TuH+ncG7scNa1i41JcTj3l
fpGVMAehAFLuWr405XKn1nEpLmMT0CX2iTPvq/2VlQFX6xKl8zdo0rez2wf6msfUWATJqv2YJ/+7
ra9qgeNJURlXTufGuCsEKcK0PRRwlEnaoWfprX//PP0IT4rKkeLC3uH2gOHVcp/5ZFBQjR54Gfyo
bSks2xz5XGKwNdi2SWmoI1CHFpOmFvTy6wEvFW3q4TAS9LHuB9E05PtFKxO17cGV9kw3SzWrTps1
oNJVf6YO2n8Jw2k6U5qIG/fm9ekqFbNReJ0zB2vlfNJFeu/2auHjSrHZW8YA7dshq6z1x8mUgDG0
NLVsG7yot93uNpQCr4wr7Dj7rlyokmzLA3eHrYl35qErhaa2uTZglLcE+pAE9YhlQD99m6DsGkmy
Vxt0KUQR9vNKPlRrMGP1ZjjRse4ZanPRlUJUOKE/RBq9B7FI0Wc9fJrIqKh1W4rQaDYjl/K4JXCH
WgvsbJ13o6P9UGtcCtFMbxeclyAwVxYm0+30tamVLj7ClTbO0M1jczQt1vEp/z3v3R/cZVO1A62Q
gpOCcuqT5hVuT1E9V2Z4q8fflMZDSIG5rOms+2vI1pb2t11aPsXYWKk1LUVmrregg1fWqy5C9DD7
nbOn0PRUrXEpMnEFy5d0IjLXZHnA3PNBhxuv1rQUmW7ceKNbUwiMI+KpXYqHzq7VFishR2RRC48V
xQyaXuOEFeJhhGuGYr+lmBx7SmSdkZhsGhNUrf7oY8yjNiRSSMYrpdmtgxjFWccnDs3nwGkUZ4kU
kOipPUASCBnXwn1II/GyVq7iKiVX94mEPJubiDloEarsbOG2G/D+k9KYyIV66F/sLNNrMwA0cjF7
OiY7g1Li/h8laxg4AlKymYEb3kdruiyIBniyav2WwjKt8OypZxNDpiqh7N081aL+Xq1pKShxHUsq
vaBpozS/JDZ+HjYKUrW2pahMYiT2GE6YwWwmBXAk7Ay94UmtbSksRyidwobhHFTJ8j2v12dvY1Wo
tS1Fpe+LBFoReWp/yW6qqBiBfBaPam1LYZnrhl2aYWWyU+bHZTie1lZ8YKXaZsM7xxO5xEl4WbnW
YuV4kuYWDBowCa2BlRLlDIS+Y3uqYSRtm2a7AOOsyHS6Vv48mcM+78PflYZHLkOCPZrp68p01Ll4
i9n+tArvi1rT0rZJvcK8uPB7Amq977OZqvjKV2xais9IDCP10GQLI324iYS/p+hLsWkpPoHrL12X
0Os6wWi7ciimsSq1tJhcItP2btfF8FgwyK6xRsuX+aystOXAaXmLxHemo739+avUAQVho5djFBkU
2tI/IwDtgJ0l3YHJ/lHrUozOC4Qr8FDs+ML4HvXYZ1Kr+aI2U6QYteHe1v12Uq6L4m6YUZJPra+2
bslKoNn23Vn4PGeS5wTvmDVA0p1SbcG1pcDsUNBSw83jHU64V7Czj3CkUtvfZCWQRUmZAN/J210e
Xi4joJa2yx6VxlvWwU+5gGHjxxxo84fSa16K3lfLeFhSYLLfd6FrRSuvPW50bWMq8xyKfj0wJts+
9s4M/4ci3Z5KHfPBJQB401V7DAvmm9xZ+/su9uN4rzQ4pjTR0w0sMDr8Co4HNn7xnozaO1FrWprn
cW21LOTxGvQL/mAtENHFVEuryHL4paYcv/d4jA3xJtqNevV9WBK1JVGWvfc6aNFmIitu6j1GzN6x
aR1K7H30RaXBLmNHN9aKnd/r0urMwfQF0OnOxZdWbVGUdeiQIEROpS8J5ip7iE3t07p4vyt9TVkp
7rr4A0HY5cmqHJwz8Pyg/5JoVpsrlrS0DDpo2DonM57H3Q8MaihrW0u1p3shy5hwb+200Od6pcc1
zMC1/BQhIVcalg1i8nob6rBvXXKsSoMw8e/gZJ+EM/Q+tbal5QWSf4l3KouiD0YeFzDxfRIg1tQa
l3Z+rAly13PoeBEvMRTD9LjYQMNqjUtH834YKiNaSLtTQ0qVK1Kgpitsxca3PfvVzh9rkKXjjLlS
Uky+6aFZASxNbSL+LLZ/1XjXGX01CqJ/0pfTqCyCoh1v1QZFmuOTnsI8dvmcpl4fNRihjFn6Walp
WQ8k8hGMIjDHYMUP8ggAeIprY6yWfDekKd5DIJstnqyDNsxuKJK6bh3F9UqWA0V5DH6/ZLQbkX4z
OKgYunOnNiTS/EZJ5yV+Q6/rODyZ+Zi5p6mlrmUpkJGVECXcaQ6MBTX0MlygcFBbwH9C119NPyHG
2U1Lg7ltr8dhl10Pqa92pP1ZSf+q6SrscI5coKG7mlXuyIRcjG6u2G1pq9faClFk4izklQHTzeFD
R+2V2neUskFh0Rm2bnCKCBHOnrrhGmOCPKktgnLRR7VgeVD7Pougo53Ui38KEi9Q6resBAKwPftt
zBI42XN9PU6JeZY3s9pSIouB4tVKDRuRazAs2D13xQKeAStwtZ5L2w4XCK2JXY9jfmNc6W15EVat
4qBIQQkvfjCbFmq6Z1GCj37+D7dUvJ3IWiAvtUTaN8zBenKu+6S7ANNyYMd5v0wOJpi05WCqEEMK
JW2I1XK0AmvYqNmlkfjnum13D6Od61fuOnt3kEqPxJJPVwYFmU+xbU4Xuo/VT52uw3I8zpY9nMwj
Xo4TJMAbSxcwfdteD8/Ijcd3y6RrlZKwVehS3MD472aoawy1az3ZZnjh1OWp2gSRNjJcBkWL0G0E
T5h/Ntv+LMx6tcIKvCHebu5LXOMbbhUjJnzf6kbc9avaNdCRVTqTwfMubro1hnlAHmEiml6qNCDO
BqV7fSLJIaANmTHXgVtml3UD974WSjs7JURvm9YwihLhTOJ30kSxN5uEcn/3ELhqm77/vGE6skgn
dnvmW7diFO12OJ+GXr6jZkat/uZn1dPrUYEEEVGVz6g0elFgzkjBMsjrA+e07fd/r+vSVcrMQ90I
MR4KZgTc9xg2wpRdsNB2j4u89ZXeHYGbvR38zg2bCuUi5NmpT/RgCnv/mvxh6yguh9Iv4btTVq8x
z7FiCi9zZzyPfONA08674yNkGSAij7rpdVZDD2r551bjxLLrGg9PFYD39YEf8tH8kdaYEBPKssM8
jhqOftmPUyE2vpWa2NDZivBez5/KTzt83to66EJsi3O3P8FW5lFlCXNk4dECSMDAqrDmrV07yXTz
uEybr2pNS8flFeQwfhJwH1aQqtXQnWtNrZT2gI/5dkQKLUoAUfgsvNgj5zu33WqeZ1S1aj2X1pqw
dbSKjmNgUbo2ZlJxf1Ro5iGExgeTxdtm6qvzZ5NEoi8Ekm5rmZ5MqszjFnsUtZ5vP/NV22u2AmAj
sRqAwr80YniYq24rfk8pSJeodrzSyyhUygawiHHSHeWzo9i4tMLYetYsfVuCu4D5jgPmetU6ldI1
BVOdt4MSufY8gnBzgqldv3djeeYm3oPaeEuh2UDWAioCVSHScA/Mpw7v+G5RqyOkuPttx93CyqEi
0HpiZoG2pOeJNR3YNj6YhLLqqEpCfNIG8CLUbz7FQlx6s1qdrCPLjozOdWc7pNw09gfAQJH/IwQN
orbSyrKjlGI2+En0Wx+iM7d3r0ZLMS5l2VEbGl1mZVRtWq2pBTgVH8Vu4e2VJoorBSb08H4oxloE
3bp6p3piPkz2cog39dHHlCIzW80ZVUZK43X9eRiNp7Uc1U50rhSXY2Om9VSjIcOn4rERBtwntacO
x5XCMknEqFsJ8wTH8ARCqH1sO7labsyRJUc2pg1m0VG6RQnxeoTR+6fNZkftY8qaI2eNskhgoR3o
kX7tlfrxqulq81sWHU1sDg5+lyKYyWKd9W1vI0zFFFlpFgpp3+Rj6qMd0fE5HD+TIn+qW/FJrWlp
z4xHZ8FQyKTpyR13btUeJa2rth8Lacf0PHyqMREWQVLVF/rSXOSNqzjeUlxOi5emXTpRv+7iEDS2
2V2fm4babvwTXfZqN46yOR/GijHJVu0iccduV9u60rWWkX27N8S6gxJ9oOO6t2Z7ndT1UmlqZeDO
T9jjq467SVTYK2YRwTJj6w7j2ykqpYyNIwuP+sERmGRj3adN1WW4akHmqumXHVl2FGtZKFYkzPjR
ifBkW1AiSPxqE0VmZfdRnmP0w5A4U/s5HDD4bos7pdD5B5saBN1iW5MTUJ1Twks7mkd4amptS2GJ
552ZTSNj4i3odItU/zzGRf1FrXEpLsOp82J8S5ygBfsFcirXd219CMn0wabmSJHpGVo5zhk197jQ
XRWL/zgpggicDav/+pSsU39XFcUogmLAICVNbhPPO1YbEikstcTVNUTWGymghnvrGMKn2rSKz9Wa
l/bMKIqHPt2m+GL3x86s53iWGWr1iRgHvB2WWTPcrlrou619NvsSoL82qD3hObLgyEA/n/Q5CYMl
xC48I7s8Fr6ahB6F1duOY42iYyHKVBk0jIuSxBEnuh7Varu9LW2a7Gmz7uBLE8Bcu7bs/GpVez9x
bCk4jRk5BkEk8O8bztdlOg37Wu3cJmuOOpxl8dceRGDn5tVoRgGyNMXxkAJT55Etwc+eKY7d/alp
dckxDFm1e4kthWY1m72JjbzARwxjvSF9zJZccUik0MSeMDFcPJHwNtFurAwzmzSLuiOlwJT1RsZW
9xiWHFHcBB6j30Vn+OseoqpvI/tOjk/WG2EvOWt4kTuIsPBJKKo5+bYkmq92upIlR3g3sYzbMF/q
GqwWrMfilqe3UO2DyqKjGlxYHAH3Cox0cY5D0pU3Q1Y535SGXRYehcNoT/jZczKsLfMIF8N6Zy+d
Wt5A1h2FyxzPHSBDiMLhd4jFw66YVrX5Igt3apNnqiTiyoalCd4felZSVegcurVtG/A7E0aW7sy2
5vKMwoJY2FZ8tSZpRK1vYVnjbhZjrXaSkzmUTW03/A4UnGZhfI2f7A5zU6WXN0eW7wjsZtgstlWg
dYyjoo3Go0ksh4jHH4STrOAxzYrcdc2UzGOOh1nY5EfDvP5FjvsPKS2OrOCpSxrvDVipWYtPRy8e
59J9Vprtsn4Hl2J3aR2GxRqFfZ3q6XQ9ugepOx8Mi6zgSamy8vOMKWl5zvNYrid12anla01pC021
nENLCSUMWHx1lCcmp8W6Ukx6mtI26s61GzHPRUDtLDZ+fYb7kFgVx1w647ZVPmKtzeccwsHZ1+aM
AtZbY7XVUeYQaW1pYlFIeiVOnUvOMafCURNkObKgMZ8SbfrJ7MWTjFJlANM87BuKLx4/PVFe3RCn
OWo7vyanKoQNJhvjCkoNQ7VLi6w9svM1zMqIg6gf2dE+NI2XvFJ8R/z5sv2q4+ks4lXM3MnDZbww
QLOFy6G6xQ8CSBYfxZoz/DVVfEypR+sPHRtrpciXpUf57GNXadLrTITFsRsn30sPDLla41J04t5e
j05ucbXt1zM/QYlp2NUfv277g53oJwH71XA72lIUKJpBKM1x/Lley/CS3Sk5rsZRDU8C/fjt6X82
ue57JWPT2dTOm5h9nvubF+Cvf4GPPur2569+Ac+fRVKWOiM/hNcZ1LdZeGrnC1mIFDeZaWkrTXu6
S9mb9y0tRiU1Jk94b3ttuKjgEsBqJA+xOSbR54Z1pnZ0MaQ7qG7XOPS6vEpo3ZKdT5h9H0ObVsOf
OLISKQbEga8Sg5Jr3ue5JBECDleN7+PIWqQycgqHyh0eVPIlP6tMRKTcZTq1qSKLkfw0tAtzW1r8
xHqJsqmlgtFsFBuXgnTC8LZKehqPvX6f9NaFlx1Sln0QozKXqE6GKILMagdRZlnurrTN7vtcakCj
rb43FBd1WZaE004Tmh0/ZYrS9LIttfEI1zc1PowjC5OqKsWewmRSztayHA2jmPaR6Rw46X40QNbb
aMJhM9OLlgVy0sbyfom/u6nY552wD7T/wRojaxRyF39wO9w6Hw0Pom7OoDOrHV9k9ZNth1oRjVtu
scaLoWrMs9TzO7WNQ0YVYaAbLr0ROUFfl1d+tZ7GlqeUE7Vl+RNq6aKeBf1OStx3ugajdfKASrlz
W1ZANRVKx6UklxuiVwuKUj8vtVVNFEad0dvJkhpN308VH7PW+vOmNu5F7qtVesJJftu2btqjVtka
NDg/uRZ2dOqqceYwLH7b8pp3q97r26Lu2feDU1x5pZspTRNbphSZRuR1tk2aeI5rd5cOzdO8YLKm
sj/bvhSbs9a2VOozJOO0PMR9fOZXtVrS0pZlT46t1c2i0fFuXjdj0QetyhTnt7SJGgb2mc7EauiW
5iaNXY81KIJKO7QtC4YsG/en0RV28H85+9bmOnF03b8y1d+ZLSEuUtXu+QCs5WUv3+M4SX+hkrQj
QIAAIUD8+v2s3n3OmdCdySlquqbLbS+MdX0vz4VzaE5FxDvYzqz7BnyLGKJFv/C8xUoZ8uJpauxD
V9D3u+byoov/77EWMudAhwP2JcAIz44Qc6jAtcn+88P//hAPtpghpRrAEQBYQZHY/5D7RQIq3FUz
rLvu54BvtibA2cU0DNAHjYrRQXKhHZ87NqtdoSIklb4fmbHvpy4fMaMj/FWySQoAtgq/2VVuQSX4
+6d7EWkVuQxNo/rnkLHriOxrWARbwSKvNXMPF2GEz6rLEwj8P8pJ8J1L0f/+vYVEAA1n+fAAB6Sb
qq1fYSO0q1MebDFD3gLIshKYTtvAnrFc5y5d4Ej7n5fi39/3wVauqIXT7EAHxHLd7GX9qM9wO9o3
lVvIUORpZHMxQhWm1zZhBna+Vejedr33FjRUw4OKwAoeyZxQd7L/2Abs3b4nby5NFZFprS45HC/H
LNbhCpjjvA8QH2wxQ4QzL6aoUxw66t017esSdC/7XnuzLXHGkuji4nHoRPSlGuI32Lt/2ffozZ6c
aB3MA/RID2B5iYTB1esw7VQoC7YaRTX8cJnUwSUWj5/RhTqacthHeQu2iCE7TVGhjY+DEK7KwPYo
PwG4d9+23GKGCjFNS2QxKjIkadCOD62N9h3gW8TQ6JeD9B0NYDEEozU1Dk9mGXe1bYMtYIgUxcA4
w3jDahYWcB1LHNM/85T9wWmyhQwF3Cp42V9uHtUPT5Vi9Qt3Y7738Zut6U2KjnmHcakaWJkq/64R
+wrxQbS5M4dJ2oYC+4DzxGmaeHA0OPMZsMF998MWN2QEPMjqgAQHuGbfB6bIRMH3nbNbuSI6BKvi
bEBLzno60WvxtWDuddfW38KG1lCgn8ow4nCku59IRM6c6mjnUtzcmVNPiSALXtxG8T3srd5Be/yw
7703MW14cbEcLIDNcAGcSAIvUHtdxUv1M/bRjxb6Bp8QRk6GUQ7oV2ymV5hoF+hANzvXyhY8tEaA
TjcF0IhLzg89k/f5vE+1LdhCh6D76rVBj95w10/+TWRzktKg+Zn99eWu+WuvL9iih0YPXu9zNwAn
6BdBKqqOvUm/1GUixqLYN7NbC/rCDtBzgiUI6PQzT/p4TiYv1vuyla1pPCncilwTKAhS98Gd9iBJ
DMLMPrZnsIURae4gM2IxPCifnZ1iX0TftDvfnH0ffxoaVWVp0AHtw4GnRPHrodJTtms3hZuNStD/
bESN4NaZKJuKvEoDFf3MSe4HW2mrYRTCTYMX5MJwULTsksqU4FNZOe87HbdIosaYqen9Ho4PtjwS
2bxb131UJPivfj/m3US9GWI6aCXmXCWybHSSu33yqsEWSKSaWsKoFZ1ET7gx5TXMoQ0vd87oX4BE
C1mmOYYPRhTLVAzigUT7GubBX5BEPcrDSlGUy6JaJliYv88/s9z8wVLZIomaflZKzoCHNJXok7Wu
1KGW3r4GaLBVL3Iy6sXCY5wswVwkjJRnb7T79C6CLZiorVXsJCXRAUbG7X3QSnsYIjns2/3BZoNS
31gWLhRP98chIfCU1/3wvGvzb+FEa7vAr3YEQnFqHIw+15En5VIO+2KALZ6oDwtWseYSog9f/Up8
rPk+6xF4+X2/O/uljWTfX1DJLv9cR4VB6azYp0UVbKFEyD2bftU1amZyBVA2Lt1w60WLeL9rzLdY
ItF5jRrQHwK9EWAWMoYniAJ1yb6Hb0LdLoK9W5v3lxYCPAxh3m1/ygD9wQbdQonyjrdwBr4koTbM
79Zm/MJZrvZlRVsk0YjgQlGLWJTZ3jsQbb8ZPa5X+wZlc3/2k5FjPigUWawoD1XUV0BviH3CLsEW
RKTgjDoIjqe3jclUFTgYWe6kZwd/wRCNhXb4H0pPKx2TirJPrJh2oWWCLYJIa6sEfMoxoSM5q97/
zKXaN+JbBBGFI5AIL3VEmuePl0dH4XzcNZlb+JCQoiVjj5N8XETGu+pOBt2+6ucWPlSzNvLCmSM1
z6cxXRAKiZr0+47xLXpIm8b2aw+eTauqx7zt7+af5XE/iMy3NmZSGhGt1YrIvGTkAHe68Is1Hqo5
azGLl32jfjkU/g2e4HROPA8p1gGQh+vcMJWUqIPue/Zme3pkbjrVFJjRQo1PtYLbNuBQbfafn34p
6v9N3rJFELVNH7K8RXJe50t123ZD/hIOEwCWIFp4dSJqP76tYfH5bekitrM4tUUWjU0+Vf0kkVqb
5na91GByiJz95Iy/XHJ/9xdt8tMhYrBoK3GtgjxMXpohbKCAC5CHSvwpiG3Wz0voJe2wGp3meRxA
75B5Zt9C2IKPtGuEKbkHh2ygBFN4rL72Y8h+MleX1fQ3f9kWfkRKUIqnBnPV+dEHPYwqpTTfp/wc
bLWPmB3qQMicHRYzK5jaB35WCxvv295bABIa617pHBZxWJGHoFv9U+T6YN/BtIUeQZx5ycWIV+/d
cD11wHvmdN/FuxVAWpY2aD1aXTo+KDBhuc5PwAvXPxF0+MHm20KPYFPDRVcZflhAbGgPJaf8PVEa
Ld9pLOHIiSuT9Me4rR36Hrbhw76rbYtLIkYvsIpECUfYIIRXSOCJ25y2huxcqJsSFEE/Ej4e2AVR
NXVJ29E58ajadx5uoUmrMCOJ8zo+sK7xX6bAVg/lNFTVvpW6BSexkkjllVhMcVSkRvI1MR3d2Srb
YpP8bvRnKTEw9TxXmSvYTSeLndWErW1aFHmi5g4Pp6Lqj8RrPo+r24cbCrboJORY3jB5l4Ot4PlV
3b4aptt94dAWkzQBVtIVDtdBLsyTVk3zQBWhuzB4KDN/fzWby+FeyhoupmRC7Bnx3y48nP98ef4g
tCCbq3nR1NWKCOD7it5+gQ9RRRIE5j3Lxq527/7zL/nBqb+FJRnVFYp4GB3lLa8IoMeEtnRfgrvF
JREDGpGbcCyTaFBpUwKY3Nbh3tW+uYkj0gi9GByeUchkoiEgeRz8pvrJ4P/9uLAtNmlhTRmNcLBC
5DJ/8XN1C5H0XecX+wtUJoeAI4d8wmFaaArx5Xstg11JP9sCZWKKnrNmGJN1JSgOl9KHFJHZR1Fi
W6jMGBgd6xq1rXplc8KRmVO3z6yXic2hrldCGlIBK+ON5gVyhg869sqfxGw/msvNSmlgFj/0trmU
h5UHLig/lLn9WcHij8v6r3ET22Jl1nIcq3IKgH5oBt6crCRznHii8IKrpjb1Y0vyxiVa4ARNeVHG
7z0gSKeMhlBCSPpGFTazAMFdPg8DpePc5f7PNAwo/SPo/Zu328LgpOArkRNaHuAg8fxWmsiMSckr
30vsaGWclEMTPZfSqiKlkQ71qdVs0d2VP412WpPOrRDDBTCqchT/bQGrowpocV3a2H1zZRuLBOhp
lUkp7PWkR98di9BTY9a5FmhkB4d7C5V1C7W4cPZaaOzYMk7yqGte9VpF/CDmcmmyap1ylfq2zb+E
k+varFRqfr+QTsk7wA9jm+S8L/rUuck+z25a42++avICAliVGm5a3cwPDq5+YMwUike3EONa5e0a
RiM/K68tJFxs16F9Rfcxns9urrRukpmGY74mfBi6BT7oBH6A8TI2UI2E/xNfjnDWXhXwsZoCQMjq
fDzBpVWVV3pGAeyDcb4TV87x2k8HM+TyPWwc+8dGI/F7WHlY14liUVveCBJU5L6tBspS0aGafevp
opkfw6FvF5YUkMUJcYBRLVAUrWHW2qS1qtl0awexlL/NmOzuWjoVWQoSWTSUTx6Dyc5t4a8WqkvU
klg/2cDKDm1bCph24tt5ok+DJa25RkQvedIsmhsY/tRuPcJcFp7bWTjktTkEhdThb2PrzX2cDJX1
a5cZEhvOIXiuzAzDA9so8XXu+px+g9HC0L+wGMin264O5/bBC2JPnIfZE82D5euECeCTym0C0+ap
DVPQ9d16eUm08Zo0BquheJkqG+oHWYW8CtKgh+NWlzQj1eMtrAQi/qr8AY0na9SaF6eKYJTBESnl
kRdrrrskAsrrWdqQzg9j06AIEbfFVKVzM7fmd6HnfLCHsW8h7c+G3pyBdOYjQ3Qd8oiA7rxM79q8
Ql8BIk01fanzgvlZpyXPBtORKvPWhmLWw4DApK8NdJGSda5WtGea8b6P/f5eTmUARUTZiE95wDt5
E/F4QKZncjms+IO8qkbu1wc6jXhzGZzuSmMUaMboPJhsVGH5gaxamysmGu8GFcnBQ5m2aMjBDV3w
SPuGXo98Yn3aNrryE+oaGx81k4onIoCbdML7GhaZIghznUxTjdp0DXeHT03Zzi7hkkuaNB76VcqQ
4YrDI+MICbn4E6jf6Nl2w6rTthjLOgvyeXAJ5U13NXQz+zgPkQsTE3adAlC55HMGq2Npr7owYL8H
Lh7er3PxBU595BmGNaqCMXS15lkYB1KfdN+hUzMNq0zIFIoX5kKTtSKal6OB5Elxv0jhHT2YO7TX
gBiaT31P5U1pi+KzryjeTClIFqb1HM3sehR5qZ87Dy5eaUGhq5OtddOLhHaNGJ56x9VTrcGVT4Y5
p49LrniRmYoQnkU1r2De1uhrLdbuKe88JGwu9PIpG1vzXJs+OrkYJlvZwuJ5OHpN67rjOFA3HxBB
hyqB3IZ9G2TLyB0plC4SoFD66iwbiz6aBklsvm4rpdMh9+r2xNa8NQfcu87cARl83fJ5eKOr1Pqq
kVVmvElKnDU9u1aajq9tEeDH0bXox7RCr+ipACOfJ6i/sMfIiLq+gQVTCDyArEx4ZMHC36meKnsO
TAc6UKG7WR2tXUvvVteVNSdYzizntoZjcsI7KDOlk2T+/OizCjqHrF/rYzO4ZYH5M3Hr+67ly1WM
PsltGRRVm1EGknEYoLBxK9aoJukSOQ3GpFbmto7mqP02zHUbH2Vo4yURig9+4um2XJ56UaAfItna
4P8DsJbRBVScHugc5ipzTTsBFbSIcn3WYTGzDErCYNcRO6zPaOHGHlwmRKc+WTFCLRumeBPLyraY
73IgfNHk5uNSH2bnM5fyEnJQibKRsldlXcPeNgnZVCcMbO8zZQU7Tk01vAoHO8PZDXw49Qqo3pvB
OTc8zk3b5eg7AegbPXXaVfYO91Ee3plRuPdOdLQ8eivI11cV96C7kKqewRkNPjXRNxlHBhxyQVgO
SmCpxE1tIdB33UKgV6mkkj3rMjtCCetunEpRwhmKkuqMFdXfFbwsQW2fG4kOLNx6Dq4v6PzUXozS
HlhYaZZa1dHfghjqcyjpNRIq8xftlPe8i/uiPjPJ4zCDFCbJSyhvjDQrgTM8jFp+qwA8f0XRfs1A
SMFCL4ToUy+Gnh1ShCB+qtG3+hAZPX0Va730Ca1sLNJc5OF1V7IOMvzzchcYYp/LCjjXVA+QBexU
xc5mmqY2CWbdnFG1kekIKl1Ku5pcB6YV50WvI8lmHsHMkOOHqk+dKbrfAnB4H5XuiqVKgryLdBZo
rPtngMRMcBrYStpkiQ0pjlWtRJVWcz2FWe/b6BPNRYTqujcua4pdHXiJ9m1PX7GpbJ4tQnn9razX
AjJ61aqPyuRlcAWoVdUlWHrmXAcGouhkpdV1weAhnHrcBn0C+b34pItqHVPIUQzFiSsR38FIrreJ
Lr16uQqLqgxuWDnRzqbDMrhxTgbiDHvoVBEH6dzCsygTqpZPdd9FfdYZUr5IfzB1QvKZjamp6jFp
LRzBkiGK1HzvVSK2aWmEutZt3TTnJY7X+mqMlWeefZ+uNgUkBy0/JhGGSO5KduS88/SprKoY1R8b
NAm0fn5v6NS2xyEMK5OJUNIbteiqvOKwsOkPeiZlVkfcpCyYEFIZFeoPEwyOp2Q0uAcSR+tPNR/E
uQQrPIEe7mOlenjZlqzycdqDRqOyYqHcHH1EHcmCzZgnzFFc1BPh1f1SF01SEjUT2IFPp1Ehj4hn
GidMU5bgN+lsEPnDYsuProNzMFtCdlrKiaMS00Xoe7MRd5kNKih8eguw6U8jsU14k9silOm0dMbe
jeuQT2lkJDyVur7woiPrelBMJWh+vk0QyMj5mpI27tN6bCqVLP66qGPHo7G/Z1NhbTqODZMnvSro
Ci+lKOKbMUZMkvR9N9lvzq9DkQRrDXe/CYH4nJl85nXW99InaUkRP0CCfSHDB17knsl6ynObaQmv
TrzQYl5QK+vKdIX+9C0Ce/D2WZhPv8+WQ6NGBzkp01lhNZ2juBf3qMqu+ZUXIsC6qrUJ3YsYhjrE
WvZnkrZydM1jX0zsYxd2PvaI8zSiFJF7fcohQ9ugN+7rMjMGMm9XzIMSwZHlIqDXsIOsRcY4kfJZ
gv9E7hsRrnGCkECempZ6Pkag8cd77iPRyIp5zkXa1YJ+sLG3KNTfyki1J8/CaDNpS8SuqQjLht3X
QCkUqSoNuDfTYtTD5I9ohRYBhBySaAVc7xSKQtXnvuD0BfX5KU5xbrZXsU/5Q7U4MmZV1JXmeaXD
/Iz3Jl8YzyGMqCF8UF6TFXYoCYRq+fR1nRz3DzD0Rq1uacbZZVVcmvgVBONoOEWYfRWnQ0yF/GKb
Eeaoa4lObSKXVryEXC8VhJ2LiBw8+OKWqfNG0h5lC4XdzA6jdWfoTNkhDWTr91ltoWYHhzRObkvZ
LhMiYFO35wZaVx+glsJJ4iEUdwkUN2Icn3G3fBZ+u9ACQJN5bk9mwgF9MvXY6oMZFBhyeNdJwGK+
CgsAJHH1HizrvfoB57ha3mkLntF5dQXyVX9xqrleFqjrZkMM26YsX+jKMzr6QZCuNOqDUzn7HOfN
5BdQ7R5HN57oGiEVnCuEVa+YcxaeYSbeDG9diyv0KoyCtf+sfFCMUhZRuTy6sHD0iU2eLQ6QCsp5
1lakOUZBTD9qn473BcPdn/m0tyEyhmYEB4KBWJzVQZ+vmWi1tafOLBXLeFC13rUogLh7QjDKbAqv
zXJ4z5u16+4UFN8QcU3tgvJHMQ5Hgifft/mKILNpCla/r/ywsbdVC13Lj14dBvrj5DckeqDLOPOT
o5y9TCxkHdZZ3T3oaQjL0wCLnzBDaE1V2kPyvz0sFrLhKQgQRLwxBnyhTkq6zoD+OevdenGUjzdB
h9ZHutZ93WHHdHpN+ioUQPHGgN3FN1j1AuMPER/voSR57j3CGgrhQJV72EFJ31VFVINShXk6Mkfc
jPYJBNASGo2WgLMQDC/BWEdYdOCOL/pTp201fxUQosy/jiqn6+9iwso133wfG5Vc7BrrAWmq4FGe
2tonNnGxXtjB9BeXuLIU89kqM1RZveD2StQgkeDKciw/B00Ufcw5FcURUoAjD+EYH2MHoFM0y6Nt
cGe6jHn4dw4fAGXn5ZwHc6/dI4XJZeFSMTE1dRnOgqLFpFoOWZQKiZPO/MoggxkL50OaD31IcYDU
r1EZK5UzKawQfJIAjSM7nAoLlEImJNyvkwLxHIVo0BObOEPYSKD3HsU5AMEJn2oXfKR+xWJEGpp6
aVDUpXyY6MzkG47Zvs1mgbV0LGwf82seTh0MF0KxDOKTKAbfPNsCVYLnVsddnZowaiUyDWnhJVwz
HH4xztH8EFIqSwGQ18jWO0xrVJ5XWJ+889uorK7oxKb+wTOM+tmEE6a60bqf38EDFaatXWuL4Kkr
1YToFPUC8mZDFtBDTEAvPAHYNK3pgJB7emecIVMSrk1T3zgz59NVYShDq2v1vwHdM5Nk1nL5TEAk
eMettKCEeJ0ZoG5qWZvV2gbdOZ7n8q1tXW66xPjQF0MIrxVWIYXLoTrONYkr/JU8maTp7puO6xM2
of1YkDrnCZssP/nRyr9VJEbKGpE6DlOHhok5MFXG9d2IWemqRPUWlerEjY2uk7WaGWbCruEjDLBB
fHNrsCQE05vNZgymzA97/zESo9+eGVp2DLEPrrdE1m04AMRZWx/ywwaXHswvBTv6PXRVD6Lzmfq6
UNnaA7RFTQCHw4IK7C0E2MCuYmUmRSx7XLxhHT74Ag53jyFMs3TKUIpu0xWJcp2V62iK87qUocH5
VhcsAWAaRPESOeh4zSBCf+eslVUCY6mZ35rADcihPM1Kk8BYNvoQ1ob/zhaPjJ8INWZ5KGKw8Y4o
7EJY1tdhjj9haUOYgQGhVqQRvOif8Ig+vJ24x0ecQ5RaDDmU5KAp3PSVOpFobuCZbrmOWAr9CvpK
CapPyQK5iXeKxqjMwNUlR6a5RJpf474BpTAAYOoa1XUdXTVWMYGaDmQYUuL1Qwm4AI45iL1MC9KA
qCNB1ucaWDbbyD4/D7RdYUZO49xPkeLx57noRZwQMfM27bgpP0YQRrsedT74qfQb/j63HIjpvhPF
Sy/76IOysQpTSlT5GRSw9R2HUwSKJo5AhdB1V8h+ApFMBROPKK55oMl20xil3qzaa/wm98gc8w44
XdWTktXoI2Ja5ia1OTdXoVxGct1UDlBqULdonnYqhHFJNcEQ6bgiFpBHqGp3EpedhQvVnOPcvPGG
WRfv5AUB/FunOsQ6PloywTfwc2XxrgHOHr0aiqsKhRuO/KHMUXG7V2Ksb40LyaGyHvR8SoxJfxiG
SvFnqOOSOY09H0dvjqurtRn66GGeDRYRfo9V5lHU1Lx6SMIF5aR0XYoG6tMokyRhuRyU0Pd+GLv3
s6/sSdacuPModTt8NQvJcWM04yhvPGca0CEJL5mYkgrcmseFMFanQvVNn4Al43mPrHfF3cgKTlI5
dvH1yhcvvzbtAiFwrXJZvm8kXPQeUcmz/LaKfS5SW0r5RGIfTkwlW+2LJUz1MB3MtbtbkFlfs37u
zy73A5sigYLcUJjjNh2Rl6nHFijUL7Sp6zJTMcKTRIeleMfgMnqDnngHPSs7DQg1p3J5RbGmRRjt
gfGK/KbS49kb4ggd2mF2HwrrV7fF2rQ6qUVe3XeTbr7VNI77FsUIiiMjd/XanJsJWd95GrioErtS
u6ROLUj2w7b2oBIVYs6ueFVPpkigp1Pm7+JQdvzsVV55U3eqntMhUIt34+fWdhjNeHyDmaCSSWjH
Ik7oGrj+KoDa1CfLl2VKEczlD6U/+7dBLp6sLYAihfIdXzKcneudYWXn39bodr+BUR8/cSgRfHIc
GcZNW9A6Pw20JuEVCSJnr2D3MozJ2M/lcwie4lMw5kWfDHnsPoG/GH/027m9USNrD6Sdjq5AwSVs
v86M2DoJjJk/opEQJIDJIGRD2x7Hpyb3EknmA0MhHB5aBliBw4QY6rWg63Ld4wJ9ApnGeNdNtKBW
Wkf5/ASi8HozmTgsE5eL+kZ2V1+7dU5GB8ezJSBzFl+NAhoTaXQpCRe0ku/8WhYfKcfiKnnZAsQU
hPYKHpLg5w3AMXbp2ChMRQU7onsna/8+kqv7nKPa974Jc/PgOjHSk2jpqyAucfPwLZTTy1rXFBXm
UcqbKlxVh9pfWJzDviiuMTFe0pkowo6v58ZloxnmJsHwh+9zb12mLEIEPaTWq0uAhlBo+8ZWxL3Y
DQzFaDg6imeBzPmhFJY/eKxqDK4eJ01CsWyxT42rnyoyL9Nx7VigDkXpUICdSNB/gp0L8XF9M4Yy
feM9UeGN15SRER4v+dx+DcLVvXE3dQSVSBf2uBca/q2FJNrvQThV+GjUTyrNcfjmKH6gRo+SZOG/
8yUq1eDazfZT77eNn8wtg6pBPQxjnmkRV0PiyzBfECG65dYuS1mlIQr1L4DDsAWSPF4rkZma+TfU
Cbv2OEU9f8PG8k9RtN63HmvuRUXVHVuHSSVRx+xDHwl5hzM7/qIamJL/BH7xo67ThlMFgefRdGEJ
fHw8+dcgsbqUMbFPEIdtVQJqgvqGr1pAR7DEvQkxV+17n/b0hNlWJ0CWXdlP1aWLSKtTNeE4ov68
z/OGbfnf/RSU2sA8+LAsl/XTwUG8XK23i5TAtgRwyrQrctylB4huUn4qI7Le+AYt0V0ASLZlgAO2
XgmNNtNhnqNnkt/6ovq4a9C37G/nKtRbihXwq8Akq4wevcjftxK31G90mcD8aLFWpMy/dHPziQ78
Zwi/H6zyLffbtnGdswLPDmX+wfA1reJ9VnyM+99jK0pT1mG1oG1beO1vYYOGlpx+2zfYm24zw/nK
IBEAZbMWlg7hHDF0Q9/2PXvTbWZjXwikhmBnN/7bik6L6Omyr5O9ZX6jhwRmTH/hacbeF5jFjRmV
dbALjca2zG+kN0vDQjA1IYNTZRWy6Ff00vp90IStYwQLHKqI5rIILc1vKeoVHVv3Pjz6fqnAfdfO
jdJAZVpzH7kq9TuzS0eGbR0jIBqJ6nsEFlUwLq+oL8JJvfiwa6Vs/SL4iIaZR8GgygfHHktVBMm8
SrvvQNnyv9EfjcRaFKDbe+jnzL13HVfFPikmFm/2ZjgTAgGvDgpeDAVaNDCAYUByvW9cNrtzkkse
r9DxAgZPvE49GlOo0u189mZ3Ngsk+lHuBs5k8E91bA91S/fdPVsC+BStfR5zvDYKuse5rX4TSn/e
NSJb+vcAHc0ovCjsxcyu6cyUO5XGrPsASVvHCO6AMJA5dB4rKwyMw4eMwp3iJzfmJdz5GwDKlv8d
opgD7V6QYurZInaULIeh6kAW4C9Yh+YwaluV6k5NRJc/vbT+6zt5VvOv/8bXX3WHwgFMmjZf/utF
N/jnvy+f+b8/8/0n/nX1pu8/N29m+0PffQbP/fP3Zp/Hz999AetdwGWf0BF2z28Gboh/PF++6ctP
/v9+8x9vfzzlxXVvv/7yVdt2vDxNlrr95c9vXf/+6y/+hTj7X//+/D+/efkDfv3lw5sZ/5F8btVf
PvP22Yy//sLCf4YxDvY44sInXFwigRmfwXeCf3JOSMh9ztGs9y/Q8hYg7wLf8v8Zhj4NkdxGDAXb
C2vaaOR5+Bb9J8PPYqtzoAfCGAoq/+fdHv937v93OjAWf379j9Y2jxrJj/n1l+iP6+v/rRFIFRIW
wAUxokEUE3C/LkjIfyM6RGpiXVHyKaVC3Ux58DqyyD52JeRwLJBAp6hHBoaWOU1CXa9nvi6Pfj3o
Y9uQGH1rVM1RsJQ24SS6tWQIrojHJXrWbH1EzLagRVUhZw8WP7gKgyVjI2oIE7HkWDZoQZq6zxMz
LuXBNz3NOqX0AfVR1A4iL04AgID1bT1mzO81+vLF6N1DCeTVs4If4FzoHUHlq77lTtMHf6TtB+U5
+qgt8578NRoe7VySG7Rdm9sQ1Hk0SVo3AQ80DcWHye/j8xCHUaK8qUlCVz1MFbA+DliGxX9um/Xo
hv9h7st6Y+XVdP/Q8RY2YOAWqLkqlTlZuUGZls1kG2PGX99P7e6jo72lVqvvzu2nfCtJxZj3fcbJ
YZVBQk3p23fe4stUAg135OSVVhUCiaKzDO2BNe0uRDh2IA/1Z0HZJSTzfajVZ8G7D7V2X9aqI/jV
TRMlp6kwZ8SOb8vJ3EeYOIEF3reKOJDr6x6qiucZ9XaEmx0vNlN0jzTSJ2nNkwI5gWK96I6JdoOS
trRbKMAjcaqb+X6K36syAuBcZOC/drAinXk/n8epyycFSJVr8tE5PtzQ0wfXi6dksTaNwurDzd1j
6No3Hq9nWUenZSz+1Hp9m/rmUFC3W3T/Eo4M80MEqlA9LMJuwQxgbRSQsUX6T99u0N2Ms0GK6zhq
UBQE7gvvj9+cRfc7L2uuu+qMDPdHpiuQjq04RTrZAtUvs1iwE1JH8ZOU8UXS9m/nYyZsqhSy5ztj
ISjo4yvr8B2Bsq/RUu1FXB3WKszCsc5ddQX54MX0OuD672zx2dbqR4FeIu6BsOoKURryKU71BAqA
7kN2P6g+J3a7rghhPsRyvkERYep8m48LeWo99mk029f+NaALgKHA7pKk2fUENDpafEG1kK0lK2Q1
+iUsnrW/C4Lm0SLHcR7mHUCiHSFZJVF6QcSBJODLWQWlHbvzXXjnxviOqXjb6de1fyvUcAis/Vij
IgdWukfy5wYk6AUau2PUBh9ITLmXRY1W6ea6EMrSQOM7dehZ6lwPjVhzIPVHP9JjYcZ9CMkfVCZQ
tYIGpFymY7zrGLskQSzu4pkeWyM/QvaJE3Rabb+lo/enZn+q+JFK/J26vYJuKm3H6S8Y+gcsRE8K
qpApljtRd6k3+4dIvSvSsVRxsGQx2cTGnf0pOWJCeCkhL+ndLcQJiFOYxfWwtfQxGcY3WkXbYLrE
/mUITwCfTDpFyy65AQiyPln+GpPq6IlmC8nbJlhEGil/x0q36XvxAUnOCpiseEDV7VN0e/RknDzT
Ecj+Y9D9tkuQY7+0Lc1VWG1nN2ahBo4aH6A63cZef/Z1teUmuWiezGm9t1plEyoBdSkzmGlTqyMY
QIBF+O0VOvh3cAL7hRUvkSK3sq8zqds1oyR5gPnkRPjDKDp8DGynE3GA4H8zrTvV2s2CPrA+7KEW
/1iC8L53fZ+LvtlNM1DkbrzD0vMWe8E3jSuRmXLarMpCreVQY30JObIkIlAzgCymNDL7QBxlvUUS
4SsYhnRgoNBENcepDZIXZIvc+0CVGgLEDfJ3QI+l61NOm+1Mv5Z42c18zUUSbVe763B8LdzZUT2+
MnDYuBWKvxJ1XcCdiszp+pRU9WHwqyg1ojiB8vwxnu/hHgf4Hg/hHnmIR7uOWy6nJyi7phxG5nHj
gaDIatDcb7EyPS5885EU0p4haTIX65ou6yPvlITJFem7Z0BaUAJMpDoh6S++DgWeVkQ6yV1QVj9y
GK8Fbc48AcYR90N1Klr5gIZCkPeU4nBE+xb/a2p4BFiSsj+1Wp9c2HwOerzrm0aCIId+zznl7cOa
jmdnGLaEJWjvArxwHsO2Z/fT4tM75r0XFdJ6iybHRJ1PFfDn8kUKXkJaIhqc3Y7u4jLa9sllSsrP
BuWuyFVqAWFQuKZEvwcI+uDaHkqlRb+Qdt3Ujdk1CNI/qR2p4/Baqfrg5rpKIyHKFKrUMGfFdIKV
Mtkns7dNdKdRnVS+4c5Hy8TyxIp8HXi5azx9YlX8Do3CC8QNBIxR9GLLrsgn/LHqqF7yoRvOrbov
W5DVrCyCzA8p4NR2Po5M/0wjaP7Bf5Z2PKlq6rJC1Hv0pl0DApSZUu/dcFN8GguBzI0qdyWejvmo
xhyPedoLqTLdsDWTgxHwho1V6hQeEMR6vFnQ7RnCWdGhACe+51VvHp/dAXilOMR0vlTrZ8Tk+7Tg
q1g622rXtnEat/UKYpz8eDXbtGMCNm/dJaqb8lr4y3ZxkCnSsLlTZsG80YmUNyGg+/XdG/y/ZIE9
fKVIUXUV+ljhMChSPlvIWucAy6t/rpvima7FRz0VD4lBhI9K3qdg+pwSdh+GeEMF7kcCXGaPAnKd
XCbk7PBSep66QO0gUyS5H47ecZIkBsvllbtJc5VKw6EOrghFbcmgczJDCAnfzZPfiDn1pw5Rxk1/
Z8cV6HsfdqjawCcGzjHJWNIUW91QCGsQHryZFwgN0VyZo627OLcVeLkoiKD5k/Wl5Hh/j7Ew72HR
4AUfdONvQFy0hfIGgqvBIvcWNaBpnZTuiAHjR6GxF1PUeuZRWGRIzoLwjbYjRHBhfZY9r+9avni7
MqBuG4POSb0eWQYLeA4x2D1rrUkHik8ZaPXWreBleDxniBDtd5AX7kAD+5k3vJv5T1cGZxEakrVJ
cQ9tZpv5wjtivAhxT8XPsNVe+8YeZlwjvjftLaTseob21Q+A8NdfCUT2aQ+6dsPC5S6euqebTDSd
CEhUryYPtSoEdsoWyh51XGiVQ/hjs7EbJbAI9dTN8ryqiuJic6AIK2uOPBzik3IVZL2O+NEdyLz5
Aml4cx/b2+3Z1WAYK5cEW5h11ENbguhPYLvywodYLPFhkubdEThT/HIPZp48rrGfvCQRu5E7MOd5
eKdNQ44E/GKDHjmdT51rdx18AzvZ+W/KRBES4cjf/9PqxKeAeWfMf9ETGd1h8do5jYkDjUiGQ0c4
jnXQpLNZLsyyr7JHgfbIfgbMl4EpMlb+l5/qf7VdXcpvq3v91/377vQv69bV/KonZ39/3eXT/PtX
/v+4Zd187f/9lvX8WZWQRbnPf13Nbv/Tf65ZUfgPGgKSpzSmHGa2myn8P9csHv3D930WIX4TVEj8
z5rw/1qzAvoPLwixlEE+hc2I34Dx/7tm8X/wiFKK/5hA8nWzx/0v1qx/mvT/35bFsfXhJ0ggggi4
jx3r31sF/VZS2OFYgqkhmDDq1Is74A5ozp0y/hcY8LDMPOH0pppWDU021oy4m6JNAI1NziVnL3rQ
80ZEPWbKuTWH3msFPxsEgtVpg23tfcEE+oavma4REet+5Z33p/IS9iUmKJipv7R5slAHoTLy030h
/qeOVEb/CVb+yy8ZcTwRAWdQVXpe8O/ZngVEDtGKZNkdm6J6T8vevODDjQYoMouCQg2/qk0RRuGS
84K7cQtR8WnhClqkdWm++xtArsHxPsDTMN22mOg1kat48hJMCGmrJh+6kFDG24CV4kHqhO0n5o8P
EJlCjDqEoaW5dIEMtgo03D2NZ/5VFHBlVk1pxgwI19nEK6i6QuEDYX2KmcN+YUd1+7kV/payIP6c
G9atKXETpduxgzTJ8jB0+TC3U3UE/ZuuIUF1Dqet+p2hTv7rNGRrBydaanfLJKzOeza0YFC1TW2U
NGczFeJCCW4uhW1VpW3NzNVHX4ZLm8F038m0mqcasgks3LST37rGa62rBIqLmsXlcQ+FXhY43NGp
COE4QZBaPWJVRmLZC5nG/j1oJlZt62Y1fRaQqoeGrwDNs84RSNCpattXwDg2swvDKAwrTr2Jlja+
QOKHxuYe09HIMakAIpaQPEJha+xC9tCiV/e4yfWuGES5hVGn+hubiSCXTxZ3cVFZPw0EG87hELEL
cz7JIw9zAU0K89yge2U7oSp7Xxd1fT+hVj2vURCN9Wf0sR9O8x8Xlmg1XOax/ZlR5/m+FoKeFm8I
LuMoQDFXfvcKshuKzHAUL66oSG7KFXVLCwjYdKYVAIQgxJumtqb7gd8hvEJx7HIcmDEzRJgSaRAa
Uw0Z4BupPHvEu4TdmaHXuwXJCHk8MLcF69Z/ujjJzWDvEs9uaBCsMIBMsGT5c38ABtM9YLb0r4p2
c35Ti4eNET+4icixiTTEdCsVW4mEjpMibbAFKk4OSMylr3Ecg+XQPkrlS4xsVeO1H3Xgooc+Wpa/
bemDxg7qpXwyq1RrBoJ8gGAvgImLLuMZXqZ4gMXKW/5EtVshtY5vvjGXQFzqo05k4/voK2mVwE2w
Loc1YN/OH4uzFUbneBK+Ojy4KW8By/u+ibJgvLWPkOU+5CT+9WN3kZXNHE30JhznbRcWBEOy6K5i
rDcGcdFpAZkgkAVa3/js8NTNMBkIbndSFkcn6KOBkigr2/WH6+AwzMXGaANVYtK3gIagVBIE4wuD
tXXpxreJYVdN2LdtKpb7nvgl9Ak4/N0axZu2QeYQLKsPc1O+arc8W26PRek/E6he6rJ9ZLLbw72U
Jn6bx9W040N58SHdK4oZNdgVdPytw8NUKxjIhX1Wyn6Sanq1ETT4ER52ON/CtBZ01xRwHoR5WI9f
0g+eZc0+Frm4CydcXwnU1VkZOv++Z9XPIkUpUjfPd8aRc73w4wjBM+3p/hantdrf1of5CDb7o/Ep
T90o8m7tbcYbaJihrsSNlCGFA4dwuKFfJj7D+VPcVLDPqKc+awjDfW/eyKlPxYqFq4MMHqgOPlSJ
3U06f1Os/nfDeZVB3e0ugw/pQaPbeq9i9RzURXi0c2j2Tlbdtw+yLq9aUWMXDHMU8F2p0++kkvEv
SXyy5yjMqqbpebox417o9BMNxw1TjXhjcwcP1QiVK2Np18jj2K5pUL0h0cftOB02GtBQhvLuFLbo
bDUf4ahuIasiE3X1C+nvI9JLIbJIcL07frdMjd2saLlNw/YlCuNnGd/d3GfQBJW4+NRPgb06nRFh
lxpWXBw8hoGDwLEapseoDYEwtLvSGzIQNHEGUeyxGVk+SO9j1d4V5PUluknx4vE8Ib0B/SvTuFlK
AwEWzWcb76H1NltvjuTGyP7RrXMOzZ+EO6PfMC43mmBlxmp1IEF56RDVGWqahWUMMiWZISzr1juG
mwpGRcCH8QDFXCRSVuBm4+W7KPk7gz43SPC3Kq3/Vjl4WhP1MMj2Wlv6QIekyqHkP1qONCQPAQwV
trAMySiYWQ2sNGIGXlWV18onVzzUTwR6xjLCvyY477MyOVCIgIBRRl0azyrrV9Zu3Bhexxjmh9KY
K9a9syHDHzOpuwISVleIT+dDEn9zGhUyiXYLct7WuCdpl/Q7CHMvdMECvVoO795wagpzp9Y4Gyry
GvrqTCdyU+GuqWzHhxovC051k3vRsoHwGKJV7R8mMcHgAJeTZ1gOFR/EVw6a8nnvwhfm4C1tEC6b
lfOQbODygE9VJMXeUXue2/AyI51rF5hfPF8yh7PNz1Z/jk6FG1QWCuTdSVzw54RLeu66uN7VXr9g
u2Ceulfazc9rzMlR8eCxQTN4mrQBfHQK32St/CVPkCmIsz7h0JA2wbH28PaLcEah7t1XK4ixXkMm
PGOgOJaeWnYjlPBpPywb53+aiSOsIRgLqGYJxPnJEmVdWdQnJL1cIrEQnJc61X1ZQcxSd+KJlLha
+szM6+cYDY+Fbl+p49fVb/3XOWrm+LwU8Uus+6yOmy3g8jTk0TEO8AEhqKBPqi2kI0naVjMAsbPr
XmODFXcM8NfpSXnferdHGSoxvdwFQCUm6JEiEr1A8gWFWh1nSVD9QTDrhEsPGBE6PIA2zKq9OlTg
QsPcf0SAu9cZliv46rLF8qNAm2q10n1E3WvcFQA1RPUJHxguKxZvgTn9dFQi7A0gUVpOECHacMR9
aYKfUUUvekG3mQnNmPem+YpaAPKOoB+nrYDyuPmwEtiUBkT+ZJgknwbBDobwverKe6QbPMlKvjR9
eSpIkC2RrFKp7ufotvfbp8Hr981c5XObYE6Z00aq56UboF3TicYBSXZyksca+Qt4fXXHCkLrVBfh
C37iPwnsFGOhD8x623pyEp+N944yybwu9XGp3d+qMJfEdUcbtDsEQf6ZqxJ2RoJfK0ZPZhjuIJl8
9DXEthKgQCZN+SHjpk91MAaAnaOjiJYTBWSOWBhcUQ4HfiFtsdOet+9kwTO70sx4Ml9nyOzaMk90
GwL7VOd+LmwOS8+aGRxUAF+Hcpbdpqu6cxUPYFBwcSGSsUk5Jnysj/aeBerLQrqVLYEqd8LYISdV
x+H+hqLdzU8CHXYZA1+Ab8i38WBgqoaHZuDsVYQReuGG8rEa3ZjDMWr2XgGBea9ZNvZIkmXTuB89
eF68sgu2QasxH6OHJBsDLnaaVi9zCBE5b+x2GOhmCocN7T0wBxoAYMVon4LD8QEpULYvW2oyhhl7
0y7y3VGzk7BLwoP5gGjMKJ1wkUDHEX0ktq1SO8ucL36TCoO4OYKpIh952cH+jHEbvZxfdWFCgD64
IOGn3yRwH2RR7L2C4Xso1vVCg3DKNbw9WVJwfPZd8Tsb2PHa5UGXk02BZJFdQ6qtWhg+4BlXYZWH
uJLkot5bhK0eJx9zN87WiYKSeW0xse2FiA9FWXoZeiS2nokD+DlhdV7lX8SqyEwo+1oTUF4Rew2C
eC8KBRzN4uZgNcBSHEqYn4E3QuQHp9l1buJMa1kf4IjpUhZ6FxLyeOu35oPNGGk95iWZZxdcH40S
adVw8E4tFKrQ2MFxXtiH1ZWvlZN7UIMXkJFZyLusdC3u2uitK7wOV9vo7ySbawjgvT1E7i8RoiUy
30CR2+KgUgBNSPm4BGxKO76CUh/fIGvM2ja8Z0OyL7v5ZQJwHFRkp134s/ATMtOq7dgvAai89bSO
86n0vV8QLGMuZHkbyU6scH/8HtNNAjHrCiQIAu+khnULJixg3J9mKDYRXPubsWM8G+zyoToA17Bp
f+Jn/Ywn8Q5z411XSg/PMjx1zIfDrVHjV9w2D/4iz7YP5xxiQB8eJrAWkB8Ll1ELya6IWHkkcGsX
sTi4gJ5Lz0tho9gB6TwjxUjB4S2eFV8kXNElAH1As9JaIP7BcqkEIokMbG8CVjnM0EPGW1yuIsh7
/zEW9ggtb055uW6HCr6FDa9x7XiW46KvnlEAMGRVXeVr6P8F65oCZDtXs9xwtjwTjy+bLnI7X5ev
1rePTd1hnMeVOzjYoPpuTAHibad6HndDpeVzA+xM5X0TwuvPeaL38GkAwETeBPbENn5PorY/UDnU
uyZ201aPLIGSduQPHaZttL1HFi52NPseEPOpDp6M2i0ryxtFsPq/sMmyt1jLBdrAKVoRGoGeInlL
1MQKgZpIeOhgrSuuVR+AuCG6AwY49x45yiApvsOG++9eOJbuNl1A6W5MUd5jkaIiU3OH5bWXo8ga
tUQma+PQf+Zjiy0O4GeLuAnq/9ZYMHBnlBQhCwiA+Dvx4bZGwGZ8W8vpQQek20zG0HkbdpZcZzs2
P4gG0KcR5s89oTESb8ZqOkxuHfaQapK7aOABTKqq7tO5QDcNwBN/WyCnpUSlluLvJQMxHdaciLSl
kwYS4sVblfTRdoni7ifEXX/WHqxQCP8AewPyZ/xma7EcY1ebd844z6dmTYCONoh7pcyD+lVGCDqA
s1Ltgc8VT5XT8bZMiL8fPCF/2Ly6JSsjW5PUJ1MLPaPXlrjQki7OOlRE/3W1JNcWKHDKouI4z3Cw
60S1uyVAWBmuO8t/iiGY7zFODHA0aBncweoD/BbrSnicazBckmMmdjccs6Pc7R1LgleIhein9vHh
z2X7u6okelrV6sCL15Bmd7O4cyiQaWT9Cg23STtXeru57wHcdrFmqCWR+kKSad5ZmDCwWOlxV/X9
DVMgyX4KSYNDqzl5cqK6uZJvUmOKnXJJhUrgEjUDk7si8u0L7FXyd1rH8aPiIP9s2I4g2hZMykhZ
uKxDSy7Q/uNVWEzuKBOqt+JmCUuw2+/mEbkCDW70DkvXgnltHZtoP8ZRfV/3UXWgOoQBbxDzdplk
eLBT6FJYgec9clKgA2jgqe1EO33y3r31M869hmMXK9ROWajkEKTNyy8PRhiBTQk+SSxJQ9mmgQf7
5VIjRiGdxwYACRLEvgOpq1Ogg2lKjY+h0YvQeFSxCEVZflXccw+iHuANBoLzsbt0AfJUYuz5+LHn
54orvrPUIalNxDbreXjX+VjhdA+/Epz/dw71GHisyRTtezG6k+aT3q5QB32RgDQ5RVrLux7pvMMb
pnlAMGLxB6499P/AXQkgSrHHvqDtpRvAPKdQWsmXBNfH3i4lzAMOea1etnC5wLLaR1i5ovBurqE1
T300IW45A1AG4UGZaUbGVEcl+23LsPqDzSH+QSQJiJZiKs7awJLdCbm81QsTz8UUzbBahNE1gE8Q
dYdeuTG+A/c61ku2MtsQ3Ay0w1wj6mOh2vLqRTVu7RmeFWvn6i1InLqvmddeIwFPcYmIlWugYaFG
Zsl4ltG6ftQUbzouh/BBQpS/u0VMnBA5MFwTvawfeD8EmIxjBeBcB8MGgeMOySlhU17MCJ0MLLBa
/QwgYJ8kZtazSTp1HyYGPqneZy8dxSgnmTMnutjlGYkpeMtgwev7LFGCZONKTMbDAAFMZdFn2uvH
E5aU8pBEhl+xZ5icNWTN2xAmXGT0sGejZLOXBbjizgONi8zjaj8s8ZAjzRKFys6j5pOMcKTjVept
epg+chHhn3baFVkzFgX4Fa99W+JiPbVIo9hQCCFOEXNXM7VPvItQWV+MM2YcDBWsBHhjkYn0tKJo
IWNwQ+QIDEQnz6wFvoVY3btcV/iwx6Q8gbF2L2b2giOFc2kDSbh8WmFh2vQws6VdDHVelKw9cAO+
0OeCeLB/gIxpMawtYXRPYKJ6sEo3Z9+K+r128A1uVaWjy4DncqtlJzDNu4Hc6XKRcs9g4soaKJDw
dEcaHqyYiRNSUnpvO82WuMsC9U+bum6B5Sus4XDMPasc0jh1/VIi1SZIF8glrl2IAsC0KG8roI8H
kkUKuPWAxQ+Le4BFNLYxf24NlBcj2LFcVsF4ihoJsxmmkxBGeVglrA9XWooywRJBQbpDSEyN+YfP
8OFHhW6OhnXmm66GHnzZwGq4MH3lCcNLgdiMjqy+U3XoHtslom+xc8O9qi2uqAJL7AVJq+F24NWf
smmpPNXBWjzBr6h2EJz176wl/jcpPb7TsI8cKOnc14zQo++JGfaFfB32ZOKSHDmSysAkQ+wJ/pok
CsM9YFmz7eDxfI2SFtn2hcCNDKjD4oRPNL4gLQg7ZQmPTZUuPCEfcSP0Z1/J5gsuIms2VdHY/ZgI
qGiW0hXY9UBI7+EGT56bFsIThzCHEtFWcwJECdqhm925w3U3LgM2t2ZSxSFIkC+ZolHCYKhHwNQG
O7D/FLN52k0whNzLisXPIB8wBHT+MJzVUCL9KsLgmMo6QWArUOxqb9GD9sq7+iaR8Ol2BS7OUwQl
QaVljBmPa6haDLWBhIWsH3TB4PUf2WlaEQIyD82cNYuadjCvBR/w0rI/ARmHHT5tdQyg3mGZGQto
gXDTtj+CDv1hVrS4TqYKXgkGlGvYU0HTEv9+1uoyPvRIYYCyBe0+L30H2HibdGv5bBrKd5MsO521
CLXKmoqEEA/RrOOC7BCoFxxAxuK6X0xon7qmGaER5V6VKrksV7sacikVn7+FLxngqlU/lbPR8c06
zO4Go6Z7sbQsV1PUQ0AEoTMM/g28hHNCFHqjWA0bIUnIwfOa4YXBc3lYZtxIUDOgwCuuhh8xLonG
OzcBaLxUqCTL+ZkQltFqzONR3RdCmD0R3rpBwyfWCWr6XQeX3RzMNQZoUgN5L7y7mpvoFEAJpACu
lPbcWcpOiFLz8BelMOngTOjM6yDX8yoAP7jBfmCjBRKN2IiLH872uTededHCA2IkybQeVwcUDq7A
kmxoDRArHlqo+9wQrFe0KETA1uTItgpdm5AwTXiz3+qfFRymeb/WMh+BCb9gqStOIx/1CQum3TLl
zNOUEHqcm45RABt++ADUTB99gyyZsQ7mk01gim5ccNvnpAL/j4BoENGAJKXpoiehC4GZn5TDs9E+
f7Oa8N2A3+k1nEK1d9Octc0y+ND9CPlZwKpMLnoKo/YSyjaCQFdV741d1AY+OJvLBsxTGgRlchsw
4g4JSUjs2NhyYDsfQPf8Ogwdv2LFoOqysJD5ebEua71ZTTFv2wm3zjUorb5C5TIgg6NWCGSDqNsi
zimsvgFXga3mME+dStO7V1aR+GFoYLlteqO+18qovy3rzRajyPCCuGc8E00S/Bn7oRzB/unmqZdc
7xF5GB06QQHA0qomF4XgCdDtw3CHhBly6GGyyhpkBl11CEl2N0DVYb1bxE/jmStQJpwsl7DPW7Yc
SH23YMhjQeg2tRhHaFXwiUPzIfqNULWfxQvE+tgP261AisEB1kF6qjHzvOB8/PSKYzAAurQrqsQ9
Epe457UfAb7MaOt8aHHVyJyuPo5C00r1ECdgGzwAljlVGJhHbRGNhVCYH5AH3W5SSzuDKqHLhgwE
z07fDYmXBnDKwZIIsL6IBmSlAf2i4dQ8O2m8TaASdgQbiOwfF/vNJuqVfpFw6W5x2dkd2mY7ZPEs
dZ+H8OV9IbecNRsU8nQ5HbsN4vzkUXfOfuPv6mMlM+43mliTO0c8GLXn9c5BbbulkrE8WvhwUZOH
5SmIegeYpAkxq3UonIome18UNbmvvPU5KZNnWxXzYxuZdhMS7mbIRTwkx814qLYCfXovjYcKPCwV
0zSkZdhazNZTEMMwB6v0YUWQ3570tMipjs0jUpIAHtjIQlAl1EeLiuwPXDLTGSbM9eJVhX+S2GvO
pQrWF8GQGeRgQ/2o4el/D5nHswnU31dTafqsiv6nTQTAWS2LrQGkckaJ7YgUsM5vbgohcErD2I4n
ioQBSFtn/3NBeMnqx/ORWfysTY34jlSMfXcAED3fcxUHLmt6IIAZcLy6wYJdtecCG9aKnKn7KoQO
sgpac4LwF2EftVJug9eY+SaKjy+4hQB2YEXdYbXCdMXWE5IodO75AhIb5f/UaAaHRR8tMCBFahgT
Ef+zlHsf76It5C0Im8Gwol+JDegvjwAkMg2CDqnGyxbr7XSx6zpuqqWwMJz36jhbdmpgTMQx4W9+
YKM98Ud/u9S0uC+nzmDyLYNi18F77LIo9Nq7oQfrwDS5a8qOfwvufSK+TL4mGrgXNFtgLDy3C1vA
eFi5QK3foovwwL3peugV8t2WINNkBuUE3e8EyBtqy2rF0BUb38vLLn4VCWBNUa+QRbsqi8bh4Hva
ZvWkLlNDc8D+5HHsrX8aa+BxWH+nVEI/l3oDvZreLG8K2T3bGYNXGsX4tSNwpXkNlzFq4e0ushN/
QqzGwfg+sMrEX7GJrhnSlnIWtS+isC9ds8YH9DF4/8HeeSzJjaRL913uHmMBEQHENhOpSwsWWRsY
RREBreXT/yfZM3Z7OPNP2+zvqs26yU4FBCI+dz9+YpNxXtz5HdPK9b3nvfUYp8F9ntZ3U1qSSWNb
WIn3qCwvQSM2s5OfZls/pXP5mE7tLXB9LM3gF4+Bjh7jofU/2e6ab005Rts4sOaN1apTys5TbUiq
ije2ne1msDzGPf3TpBryqtIS2GVnCB8Tx/q8OiiyCNvcV8X3lXHzeU0XoPqOaq/AELaC35J5gmXk
4WHcWnNSHTpPFvmmYuNb75mFLefZwqqbTF39NrH0HVYj6+2aBO6bTrJ+GwMq3CK9XUdN9fTUc0sX
22yQiJ+u6zPM7jKQtd2SvnRLoCdG8VF6QxN2yXBjKgAFSNTfICje0bY5U+ddu29AJIeMKBDeZ+9O
cLY89IC7j5pz27AhIgsSbOZDiCryqaqzhsPkWqySnckf8WV4dxxJGfa2eikPtorWu5G18DD7xZkH
1viWDgBVOhT4cM16RvmczE/ObKJPolH2Xk24yza953FoyID6AloZuMV0EEx7m9z8vrDGrn6Mq7Ga
MGyiVLVNm/ElVWhqU2EDVktXWtu1HkJKUrpia8dTz3hZ9KBmAhd31bhml8XtlhtOi2QgF6aiJUdl
DKZmGj5rZMMfgPiYjy1N3L+LRVZPBA9npCLoD3DAlguj4FKEUlbyVKx5IrktTHkrLBJW2152Nzyq
p9fc6tqbDt/NV2UNHTM+dhl6K+2++9HU/XyeU2XeCGV0lxmcCzrvksiTRmM+0GIwUlKOBQOCVVID
lsgFFktYOpxQxgla32aFTQdAh10HA5Zlsp+ZvY2vQzmmKwfrQgGH8XR5s8y2Ve3ifnaicxNfISjW
6rXFHvm+TNlYrfI5D8b0HIDJv/WDKUPrz6yTtWQDqtJsPyEZNowTyvXAnjS64MixFNPHuDgDU8HW
ide0v48ymXKqWpyEWl4v+CSNv5QbtMiKO6Y01SdAYdl+rFiIx6YpH+3ZxmY3ARHZOKu2b9kweicG
1xbkvLhy+CoqwQbNiKXVUFep/2F6W2EK8vAO5BpmreoD/yxq/yWH/h5spYlTrIpRdElkk+wjTI3Y
jNN9stDD4ZVCECvIwLi2WfKwwhJF2m1r994duAG3IJKJCPgqv/ilnaAX9c19CmnuDdFt3GMOt0KV
Jc6WJzafDz0R1Z+Pl0ze+DhGEMSgttBlE/jT8lLKoXpVURQfF8wUG2Ix8KWUjO4EsJQjBdfGARVa
Jm+yUUwlAgNkU4rxubDX6ijYu3721sp5yB2otuy9xvfOWM6hz1Lrpi6hRW0zwLPbutb5w9qb5Hnp
hvpxDNZvTsLUjsa7hQz8mkmoBAKkN3HtJEXtslRZPdlsNZ/KMlMPjZf5oZ8UjY+p3ge4msj8hM13
RPb2bEQG1jCrEdZPm99wK2RqPoErWPYsB+4pbj2xzeKCDo3cXQ2qqK1udVcZnAfQPGro/qeubu1v
sDD9ECFX3gg0g3MFquJuKZrghFQY72O//Gai+jmPBPGsmvMi01Veo7leSwOA1jAD1c7yFZit1wbF
rrX1TzCt60vqGGc7BMmHW4NctUCs7DiBL7dBkQDQBwbzgmIunkwwDI8Lqs4tWE/GnxF0vnlAGbtS
cCFiWH6D29xP9VcO+ByfGk6/dBwW6nGGBbBs1rVtt86VcsRjaSmPZsqCnVwC+cHlj9Gj7r1PXVzG
Rw75hlGTpfecR486TdbjIAvb28CE8fejtUKB0tc8Sl4TmmgMcpDsWxNBtS7MHdGaKGRQrh5h2KJh
crBbD36R+HSjuum0yRs5xFt7cBj+5XYsTwyxbKIzQfUwpGa4m5a8uk0n407bUaPtC5JTJ874KAxT
xrAqb7qfhUjM22DJBZt2tqZIHZMV7Kq8eAVHYr8xjWN01lQYYjlSbsq1/sX9a3d5zFgFsdO/Sdy8
v08na9zXbQYUq5fD96jx6rAlQrVZoQPcjGsVnXKdo0g6Vw+r9vunQa7lnbukCQEOki8Chty4yToe
ny4+Pi902MhNawNxqNGPrvGWMNG5+1TV2XJr1aW/neqg+eRPuwZLwjaq+wd4GfNmwKQg6lpsayxN
5HB9DyiFwnbtSM1XxvYkupQrU5ZhEfNA1MVPQDeO+UWNPd5yN0lxMFyPzHHP/xXs6bltuvKN2SLO
GDCqoMezS6lNe2/7dXLgZJu9rqvb3y9ySgmcCGLtnPIOcbU2n6POBG8qsdQPr2iv+4mKaK2Tzttg
lsQ0YI68kql8nTDJzpwj7oOla86iGP27QawW3zEllY7Xz/shGaC6dJV1QJJ3NkU+Vg/M/Pmstjvb
Q8jYSJyYK0ef/FTMBxo0a0MxkmsdwHB2X1MAbiv6vY5+mNj4R9tt+nhDqA1oA/TcZwGqtdzgP5xu
UTGmI/yPYuDSbqcbJ3YA2Vw7ANpNohP3h8BwFzLiv9VjQX1K68U+zgdmNbVz1c2tbJHnYWRz2XcT
assk62GjkLlebBuzgGeVu9FqIxAX83VBFcn8o8Kr8zBwfA9C+CuEnWSdNrsSEC/2xw+gi9bWrMvL
KBYcLfZ45nXcS8Z8bQeiFZBkpqrmHSpbc4iweTL49BzzlHX9VnNoBgOLAA7lzQGsXFTyh0wMOr5k
P3fHTC29GzF77VTgNju3aaGwAMoE/hgUKOSeRywGOzNqvRXYE/wSSUz/T57df5M2/NXk8c8OUabs
wlXac4UTOL93QkGonBOWo+Q4RCbeTlZbVqckdVhgeqSwPYaUdufhL9hVnNVugmAw8QZvfCD+q7gw
dtyA6CCRAYEnUWhf/JZIThKQfnDFFTzS2d1mhox2Qqf7H+0X/+fW/h/n2hH4H9zaQ5sVH2XyL37t
61/7w6+t8FcHGqlC8QuwLl3Dr3/4taXzNzzZvu1rRwlEkWstwT/82s7ffKKqynclnn081X/ya+P/
djRWbldKD/a3/G/s2ld0wf9epvzfXT9wQdfg9uQf9u+FiGPECgH7TO+cmsDc5KFpgGmzt8s0ycPU
mOG/goT88XqBJNKriOEGMKj+OYPrgKAudSHxQmYNtkILQn4YWDGL359+hb++//7+QnQOwU72tev/
3svipGiFFnnkXS44vx4ROQirNV5CY3Wc+PZtWln4NqhRZXJpZyqyz5CD8fehp2AJ/c9v5hos/qcv
2bNVwO9uux5qsv174SyzuYBZFTFXI9bsGIAlf1FpUF6KZS2yv3it6xf422uBIuKSUj4MQud3zMZM
AKpB19G7YZ6tDagw8YABGdv2qIs3m03IpTRr8mA5Y/f9P39K+9oY8/tLc8UKPqErVfB7zSu8yAwq
BCzT2rena/Gaeext1d6iGGICJYyJXMJgmkBXNHb3hu8Zb0DEKXWWaRGKWkWXtK6K1794W86/e1uB
8H1wXrZwfjVr/Cn2bddlOloEw/FANvU+AL6M43nBdLk4BeabGSa5O+s94lESWjUB1361QB3WjcI3
x2b/L36gf7njPM7WwuPJTZkH18JvvTtlAXlYYsTeVeuCBxB0smLGQgZIb+kYmE5Q53lU/efv4J/x
OdwM19fkXifewQ3P+Juv6E9fQV8Ui3JWeJ3V3PQ3eR67ocIT+xeAh3+59HicstdkqeOR5XMN/vOr
UJjTBVYyg5EwdeveDfBEzWMtsoEQqrGK7zPtqPo0ku2uj1VWdM1fPOrUr9qcP1+BLCpaa5fLj8eu
79q/fc7UijlURHa3R01UrmbrayO14oYnJNBm3fB1dALxPq+OfG/sMXn1qGpqb/SCOwukW119LXF0
feRxxMgbSDW1ZrAJh3VvCNzoMLoygxBzXDSEIrGMc1+Czb2f0mYyuzjzlhd2z6J5XYJePTrTggBc
EBz4ybh37gGMFoPYKMXO6jVt5xlf4zw3otkF5bDIVzEu0GtJ3OfterQMbNfT2GJGC/1m7CrmybZT
s19z9U1S+0XPsDkbrI2SzCI2DqZwGNxJwld8raJqUIYJrjvCnQ6V05noavBt/OKIqKTUfePl9ScX
Mf3GX2Z+H0a8VB98KyrFuHkjqtLVIOVqyy8fegPgLazIUGIoBQgk8Ow7I+nJGtXpZyT40M9jO8r+
uIJB7h5MY68/i6V2SBfKwnxvRDxb0Ayou9h1AdnaTTAx19qMLo0cG+5Kz8bT2zvvk+cv3aaMzPqe
OMDy2MkN1rxnIYnWPRUX/ZfM07pn1SjMwBcn0i/TaiEFVQClzaZxfDeGkTlqvCqBYwUXleCl2tAr
gvEKy9FMHqRxE30REA76ixNrokI5Hd3tPl0djL2rJbCQAJ5sCiYHVP4da+lY+6JwhgX39sSOnaQt
XiKm4uzUIl9CWY7qHEuaq6icWRmIc3SFJrhx3YYDeIRBJDqBFUDOAeA//mwrbcRTx7KoOAzIChJ3
iw+dM3TWul8cN8LEL1eG+1A4BQxgN6dK+ImJempg7o5GfFsxelr5FsmmfF5qigIv0iczc1v5jk78
Az/PDPueK2N6G/j25kMs+3w8CDFxpAY/y9pg4U1sNEDpKXY7m6pEFqFutwDOqHd514+Qtqqin7bN
HHHV9V4PrT9I/b7bVwxDms2QedF3f7SS7AyPAWV9HS1wy4KnPZZlS6egl7sxyDllOEhBKE1YxeFV
A5GouhpU9Io7q98AubejS4copLepTYYZImSavNDE490Wy1JN4aA9iSVPgrLfVolW+7wI8FhHzRzY
YYAIkO2Yiwgc2XrO8KEQyr6rCNCUW1oehhNLKRQeiYW9DJcmJ2ziBmv+la2vIpnfZG26X+c8F/et
bSoROnbqXDrQudyhol8+gBQvX7PIBSjOFsF2PnO5qv5mMSU8H+ps1opZBU6MzYo9LT+wYHTjewIA
mQt8hFf0bS7jqYMcOEfyuNqEbw/g67Mv2sf5zomtm60DQo1Jd8gM9MYs8Kdxx8fVDPvZnTjrVX1M
sQnr2HQzZekYHeLYdddQFBO1eLMfQxxss1ztpcyJt2SU1OA1HPpaEZ1BDd6UDaMZ4qqUGG77QVo2
VWN8s9syyxyGDTn1EGokDU4UAlPfRsgKrnSeiODzGifJXc4ItmHqlAjmEQbQYpgo6nHCZmnsH5R0
OacpWTEupxkWxmo17btJM9c9MJdv1oN0e+unVY2kIxQtGdNdEyO14f9u4+kuju1F7qeUCqI8Y3/w
WcZ+I47gjSLDSDGWJEFWQmC00SxJEaRkUhmDcdBvsme6wa2vXaGC+6RMcJtgpBz9TVbBHNlOHPD7
sK285FNgr3hcIsiqLGSYFapnZgFpy9cRRfllWYPekLW30+XGp2OhOOtpqiBhylbeOKtbe5u4t3AA
lpOdJ8AM6pwyiKiu830Hr2s+BCU+nxtKueg6sZSf4GPBMah3XZnnb+WYA9gulnaExhMzvc+h536w
LGuOnlFs1fvaOO4PzdQUoVIKBaci6e11Ewt3/Mzmu2m3fukBIGUZtvtLUrolCNN5ba3jSreLe1r9
wlTn2vgtZkDHYbnZ+KvxMmRy2TJESkpgoM7gWKinqkYd017lmhu3tvqPWNhl/cRgY0J7iDP/sQVX
sZLXc5MBlEqjbutgwjecexxbQW2a+DmoQTwfCtmIfgPKPv1pSYrloXeSocJuJINLEuk2uKXi1V+t
vaPQ7YlkUxtUX2bMKN0eH+t4QaeE9lz0tQTNPC7u94JZiNwM8FGXTcLqR64pjxTBiqDGSDdRJLJd
dOckGzxqfMQMtfZUrkCMiUZUzk3FfoNyia5KRIijrFvufXCPAkguzom3HtJvddN4hZXf4Tkw2YGe
A6sNkRrGNSCtFnelc58TgV9Dr2adZPyZ2ISOvN6dtA5N26f0k1lYJpyQBpnW77bRPJGY3GpshUEo
m36wP/OkwJbuudpXl4qiL3xDjDqY9LdTYobPrnRkRvZtJBuX1LMTMMKxC0CwXpvu8N33y/fF7/zy
3lYxIbaeyMuVItxUEwbzoRTFebbrZLivydSBSuCyfWtrnnvbZnLL4pT4Ce1gdDdPzy21SMtrb2Q5
3xLjAFBfOkn34EM7IwjU2G5yrgpL3jKjoYKLrQIWuMYUSfysCZD/LIa1aG5aECJ96MzQYPfrWOfp
OcMp2n2PnKnBEZ3Ppvvc1igy2xmnxPSgGq97iHxU8i+DnURvCY7A9JjTbtGFkVUOuDBQqOHDG275
N5xfUoJ7RtfYB6u9sjVM1FNvz3zPYAEify8yGEHcS2VwjwwQOASD6pjlq9Yx5pamB3VjA0n6bOqI
2aC0O9aUKIqSeiubmBklbmNg5EIFACbIxeAZr0YULIIZtf4OjGN8nbOxVDvI9cEDd77zzRcpgI31
ml6C1r38cOpxBbiQZmpjRW77DNApXTkTrs1dGim/vsRzOucf3ljFTz3V3ATnhjyub6YhUUSeiJci
h2PY+LY4hj3fkPk5uxA+uf1lKnuV7RROtPa5k0bcpiqYF4L/9B5e7NbB+pq0fWGFxsmVDnM3QwAm
gFE8JmLEmDxS1nINN3afxmaJFIalgEyo72aSOJunJb6oQLTNSS4823FK+ZIwaKHFTNyOtWBrNa2B
JwTHxN76saipIvMzKwiB/o9TyI6FUaHjjz2aeBAl+ZG2TgzeMZOIEad/QVMDC7z5lGclv24+J9OL
NbjtTNjEZD/x19rVtlmKK6kjWD+ng6IxSPLIQxHpja24X2LeUCxSgaPGb79W1YLjou4d+/NaIVhs
fbOabxzV6v42XtmdjSCUJr991LLq68NYRjjXVUOW+I3rAah75rWy/iJE4wwn9o4aAwaVLzEb1RRf
UxoWnZfKE141Ta6LSLwEapdLU31la1TRl6eRnEkfmI5Neu7q59FkylzcIQuIjstFC1JgBcCgwwos
xmNByx3ZWpivskTzjCxj8SGdmghUDNWXr7rPoYNIf4VZMYzTu7Viz4d9hSnGwgkHFpjt6jcrcdph
3xQuNH+zzIUIW4S3V0Ljsxvqzp2Drbt45C4k+9dqB84qMDt6NxV+taUf7lMsGHhHo2JgVVXIz/zx
ogZuY12tVBy7og+0G2JV2dzpGwQpChRxTImBzJNPjlmUUUFZGab2A4XcGctvUbifR/RMP1xbz30n
+mV94WHjXbNvEaRux3AMgYWTjO/UjWObF1ITSQA7rzE2LR20liKeeZq4XolA3+d+2wPOwmIfllVK
6rEJ3PkHalmBibBKU7nXgeU8lr2Xp8STcfBvqDYbW4DmOU9lgnG2vSO/3cdhLRr/u+A6oVsCB399
SGBCuRtYJDMPqHj11cbhacbot9KQwX1SrXi33IkeoRU/elonTk2oq/Mf/QSy9XHRfZCAZrL7N13W
CdEw5GoOfm7Sqq1bcDVVUzKuIMAq+6OvSo9gSymQ8mmIwS1LicO6IDL2qzhD3fC+MO1zvWPEfXxn
4Jb/lA5Zl41NAjLZphgcHpDkhbMLsoTrY6WN4GYgCzfvV6RLcwKotPwki8RSA8B85mXjRicHpAnn
DSVlnsKgtwYEPjl2FCHYWUfYz88K+yy1izlMTfakbpPe5P4JSj6GjD7zOuc6UO5chVuXFo/d6DXM
6ed+pciJOO/CWieaHuucIwsEZYB5rCu+ZRiBeNiCfNtK9k4zEX5PromlTWxn5o0piAFCN0vOr5Ti
cTE1bTJ6YVR18Vc3xbRL5MrJ/ANe8fHLmGbC3ZbTuH4r53TUIVdppjcQiPG4Nh1x01Csq3EPSy8Y
/rltScmcQ742/1FIFZffRQ4B5aRkK+TRNJ6xjiZVToRswsZ6X0pEo3uWJkVcgn+hsD1lY7X9NTD5
v3n2/zgeY5n//zz7df328W/oI9e/9Hf6iPs3Rmi+8hlYogn9Aon8fZot/6Z1IBGaoTmC+7qSP/4x
zYYMyb9gJsS8Wti2z3/6B33E/xscE0mRjSLxIpgf/Tfj7OuI6X8HQKgdPnstCGHqOthmpvfbcK3H
ahhQHGSORZRwOCG3dpitZjqQ/sh2Zec4L5x7h4c/fUMPf/zv/0yWZH7/24sqPjRjfDb8xPbc3yQW
l9Gqn3p+clRDAZqsGTXRgrVXrBaVnUWsVdrObzPXidlV5BCN6NrIZ/u/mr5dP7rCu6kY8NkeP7L/
+7uYZkp8cpGS3mRnWLmbyCE8E6/OtO1V8V44mPzgEvznjw7U91+/ct9hgsbcF0qntH8ftCcgNBZL
wpqwZD+9DlhhYLS5y9NIiGbld8BFQwkSx67o6rJJKoL/nCIx4Pj2sLDg4wD43lIo4r2Pbe28sbmu
J/rqVle94rBJ5Q4dZKhDW8myPRqZOvkzManBuWHjiEupWcsQ6FJ5hxQ+ABpzcZVvrEE9MBW9o5wI
J1Rki9kJMZkQsYmuBioLc+1b6Qn2jdfGmY2dM+Tit2vSU1lo6jzSXwatIWbRvj7Frg8CgUsH5oGD
IVib8iOrs8LZrKR+406dVhXIUzlM8YdWApTX1U9GfYoM0zrWB2fNHmo9POjpahrovdC/utTIvkYE
G6L+mWFggykaVgrygMuIsBQ/c6voQEWUz4i16jn2cusY1U6/dQSy8BjxIqmfkv5Yy+zgN8uvk+m9
AmAqQ0Nu3m7gYkQRJEdX7iYC2Qd99e5Z2Es3zkIbGs+Wnxz8SadicsM4R6+Wv+lUUJ6lm6tv/RKc
Cf1q9oV8RIV16INqPPk9GOs6RLkexdMYe2/F1ZZIoOwCoGFI95OltNqRyWS9L9kQH4ecY8rtMJTV
Pc5W+pWLscF8ai0fK36o7jRpmDQb9kuwN2jKjPOHYbYwoYusd+7TYZQ/iTBUyDR5k6UX/vB0P7k9
UJoImAU/yqI8QtFLQCwvGFL/DIFn8u/NL29qn2UYAeqq5EndzjZ1mn00FM2Tk6xT+ww3WMzHPBup
hNNWN942jY8dV/5y5jLVTLZ4qaAX9txowXb+ZfJd56kejrJ0/FuLvkROIMkwD5d4wEAc6Wp4Mhlo
CtgjDB+2Fm2EhMDcPt4ZR2iSuk5SGN7n1b9MTzHur7qhuQp3vXKPftXr8jSPaWztaf2zv+vZH17z
FbWc/aWl8V9UbUAgexqlIPcx5Ozxq/Rq6Y4I1t17U7CkgDZ+ucCDwqwyxE63jN+GhtZvWMhDke+G
rGEMWNIYtY9wG7WbdGKmt1tMVT9lv9zqjkrLd5/1FctDWufWLrLq1IZjaJangZo0CzBHadcvI2jb
/FLPCw/hIs9aPIEDPL0N8S8n2PotWgTpbAsfaRoYVUKtpBtqZw9Uhp6da54AAz3RAjI57C2LgpWF
8jhFtJ4hICO3islH85zEabzsXaSEPXxqwg+mzz2mUUUOLwZfdCFOoieMzO0bg5moYvLCzMoLzCkF
TYG7QKROv2Pi3zMECpS3fCETq7qbaaz0K6Xibv48r9iIQmT54KUpo+lTf82Q4M6aOe6VwwxIkb0L
X7RJJEDFsk2yL9zVfcq035Hx2+g2Y4vjzMJJ0LVgO49F5pa3QHEg0MWUYVJ4adJOPbvUgSU/elfx
V0WxzP6ZR6SLAYAxW3GhwbtDFvHZ1WKRmopwWFbs3Iq67fGFUqfl+9UKai5ty/l6WzR5uW7QPB2c
RQvFYhvb6JXi02m6uF1pniQAJ7m3VEAOw2PCbfaybnHqM2xbQuri3ZZvMoEv0LfL8LqkskWNTZ3h
mYhpTHupna7lqdVORpx7LdLywp3rRjdTwiRtx0RzfYIjNeVERGP2rklrQLvqdgTrRXPnaO9WGSGs
jdoaPjRzbkiuNH/dM5WR48HyAFyE1CO338XoEQ6+1pm/Y0xcvvpllAQvwC0V/lN/5NBZw4WtOUc+
NjRQg0pULpgw/Jv6MzuTyT5EjJ3s7Sx63M7L0EVUZTI/OhIfLFcsJwhrGHf84rvv5vqxsn2CVkpo
M29rVNGNUf58ZWDW/WbpcrOzsoSU+4i0BSkisF6kvToPFhmkitJK0g9ZQCfhlq6PVcAlWkCXNEmi
QjBkdCSPHdBXD5uaOtPRObeHFp7p8JhjC65u7Tqb1ts2iipM+DUhdHSYBF+5o7rk3l+mMj9YjY9/
GhdekpHBdLGIL33qXW219QAwOS2Xhwwc071FtrrZVASE8hOaiuZpIWiGpRmSC4l2zm7lWF85bnXA
WoTw0Mu5mRjvL9G9SUV705JeiB/6JYnWXYUufWh5I+8spvG9biwCykmzmiP+cONtWkJiXrWemrmY
V2YYPNRAUPXl5zrIqFS/JpJxV7VEAuSYVC9p7IJ+gSGTnvQ0yLvElHQljs7YHvvcbrgu/A5iK/Ct
4KkfIJJSmJY/5K64cRy7vStEW49vOnWIjTqIT2bfB9XwmpF2fGAKPribNu7Vw0AugPC3IdN5mDzi
GWGjiFoerGmBt+RYy5JzJB7Q7xK5DHc8ZNkNZZkPvkuYHpRW0ywIAxPhdX3wspnC9LEmYnNttvoh
cx4fITzeoqQXs6msbQlZODm1GDvaiwjKzpyBNCz8RzC8U5A5YSZyK7hrKAt6YtKUtJcgaDOaF8fe
7fde5uXruQKQdqjITBvQWHbb3mL+X4nylW0QXTRbw+7UYdZls+B51Y9hFuNNkFrLfBzaSdNLbjfy
lsf4pHdNN/hf64wMSbh0KwV9NrXc4m7sk+hjCDBnXYakmoOwa2yCrKodRLPPUh3D3NX29JEuY5ze
4CvOMeWS2RhCZ2BXu1mMjfKIUpZfdcY83mZq+ijHhplTN4zfe1/em9q2LtUQtDuiGsE7Y1myl/Zb
77k7LXF64svFR+YMUGY153/GzjlVfz29mYU5Yn+2U2pzkRkUQ0Sx5XzKc1JY8AAQF+r0ZqWl72vA
LbyZONv+dIyOztTVlKd6qrwjA6X+TOwKl14z0e5n9fadW2Y94YmiDZexiV6hmGZfYswHJDMYdl7q
JnL8rU8IHmZvbv/oTdGARcN7QNCWxzeMmz3lOsk782vxmsr6aWoDB72WWrJ9EbFxmOzxadXdHbtU
YG51fkMV1Xt1ndvmxfWOs2oE2qzvwmGAzpcucbVN8XPB1unjAwrAuelGcRyAh4eLwpub40M8GtEn
F7+3051FF+jW1xa2xIARdR4U9+yNKiq20nbvieCp7TO2BR3LnIoBiDv6tmEoADUiO0u7PGQmrvfL
0sgwoCOeWNsROeLiDZA0Bm/6HLheRNx1oj+6Aqvi9Sz3XgFRkXCqvkVDGoBj+xC15+bnoKvswHTo
vYt1iDM/Ogpf48yHWqNI8832WN1nEfhzezZn/kxEvWVbf4+d7HMVQzWBx+8cssVcAokmZbp9p4tH
ds1Y7C3xGLUjWylLHmPymslGURe9oc7sjDA4IFwjzMdXPpBcIEDxJraAb9Q5uvbtQuB5qG2gVqav
LLizRUTg0U6fzEpGDcVXEq+xJtBaqUOkOGnvZmO80CKts1XVqneptI/rmpaPGo3OEBU19cUzsfhe
VK0+rmVNL+fapF9RwIPbXPZf06bEklpDZZ65OfZal9mZxDYhAKsKRyTUtzn1URPoiZytcfw6ulX8
iuL7HMOnfSL9sZ2ReA+Dp8PYvi7EdnVregueI4BvaC/u7G7S6hon1/HHlEKYaJ1D07hjEg71Wh/6
dLpzuHq61Bd3op++RUXD5WHDICQ7DjDhaxVM962Hh6KeTxFmUKZFOrvV4keATNLZUm0Kyxxrm2Bh
q3jOaV+fsZNDTQcXrdQoNl1gv7GRIYufQ53elcWsPveEXlIsxjBiBSbNCCJ/GZNkLgk69zR8M2xk
S9Jf3EqZLdNpSjjzwn3yigKoc+A9Lqv/hMQ/HIrVUXfkTAIia8gmk1qg/gbNhUt0eFFtdoMnBlN7
VN6YxMJilt6WrlfsdFajYApKNVEIllMHLuIEFMnduVS85xiQh35cwnad9kLbBY/jrGHgk8fT2dOk
5TzvidrHQ5aMtCtDjbwIl7khiHjzOZjG+CV222v7t84/L6Xv3Bl/zskM0xF2Z8wACK9uDbqUsh8B
fGU7i0plqi0JjSQpKMmAAMrBWhf3B2PC5FORsLVCwAhuyF1EoaVFtqev+FMOTG5X67o+Y8g4V3A6
SB1Hw2NN8u9M7xakPCs4CkwYX+CL4MltGQvUPmj2cqSPGmX27DUZB0r3WjbMaO9CrqvdS69/aCGO
/aR3rPi61uJ5aSbvZXB51pEJUZuIpT+ke/iFduv4aUwhKRdZfrVn+3kYiX4m5pJU4ZJFn/CeXhqR
JPulSH3g4+UkDbcjgwJsSOpL7KjodmX1vrhBwXGshpuCXyK5LYY22TPqP0z8MFsxEfCojCt2vqLO
HOQhTnar5YmMio7X2b7H8sQ6XxE1JIEWHRLIzpzHvQT9zHYxNi9rebYXpHXuC2v86uu4f0xjohkq
GVKi1vT1ea4VX7wlbfb9nMIjspJQLrP1Ev0/9s6kOXIk285/peythRLmYSEtAoGYGEFGcE5uYBwx
T+6Yf70+MPtVZ5Ved6sXMtNCi26zsswkEQjA3e+953yHtzmjlimtN8cZLx6QyFeEC3NMudmRmHA9
xIjH/YRTcL/umm6v2eqh0uBBSgG5dPRU1WdEYj05fMmn3lFSv3La8hQj+yqISXZhsxhRsdEmDE6N
a8O8hNtzX6b5EUyZ4SM0gEavZSaqB44C8xxmt6Kzy4Nd2GvUyi7TORoZ5B4X9o1h9PauUCd4HRb1
QaGE5VUcM5lsxvZLdpwdSBpVA7xc+PXjdsCmxkAkaxJ5KhL7HfhVSIi4undac1eqxnauof/nlImr
uhdeEHpzfUisSj/kJQ+rHKFOrNWyKUbaCwZ96KFHbXUXI4OWwHFquvBnpMquIfcKg3aG4SSXSvs2
Aejo4XZHjGBOW4o1MUliv4StBKqQZHCsJMLsRuFkaMGmbUMmTeiZEZQBwZrDhLNzMOQ6wDl3mOrm
DRtd19uwxIjrjhCUt7EdmMps1+5GNWgpspNLsm2NTdpG9PbftUGLvLMpm4d2wO4SJHpi0ShOZ/6W
expUtUPDSQ9cdMzlNA6iuIsljWxPTareeWYeBwH8Nesg45S7sXak3e69vBMup6NElAlBYDYK6XE7
z5aGjKK3DZA/q6Zj6DDT65ZRkh8Y/Ukj7dYFlLW5RkHUjoayib/H2inDTxsAd169RLIOoYVC3TBi
5gK4DYW7YXqlrZshtHxpRkjhQ7H1ChilXYJSHW3GnWhSQBILYTswEwWzozkSFuzBFbC86quq+xrD
E/dUOs0D44wAIGq1GuB0ik45pHhygnSBrZkNM5l+Tk1IbEs8OWsAnB3V+IEgRgR42UrOHqB6VAtr
vTDyHNOm1sNj7SC7r2xPfS4sWRx4FcUmIgHlkhjwbYaFq6F1jG3hyNs+pGUXn62KxGmwFPhcrX0l
ZjNB39WovE8IVv0xZx9p7fZCBDike0eO9ZNLDOrsh62ApSZH0w7CuqFwwoqW3njllP3QlDCF4ogn
rDGditRekOIM9YkOLNeqrvG8RmhV8rVCD3Mm3tqkPTEtJDJoVQ4uTFqQHCQ0r0Z4ErPJWglGknU9
OcZTnCCRWqMXiQ+EH3OMbvNoBa8Y6J4z5A8qU6hVEovx2MgB9vw8XY9go/ZtJz6bwl6lk45QR/Sw
41AJMXwIYugbe6OUQ4A6NUbDVM0Xcx7CXUUMzU0ZivZBiVVfETn85XyOrzONkmPFWfUL7myUreSg
y6Noew0KgnKbJOhiFA0cq2QZ2gx5fBrwIRAeYqyFppaHHG/h1us5164qkTvrpLNobinV4NxS51oM
8BTDjyBG3jXGaL8yr6fetXNjL3t74e8t9kH8hgeZ6E813Pe91jGhozH7YBfzabLQNS0DGrFV0+Zi
DLibLAxMR3Xuv5jYlD52zIqYarMJmDER7mNOu7TUxks1RK6f8KrfwJ6w90nm6dTj9YT4kJDKcecY
hoJvuAu79UBX44zbEVAh4xyIoTaCAdS4zU4pysKPTdUB+ecw3TSd8J6DYrq3AStEvq5U56bXbwGd
90FOxPAF2LUDOCwcDzmmPsSDVQLI1i7qtRLZxQaacATRgbEjCcNIdxSljyJ6nrFzgnoDCxl9R3jQ
a9Pd5qY3TIGJUno7hF1yjDKpBEWUWne1ns9YKWXK5wOVV3JKHgAqi/6Hajn145zxTyyiOLEnfyuJ
rCE7VYpjnYuOw7Dw+uYOQahYDVjAfI/Ugw0tDm2JkUWcBuESFmiMdT5d0NqF3gS13WyE17ZvnWpO
cFnVcIcllsqAkI21NYYAqqgPP1Lqi6u0i8p1p1rxtlWpP0wNPlzXhvlG8WYW/2zqnijXF3VU/FMr
BToQ4ZQGTkDdIS9BUIU1lTEp7eUgdGp5PVFfHz2u/57GxhhYlPcvrU2bEjTp+GiVmRetsg6WpAJj
BcffyF4YQ3RU2njcafSm+0GDU4y0JCSsKlIeJxVzaM57HMgcfyk0JHMrx6aB31OAEsJEAMOSypfQ
ee1Dn8VXJN1iR/+4tNZwF/s7BDe3kxrhhZlJ/pgmpzuF1WyASyO6I7U5SpTDwl6eItDXABLS1Hxm
BAEufgYbSVy5uYH/1nGKYwd2k9DZguTSj4Vs5104uu4aSgeynRnPjUD/vylQa96MkYEJzc21LV07
73FaZG6OsD7xdpZn4Bz51rE1jiHxmLzXyHo2REeI6z6Hf5mqcg6csh5XCIWinc7M6DKE7fOYii2c
JcSKnOksNzoAipxWKvP/dViKPc9WeWvJvNx33wo8DXsSWugB0Sk1T0jVUy9QV7dtbltlxBfVOBDi
kybeSUJX+LDtj0IX494r3PhIwxRkSx0be+b39VntwsyfGw+mEtHC2UbB2QXblQgoK+YUOGQO2EG3
E8YbAQLKthBaFK+qyqhIekGo/UEfan7PMss+CKfXcLNjw9cmNMYyll0Q2rZyg0Wi3+OFza5VelcF
G3wb39MDKDc6swd/jmu4ZoLUFq0ormg6ohctzB3yQ5fmDxgDxNq+O8SQ+5Rp3zZyPKdhEu/KKYye
3G/xo6jcPPbrWav71Yi14IJ4a4EuQz+hud8n27GR+4J1tBn1u2FwwFWm4qGLGgcQOXdnAFA2dWq3
y7pmK8qSqYRpXdBM8kTH1twYfperksStsH4j7jkmP8PWUMEg1JTZxnaA1fLP1RfaB+g3p28tJ4eQ
ekfXH1qJGgJZUnD8+xNnde0KwalxwGRcRnvrWxWaeQNxXVaFuAZUOgeL6bWzPPYsdZk7eRZYY1jR
Qd6NT31aUIaPhJzk0mcQaUdQHwlIM6w8wMKFCkVaHIQno6If+a1MjSuOwRvHi1HBauRJZXqj+VIJ
c0736pseJeUm9FrnczIKyV5cjWs6muU1kmv9PkQ+e4AITu2UGlCYhkaxLuESoJuVS6QabTYAcn3F
EY6zgJ8XvcCjy4tp1fEiYE6nO+rjmsdm1i6VNRJV5ShswEkVGltUMzkXabbpramMbr6OksE7dW3a
7sBLIcDxBoZco0aLNFfN6jwqefWksb+tdFztixBbcEjvYiMoZB8FrYbpCAFifE/zpSMqAandoBgY
uycKMInW8SmED3lixOQdplzXb6dStW6XdhFg1tw6YNhtDtO3rhjiSrdzEtC6UHHMS8+udl/xuQGn
izTbcVyt114NUCwnIutW9/QXaZfZD9w7iJWHb+Gy5i63pRCT9jJ/q5rjBLHIiiuiWGmt6aXtxfyk
ZYCitL7WJIdGUbxPNnipuXddng+KUxf1Oq03aeyosGHyRFViHjojUo5anYP61cz+mKVG+AQKsgMF
DFoAybdD4ZRm/X3bOdXWS2WK5NDg/aEfA5dpQJCZKcQMrKafqm0s/1P0ivrlVFWurygTaqzyW92N
lIkG0ypme+KjV4ZZtzQ7q27eJt/qcPVbKV7QCiRHj0L5qxtbiht4fSmNN1d126tRdc1+A/E8m1bN
rCvaVRGC4Eu7Boml961DZ8Jml0jpk6IMOk3UdzThQbR6HXJVFP+bSBgO0WSVk0NLb8oXo8YuQdDX
NxDVaPSbJkPTPrD+rG23MjbeKPRrOrUc/1HW0F//FsY3i0Z+UMQkyN+NdUTEqQZVRnX6Q8SZpg0r
eHVtPbafLv5d9RbNLD3dppjvRQZfBMQ5jXUdRd1gqluvau56NWlXuY0hYYqvU/Ttde/dkooQkHmB
8HMu7xOxQH5fZ/xgp3Zodi4OCmsV8oSv29G8Ym0kFSnPDi2ObmskhIEUjttl8rt1aYbS1ksPgB/s
VUQ40pQyj7Yji5q3u+IDryx0ZGsbb5TQm2mTqlMFFGZo/a6Svmsvo53KhOcADRDajD+GiMPb+Dqq
q003ziyT3Wjs+k6/HUeGYY0gBU+B7xhLYa9smf4oaFutM5utIrEM/ATMI+lU7MD2BVERXyl93W0Q
wfLn/M+r6XEzXN7rS8aFom2TGDvcoDSLwSUcAgOz1J1DFRik8XijKlinXa/0Pd6RdZ8hfB3qayD2
1z2Jumw28ssry/NMJeHjOkkviKR80Xd73UpPeW+56ylpaJuTS1ePBNVNqnOOBvdKyzsYcnqNoCp/
I9L9xpqgF/X2dZgXzRpy55eRImXoiL25JSUhuhSTeqqL8T2PxODXrKSgV8F9GM62qLs5aABirV1s
AAdIbEUw0yNbhSUVLxr+BFwEnhMqd6REeewglOviU+TFcDMbY1rJcqjXRtjkm6KDez0jii5Y3vw2
Mt5ni7476KqsTC+FQfcFLC93hAn1KuFADx9cLXy9wh1dFPKJ+7Mj6wFpp/FkeHEN08BcgjhZQrac
+EL2FEZPsGyTkzuI4YkXwVt5WonFSPY8oTMuZTz0NuZ3r7FMH6b7yKsITolXeTJuqF81Qc95otNI
jxbjC05tTDBOpqnXZJVaNHw1DxFllaKvKPEqaF34qtQFDDv6E0Tr9S+A+oyvZf3yO7XI3kPGL+KQ
1dg4+Oicw6DoIYQ+hUzFRtqKNKb2whwo7IZGt80bJ58qjm8iie9wUnkTh7vOLjAxeSxeB6BWSXRk
QJQUfmT16lfHerr6b393RsfYhPIful72m9Bq2vr5n2tT9D877VDEuJ5FR5FgTZxiTPYW5covrjec
dZ6o1DjaGa0XX3Izb28HraF4UiknxvVIfJwDnLvnjouJZi+BL0xV/KL1wh9lVyEPN0pT8UMlz53t
aNLCvUW2SPQMkgy08PhI1TwQRj+SK4PSEgCJV4JkDuOxORp2yQ+ZTPpKndGjF4FapAU13/7f/IT/
X6r2HxqgL76zfyxWu5GtqPrfllK9q3/7778FJA1VbffbXuav5cevKcV/+1E/JWwYj38nodjRrMVf
hmiJB+enhE0z7d+X2CzbtixeFnOxQ/8iYbMsCiS0beZir/17TrFp/m7yuDNyN4h8XJ60f0fCZrtL
APnfRWz8GLRrXICjqqrrmrq+6M1+eW7rqSD8TcntB2FpH9hJsPnRivMFQusTgw0d/1D6FSNY4Mjm
XM8aAb5hXBxblV5uovWnLp7MjwGMOOPc2cthdOlUK3pzkWQQXxeTO+4dNP634SJFobyybtS0gEpK
I3BlzsVR9lm8YlAnyW6coiAiM+Kqm8P3XDUuTo0brSibZ2K+MuqARc2kRh+TRlU+KiFsG7e+K6Zo
T239Q+uNS12byY5JNy33si98cFC4LwrjEuXpW1flLyHTNnJOkpTWsntPWKnklVSopnKm8WHOsL1S
8cN60xJ4Pj/qTfSgx8VLBYJsyTrYgzF9jTVnb3b5VxeSjJqq5jXxSRsdhtae0zT5fbp8mkQNMFDU
2nPRZG+J5t7DYN2x0imI2/nlo2S7IeNG7RwlMEgqW6VlfBV3EiOjCWMibIS61lIX7pMGQVVt6dp1
MVeXapza8CM+hottNy/C+87OORoqiQ03i5vVlPkXm5u6bj31kZjJaTv1YHw1EsoCiog2GMz0w1Hk
cljmc6tIA25CpIJ+6AywLazyLGdqQ9SyRK0UVfwRoaKkcVZ2O7OX4ctQW+Ezqrl406l9d877PD73
eW2uo4ogKa0GXzrCLvQYufv0r8yD185i72GFB1WY1QGSP8tPE34/6P36zbYgEnU1T0DiANo35xzU
K2G6a1tNPpTcvHiOctAALK8QMRW+UsVfpRJ/MVD9QkpAKANpK9XEEDpbGpuRQ2WTiC7c48JXdkmv
jAGPSeK3XqTuoqG+dZjXrWStEUo7cwjpREqU5mxyoB/5+LwLSAT7/tTmyQRcr8TwqYOAjfTpsXdj
c9ujkAd7SfmStlN2YEnPNqVMjKectt4qinnAolBuZ3V4ZB2ffEf28Zpy6iLN0CKVwzK2kWpfsxmi
WKjN5r1UkITXrkgJdjAvcUdDVnW0S1alH5QMj2nDdWMom0/1oIwPRUeoUNvyFEXdJCCFlfeM2XRS
7pVk59j8lDoB6SKMS4YsjvHCwLdoGpxQPeA0qzIK78MmfVPm+q7s+ParlHuQQfwmbYt7XtYSHYxm
XRQOcSjpGargSFmsVGd16EkFyo9aohEZzTST0pg3iZGSRY3Hw04vhMPmaG1NHYp/WvHoWng11ooy
REc6CnuvVHm4q/LcAMu5sN1f04yDujnVzwqYvJXSY8YyKmtXtdUdsTLKbpyrl0bOj6hpSaxQ9UeY
t/EKAQv+4sIlM6Utj7kozQ083mRbJyWPnYnPFiAdbwQIyHvk7g7YLDW8B4cm1ylOCFq1VpBDQ0lM
PrtQu1Pk5se55nqdybuXen2uep4n9vfrZuYzqfCPVnFMVS4Hdd5pUTus4VD3PrjSLyY5pyav5Bq1
bYGLVSePjDIerZOS+Cg8w5fv9a/CQ7gyy9wJaAMBeCfJnbyf+VGxJ91XqSkCLIzSt5u49jWN77jJ
R89HcEP0bp68Sd28qIpFW9qlT08ImEnFx3ReTSzWXNdgdoKdeGU0xK8U9A0hYWojT1RPIN6KprKN
yoo/j6o238+tS1Kex+LhNOK51MQz0k8AVB1LPsZ0dz1O5Z0jwDwaoylvs+WLRCi/QaWmB0pSuGvW
1EcKPrqY0r0ngwmbBxdD4LJ47mJ2CnJxTTv+KqxB7KtckqdDeyv4/tmQ/TLk+Na+75z7MJujANFI
ts7m7G3qc3Utq0KuJeS9FebfehMPJcbJwdhCFn4Mk/RLl1Cr5lDVDl4/nKCWV/5AmUE7CTlYFRP6
OGVHsgQgwXrGtSeHk4HVJZgF25Jrpi+lKZ5FV+iH1mWCpCrzYy1tLJc9D6JuuZNvDB26mdK2PUEa
Aqkxm9RRQOrKdBYnDzfyJlEhCg29nvgjyeNAeC/9wHunRvUd0WQvjZI+pA0WhSjmWeBIyAm546s1
w8ZY4S5PfGtmoIeV9loDFrlDc9neGVntBHqbYqNU+C51toOxk895M2SHQUs/ao0heNO1uj90yuQP
tm4cclRQu0g3x4CDqYaVmZjmfkAI2c7mZTAyb2vhN9/DTwiivqTFIWu+29C+R7RdrJhJc48VnhfZ
xl8zwl+S6c6jlb2MXJY/Rfzl1Ereool/GunlMW2mR4Ucsr5qmm2q984ucRn8GiZfaBuJZyCFHiNs
7kTrKp8eao01Bop96eUvPAfP5GDwHJjOvVd476ESf6iuMwa6PrN6JwMKt2kOb8OxPOfZ9BjlNcyr
iUKXhufJgJG3siRqMM9WPtlpJAbc5AsMe7tpCtp3eVG8MO85TLBafboWH0q03HrwAuitY4qlUldW
wyif0dOmqyTiGjVucz+F3l5xpseRco4uRF+BqyioIjNKrVKLrmw1Vu6HCSW/MAWXYGUfIKy/pjHa
MML4yDpWmbqKu51S59VuqhnJ4RWBUz2w1+HHZEps4tg11VkPGqZKvJ98sWxYizhkMNdFBQyRyJ0v
L+FtEwrfnTawBybU1RRPyRvYwENh8Tp7hXLfWSzliH/c1WwtNwRt56pLefZxbC4YbezcA6tBObku
lsQlwEUsdzDu0ZK0EWW7rla0JkwrnE6i18xHDSUUxmMWXWuoAeabVfJmGewCrZKfa5QSa1XVAMbz
0b2USYChjI94zIAGoIcAyEBLT8/Ce2YtlzbBZOvN0LsYtSS0iR1jK0jNvI5aEo9EHsc3uVeOh2Wl
9Ds5PiZ4/l5Fz/APKdbzcr6TCab8BKLrNp01vPacrXwXUTdVJkuOTptp4yQ06vEAFT4DDYiDHAQD
Pc+PsiDeY1rU7331AkOy23Bu3rbAH4O+jD6STPL4sVxlGau/iiY9aCJOjoQIVjtrssVJrRz4to3Q
A/Jc5FYxWCHTnv/Tax5N5qfEJ5us3Uov+msIuICvLfWipuRiRzqJOg5vDXIxqNXh5HdDfe4Hrm9S
YUaDos4wPvVsBpI1Mom53aqRvImCZScv2HjH1gKSMPEv3ZblDFGZXOVOfNcrereZBA8qiG8yDZb9
xTaiD8h1L9GAGa5fjtgx6rATZmrSGWwihcBnJDTximEdh+491hSO03bJYHTWoCoie0ETO7+h8aWz
ZkzKW4TsZ23WaDylwouO0X7cfy+GkLHdAEzSoYgtpnb9EDAsmnwOPY/oF9vdMOqSAAYjC5I+Y9u1
cm+DBtHydZNciqhkf1sWlmjg+ydhZVpmBffM2BnBLjb+JrHNdaKPGPwFO1GajtxGUlsOKsCw7XeN
9n+hYP2H+c/L73qvajoLUdzK//kd+hx9VuvX9vVP/xGUbdJOl+5TTLefJGu1/xlsvPzN/9M//O3z
+6fg1v/8H//xXnVlu/w04qr+HNBsUiv+41L17jUp2994j975ab9Rnf7Wxp+/bcVn+fqRlJ/y12JV
X37Uz1JVsbXfNe27FgSug5/JAWnzs1Zd/sgEG6ZTi9oINyhb/yhWNeN3A7YVo01k4B5ivz/sVpr+
O0Axl4aIgYpQh9X079SqOj/ol1LVAtwBXI58ZB5my6E19xfTUYil3lVmaPcavmqM5kWJDdr2INYg
PpMNT5LM9AfFHrMnL9ZNpjJV7J77NpcPKvWdOugIQc1KDzeuwyq7TYnwOU2dtaNf5607y8kgzqB3
fSsHhlrgLOPHCQn0FHSOjh1S6v8CT6b/ufb++YF00pJMgEm0jSjl/1R7k47kOCYqo/WQYHOOJrc4
mwz2eSOM2CdnjShlKZ17nOcsx1OVn1igzcvi69yStqTTqvPIH46SE/EzD6OD3AOGOezSWHvI6AIT
4yOnXVsKufvlafovPGh/dmF9XzeB20tfAswV/q+/GN9chAQWTmJsNEZRbNphJkF7KB6HuWRoU4B7
b0M5+P/8d/6FcfjzlwL6MjQN3JIJ5O7PNystONRVLl5rr0/1hyydHuuhJb+i0z2EVeaNYUV1wMJk
AIH3hk3dld6/QD5pf+7x/bwExwWuRgcGD/dfmVNOU6Pk67mEuhROYBtoQidTK59HtGY+dm/npEqX
kITRnreIUVi8J330PUIsApuMtSvEI8gZ6+wdsznQAIPcwX9+k/6Sh/59hVAbeZiwSpLabmJ9/LWb
MzuEdnalw00yHhOaM0yHcAWsevhHPYVTI5AypjdYAXzQIihY7GNufCxIoRSFMOm360nfKlFBFmDh
k4qzNhwMb96PyYWeZz7VIwQXqRDrdSc6819gw/6Lm8vki26+Ds9L1dy/PFSwD8qyoNm0lkoFK2gU
xZrM1tinEUPMI0Xr/p/fq78Q5JZ7tRg3Tdd1LB0vof2XX+havel1npauTZT8m8HNoZ8074M2R7uq
Hwqk11l40jvjjVEMpveqQKWaa17gSttmEtTn/+KC/vcbwPXwWFkWHlVQjazLv353HO6QD3RcjyfY
8pV4cSvFQ71jgUVUqaCL/b4B/9bWeFN/lnet+PxsT6/19872x073c2/74z//H9n4NJ7of7Lx5VUP
H/P1Txvc8k/+1ou12Y9MCmdHM/DPassL/LdeLHuYY5k0ahExL9sMX85/9mLp0rLlOC6NWlY8npY/
9jfTohdL6JiDFdbQXU3/t+iYmuotO9gvzVhVX/CtKs1gzcNfi734z4/AzBX0dkc1C2a7eETT6zKi
EkxCG152YCWRYg6UZ/1ERHLppfU61wxEMNZsAiJgRj+8E7oGo81iFrGLp07XaC8iQ0YIRGndIpJ8
Bykdx74CPOe61uJ+2ql5GBEGXctG37qGvjhB0TJG6AcE2dJGhAw/DeWq042tyTarU45nyUPktloV
1GbV4j8pmpAK1aT01+uUFKUeRWC1qiEkE1hAKCY9I7KNDahODrilEBI0eKbcEOEq47Qq15kRZjdd
JBWmURaksF1shyVkBRoG12qZ6sRMWk3je0gK8gNNInGVRQbH1qHBzyUYjs+r0EqTkriU3Jv3BN9D
5qpcdfoQmsReIUKpvaZVlZzSEO0r7ZX+6GjVBASn78Toy6nkZNDOWAVWgoawA7S/i5QrQ8FMuXXI
+yBNorakHoyibJ9ToFIw43QMILuGAX9PRnk6Pus0Em+NciRVukHnQaN5yvrnsFtU59L1qJIjy/yB
dNp6hKg1vNAeaMjFS/p2rRGYUKALNGJlU5OCirpyTGkvUFT3nUTb3K+Q4O5qMwfb47nInir30Yvk
FTEVlGZGQcmabDxFXZH+fuOEz8V4FiYu6Fr3wwnFmmfuuIoSkxqtWNrlIgk8kwmpvklyMkYJnlEh
a9HrxP7yNDPRR3Y0t9czZG2PGRaiHr/FtBuoRvE2K/oD0BaA9UXn11rDBJXm19SdNKvdIgK8Gbvu
nujAQ6xoj7n8TOvh3ESPuZ18mk3rp5H6nHTlsUCnWs7uTdcSj6IAFEnCPboN1R9MYxvG8rlZtOVl
et0M01aYzYXXb2UPyKahnW+bAiCIXgWDc6hGYjmjjsa4rW8Kocc0vdCzZfVxdgskUzCBUmeZWCyI
L+dObQnzCD2ir6JWv/csTJh2PlfvyK72BuoRKnhEWLFDbY6YgQi4HnV7aWpBP6jOXWYlNYV1GwuE
5khpgh799jPzGiwvDWaiTJxsNz1brltflRaiin6QA+1/14e8t0G9eIijXlwvlkOg1zTpmn3rHYWe
rF2zO+MuQ3M4r5kiP3naqzpdTwS2Z95aM2t/UJ9sTQ20cHrKMzMoBN8p2no9PE80UGfsFDBAZzTN
7Z1NOa105IsyyU5VzmPzi02aAIj6O8MZNgq5XjXmbDoSa4Xh5JBe57a1caHoqE50Iz3FZ7Fco63f
ZIQ1Jq595cbqZhwgNirpVZR0q7lUNk1qHV3JfrUAjdRyZxlZF5hci1mL7z5upzzE+bvehVdoM/xo
emZ7Jz6ieXdQuhKpTr4dqQ1kYI87yNHvmCS5LBA0HJjobMr+R0wQoY1shIp48LT7ZiyrLVX6m6J4
rzx1Vz0cfRrONEQavcCNcxk85D2JaO5JcOsZ8oxIOArDd1yilkZnExIttWrsAa1C+Wy3LVg1dGuk
xvnZSJR4i+C3tet1j+KQAFoMUH2zhiS7s9WGeQBWDZRoEOI/rQ4f88rsdP2SCMw2ukGgOOClc2K6
QTjkxLQjRuWZdvMh3IYWzECeUrT+iZVdIcIZb0d+zdD0P5zlsOOm/WmiJW7M2ZNuW9uq5zzp6IDX
s25vze5dMVPxywEXGa6N+QZjxcHL502VKz4EusU6l1+rtIo98h6kRtQhij9cdrSEmXewyHubxrEP
GePxzRzyFstno9dekO/vnLJI78qh2ZqTtzYZldVOcqMWRytRkbC627rP78fKuaa/S4pgxvGX3OxG
3Dlpf6srw95020CTZwWLoJ9Et4PdH0WTYaB7JY4BhJvsxB049FOvfHFgfZgMcasPIPDEphfOQ1vj
/SgQaQHT0dvtOEAkYLAzEk56dBBGCWWxuKfJzZwSl5SqxxywkgnKuRokPZtLjEiS8NWjhSHGw9im
7wpDHAcCtOkAFsycSlJMe1xxSAhXato6QeWAPWCK4Hn0rIANbdKGZidmUpaaJdRgTo1Np4dfYIL3
qZvtErQ1VyVc0lfa4HSve3fn1M0N2zSdHbBLPvOiB3JhPISR1NS056IsqHAzMy/YLorNua2PWMnR
kNNv0yF13CStdZThO4e9ozZg+imrTdsXJJuwA6QjPfHCT2J9O2fdW5NYhFvYZw0zr27MG+QQG3h4
rMdvs7735vLGGW8gWq9meVZJ1RvUK9MFQGXgqqjjHSnqCLhsxYxfjbklUUeB5ul3mcRiR8pBDvtv
UodXotaOmLTezLT+KhLtqpvobRom1mkU31ObbJqWKDJtFBunIAIJ/VVk3w/YyZ9c/BS+7iAXzWnf
1TfYd1h+K6N46IT1w50FtDD7vXEURK3t2wyNauB0/5ZNYXKwTBIsdEivoeuijjI3GKfBZ4jqGYvP
sJaJep5miDvTfPa0fdEB2FVTXq5ljISMkx1sMsadUcysgslrYotXHVLkSpU3s6uf9HbcNSzmmlbN
69Y2EQ5Hx8hDPUv7bBc5Kv08wnLU5FkoZB612TECXHdBPLhWpkdVhQpL/rxnXc8CLY/aWLgo241F
DBl76bgr0V5tpZVxvMl3k/Esw8jFuzDu7cE6jY74stjhMm3O1iRVQjal8T8Nu2rZVjMKcBe03BOW
thUL08M86lcRitfZnbxLG57RID2NabZvPMJpEGCO45urJZLOxYinijxLYLBKFG8hzB7w296nHd1H
nZKBcI1NZ5KD0SGoXpEVGYhUfaI5806aKOvYtBNCXnfUgonC61O1+2xyeYwNi54pwYoUlb5lJSci
IQ4QQc9pbaGqNEmGGybt3o5cui1xj3AaxBhkAA8ul3WMjHBvOFcyYfbHSqtBjjwRiYUZCkSUt+0g
cZ8jwbaPHSvBl51+VGFus3fb68iufDMtWHfH18KGkNvzIae7PI2WlBa/yV6MlKgzt/xRR/qq96Zb
95tB9mK0CWNb9Itzf0nwmaYm9s/sh8XYEtwyMqfkunE5DcbHvGU7sEtfdXc2+obORk/NIp+h8s0r
TrYFaa0poWKW5dPiYmBrwI8sN8SrBFqNXUMZzwogA6dPFnka0w2bvbl6tAkaS5Mfc/0Up3KifZ8U
N4kC6i7WMdMgRoR9mkGjy/NJskxU10PR4UfozRYPpmEfXBI0UEzJaJfozT7VVYzFfNDpKnGdZzxj
d4Ouhk9WzZ4cpztOJjvUGTB2NGJIFFxcE93Z986UoD/RM6EG7nVsYuiYBYdJFc3vssGO+GUYYPgM
UoMyZLRrL/YaYsondX6gNoL9GpkbV1wGjuKXJJ3sdZ/8L+rOZLltNdvSr1JRc5xA3wzqDgiQINiJ
kqjOE4TkBn3fY3Rfo16vnqQ++Dhv2izLiszRrYiMyDzOY4JE82P/e6/1LbYac0l2UomjoK2UY5nI
IAC/CmrgTsVNL+6zskW7mDuImJE7qiho38yR8IvwYPSvY8GkD/1Co3GLSW6ms/346mu9l2Q3QCV2
WlvsGzENnoF/BbfToMxfu7Z0QC6smacy9wKLyqAyWCuI5LAJ5MxierCxTfqsVBKVbn6OCGDJK7l9
JI0O/iC8FHi/KBdarJqTqDq5hFfKaJX7PNMpipw8qbaD0drZSAJIlYduEWuvRuNqAqP/2M6hImLZ
/dLomLsF8aJBQMDsxli+CgnnjZmRoTsp7S5nYwRUADUHXXuQqm3XD7c5RH0F0Ojkq5sp8Heq8VU1
p09VvVMY7WKaXZEUCJXkOCE5iGg13uYjVpB5HwlkS9PBI42FPBKk4ggHbLIK1g0CEbvjwfD9eSur
M7byal1hBF9KGZlBDv4atCCky1bxJRo5/1rmhePbkAKYiZUjEjoXAKXbpJrb1xBY87UWwW/zP/vh
cNMqwyYgySdOgaV0SHCLfB8Y6UZHDQgWER0kyOhtlt3xXS2I1TEdCO2RbCteFsatjNhc7iTiscGO
ACTqTGOrBskGa48CAKuXp0vd6Mc+EA8m6+BJJYhUU9hbDvWZ/GE7zuJqZSqY2kNFcRoJLJEevkqQ
xStxUBwNsyP8dOSIzJ0kYo9xes6+cK/M0GsM7WCM2qdx6rMt+pPtWJUokvQA1PIsQIZFiJ0zrZEI
KzXuiBxzUkxTEmMhQxAqNHhp/YrQBpWvec6xuGfJToqXRErRwOZmKLDmsiDf5WmNBDQ/woHBd7rk
IukYFeL62xwAECeZkDzTTJtiXMHiyQ8emY/SuyXjBGZvU8WwJAVbGbN1VamNC0SbgSPKMHTMYC9M
lmoZqhTuRAfzF3TK1ySJebqVVFzXMrnnQkc5o+QXmQeYLO31VMOBHyT2LWHU77A9IsjwrYNc82i1
UbSNNGB2loZqo9ZSdFCxX611geeSlEjVVoF+zSQGbcpaVDdGQmZpgV8QOc0MktzoFEzNhfAV0TZq
CEk4JEn1uWp8V5EB5bIhc61BCde6yXCwqoI9+nHsX6rAmLxEVjGb1XgQzGpt1Cm4aRz+OuRL5MJ7
bRbRR1kO9q4j9r+nfJog1TARMwsSKivyaYRAsGWrec2CHpyUjHBoQl0wxD15vszgLdL7stkD8dHf
YTyEuyg7YwRWwtimZebkte5OhMb7KnN+vbNlyk4i2LCMlbdE/XZhSZwbDESr8PSp+zZH3nLtus1s
lnxIjHefB6mOJ2xqgT4+hpblEzyems1LVFWEJkad36KhUn15Sy5JHK9US6z9jSVpJibHZOmKyn4p
omkdYXva3YwYgYKymCiPMVbdkKHHNimV24xzkEsZqpRo9k8QwETUYZU0HttJX4TUitjsysAMaPNR
jj77vjQG2wCDFmlyhS4hW6oq0mizsRScYk6lg59XvF9aHlwcApJUCuASJuMMJ4+KX407kTEvMoFP
qMQCHWe7gmmsbxSV7NmiYM+D00K6pRZiezvNPTvKhJzt5ziL+DyTrKk1JA2r/nvI8S91Gd8drf08
WfuP/996kTQJJSY6f+hGlvUrwZU/FKLNz03JH3/3R1tS0v9SGWiJoq59D1NhtPGjLSlJf3FjyTqj
M5U8DZXj/WhL8v+oZF/wl5ZeOQOXf7Yl9b8UGWaipTN1s1RZoZX+j1Hkj+EOzVxOPUPM3wx7rgYv
wgJgZNxCzMWvzcg6HJR+UjvDU+pdo+WAmXUnk/2HXJJcgX2EWhZs5OjbWX83pt894q+N8H8ecJn/
/SRFzYqFZt7IozeLigPY0JVhyqzMOXrESfP205X43a9aWqn/bLX+8yBXLVYxkIYQK8rkJd3dMNPk
yFtn0ChGAzjG45uPhaWP5H2tzEzu8QwCw1B9/YNfuLSgf3v05c9/+ompnklTpJKAKcakZWQoQHy2
8PSSJOLbDIR2JFDyg1dI3WxhzA559sHobrlDf3vk5c9/OrJiCZGVVwKGfFN1zcKlu+tpePGCAL2t
2J8H7AJGojs1Hksf+dgHp/vXzvY/T/fVzDZBGFxpZlWQ4r62brpTetM+0X/OH7k1ww8OsgxIfnNJ
ryXMghTKbbOkA+a94pQAUSRrcKf6BtWuQ068EyK5+uDnvHP3fJ+//XQWo2kQrYr+oDfopgtVBv0d
MigfFnMQnYlIpfU4u7Q2911+oZPtZFm9/uDQ71xAeRnK/nRoHaJzOEtD66mYStlUAdV3tZodxGKx
pnAqG86ouock4YRYH/581GW4+rtTuzyqPx3UtMi9FY2ZnaIsrsrBchQSCYRedembOupIb4v9Fkml
f6s23l0B3rtLGaj8cjyUNZNZtabplc/lffSVzgZcMRTO/lN99Nkif3hfvnc2r9YacOexqSRK5TGD
p2FxySQ0TrTAlttnZkULFLuiaJBi5UH8cIGTlHeWOPlq9dEGX5gGehwe4dyEJzxKz/mxCI/hfVSZ
m/Cce/Ju6MiYmG08T599fYe68ZQf+2Y70i1dffbjvRSSNbHD0XeiD9A80msWXvuDsKKK5i2uHKvX
4kSgcLdWnGRduZp2FNaW3Wxq/vg2jr32aJbSU1oh1X9CB7f6bII3cuLRMZttq+walQ0V3deX9o7N
gHlkI2wXBxOjmdt48Xraap6w9ydv3IyOaiv+hub8rlgTacA8wcu3GHb95nN4rE/NNsp27bY+WXc6
n5iW+Wq8ZHfCprupzpUBtPNW9d/iJ+UQuGbvVttgX7DXtWkSrOPqS3pL1I5YO/2buuQLnYTdEDmj
W7sQLeN9t/1I1PDuPXe1Jks074JUmOBBWuwg2sW7h5y69eFY9PHZKEiU9Cn7e5nAVdNBAfrBs/U9
KOp3D9fVkiyAygBTJsoefJZVCdDdoN6v8ez48qcQw3ZBKnhTf4oktv4sK31bnrNIdie05DjqP/gW
xntPwvUKrY8snnLve6YKzKhA9m/ZZLo5A8bCBl4MPWxwGelTSnMRRpTCTj3YERJuC2hWNNWHRlky
lmjILhuphEd6cGGDZm/xDUyD4HZBb3lVVN0xS6oD3HEdAs0dBKhok6nRuopqh3di51RyeiMIBEQN
AhJVuZUO2cDsSxtAlzSEQNUm29bgyZgibrbpIQ4kj9BLeJMKsJy+m17w4N00I9y7BcmRBup5lLTj
BAUAdkO1UUDOkhbjkKwcG0Z2CvscSETmZPjJCPTYBhJNi07K4JEl1Qa+KRGwkXYi/AOmCJa88i0w
P5FF/ed19UqE8F/vxSWm8eeFNVYVK1WXPawfbePq2bKCN1MQ2ed0Z6PkDM5rBhF3k3k0ATvXXHHW
4Q9eYu+s6dK1zgAqWa8lGHokv3oLFTJkTUazCiUAecpRYOwLbsW2Vj5a0995Z16rZtTaHCNdzHyv
yl1+mra4J7nJl7cmjIA7xhOrJroLKyKR4wAzvPHB73yvgP0u5/np5TUro5yNgeB7gKfOeUK0fInw
PlWckJY/0/O9Ou97WjLF3b95Ua/eXqqSsd3S6ngHS9CydmTdP4C12C4XdUHS4ubs6/SsMS8pdHk/
BzvL+/OR36mApKu32UT8SdKUerzrTWsPMghvQL9njEclMO1L/nkpg/58qHfP6tUrjHjX1MQgI3vF
JJ5DX9yZ2mXxXTC/f8BSTGUE3rGdV3KYflT6LCvxbxbK79X0TxdynJs6xw4neb3f7oWIbtlwZ+IA
zcIEQ7+0j1gN/cm48SltNb4KY6qPFmnZfO/gV6s0TVZdSSNKPmKFEmYHPh4lk5dDXCzqs9Hysa2I
j2rKEpUk7QF1xD5LrRskA3CxT5i193M6eGnlv5RKcVDImSEfSLHgFyuxLbTY1TZms0mUXUXsWUFe
FEuRm9QbgasnbcgsJWmmX010I9iSyFQGpsAqi7yARSvkyvqQCmkq5uDyeHGTcowu4k6Z90P5piLl
pkgM3b53a8vLzS1+otHYzvXWGDci6Q1bVkUhcnUKOgFzjb+fkmdEF0O299VnTb3rmJCPT6X6jTDy
LL+XejdR3N741rfgIr2+8UQIdTR6k62YudK4fOkm3NSkO/Rbod+GgUeiuBYikt/EkKFjkth9CbdP
KR96c2Ij0hNkjWiNLphyk9TdBU8wbDIS2v0Zi0Syt8rKA3iy1adqHSCmU6J+Qxia1yNq6KvTOCUe
I7t7vW7dbvJEcT6p5hM0977I3YjOE/GK9uJ9aEt1H6faJiT1IjTHL1KAI8Gc7q2UUUmjmN+EXLqb
GvNBbU9M2zy45Bc4K8dcyT5j6N0b0Xgn4YEXG8I0Gn0d0ikMMhVrUAIoSlgTTvJ5EMyNRZWTNbVT
xvnrLBIZZEbhbWTiw5sn1hz1ISOJZK4Ijos5GcDQUa2aIrjY5BJXhkdrUUu/QkBaEdRDS/FT43+L
gi2Ds5SUnp4OZK0Mx7AzmQKBWCq0eZ2ilCkGfVsFbOrwDY0w6gH27AZF9ggAW8PiP0+QM036hH05
4E1ZkLI78F17szRvpbDe5iRDV6R8WBVsttCeA143obxFWHufjvlN3PcOEAnKE9EDPU4nziU+cDk1
N+wpL23ypCQTM0i8r9hdsAj18V2SDZ/LHEV7Lm7op3uG2nlp2Rx1mp1THKOWMKCpROZXVR7vu/JY
IWwqMCyuigSbvYGuHWmSLEa7IcCHP6rHbtLvh8B4M5n7zEkLC1fegrLaTJp2gF6jT+cqAV5Wabe9
OBzIskRconuDSAuafoWSSVvBL8AY05Y3GAaFZ3z90Im0vQlZOO4SwOkvBL/w/I63YYB4mHLbj7HN
qUn0ijEAjBkdgaYjWf6ZlXWVGIadR2eJmPYPFtb3FpqrQkwCdIE4ueu8avLmZiS6ly72YlULCQBb
tpvfstgHa0ZJpc87Bkh/Pq76Tj1wrUI28L2qDL56z1QwVwT+MWh5wLN+U8TiSYFFkTWpDW121ZWn
BvxAkd1DFHACCj5Rv68mbi1mW3C7nZLBnliCPWw7x8jbdZ+hiljoU1SQElN+lC0pEXuJkWCHuzT5
iyhS7XyJBpmRkrYZJJV3JDFTpkDHEqo3JRpOqHVHPvtg3QY9xpS7xAA9BHfRuGTDbP/5FFyZ+P+r
GruWXs5hPzPHDxJPIUtTzvd+Srv9kosvvGHAWsQrc+xwtxBxHIxgvs8N1jyLmlWEeyJiCRg9MbdH
ctRyveTlh2hKVg5Ubqes0te3YRJ88PK13tk/Lo71n8tGOoThTFRl7WWT4oW8hA2BgV8wuNjvWvVO
tE41mgQDR0giw/yQDibJbUneHmS/3YANsOso5zqeI/kILWLgJpP3qVjtqpLTHNZ2mtgdyt6aeVvL
7fbWVaVdpb7bwOhLKsMZUQ41yISCJGemlANGKuzF5DprWKfhU+TCukF4omuMKlgxquKSBaT7zHam
NFhfPqfZt2ULAJrRJkxo3YwIKJBBSROBCWh9zFok6g9/UfsqDJ+kYLAH+VAynEWhe9sqExRLkeb9
bdJ6aeiR0LaojXQEHUQb8V4cbYgWh+JpLNtNIZsImpbxbmUjE2S00GxyPr5GRUbWFHwS3bbal7xl
RmdcCGxcqeObwaLbzfUHt5W2XJXf1C3iVfeETNtASRqJfTOQbcktCBR0U1k/4ypw4cORGOxp7X0X
PwaI/qvxpQpvtay3F3vYpHdrRg122jYXMLMb1Mlx4DRJhDP/+yYL6Mt0r1WQJbAsBjVOOYD5XULs
I9qhyfLdOKlvSLc7xCBZWfpWmS57mebjIu0dwGEOFEH7e1IroNWc3IGqR0lRJXaso2JJs11iGVso
UE6c8V4lnHiuinUcEayQBw56t0WP8sEKZLyzQxCv62afDEez8WtPS198aN/A9I+8vPciYX1q0G5J
ODhVkXUrd+qXUogunYj/QSQj17gkQXpSCKLr9epWqj2V2zyehJtZL+BsJA9NqD7JWeMxKFwzGsFe
X9hYpWwtXzbRfcCe5EVvkAwF494Uiq0iqysxfSVtFVGaxZsQAcckuGYMO5W7cYIyL6TVTTnoXkDi
QVjVdtV1W2n6pGIDBm6yQu261tvxWBqdN0UlhDLfzTJ8nfx3JTKaYnwlhp0TP1ZDvNaXHXNx78cI
ZevFwrki4XMN0ctNNAybtcnO/6PF4/u+53e349UuoYC6i4ciDncRaeMIUqnTG9wkPU3Lfj+1N6PA
H6dovgLNqRrrgTgdJEvjKpXaczVZ8Fo/ajp8nyH87qtcbSLmiZQ7WgCCZ8Z47rCs78XpppkKiXYm
hmumbG9ARQ+pMVwovz1lvm895Gh7eAGsvwIawva2XhkAvWdZFe1peprShxlTZKjTVhiyNzImPdr6
O9laLdAcTzPbu7ko4p2CFVW2toPmtcnpz6+P9zbz4vJG/2l/YpSqZrRDqnuVr9IbC58VOlolYWES
GB6nj/V93gaP+KP2SHh0RUAFhpPy3zz41f4ESCFm97pnTENDmGAfGBDmviit10zt9mElYwrt97C7
AF62ZytO9zWXlTDsj47/TodfvCpb0lzSBbnG7YtD56Yu0XrCife75OzH9PgLupVL72rQQDXFj3/+
zb+vWJTvyew/ne86AYUNn0gj8sYiZERxTPO87OuXzgmCS2cImedr/97VVayrfokYoRjWSb/w4Iw+
6KzNhAduSu0LwQF7zbxkUekUJBqqYX3GM7YnWnKvsQ/680/9/c6eaNdfb62+yiUyomSyJQFUDJnu
zuRM6Lhd+ZlN4rty9WHvfVkG/t9nEkPBr4eS+3kK55Z9YjXdSOgxYjN7EPmNy5kVOsGtvzUV6UTS
MhLHZYU9l/cApSm6nT//1nc6sfh0f/0GOWbIltxp00t4W2ZImiAUIuKgV875xERN+p4EAtO0cdhu
Er7Wv3ncq4UxTYFbDepkekuwSmI8L89u5T828nfy417i1Os5Qp0yOeNd+Kjef+/SXq2BViSpIINE
y0Mvj96HoJb8EQkgTFL6b4JmrHQJSQ8lp+WAad3lpno7Bs+QQD+BZD8H9KOVGvCK/9Fw672n6moV
S9ETdhoec69M5VfCTdcNIQ+RqLmJT7ZcJu5rYdpLvvbR7//9wkH75terXSkZU+S+tLxBjt9MRo+Z
Xu8q1F2sVybSE9jcTlE8RWyG/83rfLVUNVoQaILJHa7x5EQqSexA1pThGfEmQbjNeZhoFpfPleFC
n/v31qpr22IWdto4QP6hYu+RNWv7mGlZxxO8LItmbuxFhpUSb90PfuM7Z9W8Wq06DVN8naiCR07E
flkwCp7TcVZ4e097uRZXvgoFpZEcTfP/Pua/JPW4FBn/uXaS/aLzeFcNshzov5nfzBBNVBSshO+r
PI6v6ev0+j/2JBOk/+c//3eTLP/k1tPrl1coYdvXtyJ7jX6nAfmvz/6hAgEHhktakxWsiQtKjufh
H6Aw7S8iw/CE0fyGE7Y40P5hTlP+0jURq5j1Ay7GQ9sQfxb+r/+pYmnTRT7RwFWpmZap/isqkF8X
BcOSLfCjoAwN7MqWDAb614d1spI6lXOxftB9ZooVOlBVd8CnOIVIso+lb5KsdONi+mg+clVT/X1g
col0DOaqtfjMfz2wbkky8nOlfYBSsa4JaGlV9YGchzVCN8ArIBeFoUHtPJOqF4CmiODFropmqGk3
aITBaO6AwbpRm5066puF5hUjnw2pzHO5v4trcZ3C4iei2huq8jwUb1KmuUDRbAzUt8TNXYryLaRB
q1fZgYCqNSyfC9lGR4sAR6C7iKZGhGY5xd48uqjVXowWLIemWhe4pwaCL1Rf/hC/hWrpitg0kFxh
Go5elUDrvL42LwFhedAZXigPH1SVMq5qwWlGX8Ice1wY3Or1eIcpkH4Wa6Ud1+ZpSA2oodPd8pFA
67weLSgIh8FLavOGFCd/lct+uMHEzMYPNm7LyUqazbLoIFnbxbxYW0zpazbOByLaPk9kPHj5kG9z
If5CTEm8SRIWKWMony3fX5fKjO6y1VaEu4R0jYWNPPdrWWcyvlBjVLSyhkJYdavqp25R0OU1Fn0/
cQzWfJIcaAqmKN14p+ZqdpBMzNA0d9RoWqekevz06J3/rlJ+SUddSoR/Fi/fbxc4fgipNJPcWPk6
k7VqKlCaklA/iGbjiKO2DwmnsqqJOaMG8JnQD0UfbuQ4uvR6sA+tdK3WuZ2kximiy4n5/75sjU01
jT7yn+Y5SMfHFPd9W5RuSK4QbRQnnv11KPWOFqlbI5NvcXi4ETSZiTfaKiuY1+vVufDHx4yIqTDk
ssf6gbHQM9nFvG18JiUI+QkOEoY4XC1XB6remr2JU/cLQE/q7kRtucFNZR0tovs07O0UPS/hjVSZ
6ScDjVKSakvEQG/3QvZpWFh3HSHLktE53VS+pFq9m/sEvq22BQR8a+nZOcOnEafjTaCMN2VV3VuB
D5ZVABOrPpAQuVUs+aGvg43UpvbkZ2ewv+sxJBVOxvehjsh6PyMUc/QsOwekY9WYFFOgI5XEHSK1
uDcyz8y7HTfogZiR3Z+vqyT+2hv4+8JKysKkYA+u6NpVtdQndZ3lg9481KJ1KXXrEsPDZLcKUxuq
kwiSbJDGm2jU1mUbA9KlD1cXd37vFiogb228iSeo3VV8iGAiiUWwKeMCxIt8LKH7D3l51n3hok6d
E6XGoZyZOig6Unp6S4I07utFa77gzYz+mI05VPTebo1h3ZTtk89K2PjkDiiqm/O8xQY6/gSToF64
fgrLnrRspY7ffAhVwxKiIBJdXuXDY21CEugUvhGTmChb603nJG27sabChfi6kUdYTKK86bverlrw
d+Ny6gHMkD00ad2xtHp7JOgbDN3aYBUqWuIV6LEjnL3JFFoMdNIyY+StP68ForJiaThmxCoAbJvt
VsK0iRSWR4IqyzqF1aOq9zc+hvMi+UIAMFYmMDujsRLNzzUSe3TBOy7CrmvKLW3gcxziSiXD0isV
Vn5fOP/5il9JZH5ccIb3Eq8bDNvXUqDYIOcGs2XzwLmG982SEmhuMC3JJ/m2Yo9iDRqk4eA2NXzG
XNZaiEm1ImcOXe6SlLdm/PCCvQSja1SuQiBN5Yz9Tak3tUqQuq7i0EpOZtY5Y9E9NSbaG0V5qPzo
8/KUyDy3Act+TeioP1meXpin2rI+qESXLdX1aqWIvNRNEZ0mIstfX25YqPDlQd5/CGOjgh9VuoPc
wbglUWMkZuTPZ/RKZ/L3GVVUTVN4iOhIKNePkFArQkmk7QOu7Z2WFRtjZTgK5gYj2LeV9gADcj/1
2qFG3DmC8BW7rF8RYxMSHJyv//xlvtMVfv7pCjk4/GBTQt8qwj5dCo6f9vCKRt9XGfrhYSBpAXuf
J+BtTJeXapXrDAdxqJZUGTjnaoNUvrLcDq1m0wveZDxPYtKRgaSf4lY5tZCWWK93YWccirB6HsFC
Q83fV6yocp97hdUd5b44a7J1jjR8V3Ow7yuN6Y38kAn9nd7yM3OSLrIOzzWcqzpVMDHqGyJhv2RZ
5fb0w0z8zWKqOaRMfG14a8v6eNPEHIQSKDPz+2Sqsc4EE0EyRgVb258esTiBefbLF8Isb6Eo1+Rx
s87LwqUR9QOs9X2Zwmr683ld7phfT6suq6YiKrIIyse41jyUkk9+bshp1QVly6bWVVL/70v3L5X5
79bwP5fw//Huv/XfsdKXMcItb533K/1LRFifcPjatF9/1nIb//ibP+p42fgLaC8GKhOXt6kblOQ/
6nhZ/UtUmYJ+l3KL+rKk/ajjBRPNNsscKQ3ATzSC6an+fxTygrUovTVFREaI2YMG1L9UyaME/+Ue
AbJCW0HhE2WJlQBWzNXGG6APD7ZSlvtu7KcnM1c7+Kt6Pn5LU3CylG+0skVRBXwI+dTC2ASNdhRK
RvhlB5GghL1U4o0l70WtvbmowyfRnxVeGF1jbXK4C7D2/BAoMLMLK8FM2wMLYnysh/FaIuoNCH5I
cI5NoRye27j2d5GOFA6xnwwz0srnI0BsvlOGsfxcGAZzidzQP+uxn506ocMvQdw0RnOMSzLRjQSF
dKtUVetb0sRHWxyjz/XQwQPQOhB+OdSgV23gW/hFCANtKC1cG5VSYGCK9IA/oRft12sGavPNMM36
F+KXza/fv0vjG4nPxF0Dh4bspbQxFc23hD+U9jj20W1hVMKlakbRo3BL+FQT2MPaDzqkDnUWFMzh
o/lotEZxmMmQw4JX98APO4kfR3ADPwQt3bNSLsZiXjA09ATM+gJF7Mz0ujrGfYwNVY0T0P1jZQuz
QcZAjvbmbk5q/RA0bXZpM1j2RLP5L9IojWDzYESO9qzPuXbGpzIfTRXAoRVLtMrVAOt0puXdGrU7
rKuAi2hOZFfpZTHu4qhj/t7nefUEWcFH3yf7l3Y0MgTyNEG3E03eivcB+wNfrJI7rV/s2nLWq49+
n4XnIZGJAYOr25ULNq95KgnI+hSXorHF+xeew7FvLpLkC089QPytMTcWRswgJ13OVDzRyvydQTat
LXc6wFZ9/qTRbP0SkRkt21OkNDcjjAJRVq0XERXyaSTpkOKPlHYjh3pIyhRxPtWC0BLhFpvJ0h4G
+fWiilJyHsfOfxm6ROmIGYWkiemtccB1Q6vzvysE+g2SxvA0RrF5BGNVPI9BKz5XYTg9RIwKz2If
Qqs1+VfURE0eewLyVp1PXJppUIR3Yo2DcZAE6qxMZgpqmq6aTrVXxTOuJkFP1uRN9A+8mm6iuGyw
e/b5OipG5TVcUINp6BNKhnhs3jYNz0Nu6fAFCHBobVKOyheApOx1EamSSyIF5yzpgk8zOiB3WDCP
csuzyTgOMdRcJ0cK/uSopHV0S2AvYMyogD06txExUcxDWygNxBh3GhiHNnebDI1vaoXMsWNyQYaU
z+vJvrnX/YLMV7lD49UZ9TkEAbLGKURYEhRVizalDe57OirylH1b8I4nvZ3CI3464wtMk8nVExzJ
TRyL2yiJkmM6Ea68mhT1MQXCgRFM0Jd0MhJg7SCtewq0oO4qh2BmwDVBw7xvwbtKfo+gMxkYScsw
U4AbRO0S40BevIONQv1iVTK3sFxy6zDecvJREtFKFB154dNRn1sRw/gQOHUGWSZHNHQH428dNzkh
TSTPQsmIkR0GodOmmWuNjMbT1OlLPhag7d7UvxjSTRK4WtguIJZthEk5ifbx/IpFrsKPqmMTje9i
BSvHpUHPU/gPwHtgBa18SLTNNqd8jufItnz2aZCZX/PxoVKIXco8ubiJx7cpDbcxeMVo35cY0izJ
wVXay3srOpHKNrIskR5THvI4WjPefqWDUQdkpMCnRVSwbaObrkQiht8YxmTZ9aeiLLA7rCPfht+K
63YT4oCV94bR3AVvpbGVum1b3CmDQwYZ9i8Py7AqnpN8cVg6xBf61meTgGEW5y7FdggxFIlqxC8L
lqz2V7+KNrUx4YE3NrUMFOTJrxnUfZKU0fXBm5Y9Zjt2zj4KXL2QHD/pXGIfvoxxc2kZO/H622T9
SFaZtusrZQ8I91XPJWRtd5H2bSTrgcgYR8btbld3hA+rYdF9qg1LRcIptDJaHNyC7TCI29IMW3Re
pI7VoDfA4TqlpewUkxS8HvADwRh2rpaKrSTCJRRRPgWKuhrJdauAmeYYQiz6EPQ8yOqoL0qkrZtK
v9XkSrCltvksw2udZvU0R9PT0LbHtNYfM8hN/Nvjs6X1hy6dnYZXnhwPhIZE6tFI8W7qCkVeJCvf
5mF4FnP5sxIiVNLuct18SchftAXlUqJiUCLzsYrAu9RIvI6sIDbbwsrJu+5mArWk58flLBoDYewt
A2ZkGvJQ7QlLR5fbsCkjrquV8Qzl/S5Jb/rvNl1YI362bWbJrvLY0QTWYN5a4WCs6D1LiLjwB1df
y1pw+/zNV7rNGCK8F7RdOWA5wnOZjhJvdPKeSfTbzp2b9Nkpkt7KKHLSFvuwkBzA3mFNKr6E2rSe
Un09D29wtsHDHw2ZPMzsHhL+nO9V9W3upLWu3U2RC9zULs2XSYtcCS9Hh5YedbNFU2ysp4M2Dzm6
fplfZshTvZ6ziLRYn6aHViFSNLOIcx4r0DXV6lQR9Vzjz/bN6dQS4RPJ8TGerTcZg3/VvWRiVKFc
F7YDGS82Im95HeTGfUpgjYnPINt1+TkpHAJb7QmulnHBXCDTtTSVQzFseoJL6vKAkb9XCGE9muE6
y5+z5ij6wXrCDQ8r4KbqdqZ/4C7cWoaXvS2ZvbXJqNdt828hRt9CKJ162On1XbcoaSxS3cgehD29
CswvWqtt0OmujMCT4sdMew5ASWuoMtFmWNne8O8j5dAKEtkyG8kAhM1eoaZVbwtaIX6yCO95yXT/
pkOjr+UHOKwrbPPa/BTVMHCYNVd2OJ1ry51N4nIxQY2BawCBVGn5YEQG6rFCljUSf51Lz4K/Hr8K
/reu8Gb/W9U+6aUni29Vt++qS6Q+AuVCDhL2tR2GKHzoNzVOQTit+Kw8TNI5MYNVBy6JD+vSi1k6
Y7YDUiBpK1TVmXg3pZdWhHCFtZfLpnoqLze9dYf5q5XshQV+7MzNOtW++vGu7nJktNJWju9G/ifv
J/Rje1moDrGCBYMBdhS+yMnCzyfdmu9NAIrm8HZTkYVpYodjGB3RMtR/UQbk42uKTU9vTu2461mq
Zvon807HkjCE+0Lz1608rMr0VGTHmSWXbpXYfRu6xx6ll9C4WbGr+xfoPVK6HQYs/3XgFAM2JFSJ
GC1tId2a42JCTpHOGq4gnBK881HcYS7YifrXkBwdkQGSyZctgD+EwUWrzwnZlvia7IGaWiWsLYvz
UzK067Q+RMPoQCFzogpdbDmsjf4yQ5eA8yGl4e1sfusNlKrdOuq2WQnnih+BPir2AAXCKKdts+E2
y1EDNslNSj02YMgahvxJpMOXEaEbpTaSFBvbdaGhS+vXaMXtkhMzcYcmMx3hG0CHK1+41ZNP+XzL
dn3dRJtQlVbq8C0tHyp1K8/AOYKtqB/l8LWKP83J/yXvTJfbRpY2fSvnBtiDffk52MFNolZbfxiy
JWEnQKwErn4eyN2nJdothedEfHEmpt3d1kKyUFVZmVm5vG/idtonEQFxBop9c3d9vZdwBzNFAZA9
xTTOIz4qmNSRLJb56lTukdi0HnIH+EYpdxLziGwBkjtWxLbbA7zkY0FDmi70DzSQzEAuJ20N1nHl
QbkLicBB7L9UgNX6YEl1X8CGGyAja3uMFKg1NCVuq0GogMbUpGs+OQLHc1oYF1oulhdw6daApjbK
Mh4EeNQ71r+hX9yv+5Q9NfN+VWX16FAR8GC01zWkyFXBGZxmZy2mPmtovdbUtrpYPCXN6RrGSHQx
Kns8HJ049XMgfuTmtmTtS/2gO50OkXcknubKccGOoM/a45hYp6YP5GL0TIGGeVDXc+lFb6bWL6BL
7+nznoZtXC1KT5hC3cSHmU/5BvDPjUb90fgwCrdS9SRl8skSjU1bXEXAZY01AOW5xE5mBD/VqnPR
h6rJ2Ylv8j2+f3WR54cN1RzgdvRoPD8Cx7WD1QTGojQ0sSGaSWahP9y27ITeRrSpjKhEYuDN05Rs
ZWVxOSqPRdyGHLUdfeV0rnWHcBGP9+IweE2R+bMwdb3m99khqAQE6diuJkO/FhvA3Ccg0mMsYHpT
AqsBuepDXFYrmdrr44s2gVpuOHp5u4feWccBNbHIby70lz8CJW/zB6+tBH/HT4AqNkSd67cs6qbI
zeA8zzUJap3X6hHUDn24N/tJAEU+JyLWPeBvTptMzI4+YIaJOzRRhe9ERBxfQ/CiSsl+hHJ+K87y
n6RT34Vi/Ody+1g8N+eZ2f/CSIypqyDAfhiJuX4+ZI/ZX9xLzf9yEjDeu5Y86647PD2Wb8Mz//64
v8Izyh+qRgaTHnkymkQe/w7PyH+8hkU1RVIJwLwJz0jqH2RABd0UQMc2IGbl6f6MzvAr2vKQNInA
DPRK2m8FZ8hpvlOCP0qQwdA+rxXFEQLGqp8RXMJkdVw2WyoNAzxqOgksYyMt52+VrbHVXJ1aQQ+I
n2BcitewmIgX+12yhdbMPWyogwswkV7hpheovKVk106zTNfZYx6CBC+bFkazCqlAWKUujOkeSEze
3s4cydFcbQlQj9sHit3x9cmBgNnJruA3po30tIrt0T4Gx1XjKjZ9oyvaqMJFgIF1KNoL6nB0W0/w
leXRz/zUGd2FVwbasrqOlrIjOtm28RMwxzaiU4WVV3nEcbcRhBKW6MlOGygO9OBceUGiWGcbPThu
paV+ofnH7biJHS0E3miZb5OwDyAwDxo/9xR3EeCOLcvd/nKxza+zpbktN0VwnHtO3cTGjwqpjHUX
G9XXbdobZwQRq9jARkBVJYWW9Ovc7i8JIFinbzSqhhSfuykfK3uN9Ry6jbP3bhLLtEVfcxJXcvcv
UJbziirQXh9DccWAT3COvuwQorLKsPFc4XK/Pi1xe30SeDaYq0HnHxwwUr1jOLkQI6w6R/TrQPta
rygY9WRbc+RlttbdwdP9LBT94fIQ9LxruCp2sTf55q5LrCakPXgH9Yyd+TiyipX5vU0I2x8dILft
vZUu42W6NDz5RVxml9mT9N18aIOS52ic2upu7MgenNbS7d5Vl8168LSLMlS8vdW7mV8Fglc4cdCt
9d3+YlyD+OIInuDI9sE6OtpFeiWsi6fpDl8M5yOa+QisY2/XW8GpXXUL18qmCbPr6vbgHsPTi+C1
thrqTsGHJJfxqve5Uvrg6blgBbqZl26Ujerk/p4S9s6pFCu51i/1kBsbq534sg2kUHZ5WCYOdW5+
4gj3kGctpdVwTxWNQxE4D2u47feEr7HDgXJVrOSwCzBko2gbW+VKvEQS/b2beLl75JzAUXj11K3y
W/Ey+cb54ZXpjm4bP8HWLBUfSOuL7JrbxFpa5mttU66Mq3SjcwLqdRrGy8NSWTWfoInL+vs47N9H
nTDw29THUHZSqZVHcQOZi0vx/MlrncqhTynoLICmeYbaeXlp/cTTOZV5WIWTo7j0zdits7ihGtZq
3OKRgJud24LFhdgbXIiE7My6S5zE66zBJormQhaSBKJTh5wwLwtEepqt9Hvi6i5SZMMVZouO7Oke
ART2W0bK25USLQs/s2lysFsrsenl8U9BuVNXtM+4gGT4kZ/4yTPYuzlXRTi+nqdvxW0ftCsqlm+N
1ALJ0x8vqoB0HBCMdr+6AkvUXtwpTs3P2mD/Nfa0MF8pYWbvnfLW+BptpFDcRskaHCJ1o10gkGEU
SjfTlXqlu43XL/VNoQdRCAXrOl9N273XeMqF6svlpcGr91Zkw5iyOfkwqCDep/k8eL1tWCI/fyE0
bD9+za3vtKa7A2eBS4PTuMIS5Cjr6QVEQWtwOJO8dm/TYmyPVuHwSW4TqsthnQa9n6JYje0xaGl5
V72ePiZLdAaXO6adeAcgEgMYQN3FKrpH4pzKftQsIQRh3Qa3gId7QoevFZ9N2SxWh/Xk9Q5k4nbp
divzMrdVvsu2k9d6hmtcUVif+8AQIHqSD3qVkziAhLi5e7Ah7w4XF+NyHjffjN+iCy2yoN2LGDJ1
Sy92OQLhMShdxcfFc09OZoFe5tRboldObmtu7Qy2YosrGFZsgDa9zBuswapp4e8wNY3L/crqrJcI
i9A7aH3r5BxC1QENIbbMMOVVx0C4OgYA5t3oXwmrIX4AKPLpJMbCBRZogRinTI1+IGd/pYe0S1kg
ygcQITvxsrqNnM7+xGNThPf3hr/P0fzzNynEQU8yUraGsDm62mbClHFT9WHfco5BQZSEPamdyQPR
y2YGLCWYquuYnSB9z+IM/HThXNM74nWuypcJq3EHwY03uoX1dLAPNjEvK7b3fs9K6k7l58sx4IbM
MWw9YPeYKxcs5+Q8GD7+rIdpBoUh9SK3wSo2bu3lkOYiNrOR5BcON3obChy3592aL3p1aCz3KKra
M1DlezfnCAsP3TIP5w9sAg0ZE+xie/KOfBWjNI9uw5/OrWlX8IF4sAx7/hES9DjLcxNQMsn3tLmE
2ZXCBx3p8TQRCYlh0nCwT0x2/vCjK4YpwtI6PyaS4ihQ0oIyiB3oep0JqUxD3rWh2tYG9v+uY3YS
4qMxGURry6JhxGUP7cXMORte+Zje8Pmsq2TV9t7VXMFvPYL0rugULjBpLhTDDggXCMdilqnFZX67
dw33yCONL2yLXTkcwG9AB0TXe/g7bpvVEdlR/Mmh78jOnYWthQX7TP8guvPkHdhOEzE1PQAJRAAp
JNvwyVfgqyDojuD2zsjBGe0ZH2P+3bxmNJCxmZEXYTuovcIwqgjyYAE9wGnk0IVUBHmzKJeuyftE
B4Js68AcQOxU1/DXO3uHsCjTmV2l1utWY4AmYPdGpIUF4hULaxa9MpgX7xBOX4zNsBxZjoanNth7
/Al/71frOGyWx1lQHc1fXMw7rTtjcEAH6Ahw5NU+tK/2NYgIzAGCIetgvxCpsEweN0YrZJzZeS0I
vfDQUGC9LnLLw2f8BzcyhkP2KIyfEFgeJ5BWra8FWtBilRNn75rBYoUOWi0uh6AJRuR4HkvBy5vP
SOSkbvwqmCKmAkRRNqjya81ehIQNGU1ydU7eLBKHNbopyGdJRrsIiFiM8ti70GazxPgdNgk0u3Gn
L9OXOJxvqQ4gpkEZNBE6SMfU68i3ArSdBUe0L2CVj9+o1Q1rj5oVfhL7QwCA66ukJlvDBwXFWwS1
F+ztYWWGtEP783FoeQl90JaMBu5dusSdGFcXFW0vgjhsvyuoYXM966rc71hSIJ1fpwo+qXNgRYmh
MISOVEms5eiyoj5HamfcDjtli05jrwtH3BTOvN6gRSN2WYD76/BpFmQu7IiMMcFH8oifWQc/n9fD
TngNXHIcSFS9P7Avw5Z4P7rEQCjpjA47TsIeXSTzVD2GgnOBGy34xkb9rnF8hd3og/yP3h2d6nHh
l6i1kvd0bnmHBOD1S8ykwbik7I3AIZxHNi3dgzsORwL/1cZtC/bOwak8k3nSWIYiMFzTKR2cOTtn
kVuPhXWEpfyq24RXCT95IhprtjzzaQUMeFZDAlvNSbVl/M+KqZP0XDe0cWJHYtb0aINa7xDcd0WP
Xr+Bt71aPR6lX8f4FqC1WqKVXcVP5XZe6uNS5UFzlgHtye8r18QlN/z0BlRCB3Rh/4ijEjswvOB0
T6tJ2xwuit34DIw1jkKLZ5PgrtQBmoOjvvdFXmZuTfCxV9xKXEC4/WwTLUlApx619U65JBG0zJbR
svTzcQ3aUHxBad6m2TTP5IQsoi8+GR8bJ4guwVsSVn4S8CwecSCbOi4PAbNiZ/CPNuxe4Oz0Fixt
eEmlX3lJMOFB4dzi56RcKSBTsGu8otntWnA/IVw7//FaS3iCzps7g2lX7uy3VC4b5I2bbntaa3bq
GU4LJI7ptzhqMGOTBePjJfB9Ehfs3b1tbiEJ8aEix2XPbCGsVup2fzMDuPKFcK3fHrVbYuvaGkfM
jamfsQqfOIqt+ppscwuwEpYFRAxXu+lRJmG72oflLeuLoBDeuAA70T+spMthYRmVldwqoYQHJz8o
T8aNcpn4LA+vTa8jHkf7mjzThLrSLgkeuRCbg+ufWRCRRXa0Iz3q1kHhYyJxM2c/VJws1Y38hXtk
ngWeIjFrZs9D2rlFXtUB86gNMjwp1ecH1tFurEt808fDI62a7ehm62QN571uw/vmw/rj4uYFMDYr
x+BALiY0H1TVinnbF+l6T24QOeGL8oYX4/PN20vTuAfqmgpeA5JMZMkpw/keZr7um8kHUjn3qJxW
iwfcUwRw0az3QeMYVnRDKFcKE4og/NgDgthJv4rIw/cTm7j/PjiDd3IfKU5CKdSWYRmcRJ5Rt3VX
sTRLQ7oap0J2W74bndkNparQUl69Rkr/GIJCvYJWdu5cXC8FB0g8j252fjouyAG9EKV326M9wpGe
8DjS9yJMwtqNt5PqnV5Gr3b3DDd7t8AJnbh+AWfPwtIEyrE1GImnsEwK3YLFTvI0D+AbHgOWYGoH
regpv8q3IwzwXolxm906nCDU2h6ZrgIuohvdRdpR65GXuoVDdR1jCZ7Iayp0AzaHjUN27cfWljG0
PLw9H5qK0Svc7tnpTrzZ2Z6Fe1pO9u1L6s/+7Lxc8xUEnhAeh5I4THRlC/cLdJRmAYbKc9eY7Pmh
Opu/UUASC52ikPDOuQgAA83fkNNhfTKsi+nQxIInPXt1i1VqY9S4jB5Qdg5t25hRY54Hi8411D+4
LQ/bORMPAtctSn52B0FgwNVNXcM73pQofzPMfQCpXgGraI/ilZhf+3ShMgElMJfI0c0xZL0wSuQo
7iYP8COUsoHtJYnhG0HFbQND6s/xl9aPZzXszqvMFQCljFuwhiSjfGnwGCEGYaDUhRYFj58uaKfl
gXGkvDgUlsk2DWcf29BZUMniBqI4JyYDkpBbPXPVxsLM18UFXsXH/jd1iv8QsZp//sb9Jh+dFGNZ
iRucVDzNYrIPBJaw6+4TfgqI0PaIDTnINhcANkDHsyLRSSyIyBE6LUMDgjWGqQN3CUdlcqIgv5z9
rVMoznbBj1FwxKeIJeGZWtPF/na/2W/qtXlRh7A7hvTNEOEw8VgbmxgTTvWwVIkZNXf5DQjZQRvu
8fcGW0NjU+Y/B2qCYtlsIJ1YAXrBf5Smz0Zj0660cNaInWdc9/O1jSfs70/3J+tSxwgVfnNLRc5F
s0mvm+fZDIg3s32DkxGMNTUg8YcJaHb66mR97zncBfZgVlWmpfJHmPU81k5BnGNHDegAmPg1vQqo
4JwXp05M4S5+5mxXoOFeLdCGomMstRcRx5f4Ebx0KG0yPiwegSWCdLNJmbhYDriojG8TObHhf2MI
GLRmp9WbjRLlUB5Y+gwOpRY+2n538mbvRiXQgNdsSXeTM/sGc/hOciuvQZHNC4Et9Re+5pGne50O
aJQ4hUfUFDtCRtJVsM7kDpcHeddoHHerJJTVo9Fbsk+YTJ0IQnrwOwJE9E5cM3XUAJUBbn+32E0c
NNk9ufIScN5QxWr3AYbZH9GXssvh4J6VeCm+kuGf8H9qb/YjafXEQ5x9bG4LzIF0ga22F+ZltRHu
011Br7WAq5duBo73rEToootsu8AJq2xgDxJEEJBvZBKQX6fmqrWi/Me7pSXA7sLaIsmJjsh3J82O
l/WsQIL5asvlmjM7sI845hYH8GJ2ETv8n9nFk90jyHexVS1zl6ZTe3YMTyxcF2Ja0SUVWmN26Src
MiI5OHWVvJ4vJTrnMX3VXOixNXz32+hycE7opDnkUKBmqK/Hn/34tIrqP51WqhLfntYiq2AhgRhj
s38WL+BlLy3CELO/dytcTdewWYAI4U3O7MgaqMbZtRS9w+XiYiDK3H5Vw+RavSxXRNV20/d8zc9f
6C/w5AAb7xpLusa9+AJIbnf2HvaX9Ctekyhbib68nF5K4pvgQNiTKxHlHL0khNLJatdcoHFjuBqH
PS4xlzivDsaLHF9Du6xX+u20JL7nNCFG082WJSKSrIt1wxVz8xXjiOp3hG2Gwptcl5xpKF1KX9tl
scYK4dBK2LK91xHkPBKa0IImNHdG5AzfQRw7hkcPsMyVeZGH6He0OOFzIm/yhbRtVnrI1dudL/ip
bwavW/A/ltb5L8zYiDIhzH+um7XjOqEU8bH5swvubXbm9a1/ZmYEUimCSnG6Bj/bu8JZfgNTnwrU
sTR398hUrP5VOCsKfygitfMCheS8BCa/f6dmFvxu/izRVKkg/FGKewZ8/BEQsvQ+XmtolMyqBs+n
CSqNWPo80tsjZMrAQWQkxgPQUuSllINUZB0XhY52roi7kKSeyNsfxu3hCBW0bZZ3oBAaK6Nr+isK
bod1UdcUe4BV8i3VU7ITWnR5imSoIgbpOhH1DLV56OMtpfPjLZD44/f+eBJJQIKPCJv0iHndNxu4
Cf8ELvgtkfzfHa1ij3nyePiX1dXPj92/ypd/XbePLVuXfP9/I2+o0dxAPu2fJdGhdaWkK/PmMXtu
4qR4fCuKpv7n+/8UR1mE+A8mPpPqa8OkXPvficL5N/RjSgKV9nM5NoHHP8VR1v+gO0kHxlulKZNe
TbKLfyYK518hO4pBVplqbj7wd/oxzxLVOilC6Aqp5DYEnY5RcMDfC6MkmFO5UPNyFxUvwIqdhBq8
k8ahg9Q+5Qe3rCn4iHEQcwwbobYD6f03K/erVPl7S/LzE5yVkVOymoEwzxMAY0nm/kSFJeEIepqG
zRiq9AAax13SPRRaa89wpebi6fcV6T92GLxLfv8nWfT/RnWLBIHUgtT9s6SvHilTSbK38i3++20/
BFw3/tANnWoHSQE36kc7wo9GBX6jAMGkoI0NEWWncaj+EnAJAddk3aRRWTLhyuRU/CXg83mBmtmg
81JAMAHK+A1t+w8YyXOj0nvJ3uuUXpTNuPejfNhAd0KAZNH0dtzn37I+90Gx8XtAZo891D6JHiYg
N3dasSyz6+OCC3kk7oYIiJi017j+CvvHSAJWRs8lonsGjBuWKh58iOctaSgkyNgow+cLV24OXzII
BE1z1/bQ1scGFJG1n1HhPyndrZhNwFnll1N7nCtqoNfRs4thcaCVeCDYpIxUh11Javx0AhbLUvWO
nzWwFB++Hws5jGaa2VOcAqSsSltNbNa0PVCKb9QzvlJK/JM6rggapbSDrXcyIQRKI6hwBU6VaEIe
CNKda7Zzm2/UPC/q6srMB3/fElOoMjDWqmQ1DO19H3FJGoECjJ90CrQXB4Hor6Bfzyi+bfplH790
1PRMB+PLEKuSrZ+S+0S8OMpq5Spd/6juW+7n5W2tSE9qSrEmrZg7UZjcERB8s2zSm6wwpE2tZsLy
pI4XNIYA9xXlXD4OZHGNsX0Qk57UV1uK7igNd0UFfxZdXktNU6sv+khjwqlIe7/FED70aWL30mmk
5bGGTVlPyqYCOIxazn2kUTF5MiQ33dexL+lHitHEqTEup0E8bjvtyAvF5qbIBrq64SCCj+q46oD3
eYZYrLotFlJyq5VTGogllHG0SztlP/ZAL+29/1kV9N+rXDh0/6xcrh8P0S80C+/5U7PQsUSlDJm6
v8ni/61ZdKiWhbleBj0CPcXfmkX8QwFHh3/ocpJV2qTeahZgDKCRxwyjJ6i3+S3NMlvuN4WGfycM
z2zmsI8UrFFCYFg6femTjuh71B6hQtiDuBoBBJpSVuiqWkLtwUSJayXQElAeKOzrogS4TVOhdDKa
canA7naOY0owsIC57SAfHugdg2NbEabl0aiKxzra92Gy2MP5qE6te0LZUmvaaMEJNDcbqMwT4fVG
gesd6natTL4fc518YSRV2zzrgJ3MTMqdzIEOC4FuefobE686gsdm6bU2fBuHVqCeGbR0yCSE5eFI
cXnd9agytPay0nrFNY5VDci8KRHaKhRAvIUyBbRPFUQw9Q1tZ2YUA570UqMUXermVqQKdFWBqPcw
ldSiDyA3iXtusGZBnAMcWzQtsM19X90vUrMFNFuhvV06jneJeQK7OYnHZzr+O8+sdeJoBqDZBwFA
SBjZaYvPUgoSyoNqa3n1shDE1lr0HGNKrngcrZtrp/UevU5P9yhQOq2KJLSp27yJ8tGg/9ToiATp
CXQ/dXSVK2rsxqCzDlNnMokjsN1dNOQBQFQnUP0mQpdtVTzAJKdfGYc93SjlMG1UaeydRVtTaplA
ppnp5cIzjL5Z0s0SHDTpi3HKYldsYkJSStfA8ipQKrJXABlVFHIFMDdJVlZnutedJnJ4w+kmPqa+
cRoBmygzcnYK7K9z3wu8DFCi7vsF+LMncMxPhi/r9ILQdXUz0e2tDek+HPWImHOnku0xWjosKuhu
jz2dBwcDIqAjyAKFJndWkQz1umsPGUgQ7SvqOpHINjcfGrklxkAD+TI64YEpU0mf7F6o7nqQG677
vgDnL+p0GvzBOLFyud2jRIH9z4cT8d1TUt91XdP5+jRQ0rXQisAspPz+/3sFSYPZR7rx7vnwPHXP
+burxet7fujGhWr+YUC1R/Mzak6YLwl/3SsWOpAtYChAQU7RIlfNN9pRVP+gk5TPwe9DQ0Jb/2/t
KPzBpYKeUnOuTjRo/+Xi+huOl4zafqMdVVWjxFECOkOSKIQVf5QtvYnrKhngICpMFY7jbZxg48x/
e5blhp7n25ZtuTbfWIETOG/W6RcXCub94bjM8O31Gv7SE4SqI1VB5Z0ofKvj3cefL833879re3+e
2Fx6+WZiwiHvigX9KM7dxUSy8ukhsS4T6yKytrG1vXz2b5cvX56W1x+PqsxG5YNRzy9qU7HfA+rJ
cj4crbtdad1EEHV84Ztvz+uIDCjfP/vu1/vH7epuu368fbm+XT3tBuuT5ziDjP1p9nOD8dvZSyel
lWjZZHmtL3e7gtKWh7svd6tvz2QYrC/8+0DzpnXz7eIqvHi4CSMrvLIuw6urcL29ulrbW3ftX4X+
1dVy/spdLt3Vw/V2bS+vl/bX6619fb262NnLl9X1drlzVquXT3bvFdTvo3Wcjfqb3SuTMiPs8vr8
3+al5Pm/fbt5voysGzCJefSrZ8o1b75BDcqXdJJZV/7zzTNTujnNO3zPK+8r6/JrbL08ft2+PH19
3MXW8nHHin+9fGHFd9cvdy9PpcUdgp16oRaosL7s1uuvj0+rl+vY2j19Mqc5bvWhbMxX7DdzqqLy
lCf7095hIHZg9/Sy+naBtbS+XT1H1tWWRz5Y66/Lu8fLx+2POCQX31/zes3H6aP1nI/jm7HbQQFQ
EzIaZ8GFQbtPhIeZvxr847ai7km4+/gYqO99rp/F7yx4hudX6ouO4TYPmy+7ZbB5uHhYffni+zer
zZfIctdXa9dfrt2rq4urC+9ilrDl7nq3una3y09mLv1q2TXquMGSUVBw4vz7N1PXDCEpgTHcO8CW
O51xU8dQLg9rgV4uHfKtCEt91At3kLOH6fSYLOg/66+U/l5RKCVQlovpccxusf4RePW69AnO5KyF
zvdFM/Ce9TnqJJyzWU1xDYVTHwPvKFDLpt6biWF1i/A0XhvwI7dgw5T5J3L4S834Zkz5zDHO8ukg
6ANjop6+UYVtXSXWt2+Xj+vLx6+X26drwbp7+uxA/6SNiSIAe0LUVpzN2hy4e7sJ40LqokUHIwu4
0cStxGQi6VvQrDu2/fT9Y+k7I6ugaB+cA0UmXkfkTafh7mzHKzWRM32UqOht6KGNFVm+H6Y8osBZ
1YEfKGqJDNa+BZcnM1RH0gzze3pQF5/RTZ3P+fUxAFLDgBN1kZWfdBgOttmnFNgd2+lanaKWcrdF
SzY7n4rbj+f8HlvmzymbFEDiLiDs8tn6ttyojlpJw8w0VVDISqBYNcMoP/bKIF1VXZt8cqrOzfc8
N2JJr7EhlnmOGb3dT73sDp1S6wChtqV6YTa02tFuk39yOn61gpphiIagAmIDxNf7Ufq6pm9VFEgn
t2PqLIzm8dBWJN3TMfM/Xr9fzYd2IBrMFFODS/F8Pl18VLJy1J10MUGpZvb01dGAZf/mKEwEfD58
PYmYHgzb7+fTqHGtH/ad7HRNTRmOQfdeOVTx786FGLVgSvj55C8I3s0u3xuFFw1pP8SafgIsXKA2
1AS6P57BAD6eyxz7e6e6dIYhF0NUUaN/CsS+98OYZm4WoqFBL0pwS46zq8LQ7WNDD0S3D1OdDOii
uC+Ndr7m2NFE24GsuguQdsQTGNoa3Zs0x6mn6VHWFAdwZy+VaRaXZfH2lF5+/KzncmSieYBFJELB
9sqAxb1/1BrGmsoQu87Rh04JAP/QLTRH7OUdqNz/2VDzo7xZ/Bg2wi5qW5DZFlFT2UZZnnYEGuQy
EErA7n9ztPM9OBtNa7QmVXv24DCI5jI+QlfdtXIMehZ0ar83sdeh5Jm0lDuDap7LrkArdzoAcuTI
h7T0WkP+IhvxgmbY+vCJZM278dYmvo6kIMNgcdJX+Sp4b5Ywa40il0uZ+gUZZpCMyNN6wXZ9chZ/
0piIL6eQaw+BJjpRz5au3GdJfToqJwdSR93VaBqlgLsnXgu4pAXggBp+vH7n4xkm10DmJM+AP6p4
bpR6AOPibnEcnYjArtFSuRYpnqQOy/Koex8P9dPRPB/rzPIkLTEXWaRtVVzXl+pFd3fYAOPxpIB4
YrX39Sq9Gy+nbfw4vSSX5pKiXWf4xD785HWdP8KZszucjvkiB7DEKe/ka+FKv1C25Yvm0x+2G1Jr
uDQozLoVLtM5Od8E8oV8o3xiPM7FiEMvEz4ETpT444+M3tuTuEjVSmiblsKzvqBCJlVP9/Wprz9x
Nub03ztpZRhy1Sg6mds8KeszyxFV8l6sgE8ErBFMxGM1APciElySgKevgBqrRXuRLePqVhYH/9Qq
4H7c6lClxNWekhVjggBlpZrHL9PgdZBpiPEqr4egUOgXW2xoHbKJyVNMuLDk9NGMR2tsvrXDV1H8
elILa1+F4jj6k/AksarC4l4HDzXTKOghoJ8lT2VbPWCWPRJ00if64BfzJnSrkR4SJVBn5xbOt8tb
poqZT3umW5SgMpyySHkoATf9WJJ/MQheI2zE2BlJ54v3g6Si1rWSNA7O3AHu9XW/03PAi/5vBsGj
Ic2qYRzmh3ijb07aWDcLpaExoD2AtpLNED2t8Zlh+NVUWC8yzIS1mdSZL6MBYLjXQRBxsryR16pO
EgkASuMTLXMezkEaDVEkrktURwZk7Mz1lQeeID721BZlGe0qQ25eQwLRbk5HQD7KKKHdDvr1zccL
OLstbxX266Bzfy36bU4jni3gPgIHtcgRhb4xyqVe14/HgyRTAJRD8QjoCRww4hTP9MfdZ5wSv1xV
8APAxZ+dfuHM11HlYnGAb55VnZGO2nqxd8ZBkz7RZr8aBV0CRBSTNHB43kuIDGyWMNULOoOKSPdS
Ne+WxPSnT3oExXMTMa8jPcJ4bBJzMc6DR4u87EFjAyUwpS4T6K9KtY+jFF32w2gswWWnCCo7FV6j
HShjVWTRbUidfjVPeaD0g4w4gf+S5sVNNVDmqIg/uN3/MYRwVoSAzefxNOpiiGZyGl9TNm/PSSR1
p6zDWjqi3MBjv2/rw7cadIcLkGFlsHWy/ZWmgVY6Ue9DKEOMml1zKlRKYEfKZuwW7vDHjwVv1q3v
BY8QqC4CK8myYV/P7JxaGVElKj2V1IlB68Ee+pI2GbOg1yoSixX0QJMsBPGJK5AgnOyPB58dhHeD
gxfAfZbILjYGj/5M6skj1UYnkBUyi8MU2bqSo6xrHVZzH9LxWvxEFf4kHAifRN+5MFc/gYNxZmcE
MYeZcBQqh0TURb5ov1TycLL2+viQN8fPkBF+OtEAGpLfIcfF/9EjZwK/WBQH6Gh0mopSvXWFcdGD
0jd1odZS3dTQuo7WHyg0TiPD+3hVf1JgryPP3gPLK5BYfH/U8oXZ9XUD1LA20rorLap13VXk0Kr4
oTaB8S4P0Sf7+NPhZkT8Wh3TjSLRzg1ZIjew2ALM6pB4hhCXwiyvzvXC+XheZ9KizXdlDUvJDYRC
Idk4U1SF2ol5q090ZeGJyOvCSPLm6oSGPF6M6VgvPnF+fh5On3Ux90wKnXRK6d4v40GtooPR1jPN
fNV8T/KWAn5MAIRXaix/cgrPFpCpUVZCOMCYHVtFPNeOPV76Xs7EAsKORNzBbrS/Saai+r1teh1F
nPMlErUqFOSdLeB+ApS8aobCkWs58ycxTh9rWY4/MWU/rRuSYMzHzGQgAZ3yft2S0zGiloB1Ay+l
MDyIzA73kjBWudfVx+aTTfpp4UADNkBtZVakYF6LI98qVIjKkgXQgkxpSk27zAXYJFMo9D6WvHNX
XCPxZCqSCAIGupuCnTMnapykLj/2DJMQODJCvZqx8Q+RTNGIUau5shPGRDXpNTwCiAnbVX34OlXG
gvyk2o0pTEKHkgaJRNfjhwK8lG8L+ODSZ+OwqDdlHh8GNz4k7RBbaRyJpXOcYJAM+klqDCdKM3P3
8WzO1OCPycwXNpGEGv7amWBro3nsx0WdQ7qnijsxORmtm05SCtTTvqteRG7d6u/5hwwJuC6iACAI
eEVcnN7LRLsw+hZ47AICEYPejhQAHjUBZenjiYnzNryxJ6/DADaikLOX8XTPuTwycej2vRkVzpF8
M2nhONoORkqLV3+cluJgVNfHfALMMk4ir+lOsdsaDQVD4vHkA0IcBQA0ivcfP9PPAjr7kjjFFEXO
vsmZzSmMVkmKNC4cM8fJSFJ18FJwpT+Z+S9HmYs98PMNYHTP5PN0GhOAlxklrdXk2ohBDx3S/0Pd
mfTWjaRr+q9c9D4KnIdFb8hzjubBsixb2hC2ZXEegwwG+ev7YWbeqtSxyoKr0UDfTSVQmVKIZMQX
3/AO4j0fmLdWIXpsxb5DO/bYNVnIQDT24FS7LrfWixxp2RMLNNl/sFdIRC1rO2vYCh9lJGXWuqLq
woosVMHl07O1c33xnj/xm8/Ck9CIYSHn+MpahVp6sqxqp/HXfWltA8JR2qNp9uvPf3QX/7Ejge6g
jIRzhuObRyGXC1OKcVumkq34IIoSPa587XfmmCFNZQbl2UbKfydc/RyBTZM7knKavG6rY16ftjUf
0xawTrULAhwUzFIj+VEKEa/FUN//+vl+fo2WtyWPJDo8Je3S10uVriuRCdewdGybwsFsegwU16rs
dr9e5+dHYi94dEvpUgFaPr6MZ7k4hmzpwDZp6X3pZpJkbIhlbnn70B0t+8evl/v5s2HtR9oGTt6l
LDp+rMocPMltzXKt8s/BIWlUDmZEvaIOx4KTcpkxcObTnvzustvduQncU754XGmv32axNIUtlgrS
vtH00KhNKTbzGLGJrA2LC/gFTCQ2yvXwTnf3qApgmxKgUXBCTQ5stPnH/ff3+n0w1aiNTBAp5+Qi
a31MUP0U42W9IGrd4AQhqlKgMWuDscRW4p3n/vnrbsujBUXwYlZ03NgLi7GQtHuSGM3fdb7Ec5Um
z5gBPtiV+GPId6LlzxcgDRf4DyR2TNQQvHj9moGSDBonjyT2jTxHGw6LmfpQ12aBbXht05/t8Pw0
39nBP58UFrXo+nIRbhXw0UUQKGBpjof5eOKipCqmEtvxotDvrPLTm3TYtjA+GF5sce2YcpFO2nGn
YEUEe16Nk6kuHiqmfKdYAuXvRLafnod9ArHCp2HHFIvh2OuXKOQ0DUOWQJsfMzhwK4OYxCzfk+f/
6SBuqyC5vskcEqSPu1dp2vatwOYIjeW+ubOCKX/qSSYezdyBRJaGSxMB8PHuf30Of3qLrMoNR0du
mwOSIr1+tjbn/xwmK4jLRDfnjYcAllRm+WEe8Hv59VJbgHyVsvDy6KEHODYxA8KX6vVSXg5ofHVa
P84sf3igGtHqgzdVIoc6V9pGekUp66PxUIxpHUa2QkvvnXz9jQ9JoYp6G0QLCx7G0cMa48JvnRSe
wbYpv0js3i76MWjydw7de8sc7ZcSn6l8FXi2irSZ72bldMhbV8Crf/0+3/h0dDNAdtFfoaQ6zoRG
jMDbIgP3p8nmX+zata+8bAnvtIMH9q+X+imMcLXSVMU1Yku6jGP3xXRyqowA7aILPSC+UhuV/YTM
7vghyWUBTz4knvx6xbcebmtsGZxsf2sTvt4slXQGxomVi4QrWZHo7EZHoVGPD20fOL9bkvJ0xBLc
T7Zqm2zv9VqLmIq6DWo3zoqpO8coub2ynLza/f4ThTwLe4+Z1ebU8KpxjDFYUwvKcOC0RtnvhSPC
eg9CXhtxb6agXH+93M+fjH1uQgMimrihbx9dsL3jB0nQ9E5cwXUwZTMd5iD1I6dz7mxd/WZ/H9ob
q7Ee4onh1vo8+lwisybLHCrUZlZk/C91lvr1SW5oo3hnJ/4cJVloY14RyzdS39ERduq6UyuKmjFT
K+cQKnv5hPtCf+fQsDjz1kV8trswuPv1u/x5M7LoxnpxKDjw2jvaIDX9A9UsvkPOgGl3rIpVohho
dVWAyLJo03c+3VvLgXanx8QH3Nqor3eKdgbgH+SgcTF5qI2WlowRFzdv/Nqp979+sp9DFVYzYBjw
F9mayMeXjpl3ZeKMi4OxuEIiw2rmaGz6349Ur1c52vopDd+sWka2vugNZAnd3nlceuF2h36yxO+W
BOxCbheeheSZOH8Ufck9FmuxFPJLqDBXcTEO/l2a+cGljUfD+M77e+tTQQTcTBYte7Msev2p1rwC
/DHxZJmduAdnrIy9kTvi0lq89Z1w/8aBxueFEZq7Dbho1x0tlSyysAqWwslNfshWG/hOAN1myiuU
Kdqm/u3L0qR9TL5DsxpuYniUOk6hGmyIN07cYqyA+ouRomyOOvdvb0AKAc4xnDDu9+OjJc2wa+ei
dOBrOcVNU1TWGV5LxYf/YBVmTiBdmMzA2nz97nQ2Wm3oE55qv9VRKZsMiD4mdr+/CnkFBT1ZLxjp
owrRGCapmco6sdNJqS60H6xIruSleGedN2KgTdIGV4YZ00bDe/00g92m6bgWTowrwHnR2ObBVbgB
NxvCSnYNfUGzf+czvbHPWdImp2eXb4/4esmwyHp3Xliy0zMiE03C7MgR93kj3sNzvLUSUZYDTBsS
QNLRSlmWwD+gBx+nonPqgw7dBRnLyUFoHppX/vj7n+zvqx1tDOR+12LWjh1j/tuC9SnzuyVM5eE/
WMWDt2RssE2QJK/fnjF4GI1hVh+bVWEdNDPdi6ov5DvXxhuxfNsPnkdKGJCp2a9XMYvRrUqsNCD2
LtV+VLNzzkDMfOcCfiMMsQpK7C4yyTTGjrJ4W6T9iPEbzxJay5ljdsi0Ivb9kNite5VJ1bxj8/rm
U1FIwvEKDCx3j8Je45UwYvClj2mM+TdFgCNLi8z+O5fGW6vYLlEOrE1A3nm0ytTaWQYKmX2gfQsz
mFLi5xH8Jdv9b4eib65CmcU8bqu1/KN9UOiiWBJU6ONwNhESE8I6G7w8e+eNvXGCaAj7DrUB7efw
+ALMoEwmANjsGI+f4hMGD8F0Mix5lX2qnAoO0a/39lv74e+rHQU94umK66KB/cGY+s9AqDr0/1N0
rTC/yiOrkWr36wW3X/i6jCSOc7fTYYB9TPn/eptbWA61bc+R7QJMJIo6wOWyrlHxK2Y0Gcs+lPu+
1q3aDcU8WvtfL/5G6AXAgw8bW3+jKh7tE1ilIugLntYfZj85rG6aAWecWzuP3Mx05SltEQOhIr9D
zeHXS7+1eWg7wtQmKoJEO9o8bKgMZrCFdKHn1i96tPQaJUv+m/iWLZPfsLPM5ugJblnN69fbpmpw
hmyxAROYKHE2TPBlgDHLf/Awf1tle9i/deGCOsxKL1/tmI82ndPISU5zHM/fWeWtk0AOCKcKSCdI
jKOt0iWwkIF8AOUWDdYuxip9B6Rub/wA/ACm7NfP9NbeAKfLGJpCmfLq6ObKVeW7fcpqEDjD2KM0
505Wc3iVzpsprhfeqNlI35kKMlzarvtXB4Jgj+QIjVRgFtzNRxtjpByx1tJCHrDtx3tsHvv5dLTz
8RLkuC13Vuf2LdYYUjzaTVtdGV49g8dYumBfi7VA5Dkkc4j8dszv0sJewkg6WE5MsnDQbBvcYI6x
Das/ll3S20ijt1oi2jDY1YFG6djFqneyjwmpInpW44g8dieqIU6D1MijDnY3U2ShrU9W78rHetws
r8y06xDwG1vrkPprAuge4+7vDj98VXbOiv6X7WNCUfFBs52TdiUotckf1SFL2uW+Vso8g4NP8xKL
vPbcKAz/RyhC86yp7WSElp8Ul26+pAyx7SRM40y6BUZwCcbdaQ8TdBBzmaKNZ3jfWodZZzRNIBWg
3Jbtpeyw842yvBf+YRl8OLVFUaSPPdzJaeemkmeSRmFfLJ6xVOdzMgUMSpUKurhbivZzmSnaI7gR
TveMXMrHSY0JKl5U/ggdCtO8m9qugNa+0MmIDMysvmAoKNfItrx2OZirls+pKVqECGZZ3odBZS9n
TTMGnwexNh/8NXTQdM2Fc6/sNv+sZTXmF1Pn+W1cKF8NUS+BDlfpWiLfZXbIrmFKvXkLdr24deVa
fEmRDMAJOGsDBEU9GYBEAeoI4zYw1wr3KDFfrdLD2BQDD7xJvMqeVzjBKW4+ztqhsWp1g46CzLHn
fepl+eNietmjLXqB6B4Ofe6ZKANC/gQm9ocE9n9J+5eXtsihvTLcXmPuZKwpeprzWO/twg++FgZe
t1GZ0jGIRxOYZlzJ3MeRyKlGBNlnF7fHvHQ+q2EZvs6LdK+qZPSeetCOPoY3XTbjGeL3t6U1zRZ2
SZ4y8SUe5R2mQDPCgk7SFzCNl07vV89PzKjtmDrv/EXVwV7Jzj5z8zUjx6T9Dr7SsGncpSWLYRCG
+aCcuvpbaWn052bVPk9ZFX7OqqnASBGUwUXaDfWT2TnyM+gq8QmrHuc7XT/sBJIVwZPYo5uLbq+P
9kGWO/SYvFw5C5oKDToGhj3ZOm4yZdyM4Tojn0br4z4YcdqFWx6Ot1LlHZqQbBIEGM1WbvaYHvqa
bKCXTGw0JZ0KaUTejCVf5JV2+lFRAd2rJVy+iMCY0iiUE05u1aJn7OKcYJzjzO+tvYV3Yn3AqzQt
Di09pI6XmK1fKm7c+YDjjTwhvRMznKbSR9RsnjqUeh1nfagr1V+kzGvyvbA753nxVYvot6n9EgcY
hTChrd0kHuhtOHStkwXvs3QI70QWrtO5wcD2M/NaRCgbZYurvq28J9EUejyjcmouDEQa0O73aC3m
QVA5B5mM6Vm59gXSdZoRMwo2xoQCM4hvVP4sKu7DKtfqSvrK/VF5gb7zetjYUVCoAalpXoGMnHrE
ptSy1upe9EH2IJTj3FizhP6O9Y1KAVjXoxePVR48rabur+uC80jLtk7DPTi2FvncwazPla21H3dS
LOE+ty0C1cbcLqLRSwYERVuFu5rJuA6eC3U6785V7je6VTM6O8WqH7iEPP9kkouaIm2KBuVcYblr
ZFn4hh90UBa31pIFWC1Orns/mUqi4mcvmN7ocZiu5Vqjz6oc2ZRxh+ch0sKlkGXkcOiRs+w2WYK5
7k0DdZ0RiTQjS5/z0Q3qyK+y8XGSUt6udpd+aJtGPFmMul5Wr+iJGrqamHGbNQaHS1giAV/JYYlz
J2l+5DmpVjS0a5Xd9AasrGhcl+VjUddghMeuSL93c16/dGytZadJm9SpuWQ4BOkMZ8ooG9WDNU7y
PHWFVUWF1MW900vvKw0uDAPtqZ6vQYSaL4mumxvEA1wNy39pv849hzqaSml/C+u206cTc50uKuey
esqqfjYAPIf+SaqZNO1yu2+x6cjz6bud4IkadavQ3wCVa+MQ8r6v3KIN8bNwanatB+fp4NUUOXt8
5vidZipsFQUinHEgqnP1IcOy/AOgQPF1MfBS2qY+T3ObIP0y1rb50KjNGTys8wmgi7dm6JznGgRC
5mpAMg48erzdEQM7t5t6+k6zYbyf9cRm84JGfTTywvmeZTY3gp7ngQNamf3X1FMLobFIuElcE80Z
0hYskiAxZU2sDDQPYqY0yUO/GmFjXKxNzj18Mo5l/cE2xgTv6EXaKDfrqkPruwjL28GR47Oym+RM
61F+z4YyqWJkIdApt8j81qgbrPGei837Fma2i/ioNPVDquzisas89CFsbqIG/2+STaEH7ymsykod
0rLDzdqenI6M1xbqySxze421MLw952qFBTm01WXpFymSyf6MmsPSzgNvx59lQE+uLD+Va0C8CUeR
Y6wAjjuJjJ7IF1uZMz1UmfbnuEv4SyN3Tcrs4FZa80mHNe3P52zpUc3UXbPulo0Ocli9tM2iwF8d
Fa2lyaphrqzs4Hhdjaao7NyHJFjd5dQT0/TREiT1+1RkrREn0PAQ3/fatMf0JUntyO6lerKDnqcY
gqxFuRMsqowdpcOWoOsEn6VMArZBmoXDbmoUD+BA0cJcJFf1GDvkIwbIqHD6pMvVf5bAEoedSCnG
eC0yRICimIPv1dxYn/te+xeOWoonhrHDjZDp+l3PbfddZGY6xEz+MMCB64n+CPd+cdU3IkFipOhK
EQ1Lll3j5k0KZFlTvhySUuXhwcq9wtitXVfel22mjZ0aROeSCcxIGwmnFd+msbK+daPZTjtZDnQg
jF4HBJ3K+WxAasPXa6w2SYxSzexDmSbQXKpS03pJyCuDXU7CV/C0s0IYzkImxI9C3ZfiUKq2bR9D
+pM5ftA9yMUCgG0XRobHNO8MD2JhYXVXMeZOoLMVF3VmLkUc4gSKqvESJN4FBontAzDVtdyVNIEQ
Bx1LDo25Aoa79JM2T061Wr1pNy9ti+4HuEkfZF9jfy4UXn8HgcoFvhOrJ1HLDGztxBDeqrmPGPCF
eOKAc0D4doYcQYZGKPWZu8jKPWd+LnnwqjCKi0mmeY2g3jAXGRJSYurCu6BrMe915rHxv+i+Tu/9
Ug8IpS7QJBA16wYvPQNJJNaHQAy9dzMC01vPuqZfq3O/qVaFL+xEhrF5klnVhai8VuynqR2zE62M
pfyQ2Rn+JYVYxl1qG0i2KPJt69yt3XJ8djISTSRaB1GiIEpxUO2ntp4Wen8jxnPzhIecRSIRhqjW
Y8Wc7jLVqfzcKWFwP6YQPBN9Cpyp77Aks5MlPAeWXcvLwVxI/ggpzvSxIseZLrTKFueDPXJXYt3h
Vdaw53fbxWFp0zn8tNYVJITZVUF4OhMmGCOR9iCvDxKu+Nh26VB/Cmar5KuavlGmn/0pQBp99PPA
+FI0WhYGZ2Wq0IeWLmUD/6UbnEmnV33U4ApnUBaAJI/Krsbv2OYuNWPPKgccGlRdG/QTGNwecp8r
82SoidX3Zs+Hu5zWOvPO/VwOuLG0I0LeS5/76pOJLNd662TMoruztNIdRI0ZCm+O1ErjZ+pHkCTN
FBV5NzeH3hY19sXYhYsH35J5dQO8l2GLP6STi/1C5ybGOQ1jOzyoKZX509gBkazJiyhdzNh3pjGL
XUSvHtrZqREYnkDB3gepLSaiBxPgXV8ljv6Yq7Bz8E5JlSAipG37RU4mx0vRPCgPdrIOZHueuxVl
ciSs2Z1OWZjPl5913SRIqUI/6ZG8IsOQ153RKM4PmoJVf1BtrdaLEcds74UeBC1AWxe2hYluMwRX
rVeP6q4LKtdG1CivtsxR9uqBwaG/pQBzXWEQZo6qwQnKn5Lhpl4bgDGoWBabYW6VDZR9Yd6Oz0YZ
lKRrI2hQuvbYXrcFjI64ae3qrFW5Ws+sQrgW95Ypa4wcRN9UhzzLyuIS1/acxtdc+OrWNHQ7kDs5
06OvYNPe2AN4kcgeBmN6hsfrNvvAVeqzLvCvRr16dnosHwf8D9NqDe+AYpnN3l5yDwfLBbocarvF
jKxwn5lYoTsjsm5R6LgY8K160P4YbfBPNICHpO9I6/pV+fi++2ZyraUgxVPLan9K8G5HnIjMfjlM
Y5mnd7VV+/YOT10tLoB+wPI1atuo0Sx0CnQN+0JZ9yMfsTkgLVfja5xglv3NDCvHO/X7dLbHaBix
eT9Zew07f5GBidGQiyjqVVkESX5FaUs64eZzg4Wi9qfhiqs8qW50WYfuPR+ktj4PqaVS5uxJGXzv
jMDKDyEsURSSp3KqotyebXEY56F7SVwtv5j+urbYdg4TYrWLm9aRkVou2sHpnN6FYSZRFHJAyMW9
Yc/VRSp67JjyLkXgYQJ8cQ7u0R7jsJ6opBg2CfNWNqCjIqSxKFu7INdEnGZOvN3kkSBFiygwGh0H
E4/IseXE6mIqO7Tn9KK+ady9w9sSFkjyLSdc40VGVRlcSLUE5Wdd0tC4yDGwbS4zW1ruteIvXq+F
Y83zVd1Kl8ozrDCC3ZPPosXvZLB4MIfU7Hs5d453m9WuXwysqW3sRuo1rR/cKRPd01r0+keuZ9dt
TpuEde78dNwsh5vcxK/FrI1zPxhWAhb5T7B8mjK77V+W1LDxz87HUJq3nlHVD3S7W3+vJyO5dbqG
Oj2fmmQ/dQXsZN5U8ZJylMJ90RaBfcga3Q34K2MVuuPRg4uK/ut4EQ4GpXsFkPw8oQuMQ4t2p0vP
HfAWGGUT4I7mblqcoLqtl3E222pHc4EbQfIiv7sqDSjCpK9vCx8SB6emWuao9crEZZrVptmB3wfB
wxKp+4Xytl1P1knjaWZb2bqvl8Cp46DvJVJQ7uhcLkXa2vtWtZY8kdBqTRT1ymo6kYJDA77ct7L9
oEr/ZR2KE7VYbXcyeZ26bCcTsbAuzKYnLuV6jlZzTuR+oYuCNHtZlBd+g/TkbuLCnfe5hbiA2Svj
my3zxjpti+18D0Y/kK8VqBAewP8tuzyZ/XvgF3QQoCcnd2NW0avL3NkaNgt29d2bTe9Z+2mDRr3S
61031gv9NcPsr/zB9tmpq+V+HodicimV4Z30ujbXeMyt/GufMMI89LlCZot6sumuB2F0Xhpt2IQ0
Sqp8ecYBHf4TAmeJV8TCc8uv7lq7l1aYzGsc6ik09q5RqI90R3pz7xTm8LEK7BWrYmvNdTwzAnlY
hV1Bwpohe+3wmB4fhyBE6sybncGKl7yUfWTanfHS62Zx9tpknh8vszHijSFMRpJiKLoffLjKj5ZF
tCpGkSJ9CtxK0BRwhllFiD8VX8y8thButUYuzTTsmqdWmiUWPkosGDd4SjzOzVqIDH+10jRPRxdU
xn6xU7KPggJxiqVsTLTotDJ5xVo6THdxxv3m20Vb7xKR4DMwabxCLVTQItVOX8w5m3wc7m3BH2wL
kvKMcuET8g0z4nGSRuhONg47N9Refm/kQ5JF4wiOIkZR7SVraO7ES1eu3UlYpM7zYKcN8mfsnRs7
0SnqFmTFdC6DsSzRtWuwS3Jc81m4xaSjOfSne3OGc6DLxSavoPPun1YT+raxO9WdidDynDW7cE7b
52ZEtI1Cdci/NCP9I2odEv6dKIy14Q52lnafDaF6TILS7EuqBPIMJ4eHFihYtpXlX6z2YHeRTtIC
nRfbpG9GYBkpfuuwfdSWOWDskjCUjJm4Ywss7FFRkNa1t2LsLYiypg6MgTlAGuCh4cwujcxhmYcY
inruxfm6JM966sFLqcTBeabMCqzYEU21b0mCOkHDM6GnT1Iof/S5ZmWnrVPkZwLu68jByzjdjaOZ
lmelM4sg8uq8wLitS/IXzH0tN3aDwv2iyzDHn7Keeg57Oc24IrUmzeG+V0N2rVSSl4j3qWS+yoMK
BeCxDqo5LofOIt8qu+6SHLHHlKBWAR4chlw/O3YPFtBfEBGMc4IeBeY49bh7QPIPts6S/yOdEqRO
wZXW2J+7oPkunGFAwCFPW/l1AahGn1F1Zh6PzpiRTYy2HKMSSMgMYXnWa5zRZaEb4zrVx86olvpa
iCwo91YW5k9sxgphf65aHA8oiE7srCumM9V7o9gHNPkbAge5Q6xTM7UwAe7q9GQO227dJ0mQDIdJ
Opg5Arhp3F066k5Ghd03GXebrwhFTUi7YtJDm5G5tuZ1ONSWEfXpOOClOVqV3k1gKJu9EEM+7vxw
RDKvLZ1sOBVJ44RnE2LLP6Z8FFTtGU2qXRik6d3MgAab7fqcFlSPC/rQOkjI5IlETQZpZCy0J3ex
doYy62GPH7XCkWNqh2Rn9Y5KdkG5esZeuUv+Uqs+yGOtVzs7qxBcSDFbzGulPw5Jid692uCOu1na
/jWALyoTDzjdj6BOKmp80sSLrja0PLFXKC/4MpMx7kbbUnfj5NufOB7DGA+A3y7LoTXdqBbVdI36
DT0MUZcK8Icw9q1bdGj+zznHh47Xp8JqLYu9EBiPCfz1HPnGhXZQZgP6j2VYVNVJbmp+WhfNNlNd
C7rgZuu7GjXb3MB+r0po69IpER+Hos5TLvfW+G4muReQ5OghO1vnsdIn+abeE1mq6W50QwfgCkAU
tu5mOi0ocVkqvChWdIIu6plEPKbwNTCOHt0akcmmJValgQw+BV0ouP66rTZd4cOM6R1Djay+Hagy
rnOfrH/nO4IuUbK03zvhO2lcj331Evb9eu8yzFyjqZE2rht9Xl3mpQJeYWpnk3pysy9089CzKaeh
OUWL0sVmM+El009a5I2eptWOiPkkRYbOyothrHpMQwKPdJdR8zmRc/3Suyg8RKDawG9kPcH+hHaq
OB21PWVRq8OBppWYh+xP9slvSbvfdD+aj+Pw48d49bX7H2AA/ZdQNTPhfy9Be/m1G7Ov1RsqtPzY
n0qLgfEPBqjw24ARYuqNo/N/Cy364T+YzAMzABWy2QKgJ/tPfWvjH8wQ4Q7DznA3giYDwP/Wt8ZN
wPeh67v8CxN0lvs7Mot/op7+NdL7U4UWHpV5NEyXwB5L1ffiBK5+T8LX0SQMyvOmzM+aDvOUTmeP
DcKczmJyIzm449TzZa+7M5dGF3cZShGT3T7S1b+QtX6ktfWFe8+fyvPAesoWidHj9MEa/D4i7Lwk
9XovrOVLts73o1lQsIXrbjWYMjhj58XUubi42tR3SXqmRRW1Q5EdwjG8nnA4pxAtT6qOnZ75Tbnr
FnmYxfLVYR6eNS1mLIN3uZIKN+bUwe1/CQs3gqtzmSg4yKN52jnZSv54b0kvjG0zwcgrME494Mxj
oe6aQd2l5vAlk953PYIWNPIfU5hdLNbUR7ll0fNZTye6+tMYfCP7RApoKZIo0f6JMW0wkWpHdYsE
avZRI3YbyYDskqQpsNBUaDM8wyvzPk1nHITc4Ye057uqTXDdbfdNxixQhB8s3Uy7YC2NuK3bqyVU
dZST1W/Ng2i2Mu+w9OraMLMOZTKsyvI8fe4AsOD7vu4wgjjpu9yOhFgj2hD4RZIgW9UY2fyOaDDv
XGRZY5fsJVLe+CFYWyoC7zoUpXnGFOdEGH72qSTNCfPwkatt3icW3pL+cN3kRrDXXRnuVrGU+2VZ
sHL2xtN0KVHQNsZ7fx3ngx1ainhIln/S+yv22lOuLzMXYa9elieGouBcoE7frOngPuugT7kRv2e6
D05RuBX7VNviNEwSbOQU1lCdcRvKQTB0GPM6quhOBkvf7Au/wnglsXooV0FF2ld6L1nZ7lWxhH9O
uX8rVP3f6Pn/fyimbW1Ke/8+iN3D/Mmfvz7/19fm+b/u229f01fO9X/89F+qsZ7xD5joABzQNgOX
9Qet4U9JbeGZRDOgokAfwdJtfhT/jGamiaAsIBbQzCDGQmsLdH9FM7xRDKA1OKNslBf+m98JZkew
FaQOkC7zERJxEV1wg2M8H8j7FJq0G8bZPE8nSkl7PzOR2P3t5dz+GRr/q5nq2xZClPzf/+sPssO/
IibYbGhdyDZu9hlgVulxvQaUeMpa10mWSSwI6Vf+qvSyr6SivA64OR8Zxwg8UnMUxXbGUmhzv6q8
NCJz1PpmcRt66Gvi5kxSO0NJZkStJw9LPhX04JAFj2VmWPqys53phnSM3toaBPqbUyfj+SxsUW6D
qPEBJFSGoWbD/bBTvbWQDFWmfFzdbrgdFiclKnsr0MnEXewPVT4BL5iqiQSMcorxj2sKeorSSAv3
LEFUZkIYrVe3hS2rKhpUp69V0IfQAPsyFCfaW3paOInTXNZQBUEqNLRXo3ZNMoz7HB4vNuZwfZn9
uWcMTsl/U4osf8j55NtA3Jseeqty6GQ7FO2Rg2HB5VT5hX3GsB4fx6LEYmnO/ZVCw1LrvlvdHv/S
vlIUfkQhN26BO+AEQO/OiZFMRwCcNPm+XiFlAc1wvOvMnhJJb9HNPnQOqAtiYZUc7KYh4CTagVHF
/Jahe96XtYodUVrXQpXWtzINbAxvFoTX38HoHO1GwDkb0cMEphPS10fe7fU2KWtwU1QyIrZXGZ5K
DZULXNX0Dt7zDwTuq924LYMWIRZDUA3NY2Lv0iTByOBRxIts5rMy9++kMq1dOzryIrA7GedJklyY
RTvFHNviUidF/s7f8BMujz+BMO9CIdiwhsdItRRhBR3WHRbrboavnR7s0xwSabQ6GQi93LPeOYE/
Ya1YjyDD/3IWt9jx+s2Ojq1Lxyi4JWqNx+HqjrsKSE3cNL558uvDfqxJun3FLdkCTPjHK7a3r/w3
9FjfZfCOgoJWnirN54rEAMs9WhZfxKI8vB4zMXLV2g2te8A0LpNXV962qWH8mFuwJAe7KuxLvZZZ
EGtorzc9k/3yJFnJbRiSKMrUeXTHOLHTPkfLv1m5s4Os/wx/trsbYJhdZk3oXxVeO/w/u+j+x2Xu
ZMv//rqLvmbD17x5lbPzA3/ecC6Jt2VRjZOQh3zz8J/ZOv8G3iIMli3zBvm8Ubf+cqOxvH8wAAQi
BoUmpCVucNT/ut8sLMM2tuPG/oUbtfF5fkMU/UiKAeLkdo/CybCQZofb6x3tRhe5QVKhpac5EUyH
oqhf2rrIwTUF/uXai2pnF1PPUF5jL0/P63RqaRxbGT0VAzQw+3R2zv727t64Df8AYf8r/vz5J4EJ
QnEz4B/QEV4fELdrZoEHJx4UNP0YZNKfPw+HadT7qp0UKsZ58lUwessiOaoavZyqj0hYcWY1kuKq
oH/+xBXl3DI2/Obl4bJLnNn+mCzcsXHZzc6DWS8G9EZHPE5lSEP6/7B3HktyK8mafpVrd482yACw
mA1Sl2ChqIo8GxgPBbTWePr5kOyerkTmLRjbbBZjNi02fZqMRAgPD/dfAL3awKB2SL7DJ2Uqhi9V
rCeyM9iF+Vn1MccAoCMdRrMJZeqhUmU7kRCSSSvds7ehrpkfxsnId7UX9ZtaxKHuJKiC8cDp6Je1
QRZTpaBc8zOxCgjTwMSQEVVFP/5CxNk3nIzITkfNHsVfY8UpTiVggSt3x5m/sZxV2mFw8w0GINm4
nFWrmRJqq0W1Lc12N4M0VL56HOzEoTnsNJL32KU/lEI5dEmHadBfWYpodPC+5MLMZH+fmx8oRpnm
PiwQjouGU5m0YA8Np+B/DmtIXnG4tRQuTN060q3/Iz7P7z3BiQDSi1om4r+LPTGVcZP7UV1tdbB2
W0s0+QbsRrYSm+e/ZTlHYhbi1NBtRpphkYfRegqDWfcFfF2m7ySDNc285zZ9QCTpr8kETZiU4Zoa
isoxvxxVR4GH15XB58GAWFIffK2qo0I0GH9CXtvBG5Ef+nSkj9xR5/9mqJH2k1MMcsFW/PxZh/lu
OFUkB9+LPE1nsGj+kKC14ra6TKs5DQLpQYZs9RKVSvwpGBNtS1kmnlMuAzE1y9fXttaMRL6YNj6A
8Aa92yJduFI1IbIAUQF1uA2SbthWWt+QV3XBhn4julZcNPuq1cRm6jx6XHJLP3XUOIAy6MBcsYaT
UQc9HJYg2Q0iL51GLerjRF66TSlDH8akujNE/ZwmTbdJyzyidWGYj0ou9U+9aWsHst734Lqypzjy
sy2qT83KBxK7L79vpuIRvE3oQzC7zwr+r25sg343P7vH0qrTq6NaVacSbbiNr+q/oA7S3Z2mlREv
8x+2OyMC0odqwWsA7YPFdkfDAcRWyohFVX0cS4qBI0FqG0t3ecob5O2Ae1ZKvFg/RkP3C4o0GQly
BIs7II9juaJPU24NWWwSkod9IYfmJtPDmaKgYQs9plgRuFQ4rFjfhsOvt3/AOaIvfgB3Gewz9Ang
ni1jU0u3d2x1v9z6wvYPCQIMd1haeKcEgPXGQ3F7G4xquWtnqHdblghIAXZySsPkjdJW3SYeOvMk
dzY202azt7Xm49TF4FSjwEaRtAE+GehYBMWUzTVEORwUh3r+NqFt7bqsN34iGx/T4VkHd4mQpCK5
acaTJECTZtejU/S+jiTrYxe02SHxinhHxxZLCVxl0HQOxpSWkZV/UsJEBt/JIegNniVSJE5Dk+Sf
w6BEQjFHHzU0WTqgVcNvMcX/C/WF/+fSLll9tZO235pv//WT/lczvvuW/vxf/334Nn37LwrAYXGR
es1/6Hfupen4pKI9/s8citj0r0op/0SdKUYwbXngI/HMCfuXE6DyD5Q/kBwiTRcKTWb+0b8qpco/
EIFgnyJ2MRcF4Jf8Qe51ZrG/2vZz5meaMxdnzvJQr5jj6qu4ktUNkO7CJ70wkgZsjmRm7zqc/mxi
nAc6907yNPrGfmGfajVz/J7/CYBNdazIg4Yt6qeav6ljVXusOzW+N0pbAoffpx1PBp6ItIWG6KnW
RuJvkPkVpQsPCBv9zHSbt4MkPdVyHfNYl4aYlkNoRIespmbgFULxjw02BqBpMty/Eppg+f68Uv9/
0/73bDLxP78VPuSErzz7p2Nw/Xrjzn/w974FY/YPuG9cOgABDPHvbasYZP+U6OGQ8VD97SX3z20r
Gf8gJ2en8ydAvp/tjf65bSVF/ccsVjT/I5TxCPF/ZKS0UEdFQgMdCA4OLokU3mAdLlJJSsH6LBsZ
umBkyiMsvuwogORtZTsBTCeXxS4FF0wPO4t3FQTVGd6du9mQRV9opv18NX3u7+Pyung2l/pe3c6/
f43FzTU/oyiizbP4+hSZqU+NHfMJF3in+cXTc3BmqTEkH7U88X72aJeg1hulj4Y+SIGDv4T/THal
/hCtp2Eh78XU9rFhkz9VhZaCbR96uvfRmGQVHciQYs84REEOiCzrv7/90890tH8HgN8/HY02kgTB
cwCY4+VP14AFilgdQzeRGxtnb4CrH6su50oK4Tq61hgUllOOnP+Mnun7YTRyDOZ98TfplfoOGJH6
qSus4SOcrYlMPE+qn0mQewcJs87nEYjrL9Xrwu8G3YpPI2CcD1BB3stBJ31++0PmBOH6OyieQBAk
jVgqrCgBsEtayqEr0OY+kWHCqaC28ztk/I8E1MsizXm20OUF302d1OQ/izQFur8Vls0Quil40m2n
KyCth7K8r6JVBwBx/UE8uwnJ7G+IhFc6n3FoF5bgg6Sw/ZV0iJU3ngrnFdxWZRuf3p69W9+lKDwB
DBMNOHUphWO1CDpblR66ndXo934OPtbQ89wdNJGuEO5uLBTFclOn4H7WXlycFfRWwnQCF+VGWRDu
+5kINY3lmhjUzVF4PyHohMojCqOX23pMDTkchBy5iZ9Ge/4f1W6wwIy+PW3XoxDM5mcaVG70AZdM
YVWBNzRMSuQSoEB6AurYe1a0VhlcVEPnXQcCgbI7LQUZQeIl7bkZ9DDMgpitAKZhm6lpcJSArzoh
+GDTT5nAUlUdc8T9cBry0dEQxVl5/F4+S3//BB5WFk9fHvDXcnNGFpmig2DTB+ovoHvVAQhEcwgC
H7X4Ce/IrgO31gAHXTlx18eAxxyzjLgQxUquncuFVOLU0D3VYiFl+fMwyIg2xOanqem+KZ68plp5
azADgWK437CrzKXSY64kbUiFJXLTsXiRSxv99mDc01b4Kfe+unl789yaUq5PdVaahpa2rCdgVTQ3
lIvIbUCzABdsjB1WUZKDx2mw1Qa7fJh0OBlJKtY0Q5TL1+R5NWl0EVnOPGhW9HJSeUZgIerViWsN
f8V19wgWdteH8Lgi+dSm0scoyTaqj8Ze5m1tU96l04dgRAFYSZ1hhOkW055uf7w9HdchCLDA3IRD
J4u9vjyxoisD1cinwLVRNPs8kl5uK88b0X/3qpUay+K1OX+/MLkiEK3CS3uuRV1+v6c1qpW3QTRf
b/E2GwfUG2FT73sbiFUdBObRHKToq9x7/YbXWv0EPKreF3q+pmp+vQdm+6h5f5NvsckXt2+v6JXl
dVHkBuDXj0WhNTveilQZUznYeHKm7+FWhu/RewtWdt/1Vp8hGkQW6PA8NJYRHx6WlBYDu28I7BH2
U8ijWuTdzgY0/QQ7Sl6b8zmuX17QguozdxkemMSz5YC+lWdeAz3RBeGo/OitRLzPbcl6oCQURZu0
1wzJoT+SgY4by/QkJeG+koH4rYTsW2tPjopCxdza0bkfLte+GENt1Js0cs1Cse+1BuSxIItxirZW
iWJxdgK833yIBjN0ekMMu0HD1jKL4zU9osXba96FvLm4dMm75ohqzEW5V2+vtlCwYxvTxg3Dhusj
yAtA9jnYsHYHchz6SCSlSbsBieffg53biZH2pUMhLS82OSyJelOmUufqXgKcOvdSNDeyFjawk/uo
SBxRIhWoVNZaCDai8ayHqsnUr3kWBFt/9G3LgTTZfDE7fXifRq3VbgajygDDKNJ7c1Cq92kivMbp
23qEDQpN91cBEVasLMf1NiRvno8j/+bwy4vVCO0G3+ggprsk4bBcJ6SgtYLyZWBMtgMRRfvwdpS5
vrFJCVCRMXl6I05zLoS+mnNPJhwLGPhuqZfxcZITez96ydqldR3LGIUYhlQdkAIW+HJlQeyUYyMr
fFWr/BIByQfKAuUulpNw5Vip18dqznEQncAXgZLx8n5ElsRCi1iqIaGFRzjEBzH8PSq0KHgv0PjZ
Rpn6Je4gB3nJUbG+NlK/09k/RqzsaX/sA5E9G3J5gKzwo7YCMKVrejc354I6hs1LUptfkpdzASku
ELDtG1ekabhrK142nG3PGe0p3P7x4qKdhyztLN5CbFsMxYJE3Bt149JiyXbJkMGAyas/Ty0tjSIz
71gYcijozTH91RayKIs3dRG2bgpQ4DHOpwil39XocH0zMAr1XpSw5ni5rEc2JAx2Y46tq7eCXk/q
JxvUQZU75Jam+0j4/m6aNDpPvVi7k24cEVp7uF7gMMONdG4ev/o+YZYIZo5a61YZigK9gUU7EOe1
OHxjW9DuxmiQk2hQ4VockTRTKsMeqspF7XPc2GUkbSVmwRlgm6xsi3Px+PLqoaZMz5tCm0IHZ1nk
0tLa6jRITG6Uj9LGzjwf6n0jHyZ25i5Wigoqa2M/qHowbDCygngTUurt/VL7kFDs34nOHD6pfaOt
yJffmANBFsbjW8MLg/B3uZPGJBQYLGYNGSC0bU2ZJEysEqR/EP1ZibNnAcnFHPBUmX2xufmQZ10E
2qbQKTFXBmcjj/zP0ljFgPp8HSf5uOoPQQ6fAmEJ7AX0DmII+hn9mG6A8htA8bvej7aiqxsgPVb2
gpq7ajilnafZ7o8PMKkBUsFzbYeC6GJCUrhDBUBvjpZpeLM3FMDMIWxXpn3RcD5fvBfDLLIu0yzU
lCJF6yrIoOxp1PpPeiBVe2H0ASQOtTlR51TcwrClJ1NGkET3e+kQ1bG0iRR/2JhTYK58+aIDd/5N
9txWtDgTc2awiF1ZMwbeqBi9W8DjfYhSCC9aVZiwYbyu/y6U0KAbMFEc3aAVgpqFrWeVS82pkDd1
1wDXiC05VzfgM/TwODNlO0j08KlnqlNuo1XS1vsADYHeMbJEiTdUYApX5CRkK4nluVe42Glz61Jg
CDuDTJYqflY2DWgx260bllq9i4Mq2nejpmyyHnC6maJnk4roZ2RS3PKQ+bubIWDxoaG5hJ0SWqtj
lvj7qTXrbVXgZ6mNKmWpJFE/5sCofvQ0hWe1RsRmawGG3jB+gSql0653dIjDSH0AI5Cd+qi3DxYS
GNs+qOuTRD19h9QE2pl21e/f3rXXx5hwiWA/Bod4s9LEujzGhWy2PM/l3pUlEEtBY1cvQlS5E8va
n+kwzruEuj9zincOTzeyi8uhyoF2vqAL7NKt0g5BnfwsQdMf3/6e6wuAQUxqT+f/0lW9HETSyoZi
fTO41PAA+0qBuaF2uKZ4e535UUmjvUE8ohpMvfhylLHh5iRnGNxARF9MS9qLYrxr8gg5D1nvVjbl
rSXC6othAFZhVryYN6/XjTjNvYEsqUocqKvjPqXj6BRSuWaid46kl/sf/UCUJUHHMxpX6eWH2SFA
6tGIR7fyjWJj+1ZIrzZW92oJN7DLpPLOHuP6mwKErNmwfOLe6q0hc4w6rwFe9KndADipNJvCip+q
h8aM+18R3ftqZVJurDMsYNRXeYHyx5cvob4GvCpzCbvaiFqBDApsIyr4Um/vphvRlloDz21tNiti
384/41U+UaaqZKYK81FWokH5vZ81BZRYr860o+a7CSr+BQahgExe2N29lhT1U2Nk2d9l3ApvA/VR
fixKvVur3t3YgRT+LOTaeFfCS1gslOEDe9DCYnL7KVS+WZEwHYmCzFNmVvWW7HGtunTj6Ymg4KsB
F1s+sPzIq9FZdimJy6dxspNDpavhJkmEfweoJ3BUqLFHyayN93x1sW+SRAOukImViHVr5TWKTipS
pOi4L92dEJfGyTYdJjc32uZoKqO2b8N2bX5v1C35Xg4Apm2893n3X648ckDocvXGRJnJ0g4dZWfU
yHT/Po4r6ygFnb5TzV4+VHAt7yJDKj56lbKmd33dmuE3YPsEsIBOEYXay98gFZWVjXE7uSMn1rFB
tTxiasa7GCGQI42icZb4Gnd8x/eq6qSVVOPWRCN0AE9GoHF8lXUp1NWbKJBZ8Sn5gshOvhexvgae
OOfKi4hDEvnvURbzjHAaDpA9NPNUjMmjJ0e2slfUGtE8W2map0kXlFESL4H60Wuwsju/UqkxFKk4
TI014BVAje2j36BB5IyyoXYO2sXNlkK9ne+lTK2+W2Ent1hII470MEmTKkCQWdFDVuYo9QEnBTex
EjWuDufMHZo9NcEjcTyXDT7DDIZMMSTNray43KNqJR1m4r0b6MjqbK2+GO2tLY9V6GiDmj/bdSG/
jHEu4yZcWl68hx04HczQRqMghrK8l5te+hBLnfL57R+6XGHggZYpZvcymppwBeab51V0C0OoaFOU
166nSAbpoTZBnaz/zEGDujclK9oM0AwYz2AzX47SizSehUVaV6ui913ZW/BOR6zCVl4Jy0lnGJ58
tIEwMCNezzjR1x+TVpBZy6rqXRV5lwefByaMqdj+JIWZeZLE2H5Ymbw5q329c+EckMXMnkA0nmZz
x8sBi0TBP7tOZBdpRPN7Eyex55SK6UsQs7rO3yQA+OF7zj4eG/4OtUG7QjMifLAV/0etxbQDqtqv
kKbqgvDFLNtaQTsss+H2K7WSOJMB1xg8WtakG7MJxJOShnB2i1JAi+VPo+uoSchMiqyt/64qxX+s
28K8D0B/Rk4eGHKL1E0nQ0TPPOpmoVLV6K8g0aAjxYU2mFOo8Sw/WBmdm7ZI+wG9QY3HwaUEKavG
CIx8i+BC8RhKVhWjhTgU39+ewrMZzOUU0gaHLYDcs4J++jLAta0ixxmcNtcOlSB0eLpOR7u35Hd6
iRSSJn0y4mn8OmHKfkLIp0RQqE3yLX2JKN+kemTfyflU/MgQlgihF7RSugV8i69xFefSy9iZSo1c
kSnfBdVYFw8IS0+n0FMC2ZngIv8dBFaB2KHZ2EeWl5VJeztw5UpUH4MEvQCATZbYtFMFVyRqm0J7
bCOIm46HYtxd2jY4mWpilKkwIh3NpkZcCJCV1umf29ZH3sQH93RIY8O3kE1IshLrcLV/DKZSQ7UE
za7PxRShVZBDyUO8gDQk3mDV0BZOb7XGMx0/pEoMTHrvRnQbSkxLvWkHNTaDM2GPaJEgc1JN91KP
bvqd2unNJzXOKLV0bd1aG78qo+DeEqn3KPlT94xs0mTC35L/Yoe1qIIELVokWeLJYHLNMkig8gU9
VjBanLcHQ0UTi63m56dM7fKPYRyX0JB7CImb1C7iYZf6mYF0hF4c0iwdgyPNJ6QdqsyrPqs6bwqn
zQOsnNJJ++IJBWo7wbmyViqIywBG+qcLLHMMyqEywNNFAKvHNFTbQm1dGRXPHXJQsKnpQv5hxsEo
lLFoxAJCn7Vx51/xKkwWSWqoyOaRFOsWaF4+5mRXU7ly3V5lHL+HQeOfKg+p6xk28moYL29SkHzt
6CZ1XRxl0Uy7WCoLBDtD9eDVpqugfsjSI0Ji1dXkYH1ar7ye5st2cR5nSfm5VUlfhVLk5Zd6Zakk
fsfzd0IhYRPKxUueU3+NiLxbZIvagxD5X2/HgKt+3vzZRAESeRJZErvFmHnTmRq6yp1rhm2NYJml
pJxE5oD6vWTbvzLkln7ZvuB0ROYk3lVCG3eSV3gvdY56BFq271TPoNnYam23GxUg4NC+fAyvGvj7
K8bL8/PxaoLoOM1i7kT/pZh7nXXyFLV65w5dJ6PzUISHVOntTUxVZYMAHVz/wm54DgGtfHuelq/A
8zRRjp+vbJp+ZxjPq93R+hRbB090bmJzkwwS8pBSUSMTka7W2258JIU9fG5RXTcpLsw37auh6gYe
8pBTE6jsLNDg9HcwvaxwQivDBGP9NfSlFOXSsQx+NZBL1/yGbnwpp2xGWsFeJOotsl6tG+tcBpbj
wrsrT/6ohs9Ght6nJgiyb0/qjfgxcyApudN8wHBoUUyD2+zVY6OMrq3GAWwldE8ygPgr8ePqFcna
MQx9chzLzj3iywltyqohlPqT6w3NcLICVb/HlgsvLKSC7gY1oKGAFtzOa7B9yYzRBLMkobgKf26X
ZqqyAWmzlnff+k28HtlIc7ThYbf49AQDTSWP+U1WR1fDzINflkRBo4zC/BgXza+IyhW88o3WV9Ju
RBT/G+ZGzSlFCXEfQGDYvb0SNyIPmxvrh3klCNGLKJDprHivZfwceiuODP/6Ce3BfkfdjJaflg/b
qR3l7duDnv/WxXGeU0WSYGrs2CEsIrswkqjQipEnDrgeLIvan7EYByTf4vrQT5J3quhGPuo4N8EY
SBA7ohi/1YPGeubBhJprlim03OPyQY+M0ZGQl7gHHSSB15/MUxeL5vtoh/1JC5DpGzp46SosybtO
1j+jNxbsArLLra0WGJJ3uXSvNrTsu6lHPSnLUmqJFcdbNlGMaOJdieAzvpOj9qiHXbZi2H7jxNN5
mhs2TIZx9WBJS2R1WZTJ9XEf2qlUPbZWhwSpjcDxNkjRrozV0j/Gkra2BMusnaOByerMM1a4Bc70
5dexpmxSw49bb3KLpuwfFXCQu6zxyLFQXsMmuMoPby/5jRNPrkmFF74IO/98LF7FNjNAxU2FHuT6
vtRt5drDNsDS+j8P1pCyKXlSUQXEpS/yEkgQejipHaNgQ8T2tQDCh7PvI7ywlaGuCjPzDGKmeca6
4tlz/uevviibNDLzOlBcL+Eu3QgfWDMgx7K/84ehezHsgCCDmlXwPvcHJd2UiWGWeynW5XKT5JX0
H8RUZoxUiRYczj5Lq7MuD6QxRX7areBYbvqpI8Mt1bUW3FWlElgsfT6yFEpguC0vy0A5ekdaaGYI
i6IwsxtYhWKXT4b+KNeUHh0Nd7wXCqZju1VjA1EnC82Jr+iTQ4f22pJ+Ali+eiusoH6HJZpZOyZS
Y/ZG11FsXYn/13uOn4ot7vwSBnq8zKqizqZeNRrULuSR/lxTccC9ds0b+fokzbD6GYfEW14ne7u8
ZHjBWwik5qprCsJIi6fJuxwvxftQbYKTnsRGsnJ53hyQEux8SwMAWR4lbjx/GutJdYVnBVvkQmuc
PhVlhzCUsem8xFs5uldwgXnJ6Vz/nwEX0Zq3P767raa6mTY6vhlGW5TY7kLdfIiKMAS5n1vHNtVC
FHTKlPeqwOSA2iw0vCHeIrpavqfakW393lDuqGx/HWIr2pV0B06ZmKT9YKwczetEht+LvO/MX4Ud
vEzoa1XUGhJAqqvUvLMrS9L3fQNXYCh0+z9Zi1dDLXIm3JSsaaAo79ronW8pLkwHOZmMrejHYC+l
kbzyabe2NKcb+Qha/DI16MvNNtaIMAV6qrqFJvJTI0k8BYd2XDk410nB+WSzArjyyEIstrRXjDmO
Uyo7zCgFstCl6WIJFM0C0dkmVSvs0KTUfnn7hri+C2mBcIQQlSANvXLyyGSls1Mr1txmgnSHEtUv
uTCsjy0H/KOiZUiu2930zQsxiXh74FvnCT4LFmUzhBBo4uWcagLnOkOJNHcwivBI1B63NHqnd3qa
0E8e1TWhgluzaxGVOE9zmXlZ/TMCcl709zQ6qdYHNbbyLdrr/SlPaXXqst/uQtNont/+xhtHgi3D
mwKLL8E7c1EzQ+OQm0FLJjccS2hlotJ3Ge0VxxdWv/KevrFFaQQCOwZhxIDLeqCH7GMfGtWEhEYp
H7IAyqOsFCvvwRvfA7IXzp3NIHSIFmuWaYNuzfYZbtsm5ZE8LdhOKr0QL6/8/2AouH30ATFjAyy1
OHK2naIDXUiTKzWW+oT6YvvZDNX0oYli/89XCZMqDTKCSgJjLr8q7hNYwmomu2lfv/MCr/tS1PpL
jti7+/Z2uFHzsMlc2HwwNtnxy0trRMKyMEIhu6KQp0Pd29WzFqSIc3se6v2yEex9q1QczDa7vdFU
2V3dx9Lp7R9xYw35DRDJEMrAWmoZpjOlaceUG9xFkLfYhwhfOr2ItING9fTPwybp2mwdhToBD+vF
DYbMbiMEcFm3Ixu8B7obUaer5JUIdoUZ4qKc22M8C22a7iRil5EEL2kr7eaEYzSt4js61MUGUSfo
lijh3tVyEtzLjd/fqejmb9o+qhG8jWSML3z1CbNd5diPRbbPYgAlb8/0Fdfo/MOI5LD/ZnbWMi+2
qsgaa1jWLgJU0dE3++DB6KNuFif5OsDGOoC2Cu+SJH1R/Sx7MMfCOBQDZd2siIwXaQTq3XCPAgAB
2I20zOxGWFXbBoUAp1+5Um9tCxZLR+yNyhRdsMtJxD4XkXK8l12zsaqDVLTp+87U0a80vDX+z40r
Z241UnoDO0PXfTGUOumeSAxfcZMGuSGDVsLjUCXZu0ZE9QbekzITsGSuBLX58faK3PpIrgD07GDP
A29e5A08SuoANTUFdkbjYX00/VUbvXFMIqXbvT3SjXcKT0z+RblfBTI+s0xfv/Qsr5lQpa9Vd7KK
dzmF/YPip83fohuyD4mWCCepktoxaKv8pQy5+smok/GomeHKtXDj1iOw8dSVVQzyrkSAhiAM86nq
VNdXq96JJv1d1luIWVMr2U4RvSnPVz68/enneHlZZiABg68AHAXslpDn3/TqiVagfhEPnqG5qKBW
M0kiSB70AX6UQzcyidGyju9QiYWsZuUw01BYqgxzn/dJhs+GGGM3K41ftAurYKvSI9nZo2y/CFsS
f0tSG0r7wPQRULXCgppNa8bZryjqh36TWmgIbrAuwW6kkpD53VmmhOISOlLqF6VNx3ejMfSHaWwk
8aijInCH4hQaz2xzJEusNL334h4Ap4aYdkPh2SjqbZh7OIMVUt/dwyvq6D5N9QiRTA6SdDsq/lQ4
UE7oTA+BIpD5pRP2qJijEtDUgLfgRLmE9YAwcEvdJKM3K12yVQ6GKfD/kbLsO0wvgVwf+dUTCXSF
2HhZoJ+Ou0q+KSGKv2hSL6tbVNotHMqConspJoTphK1FPzyjyotT0/pG4wRDZRdO6hezGjSM4IPp
eaiov72ytzY1iByFH0XlBHukRaSd6CsB3K01F/jLkzkVygP2VdMn3OvbX/oo93cN7MOtSQvvK+oq
KBWij1S/U6Y8Ob79S25kOzx/gHFxX89G3IvT1esxhpJer7ldn/kn2oJQCE3LP/zxKPMRRlwSGBLK
Vov7KzNr1YtgVbvoeFh7S+6inR74f//hICqlGey9FRl1HkFd9vK0qA0OAdjLC7fB/2IX5AESy1BN
Vq7iq8jHKCaS6zMHToVFsshExzYqKLcpptvZ3i+Tq+9dXJjKsWwpArz9PVfRndYUB39mF5Nmkyxe
fk/fg5poMAJ2c/TV0Hwr3sfyiJT+oOL2kUUGvN9g2FroPf/5wDPojgcFkRdq6SI5TeiuKjHuAO5Y
BQpGJE19NKsCTccyJbmf0h/Y3lpOZCBz8vYX/377X0Q8MOYzZAXOH4x/wu3lN5fAOlFFD+NnqzZ5
lFLFCfY1PlKP6KKF0zbSJol2r1J1j3T2oqNRG8WuCCcAvSlEUd2Xe440Jk9PemPb39M8Mj+HU1s+
dXKMXbTt1Xn+kWpKiMpxjODaXvF7NPtIevIdDmAp4mBeUNa7SlORkqvrIb8rhaqWjonmS7sluppP
sWKi6Gm3Ii83UlIDF6+QtDtWU+EXyAtPA8RI2w+3XZyEz0Kyu+ck5fxtRqy+XAoM9rsKVfpvEcQ7
4nZto4qaYAvlxpKIX6LgzGNAmvinqKYWGb2mVn8qJpVNY+ypTjS9fR/kul4/EkQj5VAr5fjSGL2P
PyzQBX9f1wYAWBKAAd1wQ/uRVr6MtlQliYc6qtXCmQGb9g6bCvjKAY+502iEsbGFKVr/jNPkJBGY
iP6+B+9Ga4xoOkpx3CP/b+sfGpzr+cgwEceyx0QpcDArmnatjTeimQI5cOrAGINt1Wjtjy6AXLMJ
+87f+Z2qdXsZrfZ6Ry8qPCpSovrbCTkEA48BuvBm1nl7L1ezPX5hf7VaEr+kOogM1gbG1Pmrojuq
ebqLPHr0oltlHWyQnjeiDR509ZdGr7HMs0m3XKudor1uF/6pxJfsKz4Qmux0Rau9CwwoKtiLJcic
DwDO/ZWDcx0b2L1UHWgIscbUAS53L0T7TKBdHT6zCOFWCet8G4VlekDnOl67QeZodnlS4GrCGCSs
YlBuL+mMslTqmWit+BkwRkh0sP1v0PvGTSlJxbG2+3AvvM44obNozEZy6lGDRz9hdnVv1iJceWNe
lSBgMPM8odxCOxbu9jwxrxKVFvMmq6X88axhXYgBmYyxgI4SbDT0uiNjW7L2/puj7OXXA5GSITRS
FYVxvGw1RkrPm8ys8+e8o4SkmdJ0iGIY4jE6PU9TZ433cowUuty08VaSvE8hTjXvU9FEP9+OWFfX
J4KNUJFmkAUFZd7zlx8uWyjOW1mkPpu+h4sprkv3Qk3HlcW+McqsSkGaMNOu6UNcjuIHXVWKOtDd
kIIqOY8htmCj4pXde3MULjRKpbMc0ZKbW+BkSeI36m6V0rEHYROg+eZZu7dn7PpWEyS1pAIAn86r
d/ktRoAfl4zOmzvV8CsCuoZjNqKAgofnDq9Mk8IqJe7CE/YfsrmBXbIxBbUduoVQqxe3WjYGYdqH
NZ+n2tUGGbn6GyKz+t7u7fEOv/AeTixdHUSlpJXs51wJuNytFLVnuDh1XZVMa3E8ahXXqrRMDddL
x89j3IiPZiuibacZwZ0SB4cmL8cTISXYCj233w1KdLJFcmik4O+3J//6nPJDKM5wtcMJuurXiUKI
xG4Nw629rn0yJl7LTtFV6jFKob1sCrgTn94ecU5Slp9OcXJmBVKqAQuzWG4bTdE01AwXCP+0sdow
fQjNwT+lY9I/5ZV1HxUJ1N8oQJqfp8fbg1+n2aw5T2OYtzNUEZTf5ehdGphDGpISwoAoXDkLC/yM
kNjvCgz4nGlMfR4t9Uug1xir8tvKZ+A1yKEhfLtSGrt1uF7/ksUW4BkuhViPG25mkDfQiYWx2uvR
6e0PPkf9y+lGbUbMLnaY0vNOXeSMA/D7HiM44VZyKgELi5L4iyai9JvBHfDewP283DSylfibpmi0
LyQICr4fTYyccKiOsx1C4OF/65s4Se5RbE8zRwAq/UKGAKQNSw3RoDTYGgUeaHV8JB/FBHLkhQPB
AA+7L3hqqBIcq7g9JorS17h+9NL3oSKJeftLbywtaTG9X3iCDA2Y8nJpy3wgt6os4Y6o1DrY6Eon
9Mbtd+zkdg+oV3X6EZM0Xe2++3nzaSzqaVMj7/un8FF6DGfiyFxdlaGzL7ZYreZ91yPO6QJjq56z
zP7JYe6PZpBa9z3eVytXwbxPlgsMsJwmA61BQE/a5WfndhSNQdcLt0wL6BOyWT/EUtPh/Evnf2WK
r0M1nHGgz0hg0JWFNn45ljFjqIlWpquXkvE3YHUe6mPwrISq/aTmCSdWaqQv2ijVHzscXR6xjrtv
Ilv6AcWKFFlNfWPnq3jnbGU19VwbX+2tnGhxuMmUblyBItyaGGTs5u45qqrQsC5/rJnIYdFao3B7
00cvkjr0rgZPCKGuVvdvT8z8Vy3WgJAyvzDP+J/lIYtF0Yuw0Ew37vHM8m1bOWA9Zt2XjRLs1BJ1
oyTq+pUU68ZiwF0g2UCmHG7JsuKd4a6G73rgPxtBGR4BlTCyn4pdYkvo8gcZvRA5Snc0rrO1KDrf
jJffSymYzI4GMWEcuMvl1NYCQ1VzEMFzXwfPqpwaO+TMyzueccU2LFXdGaYey4LRs5+1Lvqqoa6w
shWv7635F+BYzb1NAU5f7nq9MVQ5RxG8S2aaN7z5TVGFLT6fSrpvgfWuTPbN8UitwZgQXuhoXH5x
LKemPyZW8BzR8j9oVp0e/TJFsLyy0AeaaMT/6Y6aATQwkgR3sgE0/HK8AHxvwmM7fJbNCJ2DVEKJ
JDoVg505I8BK53+zd149jitpmv4vfc8GvQF25oKkpDSVlaUsf26IsvQuaILkr5+HeXq2U5Q2herr
BRptUH0qFMEwn3lNkWC7+vqQ5/hJ0hRqmdCQV7QJNL7TMQcQyJ0yaOlRj6bpPYIUNdKOCYadD/Gs
YGQaVUXzAeIhENxc7/Eli8cad8SkjZBerOI4o9unj/iLGGY6HfvFNn6ViYzV0J678jEzRHUNOHDh
deMnE74A8eNmohdy+pNdDa9EYTTZMZkdJazSJMZauNS/4DOtHNRKicOmd3EJ0QS/1o2a29xoHcDy
hvKePNndoTlmrFqa7k2qDc5uHtAf0aJmODpdld71xjzvYD2/U+Mu94DbG92d07ndDbJ8zR24Ig1h
ARyIMKIa/ny/0T9CDYIuHYCc7U2rR5ojciXPjobxHeR67y9J6WAjN6X7JbGubLYLm5t2CGhddOQI
g583xotkTY/tkaJAmh2pjvQ7Q516vDC97x4V48NcJh9f32fr1t1cHowGTheduDUl3myzgqI5Vidu
egSW5mIVWWdvajUpgzjvuiureB5jkR+xfh4dMh6BbVE1SSE96anIjjGetUDmRvswpaoWvj6hi8v3
YpRNiNXLAQq/3mXHIfPSG95orH8XzbmpCgCYSVN9/w+Go/a/xrA2vb/N+qmTHB13VLOjM1vm+3Zo
lmCcZxxfE8W7G2RyrSB8/rgBWkeb00CKgWrttrNTSGuqSB2yY8mFu4OT2WNXbCcH7GuQF56QhYHq
eY35dGmTrP1iMOzPxLnN/e4QiOMqHGVHAVnw3hXaF4Qo7J2D4+N/sPlpGKCAtKrQwL85vUKoQFUj
LqEUGLGso/xW/qW32ne36G9TTf/y+qe7sB/p2ZCu61ClQRNsMs6kGwdLK7jVLa1p9oj12bumnMcr
+/HZ32lzwla9VOr3COqAGdpuyCrqokQ1ucitDLIFmPv+cwXJRfVlzl3lg52wbrFKwym6t6llYu/X
Y6UxJg0YL4wkAECZ6i8cHN8BcpR14ERLZ+1cmS37HnMn8qRK5pP/+tpcOEUQMDijkMdXTc3NVT5h
QrpECoXeUQDeL1Nz2C96gt8RVpL7GQLllfEufQuYQtA9aFcaQLdPv3uCzI9o3TznhrWbWwKazEfo
Ktu/PqsLo4AJh8G9QoAIRddZv7ha84jP1AqrPKJGZNIKIxabSbT+fA+7a8t3lSqhTGOtp+nFKHY5
a2Y9mOXRU7PuLlVqjqjt5btaXdqdK9yrWnwX7oR1MMIE2Ovsn83ilZOYIXHE1VFq9FNSp1mDrin2
cVZVDy7ogINIanksJ9NDgx6htKzwrG+NvlQhab8Fz4kybTcX0z4bDe2NGNz2rblE3uH11b9wi6xm
D2sviwIshL7TdZGDW8axPVfHrBjye1ddvPtZtFXY9+W17XvhQ/OVqfjRcqL6uAVk9HjjZkvPUKXI
nFBUCs1Yu4lvXp/QGcmVgB/2IzgC7v7nAOF0RlkSrUy3vD6qamMA+zasu4jt9WVpx+fTvIQFdsd3
o2VbO2Kdet+At35AFJQ6h2W1+2bpnb2jNL9EU6d74E7VTkR8hnHBHM4ei696huUKrOvlRwz3DTed
JbmSl11aKZAG9DgRfSPs2CQP1hAjZwhI7Lgsq0dcPi9hRwfiyvE+kxJZV4oQmnR15deA3zpdqRhe
Htg8rzlWvZmzHbMxPTRlg76aArSzCAejSb8nOQTesNV749Myxw2ebKYZfaPDoB3HSZ8+RnrcvK8W
2/4eVXPX7T1o+sfa0qMf8NzwJreJlwWI/l7Dw9WNriXcl5ZqLWuvteRnlcLTOSxea2BzkDdHw6wL
fBZ6bHGXrvS+vr6rLg1Df2/VMoa5SOJxOozWV0ZSRF5KsiYa3xwK8vo0uZY1rn/L5lVazcXwUlkp
aVCeTkcx8GPla1XZ0a4blIjrZrrNLGMMjMzrDt4if8+Vsx+iXnw0pqq4AtY4Z6msOLTnuh96X8j8
bp55LcfXHRJcdRTG6MDa1KZPRoJoFZQe+5AZGv2YxlCzwFLr5EFm2MY39ugeoIlmgZ0Ia1eZRn1F
BPbCQ83dhCqYCUkJ1I63efPQ9Y6TxKDI6BhT/E10nAWMXBT964wJc+krrU5bVZ3dGBU4M73PWuyX
TAMKm88hUqNdyv/re+FopDlTmsEA6dvpt5xWymhWRSrNOFVVr/UenjUKTz8kqHAqHTShgSuiXnL6
IbOonAr4nKR4nSmejDaxPxbxWhiMaSUgmoR+Yx26+uBFgQNz+Rb0ZoN5RJcqgUwh5wStFQ35vq0G
83sdqdpDz+TwO5vYfPmkjKsh/JDBwEMkXQk6UOMJNi+DDqZ+1vN3o2JCoHEapfuKkTV/BjnPlX5e
j/inmgitu3M6u2FjtLLZaTCR87D3MnxZhyS2wiqxJ+g3sTuEUUfsB768Uey90c461Aq3S+NgEIhv
4GDZOtJPABTdKvGQqHfchN2BuoeOeSECUEdbEybUWbGIny4sXdyqZuS7SOWwnnTeIuwDFUWCo1is
xf6BebLd+pGpiA8Dgu55oKuJ/KYKx8yxKGgM1NO6vPoRRWP9tS8WW+5Qk6huehdBkiDvIkuHM4uf
Lhcy3sv+Mk2KepfKHLmQjrFFoHF5I4gbOUBD2rKyjn1utTp123j+mUMRaoPZ6+hyZigJ2QjcJWBj
hq5zf89mQ+P09QvFO7tR1qNGdXsV67WpTW02tqGYVprV1nK02xyUD/cB8ottjSmzr2EYDed3cexg
HhavOiheIdWPmaUW+1GvkMNbrZbwgFeWqfG7Whi/9GmKPlgjzsN0SLI4EPjqcTrmHhPfdCz0v5px
ifoAqpu8h+muVnhnZM5TOojF2sF31L+mbp9g3bEIuNmmIRAEnLXpXp/6ZaJBLVqGLnTDn8HW4S+l
L59qteDgrIbaRhgVavFOQ16K1lA/58VuiNIiCmpMBptdPjXldxP5UnzZdLfXQ8mJt4B2zxLuBD5D
S+CMjfF1SqvutgdE0flIW5bzwcrGefSFaVJ3mIoem3oQUxhkd/icY6sxetbeHZpR8xWoDD1U8Rl1
HAcr9F1Vz2WIr4xXBEaL+gG+iMlP7AvqFExjnBRBWWh2cgcBTyGqz4zkt7r08We0MrP3GhbZ1CWF
je10Q5k/MA1lVn3aLd5OlgsQMiC7Mww0o1zuc2jK1Y7Xz/yKTGzEZTnE8beojaG9S0hJvpDQoPxZ
kZYSKEobPSS87PXbuM91eZdFljoe3Blo2H4Rdf3+9T22hpgntxDtuxUUwu2xAnDUbRhR2qbizH1H
ZI3zuNU02CDr4hh1ab3HNw4N6mX+odaNdqVreGFrY4mHJRjycch6bSXKEGFuRWZLcbSTZdzXltqE
Wg3a7/XZXRoFijjVHx5mkpPN7BxEgrLV4OpYRaNxxwaiD9ks11Bn56PgRrCCNYH0UEjYxkjdUnI6
1HI8DoU1B6mh/yhqowlfn8pZEL7qKpHHU1B0QYdu2QFRj/5LrA/DsUZWKCQZgMFIn2Cft6K8km2t
L8/pnqBaCkSJr0Pdn/rZ6cskta4picumY4V6bsBxXHZwDt17Zy4cyDIAw1+f2jnqnErwywE3eVBm
1GB6cPc4LiZmoB7sucCb4z4wch2lBx6iAx4mzifL4kVskgwbURMrq9d/xIX1tRC8WG2mqS0g8HM6
adNZ7bhcbzp6RvW79qz8oZoXXMY5OVc25XmLjenqJM3EouwX0vXToWyR5a0llOk46Vp9UEp7vBdw
9HbClPM9Bkpu0MYye6rqSNzE/OgA7NYQKjiTX/klFzbuyutG7XVlMIC6O/0hiacpc4qo6XGMFjLq
LNdu1gLplZ17aZQVa4cXEq1xfYsfrLAgHq2xmo7qosR3uaJ/oSvtXEmHLnw+FhNcH+1CagTb4BvB
qdRdqCAePXsqDljGloXfd32Ef4fqPv3xVlkVmMgdPXBJVERPlw3xtwHb0mI+rtxCP1V047GMkx9Y
k01X8DjnlXnKJjY9QqwboFyB7Tgdys6jUkliUztK4KqkSKpTqXuTCKbCX88b8LeXGbai3lQSOJar
RN5HVdGUN2k3YSmXsWKYjDpW/a7l+ZH+PEQ4MhCVZqscJzj+PiqNHXg3+/sSRdZjkfKEBWKSv6el
zn9wdw/zfSmV5RZSKw+cMy1m+rBEsrpWR1rvlM2dg74BhVi041blyvX7vqi9mFONU9Bsz8chLsRe
Sew4lBTgMO9x3qNYXj+oorGvlAEu7RkasH9jjKj0bba/Mg4jtt3KfPTmcQ6dEZoqjX57F7njNerh
+TNLbRdkDux2kiagMqfTo5loTQSS87ErQJmjHKUSb8TIVyoL/xUd8a+FWlc+MVN5DTx34TbHEIpC
N+Jsq6jz5janobRYyVAsR4sYHXkK2m3CRjUvr00Gnv5Uonl9pkDys2VXVAoYstOZtnYhRseZ1aMH
mQRCVPvRKI3+dpJQnV8/hhfuUcBoK6OGSIJUyti87kMJjbMpCuu4gFf4GHl0zjPPZQO3GLx5/ogi
622t0PL3K7tAD8RbvEkPYwyjwEZ2zqfXf875NUdZn7ycNxq0AmtwOnGzjUcuBWc85nWVQ14VXuBJ
bK5eH+X8a8JKAe5EUWYtMjibC6HSvbRt9dY6CjPJ93IUzFkH76L1LprgY69dSa4vzArPUhsbR0jM
1Mo2Z8TV46IdUmEeaR7ON7WrfioKFND+eFI8P8Cn4OHTQnjOg14c/qHphFpnnX2shFXd5VAvbobY
SA4OvkAHBxmQxz8dj5iQeisY7PVDbbWSo64tltmc7SOVfy0oNReorSqzYIwL76Zv52sIwPPTD9UE
/BBVanS4+c/TrTGlMbq5Y+IcnQEFrCynIyzdXrltNf07OoFT2A1eekiK+tfr8zznd3Hn8PkAyKEf
uno9ng5sJz2aFYKFxU9J/jbN1jnGSiF21qB8ZIW7p4aWdIh9s/6QzBEVRINkl56juYOHP7/VEqsI
vMz43hFwIRKXVEcXcdp91Dsm9n9WdeVCPi8v8XvB3CKgwIVF33ZzTXY5hlDTYDjHtlCqnQ03JXCG
Lvsa1Uh+qZLmghfJNMTqyntrzbkbOl2c7rS+UeCcCQwlJSCY19fQPUNp4F5JP8tAhoNDYG4braCT
pJWZZvKkUPg6em2rkOhNAxACrenlt3qKzKPTkp0GCzV5d5/FqMoEaappNVpuOJX6BOv1Y6EvNlyc
JHW/4yY06Hcufjc3VRZ7hyTLQHu5kUhnf2rSWFJY6dolnC2vP86thTGUXZHH+aqVCRPLL6v8hITz
cm/bFc6NaB15AOJbcAFrv2rZOUmW32SeN5ZfHdRb2lVgoc39wrGLHTWB+rM3QN8eRZI/Ufotfzpx
avY3qiKrj60wvWxXNan+FC244xK1l9/Utk6EL5doKkObyfyiI60uPiowy1fdyHFe6vrZeJamEXdT
M4hoJ7VWuwX0kP1MGw3z37yGwhq4pSlaNMns5h6fy+x3S6yGhrQeL5/bWrcfs3Yo87BecuNtqaMk
d3AcHEtQXZ7G2B/QUZsCETVJcShkNQZFUthBLlvqeACGpn6nF431RomjBIhSY0p8CDM7165cwOuF
dxqorMLnqygLkCHqM8bpkUIpcWidok+fEt0SO0VxrQejdPovnamg4mGM/Z1wFGNXt7RKllqbrlRg
Lw7/XBaiO0I/bPOaI3jjIKWhpk/2rH9MANuypXI7cGRqr8+NdpOARw9MGZd4gfbXTBHOojTkMwle
wBmDSUfmdjN5O8VhZKDX/ERfQDxMtYOvTmIjuErpZW9FWfwAKVi5cgLPpmwRt/KqcvxoZJOana64
UnA2OVP6UymS+IPtssQprlG7WBTq3qrzaI/zfIbrdFP/hLDZXnksnsOIky/O+KQvBv25lSO/Te97
oWuSX2A+IfEPHmsaXEvZZbolHyd31t5qWUJBMUIiy/BtMx6AuYzWV6Mz3Q76YDsiVi7q7n6My1nu
x6oy3wpPouVTlYsqw4awBf1AlOqpXHlRtZdZ3AElTZPJ1yo5xDtrss0sNGvTu82J9gkSF5TNQ02r
GtgAlF2rIBOgsMHZtgiwx04vuitf4CzoYOm5BPk3HPFIajZBAEUUIQVBxxMyexZ4JQ+YCVwEdGRU
uCFUyK5kjGfv5VqueS7a0J5DYW39PS/igVhB5xknI+OpswV5OIjXVbpd9h9atf6QC1X/2tbS+oqZ
XfenZal1ZKTk1j4nD+a2v1E4sYBnMhtPFvJWod6pVlBE8vfrT8p54MooAO+QXmUtqe1u1rP0yknq
TWs8pXNc36leLz8phoQ3GiMjWCyFG9SFZbzR+LZYv+df3N5Mb9EevhZ3nSVA6+8AqkR6SWRCf+90
nYvGHLI0HoyncdG1L5U5pnuvoY2U9Er86fU5n8WRm6E2IRCBVmmaWW88lS6ej1OjlAHxyjW83/lV
Qe5KXEzRClVUIAmnE0odTUVoZ7CfktnQ9rmalrdApo13c7XQraj69hDrBtTZJhof66rp969P8ryQ
Bf6Fairta8Di59i/1JS893ZkPjXm5O4ytzykSVb4Zt/eA+X8Olbq224Zb2tTPI7ONfueS9sKzTC6
9LCabbqymzUepaOofZVYT8syLQ9DrhlHpFKThzHvlxANAnmfF031NjfU8i9RFB+rOl3VSUX2x2Ec
oKoV+wiyARgKrfzTz9B5g7M4sF2eVEFU72uOlL2PIkf/KPgzzHtQE/TbamqMwO1M57eMh5ueOxZi
oezmYOmbVAvbxcu+X/k+6wq8vMrNte4G44e3RAemtAV9dXkM/BhY0VEf5vgwqdYbN56NG8esjRpr
knK+Q5+1e2flQC9wKVd2uLZX37rYSK8dh+3RgzEDz4qMnHoV4eUWXAQuMU1siqrHqtHbJOxmBSNu
PSGk9vI2r4KKYJ67Hx2M5Y3XKAmU7rIVcxCbXv/F5Z+NwgnR7Rnk06AZ4WK4xdpikWa6EwuaPL5q
djbBAel6EmCjUb2JnEI6Pvroyo3AzONHCwz9DfV5KaAGpt1Xl1d08HtDNtJHiXr8bg6L+dlTm/RN
W3NH+QYSJFiVV1DBglKs5aQszqdPrjH3gFqz8h7LNyukY1XpPmFbo4eCxEI51HazTNQwiyqj6EFD
0dcgj/yxANma3hAnrIKF7D2quKebTo37SpNNm7+PzVzot9MCZMPvkxipv3R0O93nus9/jblefMCW
paOYteT9e70fjBsC7+J7qmUmkNwUHxu/zLw4CVQb9xBfw+Pk2gOwvQ35rdg50KuG8QzcZZtToARV
d2XGbx0mKqNgHoo+GMdWOxhV+lSmUxoYSrnsjF7LdrQti10UC+/NvEoZ0ucfQ03meUBt8JrGxlkC
hnUGXQYwDCs5gXdwE2shpZoC7VH09wreDUhi39AK2Gn2X9gNIFJt71d1j9r+VmrZW2thCevxxpyu
cTC3zz8/Akg+npnIpUA72H5JIiVF8eiovJd0yIOpxtJwJOy+KztMOutO2O9zd5p8PdeuFJHP0C5E
tpQDcUqncLWOvMk/+6G3IscunfeL/i4tHjrtsab55xpDaEZKqFJSNRFdzbInu/fwzPoy5yYw7SaI
rYfSuW2FuzMrzff0z1mVHdRS7J7vr/9vMv4Pba0T/r9dxm/Ft+qltfjz//1vb3Hb+CeIFE4SVCWg
vM+asfJX1//XP0zzn6sOIU8xhTm6f6uF27/MxQ3vn7TVOYIrC3/9x3mhkLPpk//6h47vOHokIDJM
CpjrP/aP//4/J57O3eZ/v3TzPk2YaHfwEtOwA6hjU7MzPGb5MpKtoJbMWavruzIfmuhu7PT0Hs6B
Ft1M2Ih5f1l13Tg3ehX3mLW+WKF3f79qL4c+fWH+Hhozc84S8R0dns19WLVLmuZmpO5g62ShUmXz
B2mOHbRuFT7562Ntpwn7EXkI3tRVi55qISv9cppj2WlWntgzivWlhFRu/EyloF9dxPZnre2bt0mc
ySuH9eKYuL8DcwXKR2Z4OqaFhMtUl86MUsNs+EB/2l8K1/1nHlLlbd42T7ZwzStjrn/nv+MHHhbm
uYrlcE2s6lTbaqg19A5ylt4cmk2c5KAJMuMxn+ED+Eo1Fe+B/9fH11f20oho1dArxATSITQ5naVE
0FGgOjeHlmzze0Nts3vbWfS9Ch3qE5IDw+GPxwPIi0oo4l+ocGzv3q7IOndB+yAURnyfjHngjghX
CjtObwmnrhFJL3zDlU8J/oC0ksh589wQDXZpOulzqObogNbT/IiAwUNaDgouCtaN4SbvX5/e6cP7
/AGB0qzuBnD7meQmRJ6R+HKLOZ/DVLc/diOOBRZs1StreGkQAOpAokFqeTzzp99MVyZK6Z2YwyXS
qjjsZD0D9q5d9/b1yZyvHuVpLjgWjv4tQLLTcdq8aekuazMKmmLpD7Yox/QR/Uc93g+K53i7JquT
4n7JunKywj8bm2sVGPaaa601MDKu07H1MiurNhFLOI7YII5x03/UkpHSMIQghCyq5W6BuHEtMtiu
7Doq6TJ3M2AOPt9mvyz5EkHVQ4AmxU26BAQd2SJIXGSO9q9P72wgbjLubjhRSCEz0c3SIsAk6sSx
lrBHisaXCZVvvVSvlZYujeIBdIYxRHkLkuXpImJUJuEQJGpYQsH6KwfB6YZWjFDTlfrNdqNgBk01
hbkAHuBh2B6zsQVCndXU963Bzn/S5tF3sOXKR9Uuh/uKRyzIXECUVx6FTTZMQQFcMnQhiuc8y5Qr
N9GUO0QAGrN8BM13aGwEsfKd000H+hU3nWLdyMzbQRI7qMa1bXI2XxrlawYMegVaPmfkdF3NYYa2
nHdz2DpG/EbmRhyiVDX7jVvhExWbdTqG/az1717fNNsXl3iVZhK9T6IK8shtbdapvJEKrKaGkStm
e2cKY4ENj4Fbi7ZWVSvpHxWr1vor8cua0oJ65fRvX6MS5IbaRooaxqLVwsKu65vIy69xL85mRfkT
ojICJLCwGWizmLJK3GmIMUqcUaK7m4p8+FQiCv9OCit6+sMFZKgVG7NicIiXzswChVnLaUnc0Ei8
brcIDy4EJijYDKT9n/ogsXxrXRnZCtBUxGiInZzuksGcyj6lYx52jprfit6NoAdO4gp57tLyUQNh
Dcm1wVxuaiFNmuGUubhO6ABl+FGpdf3DzLqq8wtdUcI/Xz9Oz6pnQv0UBv3pjPrJmRqrsJ1wVMkZ
W9mlDxRC0rtlnOYre/3s6loXjx4AfneQh9HLOR0qdvIlsxcWD0Jtc+/mZhcsDhoxr0/o4iicJ6Qp
CcjBKJ6OoncW3jgZfb7SwfRmRHXyroyz6son2sZYzxvhxSibudil0XZIhjCKrSv3ccZizcaAcmwS
G2GuJMXH12e1ybL/tfMopnN0uRvPbF2EYkYjVxcEF7uXH5smS9/LuDbu83TO91pmmzQSPH3v5p16
J5ALDfNxoMajDzLMcotyzZhfaSud3Zjr5yQEgwK+bp3n0uKLinuC1hpkQXaO043lXtE08aasNWff
cfwDoQ4/VRoAn15fhtM0/1+rAId1TbZA4ejryXkx5lBWSz2VmhNOBqBhuqzLwSuU8lA4g/KJ5uJT
HA3yoS8m5+b1gS8eyVVomVIpmnlbUFUiImjOpeWERjsaN1pTLLt0QBa/SNVrsLTTgvT/zvHfQ20q
/RTeilTCYg2HRE5vkkR70oc095MKpQ/NKG/cTl3et0DI9lQg6ysf9eLpQZTnWUppZYycLnDtdcYk
FT6qyGR6kOiYHZBHvOaIfXk1/+8oz/3zF5+xBbWVwKV1qEGO070JxNmvUDAAS4w46+sf7uKE1iub
GwGNui1gq1ik0hI08eF0bzxUjlP/5dTDtRzh4r4E6sKTiko8YJ7TZUPBM7bijGWbLLu684zFuRsR
b/k8YaT7raYceEcqbx3c1rxGCLw88soThoi/btDTkRM6PLKEph8WMtdmJAFq7cZWERS1MO+6Q1RJ
hLadLnspxvzHny8t0S7xIUcCp6nNY7ikKhqiysjQuDi8Xyqzvkv16Zpq0aW98nKUzdLOTidVo1sc
rJK0bA8xxQxarRP7dPKGPwIu/X3yXg61eTp6mmyOm3DyKmfsbrM2i0ApDOaVGPfS04ETGaaSlAbs
s04laMyuho/phHNbeaGmYzbceQRjmjNS4V7cugtf/04XV/DFgJsnXjWEavWp7oQA7YoflaUXYR4V
6adOXjWwuHTaqFytBVg8rijInu7G1o3NYfJ4FkchjB+OGOdbIaf+yhN/aUIUUui4rgLUyIJsRunM
BOYFZzo3sbUh043u9cYr9zVfb/fna7fCBMHOAdNHoON0KJGocdLUmRu2ldv4aanUP53BKm+GKLmm
q39x7ajaYIZCLHu2LwozWwT5gBP29CoDtWmbXalY+ZXNcHmU1R/IpG5PEHs6IdfL4QuI2A3tqLH2
VPabNzgGDFfKDNdG2dxK+EuTwih8IfoP3PL4zu1Soy7/o1H+ZhysYI/tPohcYFEjd1/d4ovYzZOO
r3OWXtkCl+ZC28W2XKqGdPo2T2IO0N1cSuZCkmxSqI9L7nbjWmFm/a0vy4Tc3dRbV00hCtNA2Taj
dLo1DJlstBBVKUSPxaQN0w4fbwFGJoqv6dmej8apIOhnCzwXLDZVBDx28gHaPx3Txqr0IBFuU4dl
aRvFG6QmumveVOdLuM6OdIkDi2rQNqGBg+bOqprooYIAyZ5QSkCjdK/5PV+YFFogaziKbfhaOz/d
2p0LURGtLuhgfVtAIXMaQ/iWiFG4XuUG8j/eFzZVckoU1NFQHNvW6ceyJaTIdS2sU9X6SW1rNoO5
muS1SswGkbk+S6Bc13I8Wlp0mLZWAA0qvYjou1a4jHMu4UO3duvsNDr3823uzf3cIp5hGvlnc0Yk
66CO+L0FI94qGOjoEbkEuQB/8kS9W0/3tVu47d7TctXz68j1soA/06pyH6kOKLioGxc6/AChjcOf
XqWrkgkuESsJgmhlEy7EUFjqXhjkCwNndo+YHAa7g2G26R4B2Prp9dG2ryz6EjR0qSRxndIT3FpS
8sUW8h4rCivsIkpfIsH3dWiTGgM2ZTELuPc04a687NsNyJgAUQF8YivMoNvi1QCwtC4qEzZwt8B9
aiSdfKpIhpKF+VDBtnh9ittTBRgIagDa0Kt6OeWjzVVueemEqq6MqOUkDoUI8CVfhT3qV27Z85VE
aYxwhc0HDpmC4OmxUtxKZHWfRKFSOC06oUXj/JrLTPdjK2r+svJBk+GfTgxOx/ov3nhqElsvBYrA
kjKxHnGQpbhpugr9LdldYzKtDbXNpUs6x19vativUerEQ+d0ap2QXUUDqN5Jvajyb4UKJPYGiR8h
nrAx7uQ+btUpqv05Gr4AypFhMuj5YyFK9zEejWnwlWQxEEyevUoJ4zrp37dZHn1bylJJIRf3JcBb
s/6y5PG9F2sfqrg2b2AJRch1ZREcA1l60VutJDK37VK+I9AtHL+n8vIJh+F+VdPO3qNH0T0putdW
/qIlWNJk6tI09xhniBAz3z65mYeJHl2uafPbykGSwu/ttPxg9YM8GFFq3qoF1x9OQJn1eYw9cSii
dn6r6O2vRlfSxkejGT5plGg/gRfMPlS+7C8NyvJ90znFO6loPKtKLZIPBqqce8eo4G/zS3yBqldo
WvP3fKpiZI/NuX8/eUWd4N4+V3o4ZZWGMXarONOzvmYawv2Om0OMIUG8UxesDfxmGZGFgKsLfqQ3
lxtbItXY9koJ09twiiBBzM9vrX55W3Z1tnOsQQQKlpa6D+RANXyyn/nBGId6P5smuN0egANEfrNU
UbXvEPVOlah7mOPSyAIvr9SvTjROnzKTigieVFaQW4A6ZJN5A/yhxPiFipo+BpOiwFlOhlSCfeFh
HGO9v8kS4t1PfeMocaBo1rpSKK85b5NMyiSwIDyVAeTqxN1HdpllWDkklvPZMFBx8muvVT/J2nS+
yERalV8rmleGjavV34qsavl4XRX/LnqtuocTHQ8fFA0jQM8XgKaAvtU13UWExN3O1vwxGRr5q1yc
RHuHuGdXhYYAB40/gxfd8dd2FCeX3KRgMNl6s6d1RWcswwNLe2iNQYfcX4jmJooLU+zaom8SfPbi
GYXISLPvY7XMxjutTsbmseXSsQ5OaaXqz3Eo8dWpvNb5nBuJcif0fkl3gxvj8jJlT1oy4zxVD90X
/K+c0u8U6Qw+ku8opcQ9120wjbX3Y9H6/N3cDMt+HIpEC3Qtzh8kngeYl4JSD0y16Oej6BCb5jZr
bBlS9GxjYF9pHONWK8saUFA6z/GNDhHYQq49s1urHveg+JLah/E+N7dmAyFxX6Ve8TYGF74CyadO
BrLtmrc95gdTIO06tSDFu2kRZrYOF7vm3Z0fsKDLjfKpJo2h1jLFUT59NIZJ4xzJpu6CrADDFpRl
OydPPJBDttd1CdHd8bIGfIeFaL0LS8NykZyPzWKsHwG6KiWsbBTzh4Dl0PtgsuJuCJfebSwEMR3Q
IEMluk+tdFuYCx0G5H9VOKqDMIur3NnbWawod7Xbd4+KPXtKqHEvdZ5vxrOa0O1sEMpP1ZR2yeiA
Ewy92kG5QnF6QCfoeM3R3nE7pLtsUGtKuEqQcNTy1hv91FX1PUZo2CtKxEHqfTW7DVaynKR9MuHv
FXuLW4VoxFe0mKaZVMsAOP+zjFDxCxTH9pKw4hrT9mWyWuK5rYxGv4nntNoZ6iCb0FUV3d0lXb58
UmJlZa4ZHvY/uP7FGmz3KXlMmwwrdFdUzTczV/VHa1q5GoPaKnNYa51p+wI23ptEW1IjdNEKux3y
zp7uG2/2voBvyiWAMX1xw2XOJtwI2NYeAhyZxLBDRMt3meUqCtaVO34Fr5o7BzPT6K8odRd/Q8Vb
mmFZxzhyLwkQBx9UcsbvRQb6sy2UVvURspDKju6+ku5nw5wO0nIUQF6paph+P61aCAK1ih5eQzvf
z/0yVoGIaVD5kOrycdeoHf5zTWyU+oQnqjtlYWpPmXPrSE3aD7zt1GjZAyVweC3v3BvNGrGI9Xpl
kLvBcyYZmuakf07iFrJPb6TTspvsKLPRARvn3yoQieR2dPFy349JbL/xcBKo/dFqVH1nuJP2P+yd
x47kVhKuX+Vi9hTozeJuSKapLO+6u3pDtCt68hz6w6e/HynNhbo1kDD72QgNoZCZTDJPRPzxmwdT
ohOMjG7tMw7YzHvHZjG4o2uy7HOWj86bS0S5frGGbmXVtRRBcbZFP7XR2DYcIW1hGz/EnE/rwa4d
8WZ69J7RGKgGRw0UH/5x8XA4W4PBJ50zX0txHqgajyViEGpDi7oWy4jKQrCReJiSDDLxbxJWNt+1
svXckNxtTOlJpiEEO4WJLk5Gq6w+qkbP/cbzNaSxTwk2DpiLcgXCUlMXrfANcGwe7Ko4ZVNnPWaw
vZxjJrUtdAxVx/cWN0XEMZhfZvFYed1wtO0mK+ImXWYPUqRnVyG7oUBFukluT+jbBa1oz4Pw2eIV
TVgF0CIjy1us4ZB1vfamd7b1GQY+APBU19anwq5Lh2+0L8uTwVr53DteZ4WGXLaHqZ69INSFGdwY
TpFWcS665IfUNtab58ytFwad7chIorXqYRwz04S1m4/3vlFhVeIhYcoOgHZ9e7CVDbM7AZT1oyZL
FwvDJlW+Dvla6XFHkHNJQZ7leHTseUGPyzl955rZ+JrgKjUegzKbP9uQFm/KodKhM8JibsOhSesf
2sixGIlhQAjUolEoSAfXGqiLOIZW4VgPuM9Z/ZL5IRaRlLZJk9zAoA5mK1ZT6cHRVCQDHaymkM1J
tSvmD9B1PScizYNLnDHqRIi/VKh+Ojbn3xx/saxr6ZGgEoqmEXbYWP4aXDKdFEo0OZXfRvy68jyq
Fm30w7XkiI2qycp6DoHUKgiBNdq7bEpKE4Nb6H50D3kaMEgEjjp3qtWPbdfWRgRHvBs/mQmH/NUk
SqOIVT875pdkVIVxWG2zL+/aZmVNH7ZZJhRRzSTuxFlaWfJxlc5ajgerb7Piq2eSNPV9WDSXQAyN
cPvqRA30rf4193uSrj83uT4nhGyrtmXd38+YcyTHCUFLQobq0s2CSV4zOtAWOKROF/Zj3TVnYsLs
ojgZqFTc99bVXH7z+KFM+fe8ItHxk2c0ZqWjGqk5Jz16Ei+sk2UuwgVVc3MUtavUkWCpLomdoezH
MCeFS9wnZkUuB6wYdzvhizVMerv6wXE9kAgiOzHiKJ5hAbfUoFBowdFPhV0+Zz969GdV2JqLfNah
3FtH21mdU8OioTpm7DfzcMB4HJ5u4pm3NVsdaurETYXeS0WIGkEfdNsRAhMccY/s3mxeW0MOKLST
JYdpxq9g2IyJOnrSsB6dEvtX5AyPVTHY7jXxoNqnyaBIolL3jDau1madD3NddkZwlIWzdKyT0uG5
tepiPEAXK1REOvE4Hau1SC96ihXL1Yir1fradQSQxJQM4X+sWq2rQtF6+ZcJFuC6uXhR/FaiP4Nj
yY2wonkEHCXfWPnPqJEajCuqwhERTi0ohNIlG7PIwjR7DK28gVbrm1PwlEol70zhFs61lmvTNXwZ
dwlZOWZvqrSst6Jo2uylEE0pTzY+V/fZ0nNqdTJH5oU1zRgS92fZB8x3CjpGUJo3r1rMOjKBK9Jj
hwaw4Pv2beJXiEx6wP2sese3DZ9RxMsj8Sne6tA5W+ZsxnbhLU+Vh9Mpp6L5UjcGxGpM0rr0tGVK
eyF8C5d9K7ZGUdMM2fvGr7BPdWmO3/EKb3UmGB90k5hWcVbFIJIDDLjqPWgp+yE4jV6EXTlMD4sN
4Th0WiP5UZguTpazcOncpVrLH4tPNTu0mexu9GlVTTRqJoW5HaqeES4xuktDdGcdTr3liSMutDTb
JXBRbJGUWoRlYAn7UDLxzKG+kvsQK08Uc5hYZJXRGqiWB5lQMTu1oyJV74jZystg6/b9Kub1cTTH
h7rTy7jSR3Hrszqjtek7Py0pOm3/kPE7fxHzkr8nuWOOV5k7NrHvjfLo1lnXcRb5BnZyw9qfFLD/
kV2KdiSP06Qxlmv9dawm+bHQ7OeF+YcItIGmKHTGHBsHuRjWCQ52Exd6v8Z6l0s/zFwiq4G3XLLo
SjrfbMrd2MDE56mefZyN2kIaN36iXZFUl8UY4xsvJLUuN2vZiagblH/rZ4R7myoIPgTsHa8DvSWh
3msWFaI41l5E3mhvtV02z7MYtWNOhu5LZ87T4+TXZHTjJve5yWrAHwKC0OwvBUPrdru6WJC3dslo
6095UpMowtPzMfX7+bkOnDVKzHW6s526ihqJ4QAq+Dx0nfplXZqzgW4Aisqw3piTO0Vzxy86zFaF
Aa7e4k8txhETpcL+mMsqPxttXXxaqR4HbSjxDptlEznJ4t+6GggJz6SZOKGWcFltqZ57j1qYydG+
zCofrpCj4mI+6Dew/6+9xj4NHq5IsFKHsEnsljIIwkckx4iC06hCCAvmR53J+uy1S3lq28V8Q6Xg
AvxVxYemKZcpdFPdu18306AOCyZ8c5tXpbkYkOllHpfK7a4TO7hoLGHe1dTLq3nKPwX4m91ZOpoj
Yet9JHJUp0vlaB8z3ZLQ6p3mhWDe4QnrK+UeJzvBj1vOpn62KzUcdFXcWutkHa3Se5uYMgm40K/Y
LrUfuxE0dxM2HMxB80M1yf6a2TNXbFv14C2XOMsf7QVZXtYHLuYLnX9e0yKN1dzmV1D03Ouqr9d3
39escykrOmmcluOA6Xmd9c+ucLWnKiiTs5kO2nWRZ/k5F6AQYablRWQs6UM7OP2DXRn5S567vUTO
U95m2JpdAUcsZ358nGGT+jFC0DhSd4zQwQPuEzBUfRAjKZ2J35ffkjJdL6SUGjeV035p6LsYKCwv
LIRtx/2k8uu5bvIvaALaF4i+5qXRuv4gE4CGULku37GvV3Bi5XQsqJ6oIW1Um6ED2HREOo2HJz+Z
K8hXj2vQBdf2BNE1shEvh+va8AATbWoeMhfLOgGCetGbRrsIZKVTNSdXNpLj67F0PhB8pBFWaSxh
09vi2tEznedxXdqPbiawinPNp7RxvR91YVMT3NR68MrkfbD7jyPX8IWpo+2i2qnaz0sVZKiy/MI9
OGXRP+O6MVyqNe/Olj4/VA0xWVHDYRoqmRBqDgb+AAuDlsse5rd8ynOc+Rl8FxzMVGRZDCDUI8vI
olrAfQ6Z79uEp7xOPhmWIoIY2rpv4NPWiykyzYEIx8Y21nMlJKU6X8qB7jzvlu7U6f20RPRu41PW
tKQRJb7xNKWtvhz4+KR+BQ1gQjxi/KdCG5G8FtK+90/L7NCx+l1lIsIBrw3FbFufhFO3a6ilrvkV
DnZ9zOygT46l3XpatBKUc7ekQUO4LgBFQghlOqex5G6RV8MR0URWJQdUerPwvxkcsSU/Pdc5kRRr
IsCelgRuFgFmDJV9qXOAjI1rhbndJEU0Z4A8WUAWOG7vwsZrhIxI+2jXRCwcnY7xKKyrDkd+0h5G
46psfMTaq8OXhx3dgvXenE0ITtCuTW3sisp70JLcxRZp1TCFK31LvWkFsSoRmfLIeyottT4i1EBw
z0rCzZn9zGEI8Zidb1tbeioqjDr43rVa/9UdhuGhmghSDhPNTtN44tT+1mwhMjE1rbaOQxdIHkzY
dQjWC8/sD7nb2q+N0DjaYFHmZTxrfkdhoq8UtyPoidriWEpxnBiHArRclSwOqGX652ZqczcMoGF4
IVV3yGIb467PYFojE0fdeVY4EEGfwJgdHHCwuSmBn4zUx3hQ2cnt0KMuDht2TQSr5cV8R+anoXGm
pyM4kyvFqzco4GLkjclH2ykXEemdytPYpgV7H7sSf+C2nsQXYkxlfbUgjYPZPSemd6tZ26ysCNNd
I5ymWvjD6Kbq0KRGm+FI20/8RSLlm5h8rqHGM/I+mACMQk5avj0sXTGN9FtSuSJzEULG0ij926mp
/KdVkgt0rIukdAF1OrXE3sIIHnt2rulXEqMdDHatbj4WS8mCQnXEYx4Ngs5odonwljEcj8U7BY3v
dhezInPn1BKqcFYJwmqnNrODU6VFeZhBXwcYyBU2ZUp103qmyx6GQ8W5/cGVVvIjLag8kXJl8+Tn
eZ/dmDRzRcwAa5hAPZX/XeCBNh1Sb3NBXNMseWqTyfcizTTXFawPks5By61kjWxGrddqQul2xQNY
MPL5qZsdIHi1ItTAh2U4p+W0oPa0O36dprLKo58E0+3adgxjwdSDGwm/9mSYE6qwUDN84Ue90H0m
x9obzZfWxw6atNiyHA5jVZv9lQHWhhNZKsZnfW1tcdJaflJMIhL+K26qfBlHn8FFAIy0E6J/siny
WLcmx4nzVbhttDRB7kdWMmvXnsfKu2BvM0feqvCmMbqi0WMFK+QO0WHxxViCoolknql7c1EcgKOr
j6Snr00jD4ntDHdj5jV5jOJd44nMauNlGr3UOw2jmuwYjh15T5WAkxvZ+DCocOoYxy6yMbjxscxm
MSAHTeyR6jOIxX4dWPyUj53sG3lbwOfB3Tszq2qlfatY/vrWnLxLVTH0rEHd5mFSC90N01qM1YZj
j+rVHyqtwrHCqYFpXa9kvmFh/dCOlU5DLKvFConXnWU8pKM9HwJ3rpJbqRzPCEFDHVg2iYvkuRFl
D10d8rwJIUv08yhpAdYhD1UxBu2DhySaAj45qx/Va12KB1UanXGrq6bWubdDyzRSd6MOJG6V48mF
bs0YOku+p8RKUYctU9AIuBR0Ch8VqOAUjzPdIQ4GkM8aHCalqX9YCrIjneOysAe4DpRXLBfwy2l4
6HuRqwNHvjk9O73PPHUYTQvVOBBmXrinNk86+VJUjl3z5Gjz/JgoS0/fu5bAqksGF0xc/MWB0sfB
IrvnOZhMCGkCx8qvbWaRRBA1qFnGOjJyWyMMj4VQc9XT5RJB1RguoUj88nJ5lwP1tXUYiGwy2kiv
WR4ZIaYfc7v51LVCYaiD/PYdV9vlq5sMLFMCEA5HxQGAgt4dx8DVSwug2jGzDyBd+pZmVWsEYEZN
kLhyChkCNSDyqjd69zVYSmu5X3vNC57yygT5MfJ8oiUa7Uyl7IRti0GATsoILvZcaO49uHk1H7TM
7jH/lUbh02wX2uqUd5qij+oOFgOC9jSryuhvWhOoKMJxQGN2dOYpwBU2UItLo9ewZQoBrfulJ0aT
DICTyFpPHXSP8ObLnCQkQmJLYGHhENMDpvWHWi7zePLkMtFua9Ry3sXMM0zMkfBoyyuE4yKTMXlC
A1E0nQra+YQpbRs81MWg1HXSBnl67TLd52E6TljuWmwIchb7U4eMvAOwKc/49wziia1UYh6dpnSm
u8rF4NgiOlUK/1ImEGlXTGkbv7kXQ+vJL43BkutZVTpRedS7RRPi93Xw/4SJ/2If/6d9Z/xl+PJ/
fjRDPqi7L/WP//svhInyJ2Hi9ue/CxNt/zeXGNGNqIgnGGoq2H6/CxMt/ze0yq4NrcrV+QuHVea/
hYneb6zVNybZ5guNvoYt5r+FiQHCRGQNrDc3UhG71P9GmIj/28/7UixR4R+jD9pkbFC8fvWG8oCB
qmTSG45lIoCjDpuoc0qKnhWtDZMb5rznpMXcOU49CXaPQ8mcnR2ml+wVUI46py/E3D56RO+WL5v7
I2kJrJeBfflasEymOXJCve9R/9WDHhRHjzKWnvi5L+kxoMa4F2iwtXdx197K8PDpO0t+HomDUk9J
K0C4HA1z3kvRlJr9wcb5uuckQqcCWu/i2YVfVma86UudsPIpR51UjU6jOCT7CT/up323n/wYxVAF
KBlUBFYOxYPf9RiwMOGjSA/2+pGKrZZke11JlhWLWH2vN91ee4KtDBUY+8kDCRVje5oI6KNUTRMS
LByxsZ9+pMOmnpl7bVNSDhQ6NlMM3jHKvnm+YGFDPaz32liYHCcYImw1c97rZ6CU8ZLvVRWfMCqs
WZbjnfZ73R1LarC112NcA9R9X6nXCqssFipb0fbFMt0b25gXN2NpISffKzzZ8u13eyv7FSmMflTs
3YCxdwZ4CtMlyL1joGjiXdU5+RYJvXcVKaIFWgxS0ek30sxetQPdrXy1pYFXjbl1JNPenJR7oyL2
pqXaG5hhb2asvbFRY5UsB7k3PITe0/xM0qMR8raeCBduuzw6e6u07G1Tmo60UGVQ89Z2g/3boeo7
Hf132oviytm6ry5dNMLu96YstbYGDSOPrVnT+uQp21s4+MG0c/7W2SUlvgsHa2/4egLMsxvcyZun
bG8Jva07xL9HfagVoOpBjtqwbqZZtJJdvRiIy0o2SwcwFNpNOfpvqa5rZ2tvRpO9MQ32JpWhiObC
3JtXNS3Ib5rSp+est/6WBRFitYZgTuPK31tgK8EMIR4NPHxCfW+T561jVrPr3Vp7Gx3sLbW1t9eA
3O0YNnPPwsTEk/e+ytS2MNr68pFDfYyNvV2HArYRhJxaDqdlb+lTMrsxNd9bfbW3/fCDuvpKbNMA
OyMGA2ubEfx8BI5w9tGh3qYIdx8owPfFKxFZjBnJPnJU0zDfFUUXJKEwKiJs+20+YcxgVAG7ZmzR
sm2EEX6hEubmjRFm72OOPQnrc2Bg/h4n+yDU7kMRq7/+WaeYFYd5H5uq30eofZwiIozRaiYoc2Lj
u41c9e/j1zaJBftQZuGXxp5nH9bGfXBjt8MQN27zXIIvfBpnncOgIhd7eGjycfhablMg4ygDoa5P
863kUQCIwrElD8U+PjosFj+W+1CZltuA2XtCvbm5ZOxMtW0EVTi+P1T7YDq7icfSeg1Yeev78FpW
BYMsi3KG2mYfcPH6Zdh19sGXrowhuNgH4sAWDMfLNifn4wxvK9/HZ20fpYkmWJqY9gjvAWUj6zyz
2FxYk3GWf7P3qVzuE3qeTOQqBPvk3oq+5ovfJ/qJ0+Ou2uf8CoJocsw12B4paOZXuWMCcoMHvB0p
wDXXvFY7frBuUIKdeKAK044wOIWq29iCSt1GrCGRsTcbIFGZoKB55Q9P/Y5XYI8ydydmOXAMB0YM
64cN3hiTgtWZgrEyRUiWQECcFapAXG3ACKZvYCTNjpeYO3ZCMAQ4SjXYPHMWa4Qr018tZpF1OphF
dt9QqXKTFHojIdbcyrNXtqHWlVcJsEuzuIO2Pt1wu9IDhvaPpZPO95lXxGkp2BtUafm0uPZ1VUj5
UPrNU2X3+b2qYYf72nXbZc8JPBsqgnk9KPGQzBJPrl6zI9zGHizFoKXLi1vCP2TGE3odcf6355q+
mYHbNWJ8R+QjjdzF7vSrLN3c9/s6T0Or/0CNIxOjSp68xi9eSzV/EOmSH3Q+hKtnUdmN4/dUX05G
bX5A6XuV5Bn0V8Tlc5rQyybJifztryyjXhhB3AgWNnckMQmicVfByqG8XTdue9lrJxhGX1u3fO29
eoy0cbhIs7d/CIPgJ2b12wHpxGWxesyARqghn+w0X0I3m1Q0TH165c7Zi+QVDLikKRCnn6VRUsBi
AmLieQ+TcZTnrLPuAOuMsGMXXus2/B7BKdearFJT895Uk3+08tpN2D2SXc+8lMaJufiPQeOaZ2LS
8UA0Mg3ihP7FY5cJX7HFrKZv5THNq+tkbi8DS9nImvLQ7hWGxPVjNZQ32qQGLURyWH4fO+e21Ori
ek3r5RF3UMg0ciljXgiC03JXjPn4QvYMQH2ttDNxEq9zlze33PYp9Bkxb5KyhybLWXTyYf0wJNIp
l7r9mDEpnybHVc4pKLuT2WjeWbPLV1lXFZABlZeVHiBzMV6Twg5OXwdnaZe3SZDYzz27AxYGtfFo
jKbPLGE9Lp0MwtqfMfEywYuIqvYfEo1ysrq6YtyiVEPsvBv8oKuiMgBPih0WO8/TLJp3x1Ptje23
xqmcMnVUo+7eDtrS3utd/50cZetKak3cKuYTogNK9ryO2QdRhg1C3xr3vUm0AfiAXZ91TMaeXTFX
YbnoVVj3DemXeEc/FCm+ivyoqumulZkXi6wuqa6DwPIknx9KETCAZNlLt2QfdTFojwataoScqzvk
ufiYjBMJmnP6raqGzwDptDQbwRbrGFzaXM2xjoksre+ekbwWer2+VtA2QwTe9C8roJ2aJ3KC8ulg
1HBy2DJGhAGV55RqgQIMd/vR/j6Stex6kDloZA95kGrPHrwd8isqN3YUuzyjSG6EiXxzGRSf36Nn
zdubUs7OHZtH9nDWgosLrmoQuILi5LHUuxpw0tNKzJECahf5vusV5ktsKnt2yHAHj77hVQ+jm5rf
Hat6SmZsXszsPR+16VHTZvVighl/TgcJ+eQqcwqg7M2Mk/2Ki5fTSbZ231wVrY5m58CBaqKH77Mm
+ZroSugP+O5M5a0J2OUDLw7l4rwTArOSZ2yWuW3FcyIH7tFo9/1TN+AqclF+O5RWhBbJZO3l5GVH
AzBP7oZfteZKxIq9DMzF3ApvgodRluwCv00+U2J+cIpsglUWSFdfSix7tNECmZZ5XV8Y1Uf0tZVZ
Q4ALfZ8d7SNWhoN8hpqiLW9OXafetrqlg7IurlpRtJyyOoO/9oK3l2HCL3JrXvaGyAwg+wfiASu/
f5jKwCwL8i26VNYxgejJux5kXl6HsJn4SD1csM82KstQZn23Ah66BojfZLvLabSE+1QEM40yWfbV
0RXwhPrQneAh33VaoVmvBdqNT5ZlChI8zMzQP4o8szGL3ae4/w20/0Jk83cD7X39i9PO9ue/D7RO
8NummjBhkG8uL7s8+/eBdvN7+WOANV0GWASd9OBblDZeqf9/gDXc31yHhd+utUbqgy3cL046f+es
s6s0fxZZoFbDTRm+L+6cCAV+5vvmA9SzuoBJb2i+BbyKC1B5ZCepW3GwKONhyldtuJomf5K3uLPg
11sS2gLk3TKmIkAj8DbUaHPfhZbAG9IJcrkrTOKPQlmPYOrb07kt7w2sz7DadL75/cCDqQ1bS89y
PmuuHXJaZIicwHnWmmn6oCuZOSw12kKFXmc2dmwHApKAq0v9cRi07FOzrg5spszfih5eo0sIGC5A
i1GRkZlrdE51XaxtxvHXd8tbDbuji82lg6JWBh481VzKzjg6joaX7zAY7Xg028K5oF4uklMtMbiC
CCHWFd1wty3ZVG+Uh0CstR2uTpWXx77Mc+slYCFwvQzkMEE+tAr+vRQMUnmqAhUOqXQMZAgjW0hU
wHZoY2GgXbw2MUssljPreTK4yKhV+HHg7tf9g251Z6H/dGs3ZAKPlAAyPD6Gv9p8VInB/h8ZNKdh
IJrzNLJ6CZO5ruezm1QuOYRtECfOll9gZt6d3uuDG7lVzqbYmD3/zAs3/6B3/wu73AB4YQmMBw+W
C38x8DcqkZLCHKARZ8S+MzR3Qag0+zCJl+FiQoU7/ulX9x/cm/7D+2Fz4uEPyrGJvP4XnR9EJKKU
Vsn7Lf16HIcuf0soBHE9tP03wyy6/1LQQVHbMBriF7BX2ZIRf/41jeRm+Ujw/RjLpgXRezpfMGMg
JiJPqn+4tP8gddDh7wN7bGIb3MR/fqseLJqwK8uPNQVDk0VI+y2fxfpP0sy/vA3HD1AZ/8UQE3nU
9g3/SZecz0NbrGnuxelGXMU0RuKvirTs7+8TenFe508PK2YfJkk5m18sulmu55fLKefFnvN1Jq8s
QW8THNzFwdHdSGdLXSZryOUrC1PdeatsgjkQLVPF06YwxQHEv/UTOBCdYy8hlowTp1CGq9X9MgNt
sciY7eStoE0XYWq2MPNZpgmTIc+sZyLIZj1tzsBA2o8A5nR9G6SWNp3HZXU/2kTRqsM6jDxAJYck
c0tj0x+GsJMh1a2Dg1p09ue1fssMW2pzlAX4IB1dpwA+CNsJftyR7UL1PFsaZ8QwgTSRPooy85T3
PY7njSYn9t0zETeMBkxCdbyiAequ3WQELQO7GzVYFHTFk+9ECWr7fVuQOQqEWltwES5dujWtcVR6
bIy6bSOjIUD7zlg5W+OB6LqmBsUuveR6xCaAJ7GuS/2Q6sZQHDFPFUSguCxvk5t60l06HdaK1V0y
68J9xcRzmnC9HArnawerHi8MsxfylPl931wTtJF8ovHW+jhYWb58WhACfVsLvXp0yhJabthLIx8e
VoDH4kMdEDj0aCk5Ti8ktIni7OdlSwhK2Ygp7KumrjbOzAxIEBeYlRlHu08UfqarmCREoKUoP6S5
sosnaQ5SpJFFHv3dOjaaiTPTMqqvwLANH4UAh+B+Gl0itmXtd9mRd/RbenaoufGa285XQtMqKPap
IlBvEg6xZ1rRi+/wpMtiCosh9cezo6mAaGKX1Qn5sHWnaa9witzlqqp1AC5joEYdFyG96WR3Vj28
9tnY2s8TIpDlAyu3tDn0Ke6Kp7musEQwfE1N95Vcm3QDBWSVfIK9YbkXRFPdEMIBMprP3Av4luds
mLcMRbCSyfxipqOnDSeGz1p+WwXcekhrAxhB1PhBDh/XLwIN0kCLYb++AJQy0usiUj0Vkts+QTaG
PaIN105KlPLBEtKf4zqr5/oC5OMBS6rEO/pBhtyhamdOKq582DDgJgnCQdMs7zDw6Yuoa9asOcoO
nOPMRNO+KZMnM17HcsZUfgiaJdZn+G3sm9KEMMhyRNRRzEoMkTd3yXDBfXlKD3jLr8HB1jWEJG7i
s3hUSXqjN3B6D4vl5Bg3c8HBYfB7A8LSbHeQwjxhg0ItgOha0mCHMNI2Z3HNVFKelkZpeZgHZLCE
TZbBi3IFG7sbRHQA5LpvTOqcmcK5LobcbE5QEIPPeeulJF53cGhjNtSFOEqZe+6VW8tswNCUde0F
kz7LDQdQnG3c9Ztbs5yC9H4aGJxfsmwxtXNrjfoEZUVv7vrJ8QSnkmhLOMhJ+mJPXG/EBo4S41Nt
GAmNsSDH7lbZnSDTFDmcVfORV5dbzCcn8gTZEdBtltdrc7doBaodoo1zMzgvVA/OIXtNO/vERss1
U3lBainNeozHpiKpr/Jz2ceat4raPuVk/hj/FIBj/HpCY7HLtoRYBJ+Cg/xys134UyXgIBkaNoYo
vhZ2uQ1r4jLBhZ11Q3kYhReID0utzeuVyQCXn3QtNT8Plt8GNw327cONLNHfnrAr1v3IGNBtIBNC
c/H694Xkl3WMve2D8FjySZSiRba8XxSVTZOkWd4VGTvjxr4PFp2shTGZQ2s1tH8owL8YRUMy5r2w
+6ZqUe5REv5SsugpBceDl8FynJqjVa01fK8ZfYLZOh9IncifBFtN/p+Z3iW+ph/aBb54V2biv5Mj
bh/E2EKC/M1Z3zSsXy4aJVVvDfu6A7mre6bgpF9tTsUlzFGwBjd+l9j/JMH969NAM2A4qIrxXvd3
68+fnoakMWzNtufYkLMiNoQztlra/1JQbPPMoejct2ue47i/btemBYRSTLBt2nmzHMN/7TRtoRl/
/9D89VpIpmeLwYSxdabWLz2ObOl+qjpn8ZMBena9bV7NWu/9gzfI1mv+ucOxNutJBjbDJyubSLNf
7pLVm/Miq6qIR1l5ByeQduSIyjgGbUCd8NMlRtr3R+7K/ybwf+HD96e7/JeV8tuP+sdPZrf73/8x
gtu/4SKGnQSBmdwV7vu/d8q28Rs+XLTw2O3hPr/P3X+M5H/aIRvmbzT5/HKwJ9i6YvO/mcABm35+
MDbBLUpiYjW3wQEzhe3x/NPBKlC3QqGB5NUGWoY+oMg68QBRGpBUpEOQAg9WHK0FeiBEczemk9Yw
S7x6vccfvgJy9lS5KXZMTZ5Mq5GIH0h/FzGYFFJ8r25qivVkeSCDqfqIy4H35rflmkdaQorNpsV2
wnGeG2LD6aU1j6jYtB38z8NENA2Sic63JxoA+L0yjQMCWXmRjNbw1XDTtjwSbZURWwPBvNDey2qE
nou/c2bAfGW3TZcHbxF2y4U6bfY5tBSQhmi2KJVwvovROkJbym4gjmnzbTXnDY5hCHPmo1epAsa2
tYKGOcj57KtUIUgFdSU5V12EkmX7xR90P4/8zLUgsTRejkwIF4ASlodXElOsSMzJzFMx0+rfZOMw
JFCE9BxTUWcenS9JCyL2Aj3cWXR2CBbeS2HuQBzNrgsU3vUH9Dhy+qyWfuleO2YUIxLdUqsGoWsC
UyrISrMgIhjqTx15yrXU3VpJM3sM1iT4TJrgIq4SMvmy2yVvXRdqtuNaRRdbdFmJc0y5hMKMit/L
dervxbveK3mSihrlwx81vp19nowKJnGX1s+BwmOdcO4EpteKGoENbiKmdxyOlJMdmEBG02ajibLl
VZuT2pWntcgG/M4R3WHjEyLGQcV1U0lCiKawbWRCRuEEF/XsoD008xBpCoB34fpd/g4JHR9z9qDN
ac29Dl6lFpSvCUD2l8Zz6RczIo7joBkSLdSTovp/7J3Jct1Yl51fJaMmHkFG30S4HGE0tycve1Kc
IEhJRN/3cPjd/UHMrCKvZNKq8MCDivpLypSSBC+ag332Xutb+yolVWZLJVhnZ1AHxQTzoaE9UFKQ
F45/Ui93uFalYNOE8kT4yUzo9NxZ6eXgT41LV7m6RDqPTkcPC8wFzaBLl+yh2m0r98MyB+9u5XKw
HloxK59jPT7KdWnci+QwUvolinpZKHX2TTYDs3JUpUPlLYtd/aBUUVQfx1hNH0pxFK/JmRvdvC+t
r3MgB2dBgJHP1UoJdXClWWSWFx0pMpFwrZDnjGW7SPdTlOqtrU5a+zhoY3mZYpZ8lNU6Hh05VFvm
cDCvXIb7ysocTJzXwoCbBenSHpu1sGoE0VHyMt/64Sgivq7wB46KiAxPe5nVuvDaXtaoC8WbPm0b
z+xk/UBmDN9CleurgEkXytrAllN1fCnKuN5PSEw9dmGqw8OReGosdsl1gyu8IMmSRGdblKtytP0k
znQPM7+o740iJcggaf042VVaZFj7KALfhadkaM0VyTn4wFJRGtkq6MwxHrgP4uE7qGrLwmpDO+W8
77O0cjMtEPSvZL0i9oun0YhwR6aa5vTh7OcuuLZMOJ9Hv5kdYaoj42gJraGj1Byq0MaAHL4kiq73
GB708qrXe+tiHKP62cSOZNgEMRmELdCNb/lOUXFroRPW17Es9PwQddtzM1lZnnu1SACkJxPLQZIv
W0P5ohnasMVULLWNIwai/DBISCc9QivRIstDqSIxhrlhoOEmL/spY0BY7xJ1KGICqOdA8qA++tkq
W5CFhT2SvdjfK3pljsgR+0J2lA7dzgF9GCo9vGzN3EIJACH1wxhyOb5Aul+WqxaBfC1uZnIm5mtL
kVqCRatKTvd13macnQZcBjPNvreKP6tj6BQDZSIHmp7QEr172vAL5VFONKPz7TqmS0r4RSyS9FvW
7SeVzEm99HocNgDExDIrJ7/r/QtLG6RxNhRavHMmVc9lOEzPhET2zpv39W96dyf10s+jAJKh6QTD
kfDEk97dzFgt1dk62kg+lQ1GN2J1YImQZpQw9EBoejb5PBQfH/QX2u5yDnUqaonXO+21n+SZNy9j
ItEskytEJlQGBYhRIf3tDKudh2c09jo1jtYUw4zgisqqPETLTHZLUf0sBvNkH/Pzwy/JL+xkCHJE
E/X+FMOMMFBvaEja8+DeFOOA8VBCe96c6k82D79eTHQrJFUwbaD0tU5ZTibrZlRIs0C/OrduNGDb
q7mZPsuE+PXzsB9bWrCyokJokE82j7kBRGFu0CroOLmdxpIbzKW5f5ja8TPkzG8+kKaR6UmhDRX9
lz3DPGEwZsznY3fyiz3ZYt/DAZb3x/fJbz4P2BcCdg1ga+ixT7YMKSOalmGBZaNMpvgJVB8rNzL6
CzkB2PDHzzVXBwklTzZaRvPnzvzNPRk3mHoCnFA2BcODIPY++LAk+uQ++N0nog5lBMQ9gM735BOV
WqUIJC9ZNi5JgCVi17XJPunzmbqqaKre/fgE/uYq6Yq8bCFhJUJ5Ptk86xN4eR5Cy2aEzPSlpufj
C3PqfXyU5Yd+s+fiAJTzKKGXFZGDqCd7LhSW1qCCH7JD9OG0UcNkry+z25rU4l2Ri9//+HBsC4DF
WxLtbKYO759aozWViJ6AYaexEN2PlarshdSS9zXa93NlmtRPkLu/LpH05kXYt/Dxl73MyUkM5iEW
q2bC02oh/UTf/yTLYklDVzrHwpcjMsw+OeKvdwlHZCi5jDeI/DjdxAYRKqU+54iVXBSrGZE2aBkT
pAHRA3+8/i+DBxYNhehuVLbLHfTmrtfUvEGXNWL5acZxhUdqoLEudzeGWRerQIqjW6MZlM96Ab/7
gNz8PAUS1CpgcO+PWutpwApCS44WU78Wyqjx5DKpVk2ZNuuP75ZfHwFA4Kzu/CoqAPlPb86ABZCi
l9lfH3T7iOYddWbTbz4+yukjsLzQFF2kM8RvPAmnKy+d1GQ0ELXVaR8+J3UirC0pyz0iOPtjpgn+
6j9wvEWqrRIivyzA709gTB99MuPKh/cRk2Si1sm6i9TpoWdZ6UiPCj7Lifj1IaA2UOjCkXzOXv4U
gBx1M8BVhtwMLZEmyTn54TbzzORGlceBNjdq/8W6NIifrMq/PS6rirh8TrJhTj5oOwJjmLqEV8CQ
qTfpYtnIU6tY0pfbb5Mk9teYjOpPDvrrPQOHGMr0IjanLDitC9QIN4vQWPTmo7qHKpSKyjO2nD+l
ESsiEFuix2mjAvkEAPv+IqbUXgxwZYvRRKhsGS59Zw0q1rGFye7j2+XX540jcUlouHAwGqnvj9TH
OO2YxQPeE6XmK9vpGt3y3KgbrZe6zxINlh/77euAjwWEn5uEB4GK57TRN+pB3Uk6qKDCT9dyOuvO
0uZDRE1Yo1J+Mn//9VKpEOupEhgJKgg2T1aS2CjA7Qi5RW+lF5nO4OIH+GN9cv5+LkjvP9NyGOJY
RMpkhbSN9ycQWseYhrmBy9afAd91+gArs5tkgjd1oSBqrp9MzmncG+GDgJ6JDEOxwa+6TCTLFZb6
QXNkP1QZEwa5aLgfX97fnoSlpBA5B4asnfx0GjtNUC18aqPUK4eppriadJS+Hx/l10dx0TeoAP/o
FwPTPFlJYaX5IcMThINNIhyKeSouAvIwXMlsyuvJaKuHiInGH+ZG8NpdamYNU5TJa1U+ub6DYCDd
mxPTbjita0ayyLSsNPzkJbEsz+8uL+18DoLBhSdMptH+/vKqbH1b5NCYFKQZ0laUJjShUPBWlVv7
siachyQsqgdNixhXRUqZ/Pj41P7yyEjEj0gmtRpRTbAHTy6gMTdR1uKgt+syqw9dMNO2UGtp3DB4
Q7WDtS/zPj7i8h1PPjHsNvrwEkX0Yu55/4k7y0eLxjIPrTRU81sV+8xs8+4I1O0sgbH65P34yx0q
ERvDxgcRBWBM1NfvDyeX2CywT2q21EIPsXy8ihAT/vgltRyFFZUinuXul0yOtB5gUoWKZqdJ0qyU
HEGqtqQ9SIUskRCYld8rn1H0x2fy180siTUM7FjzqIxQm52+++fWr3s1MFE9odDNpfEh0qU7gMrn
BNPfaBnplH5Igmx/ExZ699nRl+rz/YWEPGshVrUoUUXl9AFp27kdpCmFriMsGd/46RB1x52TzNp4
oYMwfDSqNr6sGqiMQiM3G7xKQ6V+//gknFxf6keiZJYfg4pOXgqh99c3ltCmQp/PnBjpuF1iFHfo
hY+fFKu/O4rOaHTZ3+IJO430JpZ9msuIRGdtrCYnqkJQb/Onqekn69wStYo2ZqkAKFHJDT9ZDKJc
HliIQNlaM8PoVY7n9qltIhPdc9ThmrXrEGHnSu8bs3r8+DSePJXLoYnJWaodKnG2icuP9rYax6hu
hjPTfAX63hUvjV7GSaGP8kqoO7qzf3o04OyImE0SPhkAntb+Ot2xIB/11mkDJhBwKTHME8faYVww
BjN2Pz7azzvxzZ3Kh1OZ9/CgMMxUWOdOFrlRmv06ksBKoKcSCpYCTMboE+rGGNa9GKNN6zBhyG4j
1fp0U4E4lj09pym/1snaqM7V2prjAaBE3+tPtejDy1f7pq0wrQXSTa8XYHVsDGaWfplS7/Rb1AKk
AMWJVFor3ZfmNrTxcCXFA1YBNX76+fH+cwb4L/jr3lzpX2aA58Vf6HD/S/NX+pSzarw6Trff//X1
615ngYrGLI+sJJZ/mlOMZnnd/O0vVb9YNJKoq3jZ0IF86y+VvrDbwPHJsB1j38/l/G9/qfJzgmjq
gF24mzRK9T8ZDpIE934RlXnt8zOxTeRlyD2qnrQU0n4AHYWvzJmkbhsTIox1JCiLZ5Sus43Jn0Ug
uuDdf9v55o5m5A75ylmJjF1N9hI6cHsWQbyWEvY+tPrYNX4EzCdgkh1Uh8SCGbepv5Kip6aVHwVf
mhw1KhD0TGnpNFVe0wtsDvCiGT4ibJXV6klW17K8ia+t+Ngk67p0wRVO5co3PSgJxc4qwU+uNXOH
S+PYMi8xjDM5cMLwMIZ2t65UL0MzF3h+6+B/QdUrtKsptu3G8KaYKcVWFPDBe6Lqlt2FlVxGnRsV
V368B7ZagcPz3WXWmdCAWMvJeW2tLHWbXqfXsRu76dEPXqpbRbzCTiraWeDwqwKVMJ0P6SpdafeC
74IGzx7NaV1e0yDJEhuwrCMWDtC2JvoRSlf5dW3aN1V6Xgh3zBZszZztIHAwuCiFgzxJLs8qUmlr
k6ma0wjj2g8iWEiIybLZ3abjAWHVRu8uC2EddqjPjP0g2WmeOk1c2NK6cfNWdsbQ6R6mb8Kj8Dh9
E3/+Lv78ffk1fGpfXn8Nn+Rv7Yv87Z//61/iJ0a/a/Vb/6J+01h9wM7IrFTTOZguf1pZ6yo5yDgw
VCuxkVza0DRtZZeW2WN6Hjcrkf6eXHytZJuwjYzd8kP6pCrgjnC13KDsuRrFLdAMRqY2JKptCFsz
c4dgbdX24B8TsAbaaggxjuDKPda4SuejrjiKfMn3MqQ1v+K5z4qjWW9gktkQNGGeyPySQ6MUPOCd
X0eyMMH4prZCRPmu4qv5PbkenRFEmGVbj72jHu3a478znwrVyxGBP66zehOXTPWOWgnGd4KmihDK
MQxHH1HeuNMFnzP0HahaSeuqN2Ak1JvpIsQusrKaiywCm7Ub5U2+9xW33ISdSmQ6FKz0KhC+Bc0x
0w/yNu1WwZovL8K7cbwalUcyai50cRULD9yqgcpyrhoOdk9XHnhVMPYzp2I1CoEbIO7MDMHt+m2S
uFPhROq+hm2ojBdht1H6Nag9sssgAOZ84EJboQWtzsZQdPBa2tBQ15p/pvhn5SHt7XGl7or2YF4+
avReLclVQ8c61u0uDL2g4KF2JvmmES5Q98HQoG9fw1q7YNw3vIQ30fmZu3LNdGe+rCrE1cL58HQm
2Fpk02lFDKg687yKwks4cr3qNOciLFpmjp6lHPBWpTfCsQ89vqM8eVrgNZM3An1r/V0qH5IMXNy9
iag+AaEhHAZYLk+j4HvYRh2UUmtZY+suaDioADlDw64i0K8Rzu1Z2FjhPm1hbUXPyCvdsdnVMQDO
Qx50dpkcLDaoJPAtP5sF4/tCfKJcxfgn3wGSqK6y6iUhZyKAcZiOnkHhcTVTG4Rl56IFKk0WmKOs
7uJG3OTfo2IvU9PixnPySACKajkSt5TTmt+PaBX40biicCO3ZP0pjHYcyXhM/MkJjR/WINwji001
mFLbSdlnlrcYI83gJpTuVVPjk65zcZXkd7l4J6Ze2e+nc/NJjmktg+SEByXPuyHdKzISZNNjK27n
qy69EKcbxvwqZKPg0J0Z9wProWQXl9mlBfRExJ0K5mL5h/zYnTVnP/+YP3v9G5HlVbVZq5ADEg6w
cGiX/2mN0/wozqLRaYYtC+O8n+8n+DXwnpguM5hzIQmMtnlRqeea70jTM7e9ErnC+NykGePnc20C
6SPfo0sLVDfqeKYqBI9Y2xB92qn4LOUzou8rMB1OEGyDUmDfl4Pw2DZxa1saPFPG2+a0A6CBoq3W
bjPPx+iEVJr2cDx3EYu1/tCIrKsUb+UVZzWnRYYJH6ohxlI7fzZtnyO7VgYtRHbMrkCMa60LUv06
m8G1VT6kg75K3XyV9EYJ59u2nvRD/NwNTpU0jlqdhcW5HtwVvBMBaVn5htrQgJQdruZz/CAZEqvZ
GeWHvFbBiWYOqSsMbkcvMnl2kCaY8uxNiXyBqZN/jzExPtGL8vKdxkMbtcCgRq9ULc9qtZVszB7g
qlU6lC+BljplzBJL2yTuCvAHg5vIt76UPPM2/xqnjBwWApeKOAVpj0ttfpHBTPE73RHVCWDbpVgw
dg96J0BobHaS06nStsl1T0jLfQopEWOeqwgpNObaG4aXITiYzT0EsDV5BAnoo3AVWxcCqBnozCq4
lYCFYoouIy0HpGla3hjNtOUtQbWlpt/L1jEbr6VgtCXT8BJZ9cS8Ir7FYEiAJ8Me+hkC5boTxkdN
6s+TWDqMWnoEw3mXpfp3TDiHQD2G+X+gND2WP/Lrtv7xoz17Kv/bUtV+wzRXR0HY/vf3/4qx6e+i
dyn13v0LqGhoIpfdj3q6+tF0KV/6mja+/Jf/t3/5d4V4M5UwSb4h8GiX7wZ/8Z2QjC6WiOuKxh5p
bUTusbn8qAj9n1fetXd157n/6697AtV/1Plf13w6TtS/16O//Zb/Vp+iERDJOhGZhDBzYZf9d32q
fTE05nVsk7inCHehcv2Hf6J8UekJYqfgq9jQLF2bf+pT+QsjSzrWjKgMGh6m+if16euI6c3W6Xfn
4u2+sG47pU6zWnKCDIJlrWmbQILnFRXlvInaSLWjoQ/XhdafaalwGav9Hc+A20FyaDQ13okKHu26
y9dprZ13WDeAhLud1RA93qSPpjn6YJahYWV0DW1ZDmC6j/q9UkNyiNK42E1ShMeqntSjiPXXi6P5
JdWCr6qAWH2azeEgpKh/AYU6KDyvhpJVJEO8dtm1U+KQhqlu4TCUjtXyTMGNcwfLChmVWBHLVF/U
1VUtM1kLRwlhWBeN6wklGRJ1acRnEa+K0fDqnDU7M9WV1edAD8LyQo0oaTSTRhIsxJtCVZ7COjrP
M/1KDBFcQW+CGm8iw4nD80IxznFP3LVWdBkL0oFGylkYyWsUbjNp90130OjZOr2mDK4ZlzMk27hz
a8Naq2IHSKARz5Qye0F5hbI4iCUHNvoh6+bDNIsjJDGaEVmPXW8QxR9NmD41vn4egN+lnCc3VVFx
BptjDSqrhR8VN+YWgX6HhG4KDsDARg/5PNBNItPLIHH83LomJm1bWOaxg6C7Rtg+/qib6oXpZOOE
0K7ob03bVkrdJgmcITefSn/c+gmqOzKIkLrRrGRgaAGrMI55lL50E67iuOxaR88zpFpGXR71mfke
mBkw6HFKSmEo8qJpgrbZypOIT4Hgz/O8phhla16vVU4hVgeiG3xx3BSNZFwP0jOUnNjpwibaTVF4
HQbyXJCMkZW21ta9O3KNu2KO76Novs1CY91EAWcZ14iHQL24AL9dHNp6GC7gXel2LwwCQdzNVwAi
1jorueOM9FufK9UKRY/dhrLv4TsydqY2x25djWRWSNOBNKJ8LfTjbdOWEz4B+oyOXFI0yx3IW9Eu
5XRjGdkRduYNPQCPFY5Kjqjj+gUl2QqUuhMr7boiCMlucBp1eej1ZWSHQbkt2HTU02M1SfgxK+o8
3Wmm/LLNpXVN/7/Pyn0VyA7xHj2vUysePa0GwecHzoiCkrwkF4o0DwfKKzNdG/WFGCJCbnexhcrm
PAE2nsIY0JU7NdLOckgLBIuxBRKkI2Y7GU8VcSVG7WDXXNe3/w/bFe9eD/9/vA9Ydv/r27fN3+v6
K9nqf6TPTzBd3y72/PevS7ssgaKCNo3cmCWa8Rd7/9elXbK+LJp+OsWLFkP5aTb+e2lX5S+s9TgO
sNAtI923S7v1BXk5q/4r88rkr/75uS5el+yPnMEnDT/cBHz7pSuCugX5yWlfvOoqwE4tN4yP+f0y
ydu0so0+FrwiLfHQvTkpfx/8r7zLLpDVtc2//guN2JM+B0NwoPQgqumn8PP/9Ae+6S8CVMGiB+XV
aetCfSA+IXoWjSqs8BN1xZkpqF27GkwA73aRycMzew7Qpmkg9+dTjPB2k+UpYwLyG+Lj6E9BilWx
6SzXQox6qXZITdwQNgmyPcXK9o3awmLJ8nLY9h2meyeyNJq1I32Yh8RfkCoq+lxcxUAaJifwF/64
IcfZnRbWrCHwHpXLhGz7C2ugh94opGTYKHIM9hltqvauQN33UPtlsB3YQOSgVcwMRKUaD6h2o3Ih
etW5bDlk88iPliIYC3jTCO8axnx0I6QUWuCYZ6NJWJKw7IuEFmcgLWHBcMyk7M9hcRX3zehn+4Ko
HoC9Rh1vYmUiODNF+dvxgFad74g9onBb6MC19D29SE8ir73/ERtJpePrmtvHoLC0Y+iHS0+I98AD
dmV0tH2dygBXU5nkNuhZ1Z2I5C/ajHJZqDa8YP9gJG2eufnEnzhmKVRfmQT495E1wtWFv0Zmk0ao
52APsxix7Auz+KSKUbNM5iXzHsAJKLFpbLPnLJuiYVWQlEReUtXArsHQbRI4FFjSJS69TNmowJk1
dpFSdxkPig5ifegyGtFdZLL7NdReXA+jDm47H2pzz11biktJYN0gmQlL7heWZXR0JeoAnYyWR1KA
iFDKWll9ErJGkB2Y+Urg6ckU1quccfTFNLT9c1wPBJ12Fv5PuMIdZstMbfrKVoksvFVFDehCMo+o
ZqtqDtdtMEyig4Vuum3LATYIdXjMCqrq/bH3Q4hfTZ/RMfHDgtQAwTJWuV5I41qh7/sjKnFTeir6
WHYR3DI4dnBJO3Jt6t8RNseSPaWTeJMHCOhdEeMau5ayZ7sriRCkQyntuweV+CvdhrYE8By/bCt7
aWIMj7zsR1zfo66QGVHUYospzWBrrTIi1mwfwVe2zSZSEbY6uNeQdIlMeklkfQoAwMu5gno7ku80
P8puya1ga1MVMcLpwiqR94d+3LqJOUFrHimj2AfpU3UdRKZJ1nyQkUHVcYQEjS5aDIcgC8qvujf1
lyoi84uJdUAWEbahiOyFWan4evBpEK/VZIYq0LZNZpuzpry0frfA2UsrJWhKNeiZyCVZM64ehfQN
0YSoil0IUxk6g0ggEMzlII62bYFK3e2ZkswedpDkzNCQa7I3RvTL8aXMy4gTo0pT+m4G7Voro03S
jQi9pRTM69qI2qeSTNeI7xoUhheaQ/o4TOQ22DLZxbXr84Gg88yB8mMA69mSlkQ2L77QuinWM95j
bWcJM90DtoyDJ495na+0qGq/peHSv+j6TFTO2qlBOlWMvUlhWYfdgjuaafyoeqo/zrpQc4aTKJ+c
Mu3zqwDLAdpmtDwXmpVqZHdUpsxGLlGM7HUq8p9jg3+RF9LG//mdfXv9111UB1H+17ZZJgfN27f3
z699fX8LOj4ina2gsWid0EOrTAVfX+CCrn1hoKQaSDIYnePq4fX6j5HI/IKszEIzRIIWMsElf/vv
zZlkfGGst6g5gBagqtf/yFnE0d/MXxlGwqakQmAGwTSCn+ZkZCcwrByCnMxAK+lXMjT9yfS9Nyfm
N+/t90XCr4c4Ga7qMspEhYAXKmr1TC7HdVQKHnr+648P8744+OcwDLBFzgljGvbAbzeZrdAnQSuK
vksGEe+K7FAUk5to1p1QfBbT+1Of9u8b2tdjUXlJi/rUwOl6MnCxNHZ9IpkbsHT6fSi1ezgndiLB
XfYn7KuJEyn9vpgCkkySXZRN55CAN1OgbJazC3MH56v+ycdfzuIvPxIIAAl5FFt9S3n/8XH7gKvH
TkFnWsBTikec8juRuj2uBKSz5m2Qjp/kfn92yOXeelOOwd6fdJEgHxft+z0W66uyjWBg847tYkeI
A1sbrcPHF/l3tysGyX/7lMu99uaQrZnoGnsn3y2h8cViuAvVZPPxIU4su68Xl54NegiEkFB4Tm6k
2Jj6AvYpF9cvLmYxf8xNdSNwLCRcZ3qmnvV6t29oVFttcQGE57Pjs878ciWhniB6RmCHpufkkSTj
irTMhJAivX8s1fo4t5lLmM0myXHp+mxWg2gXa9bVYKUb8AW3YfNZUPjJrPv1FCAdVOD9SLJoGMuP
+OY0W/5kBkqfMQjDYKbP8Ve5zg6lQcyVaN7mJQNBqgORsDWSjHaMRhuapNHODFNwmz7zi84JoF6i
x9lyKxxSq9snmMGh2W96IivBdV18fM2W5+305uc5NBEfmBqP5cklq+oy19Ww4JJNoNua2CGngFKp
g25oXQtNs2cPc0at+fzxYX+3shHyqiCcQRLAluv9acp8gwcOY55b5sOzVWcXZdF7tR5efXwY5Xd3
PcEVoGmwB/NaOLkjlMCUAKfGjDXFmyIpL3LVbOxsVjyg0ysRJlHcq7sqAGWAsm1ZYhDne9YkHOTJ
OgA9vSzzeQ0OyYY+7I5GcKkng5e1Gu6zBXc7sR5N49qMg5VQ0G4oq2NJbIA+T+7AvSeOyk6Ueo+D
4x1cf/zZXiWOp9cOozNjawN7NeKn9yeR5E8zwfllublk3YRGdiGP/T7QrDOdGKTU110m0NRySr+a
ibkZdZB5bfJEaLBnZfEuBteEhPbrOFIZqb5Xaq0zjEcIecSRqk459SvVx3MmTLD148EzQHzib1yl
GA3DQYeTGF9NNfdlzSQyETwj6Rz6MmsZYspI6ueoMOBognWeMbMyiSbkTIoEwvgyK2vDA9EMz0jM
vbHSNjVnNODPQ2s416rq6GePlTGeh0qzjcfsAAxj1Y0hAFq1sTVrdv0iI40H22wSZAfL6AmR1rCB
xV9HM/CWA6pZccFTfugotI1GPQ9GAs/09Gs1tXtCcb5DjFnBTF9XkQ4tNd7No7yDfkGIAKlKCpPM
iYQ7sWYcH+2iOIfTFWTAY+sjKsIzM5jWvR6utYENYkN/J/CvZ6t6EkqF6Md6PJcHHlvVvMuk6Iqt
3JGMIo0spOSmn6ji6zy9iC11Y6mBJwSh1wXtkWwdgiaj72YO4qOY1zSggHn0ZOjK91HMFdXNu3h5
L2gMriYAHoxmu9hjWq2cJUzUexaPZSEp9JeQc7usu8u5LpEOKGx9qkfs2piIc/5I0b6PgbrBlwrs
bh43BsMjKc4Otc80ZDauwfLv00hY1blwWL5X0c/rYG6ORPvtjJB5ZJseQDLuMthFtqFNTDXUG8YN
Xh+Eu4bhU0KSEKj8W1/RznSNG0+Yt9gazsg2YHuRHkoM+WzPD3GubyrBulxWHSFi4iwpZyYKT5mw
XtpnmwBHltqFV+jOAa+UFuPOYXyeMsKyTDJ8TKI/hZzXZoNyI7WuARzcNmnojW1Na0HkBhmk7BBX
4rrsNObHPLdSswUe7Yh4OtM43AntAAc53unMYgej3ysFvJEGRKPfbtOedvswu03LiQVeEgXdla+S
WVjVR5MLx5baVabUXfCBOYiGMuAmNFC/4Xv71uQoHwqR3FO53tI83S2Xmm2KHekUVqZwJ/TtdiDo
QaqSjciUKq2CdVMIxNEtuZqojRuL+7jvtnQCryiOd8k0wwHyf94DNFp2kxq8ADZbV/RG2e4sSqhr
nQm2mvJ24cWqyzemRACsFO80afACTmu9XBrazBKULsK9eEQGuJ/qBpLpRgN/SWLoJyvU7xZ5QJvI
6SC40346WXznGu+m2cqWq5j10TDZG+fQEzX5k9f+T5Hu6Tq4JNgh20fQiq71/ToY+yohRUxrGC8k
LyFPca0HdpAWF0ugQyOpu2jKNqCLickoOg8i6UWSBw/LO1XU/HtSfEAkjdmVbrb3xpgefFFz4nFy
P16uT5Tkr5WBZeo04sj+g/N3Uma2gAdyopKg7EiTBp+aUfBkzd8GTd3EsrIb+V2wpJ2kd8+zIp8x
G10bYOXtoIidT36U39VJloUBcimUaH+eFCmylg6pkuoWCV/hVdSaN2o+P5PWtG4zgC5G68lKu8+H
6ikyWqcyWCxUwfv4Z/jtvfHmRzg5G2Of0Rwy+BE0ZTw3qiC2w6J8ihvj5uPj/O7moOOJRl5DScY9
cnIT9mkVCXKrkH4xpF9LUT2jzYceQ4N9RQuLZyTvfc8wJrdjGaqU8GGqj6olrBRWIcuvtxgCV7hc
DkUd7bKOxzbsPjF9/a5sXvAo+GzI/+AfTs6FHkw1mbGS5XZow0BZkQDLwiMIXpwgPkr7lVT7XidY
t0RIhXbG6+3jc/Sb/Z/B5HMRM9NYU07Fp0JsKCE5spabSY9jE3qmL3+LqIPIGNt+fKTf7HtQ2eF7
0RiN8g8nF0MoVQDIaWW5crzNOsXTY9mNfdMt5WmtlCor8ie6WnnZ7p8WuBwScTbpEXzCU59IqkOU
gG9nuaVKIcaLo8NID2tutRS6NaQr20A4tPzlsuuM5mDVkXENyDHZLHfExKZMrbTdpAwe/V/M6/IG
accG3MRhtrRdM9fbpg0e5mhclYW47kiorYbei/XMHfmabOw9gyqoDoIzSLSHLBLuyky4HpPQi6vm
KDFI603rQA44MYzajvkZgEttlzBbazLBg39wCSSA2YC2qfT4cWJXBREAfUx1qPmhl6/HK4XID2FR
qWxItNmZaGwVs/MGlXfcGD4s1VjH8fKm22tV6JUpyNE8OBtjJENde6Qb7/VUgdOs7iRxXptss5en
pLP4+6Y+iqyYVqpulmJpGDqnS4KHQBVcoWDH0sa7IExeejPZKOyV1W68qqz5ooNEZUN8g45LiRiR
EUUdvFRaBi/btu95u4FBRrQWisKVmSDRkoI1b7udChmfVi3g7PF8Wb+nWkUD8xhV/tVcph4V774B
+Vz6sBeWUoRshQOiaaSBZ3qYP0pdsPaFyKkK/05sKMF180Abwpl6aH5cB39uCbPiLmAiHFB9opN3
jAItVmsdJkNdeoS7QWmd5Rz2bXUUs+CKqB0HJ9d6+bqILNHljSqO2oYu+5lg8f+DcD1U0cvI+Svg
bmfmTU3OBWnAjmp1q1ZEpcILX04md/aTS6ApLqOpq9mwPOI31x3gbhqr66WQUWPrziQvC3qbcob8
0bUC49ZnP+Jb7ZGp63kf9Xv6t64Rc0251wILEEWSHTR9PNey42zEVzFZrHnzqEuag3fuYukZmT5l
lTasJSDJzFS25RTuIMajip5dGDKXM5ndQTHsib23Cy25zNmwxhYpwkLNaeOLwz6mSC7D66UXstwj
+jitA5apfmB54h5cXrGZ1WwnIzlMzcz8PON+HTxLbbcQdNzW5/5EZSbX87oONWe5NrXQeXqmO0YI
MrvgBAlsO0l00UYoszWV3HDDI3378RJ0wm3lPUzKDGZlZnv45dEZn2w9gQ5BxYEfxqkVrpf9gKx2
+5mqcrkN8ljdRElwDfZ9ja1yCT6ya8X6ZFv6y4LLj0DTknmXxijOFJdd65smQQFptxaVkRS+NPD6
vHVSWbV9Ld1MDF4+/rivENZ31dHSjMHCKTPYAcl0+nml3BKIqgxMV9XinUBuFALPlgFCE14Z4uwq
M2V8QzaMAN2mYh2OK+muCsfHqgqvoAABBlbknV8Khz4c/jd757XcupWt61fp2lfnXLCLYADBU7Uv
9pxIjCJF5RuWIgESORHk059v0t1tGV5bKHfbbbt6WZa0xISJGUb8xz9sHBn4iI8vOlRaRr3T5SDG
5UQ20FiXNpsVlnpH78z3B38K0yWJMnpuCmWyj3DSEpCYpT90tRNOAWSKRu/oHHXKUgh2nXWssPpc
O3pCX1I4RUksHdzttpyNMX/jUX8RH/rgxogfjfxr/I/rnKMTZnQb1NlRJ7hGoXYUZ4OS6eo0WMTB
jlYMgEvycHQGqrC73xtngHL6eUnL4uWxUB5ogIzq94qabCBS8BzOB5m+gOTkIer7axrGr4oshImv
pkfxEKciQV6W4QgZy16NcBx72+tM2266ZIaiY8dCDl/uvoD7Mog6mw7KVtIR5Ro0B30Tu4FLb86X
Tua9n0gYqRaRLmR+K0MvJxXHt0MoIgcSSMMa3exU202sDyXcKiXMVJ15eNjdF308QjzHqIpgZk0r
C0kw3fmhc/T3U9g6VsUQp26IuvJw1noRPnBc2buUdp35bnedFmAzKzrEousKY97pgTfhmoTM1tq2
sLvnYJ52+1NoBRYG/nTQGVvqXOT9Dk3XB24NURzbbHrC2e/rHFH8jHJY2UXiTWmfbB+y3bUSs6Nk
dEuxsKB5k6wyGh4Pkg5IUj58vHf9OqDRGOjFUYE3mwZu0UMpnjOXluQHRaVKx8JiA6OkUsHwH/XH
byO92JmlMZxoXk5G0kvJWVIkBG/CQe6MD1rAJyJPWFyqraZB5+Ae8nrZNyChKoakO6Pnw8HY+Fm5
7AfBWke2jIp4rhzvPUL5jCOVdIsXLwsM0Qk7GXRaZ0V/FcCFPbqjv8l13jOuU4SzNS5DBJYRrnb5
9la52N4+OEhFz0ORjq0h0Xo1GTT9YCVbEp5QrpbxUJbHo2UkCmkIPjkZTbr4yWJcPuk+bjz2dqCB
wtWRmfSi3s5irT8l5D8NRvpNnmOdpOd6eRjVQ4jpRxEIHwhRoCV9HEeVZ/f3oVmSIpkpTU/7xhbb
WVljDckB3wI2MxgJrKdmrL4gvEXukqJVY0y37ROTieLV1REcRHPy5C0uwc8vB+aCEDUHmsAnntJP
pSIcZF7dLyIcpKCcKfvEw2s2ogiWfmRHfWy53DcUAcVeQKco9taJgCrCu89S+ARdnK4PjiMzRugH
ONhQKdHJ59ylA0Mhfe3w1D15m6NxmPte6Pp5KWk8ub6I598gC3gTh/z/U8TmBX/yI5xz4b9mcR5/
FM1X/QFhPXgG/3uK8H+iN0icnj8nBnn9D2lB7a8jgzoxklXUyw4Nurb/PSuogcokuacYyVHsfYK+
/0gKKlgPTCgggf6eMvxHUpCnBlT/qg8CF3NJJf4CWM+FMvPHMzOiIr1H4F/xFVCH2oWV56ebqjeO
OqrUjK7o27j74lf70WpQxzUdqM+gyLuU2OWASybbYmTcVqOgcLdl2rndpsk8hVfXod4NNPRJAvSY
7ENYjUeDoyEGVe3f1Zj7oJ0H0ISTlaYwh4DYvq5eaULxdN4FlUmkdr0lje2M+mFg1eXYk2cYuSeB
fi6xt6JYVLtB9pRp/lNaG4+0st+DNOjPTvX2tqt7fTsqTp5DS4yZZtD5EZzdbaJr5RIalPctkJk0
hoI1Bs3eDY7hfYqyt/L0NJr2evTlRY2eaJKijax9JzdEodXF66DTvWYo4YI2lfIYHzMSeGAjo0FN
F6Pk1LvanQ3fDjEfAcyfwXuMfZA6R70ytx064xyOxazIIJY97crIojwb4uRjtrOSuP8WD85g26lV
FIdh6JSGV9FWNLmmIRkd1Tr3g2pLF6bcH350am1q1L53sz1kAxfIhks/Eii9D7RyScLkPD1XRvSD
Q/+LDvW/clyBVv94qJ33WGHd8j/BmR58eahl/Brnf/k/s/f3wI92//db2X/1AT+c8rH+18sZHo8V
FFydy7+fcp4hxEfp4BDhzGkjsPS3zH9HoziQIkN8fQ0WCgoL/3HIYaz+K/YvbwDbRyE6jSl/CXjv
oop+POWoBdJJsNcATwBQh1Bh3J9Vx3kAdLYe93sOZPBiWM32O9fPZkbvKgwnlPfg+4fRJogAoQ6I
YXfdunD1/kw/V7SpotWvN6X4Iw2kv6WJuJn4kqbQXejG9Wlm2ANsjIEFmDVPzDTfVHun33E6Wzc7
WNFIDtN5CARJM0xPt0d7tP6kf5xvaW/vUf4gh4GpF05Yz5LzxI/tbeX6p5swo8newpuN7vKb8K1+
Hn7Uz0BnB8tTuPb3j6fBJNy2xLQuDF1fzVBDmfeMeJdBe9FzjI6VP53eR/fxU/rU0+XwvvtOpcno
RUvM0Uv8FD+V75FHQyBxfqnp0L6hjGRrl6f3kw+kWdChLy7NYewe97Ny/woFpTinzv68yCnU2tun
eFIcHOguh+Vj0CEkTsPkoyfq/YqY/CcVtPph7J9BlJfuEl/cktFwHIEa5v3tjkU/jh6SbG0EbteY
DTu3SW810MXy/NFZGw/lPLw53x0e+1SaiMMjaf2USqmzQNzQkQ0pmlzjqsBK5GUyywWsEi3QgtZh
cgo+783faZhtG8RoxqD/+BukTSoYjTjuf55U+Gnc4yI2YckCOd2F1IXsfyP8SywgDQn49J26dxya
QUIhdViB19wOkWZno8XAb7taQ0j/i1e7ZNsb4gGENTg1FV1S2PKfnrtscMY2qvyBU0rdOcmjNZCq
appDL8cWIl6e+aLxkrmzKWk1hy3iSbv4K18MoBnoCQNgnTQ5GTgDh/iklQYCu2+QwWIlKEAePtBC
cU40hsYJ1Y3xXL9tU9G77aWirAU/O4WqkjxMkw2FkZRrU39CXrn/QtajBr1pajx6G77v1gW903Wi
hfJw21lSO1HM/FtSnfyLn4f3yg0Iqlz+GCQCfrk+5W8UhFL1Dsrbgq+aZMYht6hyLLZSv9nNiw8v
NDu3ncX++kipJ7ne6W61ezw/J/SgHchoeTSr691AbgM5p7Bknt3plAcGYj7KhP6g3eVvlXO4Ot0f
ZzszvE7JmAj/GtDnABz4UNz07TomgiJpd0tMN93LI+WLj3uiCWaHMqcPj2c/ktfoNXmlldZRNc8k
2yz05Vt32UftErbWGLDsJ7eBLvd0/zw4MY3Rh2YNfpkwxFNv5kM7C2m1ACpRbgpnm9B5VHqzrieC
lnhe+zI35Pv3Zf4zLnObNGniyH5tafLTWMwPknqIV0zGzFA1Mkq2fopQEzHUDO8UDJykt3s/9gar
Uw0zVTHKz+4Y2nTZoTF2Sxay7ZIN5fBrXLKRef3bbeqKCguuE+DCDRUBhz0Na4htOrmFz23m8ub+
bHlL+QvJmn5+oYZy+Kcv1PuW0gOCiVMywDvBNfnpwvk92vIZeTpwqi2cuTSIoTxztI/hFtm7PR+m
zzypd+6I7mawpW+pSj7TuCuja7DIspNhDbUOfcKjU0iBvpdMPWiloCwJIBY+e6mtn5C82TJN6MWu
G4jkPbWH5vZwU/cGARA6+hN9bXP3vrUpPt9OY4GinLbXmb8fOOO+DKV3FN1a0s6PQp80YwjUUwAq
MQPfRJmRCIMk/6EGEpSuUBzbihbtYlQvomdK8gnzHWSb0v3mMf08vsa67sKgO6bB48A5YdlPaJVE
RwIQXERmNuCEHnTXcHsPCb6BcXV8qRa1ky38q5Y5alnyJtHpn3zJm533/t1LrnZc08r6tOKq1uGz
ZIy9MOr2oHJ20ucUlBFts5/zUniLqEXRt22tYcOb+C22Vtu9NoKZ//S9Nppf/SAeQW8RvqUCm/8a
Ugvm6GB/Ph4GzsNDV15dgVMVj4+3m01LVOKyOM3F+3ydhjihywPVE+o6p+nuuph4MhXd6dbZucXk
BZKNyQCznZymrCY5DBkO3WLkVkBRIo7zZBmJ5+epaXUca6rzIGQby0TcDwTJP7EEOysAM7UY9Zcy
0K8G3JQvWU2/EvITTgxP2zXyj4rRcj22vZXmWeTKYtmdUCkHDDJaJ9P0KoMKFeYpStJuR5MWOaN2
9hdjudAhfrIJdr/hWNo2zEWxfxrLP7thvmkgfNowlxzSp+sMvR2hyJANQ5oTJTjNnxSDVuxAQAIY
pT62Hfq2OW4c+iOQoG43Y71hl3kNgX9cBTcpVC896vRBapjoO2rsChhg3L4vx/2bQ0XwUFJvvqXS
Dwxby4DaTsxlIT5NwO9+YlpXjPjwZ/n8r65YI4v4M9F1KXj6NEG5Xo6rg88OoZF77EB1BpEDeX5T
++hLyDdgLaNx6b94Ehvi8jffJa2T0JCrv8YkfCuACH50DLmgyvrBP/rThe5D73g+5snAMc2nWDwl
9tFZPIWiMB/svSned5aAess0rh7lOrf6wt1sln0Jj7Ppzk7ywTXd271wv14Y2mB8S0b+OKhmR4Sg
hA8+PjMoksgiM1E0Ul9D0Wp7N7pTUvpteoqCLJ/Gs3zKQX7QF5ndXZPTfeWViey4gHDNwu6Lu479
lrr9x6FZyrEL95p7EKll3G5xTtZba30XSG2lW6cp8RJ30pEdaZj02DQBJLiG6TtQA0q+rUI4K8Bc
dj3z7PezrKyzzM3Ees9mVPUOblaEpjoWtjNsV1tzsCrEe0c6k4MzskBFm7qQ1mMhDnw8VCZvhvke
oO0smYlpbm5t7wVV/QJ23fb5VBpbO758XQ0XIpyvDJM2fNZkjIYayYRx6GYgrNwuRHdSyREPD3hF
bo+l72zn0b3PJXVzeD1aqnCZ5nQn9/sPqEHte8rVp9zP60G+6ub88WjeLw1xT3hL3q+uQ+kMuFwk
4snRpNuucO55ak4rtOF0ahmCl8PQp2JvXTueRGK63KzXoTiIwh4K3Zrllvp6OMqDmL3VV9Dl2KXM
zNwqzFkp3+6gxLEh70a57+XbkPdBkmplZjQPRWU/zEqxCCYA6UwUhHmUD4vZfpKZqUV06Mqbz6K5
+jBIG21vcpxWD+nHKRPUgBzlabqf7yclzH+SzI8opxRB2PWqR/hwPz9N+1fqsmqEW7nl++4goBrk
8m/Lx6GzvTLEs/tRiru77to397XoCpHOydEyx4mVm90H6/EwKSzYVax48pibpXk0YU+zRwumuSNr
MdkJ5yROwo2ke+T+Wk6CMg1/Zix8OgiNKFVSnj1dU6dzKHIr4E65gYU9iR1fXC1q82xH86NlrkZO
ILTpYz6xtClDtE+2Jc0Wq69NUjTh7v8WSdE2Pw1FnxVpWtTZZX7UptouRldHCyrBXKTySTOp9hCh
nD6f5tLqO5yBSHTt3Wo+nW7WLdPTLrQaZv53ofVdaP1nCq2G7fhbHso2+dAIwP6W8rOnMBU/E+ak
taCah5+BZgUNe7ND98Uz5TkqtZWZmdl1lH7MrcoGR2+V1tk+8zu8q23IVZ2jVM+dpilasri8TmWk
1HMw0drxczTRbM02pmezJzUT4kfLk6F1sKCXMztW5Y6uK7dyO1I3MWjMMb99LOrhmowPZckjOGTu
oDiVupiXplVZw2llPdM41TQspUnpZDg5Wp3NCS1amZoNZaZMZGiSp8Fnx2IIsGqQpksKjsTtc18+
JzyuXHyMBucdys1VjHa8Pjira0gtMYwqcR3LeY960/l4mb72nbOco2kjMV/N7x91ggKecKGIF3cQ
rIjzRWujpt9md1QdCuIZI4EFCGWdWJfiTc3NhxrQ5gP1zfNHnldGxdvbWyD3U7m36PlqBw7tLky4
Se3STiw1LZ6Z36bmydZtOFYdZRQYcmQGztd6+8K38eVaN0x536i9aAdJlJOwetSQyFIafKuV76PK
1UrOKlNlONUyDqZHK5lEE8NJJrUJyandJfUIfbtMsMJ9C1ZSm9JHe89f9GZkoT3zwIL3TbpEsvzq
sdTx7A7BjL3tW7kMeJ5X27D8Wmc3dA48W7uHBT5vMja7V9DYVVbXPmOCHux0fnoAssv/gyuo2ayj
nU8g7zGx9LdWT/Ts2qJ+AWs6wQbjZvjSGBV8a9yGzvfJwnozR1jcqQVn6Sy1+le6o9ldAkHBpLIT
cyt5J4HjjA12sGMbYm03kTICT2N5rkhvupPzsr+O5+mkNy8cCYuwGUkCwOLMcLRp5PpCYJ5bqRPZ
oWUfJ8WyWHbtrhlN+aTF2iyFIb0pZaSSfnpsYWV6FmZXBhiSGIbSv6v4O7Bis+YTK7LJhfDlgH1c
WAVTMSPuhAHac2ILlnC+R9wQRrs6PAQG3NGc8iLbpVWN0G9OV6Ut/MluIj2xd1pr0ltFRcMr+y4q
/rSiAoKKr9VC09nd0rv44BuIisrOERS5pTsVAr+2t+v6b4phy1nqISPUM8OHraPkg2Z2rRMncOt0
5QmURGTu7dDpyNcKh5VNa018WLwfctyB0oSm0/TZzyMOYSADZ2pGi2JxnOgPNfuZqhnisOfp6QrY
gcmpoILH7mM9419wek+S5D8fCX2pWPYevGsqbabjSeEUDofP7jugryawhE5I6kvjcnKQdm0wFMUZ
+JVIbXJsZNXeiLxjNnD6hATUiS4lnvziKJV6LK3h69muzAS1eLaHD8HkjFQaICH7ppKT6kuXmtBl
6VBEwOzBzGzBAOrsbY952/HvHZISzn8ToiB+U5zu7KbwB9i5kzrai5K9ByRrhHzdm7EDYSfvo2ML
79tZcBqjfIHUmemC9yF7tRf1CZq7t1Pe75msjRXKrdlhwqtZ6KhX/fDK/F29IubLs9XP3TSw/anm
pg6/uaJvpTJ3Qsbtsy6BnUrVJ+DAyA5WaCU2Y+Ie6WhsBnbJCJTU35oe9xE6fC9CR92Pilzspnvz
7MZqPLb6zTi5k5hXqStfvq+UnlDvQ9guKxe6BvxcaCkwIEYEFHy5OkxCbIY55UDYD4EYrynfnATX
++vBQzxBfKNbi2V+o02PZm0bDgGbi5FT49krYwagkqmZpROxCgMJwSxajnJyYkuGpAO0E19kdGwW
y7OFdJdKu/RYr52r9mPNGnQ5JRBtyEJmsmtuxf6aAh8SCgfTszor3z7YnuVZ5n7tYZxQX4l6V6or
RSFk9tY6uYGzQ6Wd7JNJ3YhTUHGKSlZKmfNlK1XtOSpOYbC/Rubeiq5Ppibnhp18UNJOFMFbbDEa
TmK4Irc73ZmbGNSPExDliRzjeu/4Jmp+i17bSoySE2fLypi5ITNJSmZMFCiWncXIgWzDSSf5PJ+P
nM0iRVVmqLHFER3aY+CZPJgPmg3vLRs8ZYAJ216dr63lA3462H25Awg1c2fjyVHcqTs0mBiGzPBN
t3TJ56JySw4IozUzqzRjQluJNVqPGcHYGVsC1VcJMSJqcJa37hY9j13mEgqf5JP+NJ9rTu9h8Kq/
5ubpdcfOzM3D3JhX7gS/WnWawNEWPYn5FYoZoRxzcbYf7MrqLFhaLM+d03f8VWdaO4ElPyLkw8dH
INdvpNPl5nb5vBe3t0fxhtW3ZcFk6e5v9aU5U9aeBpf8tQqx5OJGXSXlH3DaSbovCGjdueDb293Y
zUzCIKbaZqkFKn21Y4UNZirFnj6xtdSSDk2I04lIEW9yjm48i1kYJQvVbFGUhnqH4Ej4JnkhrJ45
wCvCe0e7P/XcKSupzPGY6T9KtZnIlrOFthL6Jf695w0BwvVspdiZcuTEk5GjMXH9qf7QITQUOdyW
XPbMoTwxMXPpuSq8J6yxY/Wt8Gp39RFb9Cd3YKBwIr7AtXELSlBDa8hCqqHqlsfHdFpCFrTYahGp
6vlPUfdBYvhJVefkSS7RutSC0/kiTH+wUNWhIINy8U/qB+V7qAMd049Bs3duzxraVPvcDG1I3aU2
1xCw5XI3G/F3MelafehGXciEObu6XCgzdThP7BdNlLdIMTO6uliqSDUlx7BYbQj0pzRfQd5hva5P
t6WTbSB0WuQO/ME8pqQhkngGbaGrJPMeCRyjq5Ssw/IltnlQKEG+cDPGCR066nVv09v48/JRWw4X
h/luMlxW97FTiw7vgjEfiUZkdTXGN1CyUMlh+qBA5Y+URTMcHJjUkHwdVKr67A5/0ZOGxh8UDWLD
sm3cnW1wyNQqqQAjtvVMoy2Id3e0eRXhXKpN5HFVSX1Sz5DMTrCBEYHPKlwCtiaBu8LCgo1ud2aA
jU1c+v54nzmlmWJ3+si3A5/PLrD2joF4obu3eUJpn9lNz5mUmNUZ25N1YgU9J38JcGoSs7fGj+P8
Kxdo72gToqHsQsKlyrrlN4xsrHRGqFWpTiWaVXRd/YswIyo/BciTEYzFO2UjYjM4/tWJGGeHT4QG
nXNjIB75svYI7ZQNrJRyyWR47GqN+HiJWU0bRXPsHHG3ko8lWEh7RD+OPhgSJcYgiyKYejJplMFP
3A1bWeIlIVbKLPlZWLV1xleAcoDXqyOsjusYgU3NMchPzgtzHsj+KrxHzE22MsSdYa3YCSGiTTm8
OJ4gRlUCo+DzlbtTTrpCIsE5TqOLKrrMjNvhI0ePx1ln4nGYL192MK2cQo4n0bILWDK6q6bDBcul
gu7Ce+6sUeTWdqOTHGArLaH+mvB92YoGcNUfFCrVrvcHhqCciOHSMPt8K+V6uN1OOtco5ll4W7n1
TClmteHUJ3RwTbYXowKjxKb81lXOIHRY8gXPG+4dyh98gR7iS60G/EWyZ8979sh6VRvZxyg4OpCk
MpaQKQjn50V5lTiub0dSBu8lgWqD1S1JhKSs39j02cqF44koFfKNfcwEqdkeXHuO2tXKQ07v1Wyj
FXF22Os3Sg11btRr1aPQBrvq38PJ3uldK82pvEHPwY3CG+TVkm3XYhC2+tjNdnbffezvPvaPZN5a
mzvRCNePIOg5Q3k7wGD2bCXcc4y8ZyUme4s2UKbe6ryo0XzStN+dl+/Oy3fn5bvz8t15qf/f7j1e
/ZAD/1xHqCKgzcz4p2TKJVv9SaBqnTDcjZX4BmpATHrijLCJW4oA267RSNj8U9dod8IaqYLvTth3
J+y7E4bd9d0J+/2dsFYrupGo+pes6FGLPG6WaHS76SEc12RK6Op5yXskE5U4j+b9K5VYVcgx8o+C
YAXZ3eElh0iHczxUUuvmwOqRxxgSazoTh1Hx7R+iRuD0DPP1XcVlD/I9Hovu2/15SnibekmYgY+E
DUqCODWgx9jcAX9TARkV8/ghzjpT/nEb7qv1Thu4rz/vnbamv5qVIP+h6S9aH37L4NH7EIv2ut3h
oAkhP2YV3KdVoTY/0TridSrmdnf3dneSLwRVY8APdzyQmETTZ8AEj/zsq9C6ivcRh5qczZfrs7hK
eSltWcXNTUdcASWYRlfRVe4Yq+K+t+ov+4t6PbhJrISAdgpyZES6Kie0JFar1WtAqnBFVDMQK0JR
sL5MuxMwqVMYlM0hof7SjomOerZqy3wCzJqaChJS41x7tuDdlThPHwMxWn98bDyxIQ3AWDvmm2+u
P8gB0OmWBwAQgPO4U7DNjj27mxH4npdiK9/e9hLsB5k/ov93mXlHaoO44FDdMBBOUCGl+q2eUXe/
vmMuLnPEJxc2P3iFAhWs374Ge3w7iv5pZRq+feAfxgfjUA7AKquvGSkf+QQjuxmLh5GwbyjEua/E
TlzX4uZSy+4AXhbWXIB/mYOguaVGxtqpLrOkPFTariK5YtOQiyCfT2KCe9kTc717A2pzuszaB9iX
vfVxaoGbXlKoPzOqP91JAy5V90+dYd0jH6A/JQ/bd2DWznE62vjP+rq77q3rVW6NIlF7Jg27KH3s
0j9Wo/eWGC2MDcWBgx6UIaqapn6JX3WSfGYHLDYNyLdUeEkKB3tr3aqOonr8egUupM9fjbthqI/L
fFRBNw5OfKn55GnfVQo0lK8aOSOTJs0LfydvQzu0A6tjHjaHjbfoCZW588kIqZi2wgd/PaZLgd1X
Y2qY9UW2G/QPicqtkKEaSDJRpEL6Nj2zwXGpfB6AGJG7F6yJLCjj16wYJJB2f7SnYJeomCKzSRYw
vyRl+uz5PUMFE0OO6EgKM1iQM8JqipzhIyWqLVsBLqAWeaOe/+Rg7SOvO/I7jF9lCwzGq5K05A0W
CvJzImWrsgMqPxQBXIIb/VrBlyoycTDGcp89q7hSaLT8NuC3Sm+rJPOW9LNKpys4k0p/K5C92u9Q
3ZN9d7LE2g3M/np3k41n6cBM+yIi8Hxy98CvczKYuenPa6J0z/rV2XIV5MeQCeqexC+rSDdr8hnA
AOxLOo0gtBpxMKkvsKSxeQC/NrhSeIXKoqUEJkJEovgjcY6zt7et9fFxO38PnesVdOH0RuP8IaN8
kx8eZ3DzAdEoCDUVHVcxb6X31c8jkW/y1iQKSlf9rbJAKlZOepHgenbJJ5Oy/Re3V69Bo1MOIn97
oi+bE4ruBYNAva6rpvd423dTobJnNOGUNLqXCN7pFImxSeRJJPK2K25D8/Z2E5uhfblDZOL67Q1y
sYuM/PocfNtC/FGmXAo0P+2jbh35Vb9koOl1cDXQsbpAmjmVEysUmJOxSOd5777lom3a8lIR+Omq
37Xlv0tbtu6HBmT/V9kPbcK41wj2/36npU3sXpCBnzbud7H7xxK7DQvpD6bV2wylC1HEp9317zCU
2ozOXsNQ+qMYnW1mf69hIP1xzf6Riib8zFSlyZpiFIPYvd+QjsM43UE6gqlnrJ8qkDtXce1OrqJN
vtBcQN7mO0gKKxDvhwUthTAr9mZ5C4xe0tRJwFc/BdsjAPvg3r3WcujkYMngrHJ0+7yIicTsBUC9
anG44CoiqaoMvFvabTn+QXrrxIkjsV9nqVgHeHoUa7aYsq231/DP/mS3d+nL87PVg2Fa07o6pbxN
CkAjzEO/UAZW9ySjG/i1zcH9yHxQprnCwtYmxrjMbnA/cECg9Z7pF6xoKsuFwoHubVUmUsFeI4qT
KEcArcDtqeIBc38FyMoOF2NcfgU5KsmQK8AlUB7ZZ03p0+7sqCCINXHUaT1hj0vra0Ou9eYa1sKf
6ub630R+f1q5xrk7dQ90Ph1U8HWMCHbM1nfENe4e8KMpqegSBXGc1YCISyUv0cmVs1onlMtoEn+k
xZ34FvkN/ZT+sYcaRyTdwmQUDBnJlT2Zbr5ew9bbbOjM3/A2h2pGvzorjUDBsB/7epkRqkkthSU9
LOkkKWwf6fWigi8vk2VPPD/OnR31o/50siRkAzsNz1y9AHbkZbEkhqbCCifrqe/kk4FNv8C57uoz
ww03u0LE7tezp0b01Ygb2vG8HY9io2bEcNvaMwJ6X3/8hX3+q89vaLHiEA/i3gjpkY0hgxKHkzzc
vahiMm0+kF1+RyAwh65CaCokemBqrq3NFGxcefCe7ZnXeSj7HxlV+UQsjvO+1BAOW9GXwfXZygTg
NFEdre311wNvmZdx0/+t9W7HOzMv4fqR0rF1m4P9ba3x45EYN0LwSVp7BV0jBs6soIr4DCoUtiwZ
E9sjhNoRN2pn0GxAvhBXtSfCoZIt4oGh/XImuvfO/+8ruG5uM/GYYNNmglFS0KYihB5e+DQT1+hC
Cpw2xPE+uqILLO+jZXX7aha+WN0Lz/one6+TnDs0qeUmkConBv8wFg8pAWAVLX5aqEcqM1VwVhR8
Yc0f1eJ1nEyYXy9W27lrNgf+45+7sZIkn2bul567tu3bELjlr759G0L3z7l9G+L6t9q+Ldpx3JDB
v0g7tgngSyTr00b7wwjgb3IkGgaJKDrL07+925DA0aGj5UP9OHBePMqTcieGuIdg4z2yTm4wUW6R
dya1FCpJ1VK5oHWV3fdzwfbjxRvSOTgXvbjTr6mvDWW63FNRRDMvCj4WF2avq9DquxFgewXnH1NM
VUM2Bc5zQztU62WWbXaZMFLh7VHkAK+p6VISHk6NvkvXhEcg6fZy2eU+euYHvRHMyjFmXdK/EC1T
lRObfbnp8s/TpHZUqdGegL1vd909/CE7qkhI0qhA697quQf8n9DeWyEQa56k+qOHAd0zu2bPfFZ2
dMoTXwtbeDdbJqf3U9l1Sn1YKLesjDmikvpEMY2S+DP6zKIE4HDkjy6if/HUvVTTqNoaqo15ZCQe
/p7FUlXYNbXlfVvpiFio2oCnMe9MeVhZTaoSR9Ujqk97SgXP/fDlrdRr4A/GKbyhBAwQv4L5JyQz
SBlaPZKDhqDaUNaUd6ksO5Rb6m/g/lQkURY+omKguhRYHHkXtVORGDs/oPfp64mCquGj+XrK/hf9
9ON2Utvt0yEMd1pYxge2UxcvKRUvOzFJ5fUNza2UaUizDdNWD6g9ElrR5Onp/mTe9yXMdTRYonb9
DQYbdPhevK0/pj67PpEemyE029a2deM39NJ/0sb/Jm3UZ4nUUKppto2qJGQVL+a8ilSoL7Voynzb
2zeTG2qIqCWigPxi9Pus783LS4phtv64u4N64P3dgPvpgD+8nSgLj3ra+fTj44Nawo0rPzqkY9Xi
TntCnWe5oUTPp0SHptDEMyhwU/na/XTjWSfRIvNa766h0f9cd9cutBq6/rvQahVaDbPkdxNarZZC
w8f8VS2FbxradKPUaGij9fqX4MQnyb7d6n5wqtGFaKmc405nTgQ8VHdnMX3W7a4Ipi0y+puUszTC
+sclG7fr9zoFHXm5pDfS3uquASuFkdGApXgZeJSfVlrlhHstMw+HMLSjMxypAw2q0cFB0K3r4XiE
aD8No1x2uskqrHoviZfKKjplznB0yMX4WHXbRvxNg+HHEQ8aply4PxyG2xzBCRNJRR0ukBxPJpO+
OC2IDxYU9roJNCC3zwqUMF3Sea8N8XaJ8v/MoPs0hIZBF2ajwUkfMAQcayWir3eWKpRTdHaBULQw
qm5wB05ojXW1+QjAQnxtA/SUVfTVCBpWU1jTNpEGzgNnobzjt/VCESJe2XD6FYrV5na6F+uWS7bN
e9Ps+PXn/cJk/tVdN+yJPCmLY6fDXWt2iiUHLiyVxL4IdaTAClLnzHlRxAgw+VTiaC6p41OmYSjW
EWgC3wQgcXJZEmX9Dgn7E+UApPRx9/VMfVvWfdoeDdVeG1Wn04sY5h3a+kVZmFhlmJ2ENJRJ+2A6
lYSPKBErRbL4OoBYSNE2OstM+SGqsNt1b5QloIZ+VPEYSSH63d3H5uPrkbZuZLXmnwTOr7+RW5e0
oUl/pyVtE5Oqa9nnifr9xWTbaW3I9XB36B8PCXswFIvV3P1637R8eBPb/Ms+/NJo4otTfsFHfNqU
+5rejVv6ATuclpwDrEFTAjGJPCz294WYqyp4XwbLGEhVCeUY/BrQfSViCTmDQjy9qYzDo/X1Hbed
6Sby9/c701qLEdEkkf81jIgWbXSZvE8r9itoo9ZN0pCx4dnXR0mmNklXQiW2A8iLtYQGyKWivlU6
oSOeahOf3xkCoqOr/ORgb5dgER2wjBtq82WLZdI6pqY0/SOMqSFff83D9IuaZf5PmRfZc+A/R38R
Zfb+XP4l/vjLpngu/LzwX/8MrS8V2ul/72cr4jzyn//yHL39xX3Pzu+7uPKj58/tbdX7/9bfdvxX
XRtrsLTSCnmo9XUW6fieF//9X9rwryTJR/3xqG8MdBW5/Efry8Hwr2AghrRP6BHUHHX7GKF5XBbe
f/8X/W1pSNYbqTbHvUFPM4xf0vmyfyHL/VEgj3raqK+QFjQFAsvfo6vuT5VfXUbJMKwGezmoMnpW
+/Vg2xHbMDAWGj2+B2IcJfljUZd0xjgPd6OhMLJzqcsw3eEdFHVxJD9Pr2nKWvLy+Lwrjtpt7o2q
vbk9naOhjMMs21v1+TjaWUU11KB/Moo6EsNekBqTRA+Opdmr6nFt1nlYkbDSt3m2HALOg8siP3U/
ulpwDHirvq2tsgoCer4fOsFdZ5hHWzHUezu6JQz3I5jDBuP+dNQrukN6qvfGd+POwL/Pdt5hno3L
sUZ3eGO4OR49ndsbHjJPxOc6pLtLUpITHI7oMhnvepqr+VUPczMad6fGyThmi2IcGmcn7OU0BK2O
/Y6ojEC3dqMym/mDYLzphmNt4Z+2dOr8/5R923LkurLcrzj8jh3gFUCEz3kg2XepdR+N9IKQNBqC
IAHewAv49c7Za9tx1g6Hw35cSxp1NxuoysqqykwD/NnI8vm6TFJfKx81GG7QoIKyLZoNlKYnmF26
moY7vPv6pyzL4dLASJxkPRzDIfFSL4mEb7ivwJP2ge0yEun+cSCL+z0qC1vPJsZzL/qaCFoIU4mq
iJZmwFT0PIrouMUjlTf1UFdz7pFod0FPG5HLdFBlxjpRvS8xZYDPjom7SNUJHDPckohMzU15S/SY
vpPBcOhHMzt/tTVlXyTuNo+qr+4vLhFrU0jYah9LqbmAcbn5UxE2Ur0wEiXQvmZ2ZcVM6/pquIH4
VjhSkoV8XjGIrCROmeJumTMdBOhV1518D4dJAr3bKvwRDoSeat11SRb4ZjgaiBsMOR7+5PKtthPk
yE1cvcyNbnoYpvLuRTNTflqVLnDEky3jqFbN9ooaNygzU3YGamE+/udLY48pa2pbz1mAnZb7ba5M
ULQdS8PCpg1b93BSDuUlTacQOuRtO7Adlynay977MuuGqkqyTmsFFjZV7mneYry1nk1hFnmhT83g
W33qfD99NtosV5Zu9We1Undd07Rt4IpYBjfb0oRhNiWpfHJiKDH7bccxyOaYTQA3QxCZc0imBWKb
Lm2godprc+ssoS+jQ1scx7Vb3scyjNJ8W8dhy2NrPOhqPqonIsJoy6bK869Kz+SVIwJAXnzS0B1q
ZXA/rTR2eazDWRUixKXbp/jHB6tY3RWG6TkoIiHTaEeljrbzWqbBj6RnKcSG5tE981DCq3qIvV+L
wVsW5LFRCtPTnrW6SKjtMILTk7K9hyH0CiPXQMS/aKOxaCEE2e7rWkAPfm3CLyHN8G2XqA92ujN4
cL5+GO2y/DRJsPxsaFg/RouK/GEeqV3zcVXdcmjnmtMsDCR/lHMQiUyyYIyzIFlLg70Pn5p91PBB
5NpSN2dNIO3DkvoYqwrlBgUvl2ZDNHWvZHTblxpZzbKJVkON90k7dA06SwqTzPNBybmFAD68uM5u
7Jqw4L2Nfy1dHb85UXZqF3oZTDjPC0vyOBpEsTZGxrlQzr8MOvDowPBaQSEnwsvvuZ86CKKSwH42
3kCGr458nSm60nm3xtOkcicth5rasFg4z0oR/BimfoMk2ZhWFT6lUD9MlMJdO5V1mcDe0KY3rJ1W
XLSwJ32mt3r5Qp4gFo66fQdNWhp2FyK2dshxCViVh6lusJLAg/V1bEMLT5ukohrzVRMMaLplrdob
3SoP/bc1WpOcrJqwXG/UmaspB/vFBddh5pdlelhFb6q83sb0MWQ9/R7XOoKZ2LYFukh5hGywuS2E
/aTYtqSoRjHUZ4anseaskxpLjlWrsEVBtwAuwJ1ufS46kSCmlyk5zjIaZ1iUp1DAM4hRP7CW1jDw
VmEaH21U8ifS1ANK5rRrkj3hlF5xsAzUhAenu4e+kqku2DhWQx6UZfDb2zls8r40iX7auq1pzoPf
CHlJBcGvKyQskTPSY9UFw4iOX0qRlF2xdIEguwlJ+10sLAJLt1QMQsGMObYnEwmvNK23x7bFd1oI
oiaWhyxdPydrm9d0itvp2LaSXWQcNC6z1Th9OVUtdzN4uP6SWFbabBZ3ik523g1EGeybjHVZF3JS
6v2/IJL7vzL4f5Ul+JO3/57XYx7zKI0wSckiGGv8Pa/HdkkQySuo6zk93htSqhPyNisIc+Uu1BZ+
rbOwF69n9lcP6/8LAd5WX0M7wubi323O/+aFftd92yc3fH+724/u33/zz+v9b9v08T//+WMoMhQf
7uNv/7GzrnL+Yfoe/OP3ODXuP/8H/uW/fvP/9Yf/7fuff+XZd9//8d+/2sm6P3+trFr7N1SHh/h/
QYXfzccwjf/+D/6CgVH4DyQTODBGCMURXGVBb/0FA8PoHwHjAGBxChvzKP5DDP/LAT1J8aMwgFID
PHYF4COKjn/BwCT4R5iG8N7F1QqA3DC+/78+978OBx7ZX8/h/3BY/oh+//28UNgLBhSvAsyZ4Fb/
Ow6c16isKxlCElOGdbyrhkbsg7WHocO0Id+PHc+2FOUWn4JimAg/JU15Ny99FWVKbs2lbyp2sLF9
7+mGTC02lW9t4nLtyUlsSMJhFw5FiA+STSN9sOXkjwZ56omRAMzqEmPjcB7OWKwGxNQEG2kUSXgF
JsmacSJF4svxzO1w8LODv2s7T4WdYlrEWiWnNOiRaaK9gO3Y3ruqw0KW67bMMIRrxRLzsG7lcpxN
99bF4wPQiypmsKyFLMc722w/knqJCxic0xsmQ30so3LcU+b2dhneqoD1932txxOy9pKVDPbmfhkv
mGB+bxJ3q1pOd2XLfk/Ifrtkpu2vBKz6kUf9U6McXGSFuA2bGW9f+TeGj9zFwYdra8jBCX5ZAvlT
J81SkHg217CtSG4xKXVZ6ymC5ThTas9jOx3aRYZgC6MNsmwKxuvz0OsfAYdRot9M+8vHJN0vehmO
KonZgc/bTdARCK8RM+WeBe0uZCI+D7SC7nqT+ucoDeCaljB+MobA9zZdxImkE1CcxQ5jPrXdmgll
15e+jn+JuhousAtt92IY0jOMibuj3MRHQrY7O5ZzDv/QcD9bAsS61f2dsgPdkTWBM0oCc8d0a6Od
C4b7NZrrW8La966NhM+aqBEn37euUKNm+YqUd6y26RQ1Eou2ZIJAbVuh+Y6uQFa2TQe0Wl2qIXgX
qie7jsBSPkY2DDbxJ0lB/JIo8uxL7e4BT4f3gMIopir75qiWXl7KPoFDNdAqBiP4fKAu/dBBXMRT
lfmA3JQN5CObHt0QgIB1wop+N94sCpMRQXqj2uRcWvOaErjTdG9N3w5AbttRD8HLOlqdxYkC/FQk
8xheNGV8nONY3BlbQVh9CLajjEy/o0mDJee1mtCEmYYEJx2+07hx8fjDrU3CM8xY0nNTLf1FETk/
wzbgJHFTDrWLbY6nfhlQThVsC/J+63WmJ9jZDAueXodhhj7mRxSu/G6MyuhLExw9EoXYei0nyGjS
qdvHdNFBpnrv8hbNoZuArtBWTfq4z8TQM+x9okwzdC2Mgz4i6eqs0mhZ5WM0V7daRulD48YFRaFK
fy21vwoDoUSNiZsqagvbICt2PJwLmmiMlUiUSU26mZe4DZDV23L46bpS35uu6zMeJv4MEhNeALMa
8iWa1kO9TUxn0zRTlJpuvY+T6oaN4fS0lWWYpS1px50Y9c9QjpgB1e7o9HRuuIiKoPXyEPekha8S
n7HePTXJeZIB3LsAp6JmgQxhucK9mZYuV7N254h9sLRnl3nu6ZFVNaCSH9bbYZgcjhLjYs9igLcp
GNAMSzfyUIXjlLlZI7Ko0MK6dIVga5W+pLjT26hQ94X8IGojT+UMW2zLpyzl4jFtgxm2qozkRiS2
WBOD4SAMex6sXsubaiTwB+BSnHspUSWmZZBc206Sx1AhDiidyPu2U1cW4tYnMCPjVUquWonf3exx
Dkv4kFf1ezKk0e02r/CrDtNbypbkODL153Xn5IZwCf1tYnBgUVUnWTxP091sUiC/xLqjWiubz725
ajdDfFKM/VXxpHkJ2MxzEvA6W6Vj2Uq65TwIhm38IeoOUTSioAkTdqDIHDBiqON6Nxs3AVrHDIRd
E+9iHQmXz57Bu8m2UCaOhxl60XL8GFEKhwtMIlRwZ4R58346qW17rhHxy4Gd147utMXcjoC6KRYB
qgH2DwJm3Q4tllXxfE7HbErHzxR1v5dYghXVjcQo1RSH12bl96WozkkCnnCecBnbB1PzYdd7Tw5d
gBA+zUkWuenNVOTOza9LjHkslMmN9g/xNLiv1qMKbDhJMonPtormvmSgqpc1jwmWUxGOcj+hwtHd
SQefkAO/9eHmskS5bcXtqtQDUxG9E20b3QB8jjltWt/mUTi5wq9mAdpum5NHxH3uSv6rNaspwFu8
yG5dDkkvZgwrLwCHdgnXg0/6+YJWLZjPeQGJQtVvHC5+FImuIebbd9WVEGp24Qpbdqye+zXD5SGv
se5koetB3gXNHGfliHc+rvCwQPF18dbdhgoVXxaMS3lsXF3dhr1vahQ3iTkov6iCLT1/7FpefpC0
Dn6kvEL+6TVzh3gwFQVJxKrbNQrqs7Cyv90iGvx0OjquzkefinkMlY06/RzqSGXjpHBoxILEH60E
NmEuTI7INojHNUXi6Qbij71t+ufFWnH1jHZ346gRKFTdGtzA1B7qzvQ4bn/+H2if73ZYTFaJ9DRM
wqBq4yq9r3XyMySjP5k0gb0an88qTcK3dhrjoi3X6uiVwr1shulhGLptN1LMzDiyfW3byhoEpcHk
q5rMjQpGcCUI9vs24k+t9CqX3H1Ki8H6zaoxg227z8J5C04l7/o9a8WwI2lqPudZiVscrPcW/EuG
r6gEWSESeuqrpqmyIeGPykzs2ogwyP24pceZVlfJ1ZuRoTut3fZmE3NsVjfgLkyY/RtQni2+ps+L
XunJ1aI5Tt7avU3W9tWYNskbpGJ86aq/JcsMteOm2iTQ/sJvVpQ6O9IhiXVsIPvKL9jvp6rcddZt
NyXYucOyKYvL1N1pYWG3V5c0R4RY0iwWJa4diA+ddMPRmRY1joDaB+giE1ngIP9RzbJ9s6KC8m/H
17N0KM8KPvo6H5UoCx2N5XESSbMLI/5QO6b2w2jqw5SMatcJsZ3CxlaHKVjMDwNNkTxxyFnzYviu
mgdZjH0HAd0Bio30DLQ23I4lqt4e6LBY4uSWOI9RPgfyicJ/JEye+ta892p+amqaVZTtnZvvmxGU
o0rlfRnI6oQvEexSHKsiCAyWCqh/3rY6eZ1Q/Bpf+YNoWv3F+zIFIzDZ82jVfN+O/C71LcG3mfA6
x5LTp97kct3GAF6QCxjKXdJxaIqr8t4Nc/3KSJy8RKYN7tLOVBkPohXwl7psqMr2ucFTvBFl6Ioq
AS3VzqwuptkPGjExhKe1mPc2UKRws1x/1ZLTS8/JPtriIHOqWTItzVcZrZkDm5MlotuzerkOIizE
CkvTdMnDKj22HIc06bpHtm6nuPY/27I8pVOkgAHi3ZjyvLLxOdT8J0zEX5ekOwwJvYLXAJRbywNN
Z5jTUSBd7mOVlRMGH1ULFX6pfug02fkNZslzPz0s0wakZsZzUolz4GnB5SKLZa7mw7ZNj7xLd3UC
54IFhin2i06sGBW91Bb+2ngzw7sh/H1q5Uk1Hb553r7M3PzmPtxLnUIHGLfVLvwadXrJt5Hc2nk9
RNydU4HNkBbjALZ90gT2giKARc0WZK0MH8ulNN/z0qRFu7L13E8T9L7rCdLFKtWXkaj2Oi6+Q4SP
C13JLpt1A6hUMkAjpsZbUqZQLKDpHSvpGxmRelcThnkcg91oEevwlqrm2Jbxq60GqMEHiGKb8Eij
VXuuAwwfbz3NbOLvm7UHo96cWAfDBGpFVqsRevnaN7dgHTDj21XBfWcrfbSsq+/XTe2ncrmSJbmp
x/RPcCype3BJfC1X0EB6WcODNLAhHSq7HJogKh+NWejH4odmv9Va7DSdviNF+h2IWJmNqsSq3DCF
yAxsufO18Duhe5uLLYnujImvEQez02Cwpu108MGqptsDPKlvXVUsQ7zRn5gLuq52RgBjuDvz/Eqt
ti8igEFnDObHqkNgofHc4k2ZqsySOoAFErrTV8P6X6kNul0UDe5qN6TSiFZQtKhnsxuS9FsFLbDW
3EL4vEv2Sx+xW982vMvirk8uSSijc2XbbwlRlWLzPrwVUfkyhuDdZQw7oWn81Nq7s5kaKH13GEuq
gvo2dLr8EJp3KnPLqLe8jQcoZQQ82TVgCj9AHY2XZB6q/cyh6h1Vyw6wM8znulF368j2CzNoESDv
maMf4uOYtLcp25Yn74eHlMO1itn+oU3gulGqn6xxt6CgVvg4V5+JqvusLKvdQsSR6PaM/AbfBzpV
5wEp+JbPAAyIR9VFRWCC+OjSghqaQqumuZEjUJvo7XaI5wDxT/PoVQ4rLUzcph+2j9zbEIOmdXWx
RaTQs2Cow92u7X2uuuSHMS7MUfkc4yU6NiD27TTAlAAJ6NAkuNWLiOds4u0lXsqXue9hhcD9Q9hU
n2ks7Y4aXh/SufuYsUMpp+SbJ/WHW5Yx79aIPVd1SPdJAgg9dohFUsBrdGqR2Sqz3oAUS7O+bu4J
AqWUlGWhi44B+ZgNyQyB7cESp8cq7M6rIfcJCPcPt84gZUPdnHi8AMkSXMCyTNIs2eb6WC1J9Jww
HOAgGfg+jdxlQGcRLYze5X0X0BwNra+pGk4R680FMlX6Gm8N5rZZDRl1O6GqDocnUaOawTgZhsVZ
984XKY585ukRbDScV5yAvaYOEFzFdh8R85IEFiapcYdmDsMyUt2co6r/AVavygcyD0dwFCC0K9Rx
l61MUVEB39sCrYAenOOKYjkaNM84NQDKJn7hSdC8sDEYgb9CcnJjM77GDbM3hCV9MYzg3RwzuN2T
77sCPKrcxbMKVFY1KEqbIIGbignVfdWVWAIMqrZYFDCHS+x80yLPfwtv9NE7qrOUVv7GJOlLz2x3
jMLGfMo2GJ5rkoa7fqvs9wAe+TzH3u7ZGteFD6XJTWTQDZCTKaIwkgg6EfywUlv/7Bst3rrITB9o
Q4KirJJvHU7ozfAGnZiW9XuQqHVGuYDKvuHoiCnaHsfYTAe2Iu20i+rOlPt2L5sIKndm2z5r1ZFD
T1KsZftuwfReQ7pHfDUwGGrgkFDKSuXUp+ucT1NPMmpn9hRPGhx3GquHRbfRo4tYBasAspqjm1eU
UdNq8c14KLfEyXQfzT2mFBXhN62lS0aFY5eVKJ+jxwA7Nz6BBtFrkPXrCATSthv49A7+Qtvg9w1L
qxOvCH2eeVDdyiaEXQ1hGEoJMVVmApdzqcezliVXeEkD49cZX4NbhT/FtKUnT5OnqukPXcp/J67l
e16mmFtZF0RWDIstl8mGd+HAkLDnZY13jmmNJ+gdKmYw/p8x67sDIIzNbEDVkQ2BfpzU9jOi5rZc
pv5Km47vorbGwSzZelhaF/zq5SCXLNBI/2kSG+xMWmlR2a9j87Q262dXky0X6NQ+NWMEVyHPBGjr
Ur4FJGyh6CTBHIQoq/+U83jripidsa0H0TeCdFnlwq4+bqMirMu3sOIScJvNYYEC51aARs7KhETY
uW51+CanZjyWqZsRoDo8trh6i00HXzNJP2XisaSBp3MB3gR1Fm/Vh+uaJyX9G1mGGyEl1raT2RT9
HI5ZmfozsdFW0JFFgKJzACG3voQplOHsODNNX3lN0AWK14A32UDi9dQvTSmyhS88k7qsimAMymL1
IC3cTPkxbafmNZoCdbTo++GJBdtlwNm+SNDzd3UZr4+VVtErb+jd0HdxiSgnEZf7DZ1qPtK0cKWt
diTp5Jh1MrxZ6DbjEG7+iknYBDWdVQ9t25sz3SKZxSWJ9kqESImJ0OjcLe4b3Aw0kYJ1O8dEhUc5
kaHQZLmkOiIH2ofBnTfsygFDe8v3UVRjUWhd5XNn298tYBpaBMAJuV7qLRuESg7DFsKCw5ckA1EI
+To6ktMQoOb9J8WcpWPU5yEpYVs0ym7nRYBCch0zurTVobZJteSV41iSFWIvh1TmQ69yHeEzUwa8
XTdx3ouowi3o1id01MqbcZXhfiKyPG0hGogd6pC3VMOlw0XbcbBquJjFA0bFyX1Kg2utWPPcJSPq
pa4Cc9It/JQmDYDnyqJbmfbRJYwlsuc60rNzfr2tmsrftR5AEkVoeAg7B8WGsJRZHQ/HiWwOAnQt
2yeS4Qs28wcN2S/pwcWpCgjXYsmF9m9BE5FjJ1LcptXQrFcBKIlRjvCRnCf4VdUwR4pi9b6GWAeW
zySoCrmdy6UtMJwQYwJab8FDvLantR+3PTZxYDTZC3GIAo6Z1KB/EJUDw+zu+tTe0q27WwSQsKfl
Lu4dEBFYFtGTEGGrm3apmX7gSKN2VMmDQRcok4L+RGF2FgtAOIOXCMYNDi3aNL9BX4AOJk/WsBK4
tS9/yRRfBGYN9lbF2ArbhjBbEMFfAyrObo4fadKhnxbXv5UC8ANxbn8YhX5mTC30Erdgzvpo/Qys
lnu51I9Wlmg6NXJ5TYewvroQowG5bkaWzaYs0kC9dWBSIGT9SLjN0Ixuib5QggcpGvG7D9s9uJGc
1FuY0ykNs02NF5ZGA8r6br6mLkjRCWbmHA0DmtLJDVcD5nP1RPJ+8k9+C+B8Uvqf8ZDAMpLa38Ew
7tuGykPVseam8dDBIws/LCCfj5W2/WVFX3Y3d+rsmZ9u/WiWYzQpxJSptJdasDeWLvJXCG5zkdtL
AD78uUyb6k8CjYLLYsZPlOYw0dHgCcaaIZX4CrPFCZaNAX8tBl6q+H6QAj9Gf1/B3IUk1t+ME60H
0LW6+0IZTGDHzlx1R6sNIWfwQTTeOk/b/TgPHgqvaCaDg6unAEY13azMZ8ptPWLsBW3VbGqnKMw9
2pcpXnxjfyjouVzzaq62g4wSgqpgkYnMt77pfqVOxNdWl6Q+S671tJO84m/BHI1Y7QKX+bWKQfCi
D4fq02m7nsOxhCQeCZQHXR2ipq+t++ETb9CVXd9dqRWmHcQrRcs4QDdSqzMn0WOCzi9gkrpByADN
hmb3DUVp8mRZX+bxGtFDTWqKu+rEtSxH87TYWl02zJrAW0wk6CYrSYtZzvCFIvGGQqfWwX5qPbsX
Aco8Tkt1oZ3TSIY6PYkIdktKc2wwVfHDtJFLwuL3TiUY5+QQ7qRCZF3EDp79cjGu0hrAcY3676nS
5rVjlN+4WJ7xp4ZzNFm279wAV3hv+4PwIRo4GxH5NiCcCdXx3HelOtBxeV9E8uCCWZ+2zrS70i/l
oyDoIqFLlSUEUYjYDd43UgOKdOjuSnS6QuAvBNdFH7Zk3NXMnoc6hvlOjUIvKGEX1eu5wKiX3wWy
0Yc1RFOjMeC2tZO8SDCoE/QpKDf1EKxUfM3zuH6MnmAQaEP6Q7c+gWHOptsdhi/KIlzcxjEDIqcH
M/l7dKoRNaI/UKVOr94Nyy5uF1zipW0WILnwEFWbOo2lfkF184IzCi2VoMnaiL6pED5dvHye+HYa
rHiAO2H0G5xXj28sCWhBe1wgZetmNxGDUyGT4Zn7lZ0iSn+VC0x8mpmD6F4ifWzjCp9KUihosu6q
1+Q73pCMezJFdwP6OXFapaBAKahnuVFgAo8DPfFkewffbnfBaj2Odg2HN4CRbAwxm5BOCj2aOkiO
09AWbTrClSre4NFVtRhtcic5SjSGBGpmRPsoq2aDrcu6D34Ea8TvfKumU9/y9N6ZBZKs0kz7dC7L
N9Dfdc7Xod7HK0t/CtKmiDBU/p7qhiCFG/JTN8I8brHHfAumIexj3U/NT/TRbLEBzKI8trfjWv3e
ML/SN+Qr6FoMJJTdklVhs58Btsq6C06YZHkHPz8dutb+4jjnSPBZqEm29empCSt0T2rb9kfZoqB2
Wy8OIAGeRYAWQDwABLUV/4VE2OyqDt5QwbZruLS3Okr8BRT8uhvoODzFaR3e/vkyHStVngxRnLm+
eaSUVjh4W5wtBATl0sgwK0kD2z70rjMutzujO3voxnEs2JzCY7ecT2OqIRBi6i/MFr2kqz0vCnuH
pEZfMwGxrWrwfA2Hs5gZfnB0h3Y1njuws+73GANCq7Un9yxuTYi7EZu7cDUzau7qmJjRZ1AT9dk2
8OUd8PzBVXNzrXqz/WAUTTiETVnES9I+WlNjb7eu4z9Eut7FoVI3C3PqsfcaQxpoUz3QMJpuRtey
op3FsW9bsbdrGeRNBUWNzG5d8zwCNhYGe+/FagQ5cSf0k+N63OMYTi6LtIccdhj7vWGmKxAFo4Iu
aX0p0x6iQyT8Qu4MD71ekO0HNDIxeQIuRLTy4PrqKeIkvUQGAyXpUN90au6zpVNAt834o9z+cHFh
V4xp/x0G7hRg43XvTdW9DIrfOjpGBW+BZhJY9XakaOWQRUn4MaUYoxpWuGvpMriGJW2/bDIlmKiL
YKs2NfB0YygMXUehTCyFvfK0Si7SI/13FL7HpnyUeOPnchS5r/80s8YRk0i0lnBw22x8EQ2GDGej
czA2r663uLyUIZtF7rZdSXzu0345dq0vyOrsM2pE+Isu4TNxpMq6pL23wdjueIVmQSnGJGcorbLJ
o22lNqgqD5jjiSIJptdMO9RLViHhSBRMZP3CcFyFsRbr5EPaSig5E0sPAxjgOiW/yFTC8hh/DZ1N
7TKtezS97dBvYNVD2J/G/f9k70yW40aydP0q1+4eae4OwAFsAzFyHkRJ1AYmKZWY4Zinp+8vpOxq
kZkpWi7vta7aFYsKEOHDOf905mungcfVy/S+H4Zv/dTnG1PRsHcFDYIxH/14XigCwGVVYXd3yTqH
c5tcBNG067toN3YSOhsAOTSNetckZVj12WXT6AD3bDat9/Ga6RtKALNbVWuHmai3ST5dNZ3EfSs5
XqO2Q/tUxiflD9HW06yyvIedQHjIPWp3p34s6NSG+2DU+UXamat0bG7iRpPbS2QZzGiZY+1pgECm
qYQI9pynEerkGE9Wdhs16Mi8NgPItfIWjLSy/Yt+BmEOaJbmdHkuITBidumJN3TrT44MPb8C5xV2
mKoS1/qZA3SgbI5TF2GESrLh9yXr6a3nuH/Ig7Wmgh3dZZeZGfxURf3OrYy3biaZYVZbvU8u6OCl
7Ebg617vu8rZzCwZYG4b/RW1iG9a59E3SQZ7PddHpzcakVxVXfrJkN00qcRhliFEXS2RAYhXciMa
kOBervGxLuUdutj2cli4vhIXLWiQFitfYif8rVc5/RdX5s4xyPTzdD7u8qiIN9oboC80xGNZqfLk
mKLdeVLFl5HXXsi1slAhglbm/nNX9ytPhcYSyeyuzyNyflNO2nyx7OtpZbjlmhzjpP29Ux5vZAn7
mUl1ffHgaTRa4yVoW5gohA0NWzyF95Wacd/1R8kXlK4YrrLi2vULFdbyY1GDLvvNo+UCqaQL69Pq
6NbAgnu9gsNn+0kBtTbq0CPf1KO86Wd/2ptxNKEKpg9s14tJ9I+rP6C/qNUJuBZ0jUnmy7gtx2qX
sY+qJt/Vqj/Mkzhvf1hhtHhVny/7vLSBFVLq0pqTeh3OPkt1qgNs25b84mUyVOyUzIcqjAXrs2NT
SnfXSNDTlSdPevxwE2nDwRhWvn2iOQBssC4S6XkQ0SVIP3RhVBwkZedpNY68VeXQs2ZKkz4Zbyao
3OoJUSqMCEFN70Za50OeF/NN0jNpfaoZgOrCFYEx8Q6FeFon65CYubqLrbQP5eBzXDl+cquGxmzr
oLM3iGqYodgP4qgjgKkcjPFaTuqT56WIQozMT+wNJ79K47K5sxE0hH2aRae+GegDDDea6Lovs3bh
aIW5XVEEby0oUu5x56n3oVHqNCk+clugFqgMqu8sCg5Jmz+jQyvZlEmxK0RN+EYnvvmVs9ymXq3C
dO4GWsl02TpyiMGvPf1hLQc2cAHLB7DeLOKgTb1pM8YoWPazTcNiTHUIVLtRdBuVDxxhT2RkNx4E
+0JWF8fizjXyGHmMWtWa1+Gnv9PF7NrGHDwEwcc47S5k7TEGN5/XbZwOKNu7KFPglhFJ8IBkH4NF
nuxUQVFP28wgJHbPClap5pPT5ncmPZ+L2belCfaJk4fTqBOO2pTgCmFfe1MFIOXsyg7tLyoU96Aa
Va1U2OO11s7eFcD8Rj140pL3HT0evY7/kBf+R8vJp7CYgWiRHIauhLzJXCrYNg3u+Cas25q24dmW
HW13H7X+4RxYi869S9UNWkieAjirFsPWQ8RV/2HT5EEolrN/HEeBUXhZHCTcIhzcBBpgDlJzpoOf
4MUvuxg2X0mutcxehl1S+PFVYBWPwRSVl0PkNqGrfTqnAXV3FqUWlUwCmFFcxvT7JotCkek7xLC3
Xto8rFb6vrbGw9zFB7/Vd6njPai0tDcrCGAoxo6JozJ4jFUDeYV5YCezgMHjbrJeVk5TFhvB97WZ
3UT84Uk/QxZuee0HaZJyJ2RiMyPT9rOnSnKXHcYkibM9tPQQoGoHAl8b+0ZA+4FYe/emIyF96fZl
PQDPSG69QIzxbsrc1ewoSYNsk7gCRNprTIJoWQUJ4ix25Bax7KrfBQiqtybpklM7xuJpTucs29L1
u8GWD2c7uwbds1vk7HSh673br+Y+90vmztKv76vAPiNagnNplDL+lngRCrzI3ywt2Sh9oU60qMV2
bJxy551RToniIDQLBRF6sxu384qwE/LWMy2HaM1WRXG+NUH0mNf6fMTafdg5Kj55SdxeJwgYd14a
LKBK2YcyXZJtofsP6LPpEGzESqYt4/ul4Gr2oSAyr9oh7vomuma7TirdOJa/7OyuAfFfbXujg7He
+TqzQtXV4lBK9x3V/p3gGMJYcp+x4MIkai/qglG/s7r1cvN0RkP3HXq2k4NFJrQnUeyFDVUQDD2E
l0mDp2We2603WzdtrjgUNIDDAK8Hnd4+IDOD3CTjBex9Y4p478TrrZ/H4arPRPG42lsj7QdpLTtA
Ug/RTfEurxAvCNc8Gita4Yy9YOdZ+DSU3QB40cAz8WUEPiubzrqpuz45WEkwWJuYxbJNzPKlRFe9
rb0lCBt3ILEyAWfL+uZq9KhXq2bNd3GHNnryFvNAPakvvUEM3D6VdSVLdnehvm+pMd7XTqP2psri
cAjmx2qhmesF+SL+PO+8SOA2ScZuM+K4oDqLYcRHhM5mwNxSyAEpvJ3W22K11X5J5wvqkuayrg05
a7npr3gj3ia1i/I5HhIVemvtX1UpFV9TTx9rbU/HzBGMUYg6sxXxhERwbdcD1J1/k3bNtxFmYVPV
8bQb55RR22PHmcb5vION33VB9LWsBmq6hMkX6LeO1hhM+3I8V64OVRlwTXQViOkTNGx3RKzJ9Ymn
ZGvZIwGtlYiP06oB6tcpvhtAZ7dZIN0tsy6aMDKOuEFM14Za1fO7jqrlgs96Su2USHeEqIfOrQVT
C6omulstp925GedDq1qx196Yv6PSn8MFIHmjAHnu2iRt7xtTFFzslEJ0H86XuBXTJer69TqoZyxH
eijSXeBH7snRNaVRMDDeWA4DQoAyu7cLV13SDk3XtQp8ezOjdtEw6V6/9XXThuBgy33Z5f3vU+nW
tNNZ5L9zR3VHGbn626ofc0PB2MOYihii5OOStHO/y1G4MXx6KcTWgiKGu4AQ3Vo8/XZs3Wyz2G31
h6lV0nyqI3+xwgKd7x9qbFwONTRdmyRYbEkT4CDOTZJZXnZ2Z6iP6u667ZOR6bvLWQNSsEj9TWrs
+C5XZr2vVQVIg4eNYszMcZBg9khqsogCjZ/BVimFTLqWwj8f0ahTW0ZK2LW3Zz8zES9Yv9bu0h/c
NSHbtUR1v3FSqjYnybqjq+PtsPp3qir2iUe/kg5rcD9oyQxUPxKXTgtZtnPSarRPuTPJgG4SdYgF
2rcN8vkystW72gTFbTJRDi1jfjU5QX0vRzXss2L4bBrn1rHocDIHyrj0VXNR5qV1nCM469Ioar0Y
EC1x+JfJtH3uzSqvZZ+eYsuYTeTLOzubl+NozM6uvNvKB4j3xo8JNW1ExqwdMKe6Hy8F306aNZ9N
EH/IuMZFknRb0ICrSAeneSh2QoHyURvu6mzGVSNHK98P3I7dBg1WfNHEA9OcZzelyVmsy7WLm23W
J86BKoi5HMVkX8aZy2fOMOYwSOMn1THL2oho3awTc86TmUo7pgQKIAQvxjl2H5oENnRjkkh+7rxs
QOVQR+P7FYPH9VRF2eceq9U2WfpAb1s7KnatLYawp7hNEJC00ZUs6v4jBdi97TcDgPAc+0cr7sZD
TueyyUqTcbMN2TddpvkOuPvB2M5MC7zcJkp8M66ClrZOIhuvRGb2LNKbpmYE9tQi53OuLNM+RpX7
xYf5oqZw6BvbwHb2iR9Z+zmz6ietIIo3iLNv8iztQtXkLVLdMjtkpbtjWDyXNrp5DFyDPxf+54Lc
jvZo93Ybtmtlf24xsj3PPZVdEqdYgVo1OjR5xcmeKnenVDXfmUreDlM7TNsAPPJKTwDRG5r7+DlZ
z6u0MPo9hrx1k89VcQI1MdSgNvUwd6I39bdlItRTmRcU9kmK9KcZkksvCRjkO8pob5MT8Qzo+iBg
hi68gu1Bg2D9Xg6uhaY9NcFTWbNMcrNg/Kr97Di7FV690l4/JqkC9oBA/oacwlw75ZK9S9HNQlJY
1qlSDe+jlp9HV32tA6pfP62yWxVVz0MxONe0K8sHoVR0RELd3i9IgQ4dmpYvmh7hNNRNcytE7dxN
qVaXOISyq46Xe8upDJPRFgV4Nt9k3lbTySMY5EvfBqiCkWkEM14fZwD0s5d2uKrUmtyU1lLu4rLd
LjrOdm0rg6PpA/Ehm70vWTL2l+ME+qwLVN0zL/wmc5dg687OfdnH+XTMm8L+FFfdvPXwBz2yX0M4
04rOUosT6uirvJz+qNzptPZxf7mIMUJiMmbLsRjqlrFozvxtqtCDka1TATItexMN7dYdlt8tb+x3
XVqb+2CoY6icPuXGksW9Ny5AjcKX+8gUAfh1s+jHzPAPTygQwkKYbqu8/APCTfdT7+Q5mXFdtu16
f/jd44BD4+GuQ4ikNdsA+QNSdatk9oun1E09UbhKO/tiYgtaYXL8C51037oijfojAFS5N9bgPdKB
qZ3U8bg3GW8nTetP2QjhOFkp24Z85G1dLk/kCq5IH1PcWa57UpZvbsCDnEswNo7j895fsvXZS5Bn
QiUHHUhL9ejJnKugQ+F/7Cb9KRmC4Ko8kx7+XFVPZaGdzRqvZbiOfKkVuc8bz4s5v9Pxm9E2Tk9V
Yp01YMJrJdTe7gXCrGFBRmJHPdlitrXup06gui+Twjv2xgV+me2u2qEdK4/2OLqw63i8Jm/1nuk9
4I97fZL2cNk3CtVVHTnDUQs3upR5Q8hfb+WnlEYW9ENGp6XEJDrIYdw3QXbp4pzBEoFBy0/IV8wn
79BVvhdORu0UVPzYztxAOkv8u2jtJboTj4kurlohpdbonSooOyo/6HFeILSkZCiO6+pn4YTp+iAo
uj6jCkQbqQCAPYB2aj+5XDUIqHZum3ATxvLDGOn4YKsAfe8E0sjZLeJP4CYUR7oVjyV0fhhbcRB2
WncPRRdcBLZtwiqdr42XfE3XegihJ7Mr6FEavHyydxnyiXoDJtKEttfqo5+O665GJxGOc/4VL8j7
OqUXxnONcK4ZTh3G22NvOUQfroSbm255p6W/vJ8T6xY5NsC0FzwNqSK+3ojnEf/fJqI+CFNxlhM3
wUlX1U1VOI8kU3UInLpqyy3Y4dwdcHyPLrY4Oz5UVSR2Y2MeFFf1/dTl3aG0HDzEiciOtqWN2Pho
o7Z5WUxPqqrv0R+4YQaKiI72zMkuILIiW4JNbOc3sAq7qSmcd833BVJVLs5OTvm0W9adSajWlAKF
CjLQxk3v+1a4Lt20Fa0gbooWNm31Nhhsb0PafH9C1Zkeqbc5evTqv8dgRRp53QDpGas5NlPKCCSd
V6gPU7wkluUe3TZzr5KedenHeA3Q4PYD/WRrV18R1HjHFFNnXHa0TSa/FlYqbobBkmHSOBHvRS04
viu9D7ArhsalqkEnAsfbD5w5iHJnu8m3MT5HVip9ru4EGZ6yvptUY992PrJ7O17Ohsp+Ht4jJJ+O
7VjPV5RfLRyb9XUdkzM+JO2QhX1bdw31zpKVYEvneisu50Ow2tOV7rLlxyjhf+XO+3/Nd+cTf/DP
vrv959Z8+z+nriCP4YX77vxrP9x3lv6NCls6eOh8X1FHuP9JYbC834BENDoHfnr2vWHM+9N+p9Vv
dmArzf9IFIMrPJx5f9rvtORHDmMOtCexWPruv7LfybMZ83/MmsiTpOPiuwvOcRC+kuf0iJ8TiDJT
JdIZKidMvbQDsQkkKFD8DrUyFeEIOB+0KWk5dOOfbFbc5RpUbQhF3F+kWV7tJUIelLbJI4kFCRaH
7nccyv2VsPr8fpbe3U9v92/MgucgrtcPa2MW84mzcGz7e5zST4EwLeO+mq4P7NBD+/sAk7Pc6Kjq
frhI/9GS+Cpw5cc74e0TmxGIAKvjKwPr5OMaNgiBcIXJ7n1UFdILa9P672rbAAsap9ZgnMFJqZpm
cXKG5gEDYYkuGvz01Kdph1sIU/0eZY9/hPiyYb6KHk1CMNA2u/jMAlh561s+Z/2NaIgryBpwhHpx
8mSjnGy9T7Sytjil3cfaR58ROsH5RkZ/zcFtSgF9a8aof0Ka4NSbNDElU1uDrKdWrcdPeIFM+sZL
+ZuFwotRWhAu6rmOo1nhPy+UfipIHigbomEtsXHxw+yr1iueOliFGz23zbJ1nTo+4B/PUJ0UM7LL
WJVi07XJ9FCMvd+E7Ib81PcoQMgxE7tK1+o+Bdcv4YpdooQdu3njqdVfVwypzJ5ycL9K18GP/PKp
HelMK58gw2kCGd1E1QTin+rxfEEcEJOs9zIDBbZbpAlOWqjbwvWwzQWT3E1GRqD5tagvTbssvysx
YgNPCBS57FrrNoum21WTjxEK7aXvejTx9aYRtU+FPa0ZA0EWb30jCuj7477cAC6GW96/awuoCu/V
lyAc2fkdmyNs7dh67KuoOAn6na9wqlULlOomF0LV0VPqxi7s74AfVq9xu6cLi3n/ceNZUO1ieS9Q
9b6PqOupTKN86oBcu+RhrLv5fsaDMdPJLHKDjm2pQ9cLIpdfm7NPa5brFh9jYe16RYUEtasbOLBB
5n8UAzQxuJCFtmd00BMKsgXCYemXYtvNc32/Tn2/i6x6aDDAL0AHk5e885ChfBxsmeGsSsqHHuj8
8yB4eFDMTAGiwAdAzeLln9F7ojcY2uMi/e73rqitDdbFhL8AM8kCRamDa9v1rLsp8OpbUy6YXoJe
pve/PoTOZ/mrU8jFp2xrwX/Ph8Sr3BoL7rqNBDd2U8XtN5eAkiPFORws5DoTCONW57tJReivK+3v
0G/g6BsG5yGbQGdCy+I76WD9nHa8S73Mc3a+LeS7szwHqhzr7m3MRdIB2PcJNs0pzq4DeJ4JTWDU
JrtJ1ss1mSPHGqfrtGkhGORGOBHjaToQPnQbV0tEimPo0pDxS5AtYbPQnydJzj1Gx/K+GA2EMmZT
TpEuTq6rtlgBq3UOww2HzLTaCGmrLTIYg26MkR7PwEZnMtdarrwm38jawSHgRwvYBHaznS1Aq/JO
lZcWhc21N1C37FWh6pvVQkfej1NyYQj1ZDvNfYGMvHCaq6Tk/xAOOrXvUqVvUXDP+KqrITk2+T3k
jsB8hStB1Eu8rwCcP+ildLu9PgvgW8QXBX2bdWlBRU7ELTAZs5T+e90U85VT2sWDWgN/fmP/vUw2
OF8MLjelF2gXrT4N/quLoVBrjsAQtTtkOsTu0oqr3A70DUSwgBWz9Rasq/ti1kRc/3rRfR9t/Hrn
B7jjJddegFX+1UFWxisq2Akep1O12bloI5/R6XuXLXgfVV9xokBsDsjtmYUJjlIEVr1V6ZBcW0Hj
7IKapULvVL0RyKzUX/eCxkMWsA34y233fP7+dCPL2TGzXxAGE0yIdxLHGw9Z3bWb6JxesUKN7+2a
2BhSjwqaZytn58fFU2wixMIJ1J22R3EY2ggjbV/6e5n2B93DUCQ5uk8A9plOqLK/UkMRxtm58xv3
w/dIwVevFT6DioKCKhB/icbFS1m2ecL9EFlOdqUrVB27SKqlOka5fASvhpauhJ/u17Jv4KHroKVH
5FDM1brgGYjnst5wlkGPNlHGAgd5d25aJzfRDu4t2Na6ZooM1qxq0zY+jR2iOQ9D80xD65dgQpkT
wbHAO2DYZjmJBRFvqzemjeWlpYkO2VgTXv3AcWhPqTjSfednyF5zjg/H7paPqveTxyLK5McyhcRD
QJSMY2jp1X5wcroMr3XnU8HTXok+fWp02X/2lgLv99LpbfT9QB8xJ751V70acvl9s3ise02sg3eu
pl4F6maMJ5CLlCgNunR9F7lrdFybklFcQTrgU5Iudhb+unnp58PgL+VhGmZ3Z2vtnyaeciOwD++S
sm+vtKWdw6/306upMD+eDtbJlYwLc4XrnRf2TwuX4IAFSaegMBjL/EPT2P6lBW5ix47cV5nW+0IE
NnyNkbsh0Uz4aprnZszRz/qo9NSaggczEyLsLcqdSkt1okHDniFR7aKU20s/cZ6ahT6tW3u8xbpe
7uoks3YBDtvnfDTZTV/CrJbeUB5bq7HeOKr++vodV3M9Kclnk+Gh7Jd/oJWmkV82E3+gzBVWbonv
TkUS3+NYbdXcB1dtmXs7aZqZ62NL4MMYzOlO65G/YHAZ1DDo3wVXzFt7Tv7l/uTJAsgHzguhfPDn
l09W+2UEn1gyxgDw9c4h72uHlWIIpTdi9AAoSVES0ph/1IJbSzoX8zAF+19//+fPeLHv6cOEQxaK
IFDXtvWrOzxNMyQcTiDCup6+uikmoTEY5b4k1O2NI/KvK42PUp5NM6FEcO6yXv65c3cuiUQhwy6e
i7ux9IL3/GHkSHpedsAmaH/iMk3ysK/c+q5TVffJeHb8XmqNMCtiFPlmdF3rUtlwFxsU0fJLTtpP
ACqJy7xwcDOtCwbPtSzWA4oqXdEa2Hl2tlSt98ScZO9EgyE7zE37uSo8pBhSpMDCcTD7O8fObt94
s3/zagn/CZTrEPXCbn218Og1sRVXjQgnao9tNZ9FwUpX5Fn469OwOM5uNEvzsMwK9UiGb2xDrsOt
QTBYbknEs8vQmpJH2FK3BesfM6bCi6T+GrXB8piu7aVAyvmubEkw2xT1aNwN7oz2c+MAznBxu/uR
NDB4jiKn4nVHPNcxautdowlRwOXthLNDNIc1pu3jPJr+s8qG9RtWNu85Bln7WEy5f2lbyvsycQ9R
69aakY9jhR1D9hMhLYOL+axL8pNce/QCZVOgl2n8d7of5o/1LCuYEPNEhzdKjC2dOTgyu7VLEvHc
pFPpj3X8rzCV/z8TjwJO5H9GXg6ELlXdt+XnyKPzb/wJuqjfpBtwtrO5fRLvPY9K7UfmkaUAXWzK
NyEkbmv2P7/1J+riBL+xT7XjOQGoyAvUhR/RQwr8fFQ79hkmeZVx9KvMo7+cgJ7jeY5DA+fQT4OX
vjoSaCr6efXieUNqY3CprSh/bzWo4DxjJZeDjUSrT10vjOK6R9PRdRctm2pj3NR74xiUxDi9OAfP
T+IzvohjiTdBFtTLw6mPyioDu583WZOTClS1ds44odX9MqyTeD/gXAus0b8Gl4h7bNMe7h93ip/7
zoLUjZfevXfWzsGQNCKTarRMH6x6Wd84Us617c+HNQ/pu4SVakf55zDTV0UmkRt2NNm8rmYcMhyA
ln1oOcCAz6dzCmTpR/Ubh/Zfbs/zR2ot0AHbHrfUdzTkp/KAHs8fI0X/hAVzOKv/PAFHZEkyJQWG
/H2sFxQC0fAxzeGRjYrJPAQj23Q+NmPHh2wYpjw9TDk89Pd1/r87/v9ySf5qy4dD+/nrZ/Pzjv/+
G/+Ns/q/AaWCTgUOl6w4x5L995bXwW8SGI99r9jDgKlUJH9ueXkGWqlNScIFZ6ViYm39CbRK+Rug
rPbo9KgRJSXCv9jyr8Juz/+ywqhFMB7/Ae8Vr7b8kgrcdyuc8eq1IIHl1BIAqOOuuRzrVqBZVGQG
aK/a17XDcNpVPK++yi4xcnhIjdYGyi3WzXbxjQx2aTfa9+nZ0gr9R2fnTKRFhA6N12OMPmHvVFGA
Ujsz3lEmQVccK+ZR/oFOLj2t1Ri5O+PTFyQlEG8mA32NF/Eyb+HsGytdn32nIVvADabO24lu3eb4
549Bx8GJir+NmIkbL20SLmMb7+c+Gi5++lbvfuzrn+MDXx1JvKlzSh1nLMcgTuUzKv5zZa5IuwyK
yih07eNFYUV309w9ObmHeQlzx//en0QSnn4n4/m8xP75Ag1b87lPP/+8m77/xo/dJLnuHA/k2wG+
YPVrvqQ/o6Pt3xxgiCDQNvcgS/l/9pKjfwOc5KceMImnyQ/8z14iOtohShqXL7mBXLz86N9sphf3
gcehLOnXCSAkXFKemYuXK2RwHYI1KmzblcK1bTRGH+BP8WNp/DMN8PLa+fExZ1CDV6A118GrPqWY
lD2ayIlDL5XDg1adeN9oAfqN7aZ9aOY+fUhqbYgfqgq1qXoSQrAkLSBjWWOXh8yfEUIhjRcfkm4h
xJpkUMJk5dJqs9GqwI5W6fIdzvqivMxd3Kj4+IV7w3CbhDkiZJrhpBlmTFu2QiS9cWxpkdQj5eNU
pNn7Mc/n4bBMXsNQPyIFHlOODwF44DKeuqiwJ+Qyt0Kny/1bf7CD4Y0G8+U2/f524GGICnIEdRSl
zMsvYYmw8hYG3HaN1pCG7cZb/UeneopdFt1/1uXfnAdnUO1/bv+/ftCrr2FNcnI9Oj4IqdKHpTY3
TUFkoA06CJ+NqHWDAvGib4s3/r5X3z5/FwWkZqW7VJCu57+qjOIU+MauCFLqlpJ8FRNMuzjD4DFE
XrQnL5FhQC7pZL/+W19VhixnPlU5tE7oLzWpiOeX8VPd0QgiMchyjEjtHpBPBmOKdB+l4rSUiiTI
ssPY5ul8P4E/YYfvzWFeHISV7Jg3SiDnjM/89N6VdIEa2f9KsqO5sF49SleifYEOBmQHckX/MyTu
tWurM8Jkzw1mOSNGEiY7J7jxUbLNW6cryusmzVxcKSP2t71Akn8lXYk61o7a5UNKkOQDTpzh3hpM
sFzUrUSqPebAgehzF2s5ONmw1Pum1X0T9v45mmOYCpS4rXHfzwgyp01pZ2cVW+O5X87HjdiLUmJV
tFtHL7vWZMtDHY+yCumb03bTTK6FxC1Ldsa4pHF4YyHI6nA7bHXkWjU/arN/PDJetr58e7wyolKJ
lPJc8I3vzMFP3x7FRLyaBf1tWfvI3lBcvl8ia/lSz2p5Y3m+msfx47M8iAikxgEArOAc/nmllH3d
IXtKLQK0ZBHWQe/r0O+G/orwxPQu60WP3R31QOcpcWPlVr0ri6a9dzMDeDiaqqDNtoYr107MxSJI
yjc28u85d/rsjUX96qT4/lZ87gxKMzAQ5Z1//tNb8b18zpezWH2prImxXwGC8g4ZPSnoon4oHEjU
3Rvb6FxNvVq7DgAEeIsSWsrXGIQ/VQUKnzHGyCCiW7fw/G+RKqvx01K36I7KzCIeqRFJcSwXGyEW
xr2I5Bu3Gz7btEBPfWEjYhmtaDkRYoJpEScybf7EvIIn1FYDBwLx+OXx1499PjJfPzUlZwCvZNsc
Pq8QU2CaYVkdvtKpzh5rf8m5AAhZLN/4Pv5ysrn842gLGPugBZzGq5VD7FGOKM5nULlbpc8LwaX7
QLbEwtbV/YK7MvS9zH+jhZN/c5qwMSiA6XwFEZuvFgHzGwBVhpL2SSwSyIoZDdnBDRrXhHhQ6meH
tnHdwERN07Yz3RxsiXEgfFGO3vL4r1/zGfxDLC/Bf13x6lHw5ILSCsJHVpu2TRMisccnE721Bv/m
2wT4ow9BnG3DAb86P0u3cFB3QFLm6yhOhc7NLs8nvC+JHVFqp7HjfCKRpThFqnbI2/LnkrOwTL7W
hmBF0qhyEkl9zI6xl6gfUpx/PKj+9tko4uirETEhInm5JRczEI1o9wx/ICYYzaKwTlQ78b//FJKd
meyhJKUiV9rLT6nj1jJN0GJHyGR/55mJ7M1a2R9+/XX+zV5niyt2jWDPEDz+8lM8v9dynXnP0k5K
/LRk7JCuXh6jxl4ZgpDHR9sZVLiWXnT69Sefv8FX+5USVJzZQLgjDvyXn6zSeUQIwUJyss4/y9YT
dizrzbrPHKSmKLDMtdDa+ugRY5+yq+Ps/tdP8Aqn+H4LaMc+MxjASA7P8fIRUGuLwfHPNw78GxY+
4qWwumEU8lv3tuwLfarbHlXGYI+niLrjguCe+pRLzQBjsOALRpws1268RFy33Tq+cdL8zcnPDjvf
ikIiV3JeLbNBmpQ63Y/Bult5m2s93McdxQT05Dpe+QXN6/7XL+TvFgOX4flgo5T6y10zk3BsV7aM
Q87ZEmtjt5I6ZpkvVRwUoZR2t00BfIj08JePv/7kvzlV6VzPKL8UUnG8vPwmgngQpYtxIbQHQrWK
lnEtsp5IbYidlmGOnY52iO2id//6U1mAPncFOB5l6qvFP6uYZFvkmmFuNX/4U95/WqYowsNqBHi3
K1OsYViLysOvP9Y5/7uvlr7vMMCWzU3DRy/48q/VAm+Hb4jt6AHIGc2Rme7YWYQJHchLbcirNqAM
sRY1QhHqsYt6yOzxwsb++AeCEIsrrnQw9jajEH9AS2XxscxjX4ZxXqoSD1+MQwCz1/oFZ92qjsHQ
dMzciZlnE3r/xd6ZLEWObdv2V67d9tMx1UXjdeQVDgQEBOFAdGQQheq62tLXv7E98p4bLjDc4rVP
L80yE7mkrV2sNeeYiAcyegjBPG5J1nEf3NCEWNsKdj8XaNmsaY8SYcJ/nM+QZ1vDbsqrNp1aazuV
MTrhkL3nuiaa6KvuCqOHVaQ7N8nYm9NOb9qMnG8agHCDnL4Ab+JlUeVjW6VvV46JnZxZ8xcV2OMX
zJGYDhSfsWyMLVYjAyMi3TYaobmnd1dBOELfEJqCM34MA5iMBVi5PFXX0A7G6yAV07XpxAAJwTtd
TGld7mXWxx6lmXdTd6p+Oxgjp8wzr/udt00PywHMzmdFU/H0bU+6FbbFAMpVVwv7R8JstpqUejiT
G/HOdOo6/H1KdJx9GNSnVzG9Rky8ePZdkfQb5HTLQZUgWoKoDy3XDcrpWnM5N63dDmlHnDrnQmDf
WRZdh9YkBi6adeqy9NSNKUE2EwxGjIHaEzKAFvizHl5//DTfe+Wcp+gvOCZFR2bI0xvlFJerHJ7D
lZUUxnUT5jiXAjPfTlY/QClDZLDHWKbvLHg7W7cW8We9nSEVg0JM/XxqikNUMlcnKhEznhYBDZsS
+osf/8q3MynfNx5iWcdhYlHls/pj1z55ahp3KctqXjisDoWBgbxSk8eqHMObGarXHtr9o+hU+8yq
qsnRdDq3kEimyX07V9ZRvJxeOTIx3nkW24ZMbaQDMbRukV2OOxdf4UU5432IwsH5RdnHAHdPNkPX
qSUeGpxiQWUX2V8Pfn4ORVvWL7kxP/7cPx6E5WhTTD+TvZLi4rAvAVNGBdzNjx/3Ql8p5wGTUW/h
7uWhm8ysi7tG1zM644ggItK7jYEmb103E57fCNnOTmk1ba9M4/3Iof951tSgWjWJJGlg11i3sVqa
KBYMjCia6uUceywM/CKJXnW8ELuijk0M+KZ75ouVs/zyTdHKZ8GVrSO+29PfTIcjLzuI3/44lq8Y
qdrK11oyj2ygauf2Em/XV5NyHx049AwyWmbxfEJgpIo28XxmAsBuMYBmmJ4zA42Fan+Ny5xNhTXZ
r2feivyryzt05VyApdeVfYLTO2xzSm+gUIHu1JF6qQYWSAodhtjKKfTyKUTuT3hIXJorhRMVGrjZ
xK+GHitapQKJSGzZ1V+Vx3+PE07RlD0pMfCJLFbewiiRQ3CY8gXwi60y4lCmJIRR32wwXftjLIIz
eyr97dkNwDDbS51umM7MvPggjcimQODx6PUCilc/CmnR6efJuczbsex2+AsiXFsIFGDe6oqRrhGw
eyMsggDYWU6LMVthuu+aFWIQ2B1gc8i0tudIPHlZWLWrjGSz5BYErYcRdM4Je5osO9LOLLXvzGgI
DSjLUDAh82apHieISIM+xm04gzbeDUkCcsrFM1JmQ7ODTpJ90oM+WYUU6M5Jyt/W9eQMQu3jWE3n
IS6mfDspvdiYHMW3UB3dx3Nr/YzbXEP1keRdslLRIyh3cGHb6yYJLeunaowzoQQukLDQMurNmWH9
3hultk/ZluKmxzJ0OqwnKw1ENWgUj4AsPIx1Yq0p9XqBDyVteKqyGq10ii3kaw24f5XAkgwvguq8
qvGd30GX3qRgxhSCQnsxsuKpUjM7DKnThNr83I9dAjqm1Ek1HKBf79gGAQgu7NS8ytCRZ9IAGsaX
ZarDX/34kbxd+lG384qoZdOR5wSxeCJ4y73WiXHjB0C1GCAkZoBaOfMpvTNh2jqHVbrYqKYZhqdX
gegxdW7JdDI6pLr5Vo14DMamgyywpJv38S29ezHWFQoQjmfhNFlcLLe9znQthYPpgPsJRPBLV+RP
JDtoh4+v9M7Dk+1NDsHoI1BSLl5j6qQx+ZryyyKOYR8VWJVSNYvPVKTfWyIJstLpCdJG1Tinnd6Q
k8XDZPZy6sOaiPJ5Hg9zBwdoH9J7erFBFut7J9W99ZRp2XoOtaSCWBb+0MeeMI6hy16IkKK85lrO
L4DhNSwOWF7Yt2IDpHypx9ApHDX78vcPh/IHUih+sYZ69/RXU2m03MkY2M4IV9vEHeFDk1qZZyY3
+TIXCxVFQxRtOq1qCgKL7VqWI74AwIZalLhKuFZIC2O91b4aZeRcs69tz4zk42y5vCA1NF4DzTEp
pDm9rTpKFdxCuhxdJZO/OszPOv7/tTGDvQkbXOFxHkhCt5pS8eq6PYBpG7aSwBsRj4ZOtFI873tq
kIDbIZ7brRtua7fRccmE5h4H6rXpdUV7nXRtc2YH/t54ReCjM4hUWv/qYiDpcylg5AQwBThBcUxt
4gtlglzz9y+eJioLDX0kJAlyR/PHxjHqGqW3Ms66JdP9ZTMT0+RoTXfmKu995ZZG24ENAR/5clWb
wzQ2x4A9WFvCqmvIMTT8yjMSON65Fq8+vqX3LuayO2WQ0fuzl00/PKBq3mQTkPooj67jEQ562VJf
MsvQO3MMeO8d8Z1LYRLVIxar06fXGmk9FjXja7ZcNNgwW/eEBZhnCmjv7Crx5bloijh0yq7N6VXS
aHIaYoQAiccOMaWe02zxRtBZbu/J1oJ1H59be9/eF00bvhlXox7O8W8xKizaUpXRc/gLOeUCGBbV
rdUp4swIf/uicCoYmAdxsMmT7GLS0bRCo+LBcjb0klKjONhR0Fyj94Wms/t4ULx3Rx61Q6Z+JgMO
SafPsCdxLlLIFwGGbqhrEkOwqYMwPjPBvbMLpapnMCBQlVocSeUt//E5pVNENjExOMR2tcr3JrOF
LzRgRLOkDvaJGfvwppp7NQ2TG8wkhGzQosa/PiPCtxoSXpIJtJij4HxJUNKQTfE9HaHPCnCWn0x9
Tg4ctLC3f/xw3nkR+ERo3NsG6jVOEae/GquNEeceAww4jzxClvRdnG4kJ94I9OePr/V2MFNM0Mkl
RYXBwXk5JZsWWT65RgGlVR0SLwqagZNiQ0QyGiFXwib8ErtjZ525xYU3RR5JTq+7uEcPDZCAo0aZ
N6TKaTXGS1JVGRCWZF53eeLuilH9ipLJ0nxn6uxbb0hfYHTiFZ+UtNwOXY44Ih3Ll48fx+8q5Oka
xQ+j20VxjU42TZ3Th5/bE21nb45XthrV1R3+b4JYIbXJUNbfAa3HsFZALNov9xjhisVUxrkeo12t
aoCK0YBovMGqSPhrEvU1xwWZCUsTEDkUL56o2GI01YOcePGCHsNkh2OwbCAzZr1j3Gx5jJ6NaRAY
YEBlJK17jKdNjlG1uOaxCagdVC6fuE7wfdYx2rY7xtxSAVN/ZjL7lqI5Z955HPs7alhAJbGfFd9J
zYjbq663KuJ+rMpM/UAY+L/5lRNI92PQLjHTOXb7UfZ2u2MYL6qR6dE4RvR6DYBaYhBkdC913eqK
0iLJHuCD0NWkMudX6DXftHuM/3VqIoScYyhwnlCa8hWZFewQM8P3d4wQtmWacP07WHiEz7dhz0bX
K1aFiu0Sfl7qV72mvXYyndijeFmwX4sw3qc8E9j7oAUQPSiK+UCjOGQvg85so2ErJifJEzrxnMdA
5LLQjWenJiW5PQYmC2swL8NAxihnFonKhcxWFppaEXZxjFwOj/HLgUxirmUms02hAsAwOnVoMESJ
xnV5N+jsXYFnGLDitNxw8q1VJJh24AWQg52jMvB8TaZBjxFNIb85hkTHWD0w3MRRZEAFjLN7fFri
qUXH8YT4/c5A2bsnrw/BHxau5mfd6tp3GIXlYyATqudjWDWsTQvrtIywVihzlZ9BqUsyhEn+0Jq0
jAgtwzH+uj5GYbdkntNED8PuQRt6B3Sm02oHKiNEaCdW5MJRPkZr58eYbUsmbrvH8O3xmK+mDx35
qPlQ6Z8dvt07tUHOCqjUVR47meSdVA2hqIUbRl+MY9T3dIz9VoMRbWJ1TAPXqJf7rcwIz2RauPU7
OFwX0EXSRgaKE8ZHOABsaOAYDPOQ0HGZPz4do8gzmUo+HgPKSfrpboYpzl7ThPzyzHS61/QYau7A
Ft3XGTvCuRA2g1PT2i+wf8B01mDTLQx4MiI9NcBJTcfgdMuWIeq4tKtoa0PCtjeqMcOG8ZB8Vqsi
CBQUWl5P6pjZxWq0HusqeDEF2Z0+iURoUeYpsEkDGbAkRyBydkIRBMx4Dj5s3GskOJIFWIW0ZXvC
lEzhNtlOwI79AZsERQm4V7yNFQaFVakVCKJF2lWHLE+Kcp3V7VD7Cj3M195JFcgfJDj1qyo03XnV
5oZp7wRNInCSIw77jbDjKb+K1ZpJpfa0OYdaZqXyI5yMx7QBNufn2mRc8Xt11FCYen6lmlM8aDJC
Gj6rBa/a6drxEuecQ4aRHgFiA0cf4xPXCK13VCV4souwvC4mNyGcm4iab2pZDE9m6ZL05cwUw31K
XyNUf0AXpM9w9LNWqtfnt0qWy4oXdcoHvDUz9l2KFX1ja60fmQW0nqnTM/hz3dxhNB5JbBsiq72d
NWsa/GC29GdniALIiRAFVlEb9/eUCOY7bwoR/BTISACj1rMx7VAvwGUPjMkcLmvXBBGI51IjhU8r
PMJfy+x7B5l3WI/JPG5IWDVtiJfKeAeV3Xqth6y9JXQCZnFlDuorOJPMWSvemKqUzmsosy3LFGnl
cfqrbyz1cUpUYgZTsw3vkHvFCZ+01drQtkaLR1y56gwqeLbNtU7P5n50DWqOmgAHRVRdK6Mj5w5O
VG32nzKAgGQSmEM9XgFCwvSmJnH2EBpj7e6oeJkPmt51cLPI9r1X3Tp65fhGlT0ITPcFi1/6GEM0
+WLqg5gvVKTLFQUDvm4fyVX3qEZFcJyAYOeMSX3TQKGN/TBSZ8aHoQS/SmFNj8C8jfSLbczZEzO3
516rJsdm/CxV+b0j1R1Je6/g/RrGKSPbx86+ulk959taZbHyXWLUvjQqDbsNh1daLnDcQ9y2NZmX
m36ONOy/2JlhnQ99I/g0y2nyq0wM1+CGyPboApyndaC+tForej8cs+kHNsmwWCUVJek9EZKEfxpm
AfPW9CLvW6qmee0j/2iu4C5O2SVO1nqVegnhDnph6DddBhWKDCLiPy/0yQ6g2kM0vaWzHQBkcwBr
E39Rmh0RjY6doDViLiXEYyJfo5xN9kOpMukgGHJSMfwpdjwyomqY752dthHwr46cYhgt0dfRnRsA
vK2+axJCVzIjjGRKB0m9SkPDMw2SnAhQN6502uoKwbMlQ3C6CN1ZuWltL4pWrWWG32dzytv1DAD7
RgsaTdvQ3wKnHFhoBJSoGL+bs2mQnsJcWdJQ8GTDU4XevQlCxSQiBbYogKQKY7dvBr37apdFfshs
DKgk+JXkh+WklvjAI6KneR5M6aQ2BZ3Y3FTv9HymTg3K0Ih2XWfQumRyCO29dKp9iwEU4U23WTj8
CUjBZ6FptGmFGvD3lKKOdKLsHPW6qUSprCtVKW/DyfRigLZWp+70qSG2s9cG76kOAdysZnAXl/1k
A2hNahlkG3MffkAxOLjJCi1f53qXe2vc3kC+Wqswb8VI1gr9zgo9X4hcDrBxJaO703TuodxplptD
CO/qYFubSpz4TiQGDVClm/XXGIu9H1bjjM9UNU1AiSTcfvHcORn8rEky0zfqOn9hT4gkNx+9lgE+
mCqUVWs0XiaR5agJB8S3K6SN8O1t0HeanyguM2/Qe0DXwabqN5jFvFsl6br7KoiiG5vMwdsIxPF0
WbR8vfqE5JftgCbumwJEmS8G+MIrd0D3uEqmdvrG5o8TSGWlegLEeGxCX9XiFDRmLSZ1xV6FKPAp
05/TWk2ZtOYpNUFK2oRzkgyw8sx+pOcdqeu+qr1fSWsrL71O+1OdJ5gAplIbMcooCFLEVYXFVo9H
ddgaxqRdWEkzdpuIKNJ01+ixvnXoYNf3qRZAC6oqAEt3fB9RtRJdGJSrku+QqO9QcZ8J+oyyyypJ
iuwqM81hgO3WT8mVk0cNihYsjMTERFmS7lNLNT/1RV5qZHvWAAnJsqFLq6NDaD5ZfR3ULHdgnjY1
2bbGuu7rotvpytS7O0cvYsLYXMLhKBEmOAiUgMzmnTc0JvIoaBG+p/Tia9YoyZcy1j0yCug6EB3Q
Eu/jO2HRfFVLI1UJGrEG+GVamid+3XlhuhHE0k5rTNcpMU2JCaHJK9UDscfhg1WSo3ipkxF2ieNS
m9cWka5bAk2nZN0xVD5jfmCLZZB+cgG5ZUwu3aEfPxVU0DhHCgQHwHAJAVmP84ALcxBO1m9au3UM
3zFJzd0z2sUFKHE8jJAZGdeTpTjXqVA14LdZmzvXWYl7xWdf1bN9iRQP89LYevda7ozutpyG4MdA
vLyzJbA+zFYNHM/iQu8tdM8FiZq/SJ8K+G1sVj5lxaTeWIE+y4sjd1hHo6t/Z/UUBz4mS6wMJOV3
pTFaVEyq/HOlRVGwr/SgeVYBfd+i5U4DiPJjvSvHARyYo+dyW11pg4An1tmbsGqSmJN8Ft2YZt9x
dq7UKb9u5l4h+FINtGZTdUDcHbtMWkIX2BSAgQN+ts3ayWm3jZ0TEFyiXgO67/RpAoYs1Pp1Ak2w
31RBAV+E2pxNpGufFfAOSYk4ILCvbzSOO2LDDoViv+qZpbpJkYzRjCCBDmCvmgUkY2hDXfuBVue5
j+7BnC4sY+Kv/J9wblIj7FH/lBZbLJIAcIeF3aCQR8XmRD9TAn3vaE9j3DFpDErR5qJ2NKG9Kpq8
CWk86rCPlLT96ZCDJuNN4UefOctyUn1zknU1KfNCuURV8fQkaxkBu1qjY/khrMKPBq9dEzHZ/ioU
3fJ1NdfPnJ3fEZZhxJGqLaRMUkm7KFMBGdPTyqSoQzoIbLVuKLAYKzMsOjcTP4IoHx9siyhgXcvr
r6niVrf15Jmb3tI5Pyl84P4oaqVfZYqQ8eoODeiPn8h7xQ4bvTnFVRQjuJROnwgiSpU8lwpVcciv
FNAQIRaKpFrNg6t87iq0ET2RcmfeuXyni/fAyR6lFWAoGkXeoq7mhKxKjGSuapT9lSI0ct/SLvEA
qXvztsXR5ccuOOpVXYr0TAXs7bWprkklqaPihqSjcHrHeugFqVtw7WZOJppgo3vRDnn7jGf8hd0o
STa5aPxWAcDz8aN+R5HBlR3Xka4bBF/OYjCkWeZNgz4y+ibies2k+9FHJmFWU4SC0IU4mrWutQ/C
sHxFwZpeRurQXmaVCH7atojOlDbfvni4DahCaKHRBad9ePoYRKx4RjkCwW6Vsb/kEETwlxrUm5mC
KDzXKXuie56cee9yNJ2+d6SySHZo3SJkJdP39KJKo3nZPCP1NMLEuMT6wnFhZjeEJze65l9kuzOP
/O3kwvOWWBLJSDCouywuqMa9qCukky044G3ZJdkmNINsNQv2nKxsdqABGjdZL2nbUrVMlZ6FBeln
dO+pdbGdEfVeaqJHzGTGcJNH3WRv/PGPfOehsBgyMJCs0BFYigDHZCDrVhchW5EKgmhK8RwhTpQY
W7XWfnx8rXcE5Oi1YdUhNkR5qC5bD6OiZrkoHNxYIJGvLQFsYVUKr5tXxhgPLmhzIBirzjPDx34W
CuDMSPVkVKhbuJszv0W+7dPRwIuhfo9LEbk+Np3Tl4MmD3q01KLEHpyt60LJJ2DS1UxSQYZHeh10
rrN1UxuBEkRtxVxPoKozH2OG+0NRVK888yLeqcC6UM5oJ4D8QQStyzf1R208Jk6o6ib8DkPSkLsK
qg1xO9uNirCpuzwqKXcT0LcLy9plkz5P66w36m3dBwM5vcnwPFAZ3PRVG6w/flJvR4j8XbSlkFBh
h1lqsxtdeAZ8lxClTp6txQz3yiEJfhOGrnKRyazqj6/3dopECksvArsJsli6rqfPoVMGtWZA0lQn
u/txooXlx11HvgrpTRwQwom9dpJKprTl6uOZi8s/vhgVaIRwFDAkbNqLi5fAzFO2hTeHqxqE+5pA
H2czcuY7M/jeeaQMPb4FHDXk/L7R5dk2OZFSo0iQmfmQIr3+3OizRuLO3O5JbyCY/uNn+nYmkq0+
yL+0ySjxLLsKKUULZE4stH3dhLcWsPU1MdzOyuyQqP31pbBbg2BgiyNFsYupfcj1RuukbScCD7ue
uzbZCFQ1PvZncW6ClX9r8bZwotoeu12a19zY6VAJHZxqpAezdRBRToJPUT1GZp5V9BsL91MEjW30
A2Vsr0n/UokA0H/phKyvkWQCjemadNU7ZXlpEmjpk14yb6jfBFu7l2C0NHXGywzB7Jnf/M6bkHZI
B6kwClVasKc/GT4PotGQr4lKVvKzEMq4bafeuovVed5//Cbezig0rHnXHopEPmH2t4tr4bAjtUXG
qzNh5bdNn7buugMW9COJIHPgbRuyZ7hHhCMmwgzpL+lxNLzUepR2m2Zu6nzl5ijH1gbNDP0OT3fo
ndkPHZUTJ68QPQUOfYAcbIvxei1+I4DoNshUEgVmWobTYxjLCLcR24e3yqhji3WoDFO2s0mJH3ed
0L3pK3qjFm1x6gRr4ViqWKGWAE2GgMbc1lVdYhGsaurWLt9yQAAvsRp2UtOuE+MUgvEvGp30DYxM
lS96aJKXuWU0n/o8btNNl4Vi05KaJPZKT4zhWijItW9aehb6mQ9lwbWk5UbRT4pt8F/L48ByrgmC
nMMr4HBAkP28G+FHiTWc9/QblQijXBMOlScbqolOuk4nM6u2LK1UwpATTp8wBKEir+NSgSky2s6X
tncS41tG++GLESfTd8BElBITz5zLld3x6n12Yf03wPvcvEqWd0bIVBy19Bnj6MvHA+/NJMqN4bgF
Z4aFAhLLYpNbh0GWsguOQDFz4PMaMChVM41nRJRvjzeSduswcNjMs5tcIl55Um6sQRVfJX1QXSc5
mSbwvaeWVJncbHbx7Crz16kJCgrfcQGhi+S/fhX3FWm9Fb1OKnaWp6xDcIbKFXWPQN8MLgm+ZyRP
b58GZjmktXQwdUjrS1WPTeFbEzT4Vg4xa7uwb2diOWr1zJLy3lU8pkEXN5j8khYLFxUSK+FjpaQU
kQCsIAQETzknBLZ8/G7fTLmo+3XgOripOUPw5E/nFEW6rNvcjgnxrKK1FdsanMBZbKa8K8pdEgr7
apC9o1UrTMm8iVNr+/EveLM/4BfwPDF0o5JS3wh/RsLdjXrmF5h6qWxbUy19B4caATQiHCjodWJj
Kpq302kbfv740m/WbS7toZfi9IaKlu786c0LmvC9Git0Wsd6Xo24VT7RcQzumXS0OxGk+ZlD2zsv
VZ6NHWm7gpKwZAwFfOXobim9kIqu7kVm/oBH6555o0f0zukULC3fnIikp1NuzE/vihAUrcumIVnF
dm49phStU6LhSE1ZNewaog2JfmG6bpUIh06s9qDe5um2IyuX9CIqTfUVZbXhtozb/rtialnnEzNN
YFVvgjgbioLsdMcWr4ES9RLB3FJtb/Vxvkfopt9kjkN8rk44WO+LuTSO6UPON1FpnrLp03Qw1zPf
lM3Ho4zBqlbbnCOSRSYxWd+VAtsL5WS2oryofIkRCwY/3cyohwvsNna4ha5veBvatEHuj8iJszWZ
9sWw7sy8mzeUoXOTHJgwNLcs9IJjGCvVo07cd7huqLPemXSayoeS0/F0JfR0Rp8uhq7eAIwUnFNa
kZGMTNB4QYBg2D7NSLbAXoaVJdZJFJUDT7QvCQFMZ3K8QLCUt4oSEOMzTC1tLFhy9l2IGAsLhMiC
h0Rphpe2siuEBGoyts9E1kV7y6k6oq+AOza/p4z/UIj+W5OkxH/zKdYv3ct//Sw6oCo3L/nP//vf
lz+bBXbs+D/8mzuG3VWqYNlw6OzR5O7839yx4wciwYcIZpgC/s0ggi1G+fFo40fPr6FC+19uiiQX
GSYHCux9EIoM7W+4KW9orcy9LpdATIdJEV3dYqJPgj6lgWpSoZNzFPW8kqSsTCmrDTrMTl9L0PNV
i0yG/lmnIburURP56jiKH2061s+iYfPnR0r6EIx93qDjSIrHRmU5TMgzeTaJRv8cs63/wh7IpmdZ
Ky8msXDfjw/8P2Pvv9FQfzT2HsoifPmT2HP87/8ZeuwIoddRjma/TunWlKv4P0OPNy4zA9ggQ7PB
hyvXgn/4V4pm/Uv+13hcKKEiltIpt/0DwFJ0U44+ao0umk8HYd/fRQ2crkjHRR9fF4pzuZ8BB8SV
/ixSIBJHmkIT8atwS++aANh27yW5wmnSDkHgiuFCOmseSAGnUViyvb0wAfzsiUcjIxv4+rrvZi2k
+d/MZzZAp2szv4xSAQcrSVaGB0qN6fSX5eRKhggHuq+QJmFudnRGyTLWPtf2kG5JZ8u2f7y2z7/X
xz8RV2+ehLwer4OaGaAHyqqn14sGcxzmKRy+YqvsN9lYsfdIWu3MwX1RMvt9W9g7XFk14/i+LNtG
QUXbr4iGr5WTpptC8UgjI2RK2QWRN967pJ+tosTtrnNcM+vOaREx1U1/Zt9zuunjRyCuZfdKe4T6
KyJoJrc/33pMJw4plFseimIkGKibwuepBglPmFr/qJiVtsYrHNzpdaneNSYg6I8f9duHgCMU9TW7
fGoYgNcW16drSEZSqYlD0XkjiX059mJduJ8NtdNuSssZ1r2V6FdG3Qoy582nPiVF+ePf8OZ1y34B
Nni6KEAQ0LCePgJyd5W5zcLu0JCMtZIKhHWHaOPMVeSN/O9WTD5orsL3i+JcnqFAVJ48aCGSsSaN
rQNSZTR7PU5HXyUtDhUD8qaPb2jREJDXAq0JGoivGPMOJqLTa8107rUSJdqBPjspv3Oo7JQyMPZq
6nqXg25FkY8GS3vyOuXJHht7R3RvavgB56QcjFtmnznPyanj9N4JUTEYaay8+AOXPiLQsYjQ+mY8
2IbyrQextOHodpEI605kVMriyjizu377sKVNmOMStUaqm0c6zx8FV92dzQFN6HQoifDY9Ni+1qGO
VgqmnnNmBL+5lMc5H/cdjj9aEOw0T591V1tY17NyOGSy6pCTN0sqwhBtOCPpZ+7q9HjEa+VSmMKk
r1Dmzix7akUFKDhiaT/0SpFvheMplwH1kRVpS9Z9Odkq8vHGwauUG5uPR9R7NykJGqjVZK7FMlMh
ISEJ6WojDjkOrQut65W1jb5ra1pTdOZSbyZ7bhIIh0MNlTwesjROnyfV4SL2Zl0cAjO4dtr0CSFF
5gsnRgPaGq8f39ebgcnFWDtx5LD9p6ypn17MQeyUDUPQH1JRkVZmObC80oSc0Qqb9/UcKwQQF255
Zsi8c1WwWkc3EOs3J+3TqzbznCIWjdTDnObBKyr370bcxDtCn5ULpScXzSHY/NfHdyof28knyOaC
VBJAeXicXLpCp9fkVyAZ8Wr1MIThQBxAQJQ7f+Dir69Cm4PNCCRN9sTeYuUsBlj4VhegFmgjb4Oq
kH60cdbxunDoHz8EnhstC3YqFo9wMb8RbGEMlTXYh6RyP+U9aXuhulK76nMW99dDs9GM586xiBC7
iLKDUMNNok4XopuATbN1EIePb/qdj0PuEvC9sRcDGyw/2z8mG0LhKiUrc/vgctxrAcziX1rrc7H9
+DLv3vWxzs+c7sAFWtz1RNl6HhDoH6KI7Ig9MlHjKv7kfhnNjXHHQ9D39fd58sMfXkEH8szc895N
/nnxxZdSag7IuKa1D4X3yeyvHecmjM5U095eAnOExjIBg9xi4VpcApxfoWaouh4NoWa7bG7yLQh8
QAqZda5X//ZrYJDy4bOnxFvEP52+MmXMTTNKe+9Qj/aIhsURiD3L6swzW7LlmbCBceBrkCOD3fuy
Wqo5SRPTSPEOLsHeqR9lRF6jtUSEEiROUq6bsiEyhHTPdF91XfSrRqzMCzTSkhip2jSf1T73AMKj
ek7XpWIWP3KrwEhQdEiO0fBFCB6FCwhiFwFRg0pYpxl8MKObrsyqHj43vQ0jxbW7tTxXlusRMZ+K
75sWo9+aXaD6xhB5v1y4K+fmuHeesMP5x8GExsEYBuXpE7aIcAwJqnMOBciWTZUHxqqp2vHMYvF2
+yghQjxd9utULa1l47+gPd/obusB8mPeTAOtQMLclQ5qMi8e98bkVoRhYr3pOUOr82cyc7AUaqAQ
z8C05Jx9Or/ChcDMgvNJukmXZ5RZcZ0W7UN4sKhG7YXoiQpV0/RCGcuCFNj0r88oBMyR3gFAjwWZ
VpD8PX9MOqU51zluxfSgNlTwnNlUV6i60vXHc86b04G8Cn9e2sYcSHuLT1IXWiASvU0PEWt1yMis
sNlMdXCRjoP1uQiH5iokHXJv1EIHrhqeA32/e315KKVxzgH4OCX+cZfNZJEG4BTpgaZyfCNywN2K
GpJdVrLPsXPFW+PJcCLfKJWnOkJZ9vHtL7gAcqHh/gE5UDTi8kQKnT5lkY2uEkV2csgi0x9VZccK
21w5oUqh0Jiqh4QIYR8bU3LdG2wd7HrOLupJM88MrrcfE51kyDnsoVldUduf/oyg1srOIDXq4E50
Nge3dzdaNZ8TT717FdqKtK9pvXKEOL3KOIdeXTsMqbLu8k2bwW2FKKOf0Qe9exWmXCzvYKQByZxe
JRtzp7DcND3YOIwgk0QVukOnPfPmjr7a0+9RbuewwQKJl5u8xaKMdKILhkFNDnElstbXtST92Slo
WvHixIi2y7GOPmW5l3+181H9rnot9vIgEBujCH45jhh+OSoCfB+Hhcegm4vpF7xefWcKA4eU1TXT
JqMB8q0liAjLo1ZX/sdj752hzw2goZJ3IE/op88JmQSlSoAXh3wmC6/HISvzDpFoK5rm95OOwyMo
X/OC5u0w9We++7cnSEY7gXxSPUSiAkK+06uXOcHEFUftQ5E11qaPUfEKe3AuASEBD6i0ZDcZwrmY
y774REKyviPvcLoXgRpvwzSI/j/GP41ktEVw2i0oIae/xqbY441wSg5epjp72prldsTKsvv4ib+d
wrlntgTH61BVW2yRB88RTTfM8WGG1LaC5RVtERDl+zjPOUSX1lmNg/xsT8coLU7SHaSFGjX8crds
O0bDEG3aA0zp58ohUKWMdDCmmj3tZ2HYT1o3PA0YXtYDbLO91qvky6LduyIPMf3blZTSiwwapQgD
nx9x/uLuozh3smQqukOIib321aBrLzkfEeHttTit4AY88uCKrQ3OLcRgHh6w5J0TCC10DZz5+BUs
47jlKchwzF286ZquTJ4aTicrBaQTZnX3yK403I9q2W9GtSfRpaCaYTZ5AY8rzV673pgeAkX/SU7l
53Lq7ier8c7UyI7kij9eFPO/LKnQGYWygrhtCdDQytEtiLEYnhyW+Ouwr5Inu207FCiyhe03jisJ
d02rAVweJ+tTiFfnya4nJH2YbHFeTJmR3dRFH3yLNGQRHDQz65PtRAZNsXFo8S7aeEewhAzaQ26S
ueUrU1TedvYMPoidt/qEvLQXPrav4qH2Sk31sRhmn9ux1e6osOV0+IzYfNDbyhCop2pVgTAf1t/C
OIu+Y+cwHzCFJQYhhW3Bp8zpbPJx2pLuo1tBfT+MSvGtyBvtMLnIWHyrLyM6U0YQJSuNFO0XHf9r
QiRx6l2Vwi4+sXMNvw+5gdSEOax8NeaJbpoWGT8I2jYMPwEU+GoMbkyasy3MV80La7JI1I6uRGGF
ql9VKhvZmbF0HXcGVFXPQS9ejOzJDasHn1Z7XvOgtOUkKL5W3ryyIoyAxNJVybNa5MHvk+t/uhZ0
zDhofdAxeyn+69PL9LP4s3Nx/H/+6Vw4/5IwKzBELNdIXl2dpfSfzoX3L7RHUtFHTYpyhuxA/E/n
wtFoTqCNtfhs6HrI1tj/NC4c9V+IO5jLfzfT/iJpYPlhSioEIjtS6igGgDdYyuBjEzwVjex5ndtz
gRe5nMJ9MmjmtrWdlMN/QAYq+VLlsKFL0d/UodXHV3D51rk/gDLMLhSC2DhxBWw/fUp57HGjbsSM
rZhRAwnA8eLHwVLsbFXGzvgt0yIyfqIuIApUJCqaURzMuOyS/8feee1GjrVZ9l3mngV6A8wVXRiF
vEvphpCUKXpzyEP79LNYpnuqBt3T//0PFAqoypQUiiAPP7P32jp4UW67iRCeduPi1jvjzlbz5Vu7
EvQfi0YJYuAV9UYgRocN9YPwG7NrPopNbk6gJsX4KLGKSCY/eVDmg/o8m1ZaH6bcq68Q1259SPb8
Gg+bwIauNCVwfdrx7DzbVvHFzv3EgGuog4K64dwtJsELq92NL+ADsXhlqRCHIZ+XmLGiVh0aTz55
TV5XxD/24W6/PInSqYNZsxqJ9YSUoS1TtA/0fpwT9egCABCD/rF0hXxv3Kk7trNJBoms/2Rs//s2
/F8EMfx3t+HlQ07/yPvYv+CPe1B3f2NLYoOpYaytcsX/xy2oq7959NmAy/boGshs1Bh/7g4t9zcV
uS0JHAiOGajsNd6fq0PL+g0oEGtFdC4oLHmi/St7a4RffytkgE+iHwagxkvYJ7aMp/9en5WLwzzT
LRzUhFbzXXvSe2tqPFdhm46HylDSX2UzCdIC0sV9S7aq3G2r43KtikGYMdp988XuN6xOiqbQ2CVs
HItoNToS87ZuzYIeMOkSIDhyGHHDHxsI+a6qJkywlL4lYMTHqNgHvGdvGR3Sl8dJF1HtlIATSitZ
R+pltY3pexI2SbK052A3LD3xrskSU+u2fBGU2iuH2jIlPprOHchX5CE7A+HHf8tEZckbP7NyAYdf
5FpcZqY6+9Ze7wZJXRU/CBeG82naxBT6wyr6LjIgeFvMVxTjo8oXnLyY5M2W2aBJnpA+l8zuNWP1
rWHe7iYvab4HbrlzCSoxTCaxPDgMwO6xoyL5Ujd9WOLa0Cu4HC17uVUbm9I3RtW7lrB0byx9XUt/
Bmv9sq6LxfJh7LKT5wGAjPPe1d7Wxppw6HOne7Foku1Hj5QlC0uv6T7wtfe2zxJM3836qitDju4q
wcWErSJyC+n87GcFEw/gHbNHFJNbRAiTW+0L8g3TMG/68Tuz0pzKkR8TVYZrlxB6HMUJijnNMAeq
s3JN0pED/WDt0+e1M5mUevW8vU551XYEWmZkx+ZM4lvyrhOvDys5pC9SLVDT9nXriUNPOAv8DYKc
qSDsdibgntgxmEAbe72oqTI4/GupqV2QbI1zmqlkxyAlP+nnOHrG2eiU2qWyZlgSTFM53pBPnekH
ofPr8PEaVovLLVmsuNum8bxiuAPgmYwJb0kCmCPQ9HpKQjk4VkoKm+z649SO+wLNBTmyYEzGm6uz
q2yVFYhPN5KsvproVUNVH8bLSOJjEwKy4TVMjkgB4tjO+mkoVvPDBM7MNeO2y6fiJfvTAlumGY4M
KPNQjuYC3XVMuJT6Nd+MgHCD5tKDB8DAnw/UVIpTvhbaBvOyZU76E1qGIgMeU/ZzXRd2FpVuoZJ8
TspGGU0zNrGZju+HnMo9CS2tbB4Uzv7Rt5hvodJ4Y89sox2VV3MVJbmb1Zh+o8ecV0AqY22HwDfy
8nZRS+y5rac3ggzJbj1kYq6BciS6UQW23mcvCeME+LxmkfTwxvDb+gUo/xesi8WezayLPJDroHWB
0vckIme17mSxUppjFcB6MHiSFrO8wAyai6BMZ3iztvDk+zIK4zVxifgODW0zs6Dr+mS4NtxyKnzN
K+Y+Lm1lJRSeOYN5wvM09ifGKnUR51taf+JazMujqwzDTVXIvLjFJzIiIMd1SgTosPG5a6ATSNPu
E+Fi9PQ2K8CPns5hL7CcHRSXqiLoPA/GoQD8u5wXLUueHHYSlNRbO2dh3uXTvduTBXbOUSdYx6Vf
zPkRGUOpvQ/khmlRliNUCxCZLV0o+m340XMxmH6G45N6tzemOtDXoicU3oXz6AadXeyL747BZXeb
l5mV3Kez7uR+lijDFOoSAOhlXHNDO9RTY2Y3BF/n3xJ71+RTtE8exw9kA9/IS2M4TPamvjD08tyI
mEPvF7GqeRPPbMj0sLIkAcBTT8DBcSkUc/RBAThnuyTv/aSA4cxid1XV9HHD8ZyE5TyU6tG0i7GM
q760vlvFmb6GjQjdq5EkUwcssSVfKdgrzL9mbwIzmMatipahbUAsIm2FjdrqsowgLtnpvb7WEYKQ
ronqQWyfVlIzEp9mHiLBYkMKDDvX2nTwSbnxBO0hHYJR1UYIHqrDuKYtpr486JWanCWQD3ba1Tq8
CpPYbwP8ekIGjRhAziSt0uFRNVsI5FJpV7+3Rhdz+5KMBL9ldpvH4waCpB8rKCcKhK5vKs3FDvIi
MTByTZzdJ8bynhFZs8YplSdZ63ABlZPqu6ZwItebkOy6XVfjos+WfbuY2bM89o3p/oBcMWsHhe3E
Z692CRurrrDVsNcVnHnZlsjtmOVl752mtpNfQy9QRi5SbE+KliRPA93qcKxd901x9mye2iy2Q5Wl
9pkI+vmT5i29GmllacMGBmE+ps9gbJf2qTddeT0PQ/09Ygd1D6Aq1qNUMsmpyY/46gqr+waqQoda
aarDI4R4H50OcOP5NVdFTcYjKvp3Dm30EQ4X5Q9Lmtr8pBSa+7CxaHh1hUao9ZQv4x1bwp7lypbM
r2WutEWQmCO0QT4g6+DUfC5s/tfqBNSFeOVVzcht7IUNcaJxCqAUSbnqekiTAWiBQQg9f2U9tmO1
pGE97QHe7DwQCIuG8txnBeG9gZ/PHEAOSfZRDshnEDkUauVvaJWG2E1czQymbjFMn0No++b3YXyd
KAxCDyteOfNC7nFBhh92BLknli23WZ+taWTXzeKhuAbOQJFHPDMOYqT3Fjbf5ZTNyWr/Mbz8dxFM
Efzf9qKX/NdXJn81g/yV/70f3b/uj1rYI0eSuS7OF5bZbAttBlV/tKOE4qFM2L0Ju4qdeTll6l/R
sc5vhFFSCdCkMkrdA+7+qoVN5zeSJZFuIEyBdolb41+phX/H3P3nqGi3LHFFgqbfG2WUJ/8cnI7q
TJvMZUwPWCOJs9fhapPkJ5dFGc6JHOPUqoybzOpJMDAF42aSZkOjWUuEwaP95JSGDKFmjddbO5g4
s6dAl+mnYuY/3DplmGLVZlDb1q1nlzP7ro6nanmZdmII58Urpa1HQevqp7JzSLgqOkZJgDfmqGP2
p/siT8Tgp3VLwVZ1odlOQ7jUFaZ4ZdyelbptyMLQnVOHIRA0gGUDMXOb2HUr85YOEKoMjuawULM7
RaFqcVUQ58S/EfBlFPlBNk1GVlGTHRJROA+mGM0/5tL/0p3x1Nb887/3r/lquxVyYSZ/nyH853/9
zyKXD7/aXTQ8/PNb/e07Exz856vbtcZ/+4/od93xPVHH68OvYaz+eBXpr3b/m//TP/xTvfy0dqiX
vxiXszl4+JVSC/5tHrPrNf7rGc5lXH7Vn1Qy6f/zRX/cNEQ/0urtmwR2WtwIuxf4j5vGQpVqMunf
acd7WM4uwPurgVR/23VNJs0l3lzUOLyGPxvIPW/ZtPf9GGpldJI0pP/CGAc/2D8aSLDOSLVAR6Iv
omn9J6l+7awsNcbU9PWBBswYlzWSNSYEr636L9F1XrB0c33Milq7Xz3g+pZQDFQdBbMNjeHnVG5s
rBKSXGh3dCxlnvvi6dUn4kJ52DRCq4yOMCkvlR95bX8Al32BKP62kemUCQMzsJV/4y1/UlcgRnYG
50rLOmajvdGRrXCRmeWdnTV9cBT3p2nm0DjYr5+WTThMwjMntF1KA30PjWy8FRZclnyKxZvfpEZG
1rJl+eMy5ys4sWJkyKs611KDbWTbaxM22AR8rJUjV1Rb8nsOHVGUwxa7qaaGWVubt2qiesfEnpeL
1xNvkGZDEQ6yOTjG+uw2yXtaT/IMEOI+S3bmE4WQC1hzEofCWsvzCMzEL2kIAvwV76x77/UMt9LU
iC/IPdXZk1Xh10Mbsey9cjMYBUlquHHT1p8WJOADSOQhaPpUxMWOIJ8He4vVzZABHw4pbd00BBt9
ftDWlsqv5H7M0tap2HIZ0n/I87LU6dUg3fduAMZBr6R/tjR2tLm9Yx1NjsmrrNioONRWh0TlPKMC
mfzdtH1drVIJOh0WWGHoJYU5zd+KorF2lcucD1pMZJ64AVekhdIFrAlxbg7pSR4ykyE2oRxD2BHi
ifdRv65IFeSF9prf55mNCohpmdX1L8aqM3EQq8u/5IhlXDwbxVrRG61roI7WCz6PJ3VK3MC1li2s
sumlQ6wRw1+/thi/B3O3jDd6koPHkqvL8I6Dt8pW4DfKesyhLgCIYmOSadOrnFs3NHXxOGgi8ddh
upbwW/y2adpI7SHS5d0ad40RA0MFoOVWH0mXUKxqF0tI0y800PtCZDfblFThkOif6pra0SgK3r2u
jTtTfRtBinGEk25Uk8/CSXBV4VHxU8LA/caj3JxyCIzNdqukzTMVW1y27Cf0RZH+YL1WQkli4GgL
yxVXRHKiEWq7pQ+g/OhRbYz909ypRxc3v98n5s90thiNNvOrPZgmLgOCyrJhWfwKPx7uwPGtN9Kn
LluSR4tAmmMOnSEysuzgMu0KVxOVxuAeecg3vkI2yKkVDvmV/JZanLeyiRgMQczoluGkNhpJonn/
NpAvRAvrav7aO8mxGFcmBHI6q9O4HCeJxrVw3aO3GocONuRh4vp6ZevwKQFdh1rTjmG7fwhpZsyx
DS8tBk7wro7plzuJ58modfac6Rq6FQ31wGuCg7V5BxoMO8gcXmc1VTedt2BqNXmj28G5KkeNOl3v
tsvCUOU8NER/NrvitLDwqxp7B4ZF8J0zgS7X5XPNgCNQ15avPYDCODdLUBHD/GhYxVuez5Hcuo0M
hsmgP+irMMm6EuA9hTJnI/vngTajtaASerWArUc54sauIm8sZPcrA8JAbm7qu01nHC3ipbDN8ihP
GdDzrpXmw+oM1pPTNG5IU12FdGLEc26c/qGmrVdY7E5DoffcanYeFVW2EacxNNE45fcUXFd6A5Wo
UHItaD7MeVseREpAntHpBGw4SPNrpkLepjpYsuSNl66ffTKXB0VuthtYSfITuQQ7KBDYIneeAZky
ohGQD/U0kX5OBTI2zueU1Jdqguso2tSmoRNGnCTitZq9MmzmDIyTl0a1UD+3lE+5cmwBT71I4gSc
bdWT/NIq43oFSdgK55nGF5mTQwOxEJGQO7/KflR9lfhJhInT9aIvP9sV7OSO2TLmoT0ZKS2rk8CN
+f2B/O/K5f9Xueya2v+6crluq5/t9PG3smX/ij/KFoMKBCz/DvNhL4zE6K+qRbd/48LG/w57HKUw
KRn/UbWY7m/MtFF/IyNkjf27m+avqsX6zdyJSfhlcGf/Pkb/F6oW9tG7VuX/LvZ3qYyBxRG29i7s
/6f2WzjQJPPMzMMCkyrxQyS7mcMq74tSYN6eUYWgGOrSO6w8rq8WDvkC5TgFzmzL29JUaxJOclsF
yDXmJL6Xbib1Izh/41USghbxDX8azCV8KQsRq0NWgjpNObuGxXpRNU7ltu+u0PUlPwpcXQcKo+Jh
Y/oTMvm6tmzFO1Ql+Uvq4I5+Xyvfejcv14gLHgEz/UwQBBsx2N9u5sEg59nXhhFkWyLEZp4zjmoQ
Fvr4vLV1eoOAbggdAJnqnZW3zDI1tmoljUCic/oIvKJfRKGq2dMoPXqAWTWsY06EL6+wqp9gIL9n
recuLK2LAT4W5MM69ESyOjGgQvXI8QqhoFkBUhEnhfgx31bQzna7XjPJf5FrrfQHXV+x4xJUu0XT
gqAvyBTH9Jt8yU+aMpoJqWD2EEFhTW+LQT7rdaa/uuloXhZ76PGzehp/mK67iq3xEFUOoglG4l78
Zp+szdNHBT6J3AognjxSG+e2muqq950lsUHfLcntAHP20y17Uo7N/TnRgZiWlpLcpqRvTSCrPevZ
quk/j4ojaiXCWrc8eVi87gezIvtHWpb2pfJUCm0AId7OCRzOiTQNqitAhFGlehNw2HEeP/B8V5ds
UKzzZKYmsTQCcUjlmUUk3G76on0sTwUhzZS7ffNeJhYPx7TUQFNjXKE/VKyrSZYWhVWv3BITZo+n
2UumK2eurT6kI3hO9hc/2nYg04FedNiTFvC/2A+rd9embQoutJlIeZVW8a6zaAz2OWw1lPp1OZED
t3MYcqazXn5cGOgExb5UIR23DCxlyUOzqW0f/CTzY/D+TGcqyxdDyVBnyL1Y9oSpmyP0Lyy/V0vr
vqa2ZIK3os5mUSNJV5+JTsrH2OrNMBXrtV2uAJA9045apwjnbrYOnpIwfUwahnmuEzRO5fd2EWN6
ychZ1udAKPZ9kuj39pI6Fy6v0OgZiFWlUzCSyjW/dZGKslhNQqvZ3tJl0xnQczVk27oeOhZeIQnF
8WbjSrKIvIqnZKtDSOBmyBw3P1HKX2aZnL3yHkGvdWKIBWRPbqNvDJYVNomUZ1eYTI+MUTlLFj5+
XnqPVrb2B4BpwpdjxbDVW+SRzKUXBlwQW3Qet0rnPBr2MgaGoq6033xhvRilR/Yi8p90IBVoddRT
b7jX2mifC2lenDR7tZxljBMsJ4RskwPI5NHSnms+pSeRe05MNf5QKe43SRDmFY9FJClm8bVudWDk
sENVTWY+ztJXoiluy4qjRUcv55rt21rlrd+Kjj+ulzwC+RFUIv0saqBVW6aru07DutKSajnVo/1r
ZaA/ZXwgxIVMkA+V7Ra4vXmyFsbi9bTyEjX1l2VUIl762f4W1vhOsuLNMmvbC25t21cXq31kZ4Wi
Ju0cXgeLgoH779tiPJcilNEkG+lp0Y91qrZzaJcF+etWNcXdwO5sTvKbbePe32FoCZprTGMZ28ap
el63DhqMPg6dxRyjlLeNi69OK2E/TsnFJpmTPUxNLqYJNtqoS6JC9fttUrZ7BXlvkM/pr3Hu2nOV
WfMRpqZ9qAiTZdGj292xS531Rsur+cNgIXklWnGsuioLdKdzI+CgY3udz5uh+g13wIvVoewJC6Uq
H6XDdpCN/lJBo4KPGKOGFL4hTC3SrbK458qBL7xJ/c1UV/fUcrVHyyzM+xoifhEQNO6ege92L5gQ
Ek7OjLM3tjhW3ahmXe+7Ol2arrjZwJ6KqW409/1ymIHs+x03S9y2mXaq6GkpHJeK63/da/6qZSMm
B/sjTbMk3rrKjHSYGken9TI/cRnAb4yeAXUrxPpEg4U2LUBh1FBtefVBnbo+qqYl4Uk4kt1TOvpN
J7zuotQL8Xw0JDsiwLywmUsiT+XUw7GWXgiO6sO0N9nBtCZRZnnm8LSgczYteE1O/m6vm3MrltGL
Vasur1NysgIHJtDIfXk9lP2PeT1NFa/csvujoTVR1tr5dWfbd+0o2qhX+btJNW1XLDurW2LITV/p
k74PSG0rw4pRdSBssw7d0dZDPSXKPm4YrUvwvb2QymsD/Bd63tDeValmxVqxJnfb79nCRPuR6B3q
I22aYbeXXFhcq3VzW09LFfUmWxtYsXE5KaExzaFaVTz/FCXE8ZtGazYZEdu25ZLoooibcdSpFgYR
KJo821gTHxKbB5FjPYLQ+cwhPgfsSpXj4Hj9wVrYZ2jQVms2hIVXRew17zyDS2/NuhvwKneI1buz
UZnyNC6K+VhU4nsote9J09pLp0wtxwDoVAdgZzAWN467ZAdBBvnR4sp7EAq/tG8p2yNsDoYXi8wu
SL6V2Bl0/ejZRX1xjFa9o82Gymot46mqeOP1OhW3RVN3dwoxkb5DmNqn5jIWbZtkAkO3Y9ML8zp3
PIQoa/uG5DA70kRyPY76S68QNm62HQ80gDc60xaLWyJLjmCONn9cOnEvGIY9VluRvgC//x7pogJ9
nmWwtHNyg3RVwLkANi9qaEHSth8m+N98yzE7EiOYH2yJRw55cn3SC6sJ26wowm5R+rOQsxoIcxiu
Gyu7GPWMCVftVvh12YdgafwEkXi4Jym8u4KqbXDzN9tJ7SifGq2Yr9Gusb5CQH3unYYlMRn1AEfh
OAOl1d1LYnZgh9Xl3KpOcSHWcGfU2d7JLuvp1K5b9TXMuom7elXZTs3PXeu8FBCEySuez5PGPn6w
vObOmRAq59JpI5k1zvM8e/NtQ5l8y+TqWXPpZZB4hhDIBvpq23xQ1iSP1HRqjy10u6uec+XRxWty
tXX06XmbLjCeXWEN/gwK9E0YJiQPpIamdcjXvLtiMd08SqkoEQOlPTMQvMJVp+2uEVBb8xV3EtPk
PS/gA/gwe+u29z623mt/aLOaX7s6itqTZHQSKUa1fcysw1kHrwNn/5BaD/aycfcRx/1So8C4W8Gh
M4SzhrNlOc+MgKyjwfP9CjQDM5YlU+89oTHO6IaMgnPN0rfZzqbvybDraCxWxF19jYK185TyZhtr
cdzcZf7usIY8TFpDwy6YVSeKt0YZf/yzdkZxRr+WfW+p/QufahI0sz0ee7bdcbqW8qKms/0gDUuy
GbQocwYWFCHDKBbDwgDyVLWKfoQFNFJfyFa57rkZMEhWlvNUAHT3O9KLGcsZaDlXJBLhNHhe3Ay6
YUXS6gUHqlIUp8Ryl6tFWsbZGbKbJR/7o8kmkvcJ6YbRyi3uptK4gd2lf5V2Z/GKmJQ3chu+uUlY
7COvRLEsnCKj1PTMs90vrwvTgqLfte8Wh3NbGfaLFKy9uP66u9mVn4UzpaclXZJL4bRDoOh2GxKD
oyMIscbnjhlfbLr5GyacJdLBTMXuBOI3c59THubE4J5QlJ0tG8Kj2zrJgc15d+jmMWy28lKPuuAd
VIcnsKiPQoKrarNrHnh0I7p576R52CXVZXKme4Kl/dn6CYIwcNn3VZsdJVrytSUZwQvNcNe46ngU
zvbRuspNXg1gLqA/x12hqLFJoRnMKjUPAdeRYg4U3boTYXAKkbQesm7LTw2ztr4wuoPrjGnk8jAJ
YMr97IYB6Y44Jewnn2lH0kgpFedFkdx/TqWIUF31s7JqTVjNm3abTGmCtkatwsxZi9c2q5ni5d4Q
r1vjHXN7KsK8RzgrjeXTcJTCt+amAVZG04FHmJeyaV+LBy9h1UjB4+CJ8tGWB9d0AmOZI6Faa6xS
dDQqCin2r+W5HJJvcvLOIiPBK6G5CJTVqB8zkHunddZcsvbSPqzLqTrLcgcpEhRxHrs5JUUpVzjX
dibp1sAT15Mkqpw5P1qaclago8GhTrrjZG3NJW3BMYNMnIJS7T+1bDXRLS8EvxlD1FtQdfRtLi+C
lPoAgwiqx9pNB8oH1wZEMn/gjy6ua0UxbjmQXxsp+semsJKDLnUKrrWsmJ2bRzCsS8hf4rleSRFO
lM2Xjvfc7z1ZnwE8sE5iet07y904uN4uMXyqMl3juvaOveeEEL4DlGinOhEZw+NiiUXpvUhOFQKc
7AujdlI38H371sob3qcpLGsrMyiVlyGeN4VjtB2L0MqU7Qho+1MRtuRdVvLQWRr3AokwuXXd9c21
s/oIhO3MGCjMeiPiyY8L6Npa++GI6kjGdFEOjCijPSQkrmw24cuWom1xb6riuNAKsMn3+mO1ds9M
CcegFsp89AYZu+QPPFdKWb176XVOqMEuZppdftI0XTUl02tpU8MnRSaDykse9mTCGCHRRZv5xgMg
ilVPjl7KR6IRGjk5SiTGlo+0ebYEOSGS+Rqliji2jEkjdR6psj2EHfw9XauR4pVrDIT7pSoK9K7F
XJ6Yv41XyihnOlGy/uyS7Ymk0HB6tHPacF6cItZLJ4ucrWjiNNuovr3qCRF+pKiIRxOU2P0EjM9M
JFuJBv2oxhSU5IshVGa3QgDVl8RT6FWsKGN22IoR7azJi+fkPxFJGBiNbNCFQRuf1Nw6bs2A6wbj
JJ6d5m6tuv5YbqNzzGrZHtdiSCi17e1Ujfl9vRFOVDlUzBtgv2Y9FUu5KzRyyT6z+Llkxl09I2QD
62Q04ZhNGiWjWhxnUWfHcpA/+k5TAqM23gW/Iol8sP5nDolL6d44+ddMK7vL7KHF6xosFMLTdpZy
3/0obVDsdv1eFl17RAdznKuZIc/UBXsAeyvrd8XRJ76ERlmvx2f8nDo5RtVNthwJ4uSTtzG5up9m
Z/RMcN0smiTx2POaLMHcu9D1qEpowPvtZHTcjLORswdWjDzCiiLPLafZYaoEIfRN/0N16i5Upqnb
JQ5tyMoipR3WCL4wNnINa9sOG6ddT7mKbtJZaVM9MT/aVYZGES1xukf3jAQxlOn4qPae4WsuvHhF
ICSZi2trcu+3TKxh2TQ5D8ZMj5SiYYCvRZttRSX7w6OjSXm0i9QMSpu9R0LFprvkA2dtWxOquEqw
ePb0I7XtS+uRMgwDlypb3bldGxUl9IeOOpX5DR9UMjVTQIQHa4sX18PQOE3DfKczyOKoQwVtau1V
lUANE5lXhKpYt9Pa1kS36XV7pdWLFyrZnlgx9DQqQN9Ju0FZdT8ho8zb5awJ4UYrWiroj+Juyobb
uptvU+ICUpPHpisQtbk1IJIERijL8jR0YMHts7uraV+TeaMdASOjPvGMp9zQrzMGOL5tZSMfAcTh
DXhKIDPNjch7yY+C5jskJnx90Kzktup5Bq/eMRvc7rMjtMrXSY26Hhn+IEQvvmVbEWFE9M1ZbGUW
ko3HmIJFe9DRYLGV876bcmMYVBErls30FgXvFUIy5awpqn2uDYwkgvA9DZUC+4l2852W7UPTEcSR
t3p9aLVVD3JrA6UAcD8qDHZgYy6X22RTvdCbuRzoMspr6va9BTUe+Zn3rjvGa5nIa2fbiOzq0ilK
FMF7sdPcUR0/OV1yPVc8sFvrC3nBwSqUh5oW/Chk/sCKjOGjWj30mWR/UK2ntU7v3bZR2fPU51X2
KCLSFwA1P1WgmbFGEEPY72FngBlm3+z6JjLMFqtNZduHgdVMO7ySvmTGmV48grEixMWu74S7flZu
98vKUHQlLHuCLNMbv+jQ8JEI9q1ZA2JPA63idtPWyyXVnCN5gmdhzh9uzSNgW+fpQEbDFGUo+5lh
jHVYmpj464ZTQKfbZbGhvRma0hxMXbkbMve9WnWFurlIwY+2ftfd4VBmlWB5MtgawWBpXL8nYTRB
arLLLuv5Y62SKzJNkK/1LEJcL8nDUVAP6UuyHWribUPDNdgash+Lxyn9wDaE042Ued0U575nqVWw
B53MScdrNzjByNPbr9X0Hk0mj0NXeZvc6h0h+R0DaDPsyeQNp3SMa00JV7K+fD2rAyz294qcXpg2
oGFGP+kveAEQLxOL4NgJS3hikINqK5MDnIpbOVlsbV+J8PpGEok82jEqn4SBO9xg4BJ1p7rDxKjE
hlaJQ7YH4mw6jjVwgr66Doe2Q4RsD6kXczbQOdBMZj2WC6W/UnN5DSo39zGL/1p0rGf9EOM3/ljr
El9RQoRbYuqMA3Pn2DNkCfGEUUNmtQjRQW7BtLq3aKvfkbZ8ovDm9xidh9Jz12ByOocLdOvCOZ0w
U3kUjCyocPWJdQoaXcbr7wDZwjrJVFmCTesfEH0jp1RFGrUGlzfq0EfElkXgESUfras9+oqEUq2r
YgwWjQFwAhIQkbDS+nYlnpVZfS/NAlv+gjKxMroXmjGyLVH6+kZZ3IhWeSTp6F3K5stpgN9qHupO
A7mntuYTp2+WBJ2jE4RsOD9x1AC5JR0EHUIR93N9a68SQndqk/vRULzmWnOv8IWMb/WErN76kHA1
I79mFGqvzOD4cUHTFKs/m0saqeuqRQbCOypwwlmMTUm54l0yAZWE60YoP82kddiTW8RRugwfHaPh
1yI+JADziC5Vl6+lbvJoN+i3aXn0TnybCsJomaFAHGqBajehcE9V5TgyMqVL5Lhjq2juAXMbFp5d
MmvEWYFmeyigYK+rJ5jkKt8k4Z1IMPvldguPCe0uWcpT74wfBCTOgb4ZL4Q5toFpZLdr0RBekR3H
RRI4zi23aWKB+zFDS+DBflu2bXKEv8b/awo1rifuYeJx1jhTXS/ymEz9H+rOY8l1LMm2X4QyaDGF
IKjJUAwxgYWE1hpf/xYyu7ozb7Vldg3eoMxSXBU3QBI4x4/73ms7WlJqjobKwzGm9J5ehN13rDdq
tUOZDlmjbw6crT44NI9+LB6HafAjq7nGofo0Qeo9kB259omDPQh7u83od8afaDf3kTa89CEfV/0e
y9azmfdvgxrot7xrStcwFmMviewxpRrsuhpTncri40Rzn/qpiKm9hh3htkaxlczFn0B8EI780XXS
LU3aaMsgyeXdMrcLCleh/CbMQa7Q1YdKlrpyM791gDlwyckvnBBzJhay5go1+keaV6nbEcrjcO+7
o67sW736rNjyUEmk095kfOWnmMF2aj3KxGNa2laXxstIAw9rEuVdnTd3pNbQiM8eSRS7MyvhRQOB
bVepUHqyCJe+rmiVatryFYldfQoGgc+hfzNLGJmk9DBsNVH1G1GQInomY7kRZn0zLSYDWEFtDvTR
D1NmHWBqH1HGSk5sLK/lIoy2XEakeRrsgbmRpyxzQv1tLCNq4KCJNg0aOHJYEhsD9t3UdwxhVMkm
+uOxDNRr3qvXKQmvlHSTN4C118xx2Ra5dumoiuwCJ4fdkvLNJqPPxLR1+daklLCFpI1tK5Y4+4zS
3dDHC98cvMAYJW4ft64WxC03F6YoLImpG60JQ5M+Zo4Ig+I+og1BqslYXkqxZubJWPTfmh//32Rt
l+qbZkzz/d2d3qv/BG3bmur8VxPi4v2z/POAmC/4fUBs/IP7AlMU9B0d7S2pI/+cEPM7IrTAFWaM
qZs58P9YE1VIjNrKNwApISP9X/Fo/5wQ81uQYSBdQIX53bX4b0yI8UH+eUDMqBkciIoDFnYhFm95
HSD/gV8B40mbg4FYxVq+o59LCsXhTnNnZ9lETuIO2xM7fi+ybD6YjrgfvcLN/dg3LrAdFtbecbYP
txAFNhl0vuJ33oD+6QWF1r7foO5JNuML6Ur7wev2hL5p+l7sXarV9nxrvdbOt/kWHfpmaY5zQz8M
x6C+lfMbLCTGPsjbqHUpVOz8NGj3mHEHLgy12mZwTcmbNgG69TfN7Z27nqu46x1a9W7mRzvdI7ze
Te3yEN0po6PPx/4QR3Zv33o7Oopn+S7bgWPac6DbyPvqqPuyX7na60FwM/4SwRWf1W2zzzz5I94E
Xr+94bN6UGzE+nwHTpLGJWXPPAYbDjyxYYv3w6t86p3evguc1pMuOgAG+7a/u90s+3RYfzI7zTHb
td6b6uCXtptjc6TXtk8zruqQ27n9snl8DO2Pya2Ondt7+X3JL6a3mjgAuB100A9E5xFXZ7gxyhrL
7m/RpqAxwN9t2G+x/ch7ZSe7zu34tck1Pi0bQ4rDQvjRvAKeue/c0i6OKG3Os4UZ+0lChRZzGPUT
BI097hGjYB25g9Dki7tq2x3UhPqStOKNxDfh644EBVxDp/LbbW9Llw4LdNh6Ue7JF2YzPRl+7V43
L6NxbV4I8nJNNz6GO+6DG4RuW3P1t2yPxU6BJY82jD2Hw9qVpLfsSvSv0DrpXfVBcGGp2v13dZEw
XXxrm/qu93Houd0n1VWT2oci5mNTtN3bVND0dyTk8HzWFCnL93DSbCH1V1OBjxLhGRydPdjik8Kr
4Y07DQ6U9eaNbiIs5miHDifaXYto99qgkv/pKYx7W0fEtgm97iDuFFc5Nq/z28hcig4/41sq7Hob
qQnWXDYtVxr9WnSNYyt6w/BMboeWna27xCb00Defq1N0lE/KQ3Mc/f5JN67Ch/WB99YVzdhB9UOR
ww/EfXqOXOFS8vNEOI2jJzpNyqDJFjXgUuxNDj9uyCIEAFX549HYUZrh+JEifARYAWibnJR21xNU
otv9D/JoKjSkaCNOscf+PaLFd+wuNN6aEs/ZHntKGW0VN9hH12SXHBFv9D/BHX+l+7Hwbl2vxz3X
XzviQ+0KLAHlZDN5jV4oIqtHBtIKox30TD/6m37KD5FP089E5egIHrFGG4EbbNW40of/xFvFPSD5
Lq2ZyMlBZ27CO4583WDroyvA3H7hrquJ4X2WrmnraK+uwNb5IH4mGxstoD34/VY9DYqDiAx11icv
DJfQJtr0m+u8lS2bifMB+wTvDio8mr5n5RI8CZvUXZ9gUXman6FS4ZRsP7guitfCqV401g3DGV6Y
/F3Dw/Slm179LXyQUUARwPGyVTb1tNX8InyGXSXPj5zJpO18Kjaqs5m92Rvonu4W91JttMMHsewn
Hpv4kHylZ30vwNp5R3tip99BwVuCP9N8zT44/Tdb+fUanqx3LDdYFJOrfK9cYwslJ8q812XedY50
p5zkV/NYNR3eTnvs7U9xJy0n8+ItjuGbL4EtnPIjY3i7+pCvO+XeNxzpHP0oZ/M6OAzoHpT9ud6h
2dmsfAzEwFC7OKDc1IYX1Jwr/Czb1GVZ9t7fo23SONZOtB+ibXndJ57iPHuVHdnn2fU0FLjeJxNG
l/yoL/nIj2zRVV+K91eFxZzmO22CDdxKd9xE7/TSbUo5W3Imb/KyreYs3ng8yxvJOVMP3whFUC/L
npeAg9LJd+WxdzvPvJQ7kT+CCcCu7MHRke/YFn8GURAxs2dtP7pcEP88Hxnp21mJYMe2lJ0KAfGk
v6Y7FQvVj6bZ/DD7eSVHfb2Kc3fjFEd3xkfkeiNrlnUROi6D82N9HDcMLvGbZfbwk8j71iWFkw7n
4swb1Hw9/8NcvuOHR4v2FcsMW1W3FzSb1kjuIpCR/H7e9C5fQxPXJ9JdyFwouBO3p3hSP0OOeACo
FC+8av4rllJeg6W6aBmQ1/rcla7hSx7yfOX9KbGT/YOz/RF2Re/KB/1gbp7OxcJZ0glMW3vXHE4Z
7JvGSTqnzHSuDATcflO7tav467+dJ9wZuBPf2GO5fMPnxBc+Fu8kAbSW3x65KPOFScV5PDLU1+1l
tKOTVb/NgSN8cfaGBb+mzamXwLuzXMZGvZ35c3wZwq1Kcgb7YcYl40JTqGHNTSVslWFruVJHdma5
1y3h/48A8T/JFKGjB/yLwvE96/4sLFz//O91o6T+Q2NkBa6RMk+WoFX+s27kd4BZqJhhcBLJSI+p
KP/LD6HoGOoRDmK4X5FShPz8d92oaP8gckyGP7ciuhVV+bf8EL9VoH8UFlIoAndSdBWmHT4n+PJ/
rhvFMcyFMEWTrWEsBiHoySOWYI3JpN7fFRVdv/m9U5SrlL0v0dXsn/rS7zgM6XN0J/aJr9Cam5Ij
DTWvbR+AfaJU3jZ4PlV5q6SiHecE9talQySvGyxbU7pb5M7RtZelOumoStZvPVaP8uSjj3GGg1B9
ljQkBU8iSflJn+4ANBoNNh2seIYTTQVtFDqGlV3KaLzKwC3pi4OtYk/V1wFp1OxLfsnIRFePd2ae
MyBhIkqbJW6+SWB3GUnbYnutQkZY6rdaXnU6xzGDpAG5XFr9LCOrhPUyrx2RvP4gteHSifOOcbKt
Qi6m+m005ZSK+N0F+kD5i5l+GATOMdsm0ky3BVYmPdZdKXDK0fIaJBRi+ilX1bHUHlAx+oQjMc+5
aWboTcG40WZm58pYbvPgZg3FRqqInCijQ1iz3SLSkSZphwOKN5FpkDRsynAdE1EVG9UWP4IrTT/T
CL6DHrRxN8dvar0jhgIBwmsfHiK6zJoh2GLKJLA55+z4CprmgNbIGHyyzuRAbzR5m4nf0vJp4vq0
3iUdgQ6zKClH+Dh/rBZYhj1XvI6PPfOD1NhqTeg1aeqLLUW88SLGdMaJVmUYyExUsHut43DeOpnk
B2Xk0YNoJ8m1iswJl9SnSXiZ1q1WJYwV2ECKzquPFH8eaprzvddUg2dM1VnhsNKiFaclJmajF6Eq
GgUcopgFovq9yMK1u2ij2HHEAyqzPTFEMByIImLwNszxoRJJpC4flHXE88V536mxbRTG6KJOmUzV
bpo3Ef2gTGZBoc004RpHYHEdQ8WfsJ/pWuatIYNM3OyCv0oJ253eArcW3cmiMTsaRz1H5hiipQpU
ShJgK+al6jRHMbwwRqQhZ/tQvw3wthZozdkpawNeKNfAk7B+x1B7k3rMLAXSquI1XTe7aZ3d75L4
02BGWzWzOyiTW/O0mUwuwnpxB/alBXXuHMiOphJcg2Qd+sW2iNZh2cjVA0+QJpdOu1son3ka04oY
GWgUJP0VIT20mapIom6bXHoaTmZcdURJAv0n6aFKp0v+d8F/q9/xXxcYJNXyavoCfI7r648HUzo4
shV1GJnk7CfmcNLmTzi56QDRqx3dRb6GCnYpVCBLYx7VOtnNRu5JYK2rZSITevTLLNjQfd8MirQZ
0OmHNF2CaEOgG1+GP176KKb7BfMtsWTftOqRzzF+qB0JOC0JVS48jjGhuEwtWx4OZXS/1JvSEBzk
ZM6Mu0NF92gob4x0ZYhWpniz1n4TT7M+RBAQecZpIC1HXf2KaCAnhXDQ20ONICVrd/CqFAtJa4Ty
zBfGx4yLKEyUBfgZdR0d733ezc7f89zYTv7yTf0FXtYb9K1LlHT2kj2JXXpVy8Rd3RvLhIazeJsr
bBPiC/3gxfSluUHylf/uj8TqiK3w+rv0/I/JBStV6V8uQcWp9lvPAxPsLw2HYhAEE0d+vybKe4pO
mzVyUprN7TWLsGN9MPrJ8WtFhqc1HqcfTb5X9V0BPdPYTYGXlheWClG+ifGRp16Yd5N2CE0/Qwms
E2evbyuRPnh/+cPG/L9c9i/2v3W7w6+LgWRNnQKiTn/nj3cjgUBGDAWGQRGNfPrcvcj8yjjO6fI3
78/6F/1BsP9f30hBQg8ph8CnXz+hsM96ccx7MrUdmTM0KfGhY05+bG7D+u++l/EvLwskFYxW6ggg
4xr6gT+/rJFOtCAHEchp4WgW+r0RSLu4Hbf4b7eDPrjYyHEKRWgtlJexgpuhKb6k7dLS05iOpuOJ
CCW7K2jRpHPytEJpJDiyIV3wOcPVFBJwxj4fCfRDxHybFeVDEqKAVW4RDy+K3y+B4Rnrv0PE/C4e
6Mmsq3mPICk8j+2npGLZ1ebrQmqTOZ4mvdlPF1W8q82eyXBjh/NdE0m2IWmupf/MGsoCBRkyDybM
EbzFHAppXYvE+eHIfAMGtyvF6TitKVFMmsdx8owm28rhLeN82Uf1rmqIL4uEbUhA3fKTC9cwJUcM
NxiTLO4KOwkmdJ5nDElyubqU6bRL2OjYEM26cbrgUcx2sQk0otsaBQnqqPKMCmlza0tGi/ybFeN1
CJvNWD0L2m3dhml7+xrnVHTFCoNZ/ElbK2oYoD1Uxkx03ITe/DROHJbnL0lk7l+7+lrIC49zgpwo
+5rNfC/mnp5o+7lnSgMsWfoyeAsU0RNQJo/FO6E9WMMuhnSf5Jeh2/biLu3uB3YOfVj46J/DdGBQ
/dsOkJfPXW8R3a4huWb2J1ROKx9HyVWSFGUPPTsyjDOzt8do9hdldvWoYuAF1ICirTP3aTi5LTIa
EWKFgOJe5dilirx0bE4LcIZF2XVL/mhmEKGZn9hZrLkqetPMULcTPpW2w0qJjIIXr6QVgdyhvfR4
0kGI1Tz3mXRYOEBJioOuP4LbkslOEki+MX+S1U6I9uApPCelzHrP3tc3jhYes9BySzTWKrUZ366I
dJx/Khi2wLaaWwr0Z9T3cusXit9Gml3QcGEwIgWhN/T11tCvQG5Yyo3tuqUqGMoZLDPRYuVGQCkK
hZNlumPpZy3+AshzN6VegJtASjqfW28jpptcfjEllPMaX9aHW2VS/VAznQEPhEnxOEd7LbF2WCpw
wOl2qmFsWZCgoV4u2vtF1h4y5WnQhpMC60Q19L1U+UH4ZEaFXZsA3UPFaUlKQ8qSygiMgvuUV0KG
eRRIjtQjRP1ECUT1NTrgZm1V3A8zJUEQ2yOye7PdtxYnQqpYGerGqFOP6AhE5ftCRSJdjTuJ1olc
/cDl1rv7qgF3riBCwYQLZmRkpJEilbTCl5hh+CwmOAYEuyzlXWRdKf9G85vpN1xG6jrLMRa2SOlW
m5dek1xt2SpUXLnCJp5bbNTCoxY/99OjqIg7weTTGaOHNEPJTaKrVHR4PC+BKHgGipu+/RRKPi/1
ZexVJ7Iidx7HfRSED2tJibaHTI0V0DKQXjZsouqzaJ+rtIJrxZ6RXlRd3HT9K/GTTyrC6jVXWGeu
Sn2ntFshOLWWF5q3wWCnbCInDnEmUWpq+G1jA9GzY5pomwB8UpDOnWiXq/o311FcGdyq1wzDpDJx
r8z3YI9seFiGfApZZtvhGe09gdrcl7A+OnXxVF1eB5ruLL+U4r4VUITxzA89xupdsbLChW6jyFdp
m6LgUFeR+60Woj3BP/Zcgp0eBw/djmPG2iqTdXopuxioBHWMo0qx+DXMSg3JkzLTT4N2kEeZK2Sx
PWWwgIL2UkumE+rTNrFyO9N3SkPdokNW0HmMaZU28wYX545PC5X7rU+epOKnoFYSiPXSdCTioroL
Zmqn5NaCPltKyU0esukL/wTuyH475Wh45ntB0P1uXvZRTtsEczwpSXdCe1+nyy6QqXmZYOmN6ujx
Nl5GnKc0MnAdy6DhF2XyzOKBraGVIsSr2aM4HiICYZZsN5gHAsKkkUYwl9KVHZLXa4pn1OC8gp/Y
0xuuFKGGqeHm0T7HUXNMicdWhFXI3UojY54qDzod401hw420iahqQwnbFftQyskW/6sX0mKSjWdt
fsjVwjVb9IppuU/MLwnZEEteH0gHDuR+yIgholFeO8aHuewHazuqNHG0E2OXQ9A9QSHqiUQYGj8d
toP4OhIjjXa3jukZGcVOUy+C5hPtl453jeDGwzYU/SrYq91RmR6gpwE1z6gKTOloNBVApdxhvLRt
aUG3wnc7vQScvah9LI3ueiqzFhyqVLMT3R/rt6W4Vev3ybNz3iRvQkBnXKvfdNNygr5wkltdtq6J
DZvqftNOj40B9XTmIMFNa4mMvRNafqHo9NMlhQI5jgzgSXSeK+MscP5mwL1ZsOI2Q/lmxtt0kF1h
qg/diGds2aicYVMvFKdHqdyV+nlIXwfjTZKzJ6nRHVX6yekwzaiHCRyYIyTKE/cpA6iIvADylTHx
uAu5tI2TLhvaqgEHoijekVuLdtwDNGT3qPwwRcwicxaDBTxlJapgM9wtfGDJQuNMMlwkfehGEgfw
PfoPvC8Ilwd3kthk0OGYTbep1zEwrf1I2jcsplrl552yHaSnxVLv5FLzJoRvoc5EvBk2k2mtAu7n
mqV+LNFAcryKqoepPfY9IiUoexnBsFJGOO5gd0yLzTHyLOOFw/1ZMemT1E/B9C0I5Psq+U5g8CGj
q5/b9AeNoV13OGqiXWF5dCX4YF4FBZelZXlFzIOXTU4nFicLcW/ArC1Ie+a+HOcfR6AHKNRpL/Re
S0B7yW1d6cT1TShkeP0mYTiAkW1JRUgpdkQ4hH5fJI9xWbOarJtcul+wdFsdFsIhIKVX8HRIvoXs
kiThABTLeX+wpHkgCuwEHsDEu6vwCjWECvVSnGS58vQo8jK2mGxgHkO0Z1JlgNhytxDRSCb7TlTt
tEKvF8XejK5NKQ9DweZbOlmqUpzQ64w1Jxens8CzHNFX6YKfesrdVs62UYFqybhO1r7CcWIqq2mN
16KAZFt8jIiuQcsnlTU/byTbLDV7yZejwolfCJLvQdRg65kInSq/YSqkttmGOPJztFYpSntJ4olh
kejGJAjN+Qb8gVtl3D1idVLD0mVuz6G9dNP+NgXo0kgX1wPuVOZBguLqyXTOUsrOND9V3QVItEPE
oTetp9apeMcmdu6bcIfYNLDzqHNXHFzef7UsmYOe7XG27kJiQ0115LjaOFN9XebYa8HCJahJLQpR
1AZmFXqGnn8poOhALDh1IdF0eYNosJGn1kbGiYRecwOD3SGXHIxZm5H3yEQ1MwgbFuNOPCjigrZw
QuAUb1T9NTcf8AQ5pO6w0L5wN6uBI82ir+Yt6B4QjIKOE59c4+CtlahMhHyrzhyVy8UdyxvR8RvM
pV5WPi3FE4cCuWqBb2gbYhFYwzZN9R5mtOaHU74IL2ED7UMFOZu8hOYLaRDgKwd/nE/KVCJraLOL
MDZnAH67pav9WB59mnAkLOwHSqe8iO9/O9X9W5IFWoD886sK4U/onv+bquE/qS9t/WVf+lo2XY90
70+ShvVLfm9NCzoNaI7B4F5htJrY1FEu/M7qERQJjBXBUUSbcYBFoPDfvWlV/gdsLV1B2MAhF5rD
H3rT4j+o6MD3aLqmosT791g9v8QS6ApQ9lXWQBYjjI5/IfWQZpKRNZIYTtimxhlwS3yH+rvGFhLG
e+6hEluhihm7LtL4JPZ69PDXrYLfJBP/c4TnJaoSxHeQAJpIk4oO/S+H6iqMi0hB4MqVCk8C9D6s
tKztlVpMu6HJETrAg6Ew7dr4rOUCNBZ8XZa3mNDIVzntcpg0vbrls/4axBW0nXpSxkfcfsPiC1Wm
8VQVUAtxjft/fem/4ALWSwcxp6A8YUPUVEn6pftQ63NJT7qcHcA/U76dxVjSN21cqWyoUGhe5lru
s401QcFlUV7IeCqVSUoP8ySzKf/1xfy5E8K16Mwp5DUOjKmFYei/XAvC6Dar5WlyJk0TkB8UvaRv
MXBxVK/KFFBtWoRUolIYW3DGsMCVf3MBv2Xw/fmDpMcIwUEHIIVARvtlxlHPc5uvGBYm8NO4eNbQ
U2uoSOLEDUTN5CMxO21DfHYCljHNlxLHFIBYnCB5J/pTlcfRHpMqLiRZgPHrZIKYZIR1hrXlq3Eb
twdZHMe/a+r8GlDA+4aUh8dSgVj1W5jan28/ctdTHMgJ/nItIno6GhYauMjO0c8r2YAoEOhrEu1F
cjKEa67OJFNzMigntLcwZDg8ytnYep2aCbqHYtakmYLDubv99af7v10mt5su8+mSp/UvAVemFeux
GGA94UlKJw66Zo+4v0w3VQ+70xHlukO7KvelvE0WQY7O9HWjxJ/CCuCQLMJ79Nqlkdh3i5qgYVwv
o/w3cV/Kn+kZ6y1Iu48YN1NdiRzotP78VnKby3NTou20Si1sLvgZqsbB+QLWoJ9HfaFEBAmZDxBb
PVqr5gpDxeatCtDlt0VfEQMbjom5X8qg/2gjimS1oh44wM/9SOpk1eVOaXNfah0icFLk8N4WeG6R
RZM3LnpzY4Wq1+NgHS7NqAXM8OEfBE9UsOOTEWjs1WJvtK2r99id/qY5uAJK/tCJ5MUbRM1bPHqr
Ag0myS+9QWPJOH/1RkZlkCAyVk0Q8ii5RUZ1o5gD3yiDmu7LOMJ8GGdZfI7MAcFM14QBaSA6EWK0
S+S/C7PEBvrLda2wFXJguXmYZJL/8suHAmJ37E2V85DalJmxI/qi3o3dTEuGvPS6+EjgdQHGD+Ki
P2R5tyvivky8ZFRwwnXm1SpEOh/SMI07o6KQxgC7aZOmufViPz7OivViFZqyy4AqMwMDSBY5XV5h
1sOUfrQ66GtxQbvfkItLLKmcJWIZd1Bj5h3RS01C58QUH8uh+CJ1qqD9lz1l4aKf52atmFE5Jx6p
OBlygRFFTD16swgtSVI7+n0An5psFeTrtd1XxdskNlAXsY1UAPabNsAur0LmbjjCy0aTH6AzcSWC
KG6KultSh9sl+kp/syYPNdfLrWqYXitOpKkK+L1P1pytTkCAVLLRA5GeGICIluaHsGi2SzVVD5Ie
PrRLJcFjksVtNiXLSZ2ymklGUNDHCmu8kxMENaHOJCcJlegUwMJC4hvobyyl+1aBhwGuz9rOpYjg
r5CL/cTZEsWUsRpkOmj/TqaFA2qKUNaeaz2cnNQQHpakZiCSdMUuk+bQR2RAth4eL4xZGWdN6C+Q
VeQnK6jTi1xhs5ViCnx6PQjrsFAKcXGcQ8F4afJJeGtgkkTcqwlyMzHpFpR+pOhpe5CU/Td85vor
5/SsTa1nKm3qEySVXQWzm7zaDPKHKurekEhPG7EvvpVJrlvPqiewNnDIoVzPog5vQWqSD7Eh4wp4
3uo/qMYg+Wm71viqIXNcLbXXn5spML+rZqFzJeogKPUuEs5qosd+1Z6oO2Q173e6sRSrD2m0NbE4
iFpr7SqkeTB4+Bw8SKKKC65KAdY1RTgG9DC+G7tu3IVLQ6oZacSlPyZlcx6GxKTLTBvFJt3V14cR
VFRr6miqqsKXBz26KXPgh8WiHJIwGD3LGtV9mEYC1PE8U/1+iBiSE2W6XWZU2ragDeVTVQ+fQxo2
PR9a0bybktZ8yOPqyupHFQJgLBcPWofPqZMzZlfAJ0DqLBAb3q0inP0+Ijo4BmJtm23VPQsgisCv
5DHHBFFi3zFlQYTFqyfj1bR6DqQSegeEOBmdWh3SdsKTlBbtJp10o1nBbbHfJyoCwTx+CQVNeTC7
Br3mMNcfLKwpDRe5fovGMrvWw4j2SgzQwoHOZbAUM9LO0TumLLCPzHRlOuqGjuTbVKOVX09DU5BT
+Ulb+5hRE7KW6xOPrEUE9i6v+5RhT72cwoY2VK9BCZajGGQfMjYrUq1toemcrAakmvEkqj6exY9K
XHpUltyx6CTlaT/GerMZTCB/ec6RJgtGzH/DK81lugmi2eys2Yw0B6ap5hHAMSIyT+M7awiIfB5T
6c4c1eg+bAdhJ4NJd2d9LvwmN2gBjVHzONWa2Lq5wRGaoubKz+Jbgstgmxq0jm3mbsYO72X4yMhm
+hgEyMgdZh+ajxwx0ZBX5XkepGUrpaCdpSlqGH0Gc/MllSmKcyNJitcunYftDJgCjdIwb4NmQpDZ
ZVgRgF032VO6THcKDObLJOjzh7WEnVPP3Ueuat/ktjGSqBQhOih4rR7ypk7PvZwMP1Nci9S+SlIe
BTW0/IC06W1rLgiBF4WPT0lHcwR7PdL4YZ97ytvlq4nj/kUVuvI+l4BXq5liwjFvJida1jdh4n38
zBMiR4w8Z7ooclxB3Srl3pTgGwpBRa27hzr7oRSFnkRmxFaSBWYtyxCPtdfWXXGTUxPQDJE+CCGw
Yyllq28lEcOzHFTvEtFtd0U3JXsN+J/fVqmx0TXc/M1ExnE1wtTE+NjegqIKjtnYyLvZTGa6BkN3
rWEUXdqO7zbyp5kx0GYEroDvAGwRYLcs82HoZDSHs/GZ5kZ3Tpt80Hw9LBttE2Qr3XJO4/piThxl
4mbsGjvXwvBbjKtugN3Aup/m8VlvOUiMegemixqK/1uYGrJvS9Y5i5sFzu5cb659Asg9GkzTafUk
sUEZ3Srsrq5WdgGSnEl/Qd9ubdSA59lO64BmWxCMpdOKiSIw9dOk1W9/FzZyihMziu6lUW52BK6l
JTqYTMcXYw3xDiaFeKs5mB3hmmOyrNn1wA0yruBby34W07BqVheVVE7CZ2MM37HFDCGIZXNPxT8j
fh34jxGwoq3ciQZdSJxs25lzQFNXpYdZtsFKbMqP1SQJGCh69UtosWyYUQ4zSe36AZWyvAEWYSdC
1T+1eSH52iDqj1WpyZtuqvodfV0Z/mi+aU2j4m3pFulbqwCjG0A0roEaNj5F6PRKeMVyrgKpP8ca
HKosjBF5VCP8jrrCvARqYjooEMIuoHTr7dDVqlvoEvaVWCcQlxbaE7CP52GxrL2ghCjsRuD8WM1V
2rcRACg4kukhzjh1LdwnPnTkYq8WqO/yaRCwiGVlQ9khf8P3Gh9wdUJAWNcWcwA0a9aT+Ui2sw51
csho/k6ytMkBJT3wZGeHpW661mmalKkyFTjNHmVmBLio3kyz8Ma0VTzDTzNe4QsZjJwDKQZ7T1gv
zl9mPUPKQaiWBvNRDMrmVoei8iKME6u8oSTjt8TB9KoXi4liMAdjoE4dMwme5nd5UB9yE29KxSY0
GZ31QHxd89YPWfgw0Pn8GZcy/Q6tKrqL4yDdkL2ob802yKCetlFDw9BcOe9LPO10neZoXEVfhI9F
uzRFJ6AEDLbi2KrgekTpqVs/M1kNkRMPBXtVSt7BNtGZVacJj4gyi/VDGSM4SxaV6mJSTcVPJuIV
MLvRD1YgkN7JcgPnK9fSmLmrJR9kuS04uReC9glda3kIlKFTPWgG820cKuEuAvaBqnnJR4m+8IxQ
bUzoYiK4eBiIO3uuyxivdZubXyToiaaLxI8VQI1aRruFOF+1ksZZG+eVsp/JarlAy+a1d0UEup8H
i56sxVO/ATwcHVe6/H1PViTyKHH+6ksN2TfZo428wTdkvMrhuLoSJCKhbMo/80mVAgNNnWIlgcvN
CgJMa5JuY0E7mvbRmCTmDfoGIrKst9gxDUJyQi4OsjKLdpPTkuQ4jhsQcyK/0Uxlbd0NoGBhni2d
XmGkDQe286CWKx0OcDZfuTvS8GjFczhuEpj55KCK86BtZBgUOZ5Ms2SE11lPEjbWL1np4Dxw2PsJ
a5rH1Bb5/6PuTLYkt7Et+y9vzlwAO5CDNyhr3cz7JjpNuDwUIfY9SJD8+rcZUmW5e6jCn2pQq0qZ
g0x1RqORwMW95+yjr6dhie/KRdK9HNeWOkT8eWDdCQFDJArnH97y6jpRA37aRIbfKqGDdTY5UvLE
qv3CzptcNUqKC5FmYbzNptRFUS7caN6JXrNv2BCkwazA4oGH0SRXWShbUukyBoq5pr7ZsfPUX8o2
VhO59VX0we+CfjiIYFkaLJoFbK9xkcyulOW39iEOx+KbNk7wocDjDDCs41881C0BJiSoWM/An1M6
tpjNcsi5Kn7KJzd6FkugGPg5VnnsYJTRBA/a4INJCV0/Dn2hvgD/Qxw/WY7WR8KuiJ5JKcsxqQOf
eg4zDVyjeKIiRJCfWiOSMaVFshV1n9+AM8DNOhPiwlBkspMA6VRXP0wU29QkhAoChLMSUe1MC/V6
06R2sqLGrJux9pJiu27XxXY2KZNVOHbBB9k6k3ckrcCTEBmGxtrmQx5mv1XOkBAhU1TWWQhQDUfK
g4FopNmrMdLzMSgDmawVlyZZmO+3xjBIGbpIfExB/9mbuhSjzTJq8bza5DQhARKtV2+l8NBKulUD
ANihbknpXZfqo4edP2PAxC+6D5rBMwfVBhTHlSmRTkS1JotvEoW6dyEA3TAXLvZ+mPFrFYXImNow
wUK82FbX1kDaU9LRDN9FQ+DsKx8NTE1gSuwn/l2L6vKMCd56thNJM5xpLTcsK7LeAqnsM+VOTIIu
MZ8ePRBdxwXyG6OVzg0/NUMGwa3223JfT3N3OQyx8zyxeN/URTP+EdKLREk4WfWFnbiaJS/pXLrt
ZcmZc+hs0xxzXw8aQNaSYdkPhtk7cOkOvkR3xMZg9VaFS4NpY7//dV/mjT6LjhHmSA4VuOgDj96l
u7ZXXxjC2jwZ+zFCHqNaxlsM3zj9pDGWhDwLm2NYZti3isWCwlANmf88ZosjmP8VOKb90cZYrgod
69s6WizcuAERcRticCATGc9O2NBSxu6DPaGYsHJTXoo5hqGnk5EpSc3jD6rAsrW9HUVbnE1RuNaR
pQUSUuAMKzk8WULNdEy3jKCI2/K2ZMQhu/z1TfipOYXymtY2TUcbexzhZKuI7eVNqFIFZLNlUFhn
8e/4+MpqO0Z9/X02Kr7nUsxWOI28Z6ZPwc+Gnm9yf5F6q71cXhf+nN3KIoXXQOTl9E7U7E9NWi4u
CPEjuzTOQs99e3GiDYxuWqo+TM3ZhziSHPw6lCYZT2BbjlcmDrJj4U4ihdQM4vmoihZZreWuuNNf
36jX+rG1vYhAE8a+C62Drvc6I3h5n+IGPEo2jkie55mYILBN8CemfeyDoFnyzHvn4Vw1ny8bsuvH
OQFfGY27Ix3x5mdxq7A3aSpwsM/us7am5iMwmmVbaz98/vUX+9tPInBg1cahcFdrc+zFA1DGtZWB
GIUykoKRTOdQnEGymK0OR/f046P+rw2h1g/6d7DE/yNhEC9u9ho18VeExJpl8Z//8T+64Su/xvcf
2RSnb//5H/yK/3OwFP4rYATk8cop18Uuy/P212CJSE5afoIYPZp/PHHrX/rL9SDtf/FAgFAggpzS
hIHBv10P/CUeS+HjVeAZZWn7RzGC9vo4v3j+PJ+xyLomKKUcjzbkm4GARdQcUWSAeCojy3taeDDA
lyW+MMRZJKdSGrxDJi3Ru1vxWc4teyCiLlxn1pI/pcCRzoLlCoCk2BP4BK0FsKa8bdKswVJEL/bc
1cBBfStTD7ZZVS8BqWsH26ef+c+fuf/eVPP/N682s8VfPXyPQJK/PnffXj5/P/6RP59Ax/kXmc6u
HeBtEUzv1qb4nw+gFP/CcsPc0hYe6y8P07+fv0Dg1lauw6PLSHRtbv77+VPuvxy655JCBZ83a5b9
T1JIXk82icNCo0s/XDIiZfzKFb5elCyYaEveC7mfofHfyjqAB0AynnSIxitD+GBk6AWHoV/PPXUq
Cn1ljaVUn17csLs/H/eXCu43Y7E/LwN4OaNflxMAne7Xl1H5nuxD1AXMJ9KE0+g0ueGpDsIl2tA+
iX5Ll4UzV0Z3/fPQ+sQlDB3ngH3mU3ddwBiNbknNVejGYkc5WzeJsQ3TtUaoO7doIjLlVvHdO9e8
Div+15sL6sh2PcatEiOT4nf8MVR4sZ5n2ULqj187+4B5GGaJCtNwpPRNjbbjEmIGnENC4R96QOZ7
i7rmhCyEKr1FqxCPPtLdLGrVBkYEuv53Lo3V6adL49qYgHuCpudq9Hq51QyCWyct+SOmrbxUsz9t
wpl0UeBg46HXyz0TbAc8oA1HyJIShRyA7EIObfHOlbweuP55j+gtIghfN1nprZv9i3uUm7adgZy6
e3B2Fg2yMqq+z51V3HnA4Q5kDULtjBa4p0wQ3hv2vh7q/PXZdDapa3xBKPObQqKL0kUGkeL3IR2E
DPlxokBOBxgp+RigpAwaotShPGNf/ue33/f4thJl27qDvHmp+vUYYvDJ7KsYh1RpTSEEk8AO6EFm
KgNXWHZkewRm06EPfDAD+DCCYct7lUfhuxPn9cNeP6YeSkEChjyXzY/h9+ufwF+CDt+UsPd2Y2lx
SCE0drtMOi3pl6JW2HF1VWfnLrM5Ci/+VDw3pEI6W79pY/bcf1sR/zuvObN3l4/inWGezP9585ob
lz5OlCOEBRI+00Eb+/agiK67joecot6QwPolRRuC3r4pblKO1R9GpkxPoycOhV8JmM6o77907mRd
TRm66zmks9suOnpnQfr5uf2xLso1cM0h6vvNL8h0gWhXUs0Q9iYDtBO8RECSJzgKXXxtF0Dt3MF1
H6lQ44t37tFP767DfuBQrgibsGKSIF7/XnW7RGPX9ukhWJjCSbvBzFIPIVxNYzXiS1r29ic5FMsf
eQhYD458cknydXrIA6Xfcai8KU54hda4ZIcafB2o89/1Wl+8vkMWZ2KCD3ZoaTNgBGgnggqRCNMF
0TBtH6oSjvHZZoUG3sE09xRywEFUmKJk3Gn06ffoLZz0kgm0HD+hft/VVYx+sO8WPBwL2V7jwRGz
vGLugrYWWtukj30FxxHRaIG4O58n5m3v3OGf3giXSjBARMEJg1Xyh4PlxbfK4MF6qcwZqnsg/Eai
By5khSXQJCbdjS10Cid3ZsgWdvb7xCwXpyhK0Xeu4vUxZ721HAY9RpN0i3h6fuyILy6CJTlO/Rp8
PYgvgtV73dJ5R0svr0NNGtQ6Pfv11/6bH5PNlUP4atUlkSp4sxA4A0x6OQOzndDafRFOXR/o3rpP
tigIxmlTdBMIg6ardqmbq7DxxHn2FmwEtlb35GJ9Y95UfBwXBsnodrKPTc2ggTnQZSJnhs9J2ZcX
HixTrPBeWbvAKOn2+46lfv/191gZNq8XtLVI4DBNVcVC8pOIwLEcdw5ygNq6dwW6BlfovV8PPdOb
uL2s5ehdRCH9+dSKIdSTl7Pry1o9mr65n92uOYQJogOmVP4DMcrd3kthXba5E9xGuYM4kxX0nf3A
Xu/sqyWYiFxKLHzGwvZ9WiBvXqOQnGmYf4bQkG6NXCuAFddmuPXmYia+LLEvbF4YFPF2+aAs83tY
1eEVbiDQojQv0/2SzXipiGJ4qgNf39owYXfackBAQNCbP4GYdeHFVtNtNukPKrZyJGHRNbEjGe4P
xRYrIGXeTHLJ7379W/z8EK+vEdbxgH3W5gd5/cVs0JFBVuEEjgYxX/W5NTB6GutbKjmCYh03e+cZ
/vnzMPdRx60ZOD6qsjf7hzdwZMsicBtouKrPjra+UXRAqGo781XENP62//T7UYzCTEKxghWL3+/1
9+uasaT7MphD2nsu5hgv/24tk7r0PCa/gWm9dxbcN02idVVAsOhwWPVFgN7wbTdCEesQxCImD60D
2TY4KiZroi4f6d22OAtGpPEJ+047WITuGAWyaxgqXORhLeTdoHT85GiX3pme/Hf2pZ/fulVKCZb1
Bz6KF+v1raA9FFp9CjcvhKd7jOZQfowj3EJh4Q83kwY1B3NVfteazo1jV+/1EP/u4wFJUsnx9vPu
v1m86rZ0oWwTnrKIfPogrEb+BpfgaLlloPe6B2dHmNu3oPeac5JZ6p0vL1/3bv78Xfhx+HVWbSrV
y+tvHwS6AtxBV7gnPBTlyhB6T/Dz2m0BQG3AD9A/YZhXdzpWpzQJ3VMn1HjrkCdHSkzgFIw4mwh2
UoZHLR2q+MOvn9Of7g64BJ/5GzJRCl3+eH15PlxgQ3vbOfiUAhedm9m3xNnQeLfb9jOdhN8DU7YP
CW/VoSp68fjrT//xmr9a31Cl8h/21FWi+pP/lkT2enFCKDdZ2tnWg0XuxweDS9TcZPDeXQLKal9u
Y5zTet/nPcqvlMHzhZRJzowp6/U/Lv25IPUjDYvWDt/qTfkWowEU0PNc1gmkZJtRI/aMyNi5nmgQ
f6HVfzVY1V9Nt/+tDflvfgT6KT4FP+JSHob1GXqxo5eLG02hI90D8VPo47NwlH9oEIHHufTVEUNi
+bsKK3lBaCN/Dnp+805J8UZex1NKA2ntDRBais2XG/D6CqbE+HYy+j5hhg50GFQXC1QLRGfVCTEd
LFUiKMvTnA6gxHP+lquEIAxz52hJIm6Fsml9eKOy3v/6+XijXv7zuuh9h5yJ1p/Fe/NzpP5sa2kP
6hAx7U8xireom0IFNBDPCTG+GG68esIBny1Eg9Z+Sf7m2PcYK1LtnxhljjgSRjuYL0JZY3+EGc7p
wRktoXbNkgDuhrwN74swvejYGxvGVZVYk3nv/v60Cnh0bul9BCwtAaHJb+5vV5eFbKSmH5L3WYSu
YA02DLKWlkMyJgwuoyoGjZ44q+M0IvoLIkilxBYBjZdDU9WzPpo07m9lxT+5bdBggXedZ4ggv77j
Pz+K4F1gBCJ/Z25Ga+n1g6BqX6/yB3WwaP7s8mKG+DqIT61dhNc28eNwHyU4jaY+zr6dHn794T9t
0hQ4FGi+kCjvOVuvF/fiPXA7TFZ5mqpDSH49vtF4vCMyHp8xieobAU33neHFj/Lp9fJjczghxdf1
mOqH6s3jRYOh92VCoG2iKiRSljMdC868OytzxVXkWG69j1zPXLCngi+KQ7HPp7w+2QULkbJ0eVMv
Kt95JMxeOuXq0JrT1tpXBd2QMl6Cz4lqoJHPPfXVnOp3Sowf0v03V89WD7UAcwEb/9uNNUkEcQ5D
iuCSJ/zG6cLwSVZOf1nHMv5YTpx5C7QQCDvTWV8hAsBJQ6zpDmUl2gMUEuOh9fO4eqdmleuz/Pqy
HIoR/li708jV11/5xa/Y0TKpm8XBHdfFRY8tZ+wRdSBU+pD6YHM/ETAlVvqbbJKtixSw3pdD51/p
xVFnja6YmDHLIt4ABkqHSJSwSwIErNlcmjYcxYqCHr2rxjbJ/8mFhxTbkn3a5uLfXDhPgl35ozUf
ZDAxR2/D0lT7fIAOXcF5/kJQAxiMSBYV7UNnAPqYSWl+G3pccOtW7QwgAEcUummPugvTf6wuhmiq
qbXFWnH3cvDuE+Va4r0LX2uIN3ecS/ZXQuda+6k3+4dptCJAl0AF1Gt46WJH6mcvD5j6OfF9JSeN
VjawfnO73rqP7aR/CuoiIwJkqm4yzYv967f4bzYT2sICRjCqEcfhVr5+ALQzcuqg5j/4ysyHGG3K
hhlreq59r7+Oer/BPJeoc4D58FxbGqOaXMpr/sdJ2XP8jmz+5wLMc1hx/RWZwR3y3u7oc1Gjwe4n
Kpy0JtEhYuwoIPo+WG4SrW0I+9KJ8+7AEFdcxX43AC6eQGq4/bhfhhkUT9Ytd7XrFNuwH4t3yva/
WYE4AZHgjUWJXe5H8//ly2JXVaw60ZKFAQnYva5pX29CH6PNnTV1CfoLB2HFJ2u29NGzYWYfAgJN
pt/SMKYAKsrSqg/JpGp5Tf+MXnKEVcffEWwgZibaS1KeFxsv4w6NsmYk6kVJfSgWkgEBQ5BP+89/
eAYLazVJc4QF4M1yGjQmB8wwykNVhYyTEuLJ+pi8XdDCVrTpSBe/dmzqCDPGTxb35M7pMv/CCSMI
mdgz31kf7Z83XTYyISniUBHwdd48hz6/XjJwMjgkfrmckJ9WN5Xm19hJT+At1mQy6NkhrDsE1R1N
M9Z20Yu7oJzAOrajuEDHQvzDmmXKySQO3X2doBfd5B0pzku6IokK0gqflIdepC+T7LeWAJ86zvRX
shOyL0Wp/I/v3GLnp1edIyxDbvYtXi/59jhBNNFs5fArDjYv2G0ic+fa72B4AKbKn0eF+CDOW1zk
Ip0ZbETh9zQ2X/khGqgCc/KgRW6/UzH8zTZET4wxKSvc2hl726PI6kHbOfOWQ0yj6Krz+wazNkA0
2srLzh7lfPSLYvgcsivdsC7Mu4kijiA56e8XvsotUAL3nWtaf9nXCyKXFPh0HgWGGX6g1yvQ2Dvt
xHQ2OtSz53+asQYjefTqa2p6Agus2vrg9qq8+PVv8zfPGy1fnjXmYkwOKClefyqkDAjqAWeHpI0R
XaepfaEr7KYZUZBHmZTlJS69+nPaZdll0wv/D8ywz4mHR2rjVygjcvTj11YRYiG2nerSs3v/xkJs
vckXiXqjCkPiAcqRzCaSEE+kFEUI0u3siY3mCnltp965i/JH0+DlfXT5WdcXWdHMcDihvP1GBRYf
tkSx72HLhVtnWrAZadsjqCu0Z+KJRgwFkAtoPexYhJt8RwZkeJpK3Tt40zhykiCqW1JLSsc0H0kG
iOOdDWZ/2U/9KOybWTiY0YUYUV9OsgA+zjjiuFREB23HDNEkOSr+k5cnM0ABCZ8pqPKP9SRqkAzA
w9vGqyrY7VI3EDYKqvfMaSsoo7wmyOiojwdqN9fc5YMEJzAnBDrBh3Gn3zwAV5ja81TS1cyj4uz0
fWz2Yz0C3fJLqJWBjxB158rJCndV59UUBD5j8lPkCnOj7GKNpfKc6J5blzrbLOvy792QOhnixAm0
RYGFebwEa9NEFzaZLAjjbN33fEFryE9UCPk9jZzuD5SzJtzMfLldaUi02zEeIESvlcUCQqNvbyCG
ZGJTNH3tbJEj99N2MCEJCK3yWlwvE8zPunZm63KIdPs5IjLP3yIRRU0LFR5dYh2JEIQEwsSbDFFm
yFHDJyut99rx1BcLQmUnyIBuRbEiAmnsnNuwny1xljUzNrJfi8TfAccB7JC0pYiO+D0aeXTyvnjg
5rEcdpgYFjyHABl4G3O4F7WvvpVtVSLh/vUr9kZtxDhlHZcKIOGU6xxZvTdtw6b1uyphSd+XMpXn
TOTVwVId74ts02tnKdfIuKlo4A2C63drJz9xfpSnd65iPQS9ei1YUtZm2zr45tjsvqm3hNstGATh
DsxZo09FHsVnArzEvgjSm3gwFano/mPQWynd1BgV0tR5MIRCxGMZ7oJYzz59oLT//uvLent64mtz
VdQ4gY/tGGPa6+WnaVn924XEtW4uzfcin2BaDqq7G4e4+OzFRX349ef9VLuwwnFSY4Ml7h4Ap7/e
pheFfpPj0fG7EWZ6OIVXGdjMcyeS4gsS/DU2p+XdiN1qzRSMT/1SptifknE9ZknsBn4uPcYWWbJ8
9OeufIAwmj16ZdMbYj38a1EOrBEgWdQmRFIOJ6iX4r2niTv00y/JYRPbJ1UzWwV75uuvELqT12Ai
jvaNHMjQq13VBae2aH0YNtjS0f/NSXKOcO71R1E4y2PL8xdv1IBT7WA8aa6xYvXmmJtpqckY41C7
9YkA/pL2mSFnVJUnIieBL8iqF89xnlN3j1Wa46IOuqrepaLRH7vKvbQitIlHUpS85Nz2fYeQL6+T
6T4pA1gEYEJ94jsAs3xO/MWw8OkeHxXNO9B/MQpwzAcm1v2+zqaoABQ11sspDopKQ7zEN0NCVOCd
1/N1uLMxinn7qovr8ZQvY/m1abK0OWSFnS/7iJPEV0Wcd0F8WubkOz/sKBwLt8Nb6KeSqPNsiWxU
2UE3XxF5IwBQxPxeNO26bywQhX6iCdN9TboK3hZ8KViNbH2yPMNlg6AzrTlcu6B0vJsicKCeBCJF
lIGZ3DwT2FvaB3fKspIlzQdoPvjrgAmlSxWfGIvhzgP0iyag0Cm+gbwNYeA1tiCIhvvvwW0u0sBc
yCYtqrMi/3u+zrpyIMbILNDKhYkggrC0z6JZ1nttP0R1SEE0YxTMNxAs3N9ZgII7zwuHZquztNw5
U2WFzBszGzZH6ZDKl7WPrqMr6yKqF84STubBtYEw1N8aq2ymrePlPaJxWETQDHNhfwlSK7zrs1hl
KMOJk9mzFaFrj6p+eaogTJj9UnhY/moNVMbKx/F6qozutqnDd6yNX/Wr9REMF5EzVrePBsvHbWyJ
yj7wV4HvewmN4Q1WtKV4xImZ3lDnq+Q8ESl9VLKLq8fUshH/klfct08QE4b+Tqm6Go+ty8aE1yKx
vuUZZ9dTTBZguwfmSnS4H0GFsWJEhoewJcJ2W5f2Gjhk6WLCyO3SJdNpSjZmg+8YxIrrK87zOXlQ
WHVCXHWpH5r2Dv8C7kwnnasPYUZ3CRI0N2GnohxvEPFyw7HkoI9nunMDTWBTZsarccwlfzHPYelU
9KOjQ2alQXaol6Z4qNhmx51TpfPOw3tQ3fVSw7LLgsEiWGTCroi6n0fXNoOKrytMi9k+Wqb0ocKo
B1B/CKLpyu6dpXm0FuIENwXvpjmlHWHdJFeZ2SJC00O97waDYjw25WV2tcwq0hA9CTtb5flTcVzs
vEiO0iff09DQL7/nHniWjTAicc9lM5KpRXc0aC8Q4ofTVqbW4GzttJVAROl0unsraPJha2jILrc8
ekQrlMYF4OkmBSFfeElxcQXgRGUvg+aihJLEos6phUOeCX8j97Ynul7CAExwpl7xQ/bM2fNhOg25
tULCgzR8xAEj1R0LyjjvKi0ngqaWdRRjmII+Fas5qsgDPNuEPyrAxZJ987qRHqk4bkwpe5BuFy27
BQ5Svp1j17i4KnrQi4VdSNTO7hw+lj0MlXNVzt4jCAnzzeuGmuWtHktAh8Rz9QfbFGUCGdhlymbR
few3bbd0X1wbesS2QajfkjlD3uzGIs2MmAlSozuKylCak7CzYdgb06Ufc4zW3w2yto9u3lUtzk1P
4xjwkAVctkVVrj5MExBHPlcVJfMw9tXWxWSCvUSV2deoFkbj7Kv7jz7j3u6IeAP3UD6RnUzml+VC
7axJP9rLIoZFmvDE6O2A2l/fq4QvekDsQsU42XlKEpyapss2zIvfMxlY5V6HtZchdfAW917ohngR
N6LiK9xFGqZtxA1dE9SQ/GaVOSoee0hZJ1ZTA2ndjez0vgUZdtH1sQLjWAy86nSyTbiLR40L1SsC
fS/aQX9Y+m6NgyKLPQOdnvUAdOgX4EN2evcP7q5XXZYcsOx9T5H00Zpd4HNo0ZYrY/r+u+N0Pe3m
hcizvaO0hmpnLSR8L+j9/YfYCy1gRp5n7OM08eoDEO7JrsuKKf4wdA0cp4CpnXPy42g6EcBbDKec
lPBHwnmF3Di+LufrKbV64jtRc+WHwpKGTI5wKcmzVJoiLRAwkzbovpc9jAENQW9MwCbRQ9J4ibuA
zHvHq71dnlttfJFqYRP1Gw8BrP8q4AFO+tg9O51dVmeL6nTrhWXHva+WRh9nG1/QxoeX/JQTzJs+
4qRhKx8KE8LSToZFX1TUplRsenhqwqK5ZPwc3xNXLMf97GdkPoCD+zwSEj2RMSXm4ZrIs+lROaQm
wz2yneWWHHbj4/pSgBfznrDhM5HRvrXlu0wZ87zUqJ3Ou4TaDw80kqhWoMzIsGeeE1+Vhj06tT8l
w7AaSZcwxX3XTBjpa6/QD2ZU0bLFFWaCDSq8gjjUaQJKKyenCe6ZHUw1nI8m/J5kAfclsFtalHYg
iFEgVwzuVZZI/i2erpvTNHrT5TKO5AoH6+q16ZaYXVBTEZCcMHfQoE2Z0nwLB3rfs0FSt8tNO8eH
LMcQdND8KeeiGF2CQcIuA0BmV+TBk2ZZfJwbTLWX5F7n86kLVDGDdSoNGFVK03OqC2qdoCC1+RT5
C+oPaygIdhgqV28Ut/UmR1wYbFXp2BQ/lFiXM1mb7L2ZGpLdUuCYxUHvy8vatxZGnzEsqaumCZjN
LkU3HBrS3GmQTTSYz1j22AgrJiFUBSkNL6df/AdkR5r4Bq8Q4VNZJEbclIzNksshHvyvaNdCCGu1
vYaIdB2UyamNOzLc4Hs8J9rNk403OHwap/zli7IwIu/HMeyI5qqXHjboYnq9dZwFXuE4tfMDOayL
hipnTd+GSYlnJYv7mLeF62oHCVjcWmgwDaBOYLvXcIZFLZz7aF7sYbt2uZH0MYGS11YmPNI6YNhf
25VFv1yF+HP4jBBSbU5KGaZstybOLA0KtSvbcQa2NgfBWavBsi6yquDeCFnGH1K6rxv6m/lwYdw+
ia9JekVyYNPVKreyqfEiZhpVC7nzbBV1Hdv6YZmqxtqopXW/E7szyQM1nyXuF6tT5AfGkR8dSifR
9zhfNJEjhCwviHRsqqNqSSiH+z7KIB5XS1xvk1bjI10a0qSRqZbVbkIJO15UolLjgVXDJyJ5TRHb
ElOV2ls10pK7iAxpi7D/HPe+bR0DGtDk1oX2DCkYuEUqKJBA/kDNNW6zi7wmcE844GTMVXQWA8FA
E6PXBYt+pvEprmvcxtYGWApxLHGw9PVdXPpDdBRYtxhryhXpT0QoMRxOk1YcqxMrPKS1NS3HoEg1
DYge9Ooxalwi0i3GoqSNZ3RlH8hDtk8I0KLlujWzSW7dYPQ6ZH0EihL+aMs/aDo55jw1hbC2rmis
/Vi4pb1XemJAWfZh9dFNhYbHAsuo5B1NnWcY2AoroYWGYKenYgE5Zs1UlnXjxu2F2+cdRJ9WKrJq
aQKofY19sIyHrTOXmLUJUSueY1mqD0UYVGZn+wOMPNuFVgRdhLxCfpe4jzEyTepLnhH+fdc0VdYd
mihnHQqaLBmJMhn8+LNgVAYlw1TJrR5Ku71kBacPoxJ7ujFBGeZnx7gN6jZGhGTATK3JDvkSS28T
xstgrjKXF/XKWWhz3JrGTaEPl3Ea7W0mDXdJ21JhJA2m6M0wdTVz7TRIzFUSDm5y2ab4PpFDo286
1v3gU2D05HG3NRanXeo45QOPPIqWFEksmiu3IJ0FrqZLtkw9E3Vvc9Dcjd7sg/5VjbmyZcQhgj1Y
kmFsxAgYD5nxM+mLgBOjWdTfsqgg1iYLyuYUVZLg2iKjhU6Ode49tE5LSHHiIhjbc2CJiOatkrIi
YEHEy2oMc+Ktqw1XMgFtgBBYZstXkeYE7pg0ic/oTbGeTU3GLbTaNaagHAKwGyicWhiilWXtU0bA
eyPnlHqHLIjvsbtyEabCMs5NZvnORWQv5VcH0pO/nwx240Ok6yzZVlZJ9mdH/Xaq02Koj15SEbsy
tdOIR7au02ZvWVFc4qYdwcFWAKLqQ4AZZeP2bQ9YL4964mYrvQznfFl1sV7pdk/r2wCjqfSw+WUm
bj4yr2wfib+FuuwtDeT5JpsMROsymMS2iDmKEQaVZkD+wGJ726x39FHXU4rLK0EZaKSM/zB5h3O8
Hdoc/57jOGddqNLfC7dp0rOVhcYcWlV47s4NUID4rFz2rlAcra54n4e72FRBcNClqJ5l1udwSlJI
apesvfrecJTw9zorvW8t9hfiOQXOv0f8UOVlSoLjBX1ugnmGVtYMIB2BN9Vb8JJPVN7EGHTTIa4z
EzyFGq3fLlga5hW94Kiwp6Pf13/409xX+76XUXdMrQYCN5Sf5YnYh2Y8MVGKrkqIj/42s3FY7hJk
sP1BypbzbBenRQAAe1DjJg0X4sDTmOdhFwUV2USqaVfqa9eFuwkPN3JRmy9dqiBBZhLY7rd0sNKP
g1uOBFTGzfRI3y556NqaGCq45QBCqJCqDfilZjlRyuvkJm5aktc6D7svUNoeHKIqnM3sW6sVeE6g
ervK9NN9RG0hdraNIXUblwkReZ5spX3E8jCAL6OAU1fJUtnBlapaLqee+zHcgp6hZ9ABnai2vm2w
FuJeVv0tfOGwIc0enAmVxwzzfKJt9+Ci6SK9a1wC1om0jaBkh70dlXdUQfkaWGkNVwkG5YuQOo48
MpBOA9VzGaZ3lsFpucPvS3qaDWzxoRUpDQPHjfv5WLO1qA9MeapuH6JGxJgRWyEg4XhqndsG8sNx
yobGQa8YweLmjQm/OOhA9xFycjYBihaolXbu0UG3rZA47AiqyocEhBDA1SJuKDFLBdNyJq9CtDXZ
3N3ci2hPeS3rs5t0qdp1KEhYnhjkXeCSXghJ6OgCOYUY3Zu+hjOzzQCwo7nOnMUc3D5MMJQm4tlo
FVjbgUrnjPJIGFBHdeFuaTqkV2tbCpuuSeUM78cu/IcQ8Mm+kL5BrdLYrPqeanp96YlorPFUdhET
qSV2652bSHMZKX/p9m4NafmQVMXa9kVG6SvML6NRW/5GUoHR+6UkIXZ5MGyzgt4z4PRsbsnjmvOw
uPSaUNAnD6uBjnMaRffQnazgECXGO3VGdXqXRdH4W7LQYDi0TPzn3cAooL1N6rCon8J2sKDIFioE
7E4hR7MdATbbZGC+dGHFbkWRRdlQMfQFdz7AP4/jgpjhoVFRdRdYVMynLqsi+6Rmt8AbOlfsKa3s
k/ZiWtY10yrauqL84MB8CvLB6yA0l734OHGWnffaUPrsR9k0K7U3l2YDAiV6hiPAOgh8FlqnXaG8
30Hxzh7ZZHz/gtmzPVzwWBEBWUjaZpeWlzrilrusviZkqERbP4oyeE5tM+GfnXB8AFdd5O+lpCu/
LcS8jPdRE6XJvvKqqbrIgMcfVV6TobZMZj0k9ro4Z26Vk7PK4ATOxSKnz6kJDTzVeurZB2F1xNsw
4WndNjIJwePTPdgNAfqXXarc7tPiJylID4evvJn69r+oO48dyZE0677L7NmgNCMXs3G6CvfQmSEy
N0RKozZq9fRzWA30X+HRyEAt/8EMMJieKoa7k8ZP3HsuZ4P2KprXHmUtoa6I5Hg3eVPf3Xb9guod
YU23HW1tJDeTHIA/8I716yvZ0A7flbmZPU86S785QwYaunVcU504cIkkABPosBTGYkH1mKXigYyC
mUwZi4ASneXGnW32NQTk0mryx8ruxk/YCOGaA5DNrnTB+b9tYGBl2yTKycKDHgIiuuxz0tqLiHvL
n/Jrs2jo2KN6qFwQ863zpWNVmmyqeHS/B4z61K5IYdTcuA7jkL1dJWoOY5zXzI2XbGFMx1xyOgfB
5C4PFQSIfi9LDCqE5SzR61jItDlzR46cxIYY5BenbYpXa45ZRZY8nO5dYqREFUbd3IORV1rfgJsq
/OeGJCgkHiImY7PMCB3R1LDgrIeWIaAQCm7ehDo0P7RDhellanX+a5BCYopy/fQ3Hb0uD1WVLdGt
N80sX0s9Ot+HcjIbBO0WQN+Af+2GP832D4DC+HsSFcPdBVJlAIWO3ObAzAh6gPQjyrUpH80bazH9
eZvYigrckYbzUDLlgeUxquAXKrje3qmxSM0jMDy2gsNAqnhceSQiTIyKc1rCsafSXfqAxqkczk2x
QDbPZRzzJpuDCNoGjtBxY/CJoAPpDLZUVLNO37DzbjVBCLL4hcRmufLz3vrOVBABSx75mM9M8i8M
Oi0yfXVbvs5Lltn0S3MS3S9xZX9J4QjFZLm1KNRgA0KI6aOCJB9UsBYU5tRoYQebLekKlWh/M+Qe
5UPgJFOzJ3TYaB4dXkti1yAMKffNIn0Cv8fIgSJOJrp7MvuFIBKKXH8KA8Mv4hunHKdmi+WffA8j
obeB9++OV17Emwv+MkiG3dAt1G0TbfqndmaScfI7CM6nKq7Nm87RyafRIVeZWLk5pdHRwRx2QB4P
jd34Gfh2n9py9nKDqWE1TBEZ3Rn9I/1MfK8qWdibCqZMs2GAIW+AOyX1icW0aPcx6U/jbRU0srk1
5ex5m7yfB5oZq866bxBTwDnN/tgcdIxGPK9M42sheG6QWo5A5+akhMucVdUNqtSZZEsEqXCHpQF+
IRjSXJPqnjdEBHnd4K7TCumHjPUW71AjtJZ3Zkn8xb5b9BzzT02zeGF6WRW72tEFQ5akqOsjnzit
NjPaxXYX4bAaTnVueManNILLfOpsqweCn2ciuCJ2HHKZAmLG8CFpfeM6aYcm23vjSOxuxFG2AM6m
OHUqb6DGxqNaU0MUvX0wZm2DajKCIrfvqjo2r6goO+aoi93cjdRL1nEsbIl03QqovgOGnu3XukUz
czvmzpifJnA0r26Wyu/ogAk8issuNg+kyFufI6dRD6RHEBhoNmZLs9Bk6XzG3tmVB7IoPOhCvM03
tVkh25prHZuhVZT9TNZoq18Wk7QQQu+d1N62niZHQYmFT9i1sZttXSZmX4Kl9l9IoF/F8RGzp21B
K0iciNXOxIip6bvOivi7qXv1NRrSdj764DJR34gi+clwr79yx96S+8aMMPDroF4gswdp/wmjkLI2
lHqCWBR+GYa9se2jmlAFgKFImW3o1l5zZaeWfKkzc/mZJfAsr9rKA8+nMoCCe57nSoD6ZzbO8qlz
pmOdZaM862CdezISHuMbL7U5n+SUWvTEsk61+Mqudo6I2BndYhOkVm/tszIr/ccKDZJDYyen4Zew
52DY2okKSBwdXYSqKfefc7/U1CAhaQTMvSneWhcguMxv2mxg38c6OPumg5g3iTfH5RZ2vgSnhXuc
uaPTOJvVCnLgK+AytRXR0tugf6gvqwBDQhrNLWmk/CT5bSzFqPcLO+ivw4ST4h5nUBKHhhwyeaZ0
7Lei5qht3DIx9jVztZEc3jqKxNGLh+JnZbceQbYu9LCfs+56BD1jMaebpVGENyCPoo+fywLyGm1/
FtzEDKoegEqKip0Y+o4wYO3x4tZ1Ml8DGOuD40RpteXFxHtgZLLmfi+4TZ9bsFvVznTS/BikgHtP
Sd+xzncSZTuMct2e5IMUxNzvyYOEG47IMUlq9UqxnFNYDvESMg8n5D41m/GYaJZj2xGZ+0+653Te
znDgwLPM9E+VAX4HhLkxm59K2C7J7YKpL+XRDapjkpDDcl0SN+SyM2VAD/Yk00Ho5plhb+Nyrh/b
suQxXYHTdZjEle/vdJfacByTCGxxH08VPExg8AgcfafoQVjyBWysaBhxwaKOljuzqJ2TUSjAS4kp
SmPDMd1svTl1wFUVJjpTE5WkJPWGdXcY4V9NX8eGuAQ6TOVET+zb9B3qkM7bxH3TZed+qIC1FOi3
k0PeZcEdNjFBiaGEDdKmU02/4/8AiAaX8A8f61JAEM3kHjO4SC9jzXFFgsSSAdIxpiiizbI5ypgl
m/jxUHA8qpgd84be37ky8hGAD0ZRRwDKd9Rt0hE8sR/mthsPfEu8ZObIKmF++njreKx8pnFAy6r2
KhqmAd4kiFdybUSGrmXskx6przsLsWVWaKSshZDAbzV73367iIZZ3GBNdRHChEnoLJpCP+ButIq9
YyyD/DZZov1cc+C9UjD1EM1mXUMTSzrnJrY9TTaNPy3Pc1z71gn9b5yxQhgIpeABIm/GqWTcXvl9
RaJ5V2W+dfSSRf9grMB3BS10fZy6bEWa2kk1Hooi9wkSYhMXmnmTB4cO3TLtk06UhAQZTc9tIfWP
qPVG9qcsKWXoRDI6juiJG/LXbNoTeExNunVG3z0PdUU8YWas0UQKJzblm2xjceBp790zxSm+unbw
xC86n5pgCH/WHg1GPvonDFdIRiKdsl+TA/HVFDAK6ctk9SnZOAhqGYPa1l1OtQjzm/wYylcB47Bh
qNzcmGi1V5qhpUheCap5H+cRnMKJ/5eHorCGPJQ6J0gb3iap6jIZ4msvCZpfU+YCOR+G3MhP1Gs5
Ywrs9/uM87ffl0Xsp8diYF7DJI216TZexrG8i6WJLknzOcUBzJ9w9z5Y1gM7g6S5Zl3IXLAkvvB3
qjKHv0fmE7FIjRMR0C7AD9G1Ep1lJfDLyHpwmFeHjTFHpHnSozqbZPYZvFgid2ihoBTs6n7iGy8m
Lzq1U2WqXVsL82tSDhVxHvM4DR9J1f6L7sFFY4/bg6QMvJ0XfgSVmbRoVk+gR8QMqWWGsu0Grz+Z
RjLgF9TqpzKhXO4WS7Z7Bh3WftKC7rpfAMIJwpDicbFP/bKIY6YbwieHLn6qeGYp25X6Ypm5t3Nb
YjYIgMrbpz8LTy4F5rxsMNXxh3u2gwRFXIg28mLOxcB2ZK+xe25yG/B7LGXAGmcAldzmLE1KIGk6
YFn3gWREXuov8d6iEqGNstgG879fXJul1OK7mV72g2e35EYhSYs61yKPJg/MfC94Y4HIS9l2p4c2
8sdo2wgxi0MhR8fZY2YA2ZDYhWiPTVUSqj4WPqN8mmokcQQRuhw7lNbJmRedemjHYvycSntcbq0k
BWNIlTpmlO4VguXJIt6L/YUoFOUdI7mdC82r2cdD5Psbm2UPCxWWMt6uiaaiulX5HL8knrt6susl
uZqMATn4XHfjU4IZ2wnLpfvpIF8KGeCWL4he+3sWG2vsYTopZCwDsUuq7aQg0nSOO5L0oJrt+JFE
8kBhstTEu0fC35odWzdyeuz02zIt8Ps3lNhG+cqQGSd463rkXcaezn4WS4ke3Zod874fImQurGvT
4TFWDdEClovMihM60l+9ycdh3OrR+IpSBTW5qWK3Z3Ttgv40ebAZYDtZBFhyqOsvqYBh8ZHC/p3i
a/3ZBXSRFQgRMCp+qxNyme3OhSOxc+YkYHHGEtuC/ejK5uvfOV1ubUe5DN+bgDAhUSe/3KiQ+1It
N8KVrJcLd7gj5LX/4G58J71d70aPYAsHR9FfdvC3f1bMiMRmVDjtEZ1Ut7zMzOcgTruDC4zlE0T0
9lBzN2wYKDQKrH7kPHtijEIHkW4ILAuusj2SQ/jnx/NSfMsfxaPBd7Ry2k1QIm//qM6u6t7ElE8a
eaVOTaD7tT8gEzXmUNyMtJpXHgqbj1wH65P3RpQHcAHTBmo03K8+cRFvLytkR+HksrxqK4bYSdNS
eWZuc4t2HvkI/mY2ZvTMn4CFJ6faHV7415R3uV8uRyWkuW8MK7j3MrPdLU1GrfTnL+W//XXgPFaI
I0Z68/IGshA/Z2w9rT0n7N0IRRpUe1bUN5Wd98MHwvd3rkqqPUBsAg8XdG9YBRfy55ilcuz0ikPb
6NzvfVu7ZNnnMzkKg5n8tGdqtToBhpi41XxTgkYn2bOSbKOjZfdPP7YEU4S9E5WkKcFSvP1RurSr
RteMpz0A++4xo2HfxG0SBIBhl/Tnn6/1/rVADgzLRBNZJmbjy6OZWWSPmiJe9o6saMclclBA0w47
QJC6PgdPFr/2Pn1+TzHwwbXfaS9R5AfrN44QEqe+vDgf2smP2DJxz/dw9h7HgoG/bw+FsyGgrd1Z
pFfHH9xQtn15v+OdZ4JtY7HC5WBePmYVjYsB8TzaYchDquIDNIo5lEy965yCmt5J+uGqV8IcEPtl
hJd3paUPjK1o7GmJzKvSd6lIRkZ6/XfTyMB6gipmHplRCHC/MPN3dhFV4hYINM1e4nZNe/KWoQaa
sGj2KH/++azL79ALYJZICegRjTc3zYV+tcsm7qI6pm1H2vydfocg1xKX4meO//JcK2/8Uvs1qspi
5kwrZFyiEAuYYTSrIZbXr7fpHXDpLRzgm743nK+TVOn1n//K//ZHroUH/kT+B233xQ2NHrwoWGsf
eq2ltZ/zpJ+fTE0gb2h2k9WeMLv13bc/X/TdA81Xwy1qwzSEfOPjtnh7VeRKZgP0Wh8q3ddXzHsq
KjPXe6RGi3YLC/IbR0TDsZlZlmzGcm0YR2LXjyyfP7L3/WVG/vs5K1ZwmM/5stpEsftcVEDKsBNt
sm46RJaJnE6jBjzrtrVvvEwt8roSdpGcF3q+7JYngjRUHHepvGronfAOS5YWmwAXvLPFuRgM1whc
2VmgGWus81BZDGxmoOLo6JqWY9zIWu+WfQq5fcLxW7I1bI6zjVaxGR/tFp55kCDY2IilZVhcTXbS
3BSIGuQpcznnTqmV2dG1tzBW27YjU53N4o7wEBLmcTZrBYcEGhrQRVPQ0mNdI7ZvXz3QMfMXtaRm
eqebkjHu1M7LuRqSQJwdt3GdW7tDuJR4qSmuFbdaHrp9jP9OGz2NMfJb8STxdEfbMSi88R4pWzyF
DC1xQjQYXw8f3B6XR4HgdWuuBg0s/JTEl6fsnHclU8bJJFiBnRVMgaBKNkw7sZUpU0Kwcmq8fkTw
mP6A0Sl2iJeE50zQcZT0+Rkm84jGpzab4YNS4PKtxzlsA3AVwYp+QC5/YQjD1mmu0GWyeXOy27pO
VRhRiYFjNIIz9QP7GS/SiyNxjYfx2GULWhvqD3nx3tNzahSt6NQBpZqsV8GXpe8iXWe/C8eo5p2D
CQLpVooa7KGH3vkc9H5CZCZjQXU3DxhQDlmvPPOr8nv67clDXPTA1C2+DQpkdKEKoL+eMzRI1hdt
lPn0uY6TOt/VlMnTrqpaUIqez2Zj640m5X47wz66gTFfAVEv//rCNdCv28WM1BD2fPvpTk6jyg9R
Nhq24h+D2PrcJ2qaj21LaN2TtJB7b8badVjjATCxjkEWlAfXwMK2Xdehr4FFrkenI6YoypKA6xRT
OQq7spuNHVy24qtdKOtgWiISJ+JMUN1iyorMELhurTDWQzCh9nfaOyTbjce6nNrqwAKsiLFpzr1g
/aR6EmwdY4ieWpb0B8G0ndCYudA/JsckeRbNUeOjQ67qz0EDdTusa6P/XWkyhKslGPMfvDuY+BSB
0xevLGfsGshuYn2epySNQsohpyEP11NXivapuHJ7b3h0dCUoTKJIkywio+mnw8nKEU/alkcac99/
9p0yGK9GloXOlq10+7q+soJNjaI0Dr10tJoNQcuElgs/d35buQ2rVSfd/KtENfnJybNG/iQuGPm5
EdcEN61hAlmKk3tUiggnK2X1wM1yPTOQzEimGCexkT5e0h3ymrxGcBX1e1cWJevUZmKuyMqHLgap
T2+Etp8Q7Er2QUZamaNr0pXAGzi8TPnG8av4qToIGtYlNK2+/OKT5mlvZDHYzLNEFX3lBbnotWyL
jfSgJ+nt7BSpzVGRGmE/Y5bFYWwT9nJyrYZEg8FY/B06PjLbEOGy0I/7tPKPOXSjYuvFfvtrSgfW
jIUFj3dTQ28wNgje2DYgVOsIgeIFFO8nBWVrY9D/kriOnLE8x32lziOsxPrEZF1iwEpkPG20Eyff
u7RMK6zFI8w3y0qKIswai9xbOiO5hJzZ/Axx6blIh4eZ0E62lereThC7M9fx8mxrEF/d7ozCm6vQ
EW3xyUTaTFZ1OSVnf8hc7AK18H4tqc14HyeKX4WjjuY7klPY6WqOVf+OyTjCF7UY95OWzTe6f8K9
mUzN3AFF+93NFvIUKKPodSQO85C0vQmMuEuKEvvgeABxNFhBaJcF5dMYR7bapY2TnISVWdmu7Abk
dUZRfg5EOl+VyAZ+oiGpr0TmE+uLZyJz95UDH+WqdPgFAZbkaCzxxfjV1qCPXcLU1bO/YT/oXCe2
F/CWHkqEv53XVihz8MNSfMNSOA1GHT8zju2bG9VV06Np5RKGZVFZ10g4jWY7d7IurxlcwoeUi5TR
42gvcXBOhzYlcr5jT4NpZbG/lJbJRK1NMAxuGKjxdZfIFPGQWcqctg1l7LQT2TSxsoJM17DijrJ7
I8/j+ThPjLYQrqV2h6iLSQeWHXwJm9yLOr4Nb0kQFgWKU4jAHkjnEVmlZZXMBPg4MnGYRBskzS9V
/eoyJJMbvXjeYzJMogkdX+nzsrrlNyYlgrOVGVqRTT1l48vI9l+ffH8gmgLp/2vR66UM59kol21Z
pYqkQgLFXyHvmQQ06cUlh5dVTBFiiEphOAUEjs82I4GxsmHJWGXyJc8wuByDok6+YFrEMhMFaqwP
dr5UzypFBwikTU6cfOwQYeKiKCOMnFvsCaYzqbZKROkLESfY8pB1T/luQemzX9KpqHeyyGocdQTb
RPsyThOy1H07nR86tyA4McqFe19WihVH6cb6sY2EZ28bs1zlIAva6HDd4BDmAGgzYX5vuz9Ib8dj
ORSLrK4st1teRxFThjgtd2oCvUu85AjwkZcgUUq3jPBxIdodgW2Ayokk1XM1K2IBHQJFIkahoTUF
HjkrGSG2spIIcGPTq3+ImHgQlAcJYA9E8vJhzCaOnzLuoq9FIRsZ9iCJOH78AGFjN3p4SuZ0eVog
eRWbyW3sT9RtZRqKAff/FWSwVb8e4E8KF6/R2ylmd8j4yjZIMzJdo9zEtinzM7um6Tmd2JFyjk9T
/OiRhfmzGRfrITd1HR9FCXGTA8voCVacIst7sdirVKQgQwU6wVsw8FEKQl9bdmovVlbiyh/Q75Gz
Ahloa86selRuTdVLU8X2sG38EhU6xxQ7ZhcGITwPcgWX+7o01d4IECqFy2ImyXHuKJU2CLctc29U
TkFzyhaAAJgBW9/oTL7Yr0B8sU+1RZxe3Nr6Fw63Fv0LmVAWWlfdR6hryIRBgih3WJZOcwNvATdl
jxOMSMppnWHr+ofP6tVk5GsT4EiapSePg3Ai93PV+s6EvrofrPvJJuz+KRLceiFeX15qoJuYbRG6
RIazBxxpm6aRerRTzDs4vgfCWKgeWg5yrFmbABEb30jH6FNWa1xFPjTmbdCi99ny1fZfnTkzonyT
KWOQ+4RTgn9mtAKYd8rId42c8IKak01mURrU5HkNCdns57hwrSdrnIPiirE9fi/G9d2PDF1Widei
jswH3yzcnewhVG/RHsUNki8rLTdWVb90UPHdXVwiXttbMtYFC2/AV+hZs9XREZABDPhPPWacyj/Q
eqcJXyIQwsNIDtR35LplQkjO1D/L2Ix+eNYSTMeIn3QXk5r8LaNRXPZ1UuhfUvmI+hqezCKsFHor
LAq66LekQM8lh1PGLGwkh8RE48G7C9+F1y3hgJGz34xjPZ0lLQ87YGsZxqNhNGB4OlpgemIAXrd2
Dp7nCTxvxMaWLHG570in/NRlaaH2wk05x3LhtPzzZpA/yWUeW14/wXI9aPKq9sB/yqscyjh5J+Ba
D01XKlSs2hPE7MCODE0fg8M+Wlw8klPiY+3zJxups5F2KSjeirT6B8x7FZDBtnHz7ZBMJIw3WTGz
XSdNguBRwIk/p0bV/oZQIdslQSaTDfd5y1B/MSVazs7nPghU9ckqUpscHISOT0M15wsVo+eGhb1O
iGKesyRUc8USvEg7ErddRmclKW71VO+5U3iClEPLV2TLPFyzzqm/AbTCaWBN5uDdGSyViTpLZut2
QUDH0bNY1bQtSyuJr4ly6puNyJfoqzco71fNceJtBqJp9LmcB/se8xsLHszOXSbORumU0zataoKt
/AS05zYrOKyv4WBUhBSx/ax2vA8Sd2ePlhvd8tAvPjq5YdoFHYfWjcHm/WZak3EAFiee+ORqZWDw
iYF3nvySH2m7ttKIRwiLLELHREi2J3rNu6ZKXuZtkJku6ptU+6+GmmKTwwnhw6YEBOMfY8LqcPzO
yWJQbgD/2c0Gat5yI1nXBLdxRB+xtWxr8cNpJKuN9C4xaTLCyfbYUVWTa0aBHrX9NtY9Pn9QD9Y2
tdE07NBHVsZ2mHIKRWViTnmtEI54+3zQtcVryyDfu7Xd7gaEtFGcCgaa3xaztxkD93XyIxL81iFu
mr671hay2HNdOLm4A3Ekht8t2ejDLkO2P1yV6eI+GGniegcqqpZTH0Hb1G9mFB/FjtIm+GLFbnmc
4sQkCA+FGJ6mFsjNfdLGPiuIwS7NnWRoUexSw8DN5nppp64TotPSx1yMsbkXnF7D1ejnKv4sMV+u
9sfKUbskS83iLllQkdwU9STyPW4QNb5ag6pox1tS00o0z6B+ZB5Hw4ElnlaPOThs7AD14Fg9Sx/R
znshiihFUTgRUDTShWOzRHppUfXXaFMQ7hvjPTzWhsFWnuoH1bXI1iV8uzF0RnZX12pkXvrixq5+
QOyIt32JkQZQXibFqzkT6Nt+MOl6P0Oi0ke9YvlSOAHUjLfTnFKR02XTUx0QqOlboA9fKwx744ad
sbmtkukjGO86OPv7xAZSCHsCuCE+gA4IWxeT8YDmOx/nuScCJxueWydJQt4E6eMYd/2ebUXUh0E5
vsKV6W+odz/yif+3yzMAACbG6IhJ5cXH7X3BhLlhK2EmI6KlXhsgLVrXbZ7WwKnnwGrV77zT6KV0
0l4bjvH7z+ORy+uvGxvmI4i3+SKYz67Tk7/Z1BmfEneKOerAuEb7GxxbTGGox64QPXU7qB31bvH1
sGrw0NBTW34Ugnw5llinIOxnKHYsptIEkb/9AyqqCROo+wweDPU4Emt1IubJfAn46Ne+6IcvHu/i
Dybv71AJ61UZBYEHE6wrKfPfXlVhxSMINQYtb2TPbGySEzmNXWgjTU22ZoqpQaW+f04tYBo5Mu9H
UBLFB/Ofd1891DvvLywByGKbaL63f4NPYlWFIsA9xJSh+uQJIG5nc+yHMQR4WC/nGlJU+RjXbvOz
CJR5B0Kla/d//v3/Ghz//f6nqAJiAqqAPaxgSHbxTcBhKbVlIQuXFTHluyR25XezqUaiG716HB5R
rdgybJimeKslrvttU4gn+xw2U3fTpcQf3pB+Zxv3WRno9vfYVTme30RIdVauzJYjFcA8bIagA/gy
VEu+i6KKGC1lxsiR3Fhw3hrN3O+yGlVMaHRWbp6Xye+Rl9exHvcE6YromMKuKp5wW7j6dQ1ls2/9
tMdnQXB2r46MgCs4FwIa1TGX/UgqGPmx/b7XRGbjGMdguJkMtzRH/MGefmHvPlu7vreLnzhFzY58
RzSDYQUn7DPTd4tuB0hKfs6KKfI+GJK/20tKi70yvBiSRtYRsXPxjZsoZ2eZjRjJoDhvJ4Qx+0j7
JFTXNjmg6ECuvVxPp14XeqMpru+Ax3uHrFpX5/2chNqs9PHPd4H17jZgD8b+zQd0SWYRs4GLc6Bb
qlIZYOf2QeuDdRoxlhmnrkQX99wRjGfjbx0wQiKerEPlBEu56yWF0W3DuIxHpAQN+jwRSNFcoWqb
zQPiHaveuAMzj59YqdtnH5e8Os4R86LdWBr1F0mqAxLPafJeCQbzCaObZf1itE2enqYU2W8OF7fe
q8JcoiMxWLm56Wsb8Otkl2gzwGIgeCmimdJQMfXb5UlUIRbss0GecWeQw8jww3MfRiedqn3uApP9
5HdC1VdUnZ3JDkfH7h5f+2hsOiP1rzNwhyQi84i82PXS5Kh766lhVt5H5ZfKkqRhzJ3b0+jC62j2
OmV6sglwvtEhD0yeQqvrPCQXlt2l9zN1qjzR/bDvhjO9pDtir5v+TtgNYZZlWTePbooyH9OCNcxX
Au6PeCbBOv2qjNRBO4U8QzwpfigyC7XzrTW8vjq3E9OXXRyDZ0P3SmrevlzYriCLbhHjxrZeln2O
uiy5HbtmpD9uF/+zO7izF2aVWh5bHqwy1DBDxDalNIj3RWQwVJMecWa0c32AZTjFlYCWgV0Ya8Jg
uPWGNNBbqAwMzMFBNjt+hSXaYimcs33r+f23KlcusRwQVk6TpVDC9nHa7sk/TEVIEcdHiPtYIGAa
wXOiDyBALYgKy9i1UOSTuyGFaHPSZsFtTuArIXxSVXr8Ad4UrT4BcwsoZuCqHSQe9mCGc60actzB
D7UG11IiPyBa9ef7KmtN8iYN2b7SkVEHo3xBCNdmdjzdqTaoxaPV6/yElslCLu6LPMalk/QHNE/a
2kdWpuJDaUyWd8b4x4dOYMIlt/ALolec7SDPg8x3GwgMwKeKxop+uXGH/SmfR/RiI5DGEwHVsj3N
RoOSyRDl+FxkbS83DILN/oOX2GWlBM+Qstdbs27WrBTnQkoA4Lwy42RRwLRg4akpaB6WhlAXqpnl
quRG+4dr3PV6lAkrw4vfg5Cjt+8ratG+H2yu5xSG8wlc8Q+wPchOEZx8j71m/P7nM+ndDpfrQcb2
A8BGyBZArr69njSCKocJg/lNethkZDPdxSrYN9gev6QFIBkYVkN+7oNBb4JkdK1NF9jTgVW7/8UW
6lsmzZL+WBAOuUiIsqCiUz8sozGJtgFCuZBySF9n1VBex7igsZcm7sufP8Pl1n39CHwC2/bZvFi+
eXGq0p5FcZ8B2VMTlBcsBtZeYoPakiTOyFXZ8M9MpoDXPV6Ew58vba9rz7+/2JHjkMNAyBGL/wD0
2sUyVuseWWQfiX2ZYLBBvZjBw23HEsNYZHp9cFvaA+4h1MYoXVtB2vjRGNPldepqr9/aHdDvkJoR
kFNLi40vz+ntIz0mhgZoW8sPkQvuNbEwl8DYSQ8T4uYJ4r3v9WiZVW0ZN1UiAyg5jJ+GzZ8/3bt7
nx0A3y2iEY4g4uUu3qFGOUSq1EOFGXlOt4Jxz29FYPTWsvCVIj830u2fL+is27i3XydgQZj1iNAo
GCmZ396NCrQgtCFVH8bZZOgdKdJl/L4ASofRkheB24zJWTKNKA62aoS9SamrnG3s8L3tzC7J5tDV
Jq4SYBwBax3RFM9lm7sdAoQEpwDtGLZjGZPxi8t5hlBR9NOTsutEXaEkYlaf6DjMaYrNI+a9gpbV
TburDAnHj4rmcDeuy2NO3/b5r0/+j0Lv/r+LFlvbuP9E6LzLtXvKmm9J+etNstj6T/w7Wcw1/wWW
lSKI5sDE1r0ePOOvtvvf/7Htf1lrfcRZBBTZhdD3n2Qxz/4X/wn6GnTc/IeIR/+TLOaSLMatyim1
ltpEKfyjZLu3j7VcOVw0SkFArCKHPo/32/uwiBGL2X0zsj2zgxOSZPcEGP2jGJX/ehXEUXxESHJs
j95eRSaVXyQV824DPrKB6SbrjhMQkw/O+Lfn4/ph1qdX+mtSGeB6/+LDdB4Zyo6IBw5E3W8wv+gw
KpRxZLiYnACZt08GIKizzqz0Q3ngekT8vwf639fmDGH5jqCGtMKL87EcK12PdjmwANRW9BUTpb/w
SiGeFjcog6HmumAvBxLJ9vKJbXKgnjursb6UdlFHW3JZcOdBLcqnUBmSxVjRmFAEi960puSD0+79
r4Gek96Mi9Cmvzvt4CgMrIPMYWvFTvfYYi1nsO5i0/qgolh77bdfiUe/SWfCLy65zMXPwQrSH9cT
fQuppGNy7tiTd2d3RT3e+NC0GnhiPUDO1zggFET80w/pe6giCXRZ/xut2Hrk/20S0ZPnZtVO6m9l
a4gtYyZ5dohO3f/tQb//94f5eyTeu1/dZy1AlsM6cuFBDi6uUjszSwKs3VsSw1rkqD7qd8+pnrEJ
vP75Suu/6c2Xub7zBQYVm9LMfqe48+agKniNWFuoVhOOOBFh2x0Q0fvTZJzzzEP7++crvrtNOKq4
l511loIC+TLMI+l7LDUiRWAxu8xgxTpIENr4oH99d5P8dRVE5lQ2qFf+Ipz/7Xfy2FmThMFVHLOK
HlOwLPtcJuaWiGeHN1X97ACduP/zJ/vomhc3JnREd3YXrmn7+GztAuyWldU/qkKIl87PUBIqKU//
9JocSXxWJJrSXCuot/cj5rWGjgYAge0b0Ynw5O7ecgiczgxNfjoKiqxbkXpj9MFD+P6+AVYvIEeS
rwdA8/JMVOVIeGmN25+dQv44YOf+xk5AbDh+Zb8ZMO98gNl+90hwAvJflkNQJaXqJZlXQzVq89rz
tkQwVHdWUNXVlpyPlOWunxpXf/5WITGvE9W/PRjMWhn3cSHi39Bme5d9C3Aq5h91NlB0RqB/kDKm
5alKjW55SbsGbJziQwJMxpVbHuwux7FrAwXKUTGK4OhZTW19m/KJjEaMftnQnGCu+YrdopyNPcjd
Wob/R92Z7EiOpEn6VRp9Z4JU5Qp0z4G0xfd9jQvh7uHOnVQqlevTz2dZ1ZjKGnRh+jhAIpGR4REe
YUbTRX6RT0C+KhSfRUH5QE+gqcDRXurv2+kE9mNZ46hEM+ciz8YRPjijLvwcDKrHQicNhFB1qweK
Ry5pBnLai3nLpXwNaSjqwUTVybDJc6wnkbOXIObYt/Cyi7Myjxbz6Rb9UjPHW+fuaqZV3D/j4hdB
Y/VT68vRzWzvsAGot44Bu3fug3bES+BxT409nHEtAWy6LZLM7jxnt070esSTjqZjQWk3APOG2Q/1
6mqsrks7gjoJQi4Tx8zyyru5jzBDbYEIpzvqWHJ5IEWl3qAYWNahpF1aHTjau+GVG+BSjGt9cow4
TGxvQ9t15Jmf2cMLONww4KyfQeqKg5bR+Rero7u4eyUyPINJmg49L62aRTXTtbkF7rOxF7j6qlvB
kQokIyAwZEHF3g5DJmnb2JqXdWna7BjVlXBi8A7gLzLB6P1y42Z7JhZMgnu3CjCubuT97iOFV/9I
f130Kw0DMyqG+FPvo43OOgCJVi+h8zizXTj3bk9WHukYNuYRQhOG6tgizp7tragyM4CEaBMw4KfJ
uprzhTyKZeEiego6kB34LzJwe2wTsI07Y3ziYw7kthj7gF/dCWdowYj0GBcSIjv8d6rRMncjd/1l
f+rnei1LC9klxQF0OQy875SnbJYarlLii0+0SXRkQkrATczspv4lTLWwcb+YIkoWxtvVjceUbj3g
EkwBJ7MBxhERdIjFRvmPGnl6iVNms90l6zqHjUZFKBCtHkST+Lr1PjRZqy7pmZ6jiyhIaG+9Me53
Shp+TRoQDCdDfd0UiaDEiKKFculfyMFaT0JgLDlIyTwSYM/JTcDsw8GbmZVMlzCnzuVpCGL98ORj
YPA7BW5LDmn6Ajmwh/Pnk1FEbl0I8G1gOHrABhkVBps358kyGXXfjg4TcPhmaQ8HO8ADhftjlMcA
YOVrV7ea36Sy8JlkNBkBtcBl+CkzvEY3RdmdGF3CX4NkCSsKacqRiAjlzXkwJ/OcOr8jawRLBk9p
XXi8YOckfB/z5TVisxOoa2xGg4tjlWm0XjvI0bKA8obLdT0rcidyD4NsLXVYySdGCZe9bbxVHKyQ
wXIYWnt75XPz1FgY3R7YBMviwGgwHxP2t/5mTSNydcQRm/cRdtKbNfXlLQ2PnnsciwU3ERewqqCn
qp4ph40sET4LKe0LPrr2u5nhNO21ssRjO2Rb9KsSoL0OFLl6Vp6QVtTRLxJzTX4nsapCOpycduP3
aexqgMelUq/PCa24DdAGe9avDp6a4U4Gox4uCYqPj5PMvPzc7rQgZDQaBhz0OVRsygeKcUR2Tkfe
ySPUos9dKQZf1UGLdRB3fVYEw8McdMLtE2ZuhIaajYbJ2APHq3+XVeUsT1ZflO0Zn8223kNPc8Nv
4uBFemAeCk5BjClD4HG1FoLI87xZBDVLDgIGHf6GHE5eH6ae9GDSAFk8ZqSZfgWabSYhq7Fl56p0
q3ubSbLebfO23ct1km9LaGS+j8qp3kNemYAiwId4L2rASUaBcUZj3n5y4sEewU1V3o5Ttek7LKPW
R4pI+QvTRfAUQPlzqHkJzRYz9x2+I+IId7aLqWSH+0h/46ASKfwG8gSxkqbsD5vXRsA/u606Qni0
zS6cTnakCgamH3smtI+wLLPmzJlpTWBCjYcmC+WEtAl67DAB6GFwbfzZj2e3Y6qW2SbqL5AmoJQH
Yd89FQ7LZ9xMdH5iaaj9/WCqE9qwLbt3XBuULjWUqIAF5QLS7ybh9ZSjOdL6gmw7eskMKuo1Wjv9
tElfrbQyLTalhloKAp2l1x4EbZvmAtfXdBZmQGVgBXZ8ylMT1mfgLFKC8qPxP+YqJHqBODq+Mcch
D9i4mCp2qlyXm9FV2z0SPCT3McczEmeen1uE7GAf7EGd46lxQOp0Ca7h7hvpFnAKcIECrtNQUh3I
UGvY1Z5bz8kEysA+1vYoM0zgZXgvnbrXTzOvSpY4xBI+Qt+xvzAKSQ5WZgbRBvgeFp/jU7J1XKkK
vJ4DjNgJdnr32EytNMCch4x3EVsYSsuav60ef/9diMG43bP72sh7i+4JeFcaV1FGfP1us7Ze78xg
1vBsggVqx2nk9uzcgUJEMlthfWrkQXyUVhc5uymfc39frbL9ZUSQRjfA0ytMMy57x5O9Tq4VN+Br
r9t5dBxsPCFwE7uU6VmAje8bkA49SC1adJbI1lNf/qmi4FCNpRUROc6CHzKL2tql0OxApfmt+5L1
Uk97D492elxq4BxsuustOUlvOfZBhIgXUdDlxR3i56vADjQc2jTyuMGSwq/isGohz5WGo3Jcbo6X
HxxvVg1U2TktYSZ2xd2isWMSfumcjyEj8RyTUrAZolUVpF+xWeFHzSjnrbNNKOJq7oRKUneRz9vs
UFReRA4pvQ13z4cFBKjeYbnHBLkwA1pBNS647Xw9LL8gNaXZgSZx/ZCVwZbvuLOoMQmrqJuP7RwO
dqIUM0CAqoJWAyR1HGaDMBSlhml/4Q+yWffaORFgXY46nwWL4UPIpgxewk3pVJjCGYKIbqt8QPNd
DFWFW8hy6UCwI3kQMtQ5DO5mm/PJMkGTjGHlvtfhhGusAoezxANx+HE/ULcI8Z+ICBu3Gqk9CSox
nC2V0U84LEob+F09YlEZWDV3UbEp+2bO+tbaFariXa2MyR9gSDMXA++uTpMpveJCgmC7lxpt9gC7
evoscetyVCVTTmTDL3Hg+ibyaDIrfAsKb75FQLebceI4pavsppRMhs8MRjKwLmTYJFN35ZwX8K44
O6oKB1Ketst7nbtgz/OmAVE4E/B7SMH8mQucDh47D+6BF4UAfFrzXJVih87lba9gjR7t2c/8s0Di
YNrL8pQZKpyheJ0BnHxoMZfhHj9SGOzcqQh+0qZUPjCkNM+TCQrZz8Ta+EgzYnRhzwp/6TIo/UKQ
rHoxIpOK1QS7PiyCxjmaaIBY2kUBVK6s831FEGTVLzPoI/b2YFSfS5d3jy20jOdBK8xAk1bqLOgM
f2mtMCUllRcCHw8A+5S71Y3C3da4OGmWym/v2wWiSNJLYv3Yb5z+FcyGAqiw2O1FZ/kbzQyjQz6F
Ho7gxcoR+mOoIqGGH4btfn/KhirGJpozqYesYSf+IKBmuBpFik8aI6FdAKd9jDMifJei4WJEDN6R
1xA6PJx+jMKCeGNYtCZTwBU4xmmbpzCCbDD9oYeh/IJxJ34iB9fiI6FrtzqCj26vPVyrb5qTXbmX
ELhIjg8RBzlRUKyWyK2fzwO4+K/pmtJO3XRNc8Pb2Qs4sKHxEgFy8t43wwpzrNUU+01182iowXgU
Ym2fQes3UFhnk35jhOtNnBXrCOh+IfDXh5W2eNbW8CZMDWUZ5GKyl2jrcWtnfQ0Ug6P18jXlTXvj
yuV01+CNnWKczadyDlIpHHyzxRs5I+YhqxblJucqLCAUg2YA/Kt8S9JjHCzi1SKnQGgA72vGqbjk
xZ9AQZ17Ja1qScpB9X5jhdQ8ElNXHsCdpo+rO7KJgBLIqEJ2RQ8HclQ/Dv+boTcsu09MiNMU+7mE
jFOmXAWWIGrwXg3bDCvWRLj3BAiRoKOGJK7HzcLPsAxSU9Fh7CIpFn9+zzJPbXHU9t41824JGHOY
u0e8BBaLMxBF7hcMwnXcp+zwFxDyKDJaWIpwA5b5Zxi1ajmrwXXfthPtH5cskc37sMqmO8K8DB8h
qflhbC3d+Mto3+M/s1li2Fy8ZsdZIH0JeRCqc1d07OA2AJHYpKXDyX/0givkBCRIHZri2eGzQ06i
kG4XM82IYNNh1nRPLgabfjpFQjROoYgrDl6u+9MMU9vFo6OzC5OHnFVyWvlM0vLvbC8HBcEBMwcL
Ki3yKcyniNHX3t7qKEiGpiGKWTd2OO9ATFl4remGX+IpKBqaKKA741YtPJu+5MAGTApGAvL+EC6n
YbsX5EfYUlOK886RT47bsTx7kMbfYRa5Yud4pbrtUuJ4sZ6MYS4UQImIBWeBS1BnNvsVeFzgoTOu
5vsRMmzDaGSc3ycZtU9YsAHTsXu1NyPO/P4GQRBEMacJTh/95pwOuY6W2w4pl2qwdqxOLpBi7e8W
bJ8GTnwEgyNvzAhhr2QkDuVjEF+nmd37DBfkpa3Kzd6vbP0iNrWlvnN899gWonr7aOAZLnHYhCze
DtwnfFHWbFvkYET54y9e/sDVaswPKZO1X71XTN+UZVCOhR+QTUjX2gK7OECqQWB0vZScbZVXDImp
NvJLe+1u21US4ugn8FVEcUbQxSnXUhgxQMqbA9ft8pt4y0RMpMzrI6mTjrKNNqNvCI1IJjU3iOpE
mS+/C7psTvwa3Flx44gNfnDmVn4SDJzeY8HU/Yr+4u5tHGtm54MdWElDtwYvTeiLD+E01tWkF/M+
ZXYBBkmzcBBiKc1DbxiGwRKwc3gwwintXeV5NbDzlSzMwTcq/eQgMNLHEdgrt1XL589RdhnQalvz
5MeE88KbIKiCR8trrecxqPuPNK039nAwQE+Un3BfKdMOsIKlU/+R4TmD2aiBjnndQI2Qx2gimoDu
XKFLrFw7fovBzd+oUVdAc0SBYo/xw5xlFbhvyFSbo043JJCpRAk3c841lIMksLKKv0fF+eKoZtM8
VbzRDcUfnndGFMLtLyY3Yohum8xcnnjgu5xM4CVjB6yrYsWbd8bauQGBxcJnJZlQ8mH2K+yoQL0n
N15br38ALoXDtXYl+erea0qOzBtotV0wujQNrX3GUZMksb7HLEPIm2vZ2nEkZ8XdW+QEVNxYk5cd
R7Ivt65liffIGDEnQvGh3LEC+xkDxxEBSaGSXI3N2ln0dNC2shuhXVJSBFici4MGjYhrnQvPR8sk
S+zGrVnteCG69gpYhvoB2P6wLmfHzp14ll55u4yh19MR5eDO6iMDar5vmuicZszI32nMx+MOiMv0
YgIworFrJudj5CRqJSHRT+o8iGx0F5Q2OYRqo6IbYjFZFf6Pk93DKlaIonhbjbqkw0nzFaecSsj8
4W0GrMSQuSCIfu7pgD9DK638AwQW36YF0xNd6iHqrDPdLSfoauTzYLnTyHeYVxWeAlS5753JdOOl
hdzX0kSnyfocRKWG68KmW+V8JiuABYRJLZ1XJO6j2Kh8tZKh72eKBQvTRXs3o6Z8RwAv22W8faC4
3Z7mKH/gWYHIi07wBvTegX/X0oUKt5xi7njB1uwnOCXgUwfwOI9weH0fYy0xBE4vqQh3opmXZz7B
m3egu1bdc1X0yjPNZYmpfJNSN6U9Zc+Jxv38TRxTYqmd1pWlwmxfrvG9C+H4hCR6igLfPNi1r7oU
+itjgkwfhZsDb7WX2ftGH645eLhZoXdoLcDiglmMv+dggU/Ekbx/j1rfuQ2NoiQGaln4zP7UBbFb
8Zwep2nq7pli2MF1qF31TEI+NfFg99FdHbTVG8pFCunPwhC7H/oBU/Zwoo/GfXDa4a0lhFYke0db
sQcwnCYD7hFfG2YsQEo5g0qKqQt8QAt1c9gK7EwdpjBzP2Vpp480Rek8aQIcCddbCDzygPdy/RXI
FVCVgzMXMUFPcj6rdFUXdxi3RrWDm0WiRgZDIChC6El1+icgmJmlar3dlrYlEyw+v3diE3wiRsBl
Py3g7InBueS8sODRLxLCGJhXCPxPzbNVld3z2jOtiYvNLE8M1N0cMn3A+cB4XDfPpoCAGR8iz8Oy
t5TqCkYpy7k7TxGrwsQMAWVPwQnzvV5w1kHfvBpdsErsz7ki6+wVfIkV5e19OAZLFDvab8bYOCkt
d3UqkA34EIIFKbxugo7th692E2H5I77P5j122cQ37sqV0/rA8H/dqCc+oxgFA7b28uw1spBv4Oh2
gi6kvENUG4Ck/maaoJ1dzWpA2YJWeNRb6k3fC7K5HCWHEg6Oszh0kXViq2DN19v0Fjatnx1IDrWc
tG3EpThrcExRmNuS6PHSXr0S2ezguNjOY9mGJt37Yz7zZiJQEf0a+mdWzOlGTIFnuLPXLW4IFugf
WQ/VpyDwyYZPxjmjwpsLzt4F6vtGxRMWuhFXGfmluRivvR7gOkVPuLb2hLE2OmE6j55gw1iSpJbt
pum5h8iLntV0FpUYa0Vn7mrJ7E3Ktr+LagsWH5f/lCKLFltF7izlXbRQnIcw14qzTFZTdHCdqbmx
qrUZqNFxUpBbbho+B+UMeUgPsg8TwGbcM21Ti/DQ+emQ00nhnLKLwbiG4PWC9Cq3qc9JvAz//EXZ
qO4tRUjtcbqK/MeO8PkcCCbk8Ljo1nhymaryppWe9Ss1Hu7BjRehOyjEvWwfzDXuU9lF7R1HvPBr
jiQt3Tmw3lfbh5K1U5NTPRdTR7kHZT5MhIZlaoIEVHfwPC1Vz67P+rAcaulUX4yTBydhhlK2H6ey
Gk7FQ5C+B2h/ZHAKW/afk3Kx+Jie3F7MGhlld93k2fU5QKH5W3qj+e30tPzAYsz1SIcFE5d4sGY6
Abq8dm5dCXSQ1oB5IN1N/HjZ9X0ETk6gTFxrVgiLFXFczwJ3lOYKK+LwagPumxOXg8q5xO1sWDa0
+0WOmhRZ36dospYftq+lTbpvl9preFv6yntYUXO+bMgVaEaYAD/zoeM2BI6wCI8Ymw0yhhOon771
G4stcrWuF7YKGXuDFGcMrGt1AZAoJHE39mSSleIcapBlv6Nos1iZRqu5sgijp0kz1B6JZLNVn9ms
y4VPUtei3JO7NHFH4hE/X1RUOP5KyQK7emswJTT/kbHgbgbDSockfc866QcXFiDO36WHUY8VlLkA
6yWso31D6No5wM3z2qRFDu851KZOcbmikQlqiILinVAdjwm3MjhOILH4/MJaM7dEkddfC852rnOS
U27MIZSQJQr90B/xgnJCdexVP+XknL5Fu9EGVaqBGuFe4sKyKWAg4l6ceIF9ZTkPMqfcIE7dbSBx
vOYTskbGY0FAOS2m/cSoco1XLtPlORM073aWZhq4jkq6prMZ9XDv6xAVQCLLiD2nBkVkSbBj8kfJ
5yyBiRY9zU2TpQmU01MJDadF/1L5uvB2Y0Q/wrkZQu8GK7x955yeag5XbLW73ihn4tRBephZUZPO
jH2UdzUvtWEcRNbWuiXeI/I9/pEU5nu18lmudSeI0JBcZjKmrTQ8UgMuAcKSXWdhaknT7hVcWChh
ZN+ZU4WdLo9piW5xBdAaQdAINsbrCu3T2tFSW2y7xp/adzAclpWoqIL4n3KhvOckYnV7DpqcuwJc
iM9Yhb1TztZLT5dmPyhI8lQwyYdtgz48Y+Oa9yggPuJtvjobPtYsgo3bY5DZ10ufNrutQgCAL+rR
ldcGs//tcCfjSk3pu5NYDUOseJxRtRIK96KfKII0dzS0sDDh7HRwnsJ2bM+pafOvna4QAqY+eLrY
VistFY2YZH1smW7o3RSl0yU3JX8EWyasW+QRmKoFqL8s0bZMuyTCUPrtbroZdgXTvlP4iKvzYcgH
P0zgFWlCtF1ZEtPWen3iY9tYe5K57MbjxqKAi81Ob4taujd2J7vPqQitLVmQZahAK2FIxzDXKsa5
G2egxKlLH4w7Hzk0eAz/ZKhTZa0sbmv64NVppI9Rn1en5Rv5PA4yyd3U5gJ7xjF4CQ7chBFqJkIm
1gXn3wBz9VTY+ZONZm2+CptzGBn0NefxbtLQQsLhu1a3nYLncOSUz8SwQ9hsLsljMdgkoRIS+xd1
58Zq5T52gKPA57JX7iubJSEGqXo22rbw7eHAoL4uz2RXj7eO7zHocBws2g/kL2FkdSxbfpxlwfTG
tB+heGPCNXL5rUMH7FsJ62tXsz27h8Kj5GC/daM8cM5fnMS36xM5ubXMA4ak4tfQFQXKa40iG4Mw
na8Q8TmmjpQ8PTYmiq5xs6zZtZu5Sp3Osbl1ANaZY+92Wp9esb6FeAu4hcu59Lax2i3c3SjLKiPa
HRteO84jYIyWM5k3OEZJPjfvDos8VwuwbzYK/uS/azWNNcMBKlqSSXRID7CYYe7ynev3aLJs+JcD
coOq7PKH6UT1thRY5oBc1ONX5I1K/+b6gs/qkNug9t47Fqum59jKVOdXiOja/OD2Zay11S69E369
OCqJKItaL1C/unGvSQOhegRtTd1ihFcgDhbF+iBr5oQxzvhw+umbPGdpGzTSqqTcJX1i2JAb7lKz
/pjdgNXDAn+SxQIcn3ucc3IoMXdMOgj6KIWAXmMXOMssAGFoxVER7m2NLWkPH8J9bOlKQtParPF8
iQLIFjT01S8bq2a/L5m/q8va+Kzr0eb0RUIDDJ2Ya+FITMl5yOZb9nbFrCiEj48q76v8otNMGXeG
w0+OOgtKY6ctvuhQ1RBFztXsRXchh7yG2ONAJw7aF5iTM3SXqc8SkXG0+ogi6PYvKgOeft75uQKh
zGWeF6oPhOLanoYkCfuS+Lgd8NE4CdGQ9Yk/pGiq09agdemhJR6vgpHkfS59NhWv7azt4ADLyBOk
DH++mOeR3qapqaID+R0ay1XmGuinlc9lYTH5cDKnRl0nmP5t4zn/apkUAwY9NdB6iCG8cCte2Bh4
dHdapME/XIRQUcoTesFwk4GPiijeMg6IFfTz34ZNihLCOeUuaDEPTOAEKTehS9E7p0HOBHvL9CMK
YgvCEcIzaiJSrS1gHQ+OWan7Q6pPGoi7w6XX6nC+tDxIiskcGRougXeX0YXD+Pp6Ww10kTKo6Wbv
oR8kPvC56EgZO2F4tx8zwfJIsQr3xxKBfdSiOOIvpNwMMbrbnhV18+VZDgOUegKnjzSyMs/lct5X
tf/VBV305fRmBu+HGwEA8hRYnX/NnQESicGV0JNOtwPSTaj4UNOrpVY/NGXrY0UaswHzjch/PqGI
ggZZUP33hnq1W6QlEnroJ1CaHAs9jsJ1dPn2ZeXa2iGDbwM9VlZW2PdkKirvHBe2cY/s5bZ/ALRf
N/vFCZH1zegxs3ULYgZXTiY5wm/oWvZRMjPMbxdduNGeVFiv3gRbYnsnrai3Emj+dGYhWaDyycLv
/+b4+h+5jq+LL93RJ2P+4/TLvjq2Ktj/5n/9x19+9P+dN9nDSfbfe5NfPkzx9dH+W1KY9S8G5dMv
+5tB2RF/ULTq/ulFd4kO+ljI/mZQPv0MJ17cVR4Pi3+qdm87bfL//HfX+eNP1mCEJxGbshTYXQfK
5//rpzDa8PUcCfBghv/+50ucfXd/N1QO//TjfzRYuidr8D/au3B8IRZQeO/AoPKxQ//VN2dwNxAa
pi00YmXV433h3qcG0Q9Kg9kN7RnhsGB5tH26cs5uD416iIpbAr/7FECMJ6uYntgDFdHclZl566cW
QyH2zPU5n5/t7Sbv70bT70oOBW1cLkeqSNbw3u++wuAmW67gvnjO45+v///oUXzqGv75l8/hf/u0
/uXh5aX8+zc+udL/8gN4Obzn9+O3Xh++h7H+24POu3D6yv/Xn/y37z9/l6dVff/nv391Y2tOv1vG
BeUvD1PwL/3xj9/6s/j4v37B354+If+wbR4tzLMOBbrCwYz596cv/CMkWUhLz8lYi2T2f54+/w+H
5SMIMNX7p4whHsT/evrEH9jiXZckW+AQReZh/qen7V89fVgk/8kFK8C9YbgNYcdGp3zvn7jAf/Cn
FiR4oyCj+sHX5XRR5NWpZq7zLqwg6z5k54yvgmhcTDaNJoN1+SURGJNcGH0b4nC6wnHgfiJxbBw9
ivAc7k/+mpfk6rxxc6+2kt7jGARz8MZxdDiqGrfVJTnP9i7imo3lbyh+Znahe+gg3nm0GeuGK4F+
sIa5v0FnmeOKTfXO5rx8jY1KvQyblSWUR5b72Ru5hnK13VeGhhwdCeu5NL27OyWkz42DLZGgDWrM
Zi/9PWKR++gyNT1K1KvPLghHbp/FfE4BI1AC1Zh74Njb5YKMiHU/F1cbEL59R3bxgJOjuuqG+Vp4
9l0mnH22BA+1k8KqEc5jii02IZZFT5ZZSL9jafiIQrAgdufsF7jKoIhxArJz/k5n6iEpqdjTtpao
OrjQTdAfUWXADGHYZJB6IWR962fP89o9WB7FnTmoyrsRFM+hiRjrgiue59dWT+tV24Y4lORovsNZ
uVgeaxw2mzjNphjr2uu8fjplbj+6Y9Of09/6BAZpfq/SCHNZ5lpH4OfAKmiIEyAbNke392nTsbtj
pHieW3vdB7T/MV22pqcMDQ1HmMroWMCpdZH3dJeCyB1fqInwGGzl+BIyt49uozH/GqmHdkrSuA3r
J0ahhphyCAKvDUz6NeZTfoT+b+6lRFxu68w6qnTEBqDcW89K3Z3ozF0wGKxiUNPzXibzKrwE0+R5
C516weAze/l4A+b8JVO4A8BMJVk1fgayePAq8p5LVV1zj1EXFJLQs9Fs+UG6ZYcMtV2aia5dzGNw
wpJaUS1OvjTOxgweVTM9T+KUZhiyMb+y+gGh1PSKP8TgaBJeLfeuoArPQ4TclzEoq0uHoe5lCuUf
xY/jCkQh6gzWRh5s7oi7rATZVrT7uf8teli1XN/nWAr4U0F/keI7SLJBDvt+YS7BiXGH4YqXN0/T
i27M9wvsqmsdzWNSRITtEDQAxkuOehlqsTNb7qHr3VRwPAzC3eQ44x3Tntj1AcGFbZSsAVl9myiK
t9aUqnkSAdVCm58ONRd5yQEOqxwtx31HzQdF0hdiir61ds7Rp9HnS3PJKHKJF0lsK4MCdJ1PCw0Z
XsZcy8/2YFYuJ8HFaBup3MMkM2Fxqy6lKpwLeidQ7iz74GlnSIyk5rdQUtJqBlV6Ct37xapNXAU9
7iz9HEw0OTihd98KRs6oFVW8TvQDD4677YPA+liUrq6AeJYPmn7vuITwvQtAqQiXierCEQ6Onr9y
0WaWGvNB0B+bcf1LnYcuLZoMfycGw5VJs1sSEwvVg/m7QCk4TrUzvwBWckm99+PjKLxrE1qnAjoL
TBiV77gSwPv8lA32RDcvrv1scV/oJRU7Vd8a0rG7cD0ZJSlVoM5g/oLhz22ht+WLB9hrhzJbXHLy
O9BWvnBrs97QCewD+NxtZ+v8Kd30zjdFd2zX5iyg0W7YMdUKriCGqReXSXvCVe6rzst7IgQjkBQ3
ziP32pJ4W1bz0gWiofqp5Jk06pHY7e92DT6CsSd/XKuboEA+9eu6xhCRnuV1UV6QtXN51H1NgwXo
jt5qmmsRStB9AXgtsQEiSnFsfUk6aq8KcuQx6tH2o8uu2rWyxvNb+xnAymA4MiJguRsY8mAmA7qo
HNQEFKj6MJQL3SsgDumsVaiWKGpHTUMBSNTSY9YbsRpGaQ7xIKCjhJlsAqgeVQx2yTa7jIOQjw4Z
0EgmSyK8XKXeLrkr5w9rEIhfRed6jFZy49zgede3Q1pcUKB0n2JEIdFeRwW/druuCQ+mFJjKuHX8
/LdvVf6ZM0XlW+YV602gB/0dVY33vfC2UVwZ3TtT6SbYiJZPD4vyx6qqnilBSqq53oJdjcSY9Rll
cYhSU+85dBVn9WMTFL+NcTD+dL3cAWJoXzqzTQ9KNPXLsIInF/52ntNig6gh2nurmxxgKWUkqCHZ
/Ddr8aa4PSXI1fJrDdrntKGIj0gpsDeWgZupr74QWQihFjSI9VZQ7+wc8g2f7V58qLygmmW0xPBS
hICW+KueDKWFzOQBtQh7jWj7/qHdfO5dw1xbFHeslnseWov1LifVXnH8qMIdFoDgybWt0IuxTI30
FFvIvzg674wF8zmKqu5KdJ21G9ySm5MoTv4GhBl9JXEUQlLEpf3MHGm+mwog8PsCZ9bniDkijFNS
p2fkTtQLkTLvyUXkVeTq842S37olmwBo1ProaUB5mITQj5YM2weh8uGRowitA3NLdas/DvGAHhqn
DlYZxk9QgiNvufW9YLtGQBkv8qpW5OC36rlznRf0Zh6xsekuI7XIi2LTywevB/e2ze+773XDTN+v
+fiT8UXrri4G+RysSzYxchGskHi6MVJqCZ/j2EEkwc3WTg9i9PZ96AEejOxil6XRY1mi65f2DWyz
B4vqpnPZpclowAGNULv8tU5/Cj37uKYt6KvrsfZ+h2G7s7CEGHeiMYuSV4HaEMAhyAsXkmyUrqiA
HV1KFbBi/BfnzFo+wsmCztmwUCBDW+rzdFy8lJQI3TXZYBixbemQhDmDDco3PghMWbuVYtHT48tI
aDxGAZ9R5kM7ynKmo7Vl3rPrjPOOY4S8tmuWYxtt9dBS8Imxfts7djDcT6XjP2s+ThjRIP8+loEU
WPjd6C7P2uGj0Jhqi5Fthn4+BuFbRcEoDYnnuYfFrpCc/jKj9MFEyLJ+MHyudbAh+Y4zL06jj8oe
3d8epL09Z6+BHRQZe9Qc0obeufS6rX7EYQlVLsV+qhf4bd02HoE9f8JYeImkGXd68NqbLtJIT2XP
qg6x9h0F/sxeoTLyufSs9ioLu6NIIZkUUbvEm3Dtl4L3mFKoVWSXbELt91RiKWg2JJ1NqOyIS3eW
cVmX2e9+qD4CK9S3onH2pVq8K4k89uCpgCGmK/I7R9rivdfTdNnCP30GqiBv59EMZ369tkR1UCXV
jPu2r035NbVRup+wbP5v6s5rWW4ky7K/Uh8wSINyiNcAQkdcrV9gVxFaODTw3l82PzYLZFYVycxK
Ws68TFmbdVdnFomIAOB+/Jy9117NqWHco7gmdYuhm/PFyDNk4wiWra1eUc7ixfAFDooI5lRq9ZdT
eFDTjg53vhUDgn6o+DtajjGIrCi7Css6OsylXu/GhhE7SuLwEixzl6/jGRqezZDG10IETIIddl/o
8XU3MxUXRkQaGuFb6C4IdFvFMEnucZ02qJPJzlGhxODGYxmPDYwmiDESsKiC86aSvAxTujOUdm1r
wa2bnWIH3TssM/KswnaW2w71ZrICr00MVdZrX1KzaXZVHh0BerYH8myNYxfxd9eTNe7SaMr3dV11
+7mz9UfpaLnXUwgz9aFfChQ4thAT5RJOGl7TeN3ZNRHxnI0anGQigJbdEN46qyT/rPU4ADttjm2z
NmdCH1d2b6e8paZCcaZPIa395TmPy6l6qcdYWcPsI+ysKJ+GNjN5PqaY4HkefNJ/VaQ+VFGkr/Ir
a77eFMEx50WDYZnWpsrJIzLW9QjEF1oc3EFah64CrFgBJKHYdkhzbiocDuwE31cNrSzGiCNCkGru
Hoca3Kd0jBhHhlVPYmXHnXpXMO7FOdfEIOfnhFkXnW6VqEtUZg9a2xDVGy3z0cqw74BXogdBCp7e
jImRb8khtTfQCEj0nkx074T1Gtz5XPf6yjG8aorpKzZlOt1lAwhCy0jyS9b/cJOEFHJNC2Z6Rpl1
GeBXoJEg6lcd3B/9hCQtv+iEM5IpztSuDa2B3B551zcl+R+DW5PtUlBomC3VHLlyOhMraVwo0U7M
k3XKBXuSkdb5hVl39SEpquxO5xjAwsShjg0ESKDBBxhgobzw63R7phZIUPvMQi2nwDGqbHGChvJc
GaqAI9oS/uh2scDR1s/7Lg9Y8oh3Ky6nLtZ3C6AOUXLoem2dUKrAlz5obM4H2VrzltE2GQrEQB4H
hWx4BdPupmsc9YjwUVmjLDHA1xEQmwhTWUfJ0gelu5s/NVMl9kkFbKhzGpcdRJv8ys6nHf+IDVVF
fmtumyHVHq2hn1OfA+sNOpA3xPLlCnUpnXIGG22bY7BqZeZZOufkHNYD6gfwzizr5nTJsNrwIubH
KwsP0bG34DLeYqG7GWrz4DQJpBhLu+LA8NK5HwbpOToWrr4bEBzlMTUu6sVYHW5KTnyoxAb34EaG
vRoDM97zfKRe2w7tEx/0OegLwrXb8pGkLXeFnLZ9tVLzc0giwhaRnDAvWWn5vHEd4zzKUSFDjwlP
Y0dfDLGYt1X0OzhmOTC4hDLaSf44OpV9Gs3uwW0UfY0KCcZ0HpznKO29dOjyi9ogM0ALM2c3T8Ra
+JyLxdluWaumQOApVtT7Csz+quFQsbKoFn11tAN/oroci4LZA1UvfkdY+l2xhTJKdIOeeQZRkeNc
iNt6zpWNEpTzVmriuQ8i54mFMN0NcfpSqKSwegjHI3OJUlYe1IJYpEovxZZbX/qB3ohdG6R3A6xc
4v2SmPLCbTkrcKBHkVUVN2UQKCP61gItFPKvbFtWYZCspdrbi+Uw8FEqJ1v+INA3d7yNk/l9csLW
JyXWxMGcgFjtq+AKsCjnHWk/GFCUy5UtgmRvukn3lvSa6gmtxQbFq7M2KpLE3YTkNH1UUAH27o3u
ErLi1YFzlhyMnK49x2meXRIF1+D2Jl1OQn9EWGiuhQCaPtB19kc0sJ7RTGcAURlmSQpM2V640n1P
wOdR/BT9KidIZFT0oxFj+UDC6fqTI+9RH9zWSsnAW9LVjrTmGZffsONQyfMquB3SRUIle6vfkQID
vDJhQxrCC+hA5qEX00y0cfYymypEIqO34ZdxAOXwonpdjh5axhe6Uod7wJcocvk7wJpvgSLjD5uY
AdBc0ddJmIOP1PxKTBQ8qoYosOXqfaO9xi2GesxmLwlSl3UxxEh80SozZQs85nLFmruHtU3JUC72
ebt2HJli15uvQaLfSk3uGRgtPPLJ9Q1MP540tWqjheaJ/RYpZnCb6m/AnfotjoBpw1wyfhth95O6
Ehyy3n6xm/5IuvhaaqD9cVYOUJK1W/YKoruyrjrkdkmbAu1O2A3mkfH4vCeSeqdbQYhrLtj0dXvF
YBH5bL3KB3fagd7CUoPrqdY0FpywKPYR/T5PtgRi8LiJa0x4xBkGwbRxh2ryraR5HJgMXjYp+ooi
dp7w45CXVibbNOhQ2KTBOaUe31UBnOZpZhBj5M090Xgbo05OZV5/ENZorxkdcVLle21h5s+HopFP
hlbU13lj3zFbY6pLKv2GFabdkrLeX2T0C1DdKLvOlM2eI/riMSALPjABYWZmaAH3slqoF+207nL9
2q1jm7VU0d44vr0RcPM1GkrfVxn+Ub2ZfXy6wSKSYr6d9Os8rXifQsjZyCRGkt6F8KKRaEiF7Rlp
mLrXLP5DyRgUW0F4uYzEDbyd4apmkp5C2PYT01LPFTpzWuLJ/RgYFyqGHdJcOpM3jxaP29cc6YEl
kyefR8y5MfWhKWrFa2jgL02j4rbSx9fWYLqElpPQ1CLnN0IyvIqrkXy9hC5GzfR2gZwzaUb41GjK
jW7JQyjJ+GU4mmKjBq2X0dHDQxgjI6F6ZYi8s0pUvhBclxGxdWnmzhkaKJ9o8pNWk16qpkeMcY9I
tpOdYqnxxhKEuWsOCimzWw+sKBd6gAN+eU6KHT4Dtos8cLdAeK8pPFTUZC6qaaMDyI9LiDf9ME5Y
S/qSA2a3CPIpAb9EFGWfzhS9Y2cCb4SCazXg7lixRKHsICD6UkoD2S4vJ/VUvJWkj/iR296IvvYs
WOseS3Z7kyMccuPsCda83MNNZ6YVOQwutJOqVNdWYW3B9FlfHHQdZhxs02p+rgfKCSIUKeJyE5D1
MlTmzFMzWzOfWqGHL66LkMaeCRPTs1PVR+82m+Kqg4xAGZdoT1rOD9/TLLAy4c1a318zWTvq0B3N
CldWnYrOa0dji03Sq6Ix80O7KO5MsnS3ozkem7Bx2DimYTNPxisj2AOKzRMQE3txARhj/JkRCOsp
yxNo9jQr2woDPEi1Femq7VF0wKhrx0iPc2Rdjz23i9j1Nco2Sqc83wbtPK8jG0MTDOeQI2ex1okQ
tfK7mKxjLYXhX2ac+xiVV/h424kzve5Oxj3OjC/gN7QTEhdShSNhbJTIqk8dWNMTscWq7J8UMtjd
cIFU1PIDZn+/qYiC9zrOgmt9TnI/Gio3QlhZvLHPMsUWJMMaRr1L8TyNs13hrBwLv5aftamvkcde
0ITGuJW9d834pCfCWrUWADsrj4xdUofJOSap+6RJXdzNIYu7Ypo8LeYjsNzXEl3Mzu3PXT53O1mF
72mZz+tJquNpmJrR75IRRaoRULaArLP7kxarR6bvklP0hEUa3dZcgYLLrXOEx8CN0plfDxmiS/rA
RheW+gzWFQsWqQTgx5qdMeXIhz+bco01aiXHK0Zpa7I4tnr6ZZofOvW5L/XF5cXBKsPuZqSfyDA3
TpVRQOKtv7Jmkm47gtjQp+U9LazosUkyZR8y1+V5PKFE1u5UxZxXSKmzjwggiJ8XGJBtvZ6vaWcC
TldafGMqISVzpUBeMNTgNPBmkU5wayfBRatYw7ZHsXTO4PB5iMfuh4AKXUTHKAxZ+ztFAWKi1Azu
gyfdzJH9kFRRzoTWmGmSnfn5x43SiV3QmXzQMiruandkpUJz9NQpT+Q8bPRpXNfEUaxUI+89eA+L
v0urb02ghP7g6IdQm/cpb+KWkuTdUuI1ucxHtdaRiPYfBCJcwDMNIBo0Hy5zGL2U5DBADlXKcJu5
Ib8YyMUc/6LhWmtl8bYmyIRIW5sP1iwczHeA5TC0bAkX1Y4RnqY1DlnzEcssZYGDedwkX9JD80RO
yqzO4BZLZzcGTbXhOJVRaFfNtd7Dx4iZGGAZyQq6t1bL1u2Yn40gRYPuijaO74bNx7FhKDynvOwc
QBJvHm6nUOysmIcQCUCGdTzda+DdW3ZcpCCr2H6uwIuwHW3szuoOIaKx88ykaIP8kywEpOyx7akT
HRXa4sgpOd/l3VWH73Fyk9u6S2Z0+2H+AqTomAQKva/hpmuFRKg3sCvXzX1B1RRP1M11LXsvh2Vz
GHvGFgXoahXn3/uYmZZnUUpMaqNsE1uKY22xU9EEq48m3PhwILvQKmkgSJsXwZXmUdKYNdj14hKn
kT1b+EVkUZoI3AuiS6xZn7pV19sQN2j/VedxrutjqvYzfZOBRaWnO0cOYXOmQfoFhVbtKQHxGyQt
T/Z6RnV+SUaftSb1RUGmyzaJ0g6mKIZ1kDfznY04dNcquYRRrxFTUWnUPaaGr2mMhhYhfOmeG9l3
OBYQPm2SQqC3AdCQeVJL7Hukd6jzOqwZJeXUvrcT0j5maUVLQnxXnAON8G60+X24VjHGAIzm6Exa
/eRzOfcqoff+pqgSXX3vNIqnlosVDREQwq1SfTXL7qTkFrK8It7jSYgedQHkpXdZ5vtRov82SYHU
R9hwwcglJq2/bdmXP7m5ct0XDhY32+nDVQ4b/FHJGvWDbAqBqTvIok+SImJOk3TEsIhUHv6S9F00
pnqKMlt9rePZ2lpFOzyVZEw8pPSevQxp3qZNq+wQWTT30SsJ2qGx8aybpnamJSS28EqL246F8DJw
4/t8boPTCGn1mqgH661XG0mYAecEX7hK5aNcjR7aBJcTGVL9fFHIPD1nbZtutLGRXqKJ+DwNXfXU
2bN7GBDjLbGHDVVt1vqwJfRzMda1T+zpayjrK0JFG0w49JIaIZV91CT2BQ9EtwFVHFfcMLW8XRRD
xy7OxbNeTvARIhEOD4vz69ARy0CfCZfeVCGdpxc5qAeXaJQjEVLzLSTW+GQRikHdQRIUW60eXtoZ
9XBWhtYWIS++Pbt2HgdzrD96geUB7WC5KQNrWg+1Om+gYJkr1ExsiwMa0TDXbszUKfe6XjVPBTjr
Ey6X8ljGc/BR67RO6AEVoWbRR6xNnuq8wJ1BI9tc8kaqublvFQ0jSKOE80cXkwShxFqwpVVqHEvy
QZpUeSWBIuBkZLU7cB7ddROaBEDN8BIw1GVbfP9kjzRufWwCMpgmLCMe8qHl5ZFAILIcFXNPXUSN
J/XgKia7fKeCQz9qIWZcMjcKKgQblCA/wGEuGL3SYmhHTyEkAf/2nN3UnPDX/8vkRa5zh+7tnPSk
DfZucQzmRtDXnHEahqHjozmKWGLM+v9CEvTfJvbRBFTtv5L77Jvs8x/ll3+cX38QaPz+574pLhQA
ghrBsS6QZsheSNiQAn2TXPCvHNpFhA2qrHX471Wu9rvkR5i/mRr4T9I3DdOxvpf88K8W2xL5hDaZ
q8BVtb8juljoW/9W/AgidlXVxTPJUYuWhlAXRcZ3iosahTphWyE4BMoHWhCvYAaWgzqxCG0Zi2uC
JonsIIYI3vmvgjG/0ql+ujg8RIddVBh8FXWhW313cVVX3Fwf6I86ZpnjoJTjJq3hK6wY37ibWNV0
FIkjpJmKQMR9I9XMWKWdFMvWBfQAqQajOaVwTmTNpBH94rT5ek5xF99HdmwH/qEq1Kd+YlgfRZFU
j/zSzEyJE2CwnPIuafn4PsCMGHErIBvOwRWsw1q0j7WKGXXloJLd5VOsf8Raj12lbIw+2mB6D1em
Euvlmoiriq5FPZ2CIHKv8ymPX9qZeKRVqDBeYn4/jA/LYNdSMvGqqLzvq4SpAeNl2u3IVyWq8Fq3
yy9Tq4mzIwbX/IaW+1saqP8ocPrvluMtb8x/luPdAgpt/3EVf9b15z9ei49/nEni/sx+klMtf8fv
76qwflMdk5fLQLoPH0/9lzxK4V/xfi5BD2TEWUsE7z/FefZvXwNDVQLnharxJP9bHmX9BnHcNqGO
qpbFH9f/zpuqL1f//l3FjugKAdcUOZaG99ZFo/X962JCrIzwW0bbiFDDnT3Ej1xzI5v8ZGOlW+F+
RKY8QynKtDYiJuqG5NnjXATOhjnIFhVsuO7qiZ54gvGg1YwXAet/1alybRb0lhinHmGyHAIqV7VU
b6Ftvwx19sVEuDsJ+9hZyiEcCQDuAY2hZk0+ukTHo2k+OFHZU+iN7Vrvyic3msm+wAq0/IckZEje
JBH8iDF8y+Ff7mIAyhSnDjZ1w36bteYTYbKyDixlxJXh0EVRw8wn7eOaL3xB0/YlVvUdxQmcwiAI
/UbQFoAj4EUmfXDgXkwb9HRGCjzPuyRDqTLS8XSNgU8QJ1+cRU9tQpKh7SGfsip/ccscTEZwaDta
QMAIDqDiNlrE5TFRvamidrd5gKoRglP17WPFDfrdWgoCtIqKEjO8d5XLsTKu5tlJ171TMoqyLqJw
VFdU7R9R4NyFmO3PqL0Yl4E4XkGtf4D2UV2ZElSaYmIuHKGprHS789HvfARjmNDDe6upR7xc4rYZ
qu7CLLXHvFGQ+gwvvTU9NA13Lk6tcTXl0Rto7P3sJHBe9JqUnozaiky2C1Ria8yb7RoT9pXizo/z
wO8E5KFfOUzWsTpcd211laqy8ZKJ75NSCXr4/o2tPpsLQe5Uj117yBxvkoPc4G94alEI4ZRAsdNb
Ck8KE14F6sZoPttqD+MDFBFxZqBYyviNGmY6OmSkr8OOKbY7memBiRGnDFCrzLbMa/pKq8TqkRNp
inGoSYPbx0HUQtU32k0xGrpnC8LDsmA6M29CVdLUpp9GFrXRjN+lYBygKxSN09zoELFoeSnUz2Qm
dc0dIQXjqpCImeiQwfUXFkstWX+rwgwOSa1iSWISymEwWcWmsVWy3uD81V5MTAKYK/Jo4usQQFB4
2LGF0BzW1oOhkZZE+4SbZWrFy1z1g19gBI6kdtDM9CZL6itb5e5Hsr3KtYspTDa6TF++W72uvm2M
38tzWZh+fP8R7qmqCXxR4B2mGf3j+28V7FBUfKTAZuBM6PBuEULuRJyCqzezX6BCtR+1wIKNkKuh
xRSmzlW1n2mrfUcjWCHtaWs7WAus0N3WdrdVyoJGzXoO0ouB7Mq2BeBOuf8L/upXoed3lcG3i1MY
oUTVsO18rRy+qwyKXDPKkm7ctkzTN4Ny3MdA6dF4YIHjfP/tRuQNOb/ZySkw/8325q9/7B+xpd++
PkRolnRWWjJJlp/nu09gGnTikdeEW6K7zqaen8LI2ktC2CYzW5dB+ouf22ab+Pnm2vjNuZ6u2oLv
/OP1aPM0NQqMcAvXyly1teVF00OdXgJLo6MJMZGJuksbUbpeJIYHmszntnrTZb3LIOyndEKdIN6I
tjgK03xAF+vn3VEm/YNTOptOZ1BeyYvcldv5Q2kzJg4c3eyJ3uLMelR0xnUxcXKaB3tflfFrMjR7
JUQOIaM1qxE8yOjTkqPjo31+GRHwrCpDOxEvjApFXdRgfbtOIPMGi2YxioZX/I13OebZVaoa9ZH+
lYIz2KRpWD8ljVOsTLawbdVp15FpNtBBa2YLIX4SSJQPKBRxpumcdZ27aFYfJhnzkNXOhS6cySud
6FDE3aaslF1lqcL7et//VrX0/6IY/6Gg2n6WF6/5Z/Oz+Pz/Q1k5L/iCA/7P1dTFYkbgrPP++VEW
PyrMf/+z/9aYGybMa04vJKS51r+KKF3F+2BYlC9wjl3huFzvn1XUgmCHl/v1yUdtbvD4/1Nkrv7m
8DoAdUcbjiVZ/J0iiiPUD++ZrbN8Em5P/YSoVbf+gC0ndU7qdKGBW9hl7yDSibQTsL3PuGL/np6S
MFkRgDIxYnJetKZ6IrBlb1mD9ToryrQtovpDhIi5e6e7whiUEouHQm9nEAhN0zBAWPtshIq+yVON
sG7tWpsaH1vOFScxwCfIioNYDB8z7ZmleUeXdElbpy85Nhdl9sUwAEZWWROsM/LFb9vWLi/niG7I
vpnS/DaNRApqJBGsgrDhlhRlbMg3pazX9HX81Mm3pZVchiNtem1syV0rSU7FwXmO6BaeCfFjZGoy
QsHzDn2tuM/K+kHm8xln+FnDT7dFLYH0DuasBewxRq5FsLixnmwcxmNZWpcC5c3ZJvdcLdI9BD0v
b4N9V2f3LcFC28bUvTg23w0IV15Q18h18zC5bEqJUZvJad6QTBnQGdTa6tTK7sSY8iOKtQ/p8C4L
AhsTNX+0iYylS6HdSTkbmy50kM4X5q2hoQyFNkvpUyubbBwea/TYUzjfybT6xDbZn5BR3aWl/Tzn
9kHkKGyMRP8osDolGvaucVKui5iYLrdqrnrRmfuKBAckriWjfWHegm52CSzVV102bxWtfmssHC9O
8EnajeqTBoIwp5HnOZyodfLozrDQiBom5nm7EzCIaukL8o0+7JyRpDUk9k2kZ3dRfZNBsFlB+aBd
DJzpNh7B4WRuc0ew2CsIGrAzCWoWtN1JzcfMtRbZA1YFzyBveMWSh/Qgri+aWm/JjZhNv5/oFcY5
3eRAsyoYHSGQFpK0ohoaZZSka6NsKeMkhlkEIq4Xq5m2HQcogKNm6tgvbbnWUVmulAKagyox2o9D
9DLFTFvRqmSrarCv6CiuUSI6R8VRHKb2KNP5wlh7Z32lG8Ru9U5u+jm1sFdW+RsxNvtBm5tdWkGw
iQEHMYHvHIVOm95vJ4lDOOyC3ZBgX7RGGxWE1Xh1Tl3WMTBR9RIXROH48GnQY80FOLkcppCn94H1
rDvNsx0pJJCDRyRnvGlGZq4BOoDSvk4a5tCcpdFkmpgHu+MUGFuecb9WJQ5AO7mzTGPi5cjkG9pD
BNoldLlQKOazAqKJ/9ckrEy5Zajag/JSulFfwR/GA8B5yAM5fCXKS4Ian0ucq4GLkL+AyPzYpboP
Mm5NFhLd/46AVEzzF9SP1+SCTDsM3MFlUu84oBX0duf9VMRr1a1xLpDpim8YEBM3ZG2jmzUM9yW0
VU/ltdWEgkYwfhZ9zAoVMnPkrjDyVAmb5ejppy0J84k5TjuLdWcnhD1cGQwACFKvQj9vZLaFOXGL
onXduYCDomhHMpyKEdb+wpZ7dvUyvACc9SqmwL6IKoFskqTGNKT1gXzSs8LaN4dwM/IqBKSghrqx
UxMVPQPxyzfd/BVFjBeBwQBC+HSAs4HA3HNH109DY18CiSD2tHuXiL07E5BQVQsIDxLTNQ3LVZlr
pPjoFfFQEcDPrmlXmfoJwfvQRdFVxMfYpVOJ2GJ8dcHoIeDNYAr06iUndipv5RiQKdsuA2s80aIE
6rVCEMNDq22JP34hG4CBnT6D7DeclqEgqTm6biHUz4zUM5vh0UnmE25fDBCzWnB+YHASIDgYo626
eHlI+7phGs1tTRXSmxNtxT+Nj0Wpbx1rhDtOSKiXpQxE0ZnR3CZjw7XnFzVFcW7YL1OeH0eVBK86
L5K1LfIBxtT0rMU2eazjKcyQ9E/kARMIuErNEoENOTRoxMGLkGWfoTyoS7EDRHIVd4yFDE5yXtX1
d2rQk+o2e5X1ElYa8dMVBDzb2tqz8jRGNiP4cd5J5EGR2rw6EraA7O9G8AZQlh/hofYMPcbnqevP
6INwCmTY5gmDnCPFPYf20F1kZqEcGDWDqkLAOvYF6Bw5xGtRFMU7UnEFaQhT8TofXgmtinAYzdc2
SmKf3Gq/FpeMKz603mipFwvdxw7wTuQx56rwYQin5AyIcHyJu97165KZPHtdHPVsfE3g6WSIe84w
Sa92bGmuSPu4TsbwVbrdsVfbXWwh9yDga28PUiG9qhmekgxEBNQYd12YbIeWJS+R9a3K8S0TyHFR
7TzbLjIJ235GtoWEJkaW5MzrtlV7zsGNjfA5voi16grr7REBwpewkpOnkv6NBN48xAmPNcIFotkS
lIGog94JgkeSDszHU9ToPrRbbSst631CsbhxFzOXuti6YHg2QO0Wr5fW4odKFwOYARHhPltMYV1B
atrSRvUTwCdrSuLQc82oekCx1J6bIO2uhKqAgY9zeWEtxjNan8pFmGNGK/tGvQ4HJ/oC4Dw7tdYE
Y+arfw0LcbM13NZ+KoiqwGW+WN20ppk3+WJ/q3Rh793FEifn2XhzF5tcxnZCWZGixcdDh0eIw/ti
qyNwrXsMSbN/raViHijhAwRGjDCbZXzgLoOEUGWkEBbLdEFdBg2NnmQ36Rzol46ixEiTHBB4xeTh
FhO7Lm6rjRurAMONiHxJEtVdqCIJ4FQkGa8A2SHOoHw7mHnOeDCv9eNsTK+KG7QfqZvCbkxyeQcq
v/NZL1h9SfRLrGnwJWKvazWcSSNUc2xc4xDgeHJMbS+nFghfKxeNMFLZszpE1RHlJ0JcIdVLvkJ0
CHm5Wd5rJFACWN1ZbawRkEuGS/BVOIxNaBhhmMPQvJZldAmopLtMikzL11WcM7gRdV1fD6OrHAjX
mldjx7hNmyOOpYllDheI5iBrpSjh3TkODwqzHncFVB5DkBI7BCXrUbnusth6mjJsTBndtM0EtGIL
QbN7G4RO7DKSzW0bTgz2E52Q09Imb1jLsGwlEOOTVQeinAlwR3VHj1s8p1LH4cYa2eAyV+ZtCIrj
yJ+xkGNdoOpH1d5sjMC32NHc5rUn0Xrbtfl7NqmeMlk+mpijPdWE5erZvmj79h7E0wXJeL5whpck
z47KxDTPyoY9/ktY3V0usPqE2JVCIMWV+Pr7tmQcqNtAz3QfIe+pjND/DMTqmSUx20OdoiJJfCZh
5bVNwNmxyma+fJQctSafkItlLGEZiA2Lt8jrRju7nwJCfQmnBAZhIPqdoxxFV7QzCKPclKV7LEOt
2EhUlJfAC85l7uxwlt63JLcAK+nl9TgM67S3rt3oOOi8gHMAWEIARWyKQr0wmwingFttcme8krL1
1Br6SkodOgQ+0etLGGFWeo2hlPdCwSDH5NvUpz0WkVWl2psqq+JtoMQ3BNWbK7i8CCaZVOZx8DDP
LVgTafsqcwVNqg+BVV1Au2YHoA3JMHetCwIOQBWsAOK512OISt7Sg62Zqmu4Cg+GVcuTjRN7VSG+
54YX0xPiySe27yNkEsQtrdjpzhdJHNAl4dPoGEvYVgP/3VfmIQSOIEkEzNkw2pv82mrf0fnOh869
G9PwhLx3g965WbtjMzB0R2NPmqRSRaAHchTkM/7ItHkc3SLyYsrErHF9jntXOjpXX+Wkk5dyQVsf
7NZGliSD+NMdwJAApTjLdtl22gctksrJcNIzXJd53S0giCQ8i+beQO+KaKs/q216IhjmYJAy4c0l
Q1Y9S2/dhabvtodJcviwSxC5mnvItImdU22Zq39mHcLgYRxfEPDEyCPnI4DPJRoC9LfDI9W15IkS
iwyHA3D9iuHowewpy9nVlBDFaYEaE0IFm09NBnvIX6EQ+jHWluYVBc1TYiVdc74kfBNlUsHHdGGR
CjN+hBNhnOpJoon9+x2H/7bZqG0aJEpyxNeYRC7H9SXq5j/3Dv73/2TL/IWBKf+n+d6c/qd/0e+N
BO03TVMdjXhtnVAr1fhXI0FzGaoaDC51hobAFCwc8b83Eiz1NyFoY1sYyLUfWQnC/Q3gjbYkJhvC
grVg/J1Owo/NWMamdCbJHme+Yzi0Ocyf+nVmDUE07oFM6SVEwLbrhl3TWgeZ1D1ILmv8RTvyzy7H
T8CcFO8LpfLS1viuHdla0nQEAxU/cbVoXZUw3vvF7FCzAa6bRLe/PZR0p/6Nhvi+1/zjrOnb11sI
o4ZwVANS2NIe/e56aUMUnhQZ9laF/zUMWnvGvdtdqRkLytQ0GQeucmr3Li7AjavP2u675+NPet3L
z/fvBvC363OggQTAJ7CZdv90/byLNQfLiQ8Vh76rCrWkSES2/eur/ByfxE3Uea5IE7f5ipzXf7pK
TTmt4/Lx9WooqFyacgPirPJyNZ7Wf32pP/lBdbgyQBIEsZfoW3+8VF01iWNUE3pjk6NJ6yokMQjp
UqKX2U4j28Qjzgp7xQC4CaFX+YtvupAdfv5BdR5+g8ee6AzG7j9e33Rw3EuB4EXitcJZjITmxuIj
LRN1XjYEOJjhJOqzhI5AlZxzIGsYHUuIeyB8ZHQLgBtVb5qaKZECZZR4YY8fgC6zEl5haJs+4qCz
3+Fwxb96Fr8muv/0MOg6Oay6QHLOivCTTiBx56gjoo+HnxydtRXBhpQdsZlu4ihX+YhWYVSVc1AE
GlP+pF5ZfQK/gbHbrikVHApuFLNbAsBSMFHs//q+/tRPXNYBhsUMSBiWWCxXP60DI9kkRRUQaqZo
lKiDtKttyLmWPldPhLNdU0pgIqmlPv4i4+xPVgQuzP3EecD/LG3W79/Q0owLpHUAtEE6dRu7xe/V
dnrnD139Re2b27/+msv79sMtoJPOFxQMuF0TJONPj486IGApSPDwJ2g0m34Qjyj0Pqc0c4/JYFce
2or2Wyf+Py5Bf3g5v16Shx4ejkNY3U+X1BsnosNIvwvr5iHv++yy0zBwM0T5RYjaH35JLvR1oYN4
gxZnUeh8/0uCu8X9FkF7II0CNhZD1jNo+orRXz17MAD/Xvgza9vX67FnsCCwh/2suVG0jmw6GKJ+
X5JmQySPPPcm0lk3rZGFFVpz99f37qdp2u8XJISSIo0GOF/2xy+Ypx2kCosLxjmwtawqUo7yYcyM
3Yn9dkqfGzLQme/L9jbn5SK6pjHWQL/TXyzqf/5BiCQDskJiHTvLjx9EWEOO9UoxfRiQ865LaKfi
UTAw3oEryLUqPyidQr3VQLufxSj3dTqQVo/B7Bef5I+Ps2YiydA0iEkMU5fq5ftbbpFhEiFyFH4l
KfQtUIPbkmawY2LY4cRarWi0hb9agv+wVFhcdMHoUDBBNP9Zv2EVBnI+24UqomCqJroPZAQdPmw6
E2aCBAfyYBYEwi2fwUGomlP/p9zUjRHNmCVB6e/6Qao+HR9o+rI+ulZo+Iir2l88MH/y6xBeKPi0
izANqtSPv04nzcJCaq/6QOdvLAvbUmgE+U1WWc9lG9cxZFMn+sU1/7A/MRciRZZZKz+Oof68FZtW
HAYO65xfplIeaXeQXMvs3i9ZXe8AV76XCg+KS4YkWIUy/8Va88ftkcsjpyOblwQBtsnl3n1X71h6
GU0FLkx0qw1msUrqd07nWoCCe3UPm1TQ9BY6rBwFbjxpOFj2kKy1iVluJ9VF0W+Z/4e6c1tuG8nW
9KtMzD0qACSOEbP3BQmSoiTKki3ZVt0gXLYLZyBxPjz9fFDX7i3C2GRUXc10VHR01ymJRGZi5Vr/
+n5zZw61vm9xtvSqnq96Ush2h30uaWVJP+/lTb02X+gKKWVZRBUEFOc/eBwLGaXdhCaGWhs9XEr1
MBWIkmlIkV5SRMcycLbQcH8SNyZ3l8deWciuQXEPD2MEjBTyzsfu+MYjneVdmbBw7+nywgCNZqg7
J9NfA/wH9wEfxWcsHa6Z3P76SeAtga6yEAVQrlwuzFqOrd6USNNb8gk7BwMtyLBdvFPyESTWv+8n
K/Hn2hYwZ9UDq2IOQRfroSxMXGmmVvVojW12ZSUJLQZAn4GmhQdT16NbeuqMK6tw7Z2+H3QxrxAK
3AYsNFZBDs3UmiHtm9zPv0+q8WhJezZBGEuPooxN84/8u+EEG4B4m8VC+73LBjx/p21r17TssecL
+DiAoMvq3lSh0iY5nJ4c6OeVNbT2KmftKyGFSS14Od5Y99CVAdd7RgZbFi1mcvAT6w+EP+7m8qtc
+erwaLOWBT2Hju39IspX6KiBsmuqgAuyxouSgE6JvCu5xhjZwR1JMJW0QhwGp8u9QZlRwG5r4wcW
6lfmWJs35XkUxS+xbX7MjF7FIvZ8kk1DzYo8xAuqcupqQ+e7uaVdg5JInqQ7u5DOB6Xt5JbK2rhP
zdz25sLZrUgKdW/ozXBbcGE+Xpmd+TBf/iaiauy+ZrYz9+bz3xSOrQFNky5/DCzQ1YU6RBn5pI/U
+aCOTzSaZD29oDCfaRaG2FdRbXYrDr9cE/3u8o/5NRJjxxEcWOQVWIMIJs9OYZFWVWYVLapebMi2
6OKivT8FBPQmtTkNy6qXy+Ot7fL34y0O0ZgtDJK3w+e5KrFBTCn4BLkEImXJ6CYeFfupAjB6Jdxc
2+WWq6JCoJiBIdjiIa22C+mnhiqETS8XGQMVgpWNJ6WhHxt6e7TLTZLxbYWx6qwwuBaFrM2xDTES
KQXJE6Sa53PsRBM3IYeNhw2MdUSdLe81VbH2Rk/GS6EhZWemHQnx+WpIcaiisuUPD/xtE50Ibu9J
IXGBkKl1tGpDbkErxVeOwbVfOMvRXZWTgRLmQnqlQ8Gs0wS0FrYk5s/OTdVtaqfNtuyKfj/CLL+y
6n79nOmcCwYHPSL9WVF/PiM9odCYcGem1Sj0wX6p0JGrfMAzlqy6XmonlyJuWmvB58urbz5Sz3ce
45Lh4H4jXGKOxbgQ06xywmCJBig9+hjMPmIdC+bKC/91uTGKq7O5kb44nKjnT6fjsUHHN5bELVmW
R0da9tYVbbINU6M5+gmCD6ocGWlv/4czOM6VY/7XdzmPPkcoBtdHPKrPRwf6nPUFnueeq4QukSue
NmHiBC9pLgUgq1jZXJ7TtXcpNBKGSIYsRl3MqV+PfoBCgGqxm+V8xgBKm6BBiLSz2EPgEOyaHOgg
LWv9lVW79jYNohMki46FvGj+4L2LIAUi3CyeZThqbvSngPDFq0FBXxll/rcs1wzNF9wibCI/ZFHn
o7QmVgt1jt6AjDttP2Zh0y80tgBuAINcnsrVoTTCO6icrB+xWDgCtQQsMx4IzvPoaRml1GHCULUt
/n52c27+4JZPeorIjrji/KnqgMY+I0Wl0anwmvo0+SPsUHpT/CUjNlJ5/gdPRhpDdQGXsu0Xi2Sy
/KnBCxGb9piOzrrkLqq7CFl0WqavDPWWpVi+MKIqBHHky7n9kap+vyx0RZZu1tAYXPdqC+teOtuA
r+deASq9LZPB3fGkoRcp4nc08dHX+XriyWwotlpV/SVu/B9TKiuhEGEHu9AGdGCbv1xzAOshhDc7
3cMOJtn3ftHtQgd106A5SE36jEZfRHrwxgrpBW6AYZ8cdWxbFDW7slF//fSic6WyTVeDcEhqL95B
oVi0mqKS8/rM6W4K+F0NoqI0Vk9xZic3Ga7QV475tfVMlxV2znNQT9b3/E3kceZiTYY5LDbQcAMk
7Iexi3LPKTkaLi+wtVPInXNl6tw08stZEFlakpNQmk92mi6UQsG/RA+7QyGM6onKQbchi68eLKq5
V6Z17bzlCOIJxVufyPzX351CZShaAxa7DvFBpxmWfo9d1mu514ZFuOuC/Nr6Xp1UGtRIQXIX5eZw
Pl7fDLHRK3zDBIr6nchaE0eEHPtamyV/eVLXVgzB+38NZS0OCWdMBg0raT5kYxQdhTpgf5D6BO+J
ClhjFuMNahRemU9tZVRNFRy3CFCJ2N6Q2e8mNIlw2wtCnfCYSvB95o4t0AewmVFmlUds2SvPnepm
LwUUVN/HsAQ0BP3J1LOPpLfA+JSiPYASrbZd1YEMAve3C8HW7C9Pzsp7OPuZi2Om63JaYAZWXNhn
iWdJvX4iGVEwVDDtLg+1ssQYik5iSMms7SUkHMxelUjk37T6q9otNdfnCgjL54Z0H4fJhAvmPxjP
RoPPYUETyjLDrtpB5+OornmzeuwpU/vmpsY6eV/JQD9Mk15dWWerU8lKNmcSNWGTfr6klQDrvcZS
NK+utOCED7qkvcS1YeZBbLn8aGuLixuAQBLN14Eb2PlQE52RUFJrdU4kzZQM6+ssgdiJFim9YyEu
7ijEXZlOZ+35ACwIYgiqFnSYng9a1/j9TBFehDAn4TfQTKZ8BP+J40+pxDEN1ppx0vv2GeMu7KmT
JMKkT3EforSUX6WGyKzUf8ZtrdFn5SI4kVhc3k9d0WB4JCqTen6MAbGPq4S4lXLAEcovQjJSskFV
p1aeMuDnse1tbaC5Phsolfi+7E0ADH6HilbJJ5oTSml/RmSk84kMffMWHhyaUU3JHECmU90/DhhU
37ppDtjUAjbzqbRJU6AOTiHJ6xRN9jlKnw9pqqfYZgW69c1MxYCRoylwJurNIi0PGlgWcx/aKGeR
E2qtA544gM5g2gmWI36a/BmnWjWLEMwS0BQeC18MncTWbCw8fs10KhIbJObVXuKdhYZNafQvGdiQ
FD6SWbUciLIW6Cfi5vc+LstP6mhq+77U+ccwbDfoiLflq4vFyMemJa7a4OG8IwGDpylCrjHfNpZA
ZYVZb/0jMFvaRkdibLAimHWCrOqK+osDK5dkQVV3L5eX5eoKIcFG4zIFA0vMf/3dmWfGOZ4UCJsJ
ZZGuisq10SKGI3DYsPwHO8CgzEvVRnNULmGLoTANc/SuIe3UcpjkUq3R6wHuHEzng2k0yv00MW2X
H++tUWoRk81N2nyyOFI0bJ/PB9Vny7dWdqpXu4ntIZ4z79QsBFUVuPd1Ybdo0bJ8K1Wn3LtjoO0q
MbpbgxzYLWL6fIsfWb8rUzEdYyYRAEjYHC7/wrVzgTgYJwZ1rpTMXhDvX8Dk1IPOe1Y9P8gKD1ZN
SlceNK6igdcVY9J938X2lUhVn/f9YlbmKB9/CYvkABfS80EzvWlKqflwP/AQCUAOzCbS0tFdEKJs
jAe+a4D5Ml1Qi0czEz+EQrAzKB9EX3M8i8EH0YkVRHjjbJBEqQ8ADoBt2Xb9Ghqm+ySnMAJ5YQX9
H6VS2y8Djs0/WjHS6nR59lY+UFx3baFxqYd8Khazh0W3rPNsIMECAHNvR+PvtWyN7eCAs8KaWb/y
slayelSnEZRwgHOskuA7n7i+NSD/d7Xm8THS7xN7ar8DubXp1Jj9seiUipMX0wHkvjFoSnjBCnz4
PI6Z/6kvUaxugphGK0DuyH8vz8M87i8vlJgM4AdJDWepGeFvBb6STZqX16qxS+2hxF8QX0bLD61H
oLYzlpldfXnQlbMDTwiyrWwv13JmgsL7pVtNTlcC1+cOU0YBWcuiBlXputSmjfLKUGt3K4pFOnqe
t6yhs9jHtl0W3RTxgOhDoMGMAe26Dke43TdQ2RTd9+yCXhq3n7jXZM7d0Kv5XinHGH5eMVyZ7TnS
Xc72W0REnXWe9EVeLa7BkPpmSgSWg2OvyXdsoLtNt/iqQj1W+/yuw3Jsa4V95EkzvlYt/1UkYbHo
wUmQzyTV8ktasbdjU29C0oqisuwfGR5JnyZjMmGK9MnBzUzxlDQOCd4kq14csM6f5CSrW9nMALsQ
mgKIKmwYI4tbQ62OV47ctS1JbW++AnMngvB7viomzDN9+DJQe7NSg7kcn4xqOMBgDW/TIB6vhDhr
11zavNy3oHGuJi4+YHCdBRA58glD7UuPgpG+Af5W4kJAz2gSGrwBcigbG1NzhTRAXmqGRzouuPJx
mz9eiyUxnz8OHbScq+gnzp9aNyXmFiTSvWA+eqCJYUbVd/rN5R23svAENxQbI3ab/yxHsWzYxnXa
48CTWtpTMepwYTHK3KRdM+xRr+QemKbqmANdOrZln155yLXJRiBEqMoftPst05jUSsK0G2sBzZCU
lD8Nk0enMjJsP0v2BnBkr1DbAK+H8utQOhSwmvZHoyn6lf23tgEEp4FN2xSFFDyoz2cbzr+tRi35
qsifLPwIU+uuRfEPTVTL9k3njDdz1pqk3OCA7QAOZ9ox8DofMmXcWzPhJE2wwzI/OrKXVybprX68
XAqo9yivoDkAtLJYCsJX9d7MI9JAtTKcZFMeG1WhxaOKXC8r6QJUAIBC6z66qeaeRqm697CHXlRH
KntS0PF9UNYGRMQGW4Kgp+GWpOom1MAQTbQPimmIb3pqJgc1LSyvE9GL6ge07pih9qIrU3gXSWhO
ZsOz5vDwDz59W4DvXZRoNRKEHIrFTdna0THTp+rO7J0Jsj9k3EBo7ZWjYOWrxMWKWUA1hazTWMxE
NEt6ikDo3khnhRdOuvZYsbaPdLuwSwXCdjgO19IUa4MSZs7+Vi6tqUt1ARp9xFIW1PAAKmhVJQ+i
zac9AKfoJm0n+25s/n6pD1Us4Qf0H572lyIGfPrZpYQRMVx10fblEAFmGkSfIe0O7VDMRUegGyLM
6Lqk7aOL3eE5catvqQuUWjEhdl4+J1bO4BleojlvtB9DLCY+xRm6LZDLe0AmMTiwLbr5O/lSywre
ewa68vJwK4EAE04AgCqOi7S9iIoSTA19gWmJF2lgf2NpcoFrCastt3WubP21t2thHqWSUuTMX95X
JOjUtCkxvhgwftmqI40SVYuzeVIoHxI1BQqYyu7KmAs+wiyq0ud7i9A49dD0LBv2Tc69NHBT4VHI
bu5o4qV6Ezbxth80eIgYx2+Knm6xuFJImQNgO8rQyv/BXqJOhn6Jl4o2ePGdiwKzrnOoSN7k5vRz
dQW098l+yek0hIIaA/KNiz8uv9bVuSaxo71pBajGn5+ysRYVAxxTvjZT2DzkWg9J3K+QuGBx4EGu
GEHL9G59Ze2uHu6It2f5quZSlJwX97sraVEZUZVoPos3Ef6xTBNJlmSsbiu3oCWzjLQNjr3OjjcG
VMlvYmc/IekD2JzjbDNCOlYhJgDysCH52rygy5OytrW4b1hgIwjBsFY7/3VNOnFdBlrqGaOW7KxK
fKfTJ/BcM1Lu6HJyrx0uBv++5dcEVYoKA4i06y8kEGHamAnPlH5eggPVlTyJFWvJHtCdPPhC/sSs
YLhN6L7+IJOiPmJ75W5l5+SA+sx+4/ogtsq8P16ehbUdT20WggXFqbl4ez4LpuzbnPSV4U1G9YOe
MLRsdTp6jS3yK/O9tgiJNygU2WhRKdqejxS4NW3bCAe9UgnsexvUDrntaXYzwU20bEz1DpKyuDLo
2uM56O95x9SqLGux2QyIyqFfNgbuti5kaDxbN03W0gOt0UpzeSbXnu/9UIvni5FoR4HBUArMvh2O
MIepgTPPnV1HOlI8A8J4vjzi6sPRzcDVweYJ1fkXvdtfAx7HcV7FSB8CO932paFt2xqr3aTGoPzy
UG/B/nL1ckqzbl3mkvzL+ViRCAOThkMwwsBBfreCLrpBJ3vXxgGOdbLlCKVSswu5J4OcSfUtlsYD
DnOjunfMtmFDAQqgIUAeJXeZXT5pqQcVq9qMRXjlkJ9X7K+/lO8lXxWCB3P5HoI6SJK6oVVZGW2k
AMG3vNWq2xB0w9bvkuS2NSdoNEVIK75OEvDyRK1UkYRLSmHuTJhfzXwKvHsn9FjnbVAEBteHEfJS
w+ne1mr3cWhreaDTQD2pGe3tzjD+g408qyE5ZgnTfilfhT35RtNPGTg0yX6pTnBnD0rvcVdsrgz1
9pn8ZYod9jKl2Hm8xRSHsIw0fWAbFXg4PWiybVHM19POhdgeOnl5wqcrvlVz+xvN/SZBk0l3KeTS
Qzrp6BtbAPIKXYeOiRWzIzAwJyWspZUKZcBRUSul/V3A1+IQWJkKztjv6ekHaHP5Ta3tV0IAyiG0
KPCRWpx8I468U0Cz8Fz7H/YhXIOdyI3ytrTLatsGdUdUAA3j8qBrEYhBGMIXkUStSSX7fH0IZWwT
fF+YurKN7qiAiU3mI14Z7IKu7EYdPZEan9sMH76igHvcFbQwXv4NK8cGJwacRd4g9Zm3WsO7JRpS
5fMTm4NKKvBgNcTUH6Rjv0ZDFl0BJK1dM8+GWiwU8PNdSyM8x28Xw0PB7Xhrw3XedGZP61XtTo9g
75V7siRAuzTcxHDlib0swoPs8jOvHApU8+1ZKYQ8em4jO9uWQ6NRxUdO5zWl67ymTvsC6l3ZW0nR
HOwW1001G8nCWIqCgk0o1779+q9n0lxUFvSBoVdC1X8+fJGNoRIlJCxy0ao3KFFofNQb08v57m/M
rpv2ggBt15PhPqbA17cSx1dI9LDXjGw0rkzGPOuL7WuoZHaI7Gb96PK74Yb4lVUBv0aT+EtMGkfF
NBbKCT27gp1Qml0Zb23BaTMJiG5umg6dxSW/jAa16lDIeym1GHqpleQYh9gz9ZVI/tFQXNgRLpFJ
dhafxDqwx7zXIc9Vqs/RYYacgiZ4Emgh+pVTcN6py1nU4LD+11CL9FjepyNVMrZRPGOq6bBRd3rd
X6u1rCWqqdqqJKuR2/BMi2Fs3JlqB49cb8xH/HZIw21NTU02temqx7pLOBtxdTiqgcgPjgC25iqk
qqMWxSec/xA+NRZXlzfT6rbmigzrDXUuyKjFIRYOVV0O87eG32sh2EJNGApJmkavyr2OseL3yB8B
ok35dOoLWcwA9PAQ941+5QxfW8nk6EjOUOc3EcKe76tY9C2MGTqctBxPCLza8FkQPr6fgRodFUFU
dOXJ53Pil5c+F9lIVHJcLOuwUpi+WQ70N0n10cDTcmPmw++B0uMJNMYOF8cpP8nZWwMkt7W3U1rX
+iqEizvUyeew6sMrutTVCeA8o/Q9l3+Wv8cc6VysCrZyGEucv7IyPokWm6WQUIMvZ2JeOclWx0Pg
ibYCy0U+Y+cTLqMC4lNRs+gncLiujzdWnZalV9Z2sTdDu02vrLW1s4PMG3cm8rEcnovlr4xdIeui
E54K6/o2S/MefxLoOnZUXvs2vyUbly9Xp+RC3IYzOxN6/nBwmoIehhQaR3LwO5XGp22IG8MuTM1q
0+VB7VkFFQJIQ65XjISOaZtpUBB8ZV8BovcoJwQ7PcE0zGykPOYg2e8dg15MB7zQHjK/4vVUGzYd
PlU3fQgSGed2cFhGWhxKMwu3YDSdfajY5YeUrs494FgdZY59LbG5EqPifUoX1aytR806v+R3AcBk
OFhLQRaCBAUKBvSO6+lhaB1KMll40zYk+XHWO1bt1HiX98/a8qGyxafHQerJbfB8ZDqnXAcvXANd
q40LrCzqx8BS4Enpsc9FQVX/wfYg1QK7bt4iUCHPxwMkYUe6UbI9ahsUZTRYG2BKyEulr8HTEdbN
5edbm9n34y3OIyHVyQyRWNMB1eLZ21XY/CnhPZnb5lgbffLQVoBbCuyqHi4PvBbfwI0QJO7mi4dY
XM9CM6Z6qqJ/QZ6c/OmYuXMbj8SxzjT2L5TIk1PGatpGpR3s+xgU8OXh16rzBoENUlDbJI/w9sV4
t6RijOtaY8QLbDL0+AYP3h9iKMcdesb6QBIcVxPb6Tf+GGfo2wZ97zTUVeiiVu/xNoCyMtrxqS+l
eFADLuadaWufrvzCeQaWm3vmufOfWbqzbBjVaqXUbEalcIQt1GaYUmNXZDDCwdfse3zdPQQmzpc0
SKy9UMjmWraVflD9sLryzVp7VWTFuHLY6txWvoiGMGvXmmG2ojA07qdY8yXbTEkw1p384BbHdOvQ
dsbr1KjqHuNnKqOXJ2LtQH0//GKlZKFZjdgzUWYbauPF5zq+wwlvos7tqC+Xh3or2v8y58ix5v51
pn7ZthB1seqaYYHqLMECuddHYDDYUnqVYRbHlv6Uj4Gj1/eYGs6y73g8BGoeHvFGTLZD7psfic5/
ZHr8yeWKdmsmikn/w2DcGX2Ie7Dtgh1KLaTwseVvMYYCzNwnzX3YTtprOxqON6ldgwn2zDsxk+Iw
uJ08lHqQ3/sUffcAEZw9aBFxbxIu3JqtXu7bVG93cHz77eWZWNNpMH9oZ6lrgi9e1rmYBiPXWnSQ
fAXapzCkkdeNsH7mi+FvTccQ951s7Vs9G8sToYPcO6Hs76aosbaRAG1S2PicUSvDbaq0ba+V7fS5
7C39Q9DK/CCsONc2UTz+xElX35mdfbU0snayvX+AxbJRqkrJEp7Nm+LWpd02dDzEf9g1N3gKIbpS
HgsybMcQ35RtU+sA+Acs63qj0W/wnCq/+bCcNnWGNY9qdu2MubG3PaTyhy5K8iun8NoSd1Dzk+Kn
oshZcX7qo9vrNT1zNA/T9siDuo3dk2olB1JG1ZUPzEoSAauHmbqM7IeC0eJTCmMGqGhH/XLMEpxX
0Bvhe4pvpSSJv7GHNoeCpbSny6tp9flotZqFK8QpyysB7IRMM1qKQqadtnvRmdnnvre/aUjnrlzg
10eiw5eTHaa0uQj0tczmGqUwUlX1zVG1jFt02PpjYotrkcHaSC71CawcZtn9UnJPK25JwzAfENx0
5VHP8mI3dZq/0+GUX9mMq0PxnYSGQyMBt4bz5TGV5M8QFfLOjAIpolWme7smEGJNl1fC5ZXlMTcK
cfelucWmW/N8qAyL6qrCydGr6qA5wlsN8KuEv4wkmSZwvLu2o3K1srbyfDRgCUFvM19j+tfPB3WN
OnBy6eqe1TvuTgK1Rwdn4kOautdyrWuZQFqJQQBzu4dUsrza11BPsB2niNK5VX4YLaSmEfqdnQrI
7KREooLTaaDfUSqYZGFebkJnhiY4YeJRgCUEtLLeQ5rcwzUAlMPzmHuAlc494knnqaIoTkldFD+l
3pCkAJ4H2hvHMazrf7+8p9Y040hKVIpkDIwOZfGqNNCh/1K70PpU3ER0WWykUgf3VVoFt50viZGh
4G3sOo33eFCNB2tQk/uEoGI79vTeqX3ceMAWxUnQg7azHafaBWl6LR+w8nIt0tpInLmkcPeez+l3
gZbTQTpUCxZvW4TKbRim8dYgb4MVNhDSy1Myr5PF1/tsqMWMkLnT5u5i5A8Ae3eGPZP8QrzrLo+y
lhElY23M8AKG4w2cP1Haw0psSNKiPcEmOrCT7lAV7aNOieZAjzjgtipU74lv449uLuQRlXJ2ZZuu
TSoXIV497XZUiPXzn6C2o+taI1yGoaoiZjaKbyej+a70VX24/LTrI7FjKNnMlIbFBUhrBIqeWVMV
FkHxqRB2f6jakPS5EP2/Xt/fgqL//4Yomz8w/+7497413/7Xz7wBtzoD2f/jfyNi4898jL5/e08j
m/+Zv7xgHP03IGHEZ8iD5yLjfA36y7fJsX+b0WO0T9EUyrXj3/AxTfuNf4A4QZsjVKhVvPy/KObm
bwbqN3qn2Gj8LagD//P/nLVt1Yv//x7OtRA+8hmgziBMGhTAj81B4CI1qWB5qaajSwdXwf7eOASn
O4gT1a3SzJ1jbjYWHn5++gO0HGenKFbopYWhbESGHiCpavn6bu6ItkZ6gc9+0BwG/ff+5hOBroQ6
0dxXpb/lz85X/RSAY0s67HzBu2jPIX5Mx8oCGxhqsn/M2y46dFbk3hc65orlqPpfchpVoXFX0/Pl
X/KvT9L7n4KYlN3P1LDPmfI3F513p5pVlGmNDYe+a3An3oDxUzbm0BXHHCX3na65P8BkD1t25xBs
HWuEjA078c4JOxvQjK/eT2auPZqAbDEtFuKr7ivmoayGbD8hMhipcO/bsGlSGoAy99TYYB9ra8QP
d1I/lmbzHSvvAGvPrr3HT9M5cX6HD0U9YmFn2g00SZE5m6KKqse6HZSPdljkD3pmm3duKwFoanKM
cUOw9D/FYFgHyD3+XWom+clgTXDdTe+KvqkPvToVtBZk7aEXxncY7Om2K5Lf+SHiBoDB+KMjX4rP
qQIzuMbmNrCDj0aa3g1uYHxOgcntI5EN36gihPshfEhxtN+WqvhuK8mrFasPUFNf+q6x9yUtm1s9
j05JEaZf8ZqpttTrwqeAk5OYlAl2a828r0gZb1Tc6nZ9XdWnqTSBmGE8uodYj11lD3DIcfP6iJmL
iexME0ewC3zeB2MUG3jQON0l4oPbF8Z3p+ngDsvBajdj/D0rnUFuUN2rH/xW6Z96RC3Mn/CR16CQ
/5lPQbDpMzUEadwldCpGZo2zV2hVxre0L6P0lqV7D5or8m8qV8MIfrq3rOKm7iB6Kt1niTsYJG11
IwNYbFlYWxvFyv5QUJbQ8fCnpVu/F2XY7JKUXIsbNyp0ZlpKOllUdzHg2JuxdYBGWOl316HahN4N
m5uiP8pxwDysM5tTbojm0Joo37vRiLk99ndq7IYvOhSZbUKHA+lPrDi6SduGhfgjdv19PUB5CHUz
86IGhnuPEfGz7UbWJgmRjqWhvFHk+CPOAmsne4DboN25lSi9uq2s8KcWy5tizL8m9aRtyIU1N1Im
/aZO4ubGT8xPwYDszEjLGwzvzc1kOxmON/YHMRW4dSgYlR9V8gW7ZJAf/bbSe1xeVVD0lfoo03Ec
9q3ju/uZBf8Y+MF4Az7DfaGpl1c6x1qTnGWNZe0DSMHA7UOBEOUxEk2ebR0Ef3daVVuPeZp391ha
8kns1ao3dtJO8O9sdalgkIsbbgKmtg/vCk4TL9IxAQXkHKQbvR2/RaqaPCkl33NzXoNTYij2qQ4K
gU2PnVj+ncXVPPxQdBD4tzTpKRY2lDLXJxDWI7qNgSKjMxO0B+0JE0rA2VVRjcXeNqlEHIxezrhV
J/nQY1BrBslX7KWOGGY9qxHg5qYLom3jY/I+Nqm/SaYedbs5qfytAFmE0Zsfx3hqtsFU5Mg2MSna
KLBjtkahf0vh6XzjwEseK7xLC2C5tnrsEF6G2yAZzd8zw1d+qqS9n1ynVZ8VmjUJ/7IGqyXfLn8o
hT9tCz0p9wrFlE1ajd2mUmV4arS+2pTDoOMIhtg9dtTi6PtR6IFMmA6iT7N2aw4Q8BwXbv2YsbH6
Qa1fRqTeB8ftbnQNCqzeR/afScPnw1O1vn4tuGh/CnPcrLZVl1l3ZLWiGMNkbQYcY0HWIb7Gl9dA
wkm/56wgLfLDUIpua44stEqvenUDMz35mLPCONNYrqD6zOZzmNRKupk6coj71lTiI3dhP/k8Qb9x
nmOhZc6BbuQKsrJDfkn+nBzqQ5t8jDX/ITKwSnBdzDA2cRNbu1kXnXI+SfMkEb1tadtprM92oWrP
vp3f6yMuoknk54+O2VdI4oLYwQrM0L6O+rSLysLotxXGpN/7FD9A8pHiGAuqAn2s4pOh4bJQSFei
1Bzj3otRTu3mvrctYm7kqtKODhi3xxmrfSj2pesPt60vJljHEEyesXvI/E1J02CNH2lAgl6thuEx
MIPfxeC7+bYanYlzIvfvywTYseN0foSVdqsLqM1x/H20zU9RRePDZuohFOdmNTyyZIZHuwndexq0
Q3SNeahQm6ul9kx4rz0D9h4eXSc1j71fwxbpODDUIMaNOEDwHzpVPyttsk/BmKWfdEt5ZL8Dd2H+
T63Rjvlm8qEgBySxdlEN6SrgzN32cZreRFmb8RLz4JtZtNFhoJd1r3dT9tGyus4TJTZtpG5s597F
nF72guSFSDr5XE2leB1JYGIIP7ha8ylCfbFttDHYBwWF/E1bNhYwisJBsiEqQ57s0LC+SM6hAZZ5
EZ86phgrBNoENjkp4OeyyQD4oHjwP/K/ygM1sWwb5Yl7T3kweRJ5Q+E5V3W0RH1lPeVWqKGFbxT0
F0OZQ3AChv4ht0rk0x0GYEioRbqzEB5/VHJKLo6kWafIzODGHAuOAbqgnrPRvh+MDoPmmJN5nCne
ydRlO7TaPvul6wuM2im4P49VnDwGVO6e8q4QOOwK9ZDBT7uHbad8riV2BoquHhTfoNWdxOGt1k/9
LsDV6TWdSscb/UK86k3Rz5h096ag75HDAQ/uuorL16DkIhzSj/w4Omn3ECuVu7cCoz1wLNM+r7Hv
AtgU+5HPBr09tugwwOC3b0atPeV+THmoieKvleUmH9uQmLBQsY4Ppsq/mxKn+YSLHldAq1XVcCNT
RRzDgvasHVjyHi8/uy43XHroWawH597vy2c1j+W3iOwRx4/tbtgMzrcElAl+JXERPnYJQarnG3W5
H9QovRkxmHmxtBwr2yTXrSdRlS11xnTMvsTToIUw8DLz1sQg2ut84W8nzKb59luNg4QTKwRsQlF5
3Zo1ro+eqEX9oxmCAEsMa1faqOMMJfYfKypS+16a9Zb8af7kov49zSmVHyEegzQ0zntQn1IWS5hb
VL4NExuIJsQ4kM8Vdttt7DnBqN7o9A9sRakN3hh26e0QufL17YAIoqi9j13Xf53SHpFJ4/oPEuGL
IIJT2Wl+gkf0qCmhsWVlFTtfHVSymp2hBrcTBFXjpBap/lw1GXwQfE6f07Y2oggfCHplPYimovnk
Y871A5NRjgLL6jlmnGZ4nJB9RS+hHIFXu3GIYL+DoXCUIsgwjXEqFjwuw8OhznyiOivXh8e3z3IJ
FR7OeF26f+YhDY5u4dQ/6AhzsS8XgaE940nN3GrkKsASYNpTeNijdrMFQuND5iZJMeyzIBgfq7px
POloPRxybNjVLvAfw8zK3E07B/emaOQrnjX1CcgC2XJqZcPj258k0mBBxqbgvy0fvhi7pZevoWtW
HY2fphNtFbqX2m1hjJxvLpl0LC2k9R0obfKnJahoDCjJBemJjOJGFgzBDpn18Ai3SL5CRZNf615h
fbp2TDeY1lj8JauTr+PUqY8dkf9BotqAiJ465bZpS1fbQDurlU9Zl/V3FV1kGASoHEz0zfBnKbQG
j25cAV2cpz9wO/cDOed/XVX+1qX6ucj4Y2kPxsXweyExGAjC5j//R+vW/wdNxOYi7P985z5UP3/m
MwH8/ZV7/kf+unJzfZ7VjtzaqGHQxzRfe/+6ctv6b1yrkZmhwsQmD8DFvy/djviNDKWtzs2yyHLR
Rv33pdv9DUqOhjwJdIrxN63D5hTVu3sl+U+gXaSTjVnuxjWfVMH7bFlhNSOa57g/lUNbAuBpnSEh
SsDKl6I6lz5B9Iv7L5hKgPm94x97GPvlZ9/pMnmlQvuWdj3/LVy2qQDpYDeQgr2lUt/dcclsxjWE
Ru1ECcrCjjEVatjcVk3UK7P/gbROMONqChb4BqKjOARj2cVfMHVwnoFcRqj1mywpjorj4mnmdpFw
nmolj6bju9e7khb4ZcrQMNMYi2El8BtAQosEYzeotj+YIj3x0UuDjea29D5hKyD6L2hboxHpdIS/
dF/pMN46zQor2qPQN3/5+z+Dci1vjnCQCVu8OYFNIReJND1lQRLlf1Siw8NZJxeSkBCB/LdvwZhY
OEblgQRnrHZpcxs0w//l7kx689bRNv1feq+C5mHRG72TZ8d2YifZCMlJonmgSEmUfn1ftF2FxOf7
EpxGN9DoWpzAldjWS5EPn+Ee+vjr75/jTXsSRapnxzlaN+iIwAa036xHRs4KDmhJLlrEXwvnIuxV
jbWmmtrEvhzKfHPfq7JeUBMVqwVTqyvqwXDMEYrNOnv9Z93S58dhagFuDzyYR6OE4/bzjtZJkGdL
5UUXQ+tG3d2Ue8VKGW18Y3DTSWTnH/ONcavBgQHI0/tg9i0J3rku+/qul5W3/mHa9gYazsLAq2F0
w4wXkhZn+s08RdtAdDBqEMd4kR6zfNmPH7JE+s2ebhz2DZuO/dPUhOXXeGn0NUQ/UiooCXOddniR
xadGKCs7ztT3YtfrCKsov6tQLqB/Me62trWP0+Qm2R/GQG9QbOa5HTtEUAlFYQiuNA5/XUrUEpF0
ttB+8JcQvvc+amlFf5ggPBXQMuUa3SutB/1NeXlXf8FDJS7e0YDW46egdkhY3RY072vX9pe24e+6
cjwV0BymU5hGEyTgBP/6VP7QDZaHRdNR2n0fWamWzYTCtYXBZnnrZk0cXkzcd9aEC4wvtsem36L5
flumLAwOUdtvlTpq3+/6h98fhGfz1J/iF0/iwPxj6kC1gR/DW1EdcnKSOx+r9cDqxsFLPUYDhE8v
B4NYp5DpA/+sd9cCItccgVv4Qj6/IKaDQEcoUdglLfhS2UPPf2sbMl8+6+AMcHqgroZyWfyLlRHk
GGBSjELPmZ/Iyv4WhjGgEIq1WFvt4fcf6NfZHK+fNhhMHKPiAgGGecyvC71ugCBkbicHlBtifezL
ye4vLdVl46GOlxGHQaSBMg0emMbAHxT2zM/+aS1BRZJ1m2EnipngR9+uZeOt5aIzLzqfUE3s132f
izE/VSpH7C6VeRUNOrWbZsUqOZmCtvoRqNHivPx+BZ4xL788BiA+hl0MsBmGGi2bX5dAedY2Igmw
nWdrUnTZ52j0ZGk0ZGUSiF2BUc6Q07ITfl3eRFOF7iH+3clQ+GT40cCurKdFVD9sXwf2rlupgNfd
Ylk90DiMW7DmPLjaWtfLXEVW+KXQOsbhGZwWhTWNSlF/aTHwM58xsdgW4MT5r5qGnJT195/0bRRH
kMMztFWasGAXKR3efFIrqOCXl/SHMmRj2JRRC/25P/cCWfOUrXQ6zL23XMzm75q58bCtFEo00REO
W9JZOxfrKT7w7x/rzTaApYF8I1CkkGufrfg8MvgpJRgCr1zRoZmPraqg+lquEsOF5Wx5g3xbHt7o
ghuPPkBhxScRT13+p9vk13FUwAMYHCvi8uCRPCOH8esGwDVpwa+nH48O6Ch1reMNWFa7rsE3313s
5rqA36HejSX+UGlUaxpBeT3gl941mDUo9AqWq5zR+XBiVtms1b6x9faJ6kNvfwjW5g75aafCRSU+
G+8WLj3QbW8HBFHcSFQhVmTmByuMj46s3QJuTyHlNeZAzQO6PLM++/3b+dumiUNeDl42HmU3HPm3
TCKF/JAVLcV0nPrNjm/QOSzDD1kFDunWL+SCW5sz9fkDCBCfzuzYZc21GAOskZVLPef+YbO8kTsn
YIWkIIjEQZ4D1QvB6NeXlbnVUi9eI48bIom3cT9hJjo5ZdWeI8nkkDDqYr4Lh23EDACTc0i71XTX
UhEBB46j7RMiY1n4PbGq8NqVdmMdGBwDPnPpo8BNXwZP72bupW7n5TQj/lk+Zx4e8Z4Y4Q94/iAV
30y/nFX4S9LL8VhnUzzf1YuuoozWv/ZOwaaV+4iL7aZv52Er+x/LPGJf7tdx8P0Pr9SkR7/uI9RU
mTFTd3DNMv/6dQ195duW4JwDyEYOXNeeczfRqwe5nc8ix8YzR+QKI18nGK6aUlU5ztxjjl6czrQ+
tYIu0A+U5eXS/ylCvT2KLBBAdvqmLopKhCvz5D/FgiLBSg6lhuHIEGGeLgYJpGeXN6Ka9k5UDO3e
CtTqkSsVHY4uWTGJvQoC5Fqaym+i977fZwzH2nwdHpq+qYNbYEJBfcvObuUfxuXPz/JmFQlYPkLg
MCzQbX3zrNO4NkZpYDoOMmo/qAg1icPajNhDFo4c6ovWcSZsxeFOMMzL0AnzmNnlZ+6ARtpTtHoo
ereZ1+5k0S6oA8ugOEaLM+lDnjntziet6XABqyx5rrItoj8VlvpCI2Z6v0S2SA6ihNWQ5sEcXpQ0
lvye4Y62KpxSo1zSMta5eIjgBtC5GHx+Q9T1fBdusZtitPyfYvi/qJb+lkTAM2SSyv/4D4fyTRKR
k/OPQxzIo3a2tbyz0fSgb65GEbzzeHnivNyC8iqyrfbD/8YvZlgNBN8I9piK/OftoqAqI2bmTUem
NDWY+ECKU4C3RHG0205MFz72GA1FraP+mRT2cxiKUSwBDAgPgBGm2cg/bdSocxUy+kRFhHIC/YCz
dfSU6LH9vtHITz5FawTWU+kBmdCWqxhRimxEpOMff3zSFYcPT18LGMwb0EjvNblvxYs6NqUt5FFM
mmGAFThVj7Ohky93AzpH+9qr83+mSvH88RMyYNBwlF+s/Zsr0xF6WOJ4UEfHc/AoFXPWZj8kZxrn
IAwF8YuOHdkfIHCNf7qP3gzsTQylKYJQCsAGG0z7mwugr+up02simXtNLVrgodSmZ4DZ3jhMqOLb
VgU+E90rXGqdKGtOVFSoYHNZZvKyt20W55+/BRBmhhGMcPPf0F+VxEW6KxZJHOi74KqOk+F7E7fJ
FVM0a8AjWIcXW6zBt/z+977NmyD6UHLCiTIajBA43yzExtwIj2JuwsA3/dxVd/H7cXDl+2XAQJuB
sRia3Zi7wPvyKbSqw+9//dtWDi8CFUbAOySTgCK5SX49AqhXlaO7DfJYM1LE1TjvxHyYEeeK9n7F
IBR+lo1re+UOEF9FHFi3PfwfAwPYlguPOHQ7qyEBD1+LUabYzf9RWvTvccksDxpiyFoBanr7hNMY
T4OVFTxhCYh8X9dhvH6kYW+d0wV35Edrqb1yz/zqT4Il/9Xa0N5yEPUgPtD1e3My/ZZpKEABJBY9
xg1Trop1X3GYsl3oMFbZd36nn+pEeQgiVkbuB6H2q9DJ3Tu7DTd0HVcH2t5V0NfFFxdwR/yHy+u/
yOrgSYF4AWzmAzV9a6w0FPO2+Usmjqrc6r9mr8B8LFi7Gs6+22K/WgZu9ankxd97q1OdN4Ap5x0j
zu1PUL43nTazi0wtEjnI4/I4b29RVzFrG4Z2PALEKSz2chsjT9D0rnXeub0DcnkJUJ8B3y6X4SJ3
M0wumEh493/Yzeaq+PU2J6OkCUIdanbL27CSoBSOqR39mynsN6QY6snbDtWM+Fe6JC3uwJHM5q+9
WHARtew5+9TV5EHHtWm661pHW3Viz3cfltaJpj+FvL/na0mE5jfYQAp0RKLenPSibyfRBhusQkTc
kaqd8a6xsPm9EbadX5JatB8mVXUfrD5eh31gqdFFmy/oTk6/tN/HUqzlH2Ie6tO/rpdP+wOBTbR0
WTKC31vAIprx2mNhqtMKIKFKbjWoDcrGZLE0fyAKm/fWTlsJY8jPpTf70Xxes7VFj0hS1d2G4PbV
p+W5/q08Sf1c+PNCbelMhSn4Qb72Ot5Zts7t6sweVK6nE6ZkkzWcQS5rt0fd6b764UUgL97ndr8F
nypBbMHX3ZvDB+nneATyALZY453TklZmD+02Zxl2uUPebY/eym9A+KVufLoqcgO/khxAmY3M5cNa
8WMBuYyVpXYlJAv+ydL2thiOdjOJJjkx5qz59nUdEacDCVObX50FkBVinNBEJuN9G2F7iecrOeKU
HMqkMV2fou2otYciNvU9EtQ5jQ8vy6VkWlNZqBOndPC7UN+3cxQuej9Ie14/T61c1ZPT56uDK2xI
ocyGnDu+PjCkE5l3ymbLqvQuR3ilRUOs6Xx/txR4KDS7VkC4JlEurFqC46kzVm4/zaBemt1QhzK8
GYOyMP8fqaoTnMXgw+R2DsRngygVsdi6ubVaJkrenZV4OXPgSih8nM6H0M+yCtNolLsD835KstTL
xXJpjr2znZlM4Ob1aWEqMhI4bhv+yNGx0lMQFGlIDeEiBMYUbnvMVsrGCLJW4VhBWnWBpLGWwevk
I7ONmqW/tLWkXxKgxCWtXRa4pNnHfKqcfLpwmPiy8Qo6PCy99iqbNbctv2JhC/x/J6qXUfGJjdQR
tJEtlzTn6nCofiR5VfGehte2Xb8UvPRatgAS91kHsRczs5evesZyLBDCnOAUz0NXJP2ji+NLcB9L
r9ke56Eb1U0SZvmPkNGA/IC3wcKkee5sfTU4GsvJlLR4QqoUV+PCNxSQpOBdTrVlfimKEXSYkSVC
NMIXgbDunLU03RhoZOZtjcgm1FAcOjv4ELo0kY74u8/LfkINc3oMsYHhkZuXZy18elFfoj4DgJIy
3Sd83g3uYtXJSVm2I7O0mjZmeXsHdyhOhULrji3sq5wiOI3jXIQ3CUbgiXfugj+i+1MvuecmF7bf
Jaq5dvsk89KsxEJ7Tdu2aXq0yJywL9M5A8/zbg6qOewOZWmr2E6ZRCKFImZLxVlKF2MT1V5gmTyf
8jHwiAqFoVoHO0wEo+D9srZj/+iMDnL3peqJQKksVa11Grlb733eess8csVZ4gLXPbirbVcN89JO
FyR+fMZjJMqeo2WTSc73zNJz2rNdIOrtccDii7VetoZ9ACTU/DNfsHmoOqFkOcO72Ck3tmADX4b/
0wGsPHiHMlR1aN0AhurL+23ITPe37ADMMoDPFZstAu3IZguy2fxRz7pjOaWV1NWPl1Pmqdl8k08h
wLl1N+BIKF16i2MlKY2Tof4y4cPBcwZFuXJWCDHmpZc+KlWEtX5kr1Zj5VUfHSsbxVmy+f78eSb0
eSPq6VCPzipfgy7pZtd4IdY0q5e0AZHifrexhgfhB+zAnAsdDMTOnKYoQrklOATwFkM7m0b1ksdW
vJsq+iF3CZ7A5ePgTnZ9cgQNsDjFNdfBidH3+rV6IALOyb2zeht/E9XoZ1cpADG3v8oE+ZzAHPv5
PSH0xzgm5V/bhPZWz/TqXz5wWWArOCPe6SzJ9bQqwfyv8YfprwiExPQ01nmJA0vgLQwGUWTqNNAs
0cOUOzjLMA0HHOoD61s/OsK6dsaxq7sjY8N4vFMygQ8QgsYs7LSwJkRT5bRZl7Wa8rnYx03ltWdz
ztjsZqSFxCwry2pVHcbGshZwt0OZ5Y9+Pro8cFa1NJ1ej4SXBbyo1/4s69fheu90bq4/lFvUh3iQ
Q3bp6727juYcLWra1ksBIoEvsj43/espj8xVGc+xs16qCHmwLxAkzTbU3SSC87yWAbI5OL62yb0S
vuRbaSNr3ikdR9OjXZYMBF/aBgom+i7raH9NBJZNhbTF0Ja98gAul1ds2A4nSgRcnNRxGqpQyTaJ
44sIeQQOtL9UTH2hyZcmxg1SAfs7eNxFAFm6xJcNHaGXi425AFDkUzF4EgK4CkaneNeAblu+bhs4
MXf3OubwncyE69e7HFBOxmyosxZzjop19fj5nH3T7X69fitDAeBJXq40F/IDR3N0fDPpeJmZBCo0
99WMByXfFqnQBPF26s2ZsDfH3MWVKM2l2i3S3J8dfDdeV6OyyiyVH5mj/3rrwRnB7HfHfDcr3X/P
HUKrMHEzCvWYWKmRzoh2NqsOzjd4aXhDuH/+yco1JyrptdkPIONME72LUda2dlVjk8SodgGlug86
PNAsQK0VRzYIi0Lm92DHt2b8UFmZsMLdYte9OBZOXw9EZ18unEoRWznR1n8ZKTEfxweBAm5JunUv
OYOxd1FlfN1fKiVGAoS2/J5viGh/cofYKqCBv7MzMKVE9Zerr45as2/Ia8zRKzs/tPRhhtluItDL
b4hqiKV4pK0UUPahLRtzgQboZtf2KfH0kJPlhvBsFIlEEAr1oXZHa2geRzgbLEOSlZZdfS7czKy6
2CLAIZgbagMjpKaAej06N1PrxiOxcVZmm3u9Y65l2Wlq1GPvdS3/ZJ1rh5du14n5FAzDGhZyYEv7
Z4M9e5vzzhVNO1ZfcIP2Ruc274KapejLOYDync6LxU8HB6hscj8AM878vFJdEZnfX8Cayj6XVihF
8/iaFjhlXaqvg1wRwlktz+MwYmYLNFdXDek1CDRlwnBZRKV56ME3OaFnEBIKMWTfYx5UVgXXfjn1
ikVWa1jzOl5zj9IdsXDeIdBrPmRbJGTED8sowvl+jLG49C5mjJ4ytDMa8wOB2098nGCaeg4RaAJL
k1oBUpegHd2UgNH7PloJXmJ2RWB3ZhBTCs882uuPiFqS3f58HFTPowWehIK6WwvZckTwwe75MU5f
4mhjFKvEOF/jumn2cyd78+pyCMZmV7wAQgbwUTyW13rkAV45P/860BD8yJoyjtZvIPqu+oGmyQhh
kQwfGTuzQ8zHrJpRYVKzVFPtXjZNLktEzuyyttuD5YEpvSHv78vHaLbG7mNSZLH4HiX8vt3kdLav
TkkE8PmjPzQ2c31RYbuFt7fdjsN85mjA3Nh3NoFsOThknvuKtnX9BCtLGKRkW25gXApBy6ZPSymT
6V1fb9v6JLrew1lrGosNp/turF3SsFnwZrzrQqH1INM6CfqyTrceWdPpwIaOi+aDzleXP9ptbEW4
W8HOTBraYmaQg2KaW30QmoZ5kq4ARrC5rBs21Dt+bkAZVkC2776VqpgVqNbC3TKRsjY12H6Efftq
uI8B5dhYL9gNoPtbP0HkdzoNGCw7BDt0Mu8ch+JbndWJNL8faYBYVwdh9eYrv3EGH3D8WrfWoXXd
qb0dwObZ8ZkWaGZvF3G0qs5jtrgV4Mw3OQIq3gkf90DnyJwjW7kju6qvzrTsbZ6tEB1T1jJN9ObQ
yW69orNG/DI6s1EWtreJeLDJ5/vsJWt+DdlD6SbAYshtrIZIDLbW7NIZ7+3loOJqrb5IOQRFh84X
4nzOQVEOtQ9Vi15wQXBu8gAfd9R8niq3jnmzC4YYoUqnZHNwGFROs4RpYEV202KmMQSDvYujclHx
U7w57JuwzEbpMiR0yuDaDSaTrrag48199nLJVZp7BsR1ta58BO/ln3R27sdgKdvNghfDWMkUZRQg
kpDxUpsGY2d+li9tJrhjF3B6KwRKNv0uy7Qvj2zahCudjUIyuT2XJ1VSPd8LDd9zOQ2eueu9FUSD
l75Uui6YZlYTFaN5ggG/ulmvjzSxsqq8eQ0XDJQ7boQJAgSBgsQvGx29Ax0OlfZKtlDLy3vqxGx2
0rD20T/c1U5p6pUxmk1oX6Vlcswqbs0FHMU5J5V4FRHZ0chzM/UZUWHUX9FyqZ9z0gzOvUhfZ782
VCRykhwJZ+wblinizpCzzSdE5HBmTcGtm8F31VpDNx/rya/G+izEPmGNTwmoMn3AFKMTd57yBHSm
cmLZiBrsmsDOapd71Rm0kXx4uca7sNLEyDUIn9flpYyxpMwdATM5lB3MYRC0O7rdishmbwm7bLcV
ycZ3eT0grjNEp0wULclbKZBeEmeVJ6AtRlDSxMgOnUT+QfsS8lQBTx+K5cvlmg1WyQupY8tqyrTL
W8AQaZ/FG3t4eMl8SpWZmOettkkV3Dg3QVW9pOt51ppysKfzbAoKMOMBs0fPtBocrc1NF4OO54KI
pWMSLVsgVd0fmtJKistlWLPV/bxaiV62U8AC62XPDomTB9sXCi3WDonH/DtafCp7SOZV1GdbWVhw
KubKmj2Qr+yf1k/9QvjrLqdF4YxnjP3q+DttAvu96DOhPxcL0tZ6X+S8xpPfziX0clCw6+OQ1e2C
0cHmbad8UN72nneyCesk+yTQ5cVK00wgylf3W/2osT20P7lZ63QHd0a6wqJRliy4r+bOJEfg1Es9
9fdlK7awArPqlfEZPTwLAkayrWt9UChXfHGyRrvnVqdE9bVSGFRV2NxGp87T4GcvkKSdw/NNzdb8
0DJdyG6hrphzKbu8YtGBwlNeZ9tc5Qno6rir9z7j95CaBbXE4GztiVhqL9vBRsKZa9LPymtTmiEx
7mjVdcBbWDmSRxx+5dFjduI0V0Eh5Pb1teJ6zbJJA0zW89IkeKlXLC8zF64/FVSVeTKQwEdYUlod
fg0Tcj9IJXURm1K+FOo5n7ffv+x//ZJDIf5mTpVeN5BCC90jtkcJ+LL+8lJy19lmUs3XPPf1SETB
bNJqYbcmC7c8JexPtA2Gr2Jey4husW/e+3HzEIBHZDKa2sFFByRbZoK2G7PD9oWaX9MRk1qXlTDR
QtbbWF0pWmTVbe/GBYD41rL79iJCuKsO92uuTcgAjmXqIIsCgV+fgPfm8NewREwxk9mUkoOoHVgA
9uQkNeDIjDfco1g+ZJyZupyc/AdxqSF0bcPqJIda6FLDGen10rznSIWF8fJcRxu2V8DU+zzz8e69
4QUOy01e9zGy+KXtbVirQwHEaAj0pZbfvSSZ5HdyialCcRPtlEf8gG22oRxXVX1VlYXIc6ogKklo
fFE4+tNu2mxTT5XrYjAcaLN162c8zk37S0NNCb9XjMPL6pTJdubf+attXpedaxO/+2G2HXb5c/Mo
Yi7Zj8BAQDhWaW0NZjk6oW0C6UjGQG4kyoAvZhmP4Q1mtOYm0I7b8apeYxgnLqY9UcjZI8MpHeHU
mOYEWVKlToA2Z/tOMFbhhYUv99Bkey2P07yk86PtmWojWyMTvhJnIxcNLJdDgRiubP0NF57n1pZr
mk4se4+uOG1NJ6ANEi7uFI6nNbCBYdE0jQf3qgt6s/lKYfe8byzxZl60Kz3T0BDhICW/jClFL1Dq
9KC37MNAZ2xM/QqEogncJPQ8Wlxp9z3ytkmSulNSoxuwvvQAWvRQ/TPHSSiiscbi/GQdconhDobN
qs7hUM720zaUgOUAjQ3hTVQOLsuG7UG+vAf0P83vX+9UG2YdZ9FbAHquhyzKhvVr5ufCmQ4ewBSz
aIDiWesFSCMfm5TbLFNWaIvIbNmcctgw+SqHHVeguTVHx10Vt6bn0wzeRZbbshh2OTpSwULUzdQd
dIKlmOQbUOFfLl/bAAyWTKZBA6LmgcbXXh59WDIHpSITRF6LRQzhJCVFi+LDxoi8gx8V7Esxazaw
mtdwPUUw0WLS5HXFXmo3ymAx3aFc0hE7K91h4b3Anw9x36E1GuOKUKM2zB8dAtoIrThaILLDHirg
1qYjw2g+Qg6VkAS/hWtEsdJ75gurgJc1X5dRObdK7FC+fL4/6znyrlj3frhpFP2+71vZ5NBAAkdv
N37hLnO185J40e7T8wDm/zSn4PS9NzR4+f8P8YCB2H+wFn8j+5+mL+p7+6UBkPGiAXD+7X/+D6PK
8W+ufwxvH34+6GPEI0A8MaZ5JR4k7r9cIJY23b0AEC0M9/8QD5zoX5hu2YFR3Q6YdpnB6Cvb3/Gg
KzBNBtWATinDweCf0P3B7fw6JkJQHmgMmR3PZiTv3srs1sCtqN27+uQT8g8dfCP0SFW9Z2O+s0s2
unKCdod77Y+4crr3djRaOJ5YdzqLzgBSjmjyMWH2dZen+N6s51lQ5+duHS1RGsvokNXFaaEfwBWY
I1TYO95Xd9Psf38Y0mldPvcV9RzjVyJ9MF3FpV+aMiLY+Z59V8fzx66F4plkyxfo/nSp65mbSsfz
QaxrsQO5+yMgqh5ybqiUU7fboqE+YcYC1M4KjhhrQa6W06oBdEoE/IrJ7VLpgddByRm2cyexj1GL
/T53MGj3SnTfmyKOn1QisCMGvdGVp2asYByi+/vXqgZ1tdJOPfLXwNNmvd4NFa3T1JNVc5aVntzH
devTPcoY6k8leNTBudGs5TWo8w6U5nAxi6g8eTElOTUDRC5R5CntU3k5BVYZpV0h+lOB2+FnkU3e
frSVfV05481QORivOFVK2yc8bZ2V/6CzSp08JMlND4p1N62DjzFA5UJbauTeAUWf1m09pKXfWWdL
LQaC6fIxb8trX47b0W/94ANzkg8Gxn8mFju/7oqpPZdd7H7px67J92JFOLaEgfy5WVS/65zNpQFd
z/Ii0M0newnXb0Ek5FXp49kuHcwLe/zXvrq9+GJva4d36uAXKo08EdgpA8n5VG8rkoOooi1bStiP
dpUey/MlsJLbpCnAUAe9uGAmYqUhAKH3NDzL3RBKKy3htcrBbT5uftaexzXQrZlZ4GUMnOVbDpCA
hkFYfyvHiVxWiXly7zDF8KxrRamGF412Fb3eWrfwCxVYC6Zb9cXGDCSg2ZjNI7INTQNAyabHATCr
OyMby4anLG7q6mxa3e6+QCenSl2t4K0vtGp7VBeutjzwrqZuuocQp5E0owjqugj+NO4JO3uMn8Kl
uUlindK/Wnft0Dy5ipSLsvoRp1G598b1Adqq/4AMQH0Z9UU3pI6owc1M+I0j+FxE6/o0MBQXHxEn
7q8D4cVnakSVI+gm+aStBfsnp4z+oulQDXuoiNtDCJTmgj5hvs/zcH2yM7AvemnVA9q23VXbBtl7
ckjaslbUcVViiHjpjty1UxXPoHaEe1/3Y3OrZdl+BF3gfW2m3gYetlVMWVCQ7W/ddbHYD61XHrki
rae+hRc30WqHVekKxdmv5oXxYWtVJ/QQejzg5d046h/IbCOdvvSmd5JEaRhPzX5zsBbbSm+6KOE/
p0XR3jZZ9rG29d6aI/vMWm4F1ol7Hfj1eTiG5ZkAx0UZpgGPeh3gJvvY4oqTtnhE7L3OIstDXHHn
o5j+3mlgkGdYcUeje+ja/IgXgHWflfmNW8lvme2p76oYh+NU4psM6cpHJ3W+9J2isD7UMowLpJ1y
q2nkzQC+PFgP+cIoej1I6C8lJNkgcxPydIYdj0D4L7cs9P7yxrr+hnJG+DHou/BdJgv/QgiHAYB6
tzG4QrcdAyScYDWqCFtzJoTfnoGIRSUBWfDoriqDv5Si3VXpJNy52XDqijk5NL6D1EBezI+yyLyb
zroPhVzDXUZyh0zjsFxPAiBG01XVVRLXxacqUdmtJ7b5Oivb/HqaukYcXK/LjsVohTftJJU4SMs7
Bv12pRfmEVl0GRt7G627r+6K8IKNaPQsO3Dmw2SUSUsEAMYHnWNGJxP7DlDsZUZFtV8Gte08xnc7
WWl9tGpRX/Tik9AFyoDBnOYItl52q4jfjU1WHqZimG+TCtlIq/WqR8jnCCg1didTelxQhJ3KVBJq
DI527dRpb+tII5wctSfH6fvykKHHtY3bX03g3+lBhnVqe8t8PlBW7buy8H7MUXCwmgnNjWle70zM
3NFvvN6AOZwFm0NVP6E+EiJoUHYl7Q4hEEPQRf8+RAYhKkPnNm6s7ox5lv7m0v46LhJ1iYTx/oVW
JeiFZN1FiDu890IUUnpoXrsB9MN+HaPlMLhjftbCLTiwf4edU0K2SztlPzSj1d/PEn3XUouPthU3
l9TYEULQ+Tfi1FELRi0CUNfXXo9VCkSppZtbiO1BOcljkEMog7l1JDuoseRpnnK68GnvY1DgwSHc
aSAn73LX1I1aq12DMgW6blfAb9fPakM7Ls5RNveyxj6G23Jqo6bb91qdMqqwQ9Emy60C2Dq69Qe/
mfMTiohlOgqhjzEg56PkrnwfqfxD5ouR10wR09fRw7xsH7d5qR9mWQk42ct8RaO0PfNnWcCTmorj
ZGfdnhyEwtfPd95YnZyy628AjNxIwBAHR7jxZVINSeqXGE4ot1svi9h18M9axh0sbyqvDF3WfjGS
LhBxD+WK8gaMgR2PaFMNWXexPaG2rDC39arsts6cmzoi/egnSfvLryB4R/N4Cd8N31tNYBo3IpWq
s/cY5B4Rhf24be2OLrolxH1h6NBcQNINKv/Cmwt/LjAyhISYuqszFAdUDezo0UKElVI/xvKecU2s
TAO1u12T/rZz3KNLilE33SOhO0j90EXcY1bOQZdWd1BjUR0xBTxT3ew/OcoNTossznSSXLuRuKNr
v+yceb32en8E5l5wA4bXPTPzkA5uN+Z7aNXMTMvzfOxGBILjbhc7DFaXLs3LJ67VL/OcHyp6AdgP
12EKBuZdrBGkWMVIrhUeVlvdyC0biIwFqibreVeUB6b0qZzHv2C2FNf5nOgHaynekYrel7NTYGfs
hGdW3dt7V9Y+SRS3XbhvNDKZ7Hlj1prVf4m+cB6MHxwGVuRpRYUNGWLSH4JlgK2WiRVp1Cl5WFyk
itwl+Y7VVXc9OZIgo/2/tNzaI9S68c5i5sslkqkBl6HqKgRai1rJBALJRZdvXcvqgAiqg7zLBPBZ
pX1flNv1CJhywqtD9/WNjx5ScF1PcNYrusng+M8t3KGXFL2e1Tr316KaAfgtZfLXukpavOn/lXLp
v6Vg/0LU/u+Kqv8HedqUJL+rl8767ts0fpE/l0vP3/Lvesn7l+MZbeoAgu+v9VKc/MsLABSHQAAh
X8GR+rleQiHB4CTxrHJhTIJJ/ne95P7LeIPigGCTDDxXWW/k0H4rj2aQfD+hEIMAsjY8PKNC4Pkh
j8Pf/wQrh4w8NUUdhke9LuuBqUGKzENwqezqzrOknzah3sNxtFOUB+g1PSFmAbg4b93zWf8v7s6k
OW5j29Z/5cSbQ4G+GbzBBVAde4qtOEGQIoU20SPR/Pr3gbaOScqWriLe4N4TDoftoKmqQgGZufde
61vwVLQoDheOTXhy0l8IJF/Fsu/eGsojskMoC1E5Y5j4YBphdkBYh8m6vYxa9GUdp8KhEnlM3LRh
5Ds6E/GEBqYTBwejUHECFKLMfRtl2UGNlPlqSed60xhDd60kskPQswL0TUXj8AZL5ELve+1kZG1I
L7JqIcegayNToiAR+lMK2YsouiqKXhBDe+0mS1rADxHr8Ilimu3hzS3zN3aGDxRMy4JQZwNs9mij
YJjHnvb+W2CiaYgknjjHqIp9jSijH1FjcNZA1uLs7ZSA2lRTloOr5MquVYb0i7BqghC7OaFQEKWT
niq9np2nkaXtgE65z3gYiKUi5fcX73R9Jx++FMfSaMHzxfCPH4jn1HlShUNMrAQjqUxgRHEtb9Mm
3Bag5sZzCaznZiKrglQ5aZ4vXu0eMoQqxNr3hFZFgz5hL6nSY5tB/fYX7269W9+9O96QSdSb6tBr
WP1G76+jXYEXo25ApYa25KrqmynE3eUGo1aIvUhzeavO+TlEr+io01ztxOpG7RfmPlwgP76J1dRJ
0jLvg97Gh0eK4bZn2i1ZOk5nKwUxcnFsHMXCrdER5/cxIKhwZm4bQAtBRWV1JpSkiiTm+GYZ4GDm
bakd582icyQf1RNllTk24xgYcqkwqcrqM5V3bfmVwigVyxH8Eku/IIx13E2mRnWZPcyME4O2UrPb
ypqLlemV33YwNALhyB3xt2bQKuM1WJv6FHlxTs9ZX6SPFjO9TgzEiOSm6rLcycp5zKxYg4iY68U2
UnSrCmAYlaEdDckNw/9ip7bqSarni+uDV1u2XmlqJcPHWB6q1ssVP557Ncg6y70bkG3AqYt6g7cB
wZnQ3drbelLdeFp27eBzDDm666QTKubXEbP6g6vlzT5tIs5GWm9zJGTmQCE6OTzLDbnyIyN5MsMT
JMfM0TSUD7kVpKi5YDm0ke/UGRwTVKfpLbSZmUrDHvfLJJoHj8b8mSIKLLK1O+96fYg26OvSQ2JN
1V4xm+4xcjvUfml54rpLv21mKY6QFlTrQDWjoVS0B9FVZ1OZC86mjQWiTWa7yi5sCudMhLVU6s1s
Q/9KENASu6cnL2gY843uNvLAQPnKsBgAi5aGkG60W9eJxh1A1OXeKap6IyrbI4yCXIh0lCm9pM7z
Hvox+gKD6mKZVdkEcrCM64pOdICd4Bpfc12EiTt719mouN/ios6SY9TQSCnAF8KIQ5Hl6FCbpIJh
yJ/pkOMAS6ezWE86UEutLq7sGUTZXAKAZSQCuGrqr2ZRV9vcaZBJd3Hj4xYtSGH3huskybyQqmke
gtlFNFmIStl4KV/ipFfJFhqQdqBMT1+0brYChB7FphpdKDMVXehq/FIknvKi0DXn+NolsG+qhynR
iDxFzAepTh03Nnz5HQ2vr8rcb5po8gDbjO05btQnDthE3Xk16k3HUIIKMSEhvXJjKYm1KWyKQBTf
XZhyI4lu0o/lolwmTXZZRFZ3ka/zpdYeDkW+GAFPY7Q1h6h/zgvrwtKiZTc2yZlAvrlNitR9URbn
qyJhu8kxLn2N9LRtloo8GLyUb0xP20Cv+pQmf6Rhje3040lGyTfaIN0Za43qUbAl+pdx6WO/0gg5
0EAc79MFl2NQLS0R6GZM5sfYUt7V3gtbded3VtwH3JPjeT3nyzbP0v4an5/nMwcxLxrD2pTzom28
rJAhhhyB6oQe3onVtLnwSU5WN+wa04MoJ+/JEI15yGRi30NAMh/qEtPp7JnpSSQ61QiGgmEs9ksv
2Vvd8rnSveUMpJzYFXjAzt2m/DrX8x0CPZhsqGVPuno1FDpWtFXqyrxtjaW7SpLoaImK5agSIrrM
sSacoEozgsqz99oi0wBNnl0QskpERe5ldDOszE09v66S4VvOM/qA7BVUZVToNEoAFu09MqsJ8Rsp
rubsMFcEcWsxhoe+NTwUrtlU3w0l8LRMjDxuhXk0FPPwTbWW8YwKo91YS1sumyrCG+3Hdp5dIGpS
AvrG91k9n7S4rw8MwMrQNRCg4A1tjhJbyI3AuHa8ChnO3CW271LLdcqgGafymNG8SdGYfum8LMjJ
Fvms1G5zZsZxsaduHRJfjOWR5hB5QuCGdz2Wi4XKo9Y+I5yoQlXvuq1tJxyhVIB2nq9NCbaJOD2P
k8HYVk4K5MXGeqIpsqtDIYflMiMl1e9jiYaKDIMWswcgx8rp2yMVWkBIK7sMuCdEQOZuFftQ30Bn
9cUliYCYSRyRHITWZPcjKbQ3al6q31ZFLFZN8ZSDYCCey6sR/inWNUNn7EGxpx+0EWm63VwNhYeJ
wBtwLq0nqiSuy20iRHMaz1l5yJEggxWtndPG0dYupYzOM1tcktt7m5mkzBH+esU2lRwZxgRpsh2m
A2O5raoTP2u340lmd+cO0qUN5e9ZTZvKV7rKCvK0bQ9OLeiLoRXa56hbj5F4HdFguyyHAuW6O9Z+
ZY/9RBegVy6llbs+g7AoIKUZtlybJtsoi57KOXLCBKxmgGCp2MczZsRB1ndtE1ePCGXqm1TPik1q
QvXyDKxYyEmsXeroEsKamR2XtjkFhpkYe9R1MQ+oqTOFk8kBwYNzafZuQhQ39HpSkZDHvcL+SNc5
R0oNB60xub/Z+eReKSXeM058N2jZr7BhOM+TrpxCHrrBQDAF2hxdNFLWmxbV6rfZFIDngHadZpED
gHLCEO700Uj67JRaL8xDi29OPIxnsBLiEMUdiD9B7JhEv3aBHabuNrmiCJQijUr/3lFqCsRORhP4
x7hn+cJYpw++G0/SPZEUre1WGQAcHbd4BZRN6cZ26TdyVs1NjrND2/VyqqjKh24qjCtm/i1t/TQq
ymjHUDkJR9JcdJ+M0Tb2CxruxY4hqfhasjlhx5fZ6BzbKPmYHbrl0j0Lw6GZy3CaHofKDVTtS69u
zV09iT6/ouEmThBpDKxPHg1jybSxR7JnVPY+bjoFuT8u9/igqlNjb/XRaMfLgeYb9LyU7lVQOx2d
SoZPp2gf428YpT1SspJkvNIrzldn3OYDBUxb77opKU8ssHxnyFS5Hjo8wBxUcWQgWiKW8oQoQV3g
5py7O1MrtJuhZf5iSlmc1SXKr81sKSGoHO9RzXtj3zqVsSkz1+kgJC4duTJxneQbJj846qQaMyrI
7TQwhsTcDMsMzkF2iBSC1nAmulRiqhkLy4mxCKbJaoMiELoT0hQmS33fZzdObhbKhTAH08eyEl8M
SZpv5TyKDauMerwwnT/Fq6ud4FWJviDsplTpdSevQ+nIat4kScra5LVZdxpPtVkQ91xHR4pQo6Oc
zowa2mZXHurSHq8MSQinPgygYHSVXkWSavoe/cL8xBXgnDaUUc0ZNLM/Vwh8jhJcImxjYuT0NGnb
aCklwlbM/WjetTZoozS90PXIuKtoGD1w1jbIu5HLk2I4C6PzuPQ4wFbOCwzKxCFWrDOvHDFetesM
YajKW9G0jP699C7lugURAwfgXWcwIO66dRKxmOiQOIomAZSNifSv7rNspHFSkdZ3sqzTjCFtRr8v
VWL4dLspP0esstk+0xeXIcioVeUe+UQUaE1chMi2GZiUFt4SXClWdiQStNwb00FseVIXS+9bETrd
vZYPmnKaRMhcL9PFS6C8oqV/Hj18NSrHy2c6682x6sohpGUmEMYy30kY9FTrxGdanBSbo11fK5XN
AKiIm6NaeqzvDmAJRWbMjfqWCdJcM0zKXgdL2jpjsl/HTdnr6AldKWMoXS8fx3HsnlwAr/fJOq0y
HeZWXd7Oz0WWfZnWmVb1Ot5KSALEJN0mD3ZaUQAveBxCden1xywqxIHxRnzag0bfp5G8AYhj3Rjr
NG0c4lP00vW9JjkclBOnhdCuh+pR6RM7oo4u1JvSZVkLOjuhW5yiPV98cEUT7SkEdc+iFhfgLrIz
nl9xWk96lqGFWeaYCZ9hhIpGoxz9n8XZxna/idyzQzH2R7KWu1UJfgQMMsk2Hq6/05wj8iaxmv68
0YTYcCWsIjRpVsR+VBaEKE2dWz8D6XX8WpAC1hkVQtIKHUPuluMDwk9wlm5/ie2NXykZw4ZqVkZ3
OfiGLFBKt98xiqlDkmPE+VwxRl0ZyIXDlpo4tBirDIKxK6USxKlHuBzt4slzkaIZsRZoq4YfpfYL
IPPpHMPbgX2XVS4q+28p5MXerx3pevvBNntyEpXeFsQs9dW+JzEEHl0xAtt25rzZxVq/dAdU390p
1/xbqaa0f73Z2htVB+jHUDYt+nvfFZgMOiM5KJbXg+0Ul2OfFpiN3bu4aRakow2HSaN9JJJ5hC/K
80UWZ3QdTcVlnuXa6SSc8sbVlwbIjZXP93HKUwlK3Yyg73hiaxfF9MSKsuxkl4cMtUG20zo9UGPV
mJ5Gy8c8rB13g5scYhbgMEo4f4XIN2kcgXLn5qdHHK8Jc54HtajgtINQ0sluizEhR7PhyMnhW55U
lUj2HOnyY9ybqt/003htW+ahmPqTFqPF1QzT3tcLgdqmtlcuZluVN/VSoSuEfCX9LOksvIemYlz1
U762igdd+KWJctufACsfJyZJFnrDau7NmnWG/VGH7jEZm0434i/sOHRfM6nvWhRmsKikGpqV7TzS
fL+tC9s5s/MoexK56I7F6I0b5kEJR9buEBfZFSSE/EuUyMbaIe2JD15rZF97zsp3yeSO29Qe41sO
tspx5Q3ayep2ehzQQ58vc9OFqpGy4fLOcpK3esKmNl1pcHwALf5VHXEM+dpcu1vRomENVDaDA7gR
7WQNvQmhY1fHaaZnL6/tk//fipj/uBYvEpJ/FsT8F0kY8fD4L1ic//If26fh+Z00ht/9s9Nra5/o
Ujoc6P6gbq7t3D+VMfwI3qUBexN1DGKlFfgE3qlP/u//QRnj6ITzura5Oq7JJvmr02t/Ip8Bg6NG
axhVCyCk3+j0fgTJMc3RSJ2AiGHTF9PpMr7vjQ06B5g6a+ewkMK5SpkJHfWzO1fB2j19MmqP45Al
c9LDVI2jKGkQs9+PAIQQfCXOQWKy+Zzm47hPXBjrYHViL0gaeBsYJtXlCXNDsYsWDpW+AxjiFxhP
42NTDc2QRo+cRrUKvvQHAKOigtueK2sMk8GaH8fJ0K9y25pVf/JoiyX0aG819MF+xTSWA50ghikd
trM66hiQPdU8EEvhkRIGBLXCosWl8gclN25i8uhRJzhnxJfMF0NvjPd4fWYLyaWhXHD2XraoN5aN
7RTtsOrPy/sFhbR6HhdlS/5w6c6XdpYRNqmXOVENbZEGo8AU6ffrkt6lqvwVkepjC/b1Utj0iUn2
w5r/+kW/adlrTI1EQauTEbkVBTXnJ3+YVCXwajAKb271v2lMf+BZcM9wo3DfksrKmIIQ6ff3TIrM
WwN/ShfVmdtNUdbqUadEYNk8if+yi5xdPJSXv78K/feWmP9tMTsa3+TPFpoYxsB74d36G9+XF+Y+
gE/WjCyYtfTU/xLe2cYnsKRkgTHAcXXVWIF235cX5HoeUE+PsSYEMHo0fy0v7qc1cYsh0pr9sq5K
v7O8rBOpd6131yayxzWhj0D84/n8MK1ZhES+A2Idqxcoc0tN77AWFpu5rr5WXv/kpu7l0MzaPtHz
+qiTK3HEZEd/c8X+5n79SBkhVQ4aFI0shikmA62PQcmM+SFajC5Jt+Btj0GeHbkl4s4su56Ujj1T
YbKcOSSglBXScKqXX7z+Dw8Mr+9wlV0eF1oozoerwPNfa91AG0iYrpKGIGKMAJ1Nc14LK0Hxwblb
+AasQdYo21Epid0G4/fS5eN2LEo0ImJMOTs1SP2R3mVJaDeEO+Psw4pb1PWf/LPf2vL/Mx+2FZD1
zw9bSMRySaJV+a/PL/XwVKRf3w5w19/9/ti5n+ANMe/CrcMsBy7hv3d1QNuqCsiTZ46OJyNZ9qzv
j533iaBI5KwQVDQD7g0/+j6/dT5Rz9mwP3lGSGOGqfg7u7pjfHjuqMxcgs2YOBFD7rBFvl+i8Qrg
MDOYhlg9/crjbGjVeVshxaJxTGPpGulqNm5csxsZpEagd7cdTcSGxk5THHeaWmGlxLpVHXVWMfM/
eqrcDVQt1Ix0Gx6xNhLQthSV8UzAOjy83BwW4de1OdyUGUPNwBkjpKYEBSoMRpq0LQ/mNFcoKZzW
vUlLrcLMMJftHMjeYAqTlohvELvgBwlKZ1bwQGIfyE/LQnSx38rRIyhpcFC4pZkJjb6rMofebe2o
Z6U2TtdO3ultoA2uSH0aKEoStDRe6g31vXyB2koJCCl3um7V1BH7HPAOSBPTNuVZk4ghDiM6rE2A
EUp94tQQPWdlQm8RVaduhlIf+6sOWaR9WkLU84JcrYbTEab9cJT1NIX8ue7c3hccJsQWQb7ubAEG
ZrR/V718oMW93m57zU3FWZxWPWE8AlicP6tDw6zcAV7gG+XQXkiLzHOmVEv2qDFD4shk85tBC6Sp
2yCRRk6IDkvRcW2nhKygaRqSh4RuxrnCLB4F7OJWHeG7rpBn4zyYIweNsb3rhIUYy/fKnohYhaXF
2zcY+q51b8rNQK61q5EmTGuidBKnkSPVx9HBiUOkkPOUlzEMzchiaBFMCMAmX2NWueZ4zdl5YXr9
bd14uRsY9SpqxJKo2yGsWuNpcaZ49rspW26AI6BIGUGZq75mI13d0iusND9TFnSvMx4PiZOB4GFS
kRoLYSBsCwWRDrrV3aJUjXFkmklCGmk+RpKuiQPeoLG07rNCYEqzZYOMTms8IqQ4163z4hb1UpyB
f9c/9xKG+ElmSt3eI4XT0ZOZCwkGECQZ0bliKkA2roK744qJ7njAstUyRNNnfQwVngv8W8Dz4qDo
Y7RY+CnXlqlsPHOLxTlRwkFY0PRqsk8irM2ueUqrNsNlgeuY701xLYMoHlUXkL/maiGkpRs+dxpQ
Lp9T0vhVEyPiJRKWXNOP1SRZM5285kum9/h3kwHMZeD1CRJyZ4WsBEoul8NgYsUOBntUaRvYhiRY
VyvX4JupbLzQxfpxFY1LlBBtg40fBiUkEX8uKDe+DJYSuRv0y0RnWlOu3PX0fxgEW5NyS8N3HIlk
c6xbdxzVOw+ISeRXuV46fOPCMnmsgDEjwXXQQE3NV69qEMObmYqmsczSueH+l09OmcsLZZo46c5y
RpWuQYH51opKesGc60jMY7y4V2MvXiARtsNuYuA/BUuKhoKhrLuK5jQzZAFtSdUqJouIryTuvvaS
Tk0wFot7QoD6TJswa3hsnCSdrpMht85MY3WYzqXXaKHpWGLrCDpJUIRnB/FnVccHUfBpQxCMOpL8
np5OSNqN0oQC3BENcqv1jK2i9XlNIKxrMjsxW8/0PZPIUZYe8BKbaiqc01aV9DsUFCaYhRCuygD9
4DT5gNRH41iPUUc2QlW/Cj0aHsvWtJeNNSYA6FyzMFdW8zKQmJc62Y2ZMY4ke8nSrixuwvrMHol0
2qixNdypGCFxM/ae7qFUnCc1IPPN4mCAYC3yRzPJCC2kq02ZxVcAmiSO46c4SsxTtc8tpNuDbiis
mzmjoHiymZC7NFbjrUlnsdq6g5FnvzrkfFRZ2Gxpa3CjgS6TsZTBcfOtZkhv1YSxQDsyFeG7whaE
+JYeBbfpMCzZaZKp+ACIU3sYybQ71pbSHULQTvX2zY79N4e9tWB9K/Z4fRvmK48SovcPNG8DiC1z
1GHcLEOVs16SvVYU6D1//ips/R9eBZweRT3osdd9fv35m2or6YwGyZPRbOxKaEfukMkvVp11NxBA
TA4V/z6C/M0HWqup9x+IY+Mf52gqXIYm71+qLAmD6Yq03hTkRolAwvdmqqONfMteXyNXaWGPEBQp
IDD7g8pfqFYrxr2vb+O3zoQ/La3eSfn+8fT4P1DL53F4+/cX8qP1qX0pH993d9Zf+H4Q1D5xv+N7
0ujErHGm3PV/tXfgGlNwcKBDeKQ69HC+HwSJRqUuA7+8frWURxQE3w+CNIVczm2ohCjp0C39nvHp
w71DMIVhw+JzXLjASAc/3Dsz8MWydmBcGZmCOcBs7I2iyW5vTTSd31yVv7lNfxDmra9FkaODUTRV
nU/w/j7V6NpqU9HB07I85bTAoA+z37RDZhEPKIdZ6fICUfGkb+cxri/aaex3zKErDg0ajgQrZobe
k0Y2LMmxnpfmBm9it51jhYxOUW2FrDJ2WvQOhLjXYenmnQ870gyMogZiAJQ5KLxq4cTYG5c//2h8
Ue+eQD4ZWkMLTCXJGsykPnwyp2TPyiNeniFWse0582OoByvLntFQtrGqF4AzmcUJ6zcXsz9emYTc
9RZb21zvrynHdUk8VpmF2K5jlMhwQxbVnH9RH/+gTeNl+NZQnJLtwlRJ5/5+u5qlEvwcwixS12OZ
Pdct/CUGowpbsrosxWmf1in6fi2OvjIAi7/M9XLXjNnsBFqu2FeOshwxqdB3tRA9qB2qgm/J6KaX
NOEg4bRCMUw0DBxGvDYfsA3QT2OaJ5A9OS7OZWRNBmb4udznJlE6f3y431q3/nE1erdm/XR1+5+4
blHU/WTdGh6fX9gS6pe3NazH7/y1dPF90wdaUwd4cNf+0NulC5Q4iVHwPihG2WS/L132JwuPJ2Xs
94ypv5Yu6xN96XX3x+hBBWwav1PD8sbeP3T0ollPbUpYdj1M1u/vSVjhKPYNZqaT0O4iCL84QHry
mCZKmQTY2Ztr8zerl7n+cW93WY+XQ5DNgWFdKanD378cNRb0ilwnNZ41y6ef5fYbpLnjQyzm4WgZ
O+bGKd5QTDSxkzxX2BCZFbeGdlBzWE/IJFMIMqkz6F8wOBH3WEbK5yyXucqg3diiKoGMJpr0wWGg
6tOCkkFmlwUprAzzD9ZstDsyLlWqkcbV8XqkR8xEy6Oi0PXrxBJ1TTadF0CcxOA3CTIUif8lXY0I
1wFPO1UQFji0GGKZMZjMIAAuxySBKWN4MvvFcvgaiPLxWtH2QIhOd4PtZf3q3hx+FDTIGlUu18or
moeyFfWNPbI9bmwF8RjZOIg17InwQc7jygP/ZsYgY4uo94FteJT2MJKgG2VgMZxJpczN7axkn6ji
m6wWbuDBSe6CvkjbmYvn0v4qVDUFg4q3KE7mdKsR2v3cSZllhBF59hHex/kAnR+yYF/a+0ntLUHx
nLnHatrV4C0M5YRYpmG7OEve+KnRVS/q0l4DhkRTB/0JMH6q/pK+/MO+QTPephEEjRtarrF2gt5e
p2VpiXq2kS4QxOH6qEU0VtWYVp8So86ErZzVyPM6ZadBFeq1wfKn3thUeDHVoB9Va4f7HsFIh1gD
hvWthdfOj+zK8ZEvFn8c7/7bUUeYsHneCYVg5ETiAQ3+92+2iJ2xRs/bkxSMlYQ3HO3l5N2nbQTt
0rQ6rPeszQbjd6xniF/F4lm7Im/l6c+fxNcX+nB3rWMtaN7gF+Cqrwf8N3dXljXN6kbtQ3Dxa3Ha
TqELOnC1KXdB1xvTHjipvaEnjqhsidGsdBmMp8qOAw3Y2y+uy8dy4vWycISjFY4jAs/B+3fTF6B0
c5SX4dLz3VBAEy6rdb86PK0d/A/LDysqL8K8j5Ok8WoFePOhLQFqVa+qLizMuTnRq6I+xEalj0Gy
tk4ixMyXHKbYYxv4lnSd6KxFFZyYxQplO1bDNgNekaC2LqPTcWgb+Yt658fVGKy8zWyJS8v6+Iph
fvP+8LzmljupXRhF6j2K6ZOeBsTR4J6PuAv3r3fAb+3Y/9v2YnaPN7f5D0XE0aN4pK/8did+/Y0/
t2LH/kQEFd5Ajv6v817+sD+3YodOM1XFutRaDuvIWv5934pdqghyP6gNHejlrxv49yrC+cS4wWQb
o0SlwcuI7jfayeyCH27PdUysEq3Bc7DGTTgfNmPo6JBlsatuF01t6FiNevoIxIAWxWiaiPbrqqzX
Z9XTPkPJzQfaPlD4wyVX5OwX6twQZroq2gIhujVNS9HMCUzBEnFcT5yTnjG5CIWHVmgzGTR6BrtQ
wBtDOoHAJuebEnAcRpua2MgAQH9+V/eIxTaW5hwlUSI+z3BU6wBHtj3jUoCqGoxWMZlsh6YJpiaa
SGbWIRLEm4UEA4CF+NlvRcvyEyJ9Nk6KSK/um4Kts6sj/MrUNxHWWDK80QVJdKCKPXjZrrE67aIb
VeHtE/Tzt7aLVz1IvH5p/CZXB4G2dDQRcZFXJ32UICALNOakUteml1jzJnq0AI9uNDLG94DHoMiB
Ds0P/CebE4ZQ7S7OG/3JWdvEPiVl+jjoiGP9Rs/RFFmxpaebHq9MttFQ+d3Og2LeQW4S6X5ccu/J
SZvm2BxHy9mkTqnUIMYLJvXRMCXkrlR29KRgR4eIVdn5/RooQ8czm7WI0iXhy+kMN7tHNaks/kwE
DgMoHc6i32hRNEOCAvuNE11THrwpA/gWYSta8w2lu2mN1nmE6+jC1VPS/l6H1/d1Lf5clLl1dK7j
hEcMP+utgUjW6x+0xjAMWmY62ufaMc3lBGttdq+4todwTKLESrU8G2iY9tZE0ws1eGsq9eqjRrmJ
XM4zXmQzwG7SjZXKL9M2w7lrpfcSdSFp1DFdcsWcDdufIn0ESdHnQkev5I1RgBK/RRM8SPPS7oxJ
7GBtjkfmbI6o8RUo4/UvFs+Pi7u1jkD5m5MAw0f8XO/3kKzqbJU/N91aegKJmi/R58HWt71nZb94
qbUUfbt5IlrQsBdpHI7ZTDDMvH+pglly3GpOtq2t5kIhDoCBy6gEtFOVTZd4c9g3qTyp+dcLzOfj
H3v3f/bKbdHI/Ocy6vQR6XWZNsPLu8V7/aXvdZQKxYYCai2cdQZ766ztrzqKngHSFA5WnklOAT/6
vnibn1iWqb0osThLG3xR39du8xNLNz8iYIzRIvvu76zd6xf+9oZAJsTWwTvDGsoR5mMHCNKSZiLj
L0PL7jyk1o56UGflV5F+r/mMP7yMtQZ4oMQjw/DDBlHABa6ILC/DBPIY2mLHifYZnOzBt6lUrgXu
8gOAOgdAh7GA/xvGO3vpzBdhJ9FjrTj7wZyxXug10YC+OenNnWYoO6ItqwuZT8qV2XfuyZK13nWa
GQ3TxQxpOdbqcMrr8qEZOhXXUzq8APe8jGOnwQ1uqBKUmmyOUfIl5wzBkCcrFiHpVeuQbjCjAHfb
CkOY8OhSIIDXnm1QY/c8Vu3FTBQJ/aWpu4pr4r85mDOpR9dLtjhqgZUcWRffGPt5jW8uNeMbVZfK
raY3xvOC/VH6I8/2JQNB8miMumdWP6EqDfTCMCRGMVfAhZZWtTVk5x6KSkPKaMTLvW1ja1PZeE6r
RpUPkWgcKqBxsnwIFcTsEuc0+3nfJYfKy/Xnolr5Beiws0G9AHKn3dhlVz/TAO9vDVIcERXEqrrH
4eUF00JfJyxqp8Q7kDUrYcQoKHRncQ/Tsiggyg7YxpN8HYrzvPxHLwq6Svnzz4vCxfDS9tW/Pqdf
q7erwutvfV8VLLBXjGRQ6WFYfr8qOJ9AgSLcM1gW/my8fF8VONIhHSDITYWLxf5ISfl9WXA+0Smm
/b9KSda2rvM7y8Krru/tA0tA1CotNFYZAr3F137ImwN9mcpYFlkHBz2ylU29DGOItchJfd2BPUqQ
QxE2pI4dzbpzBXXiKjXyckMwb0JLYlH93IRPg7MAUm8PMAKQpXtiF8nTXLXDUZI0bONlc6wNOcEJ
ivTOY1pGR02BZ+/Ndb/44w2/Tehd2zJvP4Zr2YjRWOLIEzGx1K8l+JuPMdZ4WyOQswxHwEwphM9D
fUwvLKF2gdJInCqZ9qtU4I/bOfs4i7KGxMLiEG9rH0rC2FIIpp3px0a1moeGV3wj/PkBxfUY/vzD
fVy7P77Qh57UAPw4daMi3nCIfWizWATEeV3//mvwadbwd+4uDuvvL2A/GGmZoHXFZ4jZrh07Bt99
+0uD+Lr+v/+e0KZBI3JV7l3OJR8+Cu15onFqoYQgrFaHaHEMmekOZ8XOG9p72Q43badtnLzXttmi
XQp3uvj55/xYwHItLdqIJtnCGnrcj0QDu5Ia2UqAYr28OsFqmp/idWgQsfZayOTb+8U57EfJ2fp6
4O40tl0qu4+Sr9RifruUUcQYv5kDFDBPCaN4nNruq4fgvPRoqRA0c2kN2TeJve7nH9dSjR+vODI+
i3GFoXE8+SjSNEqo/EDE0k3q1UecBs8KBfO4aZO3MdTLJTLZS3S75e4VL9o6xZNpwGZOASbouMgS
UXdhPuPHrNQl2RrJYl4MpnsGSfQSd/+JC1hpyfJvQO7PytTNw2ouDB9c1uRXQwM1FHjoEfE9yUWu
oT/QdO1ZFog9WnVVfETG5WLkUG6W9MrSmgeiUK8717ysWgvEDa9MWMJNZowkIFnZEyqfDuFtSx+N
VyPfCEsab8P1MMXGpXM9VhWpEZN2aQ7xE7kPBuN69Ys7Z54v1x9ZuW5dqdHUb0imIdMrcdu9jQE4
SDJeqsA2H5gz0hBlVpdLE5plmHb80TUuH+T0lxls3z8+mZ6Zp7Ns5mOzWde8VMHTpYzTkUp68mma
d/d5WfGpnGxiDAVoZ5zIw1Og2288yz5rDPxbi2V/UZyuvOupRMK57zxggVw5RawWiFwCySw7bwdK
GSdfI57swjnjaHJmZVhD8o75VpEPeLQt99peC1XW8OXUrSFUOAl2Cou02G2ZljJk5znTrHI96Hic
bhTAUotjXNY5Ts/ZuNVTXQ89p7uPRFJsQCQZPrSi+Wb9XiOnPMl6x8WhUSTngxdtiswBG1Fjfrcq
TDOyNsmrhU7hm93CyWK9yK+XcVohRpkLgTdBMHPjxIa+UTF4QzaovG2pld5uTlQvcFPnjAQXD0f5
PO8anD749dMnMIRQPfMeLC3qNgzlI7QDJcF11BnLvqqsy6qwLaQ63ArTMlnHI5cBj+6ybXNeKVu8
+TSK6Vc2ipGHFpV0QB4kuqaSLa5pim9YRe91VOuv752OZ7kDA3soyeMC4bQ8jlL/hr7qupkGYkIy
HleaxIYvm+SbPcco5+IRn0g3e6TnISsbSCPYuNnc7HNZXAp8VDu3mvRNavC+8//H3nnlRo5l63oq
B/edBXrzShNWISlCJpX5Qkhp6L3njM447sTuR2VnlxTKI93st24coIBClRQig9x77WV+Y4ERt/zm
Ac656GrogVPSWjDi0wHRwobnZIX4xSpxPq3J2Vg1efswaywAQYt+CEgyrhEifmhHI/FGE1LIIKSl
Q66aw60dOV4tRnKpJR0tqcRQA8UgR4grPu1j4MemEXv+MKarpUPXBOMotnsXJjWoHEA5vQCmSw19
/nRHF3XKkh9azyZL5+wJxtZlOEgHGaJ5JVq3WdchsIhj4qECEeghhGKtI19u7G5Qj7MPrqdqRtTq
Tf0yB4rn5WkE4TG3LiGfH1NYvRDtgifsImRvKiSu4dcPGtY8lPMPeNzwf+E503PoXHFYiKEzX1O2
QuE2jvTpEBo4LyBWF0FWWraoMX/tYRI7o2neMptMXD8TbvH1G+3l/yhB8aNt0qccpwKa1sZtE0qC
twTftjUSt2rqhziTj3VUsmllNke+LHzRDwtbqn0vb4XRaeVBc6tCQK9CJWTgIzLuyqh9trzFS00X
6FsEYmszbQ8vFWx1fAfdb1TMGl6N1nCTIg5oBxH8mz0gO4IbbvqktfA9tSzsF5BesEJ+q3Pqvsi+
ZnOIwZkJLxUnJDjs9UNthE+gAx/qrH5gvMezV3FwN3SE0kKDdWKG3Hdhhj/SqELTa9mnQmncZqk4
rzsY9GhrdGCGihpBG0S7vDjQeG49i8TshdtxSlhcgrXDb65cmcWUnHo1Tu97LBgS2GnxtE4t/7tI
O8mVR7hlgsqnfFE+Igmg4KVd+Y9NrFH/LGkfkjKExmqULhSjALadZAjN4EyC/J5mDFdSy7ucg268
NhWCYDxIiQfKCmsZKlJ7qFnaftUiIsBLETZBVJsu0nGP0xiE14qJJlxM/N50MgE/0YoHHWwN24bi
80L1Gwyxglk+SXME1q0XpnrfYx3jWUrC8BqPORFR5VDjk1InbNAABbiod9M6QH7Bq6eeSJ8pxxpL
Nqq8rnfAfSEh5kdx86lOw/AKLfXU02rtEYt6lN2lrHGHxZBGDhXxgVpO2yPwUa78Siw/S4I5rs3c
nw5CiooPLMLwqQmE5BSJAtTypIPgGS/vL8Y3gi7mLHjyIMleP1TqN5CYxSaSlN5J8JAloFOg5Uw+
vHGSabdLg7kykH6Esp8+jeOiZ0RwKgtWsMKBzWQk5qSqH56PRfLWIz43KEA2cek04nIuJn69z5Zk
IzO1S2VmHeYG26AkYCj07lw502qEIFvBaZrhChRl9KXIieDPMSKJ9EsRoZgbIY+fUA/xdygjofBY
yNGKEL+cKelt2hfYq+pG4C7xGIs7xPyK6EdXytel0h3qwviqhunn3Ej2ySRQRc9kCVCuyS3yjNq1
FxGYRjDOlglxKFRS4hYiJEtc/Bg4Jdm0HysxuZhGg0LFN2u3EGnhsukQ4O1v4qbPVnIqoog2auO1
PHCGNEMz7vKSsE5G+YBlKF+TViYXZT+mqOh8QQfzdirDpyjg+SV1tOgg9NB+l027JBjP6QICCw94
6TxVSI5yZi1acGb/kW3v+ZCQNPG5AbQIdzF5e0Zyv6hglIxSLx/n0EtNYpVuCLcDVyJoxj8GjG2B
RsIPht7xkXXmc0vmVUqOFLKhAkwSmeRTBp6hWmiJN10jBRDXjf4qxC23bRFnUPujn6TApaU8JReJ
RFusU5d85KC3NDiM6iFWw7WRoJWZqZznUK5J2ZIYFdjKwzZsFdfzTUAz1w4o3JywabZ+K35lnC4g
ySh8otq90cp6X0lmuapGjZ5McAc54lsspxspwERgyUPxO/1R1iBpwyza6QHMyDTtx0sN341dNrGX
c5/AzVhkC9/Zcga63fay5lAyvFRyok6sTBjRpETIpk2uJrNcpEYizk1QC2SNKUoAEQqnzmBOmZ2V
yegI5ax4nSB/4HD7pkDVRWapNAapsTWdRuDr+qoojVJvIljBOv5JXp9mJGkSvhJG8CMuiZ4crD/e
T/0XXNnrWotLolJocFkYWqpyVmvJHez5yk/xTlueFC9H3ULkmo9KaAVe08yfO9PYVjGnSpaqa0x9
L5d0Egq8aWfgC541BmyJibiz5EziQAq0vOWaZGBSkqcx5CjNiCF9bm6xhXSb2Ki3hZz+qMr6QSnJ
dLqZuiZWjqNJnLcaILVRVJIFcezLYZR6faseZZXUcUk3hZnMISMJb0R2ZyRzSDQpMSDsRRR+FsWr
55yur0HeY/B3azZsEYHzKUFyZYOmJ5/Mtcty5jcppB7GWGpuC0tWEIgaFlxBsMC+fY7xnycjNVcw
cDAMkyh44xhOeIc1tYXKdklgxfYXRVFOBQuz1SWxa1xKlSfw1om7pFtKVD0k+tx6JM/+Dnfb+cvz
6/ujdtltkfHPv6Yt/wrS9G+kqEij/MU6fzNBve2wIHmm2zpMUovmv7ZNCvm2edV/W/7Er5Gq9JdE
pwG9NZoODFOWuemvkar8F6BMGJIy2CKIXy+IcTLoS0hi9OwB/EEN0PjUP/pv/AjfuYVoKmP9zlj1
j9BN53sUEhj4hsUtHXQIkvkLmPpF1J+ECUPwllRQHpL2fsrAm0vUsa6eLjSYNvrR13F5r0gFM+V/
9il/0y877109XxfIl6iCabTgJb++rtRVEqc+1+0bpT7F5DAc+wJmqQyI+g96c+ftq+VaGqqXqkmv
DPTiWW+OR9n1fT/BsDADfE8yyp1Gl2f3/W/EG3kV7ZarME5YqKi8UKQzX3+jplGNTJe4CsNwZPyb
jEmnLyUbstR8N4QooQuFD5RrXTdDtn3/2ufBnQsvtGm0OFlJSB+edQI11DBmM+XaI1qOnhGqF7Uw
HzCwjVZyHUleXdLzf/+Sv3mBZAoM4kkbFpjdWb9O0Xw6ASK0FUzTIyw3RYXHG8/IJ2jh1fuX+s2T
1SXgBQsiDuiBeXZ0IdJQ1oMgUAM0JbItsHdca86RxtbI5ARQvVoi7k2ErjZpy9z2/YufG3sD3wEH
Iy6TK0kFQb0w4F/uEF1oUC4SNOTjzEWJqq1FDxyBYjNKMjfZINWuIs+I5+ZTt4rimYwJvwZXQkAZ
k6JsE5v0cUIx0j54KL97/jTUGCuzsME6Lw/txcadcT5r6HfQ/1BTlIqrOXVAPZQoEpP7/PkjoNe/
DBBUmIaAkF5fC8GQAd1C9Kv6wMJhsve1pxB02BeGWtodNUHvWvqAIDfyW11yIUA7QVMIhZqoGqsV
yGG6fPigzvb7t/UGLcybWaDprAxqXDKNsxjSdLUaaOC1V/NQ1BDtUiOz0eQ2Czcq0aCwgW+Zt5zg
0iXilFhi4AUVOngxTZdWoQy7QR6ET50+8qkJdwq3gSLjBHlegnvqAIfniuG7bRa4TW2qF1EgoLQB
OCEMQ5I8ES/xLTP+/JMuZknxwVd7hlm9zIlp2YoAXBbQKXWo+jw1efF2E5wJdElbJFVIclZaP3d7
A/12Kge02UXHL0Lxx+ijIG1OkJxcRW0XitYEmR/6VWnYNenEAfqhhk46OpafgLvok1sFQRh6kjJ9
BE57o3/A/WqEPnAuUMkgopxtEh9Hd4yAdd8bEuR589FXUBXKUWejqMv2mNoiNZfi7upUWLndhUqM
GmSWmrsck0xIl5XY3adxC0oinnwUyqTKBzepKq3C94G7iQlGA3JnAFJP6W8J+C3JAlLk0KNuymIe
rvkL4bEmP0NDAUXrPT7K2jVpdnqKUg1JlXwVYAKJFEzXqusqbOQdbXPtFOlINzlSM36EZH975ACT
QscCZw2T0uY89VV6rdcCRfWZpkb9XVpO4jo3K+2DI+f3VzEZ2zOMA+589tTLOYx9wRJ9zwpM2gLy
9B3DLvODALj8kddLcUF88V0W2ylLU882P7THaK60wfekQW9pIM7GQy0rmR0EeQoihkKpK9GNn+pc
/uBUWyRJ3lya1EdSFTRIQGGfXboO9QgrYgWjrrqAYZZrdOGYHxe6JzcxouhWjdxZJokCtEaEYiHy
irRnxwzlzcHojeuwbbPbMBGnb3HjX6Al21BA0n+3kzytb305FvZohyi3sxCUma2j9X8Skjz7CuhL
vUJyJL4eu8Rfvx+2fvM8af3DTAFVymFmnAXuuGmtKZIby+s1JUa+kHYXtsEgneoGPXnjDi5deI8d
tfHBe3x7iqIwB88HLD30uDdiGWOpVFNZipYXlla/UgcMFZnGnJqkJaQjLbVigV3SuAnXljAmH1z8
d69SkthSKMyIikEJ+voIScC/CapYWx4Gz926rVXEowVsOgGHGes4qfqrFHlAu5yYRghwQFwFU7bV
nIrKNQTGyaty8z4xfKwyQn9GuGAGDCwaIN8LVfcsOn1OVg+yW4rl9wB+oo295CNcNf+yXfiH77/B
N2IS6FKwG4jOCIBDnNLPUr1gHBFz6Q3DqwLZOM0J8lS+imolHmMSiNjBKDcTFbiLSabqplplbUFD
FddpKwh3/8KtQAUCELtgNhnUv36uYw6QI0oKVlOd1BzBiMEjzxnYutI1W3OWhCsjZExeqQFU5Qb/
omQyLiSlbk8f3Ij8dq9SxjC6ZYRkvu3iWLxNJgohN1LVF1hTbedZE7cw1bA50a0WFSwdAqQSXKBg
qm6UkuGSFBepi1Gu9sFi+81KB+QOcFsH8E6KdPZMQgVDToGEwauaYpHQScyDToBATiCvwDUHBgwH
6dGK2mnPCKzav/8kfhOUFd4I0ZKyDajy2UovKr9FPYCrj5bvH/zGMldKptY/1+AfVef/mWwictkX
D/xN/U13rI2a8L/uozqI8t9W38sf+IV+Uf+C84jmOim8Ykgv/eB0gG+LtBXtKcIijUugAn+jXwCo
ESsViLug5hZVjV/oF2DQIrDGf1rMSX+CfvkNGIDWACsfMLu5JAyvd+8013U5NrpF7lkz/IVT5OSN
bvdMUNLpg3bc8rdenuML6pPeH3yoJU97Vgp5WTCITTqneMaQ0qL/yegIcT+doYFnhc39ixdy/fNv
vsTCyOex4PlSeNuRFeIRAaXv9dcaZ2DSfsTXmgf8uRRr35v3eYaPrzSpCaJx+GmPfb9FvU5wfUah
kzHSGBOvGUQWXzLchIITwGxMw5ACxc0TjQKI9pgqyJCOlcwL4w/yqCWPOH80lo4eFZ2axf5v2dIv
su3YrDPYDZKFmCDNurmpqF+GArWDgcKulHCLFfiQ9/5TUt88JQoqVhjsJZBUZDlnTylNIy3tpsxy
yxhNBbMqjkHV/0hlKz3qY30Y/HBBMQ/FIYwYB47YlauTbh16NBYxhWc2WMZuhG5RCKYYjX7FUZq+
QJvnUPb3o4BiTyRJE8AFXbMntD1tDYc3h0bol2kRJUzK4mao9ePYN6PXIlEI1HpWAbyboadhmZdo
EGz8jAGHVPqTU9fQhzIMG5AwSD81teAoYx99YE7whnKDeq0qK7yInyBVbUHvvHgRAAyDIUpaSOQm
nvK1kWlIbCffEF+JEBFXYfA3wUPWtjo5u38h+tYuRcYOuZdA/yBLey4eX62J5VZgUisW5RcaVGdr
YsJrSQWSYrnYSYDrXnLHqaROiDMT9AQed0zQSaYi2U1CCVGKpm2dCf+gQas+Db1ef3CqvIkUZ7dz
FimQcC2MpC8s11rQ58iTBG6v0CxWuvt6mD9Cb5+fYct7YF1C/7FEyOFLO/Ple4jGIEPB1jLdiv69
bQ1t7wWl/lFf7jlPOn/GKk3HJS+EY3mO+crUckollCRc7MvRCWks9SDLmB2a83oaTWVXhuRuvqTt
JqOc3NnWjVDbNHoqgsc3mrU+ZqdSkXMHpfkNNoDfEK9hcGkdulTyDzMOi46gdCs/l3uvxDFAUAUU
U8k/bKtnAhn1ThVad7UmXXV+o+4ZzVQuUlf4GQdo54JrKLxyiFHKyFpABK4pRd22CrIMQVES1Eww
1rKYLH6XZghUuMEQK/UfBTH+luTD5wA3iAuTMatgBTPEMRFCskU4SaK7PsKt0tQrvOoLRj9cLPSS
HFCL1ecfVea/XcfMkuiSkH/TMzhbOOGYVoOepJZrpOnkIXGCFQEGmjgbb1pNuA37sNhLYqivoG0K
NrNT5FJooPTJTm7Tp/dD3nnpsywrYh39SeCSsNiXRf5iextW2bWm75su2ktYfDWwDTOxYLL3FUX3
kmEp6Bv8OP6Fi5KPWTRHUQQ4lwMQ5wHSasBF8+C6b1sLgmrf2mpdHVBHpm8HvcMO4s/vX/S3kYzc
z2S2Ce5efQ7+L75qPoiG2leYUDRat20Ye3omUt7rPkHcrRcsvMO7LyhbCiDDjC+TmET7rNc2jJTC
D77+G0bf8tDZXSRBuDHh33MWU/1Wm3FCxhs+qAfVmTKxd7BhDAFxAAMTK8BaM/15pwrGeufX8Qg6
pTVhxAs4MIIpM3WQY0jRjwz4N+8/pGew5fn+Z1ly+NG3piQ+Ww8JVRFMIsKMlX1WjCq9SqfLKYFw
NOgrbHRQ3rfEcl2oylZRnFkH16B2DHR7Leq8ONMWZibHkyRCYZVrdJBL63OTKZqTNug+x8opkuuG
yW9srVEA4K9BEXSMXHcUXIn8Pj5U5mB6gEE/jxi9BRZG6XryqIvo+QgTqwOQQzLEGwByPuoKGDt1
xWJ2KlSlPejhI+NT0Q7nadWgZH1hBFeVkTO+zeD35EGzF8SqczHajp2UBx0EI+7gU2W44G4SBvwp
qEf1g57w7w4JAxVGUt1FAud8kq6FVZl3vmG6Q2z1rtIhCL2wx9sISwG5/pm//G8F8n/o8r9YyG8r
kCJ/jOrvrwZ+yyd+lRwIV1I7LOzEBST/zIb8RcMx/1LlRToH3QJULl5xKOW/+E0JPPA/p3r/LDkQ
8pMBZCywZXoOfPhPSo7zXJdxIqJVdPIXajUU2uXnLwJTnQaMDnwZP9G+8j1tkq1VGyAYVQRBtTXi
ovUyQcs+yKaelUle7nSuSgiCmbRsdqZwZ9lUMckxjflMcktaJJ9CHbYi5gFTg7y1JVxYqKFf+XOS
gU+dEedIq3tuXLypVdXfNpFu7jWLTQd24MEfVBBrVWLi1UsOyIBWxNgGBiemAwPySvagKeGq6YUB
Qbm5Q9VfbL+qcqLf4XkANXQAs/gZo0jzQIqjf8cYGb+MrkW8oG0xaBgTUz8ME4Zz2AZNiMtl4Wph
zGLDXOBvZDTSfPO8dv53G7GNeMv/nAm/2UY3j0+Pr/cQv/5rDyEZy0wHeyRFk6mLF2jJrz3Ej5Zy
nXncM8dt6a/8KtuNvxb5GOp9ZuoK+lvK32U7P0LCSOQoJgH5U9LKM7Pi5XJm7M7UiS9I/w9m3HKh
l5sIvQTdmH1ThoxvCWt1ijZKkE6uHlZYNinD1ybAXsqIa2800qNW1FeRqOZeWDWHNO/lA2XhKkWM
5qC1P/OOP1pN/26UdUbI766TKG//y8Mb+bGNuub1iuGDv1YM+sOLfvgyjga7BmHx5YpBWVhcZoRM
v5cm0MsVAy19STGeVwfh+uWKWToXKNP8g7j+R42eN7NK0BW03FmWLBgUq8WzAJhFwpTEOcbbZeUb
zmQA1h0fMZNqcZoB9dlo1PK7SamjT2QLZDDIGcn4DMsqHZA4HjOMntQHMJgxXiYGCMggW9dpcy0N
ot12heAWhQHLvDMCzI2LYzHMThvHk/PnserfbXUB/Hh3dT0uywvl/Db8v/+dfs+mlwvs+bN/LzAG
nADnlsW1rNhf8UiGP0u2xSHwzx/9HY+IUsApYaIy+Hgenf1qI0KiWwIIHwVvtPT+/uRMX0i6rxtY
zCBodJNHcxPIAZ61kvw2qEczYf4hzxpNsnhCm6dF4LmP75QKckGAXkdrfLdi/1aPstTO2ojRMki0
QkMOKOq0k+8OMDSvh1g23NxStvmEam7ctfetuMiOFsGVhu1vLMm7oIC/iysLcpzh5LtQNveVTiFj
1e330IpA8YtYTtRQ9vRe+4fc4X90fFNgPJNlvXMSLkvw8Mga/J6/XH7/+OCvBaj8RSzi+GLuryzt
alLOX2twcfFFegONGHLK1/Ru8y9RJ+Gj/KP+XT72d4TjR88+pAhBQxbnIP0TaY63tQcAAIu+HY0c
a9HLeX0kVn6JfWihKdBdcBRi2kOdm6+on+BdtmhM+RgZFP0XdJgT2y/yWwyyBjqfgeokaQTpt0sb
NHZxE2kSJrsvHudvGtLPg+Kz85qUAewdJE0N/aOlMfEi6R3SCnknrVfQ7UPFpsVcb6PVCLCn0xM1
k+CJqf9FIAG0w3S+Lsv6OsmRxlXT4n6axWlrpGsjZdRcl+adJNWiPZSDDTb0QGsnpfJLRRu8i4bl
mXk9o9brGoMBaD/BB7PGdWXlBmhrOZaJCTpZb+GAOV/L0A10E2Y0eN8JEI+4Z5yfuv/5ARvD4hdv
903aiA5CEz6m6e8mP88f/bldKK7QrwRVyXSFKQ/gpV+7haqcVGExHUCy5pn2/Hc6oP7FxHCBOAGF
pDZ64Xai/oXoDMN6zGsIs8Yfup283izoKRCsKRtofEIYRpDsrCczSFmaoZ2dnWr6gjQDJHsWzZt+
0BU7HCvzg+prWd1/r/6fV6MjAAGUtFWHbP169etxMIypUGYnfMwYvxzlObgaFOTQlfZQKGEE0gZP
vxcv5Tdb7jfXJOIwgP1ZBotnOy6L/VDushFWz2RcjZFVbMZ2XJdN5Il0vNZ48u6xVvyZn/yP2mG/
eax0uaC507VeqoOzx9rrKKHDYkxPHIPzpm/NbTtan1rB3KeRLnnvf0PpeYz16rkSUUHLc8HluTIk
OHuuhoLDWCrqJwu6ygq+jRJhivBNhOEzBnCosPwiJuQPXXAjxVdxd2m2VwqRBwdG3xFJ7lpnZg6N
mZrvduE3M/hmFndj9SnsrsV+2/Y/FHVrxl7Xum24Qitfba70cJ+aDgZaNK/BwtTZ2mw+zwCk8qDE
UsqRgS9vm9BVL+JjEXqT8m0qbtX+JswvoVDOxmddWM/l2jTXvnZSDLeUj6J6MjUoX1KAuo9MaDu2
orBOqIqNDS678kYIQuZfhqOcTH+rrI2dgktZmNmFcWXdz4966NKKc8Z0F31GBOhJLp1EuJ61rwA6
DpFeOmVkV8X10ESOmn03xc+TeaOZj1XswwFEsrs8yhXMlsRFSt8u5e+9/6XVfBsHvqBbNcq2L3I7
jlJbqR78+ejnbhOuRI4Vrev5xoiRTw9GnNqS8kmI9qQ0uj7DHyxtS9qLEI5BMV/nEFd85M0dmhxO
AFpSYpzh1vh6+YTqz/TJdHUNASUqtliqfrBMltzrfJUwQjHoBKFuQD74epVUcVAHuHPppyHKKgdh
DRW2KonTJKohC8HHubWJlIt8qCJ7EqrbooVE+/49vNkXbAYqX/ouCEoy0znbjJPRtkky6eqpNR/b
qQ0R9WPuoJeDZTP4kn8eOv//u3DZestYUcIuik14lglogkxFMtf6CTHaOz8sQ9vQuxJ18vhirMP2
g6u9CTQM8YEGA+2muCOgngU3zHJ7oVPG9HZk2oosYIWWt3FnlP62HbK9bkV3INPiDxKKM3wmIZWr
grqhq476pI4K5+uXOvkBI9jESG7rSfvcGpsw6807q/VFtDmTypPiZraBr40ezikbw4BD3JXhbZT1
R33IzWVkpGyxFi28Ed6KPsan91/4M3z+1aIDhk7Xnw4FB+ECZXh9f2BqBEREA+smLw9Gt+ZtG4rT
mhsNsrXioIGlipsp2UircYuXdUkaj6Vm6QnfYboxaxc7muy2etNuYsGJV9mh3ku7aqvtjPU82R2+
8FgXHPSO7+jwi/Te+Zw0uEiySeja2Ai6CDt6+Has2pVoC9+EC/weN+Cy9MvmKbgJd/K+/pLuglW4
9j1YmgZAMFumpIhd/6T9bIr8jwvyORC/fRqoUYn0gABtna2RoASpMyFPc2PeDZOjfA0qB9l6fBD0
2g5Vx/9h7Is7nMPl6xTyJrKmOOFgXb2qLJvJR32PvziQ0+qmPAz7+HvxxPcwsIH9aFU9ky3eu8/z
3mwgDsPch9ZNvC0vUFceTCfc1ivweRthkxNGf4BqVh6Sy3nlH/sH6Sq/mHadB/rMv0SS0QdTdwi3
1ibwHfnE0KRw0CiNio3VeSCtsBgA5VyGqOHhROGY412LhKZiDxXFIoxhhxMM36zECzGb3Rh7fztc
S8fxNKF7CgyC1mrlIgAUhW7VraFFKvOVOu5nbdX4B6u4nvxHsfjctidQBkptqw/pJb4NK3VTruNj
eSiu5MQpbupDvBZW76/2Rfb8dYhltS8zzqWMQVrqXKI3QVE0w+nQvInuxZ10JW3nq/iiucwuLVvb
CJ/Ue0inx65itdoJw/OFNAzKw+ktfBYcyH3Dl2zEPswxl9Qct/Prul6nAvqaDvMjPpfW6870jGg1
a+sQdiHeRwP+M+4Ur0Fu+KANMeJWPSl0mot4D805/8K5Y5ieEO6qkk23Sr9UN8Ku25qf4i/6J+nQ
X2Yr4ZqDR6ns+BiPTmbatHKim060NfXG6reh5rIfqmKDZrVQrIR4Pcyu1Xtp4kH6zkI7/kDv9KyJ
QEx7foqAiWEE0aJ6QwWKyXEyKCY3oNYO0X23U7bhHQ5ubnpRYWQ7eoJoF8UqRO0X30/Yigd9263S
fb6P1pVrHYstTrcrHEkg0H6iA5Eeis37L5qi9uxNo30OENgkpDEPkenMvY5r0FjGavar6Zia6yhb
F9IOcQ2zXunsxwD/YmXcJyUe7JaXBdsggDC/TY2j3h+hJojWTgcEWH5WrTuz3TUNrbKDNjloL06I
hMEy/IqlZdDDKt61P6arECRqbSvHvLUp+WTJVr+h2Ws9BtflD1n3uuIumB7M+koaPX6u1E4KOiR0
psExOyA0DpVmIa3wCY7km7lwm8qdhl0RX4JggsnqR+s0XEXBpoVNoPCAJbadpVylxa4X74xMcqb4
ck4OZbVGkWOJxs0VJqX2nF+2Ki4rBk2Y/E5XLrFcYGP23XduvmrXhujFJxNVhKdGshX9Jun2sbwq
kmMvrPXpaSJX1PMNptdut1hqG4qXIOtbaxYITb4iN6MihW7WZIIxqhW2QIxkpMoSzcPEFuN505qB
rbk6dkgDFOzauMjGkxFe992hMaMVUK/IuJXz0cZwHOjIH6YytNJ0Eny2uoKkjHkuF+VncqPPcyie
crWt7WGMt74+KV6FEASoHOODk+M8caI1jC45DVuqQTbIeXIhZrGqF1FSnwLT/NagyA0NnAG0WBnM
z0v5I/jT6zYeTUCNUnXhTyzlITaSy89ftCnaSNQb2hfBDYb1WGBJ1exGef4V5MyS5+/CWBWdCJ2Q
HivpoKrcZAgwTA7qjVUau7pQ/A8e9hn3abkhgCNwu7gpCLzSueGAMMQqauKjeJJM/1M9hBoKKDPI
Af0iUPB9CwN/3SocqkJ2tBLhMqqMo4YRCdWIeDQmNf3DQpbbIa1Bv4msi9bpuX4lsQlgkijPJ78e
1uqMLCdSmbZeYb0E0tmdM1T0eMTaB9neElReHssgiWFNkz4snTUVSs7r1zJGSos/QCeeUDFpPDHB
7biXgsYZS1be+xHuPJsFCEWSQpZiiPTQwKa+vpQQpGoYFFl3ait46vAF0V1B8XoOQyrLLwgt6G4i
qR+cn6TKb74hJEwE1BdUK5d9PhpeLLyxlkulLkv5lCS7wnSyeBuq36xUQT/hEmKZGm8669IIHvEL
s8GF4f5NUBAvTfGgWQmiu5+16lZtT355n4vX4wgB6GYq76fmqUJxMBxvwvRiaJ8ifa+2F2TLSb5P
5o05bfLqMM2bUrAl1YsXkyY48ZGaOQ8ZKgAZXcOtgaiNXBD8qPDMq7n2onmDUsJYHo2IXX+ddwdN
32TiZxEWYqUKl9W8UadDIvzAkQCatuY0qJz6wsrg6FUf9ODUWSejuK8MKqGNwY2YVwLsV+UrzT5t
sVa6bNCP0Deccb1xTMWtpe3rzJXyHwjWkg9c6NaVafClM1dI12LUo5SxI/KjpWEJn8z4Tp4v5fBE
hW3ors93iniKwk5Wv/vdWusfpeIyV45RBTGtW+ntLpbW4VC6/bSNeVbAf5B/N4SLiIk0HHCvNn1X
0Q5Tseq+hgUCqvmjhEtJqH1pQsRaILXp63SRN7CL5ohu0lRv6sgptG0JhkfdUj/rxm3f3UK5t6NE
d2rlpplQrblHvAnTe1nZ0KOIfArnJVY3pafEqBn9kfbAEkZoptEZXlDYzOjOMWh4EQ2BofnqCYBv
SsGOxXhZYs2UFwqWYJpQO5EEae39rfQmm9Y05N2ep340vxkLnuUKIR52kOFE5TTr39BPzurZKWZP
rAIsqPZJ9aMRLsUE4B6HaXBU2l2g7Px8DXJQre7bbEVAacbPgrnCaysbD3J2GcnoDWpHbNsq7ThJ
X/zAwXKlpJ9A0ljvhtQLaO3ouym+btTF6oYnO+2qYgXCsd/JxgV4XuWOrG6+9n1Ht45W33mYNQw0
zSFCKyvZR7PHaczd3Od2Ke5ycTc23wNUgzWvTb3im6+vRZ6duLOOfXK4hGxaD1dh/FDgCKwhKVZF
mS11F6gelJgeGPW9oeyC3onqq1RZISmSRx/AUplVvQkdKPZB41AohrEZWiYdL88ss6nKAKqkfIqU
XRItFVV/gY/ENWJdzvCjR2T0MPd2/QB4V+ocwNxBAMkPjLt/FOfdWFT2KqMkHY1DGV6k6tPyHwH2
bFF27+tO1rtpbs+lK6M1BMORjP1muizmXWwcwvxwVdBrg/eFPDfU1S3m7rYyfR+Rw0qUh87kERT8
66IYt5lUonFqW+kXK3qc4oNFz8eCR7meopsw8uRxIzyV11JzMODuBvugd3P93p/ueoazZlChXvYY
qEel7CmUDuqMDvcVGkgKeYCIp1c2EBDqq2l6NLsLC0Rja5yEqKOOvujdonL89oTGQ4Rmi9Dtcnw1
qtENNHD+bq2vQ7jEwW2jFZ7fPUnR4MaMSLT6VkQlmUeGAvZNl2xQjdHqg0xxHVPDR6iLOxWilrrh
TvfSRSejirWW8R8SL9XoVD8ObiBdo1tXzp1t4oKkY+xXXWn+pR/jrtcjePZNIbaFB7kbNxEDGn/Q
LvL6utHusdfZJAHleHlVtd6jloSO1j0Vo3bRtdE2xDDSHCu7HJ9iCfmN7yJy/1VW2g3yfFKBVC5y
tdXKaL9KETJhPnF9hSjTUgr59XpCG0OHhdQnE752t1m586ftiHNhR1+v664DZbIz/alMv2nKLTrZ
vSuMay1ZdxE5M0K+bmByFpDmrwrTvuNlrvMv9/KTgEzavM78lci0/CTcdaIrfQvilUnxUq2UwbMK
zDy8ejwkTF4iuz+2l+NMCbyCqt24HDTpOtxODNeNdYF9ZJF5VbKbYCfdtcmetuoqTW0k4VUOHqRs
t6J7UabrASF0B3Wm/8fdd+1GrmRb/kpj3tmgN8DcASaCQTKZ3igzpRdClt57fv0s6vSdK6WqlXPu
46AK5VRKksGIHTv2Xsav1wAkQhZXdYD3ZIgPwWPsk/zJXxpWvomfuR0c0VL4Ch4G1i56B+7C9bZF
LVVdaKi7HIInf5bGI7xTHoEw7PajjL2MhotiGV0g6evRcV/JpnzJ7pz5boAsc2T+FHFFbZKHtj+Q
Yd9Xb45cPkW/TjxAFkpnHcRRyADPBhwQAwJIV2i2gsEiPhOxQFHX8pPWNHJjmago7IQlBNpk4aHm
tFXNx3f2jB+5MOqHOnrZ8ML5ZAPMcedLSmKUFTATEIw/RDBApYCJ5mYMg8O/m1GqyHBxitCgMT9L
C9zsEVITwuYmGvlDBOF2UijtmQ/4HSwCcMifnmEcj464cSdm/iVY8C2hnM1YZtFtIEwAHZh7U1+f
DZK6nAh0hnBAKz6cKJwJU95BISqcEAmsEhrZHhkkpgpOJm4izg4wT6dzghiLKnyx0N+F0HxB+Cma
uWTRJktNOPhRTgfuUSvBje42oYKYsRyD91bdTf27kF61esknL127K6NdHp2z7mPSLR2ighEVgFyf
oFVI0GmII7NVKHJOAVV4AjsfzIEosDIwQEbYTLIcmVTkhtUi00wQesSWwlEeK6aHQhaIOoEZJK6O
srKlUNkRlyhoOEhE9jXDYZKiXmiidGUL1khLBqtf5m/0vfeUf3gP8UdxzZli5kv0UfD/0DWy4GrI
usf4kr4IjxDxXYhP457D78oO6vlQhNJ5tFGAzDPxM/OdSbDi6dBxzpgtJG019PvM1iWnSF+6+HVM
14O45DuL69Z8tG36BQe+rYDuV1g4nXKMyhWfX1MzK1dY4JNohaUrxEsDRRx/kYROJllGbA+wZAhw
vCFAUePX7sCfykcwBtLHEWVugBpR7wTQWEYIhGol0R7Dl9+zGhx0MTluJo8GJDsMrlAB+XkaGZuZ
gZ+00yEQTKl0BtWJopUsW8JgeQZDUol/h9udCH2MQCR8QTGx5SejNCuZdcUp017afINavD6tGyTW
UDUUbBjqFLDEmywFsn04vkE0C2JGh+SRu8LOLt/UFMk1KgQJUY8NSP6CGaVM3HrH8aomNIajc06U
vXztzsJHcMjOoOtIe39VOLght1wHVowPMJ6S3hwA015529bSGO5xkZ2LZ+Xc2bkFl2FOofER4f5D
qYg2U46glAexSrOFWCFu0Am2mpMUhH/O0GF31EVRkUo4qVvVKtzgKcuBOiAJqxfNByqB2DgFUj8q
a4gzKGtprTCA7llqx7Zq1pa/gjC76VPeqhhOMNxzhAINFhRkP59Qa+GP3so78bAvxdi98W/iwrcj
1Hgi2LOTcp27/UZyOkd9qxGtWW6JL+IlWsKZV9lnKH2eyp5gxU1obkEMFPpQrB9dBTVUAXhUh0fP
qnsrtP3YLUbpGBSTrQwrI7CimuJroUzmTQG6kQf+MbvEa/Wx7SEfTfx1+lDC36NE8ZnhZ+WZKueo
uTUIFLRj2MAGMS1z2uNyvWPUy45b6t0673lU66716ALsriG+v3SOZoPE1Eyo2rM+sEPJ7PZxQ4WH
/k1579Zw9gKMp8InQYgLPcqYoYLEdU6l0sSnXmcVsV0rtths4mTNQxZQNvGfYXKaySR4D2QIxhI1
ogC866PJg4CjuJ5hVtFSEixFsDxpIQiQfHSDHrogtPIdtf2QQ+RTRwkt4s4JS7uW17kHQtu2x9Ek
Yk1j4h9bsDVAB8jNpkeoIxOmi0dR2EYTEY67MBXI0Ym8c4r4WQIBdHnu9ABzCh4Yb9zktzL0K2DU
kk4HgOtaMAKxwmFPnZC4Q78jiDW3iQ9CtVLFdgfyjq6kogm5GI6mPLx/If96Z8f+UZHC7WDbALoV
ejSw57zZsCupGvK+DYSDcDUyY2S8Ake2IkdbY9Dv7FN/cdy+hxrISyEzMGbfO5QGbqoRQMVIXSwU
02EwU6d0282w6s/Qz7QM1u+wNMKSTAJNA7cdTkVMofcooET8IO7k0xgRfYcqedTtophGqJiDXFTh
JGyFBqkzKoY2KED66/Qw8oQqz2lKJYWoDYXkX5KbqGXWmNs70KjTZpvUtO8YdFqwQbURG3Kod1vo
1/C76GNe6Nvxse0cKTr58mbsGKRe+N24K5awwHPgt7yCeqrr26FtHGKbY81y3MlmbKO2esH/2yK8
n7PnflVsRAuaTUyChzMpo42GKelBVI4pUMqu3DG0m1msezfE61TGfZjybogoKr5yOYdDT0L7i3Ha
XsCWI1BZw7uh/Y57mGPjmt/h9v2nHGn4A79Df42/Sh8cYmSyRJ0YIhre4zSZ6MPgQIQYo+6kg2qq
Zk5h1WZNK+S3lkyw35qiNX1UCeHBUXnIXoyIFjXF/cYPPdadTsp3DPQcapzJVa/Boc5JeMpPOApx
brFPIJP/3mXzrmm8GTsYssgC5XqCf69fOgQttJJiHDBI+5GzbF1uwyvKJq6+aV3DUQ/Ru4/9uXer
VXJSXkdXXMcvBiSXEbF2KArjd25wATmEBpJhyi2O0KQRlgpk+xTQd1ZJt6+9pV5vYJcByY7cBW1v
HFZDt2+bXSivfdkKK6sF4QhALcEKdQQdhAewA22jtg3J5FpnCm3oEPUaRRVDLqj6hIK1Ct5YZKYQ
hY4wW0h8gQDujCzgiMrGZle0YBU6UGcSx4Mor2NQglRa47mzFdeuk2bLNR6NlbURngvf9Wqi3anr
/mHNzhhiYOJE6FcBUvw93YPJtWZAdWQ6TFNabDkI3S+7FAaOXjfIrGyU8W/HCHDdQHiDzAZ6JVi8
368X5TBW73vIvsJLUKVNCEGkpirdnI/fRggd3isS/6gAoLiDnAOQfFCtECduooQRFVLXwuIRKm5e
YU5j+qKIWbuTNAhSjM0rPzs0jTglBU3ODAAftGAAQDDLsKWq2K6adBY5rNGqHzm76cKAFkbbWIZf
v/6eOt2+Bow8qkFzdZ2HNwz8RL8PC8S0+aiJ0vBQTEaO1k47i5vOkjYyyGW92C5+v5xwW8udrwf9
APQkZxgE0L7frxcXRjoVMMw+6OHUL5NyXA2Rp1txHdTgbU+vpYoT1RhJIRv1CY2WQNcslIYhnASr
92VX4cyI56kIF8meoxpci7Jeoa2KML6zx83eq99SSmDegJ8AigK7CsZGuRmZOuVKL66k6Sg+tbie
QJKOJCduK9vK0bN1F+Yce/RLg6Pv5u/SBaEeTdHwKYnBdkO9FpINlhrtZHgjIwHLEE2Y0G5SFFxC
iwutODaRkiieKaL0I4TY/4+tvJE7xzik0dIXlpkH1bglsrwyoRFkfkY0nCxDp93EoHMLTOZCaKwW
7ETDQusTVFFOhrX9OhNRvN1z3qFHuj+LjcGxcs5axiX+COJw+JKzcV9C90Qj0LtGlEAlo5NQIqEh
0iXkctiPLg2iHzBWGpSRocNvQmO0UGhxz6rjE/TydSudhxiedWjrfPJf5ZsYEIMNhvJrwh+nYpZH
SeHXoQ3A+QfYKAtuEAlW7XOXYf8sYmRXKb+VBe8jgknEAk2R3e9T83bFggYMQwiwajC1Ye3C3+Q0
OAoHKpZsdhTFEJhXP9nKct/ZXvgqiC2y1oexy52oh0rt79edP/f7IOC6EJ6e1VHgBfV5tPlyps+k
AtZ6dZgdO4OzGgGgrmKIJgIVLpKKoYhillqz3y/5c2qjdTV73/CoJEBF8KaMwMlCUwtSmR6jPOpY
pS1hxebhkIdsPkpj629fbF5IMlbQbJz1ScX98nyDPyhhoSgY16i8hkGGBFvS33OhfRgh9nBn1d4W
SPDxKCIA2oB0cN5WbjJBqZR4FLf9/gjiHEpuWY1cG7ZOd17Z52Zx885AGwasHPMEsNhblYpIloZa
KNXuqK9RdEPplQwnsONB3eYnLH8kfRSuU2Xo6MlOqU2fZwryHQBas4c2XOQZxN8OnLEthmWhsMiz
c0OhSmIlChNTs2gYdB76ciNVp9kCwzeF2h7gjSI7dWw2MKrzlg3sWHBQNJa+zEaZVZMDIwhDQYva
FD5wnETXekCq1FDVN8NTehLO2kB5lUGoutgg98LXk3PcEeiwlxC/KyHxR8WOtg0FbWZKNrnEmtAZ
0k2kWf3nIX7yoQdMO0BvSquUGPSComWTOrxnx73drTO7vTPIP3YK7BH4IQF8DCwYkHrfdwoZpnxQ
I+bbIyycqaF2W/T4yGSIA+2a6toq+TZAOf/3ufr54r6/WBBT0GfGNPp0ebu5aKYFfZaAtnJE9ybC
MXAwx1QLmKQowHZ1tWyCU4WSUDc4Gdf4rMyLe+3ln4+t4VglAaI9a7xBwer7Y/P+5Ae9MmRHyK2d
E5hHUsiCeTQqs5I1EXxBovyj1aDp/vuT/wwJCMHAY0JcVwL4+papULcjdNa7ojqOalW7jW5zwOIp
gUJTiJDfqS/+YZTB9wLpCyEIOEHgzL4/I9fwrdfDBOE49vqx5AWnzpIILQEY0+/g7VBgt20TMPDR
QkqK/E4i+IerA3kKdy+kH0jNfnjvwJ0aRo/hWEE2nzfQs5jMLvPXUquUphKG63EFw+oITUD/jM7c
9e8OM8Q5Z+k+UEtmNuZN5BXlsPA7PauOdVovyxoUWqgaI160sMI06rtx6sfWgquhLAaO54zqvy1k
Gz1fAeKn1EdAKxoHhay+WQwchNBaUT1D1C6gYlaMaDDH+p3p9AMLCgg4nhKvGIVcoFIk8fsrDvA0
GgcdkkOajgC5VTx80huatce24ZZZJWEVi2hJD40GkhQ2BAqEqM7kcKEaPiCYRcJbzcRbWi+rxxp9
9t9fw+c4f1vncEIE3xy7PRr7ELS62eyjAn5LlerzB5jf6tQfxo+gK2tLzYuaiDG6+0gGNEDX0co0
4gGRucEhugwuTSii2SWnstXobc5SFeleIR1EiBaxKgXirYju3OqPhQm4KmSQQNzFwkSmfnOnXTb1
6pCpxdEogN+eanRMjKIUqCfGr0EJRNnvI/NjA50x2Sr6HsBcgL8nSt/fmzG7DmS+lh8hPyUBUg7c
SuK1yZ01qMyZ3ffxhwgWUuuZuQ8tnVuh5F6ppLwWk/BYAqwWQtlefJSE4VAH0yIow3ylykCr+eOE
JrBcFksVzkbE4BJpPbTq1uN9Y5d7RgzaJ+A9g6a4nRr3m0IJpWUsoKagTldZT9HarSJ1awQccENT
K1iT+KoDyMsF3ovhB9wCt4FqKYrCYjJsjFJBtTszZJpUI9AGPBIVSEC5XOzlByPNzEhq8AKmSbYL
ja/3LaqjXqN3+0ljcCg2DoAVjEqT77SyGTdNeCc9/cOUhScg9gUQeHCMlfWbN1OHEOlq6yQ6Tk0a
QcMCLeGOL3NI2EBBlp9Q8oujTqZ87UEUFpyrZCnBDoo0vPHON/w6Fj0mDXJ3gaA0nSqUAirRqCwZ
6OA7G/eN0hm0H0XcKe4SS0zDYe/z618yvlLM/BbeM3AP67nQlvpOgtlMzjG/a0QyNphRLRwr8F5x
KoJrsSehwchXWP5BW3JmIcHShYNvCGq5qTXFU7iYjHAF284GZjytHSZ1DX8if9l4guj8Pvt/bL6Y
i6AEQHkFuAwFi+777JfarOICpe9maJdhS5gdKzTZiM8Dw64bfU5gGdSaf/+aiJQCEg+wFREtv1+z
FxVAdfWuOohR8zol9Ts8vy6JFy9S3cNuiAYYxwd3cnIIPv5YgEj8cbEZVGfMoeX7VWNJqkQ1aYZD
FppStlblo2bAGHw4wzrEryD+I1yVdA1CUlO6qQrwDkCaIcGo4LDq074sWRj6xAexZ4RgDsgZIcR2
JRzZ6hEAA28iPizWCphlN8ABv6hDDmLVskLlDyQgsdvCLgqVMSeCQVF6EIdNB5hPETveuGsSUxtZ
FuPQiRPRuU5K2hUPqfAC36IafbxWWciGZQQfwP8mAUqEqu2htJ7KD2ru6JdMNfvsKknLHowbAXrk
tN4pOmtHtMSA/EG/VGVqS40oIu3wwRUHyFKRtDSzYRFra1ndatWDh0KeepETmenxFnR0Uh1GFM9y
C6TfakBJdjMW5ghnp0eEX3S+QgW6BpY2403xUVCtAssC+zoQkbZQ3InPP7cDaPJhcYk86u9I1m4S
1IQf+7FVRYRKCU673oAqpxdufOBr876L70xNBOM/TJN5JUA/APquYOt/nyahkqZ8WMr9oZWtXtxD
W9ubtnWNl8eXVKmZAjN3Xblq+rNRrD28xNw7Bs01aN1aepTkd0F+H3rUuoqdX7wn3Drw4BXI5Pgy
tTbAb22+9Hg0Yx4E/WEcQS6NLv7scdLCmMRTrRD9MkgFNR5aG0BXdACP9PHCaw99sM5F29ev8L0n
Y/EmQmdsklDIwBuqYegkqJAkKuFsOFwMzx0DyIyB1tOrCh0zFNhRUhnqZtEFHJP6jI60B5JO7lvU
UHpU51BhjhtIfgEngaaakYPYEOWkGVGc5GUAhTF1UniRS++C8hZyBcmEnXGFzx6g9KhYAdGfoWzg
X8s8hX8LPhCF7QpfFcFl6j3ItKlnwGMIH46Er7GtxOh0d4/KEzgEPYryFYnOHVBLCRX1fVUcovhN
Rhc5Fg0UBhZ6AOk5/2T4+7B6zNUDD+hMcM0B4lGXpYEjL5hFQLyl0cHDzcjGwsjttngEjgp45sFM
JMAoMGNbm1NMHQB1lKTLhS6S6Zxj86Nw6zIMioILGmrtg/ghHIfARCtckIHyilciKAsy1XDDAWuL
PbdHe7B7kZaQYkChPrTzjMoVg7ITSlIy8Bwo3ADGJpo5IH3YLXkz1l968cxB8dhnaAqlgdn1Zhsz
X4LsnKm2thY5SWYbOCR7bgg8Y/9k1KhNLkSY4oywL7L6mZY3VkCGrKLPfx7GbVMBjT47tA0XPhjR
mHts88cBDV3AcfvA1M7926SZ6Ou1ug2WITq1lXgyYtdLaAbufnP1YfM8PWnd84SZqYPFoiPvmJvW
LUToEMcwT9AeNey8ZRLc9IYlgPEIhfiZdXCVOMaASMULHM4G0Y0TIAhWKcS4io0KxEhWv8RzY3kg
cb3IhL2Mm+eKt07Yd8nRG44Ruo61wsAa0auFiq09jx+yYJ15G0mwRd8OUlf2bS9axa0bJW7Zzud8
OC4CJplNWyFbqoKZyVaqHMb+Akaf1D20iZUu2hzOSvYgW0V4qmJwBA9Cu2uBAPAusK+Cr9pCMZih
r4BoTxVHzBwDvVLgoVwVncl7invynO9/T/hmmSbI0AAOJyDv+5HG5k0eNmN3mNAJDAEyhbL97Ko4
WqPAH6Mo6RdTqfZbuSllUqf+KhvE0PQML7ADHuWUsoXfWhgPBhYCoHNljDxY66SGamoKQEPqoZdC
WqM76VF2ary5kSvmLNF4wCBmRFgG1FaTBoNdDnCOVLqCh8kKtqnE4GOqBBejkQRSaGkJ2GwHAooO
HdiGhokK4OeU23EHjNbv+/7PcygyI1AP5wMh1PDADvweW7lCqSMh4JKj6PH9Tg06s5Rgsi57HZk6
AZtxB1aL7r8MbV0Tnvfbe8fwH+8ENzATBWcS5HwMvym/Kq3QaZOiJEec4uSVX+xQFhitopE/whoY
Qug/tWD5oEpcjUNPYVb/BvY4mk8FJvrvYzG//W+zY74TON6I6APBvOKzUPwlY+ynJDCSqEuP0DZ/
9JUJe/eIo1eOnNdWxY1iIK7/fsXPtOrHJVXIHgDLr+AceHMSz1IpqSdRRg207htTz7MeLoPaq1QY
+g6GP2BQQK5brbIUwNgalgVyta0G8SRhM3RLfQS0T00ffLHCt+ljhRQog01hBbcq8V0bsGmBBj3c
GaVPhdHv9wy6AdSZ4aSNFgp/m1iHcP2C628ZAw+H+dEJWWB3A/z5eq/tTKEPG1Yk3UREH+cmFbDd
yEj9XQOshY++Y5slULj3DcEeeb61xVYmCrTAadz6guV7tWopWW7YujaTYdIIqIy6qe1aKFRnzAG/
CoLwdcy0ejUKqd2PIn/n6eQfc0CevWTwSqDnMZ/Mvy+HGkKyXi5P8VEEu4L0en0a+Xviip8q57cj
+PUiN2/dg92mKMYeEDU1j47HpKUQBK4KAGrwiwzVs0zzRUtVE9RkEzVkam1cy3abDfA+jDS+shIc
vYVe3P7l+toB+4X2E+VnS9spgllZAbivB2deK4WyK0D8ulPIPvgJBadZhom3K91L5X+u4rmqLqKc
Ba94YBdvVnER6mqgBBN3UBsgnHIo27OS71Al0P1+ERQ4tKjIC1p/pQxzndf3IcCF7wFSC9a/vy+q
G1lNnPzQT5iFXUS8SuSm2s0ZtTFkiFL3OXdoy8RWGqmzS3irMm6SF7kigq0gFqM1AZ4nxwoVhVHa
QnAeSQIIE8xXkIQpKVouEZSW/xs3Npt9g8iHAifUKr5PrqzosyipKu5QGiNUoPz+IE3lAvlBYiK2
gQWcNY9d65kDjFbBI+SWPAoKVBsBl+o4CJBLXHDM0+H6+239IQjhOI+oh7c3i5B+cji/xL2q7cJo
9Av/mHh6tplwnlWl1vYSvV/CnnyhekYFdRbdp4MMgxsZ/4uqdaEu4ezF4NMx5CsJ7VKZz2DQWjcp
cgX1IzOC0SrHjKcDCBKfN/y3lIb+/xTYV1H1RzfHUKHTg0IKSvDYo/69OtEmrz7yJP6X3spXfaI/
ftC/5FdU7Z/zIQqYIqCKZ/TQf8mv4Cuol0AUC5AIFCbxlX/pZXGijm+CSpuOXhPaWwD//l+xIk40
oHGEvv2MZ0AaAQmfv6FWdHO0NODZMX8SWKRzQ/JHAIYPnC7Dtyy4tC5S1ITAHfsOfPk25flxiZvw
2whSUwkTLmHqD/5zd022YJYjRzfRFfzyOnZ/hfSvcvvzgv4S6G+vdJvbJJqWx4aOK+WscnbJnezh
zw/yaUOFszEk8m8CnZ+1WSwHfXDpKXT72810Acz+VGzCO9H9dsv/6zm+XGjeNb9ECFkY9KgQh+CS
yVQKWDoRzaoQ3F8CawHamau4jVssvV1r4lS6GM1qIzGgblUTmIoFtgPwSCxBu5e6/nF0v9zVTThN
osFXp2QMLpXuTA2NHSt/N1hrNaw3q+fh3D0NOCjfU7K5rUb8GIx5Bn8ZjKDyRLnUcFkQ2s3qNCym
Feo4sK196CDFAIbzrgZrAfIyrqudfp9Pt1vb57UBBpnlxKCnod7W4bmSi1Q5aoKL8ArelA7E7hNQ
5o/A68mnCr6429gKRab0JH75/co3ufGPC9/kRYZYiRUvzFNtBDcbVug4q7/eJZHfZBE/rnKzMmsJ
nk8yfrmAqwRbhALUQYIixaxggW5yjoMwJMtmoMjvD/fZB7pdp1B/RE4GBSnUI+f7+vJKofoe6Zlg
BBcZ9d6sbiwfVX/W66jrFGhWoiojwXdCU/epEkEQbVhIfAfhgkptgO/nEtqGWkn8rkUGHgz5OhHk
jQFdFzMetGPEVU/cbJGUQjAo9VKPhMJgZyJokKMWOFquoZrZAYwzSDAsyOrLNE41E6bCv5cXzav0
t6e8CReZEGgjEvXgItrcttn56+GAItUGWPnzCBg/aFx3YKqfAei3K97EjSzyx64Tp+AiHWWdQiGD
IzJLGWh+W9Ap9StKPnfe5L1nvIkJ3oijYlUKwaVk6XPpeABw0ZYNVrKCvjhA3DBB2uG8baYM9DQI
jiRm7aP+QLvYCZHvoz7rBHayqJ0EYEYSbzlTXHp3Ate8Vn6MigHJfxDzIKJ7q7g86R0fZA3usVpN
S2OTmtFf/sD/VlVF/dMmOrvJQBgL/QMYuX6fz2OTl5JcheEF/olUtcHqWseH/FC9zb0jUgJt/wqZ
pvJBf5yWgYnS1QUSU2DBPQGA264b3VIX4048grFFCjpefNNjQ0Q8n2gLzkI1blc6PPCo7xE1HmGm
+QYGVCywPW+Wu/Yt3nkEKJTlSEC+QNti99yTey4Y0p9i/9cnvJnLSVAKfBNwwUUh4HctwAncAnZu
lQCdk8nkWX9AkTR2g6O+QAkN6T71CCp9lvyikooGTzzx8Ht5RAWRwFzm3s48B6rbV/z19m4m/jiO
UwaUWHAZ7QhCMDzkR86x09qd06BXFhO9sQdXcPkV7NR3xgq4tt/XwScu8LcbuFkHWVf0fOdhBuAw
uJLd4DEx4b9Hq2W/i+lJcyITlT4zppfKRXGZzpOidEsK7Q1QQqrlsM9eds+vwz5hoQXoH722FLL1
jzoaoGYwQOEkv4iHetnj2ATlnfbOMv6sIfy4feg7IA+FIxJg9d8ncCDGMNaBD/gFAmtmtqhEU7WN
V8VCkdGKAASfy9BMPU6s3YZvDW0efPPj9xH8Y+yCiByKALgHANRuRlAMfG7U1Si8hGfxLL5zB/kN
dEqUO1MWw+YuJQBP9+mdB7/tiH3ugF+vepNcTLUfK1KWhpfIKraKw5FdvWrswIW60Z0pcvdS85b/
ZdOrCq2ANRwuFW+go5KuERE8K1xkzNsgcN6rvX5ieH+80i/jeZNBlJIB3548Cy+y7bmDGZsgvNLG
BMjcREDaDC8cGx/5Bbx8TKiHLOpjbMKR4XLnrf5xYX65i5sMQxvTBOUWPDQWpd3bwOLbyUuwDV6M
je8qTGLFGuJR0drb8Iid9u9X/8Qt/BgDIPaAN8LZDiqW34c8S7JBSD2MAdTvzcSMtrDpXMJv1eRA
wio++sfSbE2PFNDg8s2qMdf6zAf4/SZAn/xTcILoMRSJ5zLJba1mbA0f3owYg+viBSBhcj2uX85W
uClJZmLGQX1pmZOXxfpFI8uaIDsxU8pEwly7IAHZLWSa0q1IeZq6Kbmq9lNNIERmnxBDAuvAYuqs
AtNCBQOft9gxGc/XkZezbx1TsoVrAL7TWtKMVibowmQNwgOpydN+rVnL3H7ax2QLsiVRiKVBzEa2
ebJHy2g1WOttZ/aspp5JE0Lt0dy9W7vHwysbt+BliGyyQrLe8lQhIs3JEupt7nYts6dTQCXyEeNJ
1+cnsySnMyDS5LUyR7pdT0RepMTJySkhuD4RLIlcLW8BQtrnAAgWGhImPhWQHITJ9+2Thpvbg89E
jpuRvK2fJjyCueRMdtgStOqB2iHKwrT27jknPVnjed4qEloPzptv6bg5ML+J8wDCPX27euz85C3A
aqY7BdtXQo8x/pzTLcZynh3D8gXvAxqSJMUzg6NOFgrZr49mZ64XDTnZA3ka7aclfYPTMP7pCVBB
DO+EqIm93MCd1/b2CSc15FwGtVJqT3jCeN0QcFhSOu5UfEpKZRPrzsLnN4TJBDyN+Q+vTGHM1gkd
XInSI3M3Kontxc4ayKPzgFuVqN3RRU120KzDvF1dNsdlQjdkt5ownVeOC1ofLU3mrlx2WOnENcxr
SZZOS44VWyhshYtQZFqEwnydfDzrZk2RkU4YH/sRUoyYcTufNS7o5L65bskmI8xRkEugi0lbujmK
xGEBeQOkDAMqua+BafcW50ouSK7PZPMwmvHJJ09wlrZVDBw74LeCuP787iJyNggEtUmGflNBVu8a
ZW5he0vmCnS+s/ecWib8nEFBV7ebFS6E+6QFXW9Dk30w07Xf50SHbd7WLYXUm0EeENAgQLxjGbPf
Jxo5JVu37n6k687sLNTGrcZ0YuKswW6gonvG6h4xrdbbU2eCdjuyynw4r7cKuToaVkRn6jZvM6cx
NXJeL/e489hERsYg2EhGsmzZ9hybJDc/JHK8vmEmz8tIIx+pyZyHM2U7d8QE3NiPGL6UfJyda08w
uqMZbZ5XEJIim0efPo7WwFzW7EdTB48eNCk7NyFhtvQI9nb8sKEZRnzLwWCDy0l8E586fx7gC6Zi
cvMNPbAH3F3DXI8e99eXniwHkO0xvAQrz6pJtTidebwx1dYxhHvNTB54kjjFpnIz6tbO7wFOnqPo
jyj7Jb7dYFlETldDuUR80xBertzyOpkv6xqz5ow3hQW7COhapiKGPqcvJxu2KotXlA3KxUUnqzl3
7RiUCejxv5cVzrAenDTBoJdvdtwCStsKx8FIAPohC575KNLbxQLKJMkxshoUoPqt6oAPljGJwpPi
TuC/RUP+lVt8ufzNDmwERqDKWT3nhOL+Kd8MCw1x0A5BqwOL5ZOrG2/LO2/jTxsueluwDpVmtf3b
Z+aDOOx0qQ9hTBgWLNG5FfCsr7owwb0tBFQxm4occn5lTP0+ukuA+tNUgLwMLB5wqIe3mfh9w01T
Pe8FDlfv2bTgP/QP+bG/ilccSyC+ueNO/3Lk/lul6f/d1s3sYPyc/QN6m+/P7T/yj38cZ4+Muglf
6/85f9hrXoxVCF7V//r+1/qvv/vv+ayu/e0vLGvQmt6379V4eK/bBN/614Fw/p//r1/8x/vnp5zG
4v0//sdr3mbN/Gl+mH9TtxeRdf77qjPJk7ALn7+Wm+dv+JcWvqL9U0ZJBBUqNF8g9jwXiv9TC9/4
p4omL3D08BREd20us/xnfRlfQhMaZulo2Ciz6j0+8V+GDJwIHwfgDQFLgyLErJMv/p0CM8Sf57f+
XwECpW8FB+NZbBTiaXCCuvWy1PuuEnsJcnyo2Aw+89QpT1XojqITss78UOxPwM+MvKslPcw3+SAH
OrvKBXl8UcZGfvH9wtOeGqGJfFYbHNdQ0AdAFoKSC7TXaDFOsQKlQi47NLkRhBZfFLOQXxMZik+G
aRgCCJyOmbAtE73B2Wso+gkKMtKM/ORzWS9oCvWa/pQJhYKsvC8zx+uq/8PdmSTXyYTbdip3AkRQ
k3RPXaiWLMvuEJJlJ5CQJGUCo7/r/AN4Ea9723ZY1jmQ+RV7rx3hhphUtM7hdh3att8PU7uo96pp
W3UO26ajue0S+49MveE3ZGM/OYhBQ7FYknivLfSILC0eZjeY37qxvolsmmRflM2jM4Y9+hKc7MVS
vMfj2Pxx0APu+glAYiKXL7cQwXWdnYt0wZfmyUS22gDPZ9UK2EyBgNLUXnhc2QVhuzNXpSCWJlIN
By8G9rtM6TXqo+oxUJolZJ4EEG/D535Zi53qTLsrFiv3UzVMQBUD/LNsGm8bxOesxsoiyu4hGuf8
POSI5cfJxHsxoZSBd+RvPaSuhyAivAHT5s5rk0cZR925nXDUiuaf5yzPQYRxI2qkc+jm4kc1Tki+
JrkekqVsnr3Kx6cLcbVLKyAumWl/mLro9sqvNWwV9eVI8VvPDTgh322OsbtC/MudRzcYzd4voCiG
3UovI+gZ/KaYXlU6fkBz9l7INYyxQjtoF7QEoeEv6nfBE3AqTAzMt49n9vSYsD1Z4/AVCTysN+aC
uftt11a9+5NbMKCxyRi/ttgEEKTXWXDpp2kIvrOpEgkPZIOXvQ/Ix4VEUrATRWMTDcOxdGL3zvhr
KPZpJdv8ko8ieXXmQXsYsxdnwuXghW2BST6YPMHARwxhHj8ly5AKfPJIryPxz7hyWJY7mYx96j/l
oXQsHkE7uF5x6bvIaPCGydQe26hmIxDKdXyRrmmWq2hcr9tJp/NeLcPTz2RNxNYZ1vk0lnn77DHd
fp5s350KP0q23hyvy2YaAOTGxRB/8Nhi+XRGgVIzZo49uPVwylXX3ndZaf4FMoBNJjXgppj77mK1
XB5GqRKQobhgKqd/74sMHWJSAiBQE3QcSW7tgzcHT+jJ8YHHAaoc4YDVSOs4Z26VEXG/EXY007Xm
vBAX36sWkxz71pnXU0++6TaUs3O1XuWeRDrMmzCLgm3oOAsBzT4tEaCa/q43LbTH3nSlu+v1nHVo
TdWSfqV5m50qpD7j1ubZcFOkAXEaM0dulrb/kXdN9JskYfSANXmfG2Mde1ggUuPZjJdj4jge8DoP
WJHQ7iFs0ZhZ2retyES8gQkLb64pPlYTkcY66Pbs2VsYRtkiG2dRsUl1oZ6Lcl0vPWrsEMJuGJTi
sS/84tplRp+N7HhhIxhzwu3sQciw+2jqxbk2A+wzC4XoXqy2/JQkfm/UzGPPZJwPI5BMxaPbX1nh
YVgLUJKUG3Hsew85rOqSAiHZRAHbdOIofKc/V7eIx3LEsd8XJr1TayoeGh0GuyYt3ZMbFtDtcgsX
IwzCH0XkDttews7r+67aL2sJOn9uX13ek81/P1INS/saLpnAb//f/yp9l4x+abmmtIAjYshqEAUe
rf++waY37qmZUaQI//YvOLH9280dxP86/1QNePrZorLvmtyeZa7nN9Q0/LXSZo/DEPRbL+mrbd7B
rNXTMBz6MOb3a609WBe1SjQqNmKGbJ6iA/Nm58UncXKye1Hx9OA7xDg9x79EtpSf//38Jo3ZpCRx
dVQ9fwPwXfrw32fYyGZ+c+d6OAsMV/O9rFCFubx637KPxL0O8uB7Lgf3ua+S8rNPKthc3Vp+qjHo
PrTO1q+5nmrYX3L0N8TkcfTNffxLec58Jt8lfUv6eXrtVu28FyYHhKPglZW4I1B6alR4Xqy2tS/s
v8I6Ej++SK6pt6LF7HRqxE8caKmTnE1Wzi6pAKaNEWFJB9n/dAnm2EBcIJzaQ9tGAewDpa3MOFxQ
9/cdsrZInR3dqLe+iILLzC7iOFh8FI37OrTqZYF9O+tg3TXC7pG/H/0KpWICG2BcTmMQfBmBZMMl
lmYnZK8vLqmkkF4FeRlAwFPhPQm5/pzIs9giR+i2JibQfK1xLa7O4OzCiQBi7pwFkMHQoV4lbyMc
I7PPGhGw0lkFMLZCUpSn7qYWeXjtMYccmdTTt0xFAFk5QewnIwlshUechNwbCJhstKT1YHCNDNkz
u7wDFCj4/Js3rA5YtrM/UYul3dPOq9fhpuQuSbejXfQJTXy9L0fQhEvCUTyuObuJVVQnNkfxj7mJ
5p2fr/3Hkg8wZabEuWKNc459k+d73bFCivv87KXtwsEdin+z2x/WJTm5HjzFpbJcWcX60g/ZeHW6
+djDwLiFmOzM4imsUA5QvwhVrbADYuWkENelQqyhFN1QHTNdNQCmtWSvaQED2ra/tEP5sx3Wo0H3
vYmrKT4OImBu7Kk/RYiKGIYX7IDG7/4NeG4QMffuLu2REXaFx3rdW07r6LT7MUrqvZvOeocPYYvU
Ga5z2JzDZfKBdsfVnaxMRKZjPe9Qw4m9xod9hCbpwF5Gvep245n3tTw68wLo2TPnIb2d1Q3JCcAO
P8ulmLkUh+AZz1ZwlHbCwZ616RNBGO2L18eWPV7l7rSoxGvTJei39RKcVJ1hDnCqAvhf3Re7Hl4B
E7ok1KcJ/9xzJgOihsh42xWp9c+qCkGDkJ9QPOCFqh5T4i0PnNUTXIDFcZ9Bg3Y/uyWMAZujFz+L
AiY0BSljKtlwjcSLP1wgT3zTGy0PRH7ae1cPFaLb0NsJY+rnAlMN1ORWnj0u6X1Wd8iEqZCHXRaO
wbFLMMuJcMofMle3h84tO4h9KmRy6kDhGeN2/a1T7RyTMepAwwNLX4FunqepBoIZlNOhmFvnWtRC
nSPde9cgLpOT5bz6nsfG8EiWzmPZdBOPqVR3XtqtB85F7zzF4W2xP9t5a3InrXdryCGTx2mwEJqy
YCXMi8QnN2UgFlwWjp0hOeTpHSI3uUsMnB5TN+i3C2K6S4VKmfxRZ6Nnt3vV5Mtvl4CKMRaL3BqV
LL8n3xk2ZeXj9pBdIl/oDuwuicAP6Nnmf8uoifZWj+WxbXO49zl5MLgsWBYPtYEVRaW+y1YLcMb6
6bPJ+lsJPR/6GCLyLTX0D/+weiJEvdqj+L09YsP6Y5qXI1Eg0IsLpzyvNr0Edgl3sVqWv9Kv42+B
8wrHJsHMRirkwEF4KkrgJFGW2ePslZYLMU6KXd5kA/Uxd5Ios38pU+d9jCQE1Kf6GJTt772uaJ5D
pdOt1XBvi07tTe7OF92p/C2lZNyxr8aM2IBCDwYK0AHXxb5c+IdEov9xo7+sfqdB4GC2Bh78QMjO
C+4AFpl+ufASgc44dR23SZbmNZpvQVABQrKj287Jzyod3kpK+wuat298N3/cKqb2ikC8aGUwoFmP
y0z6awzZQeruMPnlVwx0bzfK8jOpVm4/uM4bb2wfO96xjRJhCDN25KY1Yb6l1GB0KWLgAcqttriX
GC8NEFu19u/oReqjnldYVG6VvxPTTfKFSStxlagTt40hfrEw/jal+mbt39jDrDlHO3q7jcSceyhc
/5OIH34/GIifw+2JoIi/LCbPsdY16SnD5fo868RuR69qr3WuNF8THNeuSqfL6AKZLNzlddEiPoVt
C+Eft+5m6i0A+Cp80FH8Kar+R6lD/+AmaoVXA37PU7Fz6NssBmRUKV761bw4CTUluqXbl/o3KART
lTYGmNnYeT+o9q8Fw0iSVFdvOqMJvQkmMAR5Mj5Pjobz5hexf1kdwnmiVpQ8bGP23rfGQQoakbZt
qZZwlyAUVEUXHtMk70j0Sf9MIx4PFTNCCUO+p77zs/PEVXeqAudNNcE5cER7yULrnoagiB8n1d7D
XFiPTl7LC94+6D0NUT4izJm/yxRUm9P522rsV4S1GDi4tgO9p0kH1x/BGqSeLDH+ry6mjsD5aQcs
KFM2Py96/ESuUP3QFpHGEJqX3vkP+OT7xynsgl/0Vf1hFu53yzrikgYwhogUf3Rn53F1m4c60Ucr
qLS0dABmGfIAVFwvZ68JOswN+ZeaizuXz/VnhnhtQ7nO9+hZUt6K9KJihBhdBjNoiOSyi6q+2k9+
pdB94l4CKmvCOxsO+sWGYjggn2m3S3aTlPgK7X26DidVrdk+1DK9TpmkPHPgFuXjfZJOjNRrZ/qb
laJ7Dwqv3om6SA+hY6MT55fksjTZOyI2ApwK1x7XOMrumTZxhWUCxf8sKry71DwZH2bsWvlkiaWC
wtNHj0WTKxBJTQO+Tw+WtFmFRwML8z0m5nqb1+PwUHI4b3MnmDeAe1oQxwvBooa0PAxFbrDN3fVb
h+m6K+d8ep4XUEzzrQ+lWAGgFw4RjXc7foV5OFO++cuu8uKFdU6daxBtw1eO6uWmaSmg8UX+MS6i
8a7hxbbKeL8iQpu3kSi9SxG15EYkC7XOEH4sFsxcW85qs3Bm/9RO0h0tsalvVZ+4z1grSbdKDcOF
2cJMTdN1O8lFXgtNyEG7Ohs5xMFB+9VPUeSMOkMT7cxEgFU1tNPZTqLfiLy1HBtx0R7iZc6e+O2g
iffNQ7jW0BzHwEavaxn+6uIQ3kWs8nEzmjB90lqv+yL1+68mrsOtLtFEUaHBzIpcKpFxxJ6X2Xjc
rFZWp2hw3KuOSfcSIz0U1Ub6HAbV9NoLX9Kzl5B8TRMsL3kjvT29sDo1OgJBIcvxjhZ12DeJTPBu
eYQ1dFa9NWndvAR64RoIOWdB/lbrqa6G7ho0kXoYMzF9L7PiHK9b/5SoSr7WrJ6JwxIaalrofAxB
PJ+adATa1WnzWDuqRf4UmksyNuHvQrvZIU9qexhoIimZUFOXDF0P+Zh4p3ptxl3rV+1d2lu8Za1J
qrtqico732fw4U/ADqtsOY5dtN6Fkf7rppN3lTZf7zLr240XghoO1AxRcB2Z2gtepbSU/SnUntxH
TlhvTCb/NHPQ77My+8KlTs5MR/gQbVW/9s1jl8z6OYmX+F8WCxLBpBzvBiq5Z6cjTiMpxrUAzCnN
b62j6o6PpMAyLMJjssAjc928f04osp9Gmigm4BmRiwwTtswvKyhr7Q08FvMSbIYQ/ipQPB+bTLbq
hAc99XZuHke7FR86CUllW2LM6+fTVOgEd583bNOotsdUJw755a3zkZoMgzLgflgPGWYPW81bmUtk
ElHeXgxlzqE3zA75fC2qQpIheLgC4nU81U6IHxcfKGZQohwZsvZBlWP2MKegyyhUYZTOOvzdLPyn
+kmWPfOLNj75pq1fVsrlvc4950c80Hbk3Qwxz0/UUd+6f4w1Lkky3KKLAv7cusOJ/xeJQTNDImYI
1X04kXUjw6H4V61F9akTOGxWDRUKsro/Tm29/OoNhwq29A4foZbhn9gn9No0q/gUUQMq0mgobRFZ
U3Gvm8PCOOYDtAlWtSKUNzve4H2no6vfBwEcC4stPH7PCPexXUv3jyZDax9NkJmGIQn/3hz6hGcu
YOdKMW/GpdSHdGTy4mcAZNJ8Nu+MlrKvUZcNZOsB7MKQNPh7BuT/Vts/RTr+DGSoHqws2tM49BQs
UTo3v5d5DnHjuhYAfDn/EoUZOBpC8UVqfH41jjudFBdyvZ1Jg3/pI6d8xUTF4dq0ZmvrWwOtF+fS
zN5Ksgso/tBwuTQ53TAEVcA8KAk9ca+UKK6mHIuvQFkA7VwnEva5X5dPQ4dRr5qC8oamgrc59V3y
EMSOWq4WF7g55nFAGkId7wlUU7vQJDgQ4dVymZTedB2dtD2HGX4m3oM2xbdRJi9M0dS9Z5T8rPyW
3D0i+IpNZ9cOmo2YfgI4cXeo19I/HbO0N9wa2TWNR2dXLY5/8FNJPk1RmO0Y3F5vKJZ/RwONwHeL
p76V05NfJ0QGZ7cYO9UUx8xrOfPUep96qTxOzBHvykRlzw5fG8Xmkj75c+0xuIzZQY6VuTeZm104
M+uHXBE+UEft/MjrgTtukcN3SoFjGvlFBNCXE7mvIUPTO0frn4OXvRbBSp0zudPOjeZ5l/CYiNz/
rutx3PpB+juGC1lVGb9tUMsrQ8PqbcCDQ3Xj71yV/IitKbZCMAx0FwlmbUBXE5L84/E27IPFh8Af
9ZgVc7nNK59d5FwebsrCY9ROHN0GvrFZzGVq5PDaOYLHplf3Uy59jrtqPUwlpqoc68qlDXyY9cPy
jnD6o2lT5ArRuO/1dGjoMjde5k73nsdkMMtqkJU5+CvPye7NMJAmz/D6mrg6Oc1eZfjgLWVYIORO
pnmyxTRfnkncHIAm9stx6eCTu1g7my4b7ml/ShSzc/g1JWW5yyU3ejH6z0HT2lMLbiucACL5RSCP
plvDv7ELACdWvbNfFfZVG9AgrQsW56Dz4hM0IDzfA+RODDf+np6JLX8yqnurU2aq9VDZTRuBmxRl
+TG6qgbqF0LjLAfnvmgdD3HLOuIpH7v0EZVKvk+L6a0uKm/n9QlhaguapnYYvG0bBdWhjbP8eRqY
CrgW/H4f9PerpFLvK8ay49jJc9rHzb1mRnRIOkt/RNBm32GLHnEJbbvYYx3/32/G4/A26+Ul1ZTA
xaTg0XYZ1VzbYjWmY/LTnLUrHrltEc2XbPRZISfaPNiyOftN+dP08n4yzreZSmfnFP60d5ekeHBl
/+wuiGSmZFi2IBKS00ri986VgqouEl8ixpUthf5gdIOJH/MQzZGAKB9IsTXZrR6vCWEiAnWzjvXe
gTT7PJmAB8ACrNQBwg/ahG25EjNXOZOzUWkAzG624jHn5d6Gvin2U6nqs6iTu2HoD73ffNjFjTZL
ldDetmKrQtafZdHsaQsIu2Ttc2jDtT9EKm7ZWqzujqXDfVg2b3NE9mbSMWvVQXynU0WYS8cmQOe5
3bdBMu/Xei72pTCHuAqZ2uWgYpps9jd+p4K3xOl/oe6hp2AHvZVOgn+S+OKsUeO2XITF6iz6ayjs
j35JC4ZWjXuojftRikBytCi4yWP61sSUUu0QkKyRE0tLVEsH4tMEFyDsL0ls2HrM1fRQMfG+cRod
A8N/Bgiml0PqT79vKXlRxqgDrtuRk37cqcG/sRiMOI+zct8oC8tjkf5ZQVcyl4P1oNz0jfrwpyzm
RxqIZiODJn9lPfy9sKd5gKbiHkY30feh430nGfzW1OxcmOxeN5hj2oJutsGIllLMR27MW2Y1j0Ti
Ffa43Mr7tNKHKsTuPNTnvPF/ZG0WYq93X9YsbC6lrMu7rqZjTQk59FP9GYucuVVNP+MVEyurLOzP
KoDAvWRcH6i59d1alhe6H3mxiWuOvuP9qTzzJlXxORWFd5HG8U5EbFenOq3YEFGIXuUgo2NAmXaH
r+sWeCfsqW8IjlviNX1cAv87qHFjK9efz43TLjiCjXkOBNGNQufNTuZjjm286J7l6i9Hrcdfxcw1
cmclwRH5G0e6PZNeTA5CNS5Hv2ZhM8WN/G1mA6q7IfhrdYErUnfBhsCzsGROueuj6Yji8FzZ9Vc9
enc9nPI1mOcNVM5LpcbHZuQBLKJMHbyq/LU04TOf93kOwn0EUTvguYMv37p7pqnHXhWYGnGwlaz0
2lFnT7D2yB0Z62vXgsFzevPCBu0lmKHJ+vnZRGJX44WErZvtvXrif9iagfBXVJ9j/jSm3rsjedVh
DiiFjX1t0RdXpFJkjvcFivEc8TZMPBpHO5b3xhVnnEyvXhxU2ymsiWhB1BeoPaYCoG3Kf5rLxtuw
N0P0y+RxByf0UjU9nIeqjd/zTn9EGMJzoc2vdnaebvkaode/hm2OUGf1zpYNY04XuGd/az7ctXzI
s3nj1AORIf0Oe+YPNx9x4hA8o8l/CzxCqbxl8c9jmi0PMmtODbEG204U4b6ob1aAhR2W7xQ7K+ev
Fe7SxemEukyOHSmzso/oVllEDhVUTL5DPDZ2Y0bZ76tl/lXn5IPOa3bv045Ek+vuuzbjbOA9qlL8
CKZJHyWLgYNok4sUeQrqy4NQugQ6+cmgK9rQ7hUbnQ2W2CT32q7UcTEtJEAp+H6MEMxH2C1QlZOw
vDglVLLUwRRdjUnJlBSLRhXER+YnJI/0TnwY/GrizU1G8x62pf1CggO7eGaewkOuq08il+nCqavD
jDPfBAvh7n1n9jOlnGPUdxwDDqoRTbBoccfdnK4E/pFltx5qt2dPx0gpn2A3B3wz5L6We50G3N6U
JmHm7ZK+20cjE2LJlKKYktdCuOo0JfO0D/vxT0jK7tm74aI5MMcb/nDluqh1w7CcgJPWNhBxxyi6
+LZ+8ep4YlXh0Fwt72GmL22iIMi47lM8glz3E1Nt66x9r4iDtpP/gxWn2sSGvb6DO2fXerI76xV+
UxuJP53ErDs7mJ2nMm7exmZKLiIsX4Y1PkOyCQ5jCz4qmD3SW8P12Qewta+7qbl0ZNDE1YKeXXu/
pkFA2m6h4EcM3fvQVc8R32iSqHhTFxGFKyzEhYUnHPZlF+Rpv63B9+xmQf5oLV8SzTCiT0C2Dvmw
4fY5TXmFCF5mh2aMfvfC+z1Oc0UiwcqUzsAe7crhXTbjn9Qddm2WsiKJo/0USjgvWfCUj9YcmurG
YKncP7Eq6pMTow4PE/ZuiSJxhd3QfhIritaqunbDtJOjjc9NUv5yGpYMqvIpFYeHzrHBMUTOf1j7
9kVkHq109DLESQf0Jpl3XTbHd10ToosdGFtPNbcyx2dwETrZJlaCCx7W/AKdODysHqGcqaJsZy3O
kDyjCU0IvYNULd69tOwftFHRfT4U1173pLOSTOFl82MZ8hi6t4smo8HoSrWvmx4MHG/HpIKOyQ6b
WeWXj9bFldT0LkzYZNFbWxTqMLKI3+dQ3rZK+EgJm4VgS8EwGkJVsnNuMRZZNd1FVfg6rVO8nyP7
3AYoQdzEfe97aKeRNLjgZZOfi8n/JDD5BGjsfpAozRdfw/GXIer9IK22HvhhKvKA7qZ2EqgAksbu
5lspmWcG71Ng5qp+aqTxgr+rb7J2l7Vs5SGRVc1E6OyYqOs8r/GyMW0Px4xd6w2rEk2KaHLheN5d
a7ocmEyFh2Y+dtJxykPUp7bbMR/vPkuTExSRDP36M2cENz/3jIiIgGDIaI/8oY3uB/pPkBciXvIn
7vcMYIHTLP9WNYtuzwrdMIevk8Q91XXU4VbL9CT9zcwKpNnWsm3wnESd492h6qAgjJck/9UaK4OH
IQoT8+Kz7KKa5rlXxR1M12Z8mToAHRtH+m1JMLqI9EXLPB0PKWtshvJROsbQ8drJPTYxgK8bybNR
zlUyU10e7AwDcpdlDaMqaL79sCtFSbewSafJK+ZNN9g5/NCtXUn2Wrw1oKyZQ2/YU/fE4rFAFMFz
bGsn3ngOmQrWK8md82qRPqGSEA9h4n3NbfQkuoj4zmkipyHWN1x9b18gLKDxKE176rMsK3mcRvm7
Lq15cpQzkVemwYdsfZe7dOtqT8BtqV7WKYneaqk+ZEeqUZkz2PbIFK7H6SBVANe//g6yceegrKlJ
8+rCZxbizUU6wogtp+G4vofFKMS/qev828+f4muq+x/WDDEHTH5wZPYnD0fvWFfJMS07Yh+ogbvq
bokI/MhKD8Fw2RSsOPKV5UrBNDHxDywlcE1N/KEuh/Xs1ZDgujZFzpMM83u7RidDPMI1G3yaN8re
q62hWdUpwS8APqHj3D4kHWkS+eLu2DlBc+7ndDnawHxpRzzkPoBKn+AXa6jx6I6ww9drC87Gj3Jy
YDhHY9/c/He8IXZIvB9ZTwIYJpL4viK5csdUckGiUKLsnrrw5zKPOJ7s+tMM6ruh6NgNc3ckGzw7
JaaFbDekGjJDVP7UJv32F1GCshkfmqRTx2ayb/lczNeJyddz24oKx2XSHcrC/a0HnW+LvOeWCRzm
zB0+vkNJg6Y3+VQ2n4mgoU3X9RDO7L/nvD9nQz7vNZo0mqqWBUO7XFjGBSfSIEl0WnyzDz27HCtZ
ARWTyceYl3TKup+fpZfFmziq5Tb2UyBmXoailIz5e5F0L6EW5o2cTjIDxjV+RquXnmwrkx1Lk/ZP
ZitFMFCK962NZnYuPfjTCe1W1/X0EiUb2Lzz5Sbgt99wz0Kb7Vp95m1nnirEtUAk892yEGBov+4D
TTj2o/AXFz4LXKCMoHkgU+qXiuk/+4KrrfHLV8iAtzTlWexZr76uc13fpypjXUui1GFMxgFBcV3O
700Y1BQzaJ/I+bLjgoKCz36Tu7csPRgq6yeyL/+rSquoeR5SmkOfab130JU3owJYmrI/DIRFXaKy
Nl/rlDIP3Ez8ondhxaR061ThT1V4BZvDxvxAsRZdETOOWydgcTmu3WW9HVmboc/UfSiMZs2l7ypk
gNvWZeZiUnjI9lbceL2znqg5yvdSGWKC59xe/D6bLxxgFNYig8vZGZ6DvSYWNQew6lF19doarMO+
y9sXDOMsvmn6NK6LERSSmDN916Vq14StvUAJCl+cKO4vYgRUNedO/JTWM3a2OCofhiXXL7nRf/xO
+ve8xHqr6sp5blT9DBTVkHzohK+sO45+Uv2NiBEDrV/exVPEUbiG4bMZPZAthZdBW45lmaHtydfh
KmL5O6iaH2wUCdIuMFm1rnMuM1pkvyheZsWCLlyYTXEPn0QbOH91i3agSW/RD82x9Mn7IQvanjkh
DlGEPkjwkuxrpwSu1lcq3HlR5nEzx+peJu7rlLKzcyvvyEbLbPzQXk04+Gc/cPB6AIXbToWF16H4
7K3tiydQQsCJUs2eccgJ4l5quYtY/P/wzZA8yLhOyMjqeijSZYfrU/jD2cvVQgSW3/1YS/UOcZTL
e2y/aYCGF6R1qBca+5pz7BKh28zz3zghKShti8PIHoUN/AvhtkS4dynxHaN9owQtN7XLOdGOyh7U
aH6uaZ0ynq0sMRUuX403sOu2sb51F7azLhKbZU6HEpRjRPikY5MfgYrD+8qC3EagUBznlPwW9D0L
4QR7muUNP5v5lihX5uBjDOcV3exwl+QtoC3fc75GV8R75kTi7M8Fka/jQg5JxhOWeehPbCeQnAXS
hadPDmvA1p8MwmEhTGhV3sPaDL9V1Nr7UXnqWJX9sq9GGV5ZMvYPwdyGm8nV3+CDMhIAC3VtO+So
m1rLv3FeoABq93Yg+4yxORCeS5S2r3ZqkKnJnKu9ne4Sh1TJdMpPdYBQIxhWj2Jck38auAWPug9M
KkmRXBCS1LJo6FH0sFK/pKN3Glm1+QsIxrrHddihdABR9ZrK4SGpzV0NvYfJWDMdTC0RzoYdqe5V
mIx7uaYGK37nIMsp802EAmnXaZTlSgJbi/MMzHghslPfheY0Mnjj90XQVaTLew0adFslOeN8PiXV
Q5UcyhKTw0xmYe+8OwNJWtrHD55Gc7YZ7LJy1UdPTT2pa6UjdlVswous7q+OsvqAyPPECm7e5R4l
edMwqAwUSC8wKr+q/BZdNTt/Am8hc2CENMj4fa+66c7a0iFZBdbXZllpD0HW/r0Nn892Tf565XAz
Uce3CE1KhY311vWs+bDuM0AQdCD/ibr/v6Ts/zcpK8n/U95+6P7qP/n/kFv5qf+XvTPZjhvZrui/
eGzUQg/EwJNskWxEUqIkShMsSpTQBAJ9oPt679Tzq2KllczlGntaq0QkgEA0956zz99E7sd/9m+R
u/WHDxadEYqTL0Ct/JfI3XP/8NEehxCvPVQvAFb+FLl7fwQIlZwj3YUWFaHl+D9on/fpf/2H/Qfz
PQR/xO2E0RA/aP2fJO4eP+2Vwh1qchDQtAUKwkWIkjjNVmh6y5ZNOXqrJokHedDGYvdrZGKcH0Un
B2Qa4By6tV14nPnGrBm/OC2bPvplstqE8RATyDvNY7bpF7bk1P5NOMYJXb29F86kXDtEyOwyujpq
29MrZiK2G3fbtXMojlnGxrimTOE/pzMT76pv0+Su7Ywq2xH4SGIrTSAiU2IbscvKYRRTnEJUeqjG
tvspwk59GlBhk6Ya170XLUFMB3toVYWlX+nY3LtzZ9T7ln2NXHcxFZgPerKoo3RDN615+O0XnBQp
81we+g8NTcsHP5GDihQ7gxdpzM176o3yi7AScpWSgS5YYh9na6SRufEuKMcpGk3nWJempfhD2ZVp
oxergu+6stOnXi/he2rjat6oKljsG6oPhsNesVyIPOs892ODwEQClzLykEgUQ71YduyrTwiq/RCU
LKdUyleun25Da3Aeh1KRNpIEAUonc/HYKMZUAdEz+BMfuZ4NCi2hZ/vZvUlBT1J/lopMNeWATpvT
YXKo9COsQ6yZKsWzlku712WbUdSiQH1FMnvzYpses67JEoBWLJjhhvR54VB3jREGbGuxoMLQsPBX
Vt51+gpSL3FXui4WdcXuACqCv+gGMbbyDW8fC0/elfXQ8TptX9UEvpQIP9EB9y8pG/r2RsvEiA+2
QpM6m0b4XNrj0TxddjCx6RF/cnMj+VyYY87dhCWwWpt+q15NyEDZciqhA+RfY9ehBjFN+5aagkvU
clOqO9l0rrVLMwOY4WpQU/6xpyfhsnmnrUzmBa2ola15tqvSz+i3pT774kxQ/9t1aFH990FQt+QU
IpE/QCBK8JNTZMhZHHxSw4ugSdJHGJ5hPtD7mRGvNTXf2XrwdP3UliYhOklLpc6u0jBezcOUdRsS
lNon1UzWZkKdzYlR+eFDlWbEcTrDUqgHq0dkvdKiGo0DON/xZ9ujfroqWKPSZ/w5fchHEDvBtepM
GC6KrQPB4gFcxtVSlH68KxUpQKu2G0j3UQsY9pXXFzloxiLtBY0PKnjrpmsKeIV5kuT7JamyJ7P0
0x9NyUF5Xfr0iinUm8R/tA59Dd6VU0WTl5QP/dK6084pGkoQs2S8b7LAXXrEDy7+gXoqQ2eT5eOA
RXkQ7k9DJjVAW5pJPgKB0CZzfUjL58Ci0UrXzmk/yNFxDYR4LXom1yjCBdy+cJtbNFz9RLBITa3O
SEywsENl66uRUyHbCuXT+bNrk7QPo1T7KffqlrxSE645leEnen+s6m3Rh++oBcYtzTWrf0SAkKoN
LmtcnomQkuYtsjZ2auJ93Rf2vTkb7W3uLA7ZiJRON/ycVG8CV1QkbirMJdBeOVjw0Tb+V2bIDP5m
Nz3H3hyGh1BoAtGZqRu1cqaMiNVYxuXdiHUg3fqjzbeZlPl4PxcUW1bK0ogK1CzJygQU6mIVNjyq
EoMaQxSdttQTKUZ0D5MFHeEqpTIxXYG0nzB5ovdi1A8hIkQUvsH8/+s4PrjDy3/9R8DSet6mtnsu
JDKIl/+ho3Wv/WrHf/nvpTz4gyT6Y0C6+y8e2l9LuW/94bDIC8jk0NjRlPy1lBue9Ydp4VVB0ngM
tWDd/nMtNzwbjBpLr2Bf4B6zKf9PfrWTIGjDZqNBGLH7C1Dxms+Q6SIeqJNGcvLuppTYWmoVGe3R
zNlNfet8NTtpfAycYnrKJFNDRZYZ3TzLR+E2zZxyZ7E3l2N30oytT2wvm82r53n/L8Pca7rZ8f5f
7TL++mVHf92rX5YaOfgj3CRIDVN1TYJGfSOnFsc6Nr5bu8R5Y7bC21JtMEEbzcWH3kFWa6TWzjYT
VPtz7A1rdyFTyDQLexdT19k4VWftgyqctgX0ufcXfunfkx7++qUnVmCz0j5zpAS9ElshDXQy1AqD
wlhFiRq9q5te++5UobtPJdhHJKPUObvqQsigde7qJ1BMJ+xiTkAtCfGNzREhqEc614lHDDlrSpsS
XNRVtBLScaw3tTUO1z4NnPXbt3409f7ldfzzzs3ju3v1jqoS+b+L5iRaUPHj0EMW+JAkVXcw8OKt
AZGb7zMnm8WqD4JLiIm/w3n+uuaJwZg6o0kj1M4j/I5qNyrtr7AtFeTFmi9v39UJhO2vS5xYqAnz
MJS5jHR2rCS9XmpyoyZZVo/Kz8YoX+J0m7tyWIuEWlRQqxJp3NBja1oIxB03wjMmEqzKicJT961s
fHdXZbZeW4YVX3jpJ1TNv37hcWv+6sEbBqpabAZ5ZMt8WmO3zrc+8N5dEToichazvOLEL68SQUEz
iP300acMu02sBhw5XWs+3qRbzS3FVwR56ZU5Wva7etHTtdPU88HshF7LhgoHZaD+QsrLufd2grpR
HdDegsJ5tMQw1LGpNptpyod9WQcf3n5vzpkpw2SWff1UdCqTws3HKioGs7jCA0qBsQyNyCuIHxvY
PiFgyKq90SHyXsq5PVBvVFeDws1iTtp6CNtsRjOXeneVZEU20kF+7tG4RUmd6ijIKWsMNgaUeEma
veMVxnaaqmHvpRZ1uU5bW1kQbO7aEwi22N4N/VJeYwlqDlPN9o9kOLYEnTVdu4lL01JWNSJ3bM1w
m28RhIa7MWmdu7efxbmnffSsvxog+ewtQPzIicCuRdWszoINAoB2ZdZzsHv7EudmHvNkhm7agJLw
PPG4A4qhWYEabGCuhjCr39WJ+jzG7Re3T8vNiBIb66EzX3jRRy/3b+edkxm3NmIduK1bRTLzcdpR
p3TpK0Dq5fyTDj8Ual/qgXkRAIcMZumudW2JfSd6zoWNP3lmtKDZvBipdu7nnEzB9RSif6w8Hnat
nJtxkVRiREe3cp69YIX/8KoMkwLhkYOUhfb61rCkXBddg4DUpdV44X0c7/5/z8bO6Xl8KMm1UKZV
RYlICKy3aWHJAWB3ize4cbBRZsdj0Gz2bJ1HaqVLK7AvhsslBMXf6wL/npT+Vza1R7CdweG2iOgz
4EXgULbBiNRclyYidaz3yfbtG/392HbEyfQczyFf1oCJbcgnte9mHyl6TMC9aTWPb1/h+Jd+9yRP
plfMG2KJayEj2ZPzjHXKw0dElEPjWfrQOBDDc3u2Pr99sSNi4PeXO50ap1yXaKnKKPTN+SVA7J+s
miCYySdYDLHrvKkkvLTD10OHhEZ3kZiYxHodTzidXFH065CD/Fb6desfDISJuT/ydLI+phM4hPJ2
KlpfcqKaze+e3cfPjYotjaLZyb/IudNfUlTTyLb6audp2pdoI1KsAp7HZHrsc6FqJ0xESBxLWXBP
wb4FjyOQf6KoPBr158m+7fQwv3PiwoY6VWhxKGZU7hBjLWPZFioOsNBi+Jk2Plu0vV/a1GMyx9H3
WFIogoxBia3eCymSO2OaX6PbpToxEXgA4rSzjc+z20rKNoZCBSoQI9/MpBt88dhXXGc6n46upNLa
ev5EmG9OtwpzIadDsdL5EfiBfLLxt3Qxkp0zIeHc2+AWHh1yrVBbldXy04hzA1phJrZ2bIReBFTa
eWhCDrl0Ygz3hnAt8Th3BCpuLTfOai46l/EmGZRN5G2l2ycOYrgR0Bca6aprxNJuVei03s1MmqRj
9PxHzvNYTIurwlyMAjdaRueu97HwrkldzZ9z6iGPTqbkneQQfmjKot97ydGa1rfeMRWdxjsq4aJO
Z47Z7phF3dxlxoaCMWR+DnXefpGl9eSbw4D8kCKwRMflyztMd8K4Snuv+1H5XvFzzGuBUCqosSnU
Xbllk1BtrdAburWBbRVGX9nHwzr2SKnF1DGFjypceMsWCub3JcYqsFm1HQJbR5z8ZCxZRRe5cyWS
UEfQWwkGSz2NKispXiyZa23dWhJ0mNqJoSIxpc5TPvtD5ISyxfiU58/YnfzvyjVQsuukmsuPTW/6
3wUGPGPHqQUJe86hO3nwM6ds1lZt4MOUlE/Qc0q7eu8qpT4ldlUm66XAcRPJRiPSdqwe44KfWt6h
zAdxkEZi6F02tozHVpLPGtTmh86bCTB3aIRDz6qzId744ciDgZGgH3D0sGUotdmM6zDrbGKLDZuQ
0d524ZXNiF1gD0C4Eqm18lsBgKLFIUEtAJUZBa0edC7y5zDn8IQGJl++iNlr0AOLxSeCNJ76D03t
IUz03BkFhKnrfj1ilNq7E22jNY6pnu4rw3qNsYOxXvTJT/pcNe5+bzxW86zc27aVTOhX6qWJDIE/
dMLUhYSkt/wPtHz1U2sahKzSAGEYMnLoYU0Oi7VvOvlDl5I6ijLVF98qPrVmFRRt8CHWdfnTcDr/
e5jQat+k8+D9aIjNpe3baMxbGH6Gj7nR2diAgkB864euT0lIcsofVeLmH7OK6LZVQiFQ0zJBZ0/q
ogtdvrF0+dzgQXinLcc+NsexXRutfvTbjE52d7S/9tgycEt7RkzsX2q/C7twm0w1pbYaPdXPKcHU
gGWJ9NfUq68SFGrIvBWVrylXzXPAaJKrVCHAiOxK5Ts5psBXC8zXX4YOvse2TKqrkS7boenjlvJn
bjV1FE5FhTdizqeod4vAXse0UL9J0dZIrbscSK+d5MZN3C0j1qElUe/jppiYNHvYwRa0vysTZftt
pp3l0Oi0hwhVB9Unt8t58VrM4Q3yW9TNkjxZNzQQfOqEJCur4evlRTYRHbLJX42obOBdSaBFVoEx
GAdmwTzRz1k0YLWizT8J8cOrzCzeqmI0v6uEitqK8ySe91JM+lvDjrXchTVzJ054qB9rn3LU7Syq
Hhyt3/p0nfo6R/MRpPu4TkI4D0btfjFFr56HYmSyLTrbAb+pmgxBj5SMZ3AgccwUzpS5zhqBpNRM
U+9GTC6f4dsr4JkFPTw50tHHrIKpdY5Hg9ymUyfBQ3py2MjRMi9sjo5HgN+s6OHJnqGexTJIjqac
BdAxO6S+bDrZWxeo72d2PuHJfiGMMTmpALZA03jtmr7MI6Qccd0VI7b2ORkvPKffn29IlefmXm3q
y2EMy8ayygjjy7Il6nB8VyTGbQIM6EbRwV+PuJLXvvZ48UN8EXt87u5OjlXlpCYrxcwTqdhsPuFo
4YZ8I2e6RuSwPGWOT4qJBTSBnQA+G0TNRQzNBvcMxpO4MSQmrbabcTxk8ic9jgrxBbuDVecPrbHP
K0yjDPPjLsOYWSOXspiGa8drqv1cq/G+VtPw1IrJY/NsU1zYxAExwSsn5vvbmxL3/zowGpQ0NjyN
B0vWNfVtt+299dR3w0MWa/kJ46CinU+00iX617kxe3LAakZHU69v2fP3MyL70kkORYzmrSKnc/P2
Z3FuzB63i69e96RVpxpVVRHVXByQPQiBJJ/nC+y0X4Egv/skTg5RGalRYgnskuzrqthapaTpJajQ
azyuNJaq7kPhFWgibJjolHLc9RQ7/pVu2W4L9IA7icBiExKttMrdyqMaP6Y7d8mzT/UQWHtMSwqx
cpdFuRcQUYcJaktJZblq3LB7Z7a5e+HLPjM6Tym+AJeCtgk7QIgzhIzcUHtV8hWkRvYyOXNw4Spn
Xrc4ed1JsGRG0pDbmA3HACm6eFT32XiP/mWe3Lnz28n7xlvqk/uKMtPBN7hDy4M9Ht8Tm+/KCjYB
K88a68aMUVAgbdaVOIwhJgczseMfb4+4X2Xf34wJOsR/G3JBbfRoEs0iMnRfIcCYUfiLMr23ZJ89
NAlkIU2t8WNplZpTN07ivFHeAzApHM8dQxM6ktq//VvOncFODtVlm2SxN/UyMtgwr8KC8DJlAmuq
ispYI/3Lt4GYh39ULiF46u/3TaEmkHnP8qDBCNLexbZTOeS4Oi2JuG/fzwkS+c/jcXhyQ7gVYGX3
SxHBY8lv6MKiG81R5ee2Cyljma1tl1THnYzoDg1H0H0RN9ONVQ+X4tjOLB/H/sTr+SRIvVbJsMki
b87Nu3xw49tprPMnAh8WZm5F6hzdd149YVv5ksy7t2/8JODjzxs/jbvCXVMMqXazKM7z5iV3xt7b
ZRg2iAoY6xvtKAz3XqKxpWIwHT+iwe2ee0oV9CL0jKLWr6Vz1GJ1hBgEKPq2EwFg2ZqNKxKW1DFH
VkBM/TTHSxySvjfM26krkkejUAladDY/t64zWj9SuEAllDBWl+Jo5KRU58Rs08gzuzBLnHvCJ7uM
0q1zYFasYakm04/O+bFcXBf9Vk9j562mhhG9QkKauCus1uVL2uXVpQSGMzPUUUjy+u0ubVXie1+S
SJS++uIn07ylNTlt8jqvL2Ran6n40R7++zV0WbLPabgGBQlnN6O8fCgk0CCiOHUkLb/b2KGTHgy3
/qm12278KS8/XBhFv+81OMHJLoRySDgTYW7sM9w+V12NHKI2Con5VM0fpzykpucHGnLQ4MQYMOxk
oiA0KBSrBZ6D1WhiyMQpbTXJxkGU+g4bPbii1pt1lHmj2hlUXSJHZVZNBJWov0kzVE9ulmL90iZC
D8NWdJUajoTtJnNnsnKdsZ7vmt4X/T+b8oKTRUb0Iy2tQuaA0fnzhVzqXd31y41T4MvIM5k/AaBJ
LuxZzz3Pk9XGt1A9V2GdRaRM/nCc/gGJTMcZMX+HA9Had+FYfHWTfyu+/kUJvf/XGvK3ft6Z1S04
WVpMPweGGNKnwnN1Y4VaP6BzRfVzFDkEdlbvdJeKXSHkc7wEGOg9aa40H+v92+Pn3OdxMvvijStq
RLQyIm4dbHJy5FLSVNzZqsgudGXOXMI/mV9b+i7hNJRpRD9OH+LMNtc9EqPrwlfLhS3hmUWRFKy/
f+RhKVWtjQTainJWydhgZ208eVO3QKqmhlTmxnKN7//okfmnsxnyMsojYRJxQO/W4Wj6B+CqcIQm
81LM0pnNm38yaaUBdB7EChIDY1DdA3gxcCEiJ+97uezjHn/C27fyK8X5Nxsb/2TmEj0KdKNl5kLO
Xl7n9eys8RTHGwsJyq40HONWh5286kx9Z3GYuA98pbaBVdWfdGlbz9WoYIam1o+SPfGqrEiZCXvz
MRlz2F0rH/pKRFpIt0oTUnWzzN8tfZEcKxFIgA1jWs3gI3dGS8hCddRP1QqXU2hCadKDvAON8h3j
LGEBNe7+3DNEhM8cJiwq3JWu2GpOPmSlkte7jWXLxicf5bXUeI67zvaRVcdfgx6WCVrX/sJAO7db
+cX3f3X4AKtRIWew2Q6ENTWVvCR0eO5bf+0Xlb9BfRbuEe+bEdaqeDc0hfEl6RoNeQTy2Nvv7NxY
P5kNq8FXYnGsJOogDX61g6X8sNjHrGhtWusBcglprZU7/Hj7avbxz/5uhJzMh0EzYBmbZRIVfWDe
Bn5XbZ24XKK6a9vDSE7IvvexLaROB1UgGMg0mKi7KhudY5z58ZoW/0eRGoJ9iWzX2mshaWLr2XbK
Xb769FuOfcJ8QzYk1JcWmfkw4+l6+8efe1Qnc6sYBPQnjD1RME3d1rFLc8VENL9blPe5z2T2QIJZ
duG1nB0ZJzPpPCcSy0OTRLbi8EhgN6gvgAffgmEeroE6D1cD1pnrtEjTD6NUEObSvNs0Gdb0t+/2
zLn4KH59vdPJwUlmhtlzt0eF2Jyh2sLRaa7f/uvnNjneyRzbdK0Y7ITNQGIllMhtK4uqZWy3wcIq
LKYpAA8y2ajM4IW2XhOsLNf0L+ywjtPRbwahdzLlmtaS1UNNVcT0MPdVGoKhKXOcu6XdXri/M1Pu
L1Xvqw+byl7uLrORRkR+2k9ObE+3qN2+d+FCrC+H/UtFvRMi/J/bfu94j68uFM4lmiKf9DEYe2LV
iAlOMiy367Ht+41dxfY+9ApzB+zJIlB2yh5KWxMP5WdUkKB80iqif4JeFgQuvlPnavZsQKSBH//D
Z32yoURn7PQznvcIFFL+ENvU3K3FJizF8axPb4+lc6/zZArL5rAC+auzqE+l2KNHHiBqhd6dq13v
wsp2HJW/GzEn0xYkOXMKnIxLdHl3FYwWYhxDip3tYRVx68zGmGDpLX25+sIVz93UyWSD/rVZ6rDP
Il5fv/YnGyt5DfvRRd16YSd1RoHjeCdzDMrgZHALwVE1MNJH6txqP4jWvifYlqywBHrg3FTDB67b
AAfJ0ojcyGbtJeGC9LjE1+1acusFR4y5mIqNW/oaqzLjrm3J93775Z75kNyTaUiLpscoZGRUYz1K
5qMHWBLH7q6CFrcOsqXZ/7PrnMxHsd8YNoT0LGqt2aOjrubrpRIIlDlXA3GDAvP2dc6819MQBaFK
hGKNl1Fu1MuBQxNc1lgY23Ys1IVHdmbmdk+2exUd195aUCgMwxhvF0KUb/umnLf/7AaON/ZqwsG0
gkBbiRJ2LnQ6om+9bWyzQoQzrft/domTOUM2Ve/oAhFTDh985dlh8K6rcSX6YrywvJ57CydTRiJm
HUL24SZSEd7VWJDWomqX+wFT+oW3cG7gnkwZRpotxPAKFSWwlz7FsVmjwZbWwTc72HdF3B/eflhn
diXuyUTBT28nLZ0cMrn9gTDnd0ne4WCujGIz1CS/+DiN3r7SuYd2Ml0sPgvLiC4alBwFbLsE2pIH
jUVTIhUXLnFOpPFLdPZqdPWJXYIsG/IIbB+eN2OKr8yJoNB8KO09lkHk8ce+mE23YptJPMqt5dpX
rQqDbRGEF/flZ17eMT759SAPU6IGatitUQqJDHq4CHvI4Z5lfY2bCtm8PeftYbBjDbGp1c+qq6yv
nu7g3A3adb73szFeCXn0iUvOHOjjCo4RYWLRj3n7Xfz6Jb9ZkZyTPUxlZB7He4S7jgbXmi/mh9nV
6CPyaQc/qN32E4Vt9Icoe/0qhKM8g/7uTbz0wBtWbuF5G/Rb87us4DWOhVvSUg+azzqxwn3vQT8Y
4ChvEWAuG4VtZJsnOfRWmV63Y3fTDApWUYdDQ4O1MmnJ3gxz4n/24Z/tVeKAUkjaa95gsx96Q2zc
LLHJq+g2VntpjjizIjsnkxzEotyuLQYKGgv7kFsT5xSRI741Ww6Li/0Tvgln97YV/2zidk7mPbyV
hphiN4k8pBFkU4Ja9ZyZYAw9Xao7nKSa/LmZOwauvB52Gtlt6qSLjPB2iE01FfOuTljxhBMk3+OW
Dk+VLyOK12bZVmWcfNE+PSsI7mRW2Mt8VUDsW8Vhm+wXLJ1b1Yn4FnJGtlPFjFIyEfeVWxQPsq++
t564lC197mM5mUzDZFrcRfCr47AOHo6ouxWuXDhowKE2/Gr3wqR9Zqb7Ff37am6QialkAoljn4r5
noTzai9Fp6GVA5LkKWGWQSzx9ucFPuD3O76jKeD1q0Cbm8pwSvNoXARuT1dXWOUbZVakgEje+GTq
o4OugHxeE714a2XVoOmH0RvegpeCidlnaLwgB3KmyNhWQZyf4PSvx3wpV63niCtag8Pa9ozd0CYJ
pceSD2ltJMX4ldflBLhqjBi8RNgd7IxD4AqP2vSSDvjPV6AR2nuvMYY7ysPOh8Kxpnvd+N4LjuIU
YKU5FN267zL/FhoRiELcMACncseO75QwvGozGGJ8nyBWAOZS+5WGFfEd3QF2bzXHNimSFiwSzti0
9mysY4Fj1zmwg75JGPUUfYPZxJOQ0dyctpCIYE7OYVAcHfT0LI3AWAqAB5YMtoC64WyFRqh++FTt
NlPgYSfOJqf70pKM8hz2IdJZo2kFbT68bTM/bYmfTT6rT1gV3/c+TnxvpvvbWeKuTgYsdMsMz8Bt
U12vh9k3aNh1gX1TjaUJhdVMsZTH4OrJt6Ck9gKzxrqJ8yT21r6j4WmgOmt3Ppj5ZztoO7quMRi9
tZepIgV/4FpPXt/YV0VaNtsUxlqzN1VJXcqCFZuv5Di21jrENB05BreTjboK1iH7lPReMfVb6zLW
ubNGZzH9qMy6x2+eDs37PMgHxCehKOKjakx8b2KoLSC6RRElputUm9LyY4xI9azIE3GSdnzXC6N4
KevWeypmSg4YrGUQr4PFzT+FACrgdpDL8HnMUniLQOywd+tlDD/2uLPy9bAk9bdcz8yLC1xk8mIJ
cD5YU+7olYk+ZY3Kp7F3aN40Q3qxfZpT6FqKFQNyfJotq0owDA7hx9qOs58GWsJsj+tPATJXXRwR
QZN7sERKhC7ujLBp5Y5wFld16DEF+Umv3X0h5/GR42WJKFBnTb7j+OktaMKVO+3l6GYrxxkce1sT
BOFCSAuy29HPFotj+Wg+jEm6BOvKx1OXQRT8mDgW/0NolRhigIiZDojsxbRWcEuLclthNRSHpjPK
b1kPrB8gXi++joHYAXDOUWUBLLwPxTzjUwSptR9MhuU6AXezzv1uOPIhi+5mLOpZ7ihhNl/mIUue
O3PJMHEX+bFkmeZr2+9McTXQpQYgEQb89DEt0Dpllj2sHcpaD/gd6xDeK0AThGlGUGx1W/NCWard
byJP9Ucj7jDg8lUEV7ltTdNalqUJYiQw8zvw8Pop1s0Ax8Un88WGNZOvadKKD0nWGRKFNb0vGpqi
zd/TVqj2ZW543wd/rkmYkAYu91gtFHZlk30E2Ra8QISS7NByNfFIREdCdtYTuYN4EpXJrhf1AlO0
j+vbZJwgIDlG0T0kXgkmMaTI5a0XKWKmq7DVtHUwtySrKl2gJ5saUrKBVRJLXWerj4jgDXc1yRRM
o1VRVgCI0MDhIVqDi3mudwf1AdtGJQeftFTIonvUpy28FxF7hD1TOX5XqEkOq4kZJMMau5Bj7dWD
gZ+o6NBnavCp29kx4N8VEDwrwG1gwF0zrh8xSSHwH8zgRjqjDHepUP0L0B9PrBbCH3YzQSBIhMi8
p4rkwsNdXLsIYaMwGkQ/0BRxAHcPbgdUn78Xru0pTiJQ5Ll9pfVSu1tuHR1unbbFixADHEQ1Whq2
sPK+CLcl4AZ8L0QM0NdDeHBcFIcr1XncAcN3uJ4WmcCAgBhyZ5phSH4nLKKDciaoVKHIvAe++gZN
birAUChG8ryZE2DB1VJqQMG0bL553nAbquZTYvpZu7HCUFxPtpH8gE6UMRKQx60I7cjuXBU432MC
j6fNkNc1xmff9g4Jhopg50DDgxKzZAgbStMLHuoJyN+uMo8l7omEDHiW7J4Iw9BEbaRtT5OoKyX8
aKin9FmVZcH1bQLziVgmu4h6Fd81oPbvFLkWj1lFE3+RsFVWjV37DMUc8/TKpNIXo2Ys3RuA7kj7
HBC+9yQFeMSC9rX1JQCUXW29DvEe6sTmrovt/nbK5o8ogI/NcnA4j4ZcDOIF/LR7KSa/guCHVBI0
ppbqK+wYflyVSbjmeey2V5ST1bK2GLKbua6McTVloUn4ey/1ezSe4/s0F9NXcCzgXcPeMeytL722
XxdNNkIHHQoBUys2TPRNVWJGsFiwo4Kd/IZ1dHhcqlK9q52ixz9sJku9KsuxyTaTERukizJwIrPq
ZofEqOrIegqmVK+zTGfOvsaC+D3l2/3CxqC1V4q+bY1wFWIU/uOkJYAFwkVJsH0sejrsQXxwdUll
F6GEvkEuQqzs2Dk4wqHIIgG9yQZCCFaTZ3fv/1OAQ83YNYT7oczVZ9RE/LSUdIXPb2+IfiXa/+a8
YZ/st01kwr5BiXE/WONj4lnmeh5S7DaYhNd2AjHYHrwMehPvAtpLcSia0bweG2JfamIxANYVxg5s
xvPbP+fM7v+X2urVVnCCiKZqQnD25lgxTSaDvyMJqXsnshRqjQIbGpuZ3iUsqheueGaTa59szZnm
yfKxJVYOA+yMjZNp4yiYoRkf2IFu/XShKHfmkP2rcfLqzqwKXoFtjwGpBy7BoYUNNO6I9qlt4r/e
fnjnLnFSmViKuAYpFoT7ZZkpDQn/rphmRM7x8g9le78Mda9uosuV5Rh0tvZ+aHzsc8e5zwurRMs0
mxeqHudex0ktAk5BQUOP01iQNaCTIU1cV1Nl7fCtVntLg798+1mdOXP88s2+upO4BSRXp5OxT2T6
xAn7YFgjanOVvjRZNR+k3wcXxFG/KoC/+cJ+VWlfXcpvi9bElZFGscZT2lRFch+IdrijDeavlr7z
I8fX6JO7vLzFJUeySkuggZ2mx7jE1ojYnXPkA1C0qbJe3kC0tT7lanSwIZG0QwpmsA0T9JpuZZDn
o+F9IIv3t3aR+fdOP5HDEtAJ9qmaI6cpAdUYOYD42VXbYQjSXWM1EI6FXdwli5XtnaCWt3FAzEwH
Kv5mMOppm6L/PCiCyNZjAfSDOZ8olzFXW4lZYRNoPMQcnYg1XLr5UsHoeB773VM7qYM0SZGj7yEx
o/HLjhAtGrecm9MNPsuOGEgYnmU44wWW0rjqst58n1oWO4gQTtXbI+Scmu+X6fvVe4vzwmO9LOO9
F3sxRoVqSN7Rw3TaVYufZh9YfmNvQAIIQNxu1z37sQX9NpzGF4AC8xV2iHyOcCCICx2XM25zxzqp
VNBskjpQ9EMmNzG3IwLCNWwjEgF/eZWXPrhvHf/7BO6LYAnXi0RG68LOIOvVR9ihY4npHVoyXn7s
ig+Fscgvbz+qM2fqX2vLqyflpEnXk7mSRm3RWPsyM2oo9qW9efuvn5kSnJMpQYWDtsCVx3uznYab
GTH0mk3uuLNDE4scvo/rt69zbu056UjkMQcGbfpijxoKOllmfXfHoruDhm4eVBK7iHo4dA1Si3+4
JBx/yKvHxiliKtPjBTma1Q8Sk9lP6vs+KWbZ97dv6Vw31j75ikbT7VIXvuY+IJ0WYLljbipilnZ+
ZnXfILii4++HgvHx3+ydSXPkyLVm/8tbP5Q5HI7JrLsXEYh54JhMkhsYc8I8OuZf3ydKJVNlSq0y
9fotVGaqzGIwIgC4+73fPecm+yQSGHR5NX35/cX/h1L1X4x1/el7uEme/5A3Xz8K5M33H+1H1H/M
f8Za/P6f/J1roX7DnwrVUUlhOg7/+4eHWeJhFugIfIc/AWzBWv53D7Pp/yZ9E5CcUn/84T+4FtL9
zYGP7/FDff5JD+A/gVT9vJFwFDRVJX0AWcq0HY/L5OcLdM4qT46AmTZWlD+VzNmtULMSHAxhVP7p
g7n/2/P8z7m2f/1KIKGFaXHF/1ogVUOGhkBB9aXbPV/rXtj3DAIrHvkUcv7zl7JgEkmHT5Bn5C+P
E6lU38mON0Ug6T4mYr82TPsRUOZfrPc/P67+9uFZFiEf02NPb/3av/EZ0ddVBgM7myRmUj2l3IAy
Nk90f0nspmSd/v0b+3kr88cL4lG3KIwCRvo1DTZQbUkUOUeW/xbfYeW9M73ZXgwYttss9o2VHWv9
V8uz93sy9h8LNC/rKV/wncEfR0Lq/R50+dNTDJ5eY/j6JhiGknJvwBL5XtZzSBeHcIBFpe1pwJ59
nW/7FKvT9T4xvfw4MeZwDd3eDrBq54FdZ8Vn30z0Fi32eBxc4dwvMTlyVTAFGs99e/CZxdubkeM+
pRSIVpU54bjQOg/XS8FKx6GOlaDGu3x0pip7y2nhb1wZg2QGs4bEq83qLhCQiAusD5P5GkKdoJyX
uW/AV4pdzJipWulRG3ceJpuvyFbUu+KrS0hNw6Mq2oxUadd389kNC5SiVf4tzoZ0LSz3OmiXqVvp
D2uGHBALLVaX8nkgEqQyxvaAkgCu3ZbZbpNgCtMAxmdTxd7VdptxA1O/2zpO32B70O70UsKV2kGs
Su6yESRlXjvJQVFG3dui+BAVbqqwQaoMFlhHL8KpzI+WJsZTjbqAQbyJoWsAVfNXWHYVqTuEkdvF
Hvudge6GWGwxDIiaeko9WHL4gHOZ9nd2Khpkis2Usyj4Yh0yWXuOYbem7ALRyGaF0b5Ses4ewVuP
z25cmwdvTu1AGouD3K2UX5zFopuXoD7T+NmtYAkT4zzJCKBpgmijHb3+a+TMOJBjAOKGRQ5zxbii
jdusw+3gVDTlBnjoh5ZT/UYuBI1heeojLpbsLs3b6L7Lm/Bgugyvr0z+5b4vhEFpoMjBGIOd3WZE
cxy6JFO4TnI5HMGfdU8zmhzw60U5msBFC/fYpXb8FpmWY7JXC4lXDblDxgrlJAFU6+i7VvkhIw3l
q+pS+XVg1LtfZWAu92NIbAM4e+usctl6ezNJEDRQBpk3Pe21QLFDRKac3CXaXdijLP23G6nmiLiM
Vp5wRvrDFoKYx0507fdeCH1Kw8ihccyHu9jwzxK9NPFaMHc5rOBZkyeWKUU1zGuvjTNEB2dILYqm
0K1AY8ZuYPV08fKbnWMokiWw5mFkRNi0XzpAn/cUa6h0R2W2DvFuf/Y6TI6QXxg6VoU4ctTJXmyO
/96qafL32aDT2lRuzSbe+96ZZbntysR9NSvHDGyYpM+JD6O+HGwHnpjyP4VFJkHzOd5OUy85+pAq
LnQnvOkm7xOfrCUWdz2m0KtpJohGmBGZnuLQFgH1E6SqOATuJrtM1whxs5OfTNkD1Bv96jH82TE7
XDf5xuDX0F+NWNXxRs5+ke67chbVdkTwLAKX1lQ3UNy+DZm0mbaaHeWwpmEg1ZmKh0HINA4asHvi
W+nnY761hqEPd+XSeOUutJnDW1l4YqpLTIBrn1naTz8hsLDMVTTn4pseYNxtZ5yAM8JhU9QUhpkW
vrCk8HkvEYjddTh36n1pDJSvk1xcF2w2VsDACDM1Hp0E5xQVc+9eQBFyU2Hau1yqiNY2c2JjsPjM
Le9xWE7FB3W+/jkZKpUFNg03d2MrqS7AJcDxsZUvxmNsj2F1LJnZ+VwWwHV3pmNNH8UgbQdVgMab
00g9fe1FaixUkrT1ArPMd4+ZG3c/ilrPT+ZcxNYzznWOiiWUwH7tFnKJD61hgPst4LZOpzhl7jtg
R5A/0rryVkYSfkoIze4ExR6OkMpYh7o72wTtqWRWsOoQEgV91xJiRc24Br4La7Aaby6LbUPDZG0y
KPBiDUlLgihNf6gYFe0Aoh6zug9Xictp4i/WnrtSBEh3EdrptvTwwve+OBm9w/OCzwMguIFJ1h3O
KGDr+w75wVrkPTX0ypZ7aoEUWefhCbF1UHViPUbkuASvtzOn2/Rc7D/rXt8xe7cPy8KreS0Pq06j
d3XkHJPIw++CfRDPhjLviLW/gPVdl0u8YwWCBNWe3G48ObFxKGr3lE/5yzg2r3bVAAQO5692Y35Y
Q7OC/bozIcSaTv3JE/HwiXVo18zOXjhRfnBaNuCUIuFFjkwjhxJkIwa+Q1VWu4UDwGpwlpds5rZh
2j0Kanf5yJP2XGXZhVVy1/ntD8IIWO3UnVJ1UOT1U9XkD6Xll3hl1W5EpZy4cf/e82xYFXHIKdnl
LEFTY5WVWl2HMvwRq/EZSMGdi2O098uHWsKacWW7qWL/c3vzmyJBAWzbhcU20vrBq7mOhmXvioZE
arML54aUYxp/nQTt0X5eRf73vqZA3th+EC/5CxmKbpXbA4/MHE1LxoQ8cyKMvpdn257eEsfdW8pe
3yigVsVzNzM3OQxf1XUf7cBvvJhnMNB3DKAe21jfRlpN9ps1COGu2ep2JLzt3nUaAZYtnGtUSdZ9
q7/YMN6elItehGB1M0zQ90fsWxAFLg004aItuI5ksWfccjvjL2RWf35jTr6mSZQfx7HbqAQlogTP
zsPSkOuRjn0w0vrY9VOD1mdCHjCX4AjNkb585THt79qQJPx2XXm5sZKu3FUkWFbg/O+NOG0+m96A
vMpS7V0P9cMaFAnCcLKqc7708QoUa74l2nhUtJCDtImxuGX5c2KzNRRZeXFaI9plKJGQMh7E4p1s
HX/kVfattETzGKsI/TMkC4UyLXUi7igiEWQ/n/zCO804n+5SIy0ZOiAMzwvw5tNy44Yz0WlLbAn+
tltj8j7P4fwdlRMbFNvp1z1gaB6nfb5e9EiItDPdB+mm9TURKeBNDoYrIdor6utuNfkGEyhd7R/8
yn7VRspHpueT76Yh1itxaJZC7GDIdqgfevwleNS2hRFSy5LjhzSm+NJgZDlSYboPk3I/i7Bfq1Yu
l8ywD41nVPtkXA4tk6I0lo13i7V+T+cYb7pnXobFecAtTZqCMSUsQSkcFuHRo6+vpDf0K2dqaz22
uFN6LXdzOMLd0BnEl+SVoqjethMlP5qy/B3a85OHI2NIXipzfCw8dfJHTSNHInyM/HCHlVpeTde4
0HIEPuF0jFB28dM0iyvM8YNV1A94tY99os8DtA+AFw5TY35cjrum8i7mki8bT9DNaCI4du2+mkak
fXa5nXuwtPb0jOz9R5aMe3Bbj00cvuS582jZ1jXK2rObx/eZjzZiWHokRcutC06UIJmnr45IgpnG
mcq8g9+1ez0CFW3U2eB2JbxHjlJnlyqOrnmapVvPS67VYH6xJmzgfUJnMKX7yrj5zYjxbqrmMZpN
bLLKvUuzfAM4eSszEyAwdHzhFoEZL8bZEeVzt4gv1N7FqsyHIDamJLgNlHLJjvFRWzSrWt545Pko
jKZpXjk5g4rx2JPt5HNhXVrOtBYRc3GvMxjAsxBP/CpJbOvRbTqYDpOJ7Bi+eJcZ3XpqQRXXNdOL
XY3y1K/lJ0Obh5IG6Ua0iwvefZgP/gjKEy3yN+HxJWa3UIRx8+lmxtcarcSW2UjnyNik4KGoP+WV
esIdbBAxRcQrR3AsWtp+DHW1TR7s9tbblExKRuRu1llFI6/3hq9DVIXrcqgvvTMax2TE+8etzaXi
v+q8fJ/aMnB1ujwtE+1H0DnUQ10WJ6bPmm09kjalyPLZ7oaZHzm+0XC7FDnrjetQPjVpNjIeh90B
31wFJlen3+TgfpFdvpu1cZrb6iOk1rmZCHnwmNooh48X10S3rZ2MaLhjLugroLO2Hu1JTJNPLeZb
EgfOgffPW3HKa5rU3/NJnzwRkgBzbq32BqNhAv2QLgvprwnk3kWkvruyC22sEEXpUzho4HvdZBxg
EoG6Dc2q3DtpVqImcFIRlKJO2bNGN0Ee6QOrmr8XS18HGUVGak1YtuayLilEN82uo/hdBpB6QNNq
Mb0wUjEddUSTG9xW9gwu5IpoZ6Yu3eJ77RnPYpoJ9lkcynNBrolzVuf0L9gdTQwK7I8FSLwvZSu9
CLNKbG4KlH9PDI2xA4huGh7uRa66KMK84TvVd8QPy9moE/tliGz/h0t4Y9eNFsNFTkG3bgbPufbi
rEPvcJtwi4Y8foyhbn3gRZ/2rbIukAniLZKA7ErmKvkO2trtAgu34rvh+Ma6VzeEhMm2et1FIS4q
MEaH0ovhZcRazIekx3yEmEbSnqE8r1eRWcgzZOz0yFglBtSRMnzJhPN96DnD1hnt6dpmVffUdcio
YXlj8s38NwAJSE86ob6HOZgchmc6jjdO5KyjjGu08rvq3PIU3Kmuug22Zc5TO5fpRgBcuHalgcZN
5hM2g7YJ6pvALhT2cFcmynmZB9QqgHN6DlFzrS8OHLITZhDdr1IwmQ+1HxVBRgB1bYUJtxMkm8/J
HMtTiZXogeIAkRE/trILwaLk2Ygytr+hEGOzzm5mOq5Y96syjYpcSOV9nrgKf7hu32JmHOWXCQ/N
Ge0P+lRCD6e4aBO4SMzro4GjEYBQNRoLknnc+0eyOtGO3qC7b7DQXewQLC967++9btxtBI6F/kDs
PafTZN01von2YJFGMOuR7VlhHmJ7CUG7ed+G1sSnwYPkqBefLxoudhAL7FAnO1r6x9YublUNN52a
HYmBpgym2zd1xMRr4BRaRTG7JkL1+Prm+SwKaSnvR0mP2Ks2AN8N+96N5Tz3F6GaxByDxlmylJRN
B1G1W82gkqxNM2c0Y/IR+PiGTn1O+mEyzItuAZ3eO5lnfu5UgTPCJt+D7kFV0WOh5jMdMh6uxagP
Io4GYqtQpHadbLzP5WxbHLaSCOPayLAcbq2Nw2/PRjRG6w1MHH0rEuoaEdbGSTwdMHQpNjgw+w2p
t3ljQjfb9QyVb03fGfeI+9ieLMOmRSC45mcE1YhuJSsQO1dmqmCYWV1AndA7W6byVqoP75vxploi
lUKc1p92eLBg1ZP7vYHK+LqyetjxVqdjBuwehVH4BKUb/FU0eodwJns+dM0m7cbokurpTXnLdych
TT8bzA4OVmdsgIRZx7gOd8OAxI197Kp0R87709DB1oiG8xTNXQDE3d5OE1GUAfrRES5ve6k7b9z1
+ZKf4lnl9HhJORuzZb2GPo0TbuhdJFDeKpGUmNOcfgP+ZCaRqZ5DyS54tvUW06LPkUJGHdkjP16T
eHFOnSy9tW0bw6Ut3HobEjE+dJUNeKkIJYvlMhlXzKUOjSG4wJURuOSRIMQtXyACcempSWDdsZzt
bNJeh/zfF+sidh5spU7MWDsbjyQuvw9U2NmXQcuF1Kwqv6qC2hMHGGLumXt5YsV0SRpmJp98Fqu7
tq6vUwLpInbETUg++cfGH28Wu25OP2vMGNZK19F4gIv3pa60g8yuy2ChmsNGI3PZTTPKAKUjcFnC
KgjF6Y9kXsotgROisomHfg+h0SFevOauwfMF29wJ3DZ6GQQxC3ces03bzO9Q49WqFgPkJYKFe254
KNuTM28kUhU0XmJbFdQhhtK0XueibLbhrUs1USggWWddXdubr8xu64BjZRFwxuhPNg3HtQVdmT2R
bTOIDEkOK8y8LkyuzEhk4eqmWly5YO5PnNQ+hMx+tAyvxh7PZgap8ms6zd4l8cM7JnE4T7RyeLN8
Iz34c8zEezVYP4igg1W4kbc+wXfDOV9ED3UnkrNngFLLFsvfDoLGrqds8YZ4rDzUmcDDVjbuhWc8
IkDQKnvOMTn2qLhfUWPJgawkcjO3rg0oFrdxTlbsdaG+utGON58phBd36TTOnHTS8osRhuODojaP
08y3U5B9ZbapPTM8hLz5ja4nNLCyUyMYNP5lD239KAWQUtHSEvVrO0W02uLFjQpDfPKantXSsBzM
lmX/VDK5e+IwXm+qloh4ZEAmYny3uSD79Q9Mr2AiBklDZTMFikWsyq8JAhboCg1nMsnqNC8zAuvD
HGbWeoB3gJ6tJbAmJda7Mf+QZO/WrBdcbyScFmVdzagWd0CIBA8mnG9HtynTm7SCtnKQzb77IgFg
BrB1IlQ7LV5i3yHUBYmCKgTzoU5mkjXXRP6mGM1ZpdgtGsZ6DFFVz5PlrbBHvnI5pPhjllu4KyVP
mjLts5IDe9CY22NlD1wpip2yNt8LBR7I6kyqzhb4fu6ne2camEP2Cm/bZxTsU+QYa9+rnXuGdIur
aq0r2ZxcrxaCsoGfMNSNM+NTl5ufTCB31D5jTvKVzQZwbrD8lC1PCS4Jr0WGYKGcsDrnpYEPt4J2
wR5m2YLiJGRWHvy+3KipfnNTb59ib7Rm751hiC/spWz2uKB+ydx0d7Gavql6UdtU6WITKpdzh9Zf
YvSyXQZ8GCoap7xG4FNqR/uee6694NLrzi1r/L5ITR3U5In2cRNNG6cm0R8lriHuQQFmR2wiFzuZ
P1vN/GGkTc+RbZyfykXoRzVS4Wi6CLgRTH/SBZ28q3tGi9HkjN6K2BzDB8l46mU/bpHE+Z9DPU+f
bSgJ8cryjAujfJc+T9TKracOKSJAPPB2T87gvbi+c6rMLN/mpFDzzGaJa/G8t1PzVjpzE8hw3NXD
dHSZhmTXEFDRPc+u8t6bmYU0i0XAgQp1Uf80tsmmm/DVZsujU2NboAS/Rd1F3ExUFziMks0voSUU
sqQvk+RhbHVABTyA0xhUNtdiCm94LJODO9lXN/Ff/Vac0tFe10qSQ0+PUaP23lI8T0p42zwp1sSR
9ghDN9pPHrTRPw9x/akt+3VbeXuKqtsY4kpPPcQvhmOkkyCPne0Ymt87OgQaMNHs6PvSWOx3KeFp
kEHJTVZb0JKBbIxNFbUbXc3L59Qt9gueIju2gZLehCAwLXMDEiV3b+mfLNfcFuEAanHwCLpOa64M
crHW1reLlxqCQpy0b7DUiOJxNr6dbZboSLh5Xdg1LCqmrY25exsK8lYZ40YM49et7FaWkP5x9p1P
YU2UGvtVrnquoiVgVAGCCRroFJiYS+nfkaxvrguDcSK1X3wrrLq5ToWv96OsAlaN4yjH+nW0rCNW
yV08jAcVs6wn4XRgljSIK0aPFCBJqrvnrip3nEy5VkPrXJKppGKwnmIEbPymWVS91WkbRCluLz8J
irK+px366ho8Br2IRVs458IuH0tNBQk3KrUV4CVMZm3dyqQtYPJlINt2nfPk6l3sMFba5/cW+ux1
hCUlj2kcdd7W8LPyzEd58e3wuevaYya/WqM86yTZkqm9V6M6NWmfBTrXz06Y389eTHl54odQfua0
48uBeZnojG2TTlNSPBHNveQz5a/fdVsY65viRicQhA1H6wF3dMPA5TtBcTKLhNxYPCiQGvtJphvL
wjPpONM5a/VFI47ze+9i9PUJDnKAImjjGNWhDDn399xj/kTnb1WPsPRZ5R/qPDpbQ/o+6v5+jsqE
HkJ3lEjLwHt6j1TWEa/VeVCFfbdxbOcCfYZUunGrYLbA5apherAySV3bzlgQuvSeBf8hd7pLy55y
ERkVBEltjXefoQ/MbL87MRLwCAWxX7XucKpzTVKcSizcxV0Cp6RW5mkq+nKtR8hz1J3wShZnBf5g
7UTj42DPT3EeBm4qQcUypVFaetz0VpuvOp+naWiQj4yZh9x2idgnMfl6i+uKw+3GSdW75YXwcrP+
DSXtS6t4dBo5kx2Zdk9Kzm4Q5e03MfasLv2PKZ4O7ZgeVOUHU5m8DbH7QMvok7RLj9J7/55bw2nJ
PP9AM+JZ8dSqaQ7S5CRfF3+Zh/kYD2TRU+d+9tM9Rnsel3R7zMRHbBb6W9dsH0ebqoIcsbmjKz01
yjzYWXFz9HzyFuPOlWyUK2OJVjpST32CZjAktaqi/DIOxfcUFuDUyF09GXe+E3/4ejDWFF4OoeLk
dzvLVbz10ajuOJwElshOdh6fQn96ROH52Au6ebGtj2Wtr6x/71UCis4xvU95FE+7Qnbsn1woobQF
EdeUd8gzzy35211oLJ9pYa/GYjqRXL5jbmLhYBGKM3MdyZMZcRA3YAdfl4W23OhVqFjmQfZPS1I8
Z+k4rWOQvptMGNFMDLbl3IWF6eD6zFeZIpvP0CmHVe4v17qF2+Fp7gvuDwylc+Puokl55Matet81
iEIxl4YH4OTs9E2vQwUoOxjJk2rAWZRUfLwW6NbIdvYVgWG6cNH5yykRlnmRtt2ts07nzbYC8Lkx
2/a2BfKcLZ1kushNfsNU5/FTAT3zS2bJ9D6fG8o+mT83MIpCEfRJIh+HObHvLTcmbz4nfgTMMRPf
h8GnFENysOdBFCYoSUOgQ42Iv+TxFLb7MMFnwmhX1L8ZYzOzQo7VeA8Hth4J7Xs9ixUMXvikyRcG
RyGnFmX70NA+3FeZdJ+sxF8+o3NikBUm+9XwG5Mxnpwjs59ES6AHJeDt59M9tUPrLTRi8T5SSt5X
Y+5PK5s4KOMwIlyn9OHyTRIB+S7crtiGbjI+Nnwzm5v7axPWeglMyRpW6ij58BuXaKFecJlPHTLQ
qrbYj0MHdNJuOtn9ZG3pJ0g2dqH/yFAIlFWhOTjmbC6SVWdIa2tSJuHBPowXNUhmO2bb4TtCMfWS
l8hEQ47ux8EevY8YcM3WlpRBsaCrlecRiB1VPn0SfZeuRiv6HjEmFVTznDSrDkfoGqlUvdey7NFt
ciYaE/0NR9O729ndXUL5YGOOWfPcF0r0K1XpAdJqVh3mpc+eWpvKaj2iE2QbHgdLa5prt7IxctJL
EQWln5AHJV1JKqi2u3wpaQ4ykeX742EydL6rdcfzRyzu1vWa+tRUbckNxKMNf3OgKvNaUXTfTtTd
Hn2xZKeks3ckEx7oDVmPcbGwDwZMpzeCWA/S77LcDOy2P096Yl6cyYeN1F3JKKXN+m9HORX1ZB42
HTXUQFrUmgaLakOThN4lrFzjCuyzclbucJMz2dBUWEGH/E7OIz2zUkUn1U4ja8cY3lYTIhcrhjz6
a6ItC7yKmZ7CWKVApNz3ppXNlgKQxk7s5Dv2Tv7acO2CmYmKhb2HW3gVg1slXAGawzb62OzI+In/
5HcZkwC6r/S3xQyZiov6ttg27tjfebUoOK45jFL1i0SsPvoLm362b5zxXbVblG47tgUp3fQ2ZmRp
ZVE/uYTtpI6aOOtRZXVO/L9ZoII6cZ0N2wLhxR4g8NAGPiZU9v6yVc9mHck6gMuMgtMXxUj1bfHv
sNAxNFPPxsyOsZuvU8Y01GxG3aupzWKfDUmMaWRkbK3r7EtCp46faTjXOtRuYENn5TOdC8CJaSVX
/72URHbq3sRcYprQ/jo9EdZIRWuy6ERChjy6Q04VVR6arz5My/jVQhYXAcKmyxW4zm2q6b+72CRr
S1tyEw0eq2xmMDhMn6xrxNVpXN3t/jsrMoa88fxRI0N2tIoTXnaNYRw3FdSl+AWvO8fj33ND/5PP
I59HRur/rZ+6/972P2fz+Ot/ZPMc7zfHNkF0mQ6n97/Jo5g16v73fxme+ZsFiM/3HduTrCG3IYW/
Z/PEb6TyXExUvou4WcHu5Q//EEgapvcbcTMhSeeZt0wfofP/879+Qr/pX/7/nyNzP4dtHdqkwqXj
jozS5Ye6vxILYzvkwN6m0aYRC8fyyl52jpn9Fd7l5zDsH69C/JCev6cks5A/RwBb+l8Vyj/6jW39
iC1xV/vJRzy5F/jVfpBkwz0e8B9/+hb+RRjwlyDb7+8MC6ftOp7nuEL9ktDDil2WdH/Be4eMLwgm
cB4jrw/Ptl4+pmGwLlMp5V8E2X4JIP7+mh7hDsezyIkDT/j5fY5dFs0sFwZF8eSz6ccd8r9oQSVr
5X+73X76Hv/8vf2rT5RSniPQOirf+zUsbVZ24kZeR0F60uNLVTLCZEUiv47w4mmYhOYeJme3pQ6W
H/795/pP75HXk4r2lXQswdnvllj8U1KPqW3LzpRsqLh7A30S1ZlPRWXfMjmhZJzp37/aP12f3Ds2
aU7Tthyi5Zb186vZuqG7airIT7TK13WieYKbnOD/P16FV3KJs1Fh+vU9dTc8ap467abPp/CCyQoL
YoyQ/T97Fdt2patc7jRbclOr2yf7p08OxToGyyRsNzkJpHt/kMZWmmgI/v2r/Pr93F7F417zHMW2
lJ35z69Sm7HSZR7pTd8tbBsLc3yqrNA51o0Z7v79S/365fBSLi9jKmGTTXXkL9HzzCJoYICs2cwc
7lFxMXTH9vmvcM//4lU8mqeSL9j2cM7/cgm085T3HnYCxmmpdBhs6uC5L38lsvmXr+ILMtRsEcx/
EvcwD8BuuW70ZmRbz2w7Gbmipwfzn31iPBh41it+PA/2W6T35y9nRpLUFG06bZqGgx7e28kEsWg0
6i8eD7ef86c4reUQ4PUwHUrWFgX55pcHLl9COwBHEhtXaMZ+xKT30hDZW6Q8ytlepsr7f//GfiHR
OZbjcxVQLmNlonPv/UqtjosKjiI8xU0CT3eVN8wI9KbBjIAU6VE59UekgGEtbF82M0dJZIIwP11y
cX/xzk3x+zPhz2/etVlNb6ujsBUfwa+MZa3cZXCHYtiMkVQMiWsgOCtjWFwq61DzauJxNY8auCOp
ktsxa/3i5bZp9x7oL0cz5/wx+j4LRoGPdJ0nfWmmcVxebcmzDkQG3dkjrL+YspVVtDze+3F02ciN
sn00phspTmJ5iDjzqKXd5+lY32u8LcO2HOv2LKobHWWy4glnsKyzZzLfqtjHDpCCXcJkPPndOfHi
gCqa7Ohg9Y4biDqOOSEMCalgPY7zN9So6bJhNHtRr5HZaEZKYqdITlgXVUapwCBGo7NoOvWpPfpQ
LLtiWFOoG9ngz/UyX82Meq5xQqnaeWdXzRlUK9ws5yqpFoMDdek1a22L6hOzxIBHE6HrjV/aYb9J
SYefUsxtaZBFWfZc+xxfVhha9KW0OSPCsK0z2MpeUbgMtt9uXCdL3JSCY9iK9dKbOPKoLmiayHlX
yFU3OUzZWmPvftZuSypNyq718KVMgm6MGVORh0Zt32cKVs3abQ11Uqx3yHQ5j6WBYBRyWxk6jtZl
ZGGCL/wGLpSVSBvTM3lAG3iCXFDS6sl9FIVb0lWfbj9FZJPXbgzePTiYllKLUAltn0GH+mvaNeOy
Toq4jza2mKL32NT+I7lS692IMSXdRE4D4+gqy2lsq1GMaBCkWa+S1ByJAtX1+KajevqxqJL1GRDO
a9+o9iMRAuJpkYwUUMOK4W3E1pPzquAAkcUOfdB/tdLu+eayyVaUGIw7QRzya0Y4K96nCEqXbecA
p8In57gIlVFAHCPOPpxsXYdLMqy4uImBxXprzVVCmVAS6DYiV1zbxmlfdMk0w84anIh0MNIXQSsp
ZG63jh1opxJ0RYA4IrRXNEKTLBi6uNgZWeq+d1FSvxrF7HwerXrKi3tvcFKvevAFUpZL75tV3286
XAa7hMa+uU5i6T/ylUlFpXw0kk3G5mhcIUnxX6Cb1eOmMH5HK8D1TE+eQbhl17oOfcGszUgPJJ3X
4JPI7MYMwl7TGh0j271TWUg1JG9VYoCWmOVyjuIoJc7VwscP3zJvae+iCHsP303kfFtkXj/X3URS
XTMBKVaeP063o20zvBtjbxubsiahhjAc5Qs0GsqeVBzKp3ikqLOKw7C+qyqJOqruTJqRkiQ0cVQz
Hp7dPqUe0Xqp/5zFY24fJqvPrnFbKLxNhbKabZ4zsX2x8Am9GcvQhCuzm0xxInQNgcNoHWltQqPD
XdAvKGaDuIztiywK87ub1IsX9MoNj6MjZX5zZ83z1jbbjj6VT0+Z9mzr6OjS3I6SiJGWflmZoeky
z1Z5IWF5iRbcKUskeF1sUPEQpKNObsZTi54sIbQNmNSSoKFBWYUEVElbvi+N7seoJo8wPY8a0h7I
7AYywwRm6ZE381FiqeKiHEGaEwBpo2+QiRuonGYr1MWu6/hLxYI2IxIhsbKa7cn+3quheLFaur+7
tpfqbUau9E7CNnlZzM56y5eJOl0Y1cw3zFHhMDIeR9MTaAA6QQ1tPGKLt8AqYwLsMERSAfOw58iw
V7Prqrd8/L/sndeO41qWbX/lot9ZILlpX0lKCoUPKfwLEZbee359D+apcytSkR3C6ecGDhIooDJp
tLnNWnOOKabXAQzhDtVNHFO49NvKKYbR7BFWzNgCqqZPtZXA+HcrCzuCAyNx9ofVALnC4Q3Lbzj9
q2rVBRkfT8pXMaCc1YEJGlFjfHJMSxHx1vTtTnwNBIqT6YFZbdGmipM+Ndns9FlYPaRYN0LUnNQ5
3anUio866kCyJ6mloCm2lSd9NufHxf1huzH7jNJJJBVZXBdEA90PbeJrNEWihVvwZtqGsWxqbm9X
48ssD42Cv4KiDsWErm/OOiFPOyDU1qedk+bNhMxegH5DNEuEoaXlq84c8I4PXQKnoEnGjVq1ekA0
YyIWNSLNaadnJVqpQm1ocxR9eG0rKmQHf8SjsqAJYtsZehG+dm0joSmyIvrrPowPQhNjG4JR4SvJ
3mfMB0hCVanfRHUagK0TRZedlYpGfBoVO+TGYoGLTWHapSs/rKtPJYxE72HMLpCPmhECmhGD9rVs
WvqN0PH3pESvvxEOUF7HUm0ltPlgMjvzVNcv8HtqoDZdLN0O4zw9gk5o4b3BDJ2dTC3FezBE5rRN
5Qn3SOwDAKByk+HomLSSLBIkr7RvFCqCzWkSzFrtmG0YX/fwmlBNxCSPyhD0CVxChlWthaW2w6Lc
K3cFVEuUEHKoQ0zLx/TTrhDdO2lTaLkbWtJ03nSiN9cqR78bte3JF1ZpeocoFo1JPzG0sHywImQI
zlgrsF0qqY3uiY5VaQmbBb2ucBLTJ4UsoXtd3hX1uZaj9ziRjNQOnHLWYX0ZtbwAWQkzrs6gr8o7
Kw35tKfaME8VVMUEvoVTfqW0SQsIijo3ctIOIVnWpsK4qFJhLgp4OfaJ41H6swxxd8vvEvo3I0tc
y1zbyRe1aSqaUyV+c8eckwiH5d2+jCEOyMg3e+OjktVhk4IZ/SDjAEpIOqXxtEHU2O175DAm3CkY
qxcU50d6ERgqbAe5lPRca9n82Mkmsiw88s3OFxHy82pM9NVMM/2Z2SKluNqzTuWGAr4iY6Z7noxJ
XqrHWgvCwW+1B0Mt1LdZ9gkIoX+Yu2WiqvdE1dFNmetIukJyZTSOGYkQOXLVXLENkF81Wk6Vk/Fv
00BWGQ40AzX5VWk05RrSd/XBDk+jkxzoLeydKs1h5LCTUYOygZJnWf7sVSRdZk6F8uBGaX3pVsoU
9F82fcjzrjbn1O1w2rzOmTVUXqcOfGRoWJOtX7UERI5my/YvsTTUPi2VTnbGxFfmeEyAL6p+suOY
iQ/NiEttT3/JIKzJn4t5NdRywvbJkCaEuII+kleWGJscW6jV4BiDHW+bOgRwFDVUORxrROpEyrBl
XacmM5zLLssoV7NmJ7cxtWDsa3iuXjNVWWTXfoNncahmaVGf0OUK62Gmbh7HEWJWMeWyB0qkuWur
zLqoNToZm0qq/HSlZQ3xnt3sq/DIMtTWJxL7hmjFT0W0lEbn2PD8pFEFa6iUhmxny3xcab1NFbgN
rVB2gqSJMk8vUEeu8IF0cCU6Az2InqMyhrZTawSOjJKFbDdsxvsAjkCroq70KxSRiZoQIFXYmEkd
ZDL6Uwv//aoFxEok3BCzEcPhxwfA25deZblELiSNQ3ZHOdm+SVsFGtFYYQbyZEPtr80sQLinU3zq
0QwlxbqeOhIjaz9K43UejmGxRkkIfVpUSSlx7qS/DeqxRwGgAdz1hKXUbxW9S+YMtcrQ6eoQnR1U
SfRYpRo+tmOxN36vzL5b3Cqa9l7QcDHcqqJf6hQI91iLjQF7n2FKfYEEArX0WmsFYrlpbojGFQHl
2nVSVeaO/VyHo67Ko7ueM0K1KqxG0G8Ew4j0dpzoaZE8+VY3fX0uURUoPIwudDp1owg/jGHMr/qi
bh5lUY93vLXsg7ZqpdJkptfkaFjxXucmrHeI1ckr9cOQfXCU5vYzzQu1cJqpJjoln4R9yRkIoBFi
WGryQxRDtrKm0cTEoI3weHzR0j+M5Sa/6/spu5VNqm90zyvz3oe78j7inzDQawcgg3uLSTgRrZ5u
A9RpTJtEteVOxNx0oXY1dj8tTMw9yd8hUXpShYJbl6IUwVbk589KrQ3Y1jBWlGj+dcNyGiW1X1MZ
japrp4s+p4i78Y7vS07Y5+TjZ0h8p75J7BnKgkgHYuI5wzHFEhUcrauKQCBRm4vHIxknPAw0AV/K
brB6hF5x94Tjq340CXlPnHlWp/dglAmLJNtauciVBJuRUKdbPS4HzZF1hDBnbSvF5irvA+vdSsi4
Fto8N6xGavfc6RM5f6of+OdExcLMmHRxq9nlcBVi4UQAbMbVdUjLpHUFSiv21ZxGT/DgZ580GEZC
QvsGso1eF+NDSAosfr58RrcAVw6BWNk34q1jJHAaieAbOCYZAi9RkEhXUpH274gFMXO0Xc6Gts+w
lHlNQIxl1ka08POhHm6nvDNv+3j5MrNYCj8tDq37UenS8LSZAliBQzBoHF0An2IgaIsM5ZRC29HJ
pSm/iTU585H/E6ACR24YoFYNyAfzys9fE2tCaWoZBprJWC/QLybyVE+OgoGkx2Lk55MbSmb+pifY
UUGq1RY7JqOV6SF2AfsQHafki28WmCbpfNiPgrzUhoUTWM0Kra1JvyZRNX7EqERzMphsIuIoms8M
K+9Byvm+9TakdJmcKlVqTu1KKp/qJTo3D2dL8UjaWjiRTWFp+D6wp6jQSWwUM3WPFQckOmA7p7Qs
5a6cU+MmLuIp5TmaOvGKWkhPpTk0HzY6djaDRdJdsaKATmGizq7Cqp6e5sbO7kw07pmjZmP06ddV
Xa5gJrdvom2Dj64fE2KG8zlvPSuQIghkxBZ8TrxSFPe9AWqh9A2WzFrV9oPCscat82KJARDkn2MA
7J9Nww4fOllb8j/rgFp7kxOO6spWa6jMOnSY10bXmBhjY1uct7lG7cJgu00jfqpmNBzARYfTtlTK
ES17YLI8RDp7BJtII0y6baGVK+hzxUTWMV5AkndRXfHtdmbtqU0+ml49Nf2eame8JKFILM/DSM/K
E1WJDb/3G50PmcGA88bCYbU2CYrCtAYcqiFGI5NTF9uV2XLCsMwPkxPOjWxG44cklXHjIlIZImJ5
lLlhzAeIXlQEYLPTRyQDuVVvaOgl6zmGxCubL1rcVMLRjE5BwqJaseHJbPwR6NAKT1eFCDHKdpxg
uC2zTTNPxFUwleeR3YgLIyv9Oy32h1zctkrlG+qdGdC49YYOXie2hG600IfPrR7VN9QgEDUDI0OP
BZanezCrWd4S4IwJT5Lr6hUMwaig5ZGb4LyHkcHikKWVjscY2YKMGhqLUoi9AFWPRYGTcAptPNVi
XNsrw2il1smDEOxuZo7xm4GfN2UBRulJ4Fac2w5pTPxp96BAMGSP8oWEFPtekqsF/VpOxb08zto+
bkhtdVsCncmgH/3oASAfxF2opShG43r8VG1JfW/jnIVOnVLOQJo1NiiAGo76xI/EabIAOrGcpApS
QldF3Ge7mZEM160Ir1tJ0dhzZ2GN+EGQdR1gIgw3eK20x7GTdFgJo0kiC1afLHcDlhusjPUUwmeY
8CdRsenSfBuYqVE9KnFnyef2nEMNK9CuMwM29LDwqyn8Uo5apziBlvV1Zu7QVDlCetYg3y45wkmx
4EzoW/F5Fuc+fd7ZQviw7TFT4hUi3xoIi9WFi8y30YdUxacQILlPWfXcgsS5loNnaJ0O5WDXt+AG
u+IypotveTqmTWqbaFGa9tSfLb27rcNhXChrguxbb06oA5JV3WodzjLSy8/KEePseT1lfR3hl8+t
5oqyEfxVjKstBWe3mDQRX9ctVu8b0Zb58Gw1hpFeBuXQ9v56UH1hbrQQN72ndLy+VecPNYVNPlrs
n2MOOVDiOwB5Wy82qTm6QV9gyRuFABV73ZlC4XjZTlAJJa/1w5FlkmAwucrItJv7GgOPYfuE2/S0
jjnUtHld9JEbhEjlseXSIB9xTAlObe9jx//EB0XSI69MDmHNrS2NYDWO0WJcHD+JVGPXJWQ3d2T8
Zx+hKtcXoh90prWKYMWV0g04dUI11ubN1BVsHEeogEQKDoLqpB5pJodvniKnWBNV0YQHty84Jdwx
HcZm4EqzNrU4FJIu7GGoqgVmNmfM1Kz7IO0+Mql+TuitaEoU2Yfa+2R/e6TTG+YZam47PZPVKuat
kfBHAylueBFvkdlgDc3lHkYnYzsaq/PRCqrhVkd+a3RU02gEXHe5JpvUzNRUxxyjwA1ANoBOo0uc
gciyaM+61ST3LS4aoh5CYw5JO9Cr+A7oPRxiX1RWdZbUuh7tRvTiEDeNUdgczgEOno0IMzG5pV0H
UBfbO80AD1hQoU4Ok3xhCA/5FThnp6rwUp4gBZDENqHXorp6Ru31MfNrf0fPpwCWOjbCTqNNoNdx
Mm4npRmVedWilwisDd6hVuoRiJEwSPE4EXgqKSpzYEJPLuSmlUm5HAwmW2csy7Q+H8xasCj3ElLZ
BPt62DXzyjAz2tJ/9az+TzzwX6pGa+Z/Fg/c1d0h2+fX3/ib7SP+JdP1Mg3TQu+OaBKAz7/1A7r1
L80WNBMRz/JXZJuG1t/6AYGAwKIuYIO7RtWvLxC5v+UDQvsXf4fe0N//qPFP5AMHzUY0DbZGB0Y3
FIKoZDLXf+9nwd/tNW2gfD9nufzUpIu1ZQ6qW/ZreC++vJk/NPQPWt5/XUuBdswTs4k5jHabZDkS
UZWIlZmbDc1mI7ruVdNaUzbrNh3Ni30SF+iL63A+Avs56A3+dWWuqdBYRU0gH3QgrVEgsVUjsUoC
3HeFni0GBnHkIocdtL+uInhACwiOqR4SypQeMii6CMHZv48uuxxywlDV0m2pSQnLit90m2KkWUGZ
BRmSniYPBJbehGMXHGEO/fFH/XIjC0zvS58607pWJAU3EunWHlwZRIP+IjmGsf/jSwUNBddU03S0
BL9fhSkuMjSydlf9EBRo7/Vzacmp/3nM/GpBf+kF/vul/ucqBz/dwE4ltAYGzeDKrvAat7iQ3GjD
crNR+JPC4LDmmOFgn3PZct8gfXezVw7zp9j7t/8sG8OgnMynSv/f5vcF2GXxOX99s5o2DYPf5WJl
qKW+pgKcXiJpQCgpxuKfSRqgMiBBoQdKV9bS+dgPevOaaAJ0uczzeaZwiMmLq4km4JGL/BV3/vX9
chnTxBbAiNUAhZkHjWa5I0gBoRvLSU0fyUH/H84natFNDaf30M83Wt+F4aaMhPYqUC/Pjmr4oqSb
RMef+i7Hkh4ok0wZQx8GDjlsqn0ixX1ozzdJX1UBgn5Z1q70VEoCNxIlLld6dcTFciRWdGRtqtmc
1WmE4xmZekpPJgdZf9OJGPwGHSIZF1ZMVdY1pVS1LrKJF7ONk1J3Exidl9Yi1bb181jFmEF1TqZu
Q66dyeE2GBUoMWaveWCHpjtzaIFN0ArQLG/UpDY9iZY/N2USNfZJWI9lvCf2raRdMFRQoKyqQg6O
yNy+96vO9wHZcIKFmKHouHknvQf4IEVS/JZxdue0OZTK05xRYeQDp2axgkmvtI6UldK9pVhG4UEl
GL06yJt402paRE07s4JmPUPcVl05q9FDVvBtlvModczAN6jSDVNMYGroC+rlJPZStYra7ZilWXcS
zJJ0QdmWHRgOYetdK8ZSuYKX3FWu3QatSn6dD/wpTJUIW2cnSxcRze9qA08V78hgpNa7Lcc4pjam
PVpnAcnxtmebU+OvJWEhPkjGNn0R6IW6VZ3187TOoxE6SILbYOaIU+UASZtcWlBwyrVaqzQEDGOy
riuoytf4qs0bGiHGq84nUrhp2qY7uw/ZkQyhDeEiSkQZQc8x5t4T0tR8hiNbGo9dFoeJeszwrZZa
ONwmOoQEnLLDTKcrNC0OtEpVK05fqukbyyeVp0Hpq6dIy9vMbThmAf6QrBwhsay9SVgTL9EuSL7D
90qbNSxDGGSlGQT01togfdLsPFWWTTBRA4hHys+E/uwFtkH/LaCMfI1od0YBH41B7apm118NU5k/
QAdiFg/KILiKhKBwaNLRuWkg+c2OyJu+hC0g9XvcqNX70JRRiUFuGCnFVVKtLaec8GGuRj/2Mhl9
g2NFA2VgTanTS7g21JnHymrJde4j8Dgg7G/UTqQ0d8Q0XIpAjLR1+qjb1yoYMS/gWHpnQWbdUo2t
KU2kJiXWQZZ1Fh8ZqWo0ZVriSlEv30xh1oGajusSQFZAjizVMIlgg4SBfqVKNXkxFSXoE1lKcX1o
oK3pwieKeKe50MtnhZ1xOsWO+0zLBswnw8y6Giqw1LzMdmjdzkzlZ8MmCxyKfGSWTkGc0M72e75L
n87aJ9Zm46WdJ3Qsdl3EC0RCia9yv5zuGFLg1IJQST2EJcPolMOE2cSUqhhTqcJrinEP7BrmEAUL
Cj8DivuJj3rGtXrh65nGRtgQ7ePUWxk236nVvYgRs8tySHNwZursI4eTTphMLBLGLd3Mjpcjl6wo
eaUaJ1oVZ2e6gvDDpeSf6gT78nFjOC+rBHV8LjJYGyauwqkemszF54YlMoJJFnrKPCWdq1KSfBYD
kWuMUr2/HpFzjQBprepDliUgYoZQYU5NkjKecxJP9fMo4SjppCE677UZmXOybqrA1lYDES7yqjJ8
HTFGj3jFkUo+hBuiqEGWR10xUVHMysonB7DRrVO/KevamfWqJiBj0V5stLmq53MFwug9sutOdecg
6vdhQy2KsAchh64f9QJmlCL0dBUWcT1flEHcX8+I51RHmZRUOGreXAHPiMuVrjTmiOUB9/jiTNOx
XRBmEJ/IREoPLracUZxosMNgIMkt+XGBoZWNOzP3MZoxfOx1E0wEsact//dczmVjY2C6YRqsDUla
lG5jv1HtgEYURXR/cGnIRZmDCChsV6PVJeD3aN3NTmOWMvZofLwyVVBQ4WsroXW7SiK5q/BxWMOt
lugmzaswHXZGXUa4X3xdFWeoCcIBezOiSxaCMLVOcg3vqifmUb8e1YFgvNIchb4K5QQR+ZxHCxW5
4ObXmV6o0pnSqXpNTbUAuQYqX7qIlbq8Y38ZaCsr7PtLWZElY0W6Z2qt4CWihikQEctIBhfdW7I4
glzqwsQNGDJs8XMduiYN2UBPcUDJoUhXZRGr7e1ich08Fk7xoI/VaJ5gsBztnWT4vDApJ0F7vZzP
RxenoT84fF96wblfoVWB1sjvt/hVhLSCrCJkB+AR3WfFbuMLplW6w1ZdGlttUosTuQzmvWKW5MHY
va/vAcXQTqt9NWdnOlW1p3elbaDxCXWdf0JN6/jcsvrhs2wSE+ReFlO/z1jPOVGDaG83ZoRY4DRF
PKsh7M8WfyvPxsk0N9UHJP7p1ZSoxmPbgoc8l0KpKZjJiH2gE62J80o04JO0yGyTdQ1A7fnXdvL/
zqn/tSSs/s/HVOpeyf/bNulL/t581bovf+vfR1VFNxG0K7qs/jpxckz6/0dVxdD/tYiUDQtNxqIW
5Uj891HV+hc1T5TuAnytSm1BY0v891FVVf5lswvkaItmXCDiVv/JUXU5iv5np6qblsx9KPCuhWwj
izxM6DJRo7C4+WLXSHQUCSWqoZQU5oadhI/nRDbJWWDJUOZ5/+VV/eHc+vtB59eF6ZyjjQQEqJvK
IbkdxZSmN0Gt7UTuFx61J3JHTJB5P1+F1/v746FYVCgSyChMOSLrBwcdPe/jDmygfMNqfCGZ1Yev
SKEbSQAyhvdAi/NTU5GPqFl/V5nyZAfXXJ78y0GxaNK6HGNZvmmw72b0CjZKkxFKJgfXFgKTnx9w
OUn89vtxMQ2nNRJdKJby4YGGorHf49uUb6BiYZrH6bXCdjd5CCPmfQYb/5iQ9Hdm/K+n0xfsLhM7
Mp9vEvu+a0TtI2i7qYNkp/pac1771TZPki3klttam6RtpHanWLn97lJvsU/8/MDK7+fwXzdA8UdR
UL/Ad0bSe/B6RTkBbC3UGy4lzjtNvYzsoqQXD/hiwAnvlEZju3JfqJ4R5u0+WeOczJ2yzOOHKMq3
0rZt+vYIN/7bb66q7Jd5K3DRsQEcyssDleYXnirzeta6APXBRNU4bWyUOuYMNJNd/z99C1wQ1bep
6rKFDvzwd6/ZvRpWNRuYe+3AnaxoXysspOxc1mU8Da7UqvNtmo+jE1aSq9NtNIcBHHM5lVs112tP
zop90CG0+fnGvs0n3Bc1NGEvqn606csH+WXwy+qYwBKazetCxguB/g+hyjNComol49fAEC4jD5nj
k4k+4xG2/PeRwbVtin4GumvU/trBx47aymygtprXZtCcZ2b8iaZN3CnBiFHfHB+gYlzRscs3s15D
XhFasLWVflPQeHRED2aIqMJ/xtVnsC63ZAqKjUx19rcamYT9Ug/YAl8TSZZcIxCv8NB1H4mkPeWN
pR4ZhYcvH38Do0Esc51KNfCw7DBEvq8BAdB3lt3hNVW3xGitSYO6HUf1OZzbuzHqIajM/rHReDiZ
2yxvQmEZs3FLUsM5+NWHKCxLv52VHdkHkVk4iRWA7IWbeBrol710XrWrno2aDuoQLx+dZ0/0Tz8P
vINAZt7ucg8qqh/WEg2L2DJvfBl50ByQEgyqsus7x7qA1ROKV4TsnXGp1y5j4dM0QAucGBKKb5fQ
0XDrk8V6rLT2bRAe3sbB9JTW0ZQGpFXugk9DW9dvSneiYFfvsX2e4mrBTh9Xbvpi1J6pnGqSd+Qt
HK4Hh5c/qDy1RZD58sTlB1gvykmAAzrywJTm5hWO1eAOrAsl6Hq+w/kaPebpNfiv8OPITSxFyq+L
0uFNHAyHLs5yqpuysusMwIfVU09Ni+xgpx/fcvmmZIDUiLGaSTsy+fxyzH278FLhw6uiUnc7WHp7
tJDEUafqjgCWJHQ1hPU04sDUjZt+3vm45XVxwtJAJOECwIKc/TwXl7mGJIK091szgMGAglXsQ9LK
SmhkW5pPgXGhqic/v6Jf+6pvd8r3Ili5WcaWfsjX0ZrqUlcXiVB2Sb0ecYD0zhX0FQjPRectUI3C
G0tUY6t8T2R39dZ/Nls9X0mbkX1Zui7zTdVdIhZRbfRHDkeatX4P4BANCjBHTXHt7kQ9Vu//lUB0
eM/0NZhk2C1a9uFmqgwtP5Po9+2gFEIInV5q9RyFrpQ/mRoWdQofjkn1j5tfVfEKI/Yc3MzD3QhV
DL7bRXhktvvlVfzpfg5+7VEpwrxAjLJLJvr+KKVd89LqL4gfIIHQMFcw5ePkogm2ovHCESbxXSxO
FMQ1VncVAChy4vQmk890+USmugnkXH6IUAsVoLPg4az6GgaJRpF2A9YmfaQOlfon9NflHciXn4fD
8kH89CQHc9fCUemQ+qu7aH5u7ROM+ykQC+ulm+7Jgfr5WgcdlV+9KbR4LJOcLxSDTIbfh54mhdiE
yOzckR5q3Ih1dkIz9sS+sJ/N0+pY02T5x357MmqfXy928GRDUSKjo+G+6wavFPzntPUqMmw0Gyuz
OEVNYeenSbjRkjMoGcKHe4G1e95BbS2mUxFf9d1lq6xQtCTnVbjKaPHcyOdzshrB7WB+SMk4dJQ9
zWbyAagDPuJ6wfhtXMQEIpJkB2bithHgfS7CGE24l03nIvD4y9HbUjuWdmp+euT9Lo/0/ZFtXWYb
qLMdOdiGsNvUaH9Pym7a2OgiKjeD9/cmHiEcN+rajzaUuHriXMPzKnGpBv58+V8ZG98uzyLMi2dN
ZIP8+88rkUtNpjNv3A422PWgMdmzt8zAOlp2Fp3VFF/m+qYYVgAV9JMQatq7tsSseq0Cj+ZiqADP
rRExAiW7h+IsLZhpx89u8t7T+NbS87m5txBm7tWTCOgWGLqPCntS9mgXu0CCXbEOK6ICbmflDJ6E
5FnktA7HZvrDY8jyeJhGMaYCCrXNQ8tgUza2OQPW3SGobSAujZ76ghquuKdEGwK6VC6qYK2Op7nv
lpcdlFsDYxQZEOtF7dTQKTjy2s1va97BDR0svH7bK1kzjspukR9VQGfvY+18SLzwihTGPr2o2qs+
uuqN0y4+U4zTfPYIaVD31L1ozCoEV8CDY/4MvMZH6MDRBXgRvCYnuLJCNyzc7rW5N9+gqe7CG508
LMfcM7r8eQvO1ENuV1hOvbPW/iN6NnGP9gzKl/bJ0mLpznCfXbIHsK/sawAuVbYekCmBGuVvqV55
Kr3/PASXRvr3LwC1Iic0UzOoU/w+BFXZWAp2g7KT9vaV/ha/Iy7TkVmftdpWVtaGtIbBOJ3Xp/oH
CY40mKornj17YSNuP4YEdr9IipddtjuxKu+zW4wln/UlQw60Xf7YWS7RBNJbtMvP/TPAOdJNc95s
i2OnicMj3a8RRmaOyr6Wbqy8bLa/7CdVgKHtCNFxx8ul+Iu2xqdGeSmVXl1vgAGDwednMz/oKlTo
jDdU435+jeq37TxDajnkaVQwOHP/GnJf7mBobCkzwlDdhe80Apq7cOnRJp1naxuKk1Rl0mGd2msm
TXjI8qPqWGfNbb7jB+2g6Xs5DRGNk81Fe0eIqzV7prT5+Q6V5Yc8nGt0g/INm39UAPrBoLczk5Kn
xTuq18B76CmOt6z/+s0qjtzmur2zj6yTRy94MLnVdOiI1OSCec1RwjGIw/HKpWqNvNKZLzTYyOzq
jpnHj172YCzkKJmsbBkL/t38RgtwuERcdavcxC/9i32fHtk///F3/89bNQ40AJKR/ftqwT2OQ0m4
1ov6jqa1x3rZ/a8G2ZeLHcgagrklIVbn6EZ4hDxukYkHE+Y+IIowmsbiMUQ7PGrEU5urIl0vikI6
PNaaKKTRv+2gKanX9nxCFomM70mv77X8QmO49Zy8dIS+e6RqR275jxuYL6Nukf98/TLDWJI6ETHV
VsS0hN50lxcnRY3uHo8D6zo8zzw+NvD+tKh/vebBop4PLS64kGv6/A6wJCZCmNd5s2ePKfkrcUc+
e043jSaso1/Tqj/yof1puaOugot8qfvKv6aKL1MB9FBaKnOm7vxP+SWYTv0nW1nlr+UZ3iQJOlN2
ZG99EFn71ybxywUPdSgQoPPGJg9pBzxVpbOfQChcZ9MtHYkJoFDP5x61m1w9M5fgadnAYXnklf9p
Efl6BwcDsyegSBMmj9zf4sLjWAShjH36lNz+/G6/7b2X7QMPjJ1uqWj+2k99ebVhUA/j5Pvyfhg5
M+Lf6k6nat1nvlOGKr6Lp58v971OcXC9w+dKutysI66XwPWySFpCibhJK2CV7iy7yK3bzFOrm9Qk
GcrV7/qbhhBYEr+O/MLHHvvgI8J+q/tDz21YyqlF3M7gZs2pEjxFObTkfz7LHDz0weejxwSPE04l
7zGo46StRg+7+0Ka1x0EA/Rle+MquyC+24eXN27lpzzF53NhCLoRiNoc/kNmSyYpIfI1ZiGFkiZl
fLdU1z//PL+KhL8taQd3qv0+ueiJ31tlwZ2mnZu2aOLPQ7Ga+w2kw+IybLZBcVYGG4zBDYqEepPz
QYy9ign1rdIuNVTP/kJGLlDNlxQT6ovBOp2rywQUO9HapJ+MKOzT83AmSCzYdHSLiTrB/jRK4Bkr
gkImL5VOCmB0MgfVytxn/fvPT6gs7/rbExoKBCWK1bR9DkoPOhEqXaTyhH1+9Vzag6sBVzC2NXAu
8SSSrc3Rfr5ORzTxR3btB1GZfGTLy/1y6cP9Ap5ZOZS5NPJ2kzDQgZfgkupE+7bhU1DpfR+75LeZ
8+CSBzuGPI+Gf/+e6XkhbzH296dQJWXj3Qz54C6EvQJU+vMrNv50UaSKMrIDZGYI3H4fRKGEik+O
J2VPFa6ttpq8qRAoAoeDyEdLmGwObKr30kJC9NToNE7WZrj5ZY5d49DqW1ZNMoE3frdUgbBQx2RD
mVANPNxM+m54si9keO7IcJ6np4CxGPBPtx7JT5yPNTi8u1qsNUJdM9e+sCL0Z16DvPrXRjWC7mmd
29BDMY8iW2qDUwu5X8YB4sinZPxpoKkgUAS9ItWkofn7W0jtuAPlLsl71C8LrbRxcXl8GqQ/rU3/
ClamTLQHaQp02187kpoij8+nfhhPR3IlHOtW2iWYzy1ewAUbPC1cydaJQEprnURPwW1ykfFdEuW+
iiyC2jYYlLpmDT/EKPFYAKS+s+nUa5+ddJoicizcoVtDM4gsR91QKpp5mQ+hQTn+w8+3Fmc0qsLx
ka3Kt50cg+/rGziYZFu7sZsuZrw36k2LPgZPuHRibF+wkDqKtP151C1stG8f9terLb/H15UMaoGU
G7xviizb+s3kp7ayFRkR1ksRMJNhXHKkD5iSFXiRfEMiQ33KGZNz1Vv9HCcAth3/NTlWAfrTTS1T
janQ/sAy//tNQceRYUfGyr4WBNo7PTySY2fv75uV5TXrMhGnaJGBfRw8ODyJVMnqUdmbZM2ojoTp
B3/He/oaqHje3ZZAOERekICDk+DhyEtf7v9wNv167YP1QmBZCLWMa0doO+/NB/kDIRRDUH/oH4YY
UQtGE8AjTvBEtQdmQfDgU1M5SXjXgSNf/nw3f1rUv97MMkK+jIDAxjMVjYOyR7I3Z24BbteF6r5g
WY9sH74fiQ7e+cEqktvzJGX1rOybKT+xEop5fI2e3LmWcm6yqkscXNaSfDF1R6aVo1c+WESSbApl
VH+MqMqjwFUBuR9Ww+A2nFBUB21QtbhdPPPoKXD5KX/6qQ+WEviRmph0Lmw8wz5+YowZL0QrxLkj
3UsfoYyH2UsXxe6xNeyPE+mX8b1MM19+Vh3ulmUmvGuynARhmL0XVBv5kg2kuJpetI9u3JQElsvz
keF0oBP/a72mn0u7HcMFTd2DGdxOzRarkqzQD3GhgoM3lSYURBso1N70bOD97MLbunjMwf1q8VsU
7Ke7uTytxVOlkB6nXJMUN/v0YmkFYsfNAN1i4BGIdKFs0GFZ/W+G/39u92CuQSKtIAxVlD266Vpz
S9aZZusr97Qfu+pYmfePa/xS3MJ4gQRDHIyGNgWIVQLR2OctekIFBCzBWBq9AqQG52G5eG3XZXh6
tPQplvH9bRh+ufDBaKgkcno6veAp2bYT4YDMdXQRUqbqyoIGozmAfmGfzw80QhJ1DRzH6Lwk8YBf
I/OTxarD2tytwtwLk+00whxbae1Gi9eC+NH/Zu88etxW2rT9X2bPF0zFIrcSFVqd3bZke0P4HNvM
OfPXz8U+GIxF9SfhfOsBDK8Mlyqw6gl3kK+d+eaH26i76/qDaB+nYefVq+v79OGz+L8zWIpQ2lmo
KXVacqzMNSrNq4rzQTV0jL41w36anf5i9/qIlyXJ+bqCMCQQCJUwchYRGcL/Zt43RGSBvDOAPAO4
q7WW/CNzzeRObyF7b2W7K9V1Ze7HOt0O5ICQ4Kx0m1TbJDuK9DFBNRxdgcYV4fMwPdr6Gv6gAUui
uCv7R0nWJPNTpX4L28cam4Hka2LeVdmdbu8TTA3j6aFAqqJIyk2GK5aOPJilfQq8h7B+uzHZi2eA
0rgBFMWiPI7M6FK+FDntMLAGAgGneMwJ7Uy7xUiUMrO9S4+Vc4cLbFQ887Wm6T2wfxltp4S27KvA
mQCDqngNXB9UvPOrcdY4tYwbnGHQqG+J1QjCCB6eFGWDi2+AzDIGPTvMRtF1GjdDta3lXf9Vv0fT
gnIkMWbi2tnr9em9d3HPPoDF9BYPgCKmselqpmcOGwdvQ5KHcp3/sNfKwbnrcN0o11mAevcrVWSp
s/AbH3V6QUFqa1bbWcSLueGuJMAeb3CldPrfkeKCv21ZJmMH8jnCgUXZFcWOuafpetib2VulrgBC
9/W+gfxpr9XAFU+pXGsRChxuBQ8Wbbtpa8U/Umi5OvryaxwpWviTHLYUIDzk1lU4rGKW7/uAnsd3
0lccoxIMOC2swextJU6F83B9rS5Do3mtLNMxVRVyPmXk86ejAtMN0sYnNAJdrW8heq+m5iVDl6gB
EmTucnONcYFfHqY59h4OVvPr+i+4uK0WP2ARm1Wd3mN4TfxnR3u7/FI0T9JaS/2+92584pd57WKk
ZSRWCANMFME2VgUNqeU4ftWQeZJ3JSJM+cHBiBi3WVwVc7e+xStCXnhxKS8GX0ReampAO5jPJLZv
tKOtxHU4DMNBVXZ99lB3dyLY4iTheYew2mnRk18B0147M0mapO3WUlw0oxa/ZhGcTZWZaV4UaG9p
dt/IPabMWbsx3/Kf4PZK4AP1rZjsIkJZDLj4JEH0mNWEluYbAMds/Fl2d5BwQOWf1PRTNrpl/dqm
X1l1QhdvqO+uH7HLxAfACWrRBlArBDfBAC0Oea0nA4SC+A3DlVmOApaK2aQ4ADjTN0QxEhenUJPk
sv3ul05wj+wIuijC6N1akg1lQojdWHlPfQUDH27Ub1vP0d7QlF9VY30n5ht3Rjr+Hfh4hfbykRfr
81RX1Y1gaz6eZ7cakzBI3zQbkqqFVu35JOZWvTRCJMQqdJBWilUOuNbhJXx9rS6L56Tj8N/gyKJo
CAJ3EdI1APGVyJfBW2lb3wa8wTZG2ADwxZEdRoqnbYAqP+BORUFGp3Pa0lQ3ultzvbyW3n8F8NFZ
ixdh1MVzjPto7vveGLxZA63MGAKDXeLplbU1CPoKdD+wKcc0+g0ZeprvFeUBn703WWpf2j6cbpze
+Wv4Y+VtKLpgx+hKOqCGHHUZyZXDUDZoGvpvkOV0twyTN6S65Ept/N99VSk3gh998a3MwwlYgXPP
TBWARReBY2xnQp2cnLl3xoOFkddWM5pgXTb6F28WgijMcN/oRrUpsvQH+uBgGNRcua/V6WuO6BZC
NtBg0I4tN36S/k0DFEUJsS87g2xzMLGw5WLRRB/jTCeSG1HvEgM0//i5C2Fzdgh7VbE4PuOYSyBC
wvmkD7Q+YNb160rLzK3joe3VJI9CkbjI+gNyEUoaoNaSKlsf/aAVVB+Mna38OKJ5vgpV/U4vbH9n
2PdWMCpuhITHWqCV2Qnj1v7qlxv8DrOa5W+RzJZiETEje9F6uvTVt8HSnoIUwarSjKAvhvX9FHmf
EZRRXvV08um6wwlJAoxVs1pXd5HdP4moaO4HFCvWwEsfRsSA7lqIXYUnHkNw3SsI2AG2oj60pRZ5
SnpI3VOgtv1TqKhYqOPntL7+BS9vO7YACV/c2cAUW5bkz/lFgVVr5IRCrd+6yCl3UcDq+0qN8dCQ
YW6PF9I6jL5C2263ek1s5PkAaWQKTdTKidkq/A4OitJTjaKznMW1h4EtJTg0uLbwltZ51ZSvjS5z
gqAx3TZdgSqXUsGHGsiur09l2QsBKg1Y1EFYbMZwzGjm86mokG+QQSucTxHSLvdK2H/RCTXRpngS
HKQ1Ym1o22ACJiZqpcYg+qc0ANBiQH6CDBNvkM6IDgaaPiSquEwYWuTqCOr88zP/j9/yX5K75//N
b9mGUfgnr2X+1//Da5H2f/j8cUeccbb/iC+Ak/gP9GqDWx0pBd2eCzf/Q2jR9P+YFpYPxKHgklVw
+2eEFkJUHgEQU3NmxoW5sGq4Zt1wEQYS5sLz4IGbYRM6pJbzM1XaaAcJTv5xNBBndaiJwRw1cs5P
NCC3VVfiOTCy6RmdptH1yNqeYHCiHYJbFTqQyvR3Mkbp5z/W7eWft+RPX4KLV5cfJXQLPQgQn7gT
vOf0f1RweHEDX+2hDJp6ZNw1JnI6Nao59+aEH3aHYBiWYHlGfVq3sdtNfPCIBZ5FTZzeKMcuowx+
yMwXgJ0+t35gl56vjjfphpc5rXbEPhF2oh+gGYGs3v76fC+AuGBWmDCa7uznu9HF+TAjTFyvQWzm
qPCkrU1hxK6dqtN6CiRQJ6+xd4PV3HM7YN5VT/2voahwnfSEvMMDOwJUViU4GpTtbkh9wFDZ5N/Z
vefts87Rd00dJq6XdsO9lSjDNkbScKupGJCnTZFms0q9szGzivfRwOzyxszmQP6PYEHOM5vZLzOj
C530ZfwkxkZPO/rIR+iC90WrUAyonnItfCjRrqtkttdM+rWzomaer8sgXBsjuLmWdvlQ7gMc9EzV
23JJQQGVhzTNt1Ek90PevTWCxFTxdopO+qDcKNdebvv8q2f5e+RSAO8unm009XKjbxr7GOhWuVds
vM1H1EBvLM6Ho4ADMsGTQH2Y/Vn+rFOmg5dbdpjZx1Fgp4vD3ARbVA43wrULiP07IIpwn1iZej88
sfNhfKPMAz3Rg1OXjOFrq4HM2EG5Aj8a+0n9WtVmqaJVG4XHsSpa3gW9rx4DW63k2kLjv9w0ld5P
Gy8xElhSSK+nmxyFtOjG7/xgNXQTuIZjCuT27SWMJ04wpALA4B2jolA26Dei0DUiGHnjQM7P/eJA
cg7RmIB3T3Sx/KLRLMa8rVG8I8wQbd/lIfZZulrQXMOdDZVTYpU6qjfYLtW4ow8oDzel/uaUcfZN
6OHoKoSja2jy4XbMs59hgGoDwpjTS9QgVmYFHZK4rWXQMayB7U0wdJFf07Zjm2Yu3qfqa4pQE4aH
ev5vSxfzNqP6AvINKN4cdp5vc5aGOirGrJ/qJf2hGpkJEgJ/8QzFO8yvsnWLbOO2HcAUR2VcPWYy
L1d5nph46YCwbFXAqAiZhjcWfH4/ztYbtAiEK6xEBGEwwpnnP0sMPuW0qPFP2Cj490OIwmCiqMa9
7ZX5/VjRaORaqx7rtG7d61u9CGOlPY8Mapv6JXU96H7nIzco+1thEPmn1E4fMizE36QS/aoyD0pb
hKzF9dEuzhWjkYbSrtfBHjLe+Wiih54A2D84OUlMpSKXIFZxjUOfH0XToiyohIalcePhWJZRmCIJ
MNIpUF4JIIx5Cf54J/2ciMPJHfvoQVt9CsJCIlGNorRuZjkyo47cjGZ2Mtpp2okO84jrU7642xmd
+wTmCKm2wyt5PnqkTXHdhAX3l98JNA+S74GaZ+tkjG+1dC7q0fNEoWtZMOR0RzOXQXxponeSoMlx
VJDfmyDp1dbOz7T+r65sg31p9LiA2HKv9eVfNq22V6/V9lM1CKzU5O9OTUsXElz+gp/D93bwpj36
aN8IruR2UnQUf/W4AxScKdvEjH/HphM+GSbcMy2LBbqh2LDnOO5gOGicJpTBcbyNGupldAK0VpH3
YZ0jXwyd/X7SKKbpk7UxZftSJk51h+M8hBMkBH6MuXDWjSqau7zq/e1QowfsVKhRIvRgADQf1Rtf
3gcnEhci6phYHtk6oNPz7aklTnQd4oFH+IvOVu+opKd4RVJYTafDZAEQ7tL0FtrwgxMJNgxRE9Wg
xAS783zQSKCmaRSWAxEjx9S2Q3lOk5myx9BzuMM8Efv2Cfg7SF4J3LFvb3wQH3zzNlcNHlqkR5Qn
Fl9hI9TRaNAgOSoBkgMt4kUvndHtEaYj4ZNte3f9C7hA6DCIrc9RwgwO4jWZb78/PsAqjCMLk3bM
KMIpe7FbxMaNENea2kKlVA9Ev41l1a97ezTWMdpcK6vpxxtFhstomR9hGDj00HaE/b4sMiCZ3KOJ
mCsIwqemiw5k/pAWWrlDaWRYedKoDvqUGA/6GI543TdIOgZ5sK/VMrhRk/to9W0VDDavuIb13GLz
UcE2B1RK5HFARnlnEp+unChH+XIUn5pJ1TbXV/+DAw7aGzc4wkuarcuqGLxds8sywz5WIeD/Amb8
Fi8R9UExRmuHqrz+1DvWz+tjXkQpTMskH+NFA0ABifl8w/ukx85d6+1jrQbWZgyzH9UQ2zdersuk
DPgPbwk4dvZ0Fhw4H6WRpPlx04enXKFCm08l5puxMd71vWV98mRV7zXDGQ5+WvKoVXW4C1C8PxSh
0zylJZz2joLFjUzog1PGO4oPITxBMlbSxfPflKhZ1iDyQnzR4hdqaWP3EHWoZ2P0l+wbMaq7wDDG
jYfoJkVBuz/UvdbvKBWON7b9o1+Cy9qM9J9NEUkVz38JUsFJ6ud5eJLo6HBvB80eSnv3TALrfZdC
7zbhILNdTllxL4I0PmQdGOQyC5rd9cNwGdtQg4a1TKGM30K6fv5DUK1S9cErwxM2nWWOhnWsfS41
hE/JVoMBl0+iPnRMUj84NXabGzdCjgvGg40cxAxwJuoD5UwCeT6+OeSlj7B0d/JibJ3zAi+YPge7
ZJt0+AhR+32veN2JEi2t73iCBek5JQjWzD5Fnjk8tENXfxeWUzzHpu6/taNKc7xJqkM98SACaU5f
whrT28wKlFVrefiUjEO1L5PZtB1/hV3kIBWA94XjRkmFfzhCWzcescsrBcgANwoBOy05Ks7nU9Ty
JBhzTU1PZe4NboFs7M6OdMvNS6fb1YM+3FjTy++b7JpoFRkMVOnMi3y1Sqa6AKR9EilK31U21Tt0
tcwbz9RlTgbRh7qCw/c9p5dy8TFZeEQkk2PkpxGpspVfioOeOhAlciymjGg03HIaWnrHmfKcit7f
4cT8sw919e8oTsI7u0mTLTrA4VEXhnfjt81fz3nATpoOIY5LnBToItTK00RpUj2LT0hEGW7m57Mq
eW68qgXstn/7/dBtJVgmWGA06Hfnm1sZbTHgx5GdpjHLXlDQLv5qx6gEhlf0u6C2w1dNb9ot3tPy
1g07L/Bylny5yBZArJ5lTM+H7kE+1JNeJ6cQbYQ3X3BBGBLqrdpYI5p1ff4Xtr4GdoQy/9lgZ+BK
W0HgpQanc30NLg/4nLHBP5ytMFEemQ/kHxFE2YvA7EyRnRSM7tZa52EaBNVSZk6xqlXExa4PtyyH
kxXN6RhFP/p+VB3VRZoo9DSJMj3NTiF6U6dGTBEES7W5bwykD4Utu9dS62dDokrdGFUNdYeCfTdW
4Z0ckmmvesgDOAEZchakyiEsBgKbqDeQEg39R5pgLQ0VS+xEao9uBLl+5YztcG9YRfValEhqXJ/O
ZQjAJc7KCZXqHKIhi9Xz80T1IBIGp3rok891JGFWmb7tdmXl7Dq9RrdbRPatgGvZL2YNLSHQzWAZ
+XuJjklz2w4DL4lOvJXxi5do8pB7HQ0Q8d22/qrUrMKWLMIBYEo7ZL/lLarb5SUFh4xCoc37x7X/
ni39cWbqRld7J0qTE89j45pjUUOkQVvu+tpeXgSMAqiNswk4hqfm/GSOqSonq5TxycRUndrc0N3H
USF3qJPekuX5cCgCVxzKQD7TMTsfqgosidlakpzwAUBbW+Ifh+LjlwjH0M31SX0QWlnk54jFzvaO
M6L/fCgnhBAnxjg99b4vtxr1ga3SlvVe9kaPp6Vi7dq6/apISFsj2n0vLT4eKw13nk1lmSH2hU6/
vf6TLncTkzaKBjM7l9hqyUAO4wExxijlF3m1s0up460nR7mVrF9+KXDXUXAlj0ZFCp2s83lLjN3G
QuvTE3yN8KGTnQUvbci2dR6ke8dshasMwOWvT+3icrPRN5HwGKifo6K7bFhVHKpkCuzxpEjjV4uo
8ra10S0sogkZ5KpNbjxdl+kY4xkCEiopIG37ZTNDVXEzVuN8OrVpgjC85XQbyqrUwf0yO/iTr62U
CYBfYAztQ4bGNCUaM72RE15sJ4oy3OZ8mbh8AbSYg8Y/Pk59jk1tz9RPvYSBgPIrIKYMf77rKzv/
L2fv1wxPmufpqNT96JOcj0I9qMS+0ihOnc7VrCBi+6AOY+/mntluFInLmidqb6+Hw9v1gc+3lEiT
1hNri8v3XExWl9PDAaqvWtupv/jCetDa6LXuZ15KoB3DLP19fazFY/XPYEiuzcbibCqYjvNZjkj1
p1rht19SRIgSzNZEAdSjinewKOS6yZ1xl2BJAoSZi8KpNPPZT+tsE0tF3OWN7m3Nqcp2WJZhF5Q1
4xrLxXoXp00FaQtKpqlmGvJ/pkfUO2YuiVS0s7PR3pWiFrj+1cONl2OhwcGE0Fk02TMcldlArrvz
CYV8gMrkTe1xLJT0kCqxsvE5LI9eUqZo/Yb6xhmBwhlKSZHdp24CBKZGk4YmiSkSeURJLNyoJu4p
mR11AFh5UeM0i4+qTLJdiwvJE2fbPiSDsHG76OM3hWh2g4qwdCcTRnaEIOw9XY3fQ+QMuzLzjJMe
STgPKoBkG2w+APyhzCl9yfhgokZ1b2MAs5oCoW3CRC0AevbStTQqjdf3+vyz+WdlQLfM52sOiZck
+KTptbG0ZXvs6yjYRFZjrIqeoa6Psgi852EI+Ti5JNcqrZ0LoqYXpFhreOoRdVad+Y+Ijg2Z6bZd
3n1FPBVvxikUWyTTxd4L7WQ+GeFOGZJwpZOMPNRplW4RuAXQja3YjV93uQYmhWOiCk4vklSz+uGf
V4ftKbh8WD0/zkFd1dQGbU0LzLn1BF58wqzBLKMIgIdHkM7T+TBZFNSIMQv1aPc+LDsuMzDybQXL
ykyeiX2Yq+YF9sbATATzjK78ruIhu5qUEY4fdr7ou7b4exW2hpyIiJ9oPPQ3VmK+vv73epu3iVra
XG8QaMRpRMbnP9EMUAkObUU7xpEQLmkaaNWwh66AnC24l2zYe6UIdq3i/7QRf77xjpyHI/+MTmhF
q4x++NyNOh+98PJAyS1fPyZY4h1aCTwn9KlapoiC3diMy72Ym/iU7bhVVY0c6Hworymmqkgy40hm
kW7NVvNcgtpsbRS6/5gSo99Y2BlVsFxZ8mlCOlTWHKo5iwEN+sAD775B0d7DSRWP2Tu1MopnZ0bn
CEoKbjQi2EOn37hTMEtZ61XqbTFJjl9i5Nn/VYDwvtJkI8xfQzJC8mKeTx+FWyVkcYxj2BejS0lc
QA81xQpHaQxMWiySr3//H+wsJ56CuKTLSOowf4F/Ps5Zgw5jKY0jF7x3T5TIGcoH7cmUanprpc+f
6H/mNjfl1He6A8Xo87GwucYyqOUMt3UunyeqxG7XK6+4elt4KvYS3FOhnlQZya2RJNq+dCp9Tco6
UrWpPutgDd3oL2NX53a3UYSWwtHTbj1IH/5GvjFNAw5qgEY5/41WkgbF5Jnase9085NpZMNjj/79
ZixaH0FjM9siMyxdlIajl+s7Ma/04gvnFrbQpXQcQWdnsRMK+ZNvZo7GXafP/ul6v62wXb7716NQ
zVCJCtHgpMown4c/9ltIYK5TqJhHG8/4VWRTTUWP+SZd4nIuHN8ZvkFnGR2XxTclhyByAj9BU0zn
mTTz7HNldreKwh8cXZPo3aYoQymMktj5VDSlyjUbKfKjZgXWnY+B1N5s8+zeihCJ+/erhuKcwWfJ
xSSNxd6gjUyBbGKoJgs8cJU0LxEdb2+8+B+cPQq4szaqptG+XLYtSMQCq60G84gCvLKbfCl3aR6J
137s4/sRE2gIyPSujQrfquvz097vlcXpsyysM8iJ2JKLLDDCcybqIAIctRZV8I3qKaO3idLG/5Ek
nPpVwKMCe0srovsw7KIvVaPYnyhjlQcrDe2/iYvLxyKxnJOGIEK2njrN+6FktfLqG6J4borErhF6
k9vGVOmyR/gjeessiaa/YONFUM+EGv+YiDm1jQVG0sah3KJKQP+2wK9M97dG2UU8Ar0WF6uosKsf
KBJTj1QwU7nPOltsELOavQUEyenYekXgNlMxVIjZN+JvTAPkX07ZVQZ25QYCQb5oRuMhCEJ9bWTU
Nd0EQe18o8naKnG9oJ6+Du1K/WFiQfxTMZtCbIZp6PdhlGLxG2u4mLt+ENdvo9mEb4bZFiZdvdx7
8Yz6McDrGduT2fH1rmpM+fcsQgtnpKj7DQFjH+6iyad+HGl1XCBOkEf3joh7Z+U5IRItVqY1D3Hp
wacoqZxX60HN5DcspGaSU6Xb2wD6E3CgEa18MCgd7lE1Iu+1W+ZG8lQSie2KCiszQPPm1KxaKapT
E9tUpEp64sG2L3ueUzF42Y8J/4VdQ6/Mv8t6nfXzjNH42Q0NlS/COi7fOrOeEPMH3JEUbVat27RH
jyV3omjGCecQU8QUqOFeV1vvrWP5ISXFWXf0O8X67bRIEYRGlD/PeQp8c170u87Pqp8GtqX+ysAc
PEa5oNPVVW157Rc9iYbMJTlpvhTl1GNKpjXtV3uwxT7SB6GhvljJn3GQTA/GUCOKWxSyITbDiSRa
TU0WE7aHY4CwYZmUMMIE5oWFicaV2U0FDWpU1V6qFDX0cTD1/RjVkGlwCzNSgM/V+LUrFV1i+eFr
h8Q38gH5GgG0XY/8oVsluld+0zmPJMtag9h0qqG1L5UK++wUbMzvPsfVz9VQj2xWqjoZJxvJVuRe
psmBLRaaD42vqrHbjZGMXdMa7Ge9we1B1WTwVUtTAwdhDAG3Pl6Y7Zpadk3GNk357+tf+nnV4/0N
5qWfzVDg+c5dhPNLU5k6paOmCbCOt+XLgGUm3oblgA/HwOGHXeT5G4zZwu31Yd8T08X9Qu+dwj7t
MnC6y/Q8kXUxoPbvHZF7Eo9l6JUnJ1Pg7nWi+l1WOMB5eRttfLp6btG3pYvBvLfHbMd8tUWYoSGD
AsCIEP2eT9I+xLkR3ngZlytDY5FbXNLGNC1e32Wu0aKub+RZ3BxjgVFU7NfJxu4iuTanGopXPOsd
Vvqt6vNHg2Ikxn2MJo9Jre98O9BwB5bVph3RrozWkS7Vde7r00YNNqOzlV328/o+LKPreZLUCGlY
zpsgluCjrtDbcVDK7uhN5a6yyeyHCDGDNteqPeCgGw+afl4XBl8+Rxo8ZTQDKYJSZjyfXmlm1mh0
ojv2U9dvTWtqXKzT1ecgD7s9DjYFXpF1ujGcsEK2JvIw49UGdNIMfR0VUek29LHXMkicDT8c3iN9
x7UCJn4ThFH96HhydKd2HG+8hh9sCgiGOXp577AtMQxmUtdOIML+GOujhZKPab9oga7xsWfaXsd0
aBP0xi203wc7g3+cAbmAh98BGn2+VJRfeiw4sv7olFW5H21F2Xdg/lbgUHs3arr0RuD/wXgzqnC2
XgMPgyPU+XhYNzW18e4G7lufcJwuaYj6uDfh7+ub+F5eP3fzr//z8+cgIO9mU4Was3jwCeejpei4
95SphmNdKVCHgwA2gVPdyjA+mBPzoZhE9E4VcMkL7gwk5GN8OY7ZbGbSiTE9NL31ieeguSdFv/Xx
fjicZK/Q6ZxNwRanm3BNlX6oD0d8e1LkjxCAEsCi70al+EnhKb/xNX2whhTJANcQpVH9W+IZ86HD
5mzKxiPaS8EW0HK+zaWvfbm+Ux9MitcBB0QWUpu76ec7hf6H7WWpGI9qI36IpH1x9O6XPw6/5NBl
m+tjvXejFscCsK/BdUSLGU+KRTbiB7YcCgAkx1SOravHUbqCnDRtuqg2d6Msgn1PxIUldRfedR1G
Vl5mDK4MMn9dJ6GxLlQRuBkxwvXftcwsKLhBjyFBpVjPWX2/1v5IkpwwUSoEWNuj4nfdtrAjw0WG
xsZRmCf/+lAX5Yd5LBRHZnAmxBzQ9efrTYNOhKFnt8eWEBwzrFH5jLFY9NAXVrEx6hzcAjZ2a9NB
+UR1tPEwmHWxw18+uWuIxHf/Pz+He4GSPU0hGqLnPydBE1nNzaCjHqCUd5PO0wtaY+bNmLh9TdSe
6i43AOOD3dO9AUHcdird2clmH7ZZfwM/pV+eeVZHCMS4uaEIHharU3R56stGoTwM4vpe7aBcYFVt
rBwwCa6lI0pqBikF7TGxMY8Mu6ch9JxdaaOp4Y09ZHz4pHJq0p1DO3dtK7H+XE+YAIlCKE9tnSWH
KdGh6MNYWwMFHFDAhuHcJHl/Ay00/9Dzk27MFzslhXk+0CfO17V10q5TgIUe9WSC1pU7xlNskmIF
QaOu7MDx1gl9hHszMo/Xd3ShFD6/wViWAmDgnuJtoR54PrLaGRUvdN4duTqQBFfG6TMwVcLjQaL0
AwfMrSvI7b0ox12N/cJuTJ1vYeTpr+1UFKdcRHKjEBKuTV8NEVkSysqJNbGpehrftqEosBMcTq4w
MYyvAnNrlR1+vhbSzJMT5DigtTZSHrONrhVWKy2o2nutMAj/ZTBtCsvs1001Ji+Krte7EueLG3Hd
5REyQWfh5kpBB9D/ElkSBw0AWmy8jsIeESowcmyuklDc2N/LK2N206FAOlMXiLEW+JWxytU+Da3p
6AvcUpWqkyuQSNld2fTKjSvjgwnBwwceQT9vDuEXgAVoqGTMjaoeW5CdiBd3aCdgv+1ePzcfTQj5
RH2Gb3M9i/md+OMO9GnRkonH2hH0C3o4kKFWU+G82KnWbq6PdPnigJgGjystNoo22uIbjw1Z0f8o
qb532l6NZxMuLX0tRnFAj+OWxP/ld0ijWwMdBiaTAt/F1U5lV6u82jjGVixXij+qa6yEqkdVo77n
NZG6H3M1PyXqdKvG8sE0weaBqgYrSZt9uaCTUrXk8IFxdHpffq5984cWqOpPBV9FFzuK/sZN/sH+
EZQAPablSuHeXgQntZnZTeGPxlFNVc3F2EDuQhvlcF2x2i/XN5ATcXG7mYRdUO9MTgVVssUWYrzt
V2PkyWNg+/d1WWT2Jqwa/6HJKVbBEDHl5yFq6nhtxor9ppmBCpDKakp7PfVWdnB0D5R5PhKEtg3u
nytyIGFQH7BRXnOGPAvI69XoG+Va/0sloWzsa1OrNNcwyV/XkVOgVtziobYqK7tDmiIbEMvzwxzJ
9NDK+mhjKoQVPKKQ8bFZa82D7GP5CSwkb5deOKuaTuOxaUIwi6OfU+0lVAWkruyLWuafpJc2LXSF
QEBeKbtPRZ8g8uH3LPxKpy5Vu5iT61+tXDMGUEGj9jUwy0+9GOJqJbCLTUAPKcm3yIyjdmdDPmhW
Pk9pgojlCKq+CPlt/lArdzO7HEHvBPdInH9Ih1u1eRUR4HxqLmOn702esM8tgfpPetLKSz+kE4pZ
svC+jGPsOOTvagcVHPTWQS1zwqkg6JDmBPCPlXxVgdKvgPs764CalsaTkzTmqswd5KiHULSUUmJK
ruvY6ofXsVQpzIkpLOYajh/ft8ks8B7n8TetHZW/uB0owEEMw5oVY/q9Fk/c+3ph9TXOjHEwrBw9
Sr+DFqIWM9c9xRpPduVbBh70c1WaKJhZVqhnq4SXE3xQNdVfKN/2YOEBUr2p6uDfN4qf7KrRb95q
FXNLTSp9tauxtStYJLOi6Gb2k7WzwX1GqG2OzbDBlTMw8bYPS+/Zc/zOQ1gpDJ5BXWB1ef3cf3CX
wKYBWOGAfaJfsIiVNGrPBZya6ZiF9bqRVrHHxsreNoGhbEe+sxWNKxRk1OjGp335AAiq9zPEFl6T
SiZ/fjWXociTIVCcI8oD1X5UY/xzjZtsicv7ambBUnidO6Lg3BbfdGFOntLljXIkPGsOCBLUO73P
FWRvZh8FYd6KhC8vLMYj/oX4OSdwS0eTPvcCGdqdcixsQMxejtZNVxtPNbTD7fV9+yDmZijaXVCg
nPkpmKf+x9umedBFh0oqx7CWwX3gaNNGo6LpqrKhtVMaiutHjv8pasLmuTGb7DeGsqnriN5wI6tQ
bhHVzqGXc4Q2/xxcXADP0V9ddn7o9LWECbpyrCZrdJugDF/qyhsPEATkqjS8csunjyOs6YtDhW7D
2uZ0r5sJG87rC/PRwULBmFeYLJO+zSKI0TIs0X3d90+9osRua04UKpE+uDHKBxvNG0zSAxQIWsSS
GEaVugp72VhHPQhg/BhJsKlHXd9ZBepd/3pC6BtgjYgoCrjAZcrsCWtUcq91jlHSmne6n8Vugafb
jQktUFbvG2jNZRQL/BzdzZnS/ud5Qtk9trsYjo+pY9mHwW59j6NnveUKHje6Q+PCygLsWf1ew0x7
EuhEjMqN9uGCBPD+I8DSCLwGiHbpiy1uo6is4tjwq+DkBR3A/lpm3gNZDhoMaWjmPuCF+ZnUseCh
K9IWXyaotUjtScX+ojsKfJHrSz9fQucJz8x6gYMCbx9jyGXYjVqH6ntBDs1RouyzhnHll1t9KsTs
muKFODMkbaMeZldd/18PTZOOt9ymlEjmsyTL+7o9DBn35lHRUK4L6Vmtwa076zpOv8W18WvITWVz
fbZzVeR8tugP4KQI8RD0MtTi8xMQKa1qTTNfvRxG41cCMHimOdTlMTATBQSDh7wKLQR8B9eWCPV4
nWdAxf51YgChGSQjOFjgjMAnz3+ElbdOGALyOkYqqtdmE9UYhEFFuD7VD4o258MsKkSTBfAkShmm
dAo6VZYsVpKr416WuvYilTR5jge7+pImoGJ1BGdcMha5SuIweCoqCypgO5bPYxnZN1KwBZJ1/gK4
SXkaaTrrvFfLTWhrT5vaUEVMU7fyLf8seTRRygGLFxQPiTU5mxh+khuGKe7Gfjt710/Dd0UvB9jJ
UeRqfu/fSD4/WizK3vM9B+YTnaLFwahKx5v8bpj5Lka/i+GnbLw5zlVQicDBrKPlkmEiiDvyL/DE
znNh9pZLnMidP6DFY9o1fuiO3f/ri5H87b0LxJvrcHmdH5Xc83WLDhNtoM7oV5RLU7eAl3fjq3iv
7y8+CzLHOVghMQBksnhQghS+4xAWkAqUNPqslJPyWw/1YtyEpZaoIObRiQpoJbt+a0wZWrtZuzPU
CAunIjAiZ6WbtfPi0O59VUCLSBfHdoxTokFFm8sb5I1q00c/F+kBFgayC9VqsbjHtcCTFn7x0ckY
Y/tpmmjPKWPsP3G7o60wAZAxpFJ/wpc1PIiRgCEYu/+m7Lx2HEfSNn0rP/acA3oD7O4BZVNpJGVl
uTwhymTRexMkr34f5sxgSlRC3AEa6C50t4IMhvnMa9KDLiPPG5t6vc1LudjJJqxmo60i1DJDvAR7
gAoLG/2jVUXNGR0QummoNM6VsQeLUleg9vaXYkCZWEpSrKEStUQ/vpZ++r3X/Q76Sv+e+0mDcndD
7G7UuBNQlqom9Qzou0ZOHYd60RJw/Tpq5MAFSEXbinKXdcXAGqNW0hFKgXoZ4x2Zjt8B0qDeqksY
KWHZvbCOrwCx4GUUArn3ai2KoPNgIpS0MnDa0ftSyHZ6F6tIFRd6LVYwK8xN2aJjHOVYMVTBMO5q
30h3beL5R7ADAh6zae80C4HVXkGlS+6gDdZZEBxSKhLPZYvSbEIU87kr7QbFWiGDipD5Zd+ONo7V
4gPpp8mX24frdQRGu0yzQXgBfadDOztbiy7AbhxkwdcYAMVeWIF9UPL8x+1BpmV8uSsnsBfxpgUS
HXjpbJnruqf0kpDjr0GP/1/gp8aa2me7rhR7WAq1ry9GAEC0RlgKHAQAcS8PGjUKs0HyvfhroQSm
W7ayupairHqo0rzZyOyPvURc9ZAXVbWWtF4+WF7fUVZs8ZnkCNv4Y2oe4V4qGzs167XlR/6m1hwk
hGmRffLlcZFZ/8EKpuYPRA0HNpQE5lInlG8Tv8jG6Cuhowno2QuTbykSb6rriE7EE+SkPIKvKL4a
LdexKztxctdVdQ9IRh9a6D56sS36PHgQ3uC9GMLycBUyovSZs6SnCmqM8Zcu8JyzSIv4Ueo5i9xx
oHCxydQieIZpIUPoj0skq9RW8x4ixytTbNEalHD8ug5/UONMAwCYIcukofCuMMfm2knDfmXxEwc7
ztKGlLtLP1W6XeJvh3BttTKbHtsAp1YhUrGBFQnUQ9ccMyVpv8ulj/9UmCDXtXBWfTSdhGHcAQBH
p2D8cgHUCHElXI3RVyNTAox002pdUJn6KeI82DB2tHDnfDQe6HiEoqi+TNDyy/GkSahN0aUIKpBp
rrUSrVYbvaSVrlfORh36fiEZ/yD4p605NQGhWXACzRHseS9ZY6FEDXoetUrxZrCdr0FrDS+d6IJy
Y9H0f4TmDxM4TRIJ2I8coujTZYm3pAw4ExGdAiCHAjdSJ7T26TI4s43NLyKsXUrdV4or1V2my/pL
bgtnW4jiYEInOhCDGCf4A7Kb2/6vMgC/jaNGsZXbqrobFcPfyANbzekVQdyc1ztKo9geivGVzGfJ
I+jqGALkyBUBIoH8TDHmPiI24PI+iRqUEVIiSHy/8nh0RfqvqPi/Ul87Fm/Zp6Z6e2sefxT/e/pf
f+XYfIcI2/zfyz8iFfavX17/aH5c/GGTke8P5/atGp7faqpd/1YZm/7L/99/+T9v77/yMhRv/+d/
/cpb8LX8GqXI7G+ltKntdkNXrXrLfgX/c+JMz97Y7/P/898aa5r+D7JB6E0g/JFb1Ii+/qm0JlEA
/8dEH57UQlm0ZOL/kVqz/gGLjnXMJkIccMLB/iW1Zv1j6q4DUWVH83cwl/+ehOlp/Dy7JbU2V/mi
5DcpWYK5N0EKQg2f7dUm6pUmjMTwKMLW25ZFXN83ImqPdocCa1yJ7rHtG7FRFDoQxC7joc1yoEBy
nKxFhSR2ZBT9Wktqcm5KylsJPprbjkl6KE0Z87EgbF/C1EQcMhu/VH37uRzCHyLq2xduO30nG2iT
ShLF5b8+xr9e80Ks7RL1AjwfHQQKHNTcp6ogt/nlESRIadF8ADmMNrN9By9bfi260qXPLe3eH1S2
BCd5GJx0MxwORZkvkbbfAan/ueJ5BJ4A6C0B3HTDX1EVzdB0Ijod8uMYdNtvdjlkp6zso3zfARrM
7KrfKr2HBLUPzf0bDVa0U+1iML/FDQGj4+VPspK/iGDAgzs3B2hwUIvGfRqDTHdpZeOiSF/wF5SK
9BhpcXsQWm1RHJaN6K7XoCVIwRjdmUatP1RVmePCknPvuE0b9bVbolznKmriEMo3Egir2F6yGp5V
+N7fH4aThnrclJJfGQ9UZdAOSln1j/SptefEb8qRJNWRWjfX6/KPEgaq6Zp1O2yRBzD3hudov7rM
8rZhnXiQjeVI6xaqErP0dHomdhObEXQ3tRYivMtlQeHPL4ZQVx/hwpXrOMiy31kSICBsoZu7o/2q
454kjAEioOYfI7/oDwkQoBI9KKnnYYkpVpJtJ/nCg13GnNNzTfRH1ghGQ5P02qyfWIe1Y8ZVLR6r
MHpt6CKsOhu/ttubYkb0eh+Fqgxp1aQiTkGZE+fvGlnnGX5lkAE+yhk+q1UlGhYfsEMQHJ/ismwO
ILLGN3BW0iYYZRPaESCMbVo06Uua5H6I+igWekzDBPXEv6Nbw1OJ8ZXVpJ3WjN1Lo2UlTWXHip7M
OsIhXhmaDVAR+5ySgWVI2jo/BiOn2tQHg4xYsRLqn/TeTl+ttHoNjW70gZWhMuJ69VQ9wSFS0CdG
a5a2oLquLdxYxtgsf7Pc4rWsq6Bob8/RLK2b5mgKWIAwwcRF2WFOxqhGoeZR0GMq1ebNNzUe9Knz
iloRD6tJIN/CeuuZ3Vav0VBbWWNrfTKDEovxmoTQWYsXENJVlPxeeKxpYV4eJjBkWR00aU06wnOK
WF3XTSwKZ3jMCszEJTQgH+PBTNcAJjEKFcgyogcr7sa8E19ArFK6iAxrPyRx+m3hSbh65k/CpUFT
erIWoVs8C3AwYfCjrMAVRqLjs268xPDXiEXxkQAM0UatNXMb+TnuoUouD69sOex88poJjCcdnk1s
so1cIJDm+vaTXUadaHCxtHE4ATKDF7sBu+JydTda0pBre93ZirMfhco02UYQA2vHgY6g/+72aDPS
3vtwFCkYj83Eb8jT4/zVwJBau/LpcHfnVC2/cQfIuwqFwqiC0Jl18ToqnRBzjva33OoFWk/fSuen
nWkN+OkxdvuqpiYm2f7C8p2fI8wBygPUejjcJr2M2ceReoOagzDlc91r5Xe9TwK4MlW2kPHP4u3p
3dF/xcdyEuMALTDPKCVJNeK29JXzINcaLaJE2tRlGtyPnmyvB5Bj2Pxqr4WFsFftOOFrlIpsKea/
DF3fn2EKkODjobVOeDUrn40OsVCdtQSLPaRRUPLFVuhyvbFU9kZg2U+dYz3atRntLU/F3M/pPPw9
4icUBAhzPccqXVkD6+/p3r/EhglZ/bf8o+hjvlsBWGI4PDXs+Bw0CefPFtVGqyZecnaQg1vFDS4v
oQ2APdaR/BIBqLnGs+JNETTGcwzqYQXYxHioiaI2C6t0Hge9PwlrAZlp7j1+5XKV6n7W96msJWcl
Rf0KITQ8GRHCWtvrp86IMEM2YJMYqd6vEG2Rl77Rh/Pw1+izPaKrWaupkZyce5FWrlbU8qaXNSAC
aVZ+RmkNCkVWKG6YR8rGk0S5CrVsa9P3W1qwV2cDBR0WKm0oImb1qtzSwxDvs14KzhYita5HqL4u
+qzZe62Wn7Moy6GSAI3IJC9DwP47nIPvdWZs+woahKhH64TdovZojv24FUFSLZxc1/uJx1Om1Ux6
zr383lf66yxpJUdjQUThWfNbTMMR0zoLbdwbvenfK5Hg7qnk9ikiUbs3OyxQFJqhC88wLcm/LxjI
U9zu1HmYpYmIPPtUSL5GAbis8Czr3lM5GPKz7g/5hk6bd1c3ioJ7qxc82aVVLDTNPvo0E/x06tmB
v3+fm7/eHfyn4aejx8AQ3Lday/JAHitcOZIVbM3EX9JjmAFlODimN4UCSRiCEidw78stMSRQqvQq
is6Gk9SrzovEXWniKOOXqXkXNrg8FjVGMhSOul012uFOyAj0q6mpbQvQJasyitrtUJXZBvlKzCYU
v1zLUa6vReENr3WQmuAjmy9mVShb39T8hQr5h/NFBEviODWYroK4MFTGKmzDs9q24UaKYeOGSfQt
ov3jKqm+BNaaZuNqXUDM5mqF/Azx7nK27F72WmlMonMZWC9eHXe7IrWDrTwGP/PIeQBEuUS/vb5Z
kdyVkcefmnhwYt9LLH+tCCMOxySQnfAcGXB7E0/9Jle1dyfCgOJljflNaDXbKs6fJZqaSgYNyo9k
c5M37a6i3rFR3Vpi7m+fpNfTTopOejKZJ/BP80pJ5lsd/GtOEKVGf1fPrS+q2p1HGJzr0cuXsPoz
rs60SCcYBgEWpXxnKs9cTvvYFXHTDk14zqTRSFaViOhESYYPTavqx+o35jAnmAVIhYYEXomKvXIY
SHa9kutg3HUYF6BUbOw7fzA+256R/GDCjWEh2nh/isvFwT6amMuozFLpm3cayAbSMhRjdKalrR27
Xhk/N50I7gInaTFwApmDcVWSJ7DmgJGxsT0v3bQ9hhmsWS99xV20f1CcJPll+yWqbUIBzhTXZquv
1TrTHrPGKB98UxrOWWKo325/0Xf1htnTo5SExRZqdbC95xAUy/ZyEpDMPyfZMLpeaZebBGjwHl9E
FZd2RVuTX6irtA3VtR/HO9DM2v0AOvab6SnOfhAqPm15vK9KvKDUNgrWsoIJSCH3gAssy1XtWBzU
6VrrYSzWtYL3O6ep03veWq+wR807Q1+Rhb/5mZAORvWMJHL8yTOcYq3rAKHLhPI6CodYpyLfq8Vg
7gS+N9syMxMkoB38NyjegWYjLVqYm6tdT1+Lwjva6Ai6yMYUZ/61BamSy77Vj9JpQOiEs68G3AcM
bUF55MrUY0IEk2XRRgN4Q9g+S8cdpMtyBXn4c22Vw1o3CutOzfD6ibmJ1lWr0IOMMf6rJWX8FFG+
wiQsbI95IV4CLxsfQc3mh8RJcEXTix+qlX5uYzqU3LIv5tB/90QaAPhIN3JdIvqoNt7OU6k36R2f
pKzAHf7Xk8bBNSXw1Nkt9GguJw0SGRDkWpFOWh1L7lipyckZg+jX7VE+CBY4h7AZojlKfgE97XIY
TyoofMkmMoghG8vrLGJaH5U4HBGOet0cI0BcW+FlxSTX/2hURrpwA816tNPhNDWT6CqbhCsqAe7l
E8gNKhn9YKSnsrNewmJnGU+Sh0PqzwhvubKxNrUV3wPocgROk0P/oJXOTvTtYxH88VWMqiNnQRr/
2oRkeiJwLqAuiKNQObp8orGk7u7LfXoa/Ubbax6FMGUIVcwYJr83ejH3dh7KL11Zpp+EUeOl1Zjj
Sva6fC0jpoL1aFXDLzGK32PbihMIS4itih8RaS0KqU575/LYme4R0ha0g9DXmB+awIz1EoxneqIp
a2wGQac0dECp3l4mV+kRMwKN8t2LgwLzXBIpwaO7oeORnux3eaFW+KtEgaHsDVABbg91fTXSfJni
auhK4K/myyHoMMrO0X47gYbz1+rQgLr00hRtYxVjPU1e+tgfvNp/xqOEPrsbVWT+q84M41OU2HfA
Fdn+WnNfx85EXdwUWvCY2cUh0fDoTU0XAHHZZTsxoY678uAvWRlMi/3yc1LWny4QivuoLc9l4vy0
aap+qJJTEdNkLAyqXHoU7ETeBXsVIjbW7FiDEN+j2i31iwneR8MjywP4daoekgdfrnyjootVGn10
CnV93JlWVX3yhtJ6tDRxCCQaXfCZtEehS+0kVNM6e22ASZRJ/kPW1TR7JBqXhyGulL0vU5PIPLXf
S8XgPzpNFD40ivdye7Fc5xnwC6DPIaung9qdF7LywvQ0jaLeqR4HRP9hTazMLjLWmW7KKz/BV7y2
pGNuw0q/PfAH5yZFC0o26BhNVYO5gARaVIL14QUnCorDFqbIc2fr4+euU3/Ltj9+bRSaslola4DZ
J5pbYqQLj3C9cHmCaaXQcZu06WenFCAncGPdGJycun7Oiko9VbVauCLLsoVZvip0w6LmTp3gkBTC
6IbMjughikSJbwZD9fk+sgpB2TrWHlspr++ttH4qMsd8Crp2XdDibgvgcZWToO2gPrXYgy289wff
HO7p5LbCwQcNaFZ3VoVljq02hCcNDUEXR5z6yTZj46za47cQ3ejKzNJPMhqgr7c/+fVJS/xC4WOK
8eBfzIV8AEWVpaXW0UnxsAeUkE1ewaRcAuNdH398zamuQD0Mmd45uSuvUTeItSw4RVXf3TmRL1bU
HYvNaOqfamVYQCp/sIY42cFL47rOUTsXj9FLMxZNlkcnqXRekqyKt1j/IEDnaOLu9uxdZ37kxzYK
7qgGKggVzI7ZSi1FX8dJdOqE8jtHrGOjeGr1xbcT7JUa+TeIoCUhzI9ejkH/iainezaLoPIyTFUR
SeFJiTTpwdTqL75jSvvElN9uv9sH32wyXwNhQZ1/0p+8PDUDiLxjzd18hHMCuzRpzL0Z9m+tKor7
QUbz9vZwHyRKU7GctUF0wozOFbWUIvEoMqnKcQwy6xH4arW1g3B8GsGSrBwDcXKU8/ZBbI0P9Ors
Q0nv6hsI4XUVltZdFXjqvvKNkd5KZfm/2qbpd23R/9GCPn6OShzW0jEOF7CcH3x/jqppkRGjwGCa
fQw1KG3P1HPtWCGZuS66IjpLuf7QWMSZWSXV697JlwxLPpwoNOBomVOspHA6+zCDFxZwiUv1aMTZ
bpD9Q1O/xO0fTVLfCKj2TYAKyOC5Oo6+cgflMcJmy8oPugdsLHWRjfhsjxIyLo25AmK1j0S7cKZc
zwqHCeUQeKRsQ0Delysn9cC8RlyfJzWXT23rPNdC1p5K1X7Q5Sp9FlkZLIRX16fYlKJOWBLyCoqp
s6O8KOpRKkvPP1FBi+AgQexCmavd3V6iM+z6FNRfDDOvOGQE+yI3Lf9kghGvmnXsJIfOcHB0tJVv
ZjJ+G4Hgpb70UOn9T+DvS+2bxQeYzawxIO0ddo5/YnVsJaGZLt4qsks+uG0Ldds5ALUS51vqHTzT
36QOrKvbU3B9KBCWsNrRn+bsovxy+WmFV8Z6h8vcScG7xRURYw3tH8XX83Vaf7091twBfppust/J
JANpLljus9M1aTQMd1XZP2ll9CwrBGFJYfjukKVqt0IFZasPUfWHpAV/IqrQ3xW5tO8b3cz2es1R
HCtYrBPmOA/14Mt/oqYwccFNABG4hV2+FbVHcR1a+BdKC5DBoD3vJCtGLF/X+/RecqBYr70EsUiL
uvMGxgkerX0yPEbwoLcqWsRPqp0UW69LzZ8If6KlVAzeNzBs3oPNR1o4aj769uwoezqMmRXKspdT
72ll68RFGJ5azCaRsxrfbBrVB0+VtlqntgfD6qi8jyFFLQtuII1s5TOWLvvbH+U6TqG7SkZNdu1M
rcTpevqr6tHIOuXeSglOBstwJaL4jzOW4a6rRPxAllOukUL6nSaN/Oe/HpcAAvgaBHFAj3Owimr0
o5/VnX/yC3NADVXXznlr+8+g1E8yQdxdD+5yn0WNdX974A9KrTTwqDSStxFS0NO9fONcwhy4pJlw
klWadrhb/Gm8NFqnmpoUoGzDkLtReAenkL7ImLScB3VQdwqH0TFqgmBj1CGooEI/RrZ1Xng0jaEv
8ypKipyvVEEhE6BFfflooZRVU3nIOUaO+qOgDLIqvqrAAr7BWcWfu48/mU38gNSW6Qo1RRAzfqsh
Lj8CFl/i0XxwAk/FFqqc8AgcqB2Xj5JXtV+ZRuQcQ+RTfjg5DVxkyOOFVXAd/NAx5GohlKTwrcyb
QHkSUu8dPfuY5u2xw6sDv2Sn2omuMpdYkx9cYhM8HOgfYkuAxKe5/2uhq9mohaYqvGNKpW0TO120
9UGfuqVldutSy7tVUqhLpgIflI3Y4Mwe2FgiZegxl6NmpRoCZQyco5zGeeHCHTVWdY5DXa6H3+Oh
sty0M4Nd0g4cv/gBeGsxemdttAO0wEsch5vKgkHUFNIBKWg4t4Ut/6nbJbWGjw4jAHvUZtiJ8CXm
APBRIM40yql9hF2c7nO1NLGDRzGiqdT2KwfIj0zRioe+GeQDT2Xf2aVcraI2+LWwA6ZD73IHoP7C
7pyMgqmTzoNUJ5YkpUGE7tSOWfEVI+jkjgQyIhSrxHqgs7s2Sdb2qul9lvRBYLsMyxwzlFUhIeGW
QvFQ+8h4ENKAfvKYhNu+CHI3Q3zqPkmCJUmEq9tz4qmSWRO1YfuEvNnl11VAYms5h8lJLvt2JfcV
Rf8m+uygvbbqR+e/XsIMh+o85zTBGIH19Dh/LeGYVMETnuaTQrcR4MUx3faSXa7tKku2ZgAfnEs3
WTgvrw6CadCJ0IZi0ySnPnvHiiUMwYhBBZWYFWXpxK2adFi4hmaECkIxDeVdpnBSGHJkfPsu3428
1cxluXCOcR3tKJNQ0c5A5kYuXmFOaOHIra1Tfyfat6S7z6W7PpaPXfdZzfPI7Yt7qY/Xvlv+6kOx
g5S9NYrPnoN0c9jx90XXmA/mhD1N1MvhBbZ8zu+sMkseyzSXjg09g42Vds/WWEW7KQ96AToX7zF/
ltZD5TxbOGceujSeAhWPtpWMqiJVftnah45tLmSv16cNghV8Lr4W+TJugLMAi4w8Fj1KAqeWNjr+
5V6490mS7qqucrHJivd6QRuYlMF/suUo2jkKu0oXQbtrwE/5bmPbLdKVTBpi228+rcgzMLBxIey+
2jVw+fnOVBDpLFKwmWb3r2XsZT56cJKsPosmdLZGdxrTgxJTiEpjZUma67ooRE5FoMEGpe+lUyC6
HAzV2ZhokTyukGzzWOX60Qp74ZZRR9joF9YhMGv1fop39dyOMHVX0MVJ5Z9aC81ZotW4vX3CXWd7
KMZy0ankxcDlOWovH8geW4cQRHVOrY7LRN/WI9ZZsk+REtTQczuK8LHqnO+YFqk7YUOUwh5Uxa7X
0PiGZZ/uSgMNU88o6xcUt9tfBcD70ZW9BuNgrfU9d3DsP2CVlSW68dVn48EpIU4iIjThr9JUPS7G
EVtF/YSm2mbsQ2slqfmZ3hzXBb2f29P00WBANqllEYRMA17OEkAsX08qQz+lcTw8mAa2qV5Go7HB
d2+PTN6SpfvVjublKL7oaCSxS1krl+NBZ6FvK1peDncyt1CdZG118tIp9+EorELUWFiJ4PUuR0lT
WPQ29iUnpAv7VVeUIG8cbVHRYFpCF5coJwAVQK5RBOImfa/LYUBHR1A+euuUKmr3IEtN+zmPfbFu
a2E821omU/VMyTAia5TcusYltAFraW2EBCRm0yqt4sCcM7tTTnAyeQ4M3h+rGaxv9lB7n0Rbodjh
Z/KkG0bAukoCyjdkcbLI3K6v7I1q5f6TFafxZ8cTgLhNq0UtN8NbBaplUW8z5NSSlTzkqPwTlaR3
UWX3ri/x5xUQzuKHE3T7QqaMu3K8Sq1Wo68GhVuanSKtoi5R1zRIPC5AsJdxYbJDFKnZoJ2ibD09
AfJe+GHvu52VeGsIZ4a/sIevFic3lcoJNoFmuRHnsTFZyxi0hSOf9DALoYVBYWqKWuepULTWaDQs
bAbtKioCTo/s0oS7JFjGXunygzapEXdN0o9HpZMPtvVd6bTXprUfwiABn1y5fnQo7dc8GJ5FErsK
2O4ySvZaj06Ks6JgulG1Zq8KBKIsGCZ/Ev2NfjBtYpWWcOgWZbJtaCiHnrRO1DNavG4cBfcFjaSM
ol0qfba7oVnRjjm3GJjmSraRE2ndiIXW+FUyML0l/T/cTCCHgNm+fMuW4F3IohiP7dCR6atV/dD7
ZfI7BGV9+3T5cCQYEv9sjNDVvRxJ+FrQ2YE+HhFaHb7S375nZWd3Y9Mkm9sjXWebvBQFZZJcOCcg
8WcHGVBAxTOdcjzmRv8c1vqvOknOtgkCMO/QrkPUzsVc5U9YebvAqN0kSk6CSzkOxLqwKeDLS55V
1zCb6Ym4FIkjURkkJbp8eTTFQ7xzg/EY1Bai0q2q3+VqF7hWo3u+C06u2FRqb+7SRLFxlkzp1ZiH
GpfBo9ZL2dpSqJZ0ZmE/WVoBo1ck1UKv/eqURDQDjDWyaVRFp5b/5QPmMsmflVvKURqd6M6wSyLA
uD4tfJirwgejENdOX4Y+CRLkl6N0wmnUEm3IY0zet1VUAcdycBLjThCLuk3g2d/b3DlpuaPuzQSO
ozfKPsaADh1H3KwDtnxrPUKo/C2CCQwVhgGfMlaQFpb0dGEZvYNPLo50ok2+FZcv5znx9mxvxJFe
IF8ltUfL5BbsnCjcWTr+KKkywuqX+zo5OIhuPIY4ybswkeUdGXxw6rMq+OL5WnVKYC7iaVWZnFIA
6ZQ+i323qhyU8ap2WAVF7cDEa9NVR4PdzUPL33WtJVmuhnqJ2+U6ZTM5wcpXz1E11Matk6X1r1it
ddYMKtx3peH5aGIOzS5zElxyFAELaLDCLWUE9Y51LjZBE1XrflDDA83Ht3QI211XaM2ncBD2VgqD
sz0oDguxUMJX0csO+u15vqWh32+8znji1n6ooefvWildMsiaKT6SfyAWDPOZZvaUfBKhXS6HIq5C
Odaa/mjmKtebYzT+GVVoV/jeCOK/lNd9PSCXHHlPdN+tY6jrwz3YwfBUjaV91Aqyzja1wh3+bBjW
a05+37QBXI7a758KoCX3gxdbb7qSamsK/rJbSkW9R9+5W1jY13cFjQSCf/4C9EO54/JFED6IjSEI
xLEyhIJiMIkIyxdYZ6bIb6yuX2UTeqnbDF2zjftKWUIqTPtmtlInjUBkLiZRDHL4y/HTkh5HLafd
UY0i64si1QCerd4+9IKIlABk2ClRWH5uDb9+rSWylLav1rXiCddv7XB9e5e/l5RnTwMPC7QVkgAT
4nZ22A2+pnZt0VhHyHvRHRoJCct1NKwHsx+eR3yiO54O2bM46jRK7VH9I23z9pfSJsMzDYf6Revw
rEoJDh+jSnbO6Mvk94OWWU9SnabHQHfiLYQwPKMKjEvoTUfbZsQQCmU6dZs6Q8r1Wgd01VO9Mu7U
sDFfB6sMPmVFgfzb7Ze9CksmoCbgd6JzamlXrd9c8yl5VnZ71JSi2kZpHR3B3EQ7oL/KqiqR+bw9
3hVvCFk4esyUIQEXg7uZC58IkPWFomb2UfGkemvBXn8lgfAfQ6eoj21cyeuoUtotq7/b6f2IpGyi
d7/bwMp/AMCrNpyo6kod4MjdfrCrC4QCAg1w+tLAja4zlaHTIj1DSutYlDQ5uzg37wpVLMn9TNfQ
xdKiazIl2/SKSVOQT7hc6BooXFkNR+foqM1jl6Oj1ajikOWF8vP263w8EJkiBUSQFPNGapQGRtIF
pnPExSZ7NC1cweD217uiVpck3q6zU14KHN/UbX8vkk9T+1dujjazNthqYh+lbkh/ZwCNz+Sg8ncT
VaGjE43BQzKE3zQpKde4k00BYuoghzAYrjOm9askSRGg3MLcD+mQcrVIEfKEUrcXJOGdq1FShAJk
OG+3Z+jqLn/nBdPaViH80zGcPfXQJnaUd419lDPsK3pZwd891NAu65FOeIjtwXmUjGz4PJZxsHAz
X5WVGXrCa7MQqGewFS4nrMuNgEQvdo7oK0YbWTxb6NuuhY32R2MGbjx4S9Wnj14WfU1qGtRdrw0D
KsMPtRg9yyO7M15jrGCuuyLzn/isCNhAywsebHpLjWsG/VKF6R0AMVv01KXY9LRnad7MU8u+wmAn
zmv72ISD8gmDVeFqQdusx8rOH+OuVWCyes52sKumcH3bHtcG2s6rTKv9bdiXhA1+2T0Io6JVVw7y
6xhN/BgEbEtUntuUNBIVarcaoUK2cSM/jAayYUYUdGsF8DRg6kGq1kZg4NwEg3PfNIH1TkfwNyyC
Bp7RkGy7uhqOUtOvfIo59aqOpAbv9qLKNshh6jiiOA6E/zgL95UchgecMgr0JiEL67Z352VlcRf5
XfMYOTF6wqXQ4SKrkDNSux9WZitrL7cX7zWQk60N3B2aow1zme13uYSiKsC9o421Yy5phivCDhJj
mdaPYTrivWI0yHY1TO09Mf3nskmUVdSY4bowQN4QK35CegtjAgh4EFhbcAJeKupHy8MjVVbUJbDC
9VnEs4JRAPtIYU3RZ8+qdGYr1WFC9yuplR+enW20ESq3P4bPt2fl+jKjCYEioDy1h/jH2cXdo/8J
7qfRjsp4Ilj1DoOwrH2jFi+DqSyETNf3BQNMwFHuTMBq8wPWylFN0RJDO4KW656UujFWuLNJ6//6
jbic+UiU0oHgzIE+Zq+iHKdL2rEcVOKvrpU3uH79DHSUYy0P5MHt4T54KWDstPY5ykHgzD29SyVt
S1unTzlKgj6n1Xq01DzRLnyna4ghxCneCxE6m8sJNerL1TvklWhN8oOj7PuvRotPojt4SujWchO5
slnch0OP/nWfVJuoTvWzGsSfbr/pe5xxeSjR05tgIkTw4Jrk2aJM+mYUSjlqx2aM442WJmI/ZqF9
agzvDJxi+A4VjyvBqPLki1KYCD1Tte8dKN9tNGiPlRp8DY1BPEJeaO/LQfRbqZHRaLLjfOsUXn3y
ldx3g1Hv7rxEULjr6vsh0d3GryBo12qxsrv0PoqN/CkBq51vLHA0bgV1eV35YXCIMiVfir2mGt7s
nfGEp2nCPU22PE+SEZbCWdtp9WOYtqY7Wlb/kOSEWFqcqEffssuvleScqEhx4tEpANagWN332xN/
lWoQDUDcI9QiiYaWOpt3I/ApSuOTfLRhJt21htFSl071+zy123WaNT8ao8m2oJWPZjlou9uDf3AS
aQb2wlz3wAjomV+uu1xB40lYhXZMAuNB7Ro1cRE3fGz1Ckjy7aE+2Epk3sjVQWmGLD8vRitWOAxS
lNvHXAzhT9/JXssukBdW8Ucbic9IHMkFS2HCmk7Ev0IvySxkSdIYRRtMuDWJwIDC4fajIzq1kOro
wUIYF9+8zMLV3XsrYyg7t1/0OrRQKApBpUAEjFDTmOVucSRpdqulzhGp8AdVH57UIU3P5qT9OpR5
+uBEXIlp0S3EUB/ML/yFqd5DPA0bcnaEjE2NdlVKgJvTAdoWjq9s/EJaitc/HAUzas56FisY4cv5
TZW0wwPAc44SjNNTEsoPmtIn59sz+EFOBDOM/T3x8qd+yWwKjdZ3athe9rFItBNdQt9V4O4ctKAo
HjAdKJ+1XB8edav7gr2XfEYK3Nh6tVVvEz0Td7HlN4fWaBYuuOuNqlJShQKMBgY+AXO4bqkM9IzA
ZR07fXiVurq5j0qYg56Td7g/yU280kwBL/z/cXYeu3FjWRh+IgLMYVusrEDJct4QttsmeZlzePr5
qJWLFER4gOnphbv7Fm884Q+CK+gq+bq98Rat9xWvq8PwuDKxvksiYWXLgRIrZBW634zXPuvzfd2U
Ee6iz2W9r6Qs21O03II2zQt6e0XCESCwmvstqCMsX6YkjGR7LBXLs6b8axJ3wM0Qssh78YHW7Q9N
6v7RxYQiElX6mWir8omvXia3WyzuYiXAaWjyiM3a01gZ0alAjXGGb1YPihkcLbtSMNtA7x2uQnqw
W0PZ9+AYXBr37VYl5o3vh55CnsC9BdtsmRXJUtGToHI9t0VmHGTBI7WzI7TRYzordzW2HF6T2cp/
shNICBe07ojwsoPk3OjCHNc+6zKKOqo/pYdSl8OnQkOgGnwyLMv3z8z6YGLCALmX7htWFugl386a
QBdVLlViSkWPzCfTyR6Stg03jsAa4YLENVt8JnojFMmTdTsKoONWKHTLvABD1wSB+jp0RdQMx3Rs
7kK8u/dGM42HrJXVo6O1L/WE8xsufs6f97923aR3yFI1GbgdvSPCwUXGiBNKSxgrKV4/KvElEFN+
KXSDBIgSkuh2jlTo330UPvdm1sanpLbGp0grLy3MwW91UNgPToGCDTlfRVozZmV6CdQ0vTrtVla9
vjUILWToZbODCaW8xYVp0vCtJaGY3qRK0++gRi4p75R95uu7UbPO4SA+JUo9fc9RvNrYEq/Fk9uz
y9jUDzlSc8N5iayR2kkTvTOYnuOIHTWR+6bUil3sIKQlXafpV5X+V3bDr1zYOwBql8xsrzYFiV02
EedBZ3HsyyAerKbedfadMFETaMJdbXS/Jce4vL+g60CEvYvKAhBapLeom9xurDDMwQYGof4Y2vqf
rIuKxxQlx72jd+HGSOucaM4eoL/P4Q6Uy8VBkQNRS2nRa4+FMurHUku1Y59Y+aEGcHGgTmFvhAPr
5hVjIWQF9oYoc3bzuf00Q25oiDSJ9lj1vk2ZP9VPUhJB540S85eaOVillFm46+d434ht/s8PD5RE
9I+JGUrfUSy1jlVXRm4uzK2g4dXmYLlFKLBTsp9B3PISuSpxu+ej1phe4D8CCiiq4pCP4a9Q/yql
yj5CcAlt9Lsuy+5zIxlchHiwqfjZGNOzGdR3tXQ2bbSOPkrwjSWMdR35sVIfIvvZ7EDchgmJuLav
HHrjyD8NoHCH+tzkp06ytjb7G5EftAuiaEtDQBp2+XxB/hX5kdxPmcn/KLCFn8PKiPfSVFW7RrTF
c+Db8R4TXP9rayo1Lo1wT+tNL4D1U0EmgT4WDYPXXHGxsxD+Up1AmKpn9pFyXyTSc6o5h7bXHxRk
aC+YBH56/9C85gbL1WNXAXym34K0wCLaDZTGrMIhIBs2kDI2qgMO3fsQlfa4rg9x+8EG7a9LQNLl
6DiNmduGQCPN/JKW+edANt1y+jDYhSsb19C/z3V/J6TCG4dDE2Pa0qjnRHOHuEEqofnw/i9/4yFh
ruBNcY0gL0+CfbtapZxbWRhrqkdaPTyGaR5/QGlbeFZRKy5vGQ+81QUHAw30U13rxsGP4P7XE0D0
93/Jq3npYg4p8FCH44CS+y6ftAGXNLsLU90L1QncgX4nbMktUvUpjvqDE39QxHPair0thedybC4c
IpACIx7m5YGa0ZMTHtVQeuqKz4N0BTlpVJ+FdKowl+nsX5H8aKCiVzxpcf7RDEpc0TOEgdXPUXYx
ZYl/JPAsUR96/9Hv0FRromAXhAAhmviXrxqnUp2eodO/JFlJAa+hDzJJ1uesdR5m0QBSly36/iwr
uQj38JOk6I+YCxUWyMa36zK74BhK0clehSqTLnHtTz6uwF+koXdbQp/IehrFRwp+Nc3GTN5pkdcp
9+HwB8/cQVPcoPOopg09HocBhHlI1DlOyq2tfZ9GoBBWljz3UexN2bFpPuWICsnG+f0FfSN5QFcC
ZgQpJvIXSKrefgKCMajJVe3k6aEx3YeSitoB2eJTWvjpMZrU5CTqvH9oc1+cZKnyAaPHKcbTfd3u
JUNO7qwuaS9h0G1q3K9jNAAMRJLctGh/mUvzr76LNcyJxskbmugqatyPI7M3zoqNAd6EOjnF3bT5
TiA6Hgniul8NTjhHYxLyznHyj7mfDl/RKt64RN66OGn6wq0FxUDjYunu2w+qr4sEShuxkHKtdRUD
uTS8CLr0z10aRifTrKSDVqlg1Kg0X61Q25JXXL/+lD6QMpyZyEyNuXj9O8kRRq6B7wi0+KygEABG
AMbW3RSGW4HGa+64OO8EREAHZeoeCBIsQljDN3Kna/zRq+2xu6KzdT/pZXI1oK09BDHKeGUPTabK
5PBbAJi2AQWUsmG7cLrjFU73mUh4FQstah+cTlV+OFJgnZEuN5/lcbIetMiXN5ib67Y6pQS2NNgl
rnkEghfT0ypxZJelM3itnF6hVQxe1ND43oWySj0wMnYJN/TOHCz9uZbH8E6OaJxjSD5cmy4Orggj
okZth+NjXaWDp6TCfuwN69AWVnNfxegck0GdgqBOAaSV8VPboENvosmycdW+FXlhEoRaE/gAkBiL
1wqzST0a6lZ7xHF1j0iCvwfG43WT1rpOoW8Mtj5rRF3kyfSxgDzh7HF7CwDds0OjLLXHQWoVt5S0
2VO9+v3+XbPet7B+aBdzp5D18KDdDhKLURRAURPP18PMK+36wxg5xsMUF/+c+88D0SKdjSh5NBd1
OpjvfqerdeJZgZSdnbL7r0qcq+gj4fZKfJ8R+++qOP1nDSfg6rMnB+QVoLLsvtvv63I/doSc5l5k
OcFnbTK+qWP4US9iwCyO3Z7jMPeP70/pet3mIeEBaLBmyAcWD5APK9tKpyb3pMA2762gVO8bYwsc
tY7UZgQg+SvZBnxRS739LrnXuhSBD2IdoB8H0Yw2NddcHCwzVXeDqg7YMnTxxjFeZ4ImVVbEcaCr
kQwuAY+WnQV+NFmFl41Gf+IJlj7Uhd4+VsL+4VT6Pe1xhRq0Nt7nPiWOjfOw5gawln8Pv7j3IktI
k4jrwpvkCku7Zz95kEBl9Z1z0Pp2T1Hxo592Zx24e97+zO2OYhqyQVX2UoqGRtmnktg9bk5TeY/N
746y+ne7qJ4c5LHdVvkQOltCjW/tBPItZNxo2kOgmv/8r4DekbOssMeopGCMcHTjO+rBdvJ4Y17e
2gp0XMh/eAK5XBcnS5ahSBuhXKCAEweXJAqZnDj7PNppthtFWz1Zk75FWnxjTFSLYI9znWOZtnxx
1XI06wmPVW9u75ugX3Wj/mBI6T5CaF6UvluFBdHWT8QlHkXxkjr2h7yTXB7vq9qnT7oWnrJ+60ys
b2dwCTPaiK0JkG9Z2R2mfGyLWMk8kfdfGtPKqYjI5mXSU1Q1ymIzLV5PAgg8bmfCIXowXGy3y1uo
FV54Utp6SadnX+IkCY5VaU+fo1EFcqVGcNMTXfSPca36l0Z3PmQc6E9ZVBINWQgMVj4Ys51jBtqH
tMmiiyis6UfqGOHH9y+kN1KVGUDPxUt8hG7S0psrjwyAYFWBsjnBy7m2VP++6TWzdnUz/jo4zZOf
1ccqp8S3UyQz+1ROGE3n5Bsbb8B6gUhsZ9+YGfWuU4u8nTBhY3GU1KAX5QpZUk3qpWNbO+UpLwy6
hUq+JdK2rjczHkHHfFXSo142pkAcliKHkuVFXRAj5VUWB6OxxUNa6cfGHpT7vEdXoI0Gsd+Y8Tme
uQ3RwKDQEAWDN3dQ9MWZVK1JwzXcar04ko1DlNXqqRsN6erXMDxSTHmfw2CAMlQ0qKNB6f0W8adg
JDAGnoDG7/vU2ZLLeWO3kh8ChAIUxSZ4zZv+uoxirRrklKaNlzaqeSaS9a+GUWZ7unT5N8C2zqFL
hm/vz8P6AuStABMzF54N1LIWr28zBn2Jk2JHIZyU1FZiy50U5M7eH2Udw4BUeiWJoHNK/3ERKInS
kESVVKWHWEYNfjCtT7ZSyM9T6EQb/da3PmjmD8HOBSDAGt/u4KJJytG2/cIbIuIGH0wLNaFq2nhn
XzuJt9tnpv4Cr+ByZd6WClbwQUlnMtl/FDVdaHNMsgsB1H2WGqar1lF5KHLjp1TH2XMcOM2HbJAv
VVtBOrDIspMqhr1BJ+GAM1ON4dv0YyA6OvaqH+2g0WvoCSRIVBdmehilTv/1r6vB3iI1gTQM/pO6
4e0UVWZjjYAo/McubKnVxHD3cjOrT31FCff9od5I/AhE5qBSZv259hfLUafo+QKJKT3oHj8aMr0P
UdX5hz4OAmwHbWeXcHufNVmigW9PsxRjU29svnmIv5cKr645/DKp3CGJrSw/F1Mbq8qMpnmk5ikd
ezsKDpEz2p87O4nOuMxE586oa68Ltfu8S4ItAbJVGwHT4dllg/o4ojgz1ed2uqMxsqLC7q3HFsHn
u95Wy0tUBsfBn5XeZHHIBCc71PSJ/Dz+FrWmf5E6KIANOceHQupUN07K8DiG6tfBz/pzHm06bC9v
HtRMQcTRepsrGjzM86H66+ZxggDeyKhHT51T/hf2vUHdxa4ushHnnlYBmtWirP26sTXmAPhmXRiU
YipxKkEnf1sMGmQIscMrF0+ppgcvfeDAMTIEKjIJbU97gH+Nnmp4ljS1cfE+zu7RT0+xHsYichca
xVZSsHz65jmgmkPdZI5QyLhu56AFTgAsz46eesn5KdTma6oZp8TmRGZl3m3syfnbVt/+12CLI0je
HFGyt6InvY3sOx8RbtACiOW+P8XrT4K8OLdzCXAJzFevq9IFGBp10ZPaOOlHO/HJQ1hltxoG7JjJ
KjdO+/Kap9ShAF4klOGkoc6zuOZVajqRn/FVfWD8nAw9vhhxU7h4mW49lW+ONPdwSFN5vZa3PP6c
5HDtED3hF2Ibuwz9rl0ydNq0I4Hcss187T/frhbfReQL/G9+VuTFd/UxbE6ueRgESuMWmjhq9tzB
ipAR7Idhcie//VDEII8oicPGsQ5GMJ7ldDoWafwwTiMcCwrjCUkMwc0OaZVjoAX3KMpcoyDeCPyX
EdW8BjPpXJ9Bebzpi9+KlJ7lC9OJnsJiVCGBZPaHqVGzQ9GhRZHLUb/PR8M/6MWwlXu+tSY0uwzk
HMlo6QXeHiB8Easq6xk5wvx5h3updoeOrr8LZD37R+LR/JF0h+fvBI3CM387lIQNslFFSHGFkZW6
PXYNruT0m05vq0M6XwnA8thmRIrL1qYfxlIjukA8FXAbaRjEhGKwCY//fkh5GkjR2FqImMyH+K+7
10ToEJpiHz35jv+YBH7nVdRlr6XUD48RWmqX/2e4mauL2gWuLosHGfAOjicFZxSqBzqk5h/CzPLg
SPZPNVGHw/uDrd8VZpAaOb0y/AaIxm6/DbVVtRCYcT7pAwaZgwh/l3KJXFcr+lOS2k9Crf8xtiFo
Qm6BiXytMoN8vR2xm3DIa/WeVrhugi1OhuqI/Ge767Sy37hdV9WOeSzIOxQ8uGBnqPXtWHFnQKrK
VAPYhnZUa/84UAndDziy7q2+uUo9vqV2aP808hc1UM9D9JDoT/nwKUyf6grYoX5VwDGrISXRZDpG
0qC6lZV9wnLB3yl9c7QTDTWpfONnr3JNfjY1PuqVs1QfIJ/5bfprw+F2bw4OKaYX45KzE6nW7x0j
J34Nhb2PS6P4IlAN3JlNYz4qctddOwWlF2E5Wzbr6wuDH0IzDOdtZpBI9PaHGFVTmSJGmxtbNeVu
bs+fBymC1wqAe+Oj52+6vcGt2T4AqAKXE6nIouKHhr9ROqk0eFkYoNqEcuBxkKvsy/vbff3e3o6y
+KA8KAqz8oORUqYNPl1TcW+wlVOs0djyg+L0/mivXcPlR80ObNDTLQQTXmPvvxZSkRDfsat69IJM
OUq1/7GwVd+Na4iFIa4A17L/JongvlXuM/Fk9ldRfojE51F4hn+vDr8C2zPEkxpnu3R027JzC/MJ
qJyXFD/q+GddXdP+v6AJ3ElGhOeoqv/Z08+pvc+b76VwDpRddq3/rUddfHSujo2mS4P299emeAoG
TAN/9o6263F4rrWzkPC6VV4041maPsrygexW6p8bB80wcTLKP0536ZXP6OZ3lCRx3thZ4R/JcXMj
3XXibM5aQz+zANP5eJeJX/TU4xAaS/3Din5n2Z8Ulrzt64QZ17G+KuqXwnm0W1BQ6j5DTlgCw20l
F0xPdu/P/yq3IVgGnzgrGVObp4SwOP8IIkRDSC4FgrClTdk6ymdU+I1fjTMEd6UaBqjDp8oFyoR+
nwPt26G9ixf2+79i5eTGryCtmBGDRO4IfC8e/DQebAhdfu81VYH7gHwVxXk0mh/4R1AsCpPfNAKT
/ZQYvxRbuLLyQ4xU+7JdCxinxEVPu3bRdJ/UX+3hv0n57SjnxIbTIT22+g8JdEU+FQ9xfjc0R5Fb
X/RcfTbSH9ZABxl1DJfS3cZ7uA5ggAmTm9Lw4Mld0X0NOQyt3kw0T43gYGvhR4nqqRtB1DnqmZHd
Idm/05zS2Bh21dLVXlt1YEJnPziADouQXCkzZM6MYfRanUUSVl2ehgkBzMTwm5MuQOWhP9wpXyPN
PzVplrzErWY8RHlSPMV5pz80beu7JvDYf36wKc3gFGjPWFVgPourK49jI0xEIHs1orQ5AtZHvcts
jD7yXTmD0d7fTuuLcnZlniVVodzPKNDbOxmP5EAeo5zRkL09jkWbQYIdtgARqwYpk80rzdU/y2gi
erw4OhYUXVUpVKjtqXTxuZGbC3DmXZK8dGnKHuxC2mmGGyhS4IoAhOak/MT8+5eZF9ouq+oX9EZP
VZy43QDvXpusf7OppvjGD7RoWaPWzha0ltlgJPjjZkTioCiMHpkvTfpoOFLk+rgZvdBm0f68P+/r
t5D/IFOPnCloZKDdt/OOs05pUh6XPVWCnd04YX3sgnw4aOZW7PzG+YKpz0Nl0EycKS63I02pPoVS
AHTBQvJsH0RAG6H+tjs/nO6D8ERhzf/VG+2n979vXQVhQok5QBIBuAYENr+dfz1WWpqDLwqTyeth
iH9OASre0f7K0dtXRiyGJdMLs7LH8YYcX5ekX3kjoV8VjYXbaAFwCvK8Uwcr9WLCgt/JSdVhGNXH
39//meuAFY/cmaxALWTG9i8OW4S5hxhrE/0Ozc8hd9XKc1bW5mOhT5HbR4Y4aF271QF9Y+0pgqBO
AvaabGaJFsiQc6v8XmFFyJinQbGpeGMHARyg29hlK5wg2xq2OShI6DekT0sxx1EagWrZDrgVVZh7
pZPNp6SaPiVFPIG6dBr991ij0+UUyTNdgJ2JQ+a3wjGGk4624rdqiD9qQVcdu0bT/jlCg5tiksvx
86hWLGlkapJWYT0UlUd7I0AfCff5YijSjevtrW04d/te35Z5nRfbMCkLwDNGWXlRPYEsSsLxzkbE
b6dAH3xoNEk/iqE8yGoTHQlEzH1k9ciBZ5WHXoR2AJiVHfNW/gb1bHKT2YAFj+Jh60fOT81tYIcK
Frk7HUNmgrrc7Vmxm5Y332xzr2m/Roh+XVW/qq56YvRfswzYTBY4ECH90bif8OJ5ajBfOchpEX5t
5f7ap/9sO6nNsnngG6gq0EUju7/9PVajIhduVIUXQk37pBt98TjZAtPzyPkq1cJ66Uaw+1Jk30tV
mHi2GZo/VDRDcR/sv4ioom9Sysm/P1WzqA+wRHom5OfLp6pt8L5pa7qqSRAWH6M6D49dFk+H92+E
9YNIa4TnF0w62g9gPm+/vQXH3ZRA7T3LTsP7dopQ/jVHe2P3z9tuueKYvwIWoAKAfMji3kkSkA5y
mZeQ8cmHIFSWh9I2pr0phQDtB/GPTZJ5QRmLWjSBI47gi4/qDbuYhkLNPazFmju5lQkAe2ujl7i+
1rhnaPQSt8xOLMujpjZyQOZtFgh1BAHk8vo5H5Tkl4MK4/tLtJKO43MoO81tLJ7sWfrsdo1UZQqt
RHJqj4cMIY9W8c+qJU6mqMdTji7Ef0WlnqOmGb93wxi5QF1bt1W1GLVo7aOwsi2NshVmdv5Bc3Fq
Dm8Qg7IX4U3RgMMQmMp6ddifW93Y2aJAqgt7YX92MI9lN0977SXkIO9zRz7ITe/sJ7ltv+C6OLM/
dSenYZ/3OydEu8ZBgfeef9fexWnTYbeOKC5vo9F9t1PR7pCXxEy+ceRLnUeVKydNNe1CLQJCl6Ta
z/cnew4PbnYq3RzCE0I28g36xIu7oGiHCcXPUfbkGgiLHk5RNps3X1sFrZA0taNLByLzY64U0SWS
pcl9f/j1WtMiRTKNZrk+k9+WRTk7CStnEoniJUMaf/Rt51yIaTj7iXYEbQnivav9E5Jf37NCxK6R
d+bewtJBnYYG2kyfbTQCV5ucnzOzlmi1Y0ewcrIJFLOhuZQqHg385JqoQXg/QgH8Uab+Vr65uonm
oeg5QrxjfyGBc7vL/TZsRsPJFaoL+fQkGVbtDip98vcneBUeMoqNRys1GdgSsEluR4FekIRI3Mve
TBB2E7VJz1qu9GiOjYPH0apeSsPoDiWi6xvP3oonQCOIoi4Z7FzDY+jFBwIYLzvbaWoPO2dc5dK4
/irhFLIf0l69KxtlPFuh8SWTASOKPAA/idefN7ah/TJaGMrSUO6wDwn8lwTB8XPR4fWbV+V3cOtP
ZOnyDunK5jo6Q+pJYc07Tlnmj57MnBNEEtVzgXTWURvwZO0L6ViAktgnmSF9o22iHkcMWze28irW
5HOpwkJY5S+aJYtAPMkjp8Pxms5jWSGNSv1qb02YfYpRwSxAc1q0rax4q2g0X+2355dR5xYNcEKc
gVZWmtZkx2mn115dVyeQHVb92aACKBUdMOlDS2xd6rGr5qe0+og2zq7vrw2EDCn7Ggjw4elzUNf7
+ZotdJ1a57PfIxqhFrMG2lkSWFk5P4pePcaN2Cf5YxNKuCAckXAOW7ofSnoufA0fS8R2osa19fgQ
qEx/iPbhA7zzIDZcqcn3YdcfhSWOsPHOVtIf4OLuUcRLgSiEFbKfWXge9OxQi2Q/B4oJwogJ/5pv
HOLh3OgBoE8gK2CM7YNmVMfMxgybvwe9jAW0fdSTaO9LFxDcp8RS3Dj4KfNrBv3Uquqp9sdTSo0E
EamqCwUPI/T498/YOv2lwEF/zCKvnOvGy5Z0ZtYyvapK9vx22hXShPkuHoPotzn3kjYG3shsnQZi
sb1qJhX8l3pChDIur6Np/ZG0Mr8kRmbtfVoULmbVwUGCdbCvK1t7IH3bEhZe6V6AKEf6i1IXe4ar
f2m24cS2r0iJSonJaPJzVkTlPUqtCkXDXrrTp0B5DOUk2oXAupXe1g9y1fiHOtGUO3yvvwFx8DKL
FvksKFO6Uyz6o6852ZOWTlsv7/qOBGNAi58yL10H+pC3t5c56Y1Wj+ClCqoF+zEdguOoWuXz++v3
1igzcYFmDYEnrevbUZxCNjrIgS10Pxs7sbxP96aMStv7o7zx1BHNgFpDHmkuiS2DwqrNQl/W6vYJ
KyTrSifsm4ofwq5K1d+DDKdP01NsH7sTdTk3rmpEbCwx4dwdxNEd86tsxKjrxgHJKQgBWsqkT/Cz
F1FNnlZGFUhx8VQ5meZqedx7doZydxYFxjEqwx8YFHeHHpCfm+WEXhLyy24UNy/vz8t69mcYx2vZ
E4o4RNDb2TeiYBB4v2RPk2P9cHTcmYtAzjeewdUgOnB4HDCQcqLHvGqSZE4dYPghJG9CePMeTiLV
v3rIN27jVTA1j4K0IZsfkhIJwO2niIhtqimj5El6Ph2apCsOrZl3Z6cAB2HboTi2UW9epNG2TmAE
pY0IfYViAhQJ+plLaK55wDdfbGRNnTJNGL3xaPQRguy4s+6UAceaMg+DPZmnDkuLOuHOiajg2yMK
alH63+h02i6KkyetRq6sVuPRRRTni+g6gESB1OGuWFnq0+AI62zTdr6L667fjdi9H97fCKsHlOwP
XhfiXvjOzFrAt7OXD2naNI0Re3FaKnuqTxmcKkHBqG9OlRJdzKiVt87k6vlEdIa3etaTZclYudsx
K32omEZaPClOSm6DpclTL5APsYZc/2VFWnQZcmrTyjQZD3hiYHPpm8WlniL7NCLx6L4/A6vok9ok
1zE/hqiQ/vGimuGgs+8X0VTAt7BxXDEi7UuJqPAfaZT0jdO/PhA0zqDNw4bmLVllqOFg6H4sAVco
pSw+Wt0MV0JKcWOUVfTJrLEpYaLMq0pb5XZ6WzgOI7UC4flWmx1FiA1qjITZEanz4HOZ9tGXOPfD
Y0Xba2Pk9e2GKBi+oThvwXWcs8jboeOh9/XWbAqv7RtjP4Ry+4ALg8CDUBxzfYiPAdzOXZWE+cXC
56BDsNEVmd79fH9J11fCLHDEgwuAhiL8Ei3mW71Or6ZOPcMAJ4KsSHNqDMtVxNg/F2IckUKnwZPr
PTLLfq1uzML6SJFUIZMPgPJV6GMRk/YqThGT3Kce9Jpwl0GaOumt0e05gR9EF9uHTBFbvmrrmhzg
B+4fWyarocayrEgjiToh9GWrjzxc+oEAtTgQ6RXpvon14Fsgyek5lCdI/jmypzvKPuEuH1ok2QMz
fsiKWHXzZipoPmryd6NoOfRxEWt3WiI7/3reZnY1shgwrGm4Ai2/3SNiyjq7GAb5UZfUT3TJOypO
Ovo9frfx/KzWAXwGSRDwFsq08Lrn0/hXtVxKwUsUOQNNkmel6TcL68ksR36iquLPfupv9ZLn/95N
VjCPR+dhLkDNCvyLzT9VelbR6pcfoZ82u9AaItcMkmTjq1bX1TwKstHkOpSfqb7eflUWJz6Ccb38
KEkpWtj4w11UbuwdZfZpo8K1Dp4YS4fO8spn4yJZXI3FEClpOtXyY2iqL9oMrMXgJXZ1EFG/9Xbo
Tl0tP/iF+hKZ9U4Fa1/u4ipwTkFKtzQb7P/eP9avStXLGdbBORBS0FwgdLz9dq21q2hwSvnRDopx
n5mhf0AORFyVXGt3iew7JyGH8XnyZfGnMHHH3MFLDr876qSh3t6kzgFTrfpUBVazw3k8O/q0Kk6m
nZRn1Cb/G8wkPAOflE5ybPz247jYl5U6ck1J2p3Rx+ljNOXhj9L0x68V+u3nJFeNuzbSTa/MGsXl
PseCVe/Kex4y56OStZsOO/PdfTsDNDEB5xBvwGLDPv52BiwrF6JVCxiGSmvuzR76eN8pz7FQXSfv
jT1jmvu6r9Du0+zALSup3AgY1r1yygr4NRF1gQyay623P8E3LaEGGXwQNZOumiHdt1pQH8rKGu5S
9PqudZj86KdO3GUyOoKYTBZwD4SG30acRvdJwoRqwaSccKft/phNou/9ujpoQwIFXxTBuSLIOQme
7ENJ9HPolUG+r+20uJaR1riyhPy+O42wKqdRMx8yP9J3dp5K94qmlHguZtz1FrpNUfb0/u5744pF
HIQ6+azpg3D78j4pB6kQbRnDshk16aijRu+bWo3YRqSUXJdR096nklPtq3g6J/300pTJPtGwv5W7
2rikgh4sQWDjv9D/dPYUNbzW7rWN23V96fEj4YGQVhFj8BDcro4dgKOq7FoCK66X13oMkU1MYC8J
G4xKVIlhV3eavPHirW8+KrU0nSh5OTx8S/U9gR1RMXMyvDIIphd0w6oHORRbLb55b9/s/ZmApIHJ
nDVBEEFbvKtoOJd8BCIKMvtfHfX+kA99fGh6UQIo3fQhWN9+FBUQ6SKMor4PpGH+6r/eD9vkpjWS
UfFEXKDxXdQmNZF2qL/mvS4dSr/CnUCLHsdaUS9CCw03ztGOV6Wh3qsiGV6AvW2FdqvVnX8Sgl7E
FlxsNFRuf1JWowNijajpIEH3lb9SN0mL9FeaA1MJdDn6NPpbYuyrtX0dEkQ7Aj7kOa8aun/NAibR
gznmvuKNkRG4DdKnezHk/b+WgFFComc5C73SJKIofvthsox0dUxD1NMrJTjaU2J/bZFvP6dSrr28
f45XwSGRGcPQiWICYYstTogoeoH0MFJ6chW3j1F81zoVZoCOIyUuAkOa7NJiP6govl8hCm8MvkbI
YPT1KiBJNYh2yxITMcV4mkVmk3o9Engn5Bf9c2xYFQUJRYG8icWVfOhL+aNsh8WhqxMFp4K8O6QU
xXdFb/huEJjjxpW+DtvnHwXsmHmZaYVL3roddxIPe5h6kabXF4ra8j7Pc+cUB5Wxi2kaXTpZ/RAa
gxvLAuWmKD77arJVVl1jwfgZVEdmiRvSCBKJ202gAanE5KdPvKxUHkY5Ch7Q29QORNkAmZQy3ydw
OvZOK8f7IcPgO4mzjeBqfb6IKkgdSB6oJqysMtIpiHlaOnjirf6i61JwaQTKWVJYNHv0vA6JVm4d
6Te+GpwWAGk4OjJGOfoc8P11wBIkO5s6zRNvLLIKKdbC+V6FEo50TUzpsrdl4B1UDgQVMzZpXR7q
waFI8P6hWJ/y2x+xiCtSakRxVbWJJ8WRdCxNSRySXASf/nkUCP70eGjQQsRfwsPSxlGkOBWhp/Yh
GDtZkfZ9Bonp/VFeGam3DwVlGFqGULcRAqTmejuj0SjrZTNmoRc4/Z7HHKutz4kW7eEqHQfjq6M+
CePaaJ/1PnMtoe8A0e6cpN2PEnbD7aPlj2gyR3gVyrsm+qFO8aOWXQ39dxvomMa/qOEnf8BZIgZ6
2fauXQM1KZMzkfnRzvpPEKHu7aD7XFTfc3zSDlXxE8Xjf18vSIC8gWAbeAiWzGRIP23QRmrg4aty
Z6eSil9EvRnxzBnLciJtQITICc4kgWW8jc7sQIRShl6MeP25MEbL9WHpnUcnP4aSFRyw6ajc3haO
a4GlO2eJquzAXdQbK/rG7pxZX+Cbwc6SzC1ehxphD6dFY8TrO6HR3MBwUJ4rpO/vm/Xhh1vGvplv
ACRrl7dg0TpdEFlZ4GVT9bGXJ+elrK3mo8RFhRNKZJHisIE//POghNOgVIjrAW8tA/qwBkQV2sgL
TXKdXCbMIu4AluPB4g/HJJa6PZHoltvp+kNJiZlIUlUstSG4356PWh9CusJNhrIK+EDDFMZn2Z6a
vZ0Nyp5tFNxFZZqc3v/QVyuO283EqICTAJqAmEOp4nZUJ6WPVo5V5jWON+W+q4R4HBr/4+68luNG
tnT9Kh19Dw28mZi9Iw6AcvRO9gZBSWx4n7BPfz5Q3bNZIIc1PXczoeiOoEqshMlcuXKt32SojuVu
CcNgHrYdPO3iYQSDKw8PmcRpTt8Ew6EK9hW1KjO9Et0B8RbXsm/7+JteO545Tft02isaDjXQv+Bm
5eVWGyI30e6V/FKLriyHMnBotLfmrGwnGcx6m6Hz2Lox26oT59tA5LsWucxeEb5AMtNq08cc4PNm
ysDM2g2AxUjgGDQ0w/79R7KclF4+EUoSVOhwnLUW5A0AyeMnYs2sbXmIh7uCzWFfy3ij1RhC7qVS
1ujNoaMgrN7a5J1+KkQ+Z21HQ6N3CxiJpH3xdKCUcDy07eTRzKaU3SGWqboCEdr7LjNuGlWEBzxc
aKGFPOvAzoONlrC8zW7Q94kASZ6bE5JZfa7izGvGZyWgAa9Ic2dbEzItDFzv5xzrrTH49P7DetXv
Q16Ck7+9SA8yi17ZPY5jmEZ6Y0q3HL33CKlUZyVwqesqytqNVBnNXupaPzPkypcGEphplO1NoEvK
TWLHzn4UuBx3lNTNScVyvFe0+8nuG1+UYXqTq4l6Yrq/QgkuiB1I+RiUEEFpfqwWWQ1Or8y7Rrud
5vi+EFgDFZIKxQDC5hdQ5t+koEONDDEDT1aD8jKcbcOtTafzUCEOtjV2VR7WSr23eMrcvv8o1+EU
6B7dveUou7A4qBYfv/y0nKXSKUf1NijDaJOYUut3YRScqB69OQo0GWzO4OLTqT0eZayyqBjmxVJj
iqstNnwsvboWhxP3ovE1L2cyhTbAV8C7tefTw3pv6HMlU0QmGbeRpXAqs81PGSYJRdTm3mhZ9LRt
+RGlgDN6Qj+6IfTLHmP01KgNT0+TJ3MR8JjablP0SbWZRhSBHVs0mzIf071TOMoZSiyfGyx+3C66
j6I4QkfZ/pgY8uj3WlGeUYA3CRscjZBdqT01VKJNoVv1hRPkxj6KqsJTZindUrVlRDm3kPUUSMJh
Yu0Vta4/2KmZcSlWvUlkOzuxpb1a5zwdHg2tBqIuCerzceRFchlXw+wIPARvSYI2xhYxeG/y+kO8
of5/PnrlZeTD/buuvomn+D44sbct82j1ahbYPYiepU7J8fF4BqDCLNSoEeotSNA99E69sXxT3ymc
I96fBK9YZM+3CRwDtSoY6kDAj0fCl9HOCQvqbXVh78xdejVuq4OyhYLthhvFlbe5p+2qT/3GujV2
1pnsF7vQj1xp+/51rDfW9WWox5cxml0X93Kt3iIh7BroxGXGN63aNaoJ3PTUxOe7jh7uwtu1lqSM
lAWdkdUt69pSZomQYhuVwri07PBTWzjOiWP5eg2TqTMIoGrqfezYa1FcMq26CbIcVHWM1WIZJ/EG
eGt84laWnf/4VoD5LSkmnEM8I8xVpDCGCJ3XuSquzS7E2hkSNlrRZbhQ9gMfJY1v9AzymxownSel
86nJ8/oeF5DhrzIP9e41lY+q8QRBldFrOTWhVU7lcvQ65Wq5GgUU2AI/wJx36btT21vC2IuFmGeU
hHIUKa4p7eadO4P/3WectE+E9mfNjBfP8tc4FMcRCKFIxpo/Hsdq0M0A9Jej3AgwKRN2txvK6lYt
jJ/ybChIVprx5EYTSlKQ7AJ/Gsz+0qjiaoPTkrlHyLD1ayUaXLlX4k1qCx99QZCegxZtdTnbcSrc
5knsy5gve05oPShWepnIqeM7tdhOGjX40pGME8edVab0665oGtHgWlDba22FCUp5IAruqnbC20mn
FtzwrgxYoi4yP7Grh4hYVops/70F/TyuTvuIKE66Re/2+Gk6djh2tdPk1yG1vY9ONRRnQZc/mVke
uIM00kiLuxOL4Y2JAlwF+DLVNm53DWdIdTaToY6za2Hp0T6YZtvLNHhTz5Hq336M/x4+lTe/ZkT7
z//g5x9lNdHZjcTqx39eV0/FvWiensTlY/Ufy6/+5z/95/GP/Oaf3+w/isejHzYFxNLptntqprun
Fteh5zG5huVf/nc//O3p+VsepurpH7//KLtCLN+GIFnx+58fHX7+4/fF9ePfXn79n59dPeb82rZ5
Kn5Ev92XnYiemuK3x+Lnb/8P143mh4h//HbBj+36y54eW/GP3y3rAy0l8mCSS548iKfffxuelk80
58NSIFwi7MLyfu4gFmUjon/8zqHvA4UMljK/R/B9dpxpl7H5THc+ACiAaEabnz7d739d89Fr+ddr
+q3o8psyLkTLxRyFxkV4jI1zoazB8CJGreFCCXYyopzDyNOMqH1INSvF9kUxH3tZD7aZ1oP7w5V9
8+LB/XkRLwd9hs79K4gwKl0damBs2wxPJFkliFSwg4zzR+JlaefX3ZViXGTW98a5mJM7PSm8vrlt
1btaJJt88eN1Ml9JHuriXo9Tvx++dsbglpZ8yJvvtH+2+Bi7ab9HHSyzxkNOR8LsbmE2bPsAVUQ9
9OLkQnUeaoXOeJu6ZMiuAwVBb0dv6opdHyluJZMeVTsVg19BsfT9211B817f7mr/0RoiH/IYiWfd
25fxVe12bu7OvrQtvea62mi32acmcxVPdZ0Ti/04rr0eeXUMG8ZZkgNAPnSSus4FS3sdNF9CJdnU
RfxHNxoHvf3jxM0u7+69d7tsxi82otIwgfxoDAmiZrOtN1vh07V1s62xC/blAfvH7f37Q76aw8ez
ac1TnMpyoMfAiBF5Z3Y9e/p2OHHWeHMIsviFjEF1YX3YUrp+VoRKlXS0fsw2SYpxE9aIu5Wf8uTr
+3ezwnv9+c5ejLWaLZnRWHW/VGTDq4Ku0E97V39s9uN5uYNZdBU+hWfqtc6WdF7cRrtQuNrDmLjD
5/evYlWyf76KxZUMihNlkyU/O36NetZ2TZJkqdci+av4KDFFaFK6/bSpTDcK3Vhx1VNgyjemztGY
q9maK40p48/GmFq66fGzLQQGBOFIG6pM5+2JO3w9GgknBTGDCi7Z2dq2mtqUlEsI5npWKeleqGbj
behAYE6nyPSLUtP2HNzEtpir/DK3JrRpJ3P6iFFUt29rrcbRu+2uOaOr15Cq0qcpNfW/N+sIj6Qi
9AUJloj9ImF7/A4UQ1KIfzEam0a0dLplmhNOHJxr0gTSL5AASNNAOREyjvMD9B4XG0QQxBCO+AO+
5XhQWcmdTFFzE414o3VzO2y25D3x/v2nv0SBF1ECUDv3RL2VEsayM65LBNlEpTW22wnYNL4dQNnN
jtq4WRgPjQxbbCwn65yWFYSAtDGtmHKseer0uJ7i4AtI+Ghik3sBR8bZ5fhORU3zAwE5Za8CKdsk
+qiet31fbjp1RqwA6f4tCLD0vDbkxJ9C1WISjsldK5LghBzQKrpQWqAhD2QbTBvINuqmxxcyl44o
QsxItkIzZ7Bsc32eVHV90Bv7SYPcuAfZmpzYg585cS/ewDIo2+9yIoIGxZ/V3ZdamQipiBh0GvP7
Ku/kbdw56UdLTdJ9pGlNjm/DNPs6ngmkwli7jW4MHGHybPiMuosY9SnW86pVtdRYwCwzBTkNAm5T
1tKjvSpH5VDP9TZCNgkxnyk9D6xeo2rZBFs5sH+mA/WTEo0mJcTSRTi1eeJ8s2rKcwmA3Oj925Bb
MTqmcnn8Low5qOGE1cgFJo4SebRwFNk1s14uQVyV0V1hJuqwbRETqNxYj0KLErFdXgRRUz9aKCSb
WHkPMyFyrIPv76+ZVclvubaFpwc1BPku/qzPsXo4tFJfqz3u3hqChpR357sEcPe+AIt4Zxkirl1Z
7yuK7OE0/sAmwLD9zNIm5ISbJrmx8zxX3EG1JEz16nn+GKtaGPt/8ypZSWg72ou6FcUDRAqOnyAa
dsIarMLcEwCCC5wK8y/KkAbumIcoQPWTsk01/ANtK5QRdx+LgxgwIG1t4XhIvqJW4QTpNoqrFOyg
6E6gqV9N++XqqOZB6iB7Bk+9Oienk9ZaHX2EfRFMVoajARIpIo7UrZGHk5smoXVWKoGGgB/kdcx6
800S2ooX6RD7gEYMJ3ahZWm/XIXL5fBiYSBSMEfIajXdqloTAmS8uU+o6XloktRb0bWaqxbpKfDs
G0MtaFWiOmc/Cqargo4sjC7OBRr1MBWf5IZ+zKA1VP+pLJxKeJeHeHxXsHApOMKsRHbllfCm0tb1
WBtpsJ+a5MfkxAliHEpEq6lIXZNz9scBUue3pM4yzxRpg19403iozNreMOI4YiF3emJdrwqVi5QW
bRDYkAsuAwOfNT160AhjMNOCfSBE8nPMNP3W6YyDHGaSl+DKsUuiuDzPIuFQR2/UjwoVDHdIZrEd
hxiV+kDqzluzh79BlUXz9aKtzsU829s0i+u7mn14o/Rzc3h/Mb1+Z1w12CBOeRyY5HXLMGPfslEq
DfZdb80XcYwkDAUDeZ8F8nRq3S7vf/XSKH4g9rgYQYITWBKDF4m7mAIRJxhj71ujrC8QUrPsrdmE
3R4Z4spwO0fgSGrn7VOEiOpWTZR0X05U1bZGH4pTvLvnO1tfDU18rL0WuWVi3vHVTGaXpm2pBvui
HerP5RCkt/pIl62KRi31MzDoeM0bmH95Ap7Pz4KlBV9Nr/TNbMv4p+Mbj6+IURn2oR8kdGLmvlvo
ulVbQ7vNMJrvRa9ddH2TPOZGYpR7K6e3systA96ugqzRiVPKq82NGchmu0DnqDAulKTjOxJIZ6Cf
zB0FUAa3eUezW2uieS/LrdgYeVbQwwgn35DUcgs5OPNJObrd355PHLdB8MERAr6wXgW4XaRj1rEK
ahuNmrjKZo6/nX4Ws4edmE9Lcrp6gYsyEKWtJdoiU3N8u1mdIMczyNI+6aoIId0+8ulSplu7W9oo
raLT85Y/y0Hbnog+bw6MuBzjAqcEXnw8sNZWsyPVOFLJsJD8EgcfD0cRZaOkVeFLeSFv8hoGwWQm
2Ylq9upEscSYJX9Du4LaKO4lqznLSm6xoYzDg96V2tlQtbIbdJN8U7T65MVj9/X9l7lOG9fDLcHj
xYIdRZTLNhq9B3OMbdq7WKR0spltJ3I7vzeCzi+VLD3xWt+ISCSqsAzBTz07XB0Pmms9W0iHQr4I
7X4jWumzVSQGlmFDdWKkN28P2OeiH+FwBlKPR+ojVRV2qXB7HEl8mC0uoLv4qzX3wZmWB/q9Ic8n
lGVev0DCHw0l7I7AI1LlPh4y1Sd7CGpuLlKrYcezfUASx/Ia+JLbtNNr7/0XuGzux0uE4ZZliOMA
54w1WVzSaPlrIgkP45x2j7yxbBMo3T1kIXQ4BkMrNnaDz1VuQxgswZm/P/rr54vu42LEuwCtDYY/
vtlxzhIHTlZ40CK7OEg2GKJM7cerxloSyLgKfHmc81P51+tdhrWBetWS44PnfVVwTOxMUSY7PACx
R5QlUruOGqNkaJBky2D8oyjs8KMqAns6IJSnnGUTi5nyXxF+xRnxVBFgRWdf0gLqrvilkfODyQP6
c/wQiNNjMaeOQ0BExHHQW2gsDUmoGdXo+k+oE7RFY/gqDeCD0ybTmUK1fovWqLMLLLkGqJAFt3mK
WISIlBJSetud1ckwfcmtBFm9Qm43+aiZ53GQVDeZbncHq0jTQ1ZMI9TrRBwQd89vlDHQLsWkZWey
FoMxGfr6bJzo1sa2sE6kFK9fO0ERZtByvKILYKzm+KDHZQM0A8RCF/mNejU34DOML0V9FfenmL5v
jLWkLaS3nAboIq72gBHSa5M3tCbj2Iou6875YimhfI5mOqIZVfbQzif5hm9ss+C3AFRjI2WSNa2L
JjFqCHMI4AQvUDRFFC3cmyIacRfHOBv1jnaP9i6K5o6T+rbQrIugnIITj/h1GOES2AM4rkEPIps6
nlRljFHKrALuTG0cphXTeZS6OvTNaVY35pCekj5+HZKRtuDh0goHQA3W53i4ooAgWuGZebCLqTtT
pLi+nEe1v8imSZyoVLyOWEvDwKTzRxbtIEF3PNQkpm4aoiI6jLZ5FpZBgwZfbvm6Dpe/5WmSyQfB
PaAj06/1Idm+H7HWFRtW61KZImoB0OH0ZqweLMQoTepnKT5UJSSNYortQx1q0aZ0tMZjvs/7dsql
722fKRsbI47ropQ+I9RrOSdyjNdvGFwLoZuTG2RrZP+OnwMWOjR1sOg80GNrfCWX5q9dNmiXfV7F
CTTa6u/JsC5xahkQsQ8TjCJ1ieXFvNjrgyYZcIqx4oMSdzE6ynp7XmTRl3pAROP9h/x6NqEDrNBH
BrjF1a/x+Glgd1JRL7c2OM5GtUZtz+lk0e+TxYn65huzaXmEC5UEr3JCxPFNOY026IOVJYesbFGw
DYyHTF4Kbm1VbU02H7eK5PwgupKOSTnEJ+byW++Q1hpNc5Xswnyuw794pJVSdtxslRzgjGebMajL
bR1wo2OpHebeak8Mt9Ib+vUKSUoXWpXOmOvARJipaTmhFS3NWuQPpjVuDLmJN5xO4n3eFsFVV/Vw
zeJ+2rVVLHljPxkPkRC9W3cNPolyhxJwF8ff5a6ZYDuV1n4SRuCT3WLWEDvVoZRIF+aotndCTsId
VP/xMpglTK2owT4avbgFnd98fH/CvBFxF+VoBY46YQFU2moxhKkStV3RJgdan4lbhChi9B3FnSgo
wl3bRef20GmHYRSdb4+4ZYwAqE/kiitYwq+Hi3kEGxuHRgTZVoGplYZOAQeWHsZAqTcjFW6/UkfN
dstW+QRONbmWakjLlOVKfQ9yRlyAWLC/KAoPO2+acmeVSuR2Qz5v2ghxp9Y0B9iVhrG3JQ20oo4H
sUWefVYoHDytJu5ug95Gu12S9ALGwvCo8e25pRU7lAlPGf+93kfpmAKqk5egQ+69ivD1ElUiHKJR
4NWTraiUYjPXU4QzSaj5iFpjV1IV0+P77/WtQABYhuAGFRIa/fL5i/WhK4nU48iRHGqzM1y5HEsq
v4PmO41RnkiE31iK1OEX3i6FXwtU4/FQcdh2SiIaZpBUKqgYyeE5Eyjbqto47pAiOQVbWwLLceKt
o5DBEmTvRS1vzWB3ymYR3WHGKq1i+preoIuC3uCJSbnsRq9GQX2EyL3g09YBRprxJZLCOTkEYGD2
iWFHHvjfwWszq2c1F86VpA6lz+oJTmTZb97fwpVjyph091fPU4RJXyWqnRxaxYYhr0jlJ0w8mxOE
xbfeGl2pZynaJaKtsrsJPVQKHVJySEZH2ZShHFxOUy/tJUtKb82gPaWi/PZ4AAY4s1BKMVZxBrGT
vBk6nmcfJxuwOeVWBdDl0SKDoSlONSPfenvkGrQ+yawWr77jOZmCCg0di9GsVsnPERJIfRi9835M
Z69RpkuzHr+EUlhu3l91b94k/bDFpG+Bby+v9sWqc2gBNUFhJIeoUqGpJla9DZWsc8Ngki6tWDZu
/wfjQRVbhsPTat2IE3WhOzmQ1YNRKeDW56y4CBJe3eC0+a4vh1Ps/Df2fEBqCzB42XpJk4/vTyuy
0o5rjkAUPiVvwIFiP7ZkjwIWykGS9XLjYGFG0dWJ9lSPohMpxxtBjbR8IewvNeBXUnAIDploMZnp
oeLeqM4Y49WYNN9GOoB/P49iJKbOIkZCbr5aHRE9bCeto+yg9EmwCWOn2TcxXXOkP9ITy/2tHfjZ
J2CR/EC9d70/gC8clVaQWkSyiL6n2lwfpqm2gMwn+BiZXXUIx8K+HMo58EiJ2i9G354SenmjswKG
CU1uckdKtpCYj99sBS2jCJQpOcgSNELZRFyIdB18f+7M28jqYbdZubJn7iMXXUSlF5paxDQIqj2q
//3u/XmN5AnjHYdfiJh0eDXOu1Sq1sUcXYIwrNaztI+TWlFcYUXlH7nQlWurtKJ5B8Bp0veiSvWf
WZMF9c7Ug+FirAfjayuqkWqzqdybxdhcirGBE6J0o/o5kaz+zBh67RP04FR2J6zMbmabmp8rp9EU
uWof9gc7/dqL4k5Vmw7bibmzt/Q886cgLoZxA7ne+IpVe2sTRhKf8yMC8NV8p3ZKdlUIyAYA96W7
XNerG0mLEjKqIRe0pgx5ytB9Iz3168BMIzcOsXwlLy+E32MemVzQjsSUYZCg2GwbOraZG+AzsOuS
uiLzMWDG0eBqbQY1RPajRFL3U57H7Lj52A3f7WrKLm2UBT/reLdEyPRE9KHNQQvcrrNo0qN3lqs+
zsDmhdwo1eVYqwjIacmYf1FbomHThKO5o/PItaF31qXupEftBv8M57GeyvZTTp3H8hUjx2ckboV0
L7hsJI3TMFf8Oc6Vr7lchPfdWMZYAggztdxaFvG9ZJQVmgnWZI/u3IHEzJTEuBjsCtBF+CVxOhBd
fSWc1h2zQvlSi7gY9+pEG/aKkvvwvQb4vkll2PQu9eJE8cPE0vbLU7eu0cdtJ3dAR/HcpshTeHlH
Jka1VrfajYa29WfYq+l3K1J7sTHZb77qpQXMPxfm9NVRhGmd0QnX0bjrY+uqmqfo0UjjwDk0kqUc
pKbRCuw7+u4KK9sWkaZ8KHIXx8sm2BVGiTP8wgRA47gE8COZXXDpjGZzH6SDYrgNMAhlM0rBbLtx
V1hseBLCg74UO/N9rsd0UbugtNNNCo8HqeOoLz7mWoUCFvhPsdejsrwbALIeZqi1PiKK8iWmwtUd
prJNSfCraUFYfd/fVsVcJ17TOqlws7lTHuSAmLJvsi65mOVGvjF59bqbBiMkf1OS0tGdzEGOdlUs
h/vOrLXJC/Kps/1ysK51M7f1ndCtoHfDoRa1X6pyhlyikcs/ozlIAS/Ns2z7KsK9X9Sh6r+HbZo4
oPBg+bltI1dfNSMunxw9E/eaMXePsxwrI7N5pPOG4jsXEQ7JdSLCyfDayTC+G2JoZC8Ya7nC2s+W
BuZhBApwNJp7NBXs2LUDAIle0RnmY9tGUw4XOyof0yQdko0ENv2LmiJHG89DrrmaHVe5F8bL92RJ
Rk8anJDOibhUvpdZl2U7B9ezW9pNoeoWaaknXsrJxod5oX+KUWY7K+opgRsSK/gNSGHR4/Cu6sU3
Z6DEipxEjNFFFU9hvNFUDGQi9o8SREU9acyNVDM2OtvyF2vKo8iNnIqlpMf0q7xOjppw2xXdNG2y
KO5w75jmjE5YYmZYtBXtDaTaqQDpZ4U+caD5UbZj/lnSEv2Ql46auHIEvHMxSWgPzjBqn+a06H+i
jpUD6YrDPvSUOA1ar00VO8YzS5LAlkVZ97UZZCf10Kttv4UJooyuOsx2vUXcACX6pBOfhikzJw8S
Wq27oZZhcsJ1R7kfgTvVqSfrU31gpQpoBFF+lQ11kLt23YzgO3Nh3CXyrHH2rmCTuHXRjDcR6kkI
RlcDL7Rj1m67RVMvamaA5gGnH5StwummSeAygypIRIG0Ym8wy+MqviGCh703Gxqqjfo8hY8DZbfZ
Y+r1dEV6kV70STp+74Mi+m5NyqACRwd34qK54CCklM7O3dRijuK3JZTb80UY7iHrUNxxpyGkUD6Y
raxsWHQjvL2pSz3a99ltLtfih1ElNIbjz6Dh9W5bISgBFTCA2ntIraaS/UpCLTUHgDr4AYC3wc36
sWoAGMVldFNFOlwSpbaKfanOfXjWSpFl+fSwpNtu1sxkEydzc9fGXXTn2D0GLjzMB6w6L3LD+czZ
MUl8s2O3QZCfoJH2RXeB1MWMmzAT+GvV9VWMxCpzS85CdH/NEJ0LLy/yYN7YaafGmy6N44ck08Kv
qVJHn/h6XJAoTPGe5nQKzuYQkVU3llgsLpWd8o9SD9TOVYSUf8yBRn7s2qxuualsNF1lQtPEdySp
CN2gIBlxo9aYcA+cNePOntDPzFC4vsjqFCJaN0p4yRSdkJqNPThNiHVGEDCZIlrszAmB8aVT4uYm
ojTdQPSsBBwYEqw5b3vLHetIRF4HkKmEAjUgZyDbo3MQbal87fsQ58xw6G3XVKpc8cpQGs6ZzNA6
La2yekxohqryzVKMlptppYAJyhJ3p8Isv+Z13V5XZIhw5zRnxAExovDsqVDNQbBU2BFu1LpXvkiR
YV8i2u382Ur9Pw2md0js/2sw/a57zF+i5Zd//Qstj27dB+q7AOb5/6KuzwHiF1p++YRzH2ciys/P
zbI/sfKK9oFDNhVw5P7gmhpL5e1PqDwfkYRj6wmEclFe0NW/A5Zf49bB6lAVhRHPxUF145uPU9zw
WadxCBHXMCrxYOddtw8aLfmu9E1jE/X6gmqzFTl7iFXZYZiHemOVoxZuWJeGYOZOzT5WL+MpwjWk
Fml4lyMLcqfh5nKd5I76mfUSPyhGG3xDsFTblNXgVmxfV0opT/12DAvPmFL9YyiN3bmQeulOUmvN
j8dg/KgEIpldG3TERQSC+Ecgj1tSF3Ebj2lau4hQQ/VV9b6MvMGY7bOcRLTd4uBB4B+G+gKYrPo/
YYFcxj+asi3/EMeUj2PqyP86rghieO/N7/3TY/Pzt0ObLSyR5b/LH35ZPGZ//V37cvI/f9efXBHt
A91Izv1Ih4OFRA7nr9lvqR8414EPRcNkwdctEPS/uCKG+oGDH6dpBEVgf/Gm/nMB0Dj9AHgG2hvz
lXMZy+DvrIBXp/elLuYsiKTF1hPeyvECmPVWtEGBHZAGGnNbOPN8Bp1q70Rzs6Myyj7AFgsho/la
Oqf819erD64ZdR+IMotGE0avC13nuDSC6GDpBMlZn7bNTSW3Dv6eQ1B+Jpzkj1kRSXco2peb3gLj
hVP8OPUez5OTC069m6gowfbqlXKekOGH3iJMdx5HRaZsm0wuv8RCQopQK3H0cY0psH+whU1noWPO
d3MyzA9a0qo/+sKJPk5U2P+Qkm6nZ/PYebTsl+01pdA258MjVNuHEY351mM7lGzcvlTpyyQV8U3m
xLui6JDiNzUoer06IONnyDWaWZEUyNcWPrsfn2fd39o5/o8uwEVJ9r/eYM7jJv7+KOKjdbb8yq91
JgFLZV0sHDgFkOKy0v5aaJSEP1AaXvii/J/VyBr4c6Gx/zgOvwmHFHVVysfUBP/iZMHXYvdZ/hqN
D2ADhvl31tmqmMIQaFkgLgqCdoGLcTI5nutGnIKuDUV/Q51B3YSlmZLMTT/7LB5+1nVqHZQaAVQc
wQHIy3rrJwp89KGDgqDWnbJ58ehuftVMXvK1nivV/yqlLFeDmt8irIGWB2TFdVFSGeMsj4I5vRmy
anYbSTuDZJp9Go1IdUnumn2uFIXfoea4rZxZbKpIif1YcfbSXHzTksF0RWvnfp3b7cOoZc2ub/T6
MJep8KJx0s9rDf34one+jLF0qgq/ltV7vnhKuAsMjRYVLq7HjxIdatFZvZTcyFUL8EJmDQqYZ0or
+4Th9LZsetAosy3OhNo7N4WNQFigptluqIzhvGvD5keX9+2nKguujPEsV5SnE493uYLV4wXbTQsN
dU8wwOtucl9mOtq1XCFaA/Kdnlf9H1g0Y5bYmMaGLrxxjnwKvoFynXpK10p+PQOkM2lYAe/J/Kht
sW7P9eG2CMv2ChnScpc6MWdDacCCRM6L7Rj32b60MairRRdeOKM8gURYcP2jc0qX4dm+9eXtYLj6
rNELU15d4OrLJvKihB13idWkEi5RqWYOuEPKjaa7U2foWxu9D9zMIqw2jWi+aw0pUM57IX+vqfbg
9qRUwqP9yRlFYCdmZVXih1KLKbyAMe0GZdd49VxJP3L670gwEva9ARkXaTQQGrei7qmYWs64s5iz
W1smHYorfI3icmj3dR2L3YwTouzWosEiOsDI3ZOqDNfESZNrenha9tm0ajtxg76+kpxJ+hKgzHfP
cQbR6lKTqFC0VVR8C0AWgGUUT7yyWnEzQfkX9QbbuQJdqxZUAeLqiy7GYROEfdCdUQVoTkyZ4wYP
KSgYdmBjnKYJA6A/VuEB+dC6Ddu4vJ8VwP0FR/qtsCv9hIPzOgq9GmaV7+oaJ3O7jMp7DrTVTkrm
aJfNjUPJrsT+FsLSZaVEgIKdyKPukH8qArl4cLTuIefhvb9InrkfL2aVBUuHHuEC3YYUhZzZqsOr
W8OYaJNZ3c05YM4OMbercqacaNqljX2qknsE82Y3jNQDjH5Q/kBESrqgvJedp808u8CZ9TO9dkzP
4MSPR+nQ+/FkieuM2kHrSbX2c+QcsVP1YZ+HA8ulMdtzJU+VvakLCGKaXWJi3qC9CSX2cyT342U4
TtV1Y1OWtCLkqQAXyzdONih3/Ad9pk7qTxzr7ROdhRUMhrdPixvAGpg9ANv031ZZ2DiZGhjiMbhD
RcgFg32Z8Bzw2cAFFg7FYJ6ZVe+FItnGQ3lfQ+V6/1WsNQYZn/eAQzGFfsRdXimvVGosTKGn+l0w
owFqBJLF0x3OzMzM0bueMho3QXwfS4vRQGzarp6OiKCBdPT5e/S8lDS7SNNpOIGweLUolssCk4TW
A8gVECWruCMMtdMoEZIFTp9NoSpXRhzph/dvfhWrf907G/LCYHtO0Y8HmaI0CGLqF3dUB7WdqQ7u
aJbNoWvEicV33AhcXrKBfg4MRYBkC9iWXONlFFXxMm11iAlkn3noSWUZtS6qBJHfgh38hFPjKfvl
5QuPFhjsdJwtMail+2iD3T4eEK2PvssUTdyFeruR++l6bBVP5ObPHtZ1AwcCcFLuv/8035jKtKtA
GJAyAQulU3Y8aFKhcucYfXU3OlTV5uY+mlDfbbpdPrbfLUr1+EdsOs64chL9oar5iS7R63tGuHsR
fdMBNKMKugpwsZnrLYXG8W6QMFPoC3O6Tam0UxUXw3Ur1O9cknoGbLM/tYZXk9VGX5n8bjHPxVcI
ANUqgutF11LW1ZprGGbzlVzFXi4p5dlgqUbigkrBZ7WN500VlOV2TvPgM82dfsvpv97Xnd09sh2V
N0lQn9SVWnbnF9OA0IItC3OPRARHE1yejt9I2sesbDLja1PM021n98ZZXg+q9//ZO6/euLF0Xf+V
g3PPAXO4JStJsoKrSpbtG8Jq2+RizunX74fqM2e7WIKInn27B+jBTDfaq7jiF96QprV/mvraNYfE
Rwwt1nZJ4dxZNebS6PL/pNZAxc7KxKElbtmFOSiRCVj4JpXZR6Vh8jwUxRqAd9H6RMkTOhMRKb9W
Q+aOtu7lz5XUJELzEQV20jt4w5krde0nxbh3tHGjZvkuaNRdL0noKk4rS7jYO2AtSdL1WW+SWB0c
LVWnPw+oH2RZVFHSeRyzBvzBaB5UkAJu0kuDWySKsctpvx6cck1PZnEDvY0LYRRQCcI5Gkf1clwl
Admhh+H0qPVCbOo6R54MTTmP+tga6nD+hD/3AjBgAgwuA3Ju0AFLhAdYTwVhMTN+GhNZerB66VM2
SfDB4Xt4Od5p4agP31ZuhMvPm+Fx6LAYM7GJ5wXCzGL/paReAkup6ShbzuSCv7epx9dT6kpapWA0
NaVb2hTpjVa21g02sBS6aInkVqbcylOluEMvdTs/jew9ngSAMT/+eUug2fzzCNJVmWcG/gNFxcvZ
N4Ywyni/xmOawS9S0JEI2krAFBwdyESagULXKFyZRs1XxDX6T34g6gcByH0Ti6S/I8fPt9OgRzi3
FObWNkcocKB0KjfM6vCb3tXI7U+ZZ0cCLUxhFg9ox033VayjrDPoX1sblcFYa4dbre6itdv48lJ6
m/vZZgYcMUUmNtriUhI1elBy0E1Hml6m52iivdPonGyLCUNBtwx1FKdSpb6N7Nc2TTAWLAYkY9v0
M5voWR39WvPCdGr/+njOLw8av2rOg9FcmCWHNLbF4qABrOvi1h8xt2hi7adht9kBLpXllYAmt6GQ
hm82GKCd4strkc7VfDAy0FDCLGpesG4Xe1G2Bj03slw5Ct9KdnSaAm8YHWXlpb/a8dwh+PxSW1bg
DqFod7ml/CYwe6W0qyNXXLevNOOlrEtrg1rLmkjU5XmeZxJpPiYT35KZVrOUOQJaNGPV8upowDr5
amDVsTUy505VwC/0A32q0KE89fHqLaLFeVAIrjMNgJCR2H1Js7fLYuh4DdojCLh8h1mq+mSWGWKn
udScIi6fbTiO/ZdWnT026w7HuXD2OTb1FGTeEBxATUTgyq167aa5fOn+/cPmMwz5AwPQxVGe+iGD
LIZuHGQuAhChKt9p0rZ3vq9NN/lY+Hd+jI89bxrAKLnIbnlaIqoHsbrJ/OFTSBa2S3Qj2BtTpN4m
dfOaB/YvPZNir8ko1388j/ocCv33Zfz3z51hhGhvIfLFjrzcJmoGgVjSiupYqb2xm8oeeajclIO9
VXY7uyqgjExtutct7CZxqh2OXWej49yrU/jdDAEB82fWNwo+rJ98rQ4eyLKaV6NEndSYRSXSoMh/
qZlIb4MKyn1cBuIOSehx2+mN6sWF4XwKVTvb6q0oHqpc/i7TVvjCxQD6DjUj6wGfZp67qa8ewt53
jl1T2LswQsCjpaFxW5R6SS84Mz3R4o788dy8BcOLueF6oDE0381sscVBtc2hTc0uLI+ab6Lug548
ylalftvnNrqdedE8BkkoHbq+fTLyaXrxU9v5hi3b1xiG946bt9nGFIVd1UDfYHTi8QFzpvAWz4Hs
9eOfehnWv60iLwhsK5J3qBpLVG3U4myBt3txTEa9OThjUtBUVwvMchJj00zGmjXy9ZEnmgfuweQQ
2YO7u9w1UZMYwJh9QB+qKn+FjehCloi9SjhUYsbGvHEMCEAff+P1hUYaxj1NWxwMKpbhl2Omlk29
pgrKI17CplupQt2EDRRIjvMa8Pud6YQOgSMEnRE2wFVxT+o6U68Zyk5tDDDxwHjIgXR4Ioyz26T1
1+iP1+M5NGAcrmrKibS9Fy+klZohNsZTfrRrRzr3BfjIwA9Hd5SLbqtIUXH/8VRevX0zmh3fNFSa
0Qkjs72cyrpumkp0gqpHj1vBpCBdbIuww+OtNt3C9GEEFGl+U8ldu5Llz8Xxy/tmrjLoAM/fUkKy
lcuhEZs0i8jkU4Uj9d+GUgyvhVJMX5rMeFBLQ9v3XKu7WMjqg1QKYxdDtr7B+bffFgq29FKmIqhP
feoliQ4TPqowFgRoDKkfcCnZm/zJm2H4Lim8O75dV4dM1ySv1NvqpU264KW1RjfJUHXiNIudVjYZ
GJpu7LE+adq7fMpXyLtXm3b+XIu6/xxszH7bl59bVP6Y9h07KUDwF2SKL3YpNygxbjIePl7UqzO5
GGoRwcMJzibMOoujXciDJyX1VwBYgszBeWnC8qs6Nmu2kHMLfLmYMzaTkiyJw7XTkt4pUY5QSXJk
t8q3g25L+AYnTo7lN7Z8fSvwirTCbFv16lNZTd3GFP14X8nZY19HuuylYYVlaMhucKJJ7Aq8mI55
LSpK90PmjsbMO5GaX3MqsTU7BKbdoZqK3J3yKbor7WlTDnZ+26TrhpdXz+JsV8SNP6vYIMV/VbYA
FlkD2omJ0frEncD+7py2oftW1P2OVuWwcQb9FHZaAy6kQl9xWIM0X90J8y8AqPAGWKCKsLjukr6j
Jh9X8RGkXhjRyzP1XxqaEruh05XziJX4/uP9s6ia8IgwIvpJtGQUukTkv5d7Vc7o/kAISY6aKM1b
u/N3GumtMQPhs16pDoGU6w9ZVwWbQkeLRpT65BrhsFYLuw7t+B1za5m6KGVZ1VncTm0FQL5Sg+RY
RaPYt44T7mMdCynAdniot/UvFffbgxoMKGVj+U0l3qCE3sEb92Pjc+dX9o8wGr58PDvXB5kWHnkr
nSrKKsDaLyenrdVs1p3PjgryNy+wf5PN1Jtia8SS8vnjodQ5rriIO+Bb0pz7m+Jqc0VfjoX8CQUs
koRjgcWmm9shBrOYV8uzIDzm151Ig9tW07NdHRrOTiC9/aTYqKdBogQjqBSRh4GYRvkgi+K9ogAV
AwkK3rZWFRTJ1GYXhiaq7Qo4xoPvO3m48lJfJTi0F4Goz480loqU4i5/v65IfqGHFBl1OwUVOGRi
R3HT3nw8TUtRpXm/vtE2ZvEZLqEl6ZvrAGxD3+XHTgp+ic469MJ+yWfUqIGy9QF76MbNQ+F/1iCv
uiiXK3vA++NzTGXHS2Tcp1d+0DvrZs8ghpluBBFheWkAqA1kxFTyI315y0tjvMHiUY1uRWGeCfqm
+2x8rKNaukMm6aymfXvo1rKPxb1F5YZtalK/mQuuZH2LSCKQlFbFRrv/rFAs2LbN1G70WP6dGhaq
lxa+3wFsjZ2Wde02pX6Vpt1KuXyR/vADAF5qKCNSyAe/uLSf0qIgBughV8ei6UyvmPpkm9fRlyyS
fwR1IXl1FOqbyCypx2pK5328AouN9/fgcK9IfHmUKKBdbjw5aYzINIv6iF7GT1Ua9U9UwNPzx4MY
V3M8B7zzHPORs5/h/M//6ESaRtVNRW+2R+qp9l7T+2A30ZJ2WQ50RUesEwifzPxOUQM0VwRgWx0s
1FYKQ/9sFlN8jHN7+mFGefyQ2dGw15TY/zo6BYaXtSz2OrYQOzUc2l2mje3ObhpjF6IetxMpfllz
lebQ9CQgKZ4fvt9TLG1xUxlmw3hLCb92yPzuQeo6W3kMqwczHmsSy17ajtHo3E3TgHr6UKJAHFjR
uRsszZVrNdmFKjhyv+x0Nwzz72W5y8e7bhT1vrP08tOqk8MicuDcgjWC/sRSUQrhtbmcw7RT4lob
tOlYOuIvDYEMT3Uk+TZJHWG4+ewOTiJvA3IXar9H8rn4HoT1t7ilSFwlsXgt8rS574qq+GyHOI4H
GCTupCLM3S6yzbsiAzRupHn/aISj4zmdkUGJwGAVxu+o3mudr4LrDZLDVE7y7uPtcbUHUY6neEv2
D0efXs5id2ipZKW9HcpHEobGraNB+gwdwX/6eJRl6DVP4JvFG7RGUuoriS9TQKQe/Eo5tsmwyQex
DUZrC6UBjYlqZyvNKbTNg4SxveDai/vM7bLsSUn3WfAlwJQ9S4Wrjfd2j/ONk22D5pBUzTkWvYtE
oTdarcthcwut/2Lw4q9clO/8eEqxikJIjBMj6kXz7vjjBPXAnZGZa+xja+XpxspxFajsHF1SXR1A
3mqNYJVHHIqULjegv9AbdKsgyu/1stbBDVPO6UaIjwUQKq/s+tsptP8CQVzsjdZwbkt62J87ma6C
LcnJz9ipwh2vEIB2iDQbIzDobapqf8gjJ1l5u5c1A9aFuNEgcYQaZGOSsghelEjvkzBUpOMQayNm
93lDPzh4SqZueJqmrrivpND5Uptjs9H6FoseazQe+hKiRQ5mOhC62JWyPJZuOakBim0IKtIyGswN
bINk5QVdxDT8ViRieKjn1gw1vDfvkj+WwYLrDRy9VY+5JClUl3P4JcUkvFhSpZXk5N2hKBLOVr+E
UEsDuQDaTBJAtT6qaeSTcZWQHUBAbGO21/Hjo7GMH//+LL4L2DT/ueLIDUaj9FNTaEctmtoDRsLK
Jh2DjjqRfEfS64ZVLm4SdHj2o+J8aZxRPcA3KPHDCKaNqnA65ChfCR8X0fzbb0INwKYUC0CMe+Fy
x+s58ovGVGlHEfa/iaWLTN13pv850XprZVXfHYpHmAWlGkQf63IoGF0AyQEeHAclfZYcGZJXJnBd
leTAtfKgW6MJztHcH9Hq/GnIyL6p+lo0dJYN8kDP2fHo9h+dVstfTclx0NG0400m9C5xbaAOXwfU
IesNsEhMbm3pp210NiiaDIEihPsiCApjsNXBcb1IsuXfTEJgg0HFk15bHo0rJ/T65aHgQSuJ1vDc
mV4WPPtuSCkiTtEJvQSUuya1/0tTCu0ANkijw6a2N1UmjJWoaJlbMUm8cqDEKLJSV6I5fLkoXdFN
jtKl5alusdWIcvpNaWYWO4RFxseqAfqRtYP2g2u52MSQqh8nSDpbHdjb38v1v9jN/0vO9MdFMQv5
XyjtP/zq/4/3I/n1M8/EjwsA5/zv/T+aAHjouQEL1swkpUDN7v/jNw37X6QyICfBO1PXn5Gd/wZK
K/a/qEnxmFGAnZGVczX03wBOVf2XRYxJLsSdhyIIfYp/oKu/vEV1Cp+koEAmqUnOhqOXuyi3rSZA
M8I/psUr7QtTfgnXClbL4/E2BN/JL6bojSzE5RASbopjqIMC0oSMeP3XxhFswx9KcG6IDf9YgKe/
74g/EaBXp2IeDDwAsBca3dStF4+lL5x+FsyVjj3mHt744CCyUe5txUWbOdUP2V61VoZ87/NUKBaz
FS1ZwjJnlKNGKfRcl47t7/x7/kwJh/L82iDLG3j+rFlbDp4wfpGIQF/OIVyt3tYyAyRVZLudFbhp
UHm6Ee2mQPzz7wEwRCsJ+Y6Z4LIYykcHLqAz5x9RfvAk/blIvppF4dKTcU2x5uO9DG35LtJssAF0
+VCWkxd5vQVztMjhwRJbdluzetSqNcmO5Qb/GxRM8Ezyyn8tMWh9E4fZEI7BqfDlT7b6IAfGRmr7
7cf7bvliLUdZXMZ6qdrdGEzBye+2vuSa2ov/aO462uV4cH081HLK5qGQpEOAmpM71/Iut4JSB61v
O0F4okBVeXG8Kw01XhnjbVb+fIHfBpmh3bPrhYGrzOUgQ69pGQX78FSBl8FCzhuLXZXdDK/5jfoa
Qo/LAUS76gsGgzLMQmf38Tcut/vb8EBm0AnQZp7U4lZScbHOGjUPT13yPOrlKezzAxiGv/qyWFm4
BS4H3Y95Ov8YanFh1GjJWkpfhienQ5HItY7wGh/LnfppuE9XNB3eXbk/hlqs3Ez7tFLBUIrZ3aCo
CvRxraO1vIz4GmDWEGvo+YD5eQPK/hF/y2artE5S8TWEZvZo3IEs3EZYrzeKAhhh7Vq6Plzz+szg
Fy5AkAeLnLuuDa2gOhGchlDdxg6Xa7OBjPrxZnhvkFkEAx1squY0jy/3YhtOwPEq7og8jH9L6mEy
omeqHytb/npxKCKhtY3ANTDGq85sZGf0JEI1PMFXiM66EqIjYPnSPyxkst0YBjFHIgI6gVePoTyM
lVbYRniySZfHiaKVAvNu5VvemzG4f3NoAdEDA+DLGaudJKLdGHCr9tW2TR7CRDx1YbT/eF3emTGo
R1QKALSh9yQvHoq0nMzJMHpxUhJP6WLFq3RpzYr2TWz48iICQf3HIItPaZCUGhwKCKfN/eNZO6i6
67x0j7DrveDwenyavHGDR/emuNXvqsHNT+rd6H7+D76TSIsoG4ImsdflbOLrkIch2mcnDRmdWc7s
Icia7f9sjMV9G9YJfW65ZMX05GCPA/2tlaTq3dX64yu0y6+gVCc1YVOIU9/Y1TY02k2D1P7KUX1/
EDDftPIBfy9pd32NWA1sU3w+4+oQwcsnP/tPJuq/R1g8tA1SnSl8OUbggqvlwAuzlYlaeCjOLwJb
Dn22f3/EMiaxWifqxSBO1U7d46+wnzbCPaeevRG//IIXQjw//WXt+80D7fTXHu3ko+2tURrenUl8
VShvzGjxJRjJCPuuqWQcU9u4vQmmGH5JvhLorQyx1MEJRIlWrxjFyXm0bbGvszUXyCUG8e+ZpGyp
zESAmZF2uef0srAiv9c4vK/ojuzTQ7Gr9/l9fG88+Gdr+9e324O1YR3NY3If79RDvqv24XZ0f/4H
e+aPn7F4d8M0qgMRK+JkmyfgzISxa971y/7a1ZcutiVSwVOfxZY4oS+y92/HX3W8LU1varDdxHnD
HTfZNtkWe8zVUSZJkft7DHZr+qrvLiiukZTg3iK3xXdOTSSJoTfEKTDLfd+W6Q9Y1/6vjyfzOjTj
dKAQjnwTeLQrtaIGrQzieBPaRP7ga/DTpLux1bx8WNM1e/dr/hhosXmUTHL6vGNKkUv0NLtA/Gdt
iHc3KPRJPAT4C0Dj4lIcYNVOCL5Hp/vX9DbZKXfKSzC43cHalpvJ07x0k3lY7Gzbu2CTeK3bup/7
Q3gr3x3+gzeGgJ5eH9V3fs3iY9tMEBNMaXTSIcZpUfowKGuCbW8Qo8unlPadgo8fkwps+W0y/ogN
zbwVU2TF9QmZF+tXPUndSYmGpnKxkELtz4Be8K0rjel3MfTJ13Eymh91rCXPhd5F96Y2qEcRxOK2
0sYAtt4ogWHPo87/yx7KkttxmpV30qgp71s/kn8PgTL+1ZmpLFwTB+T7XkbonYhH0ZCls7kXKJp2
EjB0tdbPSanmWK8lUvYZayX5XjV9/r9RTZrj1emArmqcFHaMyhJAbpC8NVgcRyjZg18NCPagIaIf
pzIN7+1aMjGRGZAX2A6NEeeunVRW49LURcZFgEgUdC9DmlVOOxjQA3QfxDZgvfzraMtDzv+k0udG
1NAABwy1/fvj03MVn9OhoBQE7IzjQztxcUTTTC8yIaLuhOXMw1gcc934PancDvqJt2AFr3t1glC+
nxHqczmet3hJ16ToGYf9EMgMJruW0rjSKr1vjksu9hQEC3Yt+4rIXEf89/KGlwtdDdJcF2c70Vif
sUmKb6bdaz9RkQXbYuuZfAQPL3WuMQCLx6DIsG6rKIx+pyIOnlqnJKRSm5jOOcXZpHpug66O3lSt
vviNT6Ypq3b+07fV9EkahuJ305ryT7We2u9jqvb0F/1Og4VpDJgkpq1dlFt5arMC2pwRH83SQexU
yTVldGtlCO4CQ00/27EzPNuhrWHgEpUiA3GC2t8WEVo1cyvMF+6DCn0zFwR5bOwHFJYQXCVAk1fe
3wVrkUCDm4cKPlIIwGPmit7l5FmYP4RN2YmzhKTZvQwv0pUVqKOY/+Y5YhdJ8920aunW9nNk2/0A
LlcW/BX0Zb8NHTNfCeffLHwu15JYHrszEhMDrOLVz0GzoC3LPD7HclzsylQJNoPv2wcJzOA2b5Tg
DnVkiL1wak9VUVhuO2r5sybP3NJBb+ttXdrdQ2X4wy2amrI35Yl0ogcdgvKNM8pwvXXy/WQn9WN+
ryHGs5OHUtklozHeciPlmxrRzPsusZxN2Osg8KJG2358/K4a7dQScBMjuKNpQtF8qeTcN3JQOY0i
nx0rmS+BXG9+dzZ2J26RK+qdwGHvG7Tm6UZTKgnzzqTRP/fam8aY3GSPAcnuObPH6kdrTuMTmlTh
F94V5VyPhZa6Y6AgLTXmffHUpCmv4khIoHUeGo7gq6K+/AxfnjjOStv43kSbTrhT6fuy1zoAsoEJ
DV/Dqq4sl/KH+IUCSlB4ph22shdKZZk8SmbclZ6QpQGgd407Eqwr50VCkuwJZWOo93LUqY3bpVb8
Ve1E+RcyLX7vKkUhfwEIKZ96KWru1bhtdbczHWnjJ7GlrxUQr2qwbOi5HwGtlpnWr02KLVOUftc7
57Z2AmfTgEuo72vHhy5dJ213bsd4FJsyrAso0C31Oa8ta5TYgI7GyFSMfvvl42W/ugjBfcFCQC2B
Wg9+MovoTAIJAcuti896gokFD4VB714EK2/4VZfQmG2k1DeUFUWEq+xHDhQhGSLNzr5fKG6JygES
pVK3wTfrELdy4qXOlrahufchpvJgNsNjn/qZh7Af1s1hbzzVnMHdP/52kDuzvi78vTmTvrxk8iYI
jVTrs3OGieCuanJjO8FMXrnLriMp+hXoSnCTUdTg2VkkyWlcKyGSVfk5Sav6LjRl/8GWAvNgz+ly
McanJi/TT0pg6VuY8Kw71nDbNDBSr0VSYIs/0uCWSER6SJLgKeLL6UGRJW0zpTEQZrjyLTSCg2n6
xqFFmO3QSR2+VgbepnYU195EU2DLGy+82tfWVJjn4OviYpy/jRcbTRf6NVf9vcAOjNKqy/zcl0Gw
qU30YGtdprQbG+HKJbzEOnEIsT6jxG6ps4GrvXgSAFfpnV5O+dmmi3mHhoy5tQrZcaGUU05OMjBg
XRKfHQUD4AK765t/uFnm4QFKQt6EokA743KzmCagvtFsijMhIbru5uA/yKj3rSCY1auogWFoLMyR
CSwu+mKXwxSoMdYI6JXnYmpReWpCLLFixBC2cWmGezUVzU4n5ToGqW/ywiv3aFcpXqfo0kFNELvB
kyp1iyHGdaUZVPTehPVbSECw46kc3Iz4NeT1ToVny4G6G4psjYJ8FcaR07LRqa6RCqGVsLxQcGcC
kNeVZ2doJ08xKoSdZSfwjNo4NcWML0G4/eOlueowvA0JwXoe1kZV4XLOQs0Peben8hxLBiAOofgH
u5m0ba+gX4fpm+Vyv5JoxonifTzyex9rMSRRgTzTeRar1ahOpwblVJ2dGFdG229s362nKdnqSNtt
UHVpT7mtFiujXt3ZfC+YV7pCQB+JMBcZkVylOnxcrTpHdd544yB8Tx9DY+Xeuj7aJLIkfvTuwRnQ
vr+cVQW5Q2AdkXIOBhQJrSF8bfA/81p8IDf/dBahzvFNIHg4X1d2Nm1Qd4UZGto5yDhajoPWMm/9
tB8ldA+Q0VAxVNOClU2zBLTyVWxRqHL0nQFHAS68/D41sFvZ7HPpHIkBUSnMgeoOdV3Hrzdm0982
jn2HGtZ5difHyghdy844Nj6WoX68prt8vaDktbPu0Hx0iDLnS+GP9LPSal0ghiHhFEFLSYms34No
18zc5r14eVXPIFX2DILoQIWXjaNEk9O6CaPgubJKZ2uqeevmKtahWm6nW/Stg/3Hq3odwxPrvDXj
yeugoi7BqfYIQ0E2GutcC/M7SOF94FexG+nh58E/GX2MaHAG1r0FmxIraBurO9hoK0fl+qMNqv22
BT4HNBDiTpczS0GIlFMzrbMG9c7L1HG6HQlPqMfn4x5rI3nllXg3wAMTPGd8wA/UpRZ7mvF88Vra
51DIyPyGk6p+y0AxPNXqFHVuRTPlqI+T0yJRORiTh1NgH+58keg/G979tULmdQ+PRaCpQp0UmMEs
LXc5ASD2k2IYIuccA4LbYepZb0viLc2VSke6bytLf6QQJt2l0PzuAYnmblGnzsvHW+F6f9MvfXO+
/RsotThqaZkMHZ6Mzhn3DceVA0ma1Xh/fzzIQrOInBFOLOjMufxGB5gI4fJTx0quEuHr6bPwiw49
6C5ld9tRcyiqSZk8I+maG1C6yqxr3Oo99EhrjF0IyDm9VNR33Sq1u1e5AEbpQc4fgo2t907iFai/
kebaxaOc5MaOnD3+OqWWhcZcW1DjDhUjkNzA9O0nUsTspYA/NcBTMStn06tDvRmNIX6KSI0eoYVX
8qZJxpY0XBLdjdpGaIIksS99IZFXMy8StfMNF/UOUZK2BGaQG2aRbqS4lI46pl/PuTOl1JicTJbc
GnsWfplftMEGGJ1R7+pIaKNb4Ib2OKJdM3jcBJLphUV+TORS/vnxlL+z2yEjz/IbuAkCwFxyD0Kt
M+uubIrnwDHaXemg3OxMmpS4M5PY05Ek9nDEw5czim6NDj5tEBXxc+k3a2296x2GjA6ooLlPiejA
DDL68wbNyyK1YLZFz7KVBHejGRQuKI5q7Uqb/5jLO3RW6wHOQmQzszEX771s1LJSxX703IPnPpRC
tu8CC8UcS8FlDnvD+ODbot6KVgqPSttbLhttzQP4+kpDrweoM3QlaiOoQS4+1U9MfcpN8Sw7lXNP
M3t47odKfkAb+qyNQ7WGH35nPGrm8E/BQPM8LQPfAjxrnE+DeAZbKG3QWOkOkzq/hwbqpEYQrnXj
rgEWRAMzIYlwm24wCdrlB1JokIZasJYDsPPDWM+a2bUebDn/JlZ+ZUmptOfwObmJcI+T7HLf1jaS
36mujtKVN1giO2FVVN+EOKptIlKXlT7YdcA5/0JeE/I5ssfllGQ6OmXU56JnW2EJDNS0vJHhUUUa
sCOIpwHfp7Z8zsRqWf6dfU6XFVTjnLKDnFtuwBKHZcg90TOFM8w1CHV31DfXGv7vPN3QKGd2GnkI
0d+yO2WG8qB3tgmYwKKYZsqNsqNLOu4MChb7AKbhrugszY1js/o0Gm18ayDHv8lCWdv0IDc2H18z
84IvTh01E8AblP/B3FiLi71UhrKS4Ow/i9R5HOLxN3phZ9MPvvlW9ICN++vHw10HvkSj2E3ANqGk
fdW8t3kpLZHn8XM/GcWdKQXGUbKnrxRSlZUPu05pgT+SQM/ildQGlkIkTeAbSPKo2bMxOd/jQG6e
HLzUHqIeonWl1P0WF/P+Jm0U4Ly2MLf/+DvJW6hIwLjERNRc7CW7RcM+ptP5bE2WfJtWFCIL2UTu
GP2WlVwCd5irNYQjpFHYny3bZ0Gsy0NtFoCLcYWvnguOaHGQO4EelI3OPJD7Ot0WuhQXXp5p/ffJ
QMtv70sURt2yjfIfWZ5E7Z3lJ1BtegwucfKeijSGqJAbJ8Uug6dRkaZga2qTutPMHL0HVfTVuceJ
atvJbahtMfhKHmBx6BgWVKb8Q+l6/XeUUDHplKLSb018kH4Msd8UrgAUbVKGJFxCEa3NfM4yEcEm
qGzxzcnbsd0joqM/9+Tmr7ba6jRDWqE/De2ov2YBoo3eyAHdpqaGIXqTWP0nrcicfg40xqMP02h0
OwoNRyeLEKQn2WldB++S5zoAPJ5xHBGDBMd2i1oFlDr0IpBfKHWja13NKBrT6/rEOtW5Ud5b8C9m
fYYaO7OhVfEfRZQjlVzMOZLDWLAMKNeyxDi0lv6N1bbqbUC99ZyXkv+bNHzm2A+tbLkEF93XSWnp
OU1GnGzbvJUn8HPWkHoiy/k7MpAZdKzlGVogI34g72OlQNY/yJuw9WSM1tG2bMaQMBf7iL0j0Wxi
FWhSoKo7To9VEEvfSruRGy/TFYjuoVVqjkujabQ3fR6p9HsMrTQ29NsQJCVi1OUNhbB4a2Z+8TIZ
vqlux4401xtYN/NJKnO6NkUNtcTNHLnFkcFBqH9Ta6Hpb+LQTPCa6KrshZu6yTctVBfLtTtFarY5
FTHbbfpyvMPdznkVlJVf/U5Psb4KQpk/qMrNrYHlQ+nKuMlhmpGpvti0uiFuhNMiCNzh3PHMG6Ei
jZnYkGUdq9MeHILLzLWSnAyZjZF9w4cDq7ecmrk8DPWWK8BAmQN5cODpjRcYYtioE+oj3oAyK/j7
fnh4czB/NOu40lwIAHoG4daKK29KK3F0aOmdVDmMmk1mTsEtRID0HqjT+COaYt301GlI7UNktJPs
1pKlRW7QjsquVrL0l22kfuQOVPnPleM7LKMdhJ8bDt43PBQtfAXs8klqxuRXiznGp0o3BTBh+AZ3
g1yqzkYy6+C1bOrghZalZG7sIpOfJkDNuVvX4lnvddivSZknm0oDyueR/aVfrBwtltIcwz0SMkhL
6yqkWSokskg9LCLHL/lITYEpiifTq0Iduf5Azczb0cE2AxmooXqJ6gIRiliVv5d15cD4m0R1LKvK
qt2qJkh3J78z7tHrrBovsqdwV+imlG2jRt9WYxM/j+ilPxSK6CXkDAJMw4UyYXFoAC1jBLMX3zPJ
Nh+DKQteYW60nH3JxMUX3tu80M5jl9nmV59ueEXII2H3Y0nT8J0uKpUDbIOw2TIDLdpUSWI6FNSU
vNz4UtyZboD1y8/Sdpq7bojUg133TMNYhl6MW86m74T8Ke5l82dY2ZCxwrzVXmRt6h9ZDnZeQOnP
wDgGlyc3D3LtC6Tevt44cu7YnkjM9jwNhPnnuJ8U/OgaZ/o5KLHy2CIn+zNQEc5Eo7ooTk6QWHjB
1NOrZQw6fT80sdC26ZL9GFjBNtC1jEJxWUy/O8N061R66CLnxpHTETKPX/806Z5s9BRStAoa4CXQ
Y7P02Nhq7mqNrd1LAZkN+HG/vE1jvZFJ79B1dhtbGXN3CODse6o9yr/VrvSfiNb6U+BL4xcMMsZb
JyNad6XeNwknqRJSzArL8VdkOzDeg7LFL3wwuPULlBIlb5ZPZ8n8RGAokZel7BK/RMFGn9h73HFC
DVzuyehzZsfik9xHubJh7TKMd+xGf6kUwx9XikjXGDwSDoq0ROQASkmAFrGqrseR6rRK9ayqBZzv
aDQ/943+I8XM9sFwSnmbV3nmaWUm9pHWN5sqTQevT61ky3vIOphWgwqb6n/ya7+7NxOEN/n78NEE
id0U+AMGPiLfF6C39ygXqdv+v9g7j+XIkSxdv8q12aMMWlyz2QCICAbJSCaLZKoNLFVBS3fIp78f
2D0zJIKXYbmf3pR1ZVV5wHHgfsQvzMU9zsow/V12hn00abVeSErO05+1bQESE/g5qopb6d+MoxaB
LCxGhwWXlHyu0SNNkJpAnce60J05z2ZfLnWWaXl6jUC24nRPc5/EOyMdrRA5+ktGv288EPxNYPs6
rS866+uveNFdm1QzmSvVqp4ipfk+Dl5/F7tuGxiKYv3zfkb1xvOAUgFKz7hrtfndREMDNruPU7t+
6lYPkolOp2/hK3X441VIo9asnIxqVRF+/TzYkLutPcTNUzJxzsoC3Y7c1i5h6c9rHMh8ZMEefe1n
ss3rVWQmFa3N5/YpsgV6UsLSg9p1Uar2wIZkheKF/TjMV31sXSo4n9udr/P9VfuBphgQABs3r00x
3022kcdz0T/l9I2yICKjvErMKt7hbmONoVo7bsnsQxa5P80z2VozZvMYKEbZBEUlxJ2I1Pykm5mO
HimuUtdq7izfSePEcXYExp0IbMSmz/AC09iitOSdRwbihGxID2Jm7NKnIkb+K9B1SiuhOXwHTJWK
5JBgfqtwdIsiD/SJMQ0imlp83yOb+6fseuiZjAzRWWBKjCrFlug3q0rE4HxoP+VcF0Hdm2nQSLAg
78fScyX3cq9ZgWCFSbhq160aea9f81JLS856NHyq/W9h6wt/8evACRr/n2RXBRdxHdtvcbvcJnaR
C0ijyWY5NbB8rLxCEaQ7ZceBzlrZ7lr10/37T7hWMdsHZLYAfgP9eyJ6M8YgGwDiY8bjJ7vx7qRB
em402Y8i738ror7Q/d1+/+vTvVxrU+REMJyFbirDp6G8Na2fafb4/rM8U87ee5i1ynpxlOnaSCtx
YvtuPL/1kWMK+90QHn+YAdxPXwv+ToID90uo7xM/D1X/Aktj2xeghENkj1pxVT1b1Rw30QIfBLsC
3Zie8rZSNby46ple34xRZ9DkurjW8gZcWVNlUt3lNZpoIMpmB437SS3QHuoX665QxVJdqGS3PPDn
38X5TkLMzBRJ1U0pq3Zw/pW6nZ+iMp2+9JrscaqjnnWUZDn2rRkFVW1Efzs1GklQrnAWqfXIR5d+
RPm1sfe913V3bTvcj5oobrH4keHcqnGIjm7+9/vvcBMjzz91NT9h2KWtUk6bLVwoMknt7OnJWxwl
7OcWoMtEffn+Kpuo51PW6E6ukMlVAhiBkteBIszBUMqhd55WlZr7tFRU5P9EH+T03q4ie/y3r+//
El0huvIG//8mJZ++V/132b+muPJv/BfFVYXISjmJzDAfDRiy/6a42vZfiNag4bl2tZhB8ob+m+Jq
/EWDBEwKVJuV4rVOzv6b4sp/EKoohsYQ0IAZ82b/gOL6LDrw8kBBi38Vw1tBl6vp+mqU8vJAyUbd
yZvS7R4Ga7I/uxGNpxYH34MyQ0+QLv2QJDWMWyFy/Zh2fXbTIZ35ne6IHkz0yHaKItqTlTnLXWx6
TWjExnJHCuYcAC0hkpst8seL3f34r5/2ksW6CWx3/cGALxgUM1TEgXiTG8SUjoAIQOqChVrCYlqW
3VBjyVejqLLXkK8M31/vWStgu0Ngl1bfIhomZ6DuTFjo9XJoPQypp34yW+/OLpfZn0pl3PWT+zkv
TETRKgTyPCcFwg4Yx6/g4lOBOq7fKMMplxgJZcUYBbbj9bfDGItdJ4uWtokrkHLMnL05m84hwzzp
aCT6Jam6bSbHYGZF5tCsRnoXoNd6J7+4NOjr2JzCJUKtFkW1V/ajP2dxijawKHYzzSQ168RREf3D
+1t3Nh1i4eeUm3knOBC61q8XVqZsKJdqkg8gZ/rrWdHTgx436U3Zy/7ak2aHHofSH/GhGK+aWVFC
3JZE6LrdJXW3t34J6zMhArvDJHhbAhSabjRR0fYPVmWJq6yojVsUaofbtG+ZMFim+Ej3Q9tLoXZH
x8rA2Igcc4ya3taFPXnjZTA4WAUh6eStpgCv96QB0aWpVbM8UFj1TA2KOfDGfnxqiaCDMxfTYzcJ
zBknFfobd9MHvqZ8V6aUEliaRMdeHdz7MR+LzwAK9FMh+uGTqxQF5F3PuFBonE1iEBvleCJquErA
xW9foFE6WlGAQH5w2zE9OUnb/EwanAysKhWnxEAOxpg6+4Cwc/WACFN3bQ8VITYvlbZX63zaG7W9
7PljTLOY394pKffQ+xu6TSj5iYzAnjVg4HeijfF6P5U+bs2YTuqDmQrjkDUzpqI6t3zm5ZcIpG9t
B1xzPiGHs5KZ+uZDolebeAxG9IehNb0KsY20WnwYcADnZVmkepApSvk4VNJSfS1W1b+pViZnn/Zz
Vuy8pusgB2upLqD440S9d+LWsm8wAtY+DwbWJe9vzHa2AFqZXwjfFaF/ZCO36AthddYiE814KMol
PXRDhIG3OTQHVc4tKj6ZftMWy3ykyVWFdG8uIqPOAp0SjgL1eWJoQZPeZPq9WTR9ga/6g6EN1tdi
BjB3zURe4HZSmeoDmO3Z8EWFsSG4KdxF/LagJxE6+JYiRKUK61vpFXMVykbzjlrUWIU/KVP0ZJiF
89NTEzS1JmHdgLtyRIDu1oDLru1OyK6jyPIz7WwTTgpm2vFOlG5/YnkDjoU3ZuLYMatvYDm0kCfG
JdeQDJiGcQklul9LIOqqLAM9mszHwWutxo/BOEokkvr8F01n75eDMVzkIzUa54Hr5uLRgZK2gFvS
lt/YJQGhiEdbb8PGnPEsBkWVqwcQzgsjy6Yphr0nGxQ25Vg2h3hAPCpwUTiDTKOvsLylAOq804a1
3Ti3HbYdc68htxUvXXbDpE9hsI1fZeGXYInyU4ZSLqh4B6f6MI1S0LuVaB4zu0M13+vjPDS1zmB4
1+l6dBhkl01hmy+ZcmysMTuOquzqfauXyV0jKlcGI7LUalCJsbiUkJ4BUYhpRvMceojyrIfK5uCL
K1OMWdY7D3Y5eTvmNaqPTTdGg0pjfqshH3xUO555qS3rAUWf5NeUFOaFw+IseUAyhAIGzBe6m5wc
5FUvb0INA5YyqaXzoJRtftAXpO8r2uT+EFf1Veno44Xk4exwYj2SPjTfPc+mWtocTk6TLbPUE/dB
UVJEb5MiD606dvb0Ny/xtd54NOSFgekhC4/iztaLhDM2U6xx8R66OgEkn1jxHq1M8hShx/tSZ0r+
/vHyxqNxjZE4kheRNm41qQGS9nQnXe8hX5hfLK1p89Hmvyu10P/8pZHtQkBjK+Ftb7lZrQliJyrV
6GGkt35EiC0O40aJrgam5OHYRdOlIncL8iBS6QisJS4JHzP+TYVWNrnqICypPJiFXl/hU7mKgBY5
o0a+0grR432KG53fTtWya4vWvPLyrLkQOdtK211/BNxWLraVO8Tw+3WoRp42iK5WrIcZ4HzhtwoA
1GPetmoXAnJyo9CaSpOjLDIZD4Lr9sZAEoRIu1WO8bRIC+ktB7u7S3TO81QKTB/qOyt80gIKvcUq
GkaJIn0beQ9W2tsB1nPHJvKqo9ba2oMBz/OmHlLH94xoCFXFYQBbz+OHwU7sCwF4npiTz62sc8Ke
Ygi4wusd4vRr7Tp188dClsrPCCs13BA8865NDPmrZzPmUJsl1KQ2K6bves0xF6h9ij4ZSqqK9sUT
Xv4pkYX0M8OKP2XIlkJadrCzO+VwdJ4MnQdERstxUHhVVbqs6lyyzU1hGnGQAjG/ZLNw/g0T44jl
wEzDGAZixusn6rtGThTp0YOSYGqNqKXh94vN/C6p+j0csUvf8FvrsW/EOZBznAs3+UxvFLZaLnb0
4OndVVGv4r60O5a0RCPL7S9E9Bvva0VncRoSN9hxbBua9K6EnqDq+1C5ZvFQIzt4p0cxGPfIboKq
n+Nj0goFsLjehUknx9CYqAuMXv8pOJlPsQSEh6vMcCh0q7jyMhuXvwSD76CMUOpF41u4RwfY8K5o
2gUIWNp+ASlzCav81p4RbsS9iYgSKefrd1SSOqi9ksakeXHlp3b0bciWX2LQfzCx3v3pGcuOGcC8
QOLQCHjGVLwo3DKj0tsRg8UHA1BNUJXGt2RsYOZZxtf3F3rjo2Yl2nqEAqMSBlmvn2rshSxny4sf
66SV39q5Xr4bFrqRfm1OoxLMrZUpQZVFIqXQHobFjzVpf8MgD3ufkpl6c4Ge+Ua2wA8iSVgTBYpI
c/Nxm5XU0rKp4sfC7pwrR6nHjxLabTB24O7UTMidbNXiliF7s3O9yL2jLGkuDPfWbOBV5c/er3hp
Un5yF6q1zaYkWeYK5CUfGaGOxwYkx85K5z9lpnO3WQi4UFTQIQJttPnoK9EJO28nMAG5TMKEBCxM
mQBf+PreCNvV7plCjkqOQ9N4/SxlVztMUWhIS7G0QE/FAygbuqDtEGr9/Pv9cHomTr3eOWpPrlC6
Xqv+orXu7IvAnStbV3AzyR65scMqVqv4dpx6HDjBFHTaoUuk9cEsBkYuUYHN0z0gaSULukabP47t
2Km7xZPzU6E33sfBVeofetWYRzsKWqc9GKWNRVGhA58NAJd3V+//9vX73fx0MG984M8TPPDyr3+6
rQ2Kx0A9exQqHkk2kx/4TU+4u96oVvETvcrSf3/B80SKqSRT1tUfAlzp9hqzsiRfEmFkj6M7pSQV
Cs61BWrSTTR4F4LgraXoOSL3Bd1hLetfP1tRWXFp9FqO58Xs+cmEdyxK85Y/aziY/PlTreLYqzKb
DR57c0x2emZbluByJv/NwqWt44ONoewx0bXhwgY+S/ZsXxlr0BHUOI+N7QhrSgDfGqasH3Oz7e9d
u9O/xIvr/MBYWfvaa7Pxyxh65RTzrGaQq5V4SjoFxECZI3wBhjtVnoaabc+zjlHF2MX1zzxfzDyI
lYxpPUIdnU6j3mrJA5dR3kYNZqQhIWksu1Gk4mOVW7XJd2RmoLoL2X21lcb+0XWRDQrdmIYqGDoJ
XCfDkCTzFVUb7xTZOscsmcviNraH6VYVMdPMJbbxPyjnzjZCHEqMGHJbMmJCvuh47niTPt+ozK6d
gMvTvQdlDkpr0KNK7rtstco17ab9qpQmBGQ9SpJvajMZoMuzuit2raPXg49IDIqoY2xwbbX9PlPo
mPpD7dnCV/qmiINynusPndIIeCgA2Ent4wFJ4tLOlTZMM0/cGq1UFujs0/Qh19onqURRtiuceb4p
ZKN+ez+Otg4m5MFQN1aZIxq/5A1bsRfdKMw217rmsYzLJPWxyi1GjGoHDNcny3KiUFOXDJ2Z2bVh
V0xu/iOyuxmzwqLr7uuhGzkxjNb5vJCzMy2rpLoHvJwl/hBN4sjgyjhWc9x8KuLBwk++Sj/kXVLD
Le4N+WGAqFrspGsM96mdeT8FkgEiQEt+BHBnOvnv1lLTFAXtQneDMZHatEsGe/5dZnp06Ys6o5Gy
E5ST7AUjf1qYZ65D8KIkYJ3u0cx176dVSa7hTvRZ6WtD0wz8Cgxz0GmDIr9a2TTqwVZG3Onx7ta9
wNTKeu/VAJsar+0EEaQYP0CxJ42vOEyFwrprdWwmDPWrnArES8BmVieeCxtasyGR9/EMwV0JOX8a
2bKINcM3S6v6IHkLPhrQtn1hmHp+EkNUoghaxUER69pWmE1fZ07Ue82jOunKXvOq6DrRhp/87maX
uLNz4+QQId4Pt/MTkv44SvrMzOh3MhV5fUIiQ9JJbxD1o0brOmwxlNnrpens1G6cH95faj1sX59a
lHZrKxHeLLPALZ21G5DDqLWsfYw1+GS2JvqdN03LhXN4zZPOVll7ltq6iazz+oHoIlvSStr2cULa
IxSqe5f0SruLI3AViZz/rloqDWvIp937T/dG/cpwyqCIRlyIZvf2UJ41s0nhyIhHQe7xXXUW9eTU
anKaHeQL6kXRPja5LHY2J2CY27n7gYap9xtDFOcq7crowq3+5s/hu8EhYR2onV3rcpCkkIUtHwHo
TQczLR/1rgNEYvXjj7lJiHHVne/dWqv2neUYh2mZh/syytVrvUmrC9ntG68eMjjiOojNrKz4Tcpn
Z7BDsdESkKYhDeDMmoRqNVyCPT0TGDfvnnSS+S+BjArztuBqYxcKSjqMj6iqaCc8IeefKLSROXuF
KXerlxD6NkqMLEhtiuuS3zrv0MhJ0qBV+x6asFpwG9lqDoLNVfrOPcLxlqWfROnysy+E6EPLVowx
sOM2scNl1jFGUJW5DF3QrHqoJ0OTX3VlZ/2MUqkFulRKL1jmLrtEbdzO/8FbIcsB/UjFWxI0vb1J
b3vNHcw4nadH8IXRQR8EVyeWB+2xTRZMIbzqgE2guOWNPC3VkD2Vld4cahgofsJobF/G2Uzfoq2v
p6ga9tg0a9djHNUh+MzpQlXxhhQCAYTUAj0zSHH6lpLozZqdQoSeHmPVmT8V7TQEYJ2Kwk9XC5NO
ZArq8+rVkoEx0oiVv4GbKkfhNvV168TenZ548isY30tGsduzb93D9dvgkwVWhnPo66OiGfpEWHY1
P7ZVEvtNmw43vb5qivdzsn//dHhrKeIR3gGYnNWo9PVSsYL1FCKm82OftpD1VasNRiMqD72RdBcO
wO0tsj4Vww/k4vjiVinn10upEhyVBZj/cb0eg8FJBG5OkRvEWTucqiJ3T1h0thcS7W21tS4KKw65
AuYeEB42i2pe26e2M7BoaxYgmifD78xJ2Q0xTSm1TS71mc+ONxYk6vED5VBZWXCbUhXNvkKKXqqP
pfDmvUGGMgVWnCa3zdCZoZ5H7UFdJwrLZNEUGbSnoav7J3RZvNNYxd2FEH9jz1dKyarOvW77lmnc
N57Ct2Wqj/Qs82BI8bGsaTz441hq+7bTp501jfOFPX/rDFjFxIGyAaiAfbueui+KTrfDaV1v3OUR
M3vlZvGsys/NtMWuI5aMH+E853VESdpVxV5dcvURy0ErpKHU3PSjPCnMPG6szlTv+0aRR0VtllvS
/TpsbeWPqfUkEkT9KjyFBSE9sdc/FW0c5stOvTx2SVp+yupeX7Mrb98Nornwqa2h9vISIDLIMkig
DUKDnvImMmpt4gA2C+3RdPrlyKhiPhYzyg9WAcEgngeVQqOedlOUywv52/aWI1tnzoJgB3JJzP+2
DwmeRKUB7S2P9jCr17LT549Ivnx//yQ5fzw4v5xbLjkOU6XnPtKLlz4jcUadW6iPVZOX4cD//Vyp
Zul7Zp3vDdFM111bDh/KWA4XMhxjfUmvdxYGJgX7mi1CrN6qTsz4DII2Q/SoWcw5lK5i/l2CnQbJ
j8kHknxmmnfhsizq90rEZM6y7qcxlMg6IOSjls6OQaaqBo07QIRZpqR50nEYu5qY/3dBjWULBi2Z
98FwaijDSzUv/0w6zJ6ggYyGXGPaPyBe8NWyluKj2wFf2BMGMcxlyG3/mItV33gASpZrmTrxBLIh
c78M6eQeKhseSGCUmfkZb0jGqLGolQ+F50AYMMCttBdS6ueOyat9Wh3AYVYhtIafG/XL62B3i2Ed
x9n5UybU9gYqjdqHmVVPt86cFjFyXSjc3SmMLkr4VmZ5XzrYVwGKL1HrMND/6YNpKTGdM1uw4n4k
lQo/GrP9rpR9tk5u4fKguJEq/lRVVZhVw+RhRDaW9Y0iJdiJeYozGEVlO/y9IKoR7z1dWjBMolj6
Gq5laUDTR1wxTkGiy6za7Ov7IXpWuBGcIGBoF+NlRytxq0peK+VYj4ZsnxwjSW6apuyvNCur0yCL
7SrmBKrr1C+Tvv1AWZNdxYibjTDf7HoOzFZRWr8GI50E3ZwYuW8sxXAVw/zYFUPrJT6qB5oVguXH
XqhFq9R3vLxuQlcZkx8mwym5c7s82w8LDZQgqpzuLh81Go2lvZhyr6maeaFiP/ss+BQBLK+mPFx8
fP+vXzdDjGbIY7d+Goa226PKxjnDm0uu8R8wD0RJvSstV1ypcWJKHw2j9sK5c9bM5mxFCRv2Ju2U
1e5gc/uayMKK3k2HJ8/Kx6u8Lttd7cj8CvKZFS6x1R+VMUds1UVcECWEOhhrO7tPnHI+vP/mzyVG
UIT515QKHMaKwXq9F4M6pciV1dMTtqTyq6ONLrA5mVg53Do3K4K4sRgiTXqjf1nUhcIodvL4rsLR
ZkD7rZD3pTE4gZrPxb9e0v/CNf+D4eSLl3TuS/K97/pXYM31n/83WBNIJkMQYE6exmTRXd2kxt9C
/ud/0HL5i7+LPA0lwWpHwi36X2BN9S8GM5TvYARRHnAM+qv/g9bkD62VPAFEiSG59fzx/wFc87lc
f3mW8l8CSMfYlf8gbqVbDymYAkUCYzf6yG1IXpegKCLED3Ai81Xj6lckQIqPtCcglmyEJuuot6k7
fjVljBKBtYReYViAU7rkszX76UJyZjdKsXcd8zPcT5DcUs7/Ov7/N9L+g8nQe5H28XvTf/8/qw/O
oU+r3+Q1vyuZyvn4i3ha/9V/B53l/UVfjwET8gpr1HFa/TvoTPUvoIIMt+lroxW4/sn/BB3RSUTx
P9BdyNauY6P/gghr2l/kJauW/gqYYFav/QlEeJPGwf8BT8+0lr9gMXqGAaR/jaYi/Z1bQbKf+ZLG
4T8VErpXLzbn479i+CWud3NtrMuQQ9HnBd7LBHwLlSmjpcZEuXFvGSYWTyhnLqGJIt+Hrqmqzxht
mp9rqehHQyvVz3Qb7AuKDudP6TGEo0tCWg5a29lUpAomUAJsaHyq1EUetNwtw3Ia/37/Gd9a5JlY
t7ZkKI/WPXiRrCaqI4tai5MTjcEoUPhsmWN1lwaKm+KanVxtDbj61kuQv66/4sUqyjLHkTenyUmF
PwvntSp3i7sgIeOWl5zb33og7FfXqQunImiV10vlfUtYd31yyuas/+nVrrJXoSUWF1LIt5bBGZos
akUUUqO8XkYmrjV7PU80DaXckdqpfmHll1TktnnDunEwtnn/vB2IZ9sGe0rfV9EGepSxVzdoIdVQ
oQx1lRfRf49igtgsbHdn9L27H+ekptpY6l1X2t6fxyJUVgTJ0EsAq7bl96E2YEYKppanRDj9deIC
6usX598pwM/p/8a/6zc+uE2P4vlpKZZ5UE4SsHDrn78IE2+uymiCUHtqc/XXSObqe3ZzbzWkkLOO
A+Ifhz7NTuKEowqOzrax3rPnXerZySntzf7QZ4ylSoH71PurvBH6+J2oTEoIfb7kTeYXdelg62WX
nYxlig4TlUXYlvPvUY0uKaSchST9YJdUftUCBqa17WCVeafBrs7Kk6zyiMETwXMVeUK7cGKcvSSy
CfBNSO+svSTH1F+/JPQEy9x1Gk6MpUxDSqT8F9JG0rf70r3Hlv0S9/f8sZgO00rlBWnE3na9WTPE
CKs+PUULyNMkqxHGNpCHe/81na8CDIHGN00JxFexQn/9VG3Rj62bobdAQasdlwwZ4LrJLwkan3/P
K9qBeHvW4AYCvTmdAJJqZudE5amxTdSrJxQlMr2dfqFo4e0TGet38zLcG24r/qFNVt9FOpPaeqnn
/Z8+LixqvmZQVoC69K3Te2oVc60lVXIyE3PeMX/5FWFG8KcfGAmmiuD3SsxjzPGsK/ric4Z3WPdt
ygfmRbLfRVWXhrNjX2psnr+516tsTuJaxJEojDk5ST33gkQ3J9JJt7vwLOdRz0iMj4u8w8RCZyuv
NENAcoakLk/OaLVXCDuJvQ2C9oimwRzm1ESn91/Q2bHBFcb1wvflaiROW4cBtXZHFylA9D9KzX4w
jGSIfJBX8lOOfuAlKZzzLeQq4xikJWej3vVsRfDiRSlgB5ZSaeqTjXrFjZSR5atDUVywwHxzFZDW
fMjryWFtKk8jn6dBIkBxcjWaJkaZoks65/mFF3W+cTzLOtwjeeV73iZtboIRmqJZ9amlFm+AIih9
edMuIoqDWWLweqGyX4/vF9UPJ+1qAbGq9q8Ibppur88NB+UrMSx5cwLurrm7qF2KT0Vi99G+dBf3
Q+ws7q9Z6e3T1CipuJCEnAclCQh5tsoMAajUdvEYpcTamJz2VNNVqsIcPZnYL6ou+5okBci8QkWH
9w/jkmyHMo8jDJ4fy25Ofx0hMdHGpTjFEwBHxnHxx8XLQKNiRHghXs7eJEvZwLXIelbW+TbnMJw4
taq+luQ+2vib7o56aidjPEyDkv/p10a9zDgaZTcc9EC8bRpE49zjdFEVw2mZHPNoCmc8lL2IjzFA
ki/vb+DZO1uLdUYQlE8OTMttfNZeju+W1fWnzi1FCJSvuB6nFvFJV5FXpibdC5nbG7u4zpYhmZOA
nAOsEEOCm+iJ/qToPNCq4xxWXTUGUzM5F+qls29hfbS1qUhSQHGorgfAi2OE8OsmFbX6E1mQ9n1U
iyxQYmjnk+WMH6oF02WYhQMS2QiJX3iBZ2fLujQJIW2S1UVjC5EDjJQnUmj9acwrdd+CofxWGcly
YUi+nlCvPvbNKpvgt9u0jXtP709GqX4F5zntdDP1rkqljh4z2JTBEmXjn+aPz2uSXwMmQ/Zu29I3
KqNZdNwXTqObO6GZKl9ACnXYX8zxhZzgzUhZBTMp7ek2WZtS0NaBVRnS6U9eU2JGbqRwodCiDxDy
uJR+vLkUZ/SzHO06c34dKdVYT9i32/1pGYf6qNWq+kWN1OU6FeYlYMN2DrkOepjBQ7X0QE7xJWyi
Uug27FZ830+u0qLb34DR/rBgzXCtGXZ8UvtJr66mxrHQNMfUzfSbuNR/O21X3bVdrt13iXWRPvJG
tMLepYzysNglq938pAYjDZXLcDjNY42MVjSa1+aQRheuprdWATQKUYM62Dl7n0u6KHKRrLIMRYS2
LvS+nPRz98fnGfU8zZFnwz2sOV+/yjSZZD9DKjzpI9dtyjV4ULusPULTbL/0QmR/fJ4B3wWtgA0t
XSTqkNfrjbOXCEWqy2nMkH/JeFEBpittgOzXJcLL+VFN0AC1piigJuAvr5eahVPVCxD6U6Z2HFul
ELrmNwZ9jFBpRycKimwqL3m5nh+i5soe5WrltIaWsImN2Ckj5LBi72T2EwOUTLNEelAgc3fHxXCj
ZicGlLI+Fp6R16eChotz4YY/P+So7hBq4MawLbhi6668OMX7RFdbDQDqyXY793pEwvYOj3JxKAX2
5X4mlMkMMxGll4hw5+FKKkXpuopqOoyhN+mhlVgRygJ1dFoAFexwJERMrY6SC3fU+Srr7UAnA40B
emvb00DVo3myazc6MVxe9rOpJzuENS81of4l7PzqqkBEASYSaBoyNFgDm6vCahQTTo6n37UDG3Y/
OZNi7oQ7Wu597FXdtF+bpLo/tchA38Zep5uoXVZ1jeJM403lPkM9eAhKrURxc4kW1cYUq0PWT4Va
0vRIjPYGDRHDHFXlSELTGaGFT1PtlwbS+KHVD9Enxa4U2jQzs+irvIkaPewGpeZFahgm+VHbtCLs
p1SbQlMdXbj3KA5Z37psKeegicrlc1Hpaf4xBxDTBXraCPumgm2RMZ6d8qZ+0NLew8OmYZYKSoDJ
5/c0H0a5NwbdjD4mPWJxdzkC0P9YogNhzVBVSW6rGt+ko155vbzvi7jBuA0EuGSSahfqlSFLNQ8z
sxdf4nJxnLAEExTfum5UYKoxMSH2Qdon4L0K24UqD0j8VlWn4pMEdW/scN1O0kd7RhNRq8mav0/G
XOgfErhT6R2mndO8gx7tfhO0lT4rOg2sw+JBcdgLRPfjwwKMtP9c5G2u3E7ZlDnHyY0wctwh6BRp
99moWS2QVpBtdwzGlHGPRLHz3TBnzQ2TEoW3Y12JVWpvQp7hqnWacYFBnNZotmD046yYZlMeBzNL
GSt3Y+buI12ZHhBO04qwUdvsSyfLBjmE3inrnTC5qgKjN8wyjL0o/d4kqxRUi2pYEkg6uUdFxnkW
agJagN8g/pABH4/Ej2jU7b/lONEYJJ0ckJ2TqAbsmsb0fg+ycBe8bIohDVJJ1XCIEljD4QI83Dwp
1WCN+3xxRo1fIcgTdwmNCueuNBRbosJR9M4P7kP0RZXc6eMMaLnVurvGWYw0qBWv/mEjl/DD7upG
DxDzLHpUC8Y4v8+7VJ8QxCtV/dtEOy75zdx71K+U1HLRu4rUQuymIQEknsR20u8XsKHWHtmDQj1G
K1J1LxicakiH5zCbEbUz8mUHq7qdrplMCfuYSwNDBt8q3N70U2+Aq1XJ1kDYPFeVIhQL0pqByGUu
b2wsq3BdAozdf5tnrRV7b8T1cp/mRpfuDGQZxmvh4fYl/NmwpurGtUb0tFvFItyzQZTpTSeAaZ1A
Gkrt14iOIYyfzM2S5tRPhQUWXOBRxX3RRvoR4r2dHqwsapTv9lDWld84XjHAWVLr4jCIFIVBJy7s
e6YIiZsESE1rqm9HbWwdbS+BKesUTd0dlh4l2GOa8y8jleGmxW7pZB8HjRwT9XplbtqhDVQCqQNF
TaPd2KvNRzuuRsQjR4Ybd6LrZO7bk1s137KpTWjZMXboqk+LNtjRr0WTVfxlpkoaEZUs4qlBvl0F
AnBslhw7QV9BXlJ8b4rWkn/nfO3zLYwC1TrkTknfWzYGfQM/S6ao6cJqacUv9E0FYVFltcqZtVer
StjJ9WIZM0PB8R8kF39MqLUHuVZI3Zd9c91VuvY70ayvsnPuYi8pQruBbTpOxFsEpVd0lrpzLFH+
I/oJic5K7xFIgzdSoXRaKjHc4tTo+oOQ4gP8nc+VMAmlFF2RJtPvZKqYjm8tefY0k6L4KT31675v
DqWdiB2ErXSVkS19I4qbD1GrjXtvMU0/g3q2zxANRZwNHxttStr7LFIkir+L6xdpe5c2psSDxFGu
3L7G5DClXafMFp6K3ehbqX3KuhitwshS/i7b2jwWundnVFG1G8DuX2Gx+GNOhjHMHeXWsKTYIb3Z
7C06WQfZ4+pmrOyH2Zgqv6Dv9MU25JXjZs3elanx2I/1rQfdbzfNKHHgGJldkdAOQaXpHxcT6Zle
VtphHnK4QpGz/m38LcTSHdz/x9l59chtrGn4FxFgDrfsNDPSUMkK4xvCVmAu5vjr9yktsKtmE02M
z41xHFRdxQpfeEM7t+9yFPqJiKP4ZNqiegaQ/7dRWBpIxPlD7WDXqwwI+GPmUr+h0BF9C8c0O4pp
/tZqOmU2XR1RtlD1JzvOxaWp0/PiFj9t0zoDeQ0fzM4O5xgwZT1pyMsU0OsetB5F3UNjFzPZII27
sfxUdVGN6lTa9eX7sUi95QEVPTP/YNqN5R2UOtGUJ+5Jr3+yYUQkDw2MIetgN7FbvsO3cBTfp0Us
0/sZmrEFwbcp3emQqokYf87NXA6/smTWh49gUKIuSFNzofpOpcS4VI0S6z8LHV3RjnfMWpa/ZoF0
6+KrCv4vTzWKP813oGhq814tC5GAkwz19NSiIuE9Ffiockvqav5RYZ87l3xcjPmipX2BGVaqkbIN
lI0scE55VP4q6iLstUPMW5u6xwI1S68/4OFpvA0jx/yuLfC7/wm5pBGNBpTUIzKc4nNXChfmFz6H
SWc8pCjmUW3kRFnVocKdJD9MoYOsq44G4LchV/rxLa+XE/puDIfrqOhRFpTt5DUnClV055128L4U
ceHy4CI198PzRKX7LuSZ6Y1XtCicTqVdYKQ3jS5CrzW8nQcIDp5KB3+pvIMXFw6fDblfsiVAbb9E
FzaLPxZWrfk9EWmOXVia/C1JXY2PaFItwIb18VPc4I+AprORJEd9dvPiXI+5ikA16nfQOnqoT2Vf
KuZfZhfH3+tiBC+gDrwqb2tYFjyDLg/10R27XoXdIXJcXkUi2iPrQvA2u5NZkQZE1Y9ubEPtWBb9
UqH0OtMXm5TYtN+LqViaBw//ZFQpJ6XOOihtsTdfmnDx4rfNFKuSWtpoxvQWlaSIoniJpNSx0BtN
eXQnWFAHtTGM9iAGWGMIS9eYDfpFPnkI4KaphhFtX6c8YHZhWR/qZkqjQ6T14mPlUfLhZQYy8y7G
ZXA6lrXVmh974UbN+6bOUyB5CfoJuAKMM8prTdeWgVcZuNF0zeiR9Fu1XT8k2qiFl9EpR/3JaeJB
AYlT4SxY1Gr1N1GB/T5GPCXyhT62np9GU5+ccoL8v4ny1eKp5kiS0OtGChM9Vuu3JkK4Tu0nca4v
Fx4LKz10fZYNk29kSd8dwiW0xGWqdfS9yyEOzUs2EIIehgHgLPz0rMfVUOM18Y2pJU5X3LSJz4AT
R/uYO5ifxX5bd7b6htbYOPueQqXv3HBz/ZoHPU0e+dexPjbb7kvbVFMz+MMkY4m4mSo0TKpMwUFq
Kif9mCUWu8Yym0L5KIwa0CzELt6FGsZIjnKz1nJN8LRUQP1FXv2wZKD5OAzCQbQliVMaLROoJhQI
OabjBb0UY37W1Ckqz9UijOUS0r3tL3oxpBwLdAKLQ5EWQDeb0a6yRw+S95fEAbGKLnzpfBLIfbk+
Oi11eXH70PuRJBqGd22DWS3bAt0Dv6mW6B/KJrV4mInpxTlPUSL0jahL98Qyb7I1Cm6a5OWTKtIl
/u2g+Ue2Rr0+cbVkiAMR21GQllXJ3aKJdzxk4anQO7SHzH40dgrPN/Wb36OCLSL4o+m4bp0S1GdN
iUBu4PCMPTZoL51wrHKOWJTvTfAmCZdDISJCgYHK4g1vlwK6plXdEgceh8ZvFFRUZ5BNoBOXUD80
epnsaG3cZIgMSNEEMj2SABJ6dZ3/OhEGXVapx8FUGM63CFDDSwZ0d6dssjkKnVokVSV/bk1GVeup
hwjpxIG26HX7oFiVHb7z5kXd4zVsDSTLv9BQyANpjVxPZ7DNAZPcLglqtOwf9RwxAgxS91xotjYE
abULwAelCFDd16NUXRsrc9kmAZiV6MEDhkCkmYpnJ7f3CiRbG4LtgLCMbEPTh7geKm9mgvVxTAJL
bT52ucc1IRBsItR7ob377X51a3Ne7DtcaDlb1F+vB0sRrmlAeiSBaHPznYqZ7/elnZqDMet7hfrN
D0U9CzEg+bnWUA+RCyTgupzipGZEPLLIY7VfFM+Jh7/uz2lzIIqvdDq4NijVX88pN5NEGJ2ZBCEs
XVINxbG/GGjYdP9hi0usAAgmysnwIFbj8CqYQklTXICy/quD2lZ3LJcqF68t6bjApKjmcIz4CxC0
63GWWoT6AqsscGKrP0axpp9nx40/vXbVaKyiqI5ggSq/0moUbOpmXtM6C9xmmt7m9aC+hYCc79BU
bvcb4jFUi+ApAtFE6Od6LvlAW0b1Bue5L3Ow0QBlDgRBSDqLXH/157kealWhUtt8cJGmc+ho99oz
tl7uO5pTe/oxG5tNtu8AE1JKpWy7OkBuVBWQdkfvuUoV57Huh8gHdL3H67hdNuAF9EDZA+w2mE7X
yzbAHjS1vImCaoCbPpeFTsoPUH3y89pLv7x2JyA8yMPngUkBzrgukDqDgyVz4UWBkkdq806AESye
afGa5/vjbDztV+OsJrXYS+HFShEHnT7g+iCUk9b+hPXc+05oLefWhUN0f8StZQQWQuccgSd5OVwv
YzZ1biID8ACfxLw/6NlYPOENqycPozXH3+8PtrEz4IAh741TAbKpEtn8Z5151sdUwV8oDuDkaoGj
dZlDlIxn/P1hbudEuRhImQHpC4mftXKWJOJ4DdFqgJpB+rLgAnu2+pJcP1eWPX30vbFkbf+PYCx1
cxffjiULhkRfPoApNY9lq46nPM/2nCxvV0+WleERQtUCIbKW6Oip9oXRNCVBVxjhFwoD2pn+qvPa
ZgsEPtmlo03Fd7ppRhR2ZZhNUqTBkCWtc9Ls0es/Qt5Kh4OXLa7x2o6VHI5PBbTXAoqyvixUdOsd
qzeIIsaRisA0tYdO6+2d4FXGIleleRegF08sL5NEfK3lknRZ77d6HtoQ8hHJIDCSmkvJGh4a1S3f
9u6Yvk2VWAlMs5yofmgFDrqv3pRYoAFqk4xMrsbVRrHalDrQXKeB01IyJ2VbsMJGXKD8CuUcQ6j7
o8k/7WbCSM3LrgcBmrq66c3IrMZYadLA7I32TBZEk9OuuoN0Cnmy0757E4lWf2g8Or73R97YpVAQ
ZEuHCFf+7/pAJEOSeDk2nkE65/nRq7Xk1I/6vLNLt0ZBmQAsG/AlaE2rm8Ryp0wt6i4NMHkZvtpq
GhdH/mYSHe7PRj7x63XEaFGqlxKzE6hdzyak1BFaE+sIwXz5ZHdm9Sl1IiSUQ7Kuivrvnkbwxn2C
2Ae3JJB6gMZrUn7hzOMSjUoS4H8KLdRVoOC0ivfU4aC2E97I334zNy5hdHEA8N9kPUIsaZ2aIVIj
UYuwm+lGYEefq0FXv6B5MRzTZdhr+G3OTn4woirkxNYB70g1HopckgbWoJnngkzyyVEmxcerqd15
2LZOAN1MAngcJYjjViegSTpwGxP3WJ90+Sc7rvM3KMYUT2Mn1OMA883ym7DynmDA7nEyN2cJj0BO
lHLIb6WgP96EibI4GtphGkya3f5teF0KY6BdUDGfjbDb645vblGIzirSbAy61iiL46KecXdKA7fH
/yCsjAq73yw7iUETb2z4XC/3j8TmtvljvFXeV1QNhS3qXkExzibd+Pxn1CvIGGHP/UTjqnirZXmx
g8LZWlGdryldYGhUQyW5emUNkcejp8jKZhhil5bG7ugPcS9ewthQ9Z278zdbd30w/hxttXUoO9Hd
SvU00Jq2Mo+TqLEMG5Twfdqn00WkIqanSCF4Rp7Q8VvHEF+hjexFFmvannwWXdrJxEnS9hQd/utJ
e2G8eGOCt+QwjlQ8Re6IH3UWU0/qHIOK7VBGQ44SKE1DWljl+KGx9PB9n1TRQ4Fj+uPUqMsptgXa
wa/fAdJOgGeMi8pcC0S6WIjZIUpPwaz1MXT2dGzPAvmYhA6z3meXUTj/8thXO1WazU0gpVD5byUy
arXxgCaEYd/TCO8tej2YNH5Z0lBF+9RWdu6OrdeFfIwoS8LrQQher3ztKk3odtwdBpxfJJpEerTh
qO8E+1s3FMUt2ra/Q5M1XqArMR5vEeUOSoAzgRrb7ac8HpAHMccCjnDnvTFCs3vQ6jB6LcxS7iy0
Ifh2aDXA37qen9lkKkLLWhpkXmadPLT4TpE+GE9gTvZ41/KPWp8lACVIecBAhHi4WkoesD6RomLB
MjU/C4+t2rX18rOtDf2F2t98iWEbv5RuWfyk59nuYAQ3z5BB+AN1DCA3uiLXM83VqOafhFnQkBNc
0EVH8j9eUpxy9alqPmVV0n3F6zCnaz9qP6bCepnFYJ4rtzc+NapC9zdGzvjl/vnZ+vCwUPBywE6W
2Fduvz/eh2yeG0rHhEhqaVA8bTRtOYfV0v2jj/NAqS4Xf9NVaD8qSInsLMjm0CC2eHtt0Crr6Gw0
ssErVeBwThmOziFOHcjriHcDWGgKdRRHxbBo/GpYVZXHvPC8fudobb0eaHwiygDVTppBXM9dMcKY
ZKBNAx3F83c10IrP8IvSZw3FQYShYuvixYMx/4cwDgw/3BVKiPJMX4+KR/JE9a1Kg1yYVeSjk1fK
5lWsvBuolD8aQlN2DvfWZWVSSyaXIuyHEXs9YjTHU0ZHKw3QPa8jvPb60sMnRMG1DB+vfC/a2VpW
VFdI2iQInsjjerhhQcrBxRkg0OLGZZyx/hd3R3A76CjF53EcvV8xmdaX+xt5K/SArEDaptMXwPT+
elTYMkinQ5IM+mGin7pEeUHLnJ7rRRIk+zMqj+3n+0NurauEbcsqMCHrel2nLi1nTNIYcjLEOyeO
pvlYNdEQA0c3sw//YTCcnMBtAyglbbueXxK5SzeLjuTeavIvVg868FxOSf5vA0E+Pt0f7Ba1yq3M
YCpCczAv0Sy4Hm3yRFtD75Ze0uQxSoovrgKO9URHdjnYWnQYclP7kKitwJ5Aj4/z4tD+iVpE8ZQp
3mvCyLmtL25AebwQoKYoNqx2lCxT9U5SZPRe++wlLLouyMqY4iTxjhsY2VS/6xGItX2Dvutby6UJ
sBNm3DKn5IJwV0HE5aXiDr9ekBr6UG0p/IQma82Dp7WoYC2DNR/TOlneVchnY1QQI8mrdeZbJXE0
X421HmLCOO7lgVv3Jghp+kCkZBRq5Un448oeojRGPaLJgtSM3TOFKwzezSWq3/SVO5+RKfO+m1OR
P1clnr07+0J+9/WXkKxgsBI6CuPrOLBtEKXOlSwPBJok2J3Givmtc9P+m9JZaXOw57a9GMhmIUAy
Vp30HqwnC/AvTOqdS23rliGboooBG4SNutoTkPlzJEn7LECsF3hf0tBfOuB4Qgt6man4n7ssCn8p
Sq4uO7Hf1sgODTq0Dyxu1HVjoWNeAovXXGJ8NMePcP2NT73SmR/zHmiC38Rjeeilh+DO6m/dNzCK
ZcsTNX7kDq4/vDl55WyOCi+HVeZvtake0egT9cdBT5ydvGNrjnA42WIEZkx1lXYo9hInQDloNwBu
P4dTJ01ENPsR3K/ypi3iL4jKqDvruj29/x9zFZ61Fro4SSWyQKUy9maco49gCcSbsKyKx/vbeOut
oGpJzxoZSDD58pf8cYJKIH61CtogCMvamfxRx4/7Uou+9w6OLqLeH3ul2Yl2NseEjIjrBTw3IPHX
Y4bI/2vWXGXBiK1R5pvd0is+Jxz2VGZ4p3Jw9p79rXuCgFIGVy47Zl2jnRSsnDJDz4IpAbcWFhV+
mboI6wddz+w3o5PEnd/ySh4VJD53turm/iGioqwio21D/vM/VjgeQG8NOvtHiZqnUg0DO0XIs7T7
D0oStse52KtzbCbK6EX834ir9RWek2vulGaB0MHPIommHtuqDk8Aypsnp+2G4+KIl0KfvIuOTuwl
iXt950raStVc2j9E99A+uJuvJ03NFjBsxbbSC2Fd8EarfBdjz51y4+ZnlcS036gEqo7Xo+RLbCx1
0WZBLJwM0TJsqNvMdo+RMsRvByDr56GbXTRsZ7C398/N5gn9Y+jVV7VjlwQq1Ghm0B1WfM/O48+1
C+bRVx0JIr4/2uZyStUBeWgAEKy+aJS0KPW1+HjNyoLVhDsMRFZVPaIOeX+grWkBlJNIeVAKzrpH
o3cU5LVEJmYu6ux+altTB/hXKygoNCqY+P8wHNE4PSEEa2DGXH/ASq+WJI1cdqpNx8FPRF5/BQTb
/lLssN8ztNhaRHI72ZqWnZrfkm1/HMQctWxFLApXXZ9Xxxa8/mHB5n1nT26uIEJVEuZL+2RNkocZ
0JaRl+RBR09DPZgx2NiLIeLu09g6brvzvbauUkJBmPBwmBD2WAWnSkuX3OubPOhLI/vUmd380iDS
+g1ZFtM9tJQQ/kOViYQNbQgN4g+56irYCIUmULZY8sByFIcYH5+qwevAIuZA0w9lPJvv67Ddcync
WFU0EVGLlwV4FNNWJ72zwtzFPyYPzMUIRx8Vu5zmIfg031VafSe/2IpwPaAFMhl3efTNVYLBjY1M
uE71p0EV/9gPdvuUmHn+WM9ivthRo587PSzepiDPKt9q1PqowFT9lmut2NlNG98Xaanf5sRQOclD
rg+I3YZKzg2aB+lgTtVj34QgCvE7AivaINH0Vyea9u/7Z3LjvUJvSJbnYXWxrVZnshEQFpC2JKaj
zvqvVkZwVppEPRXqYLyD8hWeAcA7ezr9G4eTsqXkq3I2VdTQrifaxpWHAqLKBxbLrByb2OnASI66
m53uT2+r9sQNh1AWRR4ps7OKrSAhYhgimiKYmtnMTlrj0YCz9TLHF6kkXQbSnz6kQ31IBys9ETYU
x7iOYFijuvIc5m39YItJeX//V219Z9k1szjFxJhrytXSeGFNBl0EgJ+0U1djKeUrWllfINKoj5BR
q5f7A24FCZjtyOKflNC/IWPq4djhv8k9RQSEZLvoEF+u9BmmgzpKVgWWwDSAeygwoGJVVuwvVcnE
zrS39hpXpVQg//0IrN41+kvAgzyONWXV5a+kXv7BrXJ+UMzB+VSB1z+z3fYkFuROWuVtiGbJbr00
NdfN1cs9YcmqjHSdA7cw5o99pNrLm4ryfXPwqCkcESj6mtGSmkH69BEWaZ5nLF/uL/7W1yYcpJQN
r5Cm/uoOrUaIJdbEqc6wWnWO9iQs82SRHv50GjF0b7ylt8qdl2IjVuJLU/uCRUnavtawahojtjPT
zoNWyYfPerooj2FuuI9lkqC1OVTHLleVhxhK4Pn+ZLe+MTUhuH4UURDeWeVP02TNRtNFReDoQ3mC
xKVc1DmBa5yrNfQTJX3Rl6bY2VhrHW3ZpaGcyUmSCCFoo/K++eOxV/IuzDvFKgIjTcqvFHwTQOPO
+KVZyvGiGlF9cJMZmXNr8RUzjI42qk4H2jrVo4YxJrKYpXkpKwh89xdj8/ZBdZfiPmE3ZZzV7ROW
SsK9rRYBhorGw6B03hFo3pgcXHABB0WD+xUaMIWGZI6OJqbpdCNmHxZoeMDBvKEEHKcP93/T1m4k
NSGbJoxAjGb1k+Z0rkY9rouAVrMz+tMAHZXVQSTz4CVqw0szzGLP8XHrFMrWg8yo+eu6ZqF1ZRyi
jlkEylxpZwt7iUcP2MwjNP76PFngBjxXsQ9DMYURVnXjvLdBtrYljkdUggkIEZtYXQN5MsZC0HkO
bBPBiePY06vzB8OASgCmfbl4c2w9s7kONSxPdGwoftsQMH0ulubQKFn9lLbN/CueAE75U+OWP7Bu
ryAu6WP+4/4Hun0bOXUyy5EdR9yZVi8y4kCNmYbARPtKHfsDjAnts5E35rJzUm+DLNi+sqfJ7Uih
c92FyNIJXRXZX+tqKncz/9fiIcRq40nLka79+epZSWFMaNFsOwZbbbt66T0oCzaA3ty0o2Mdl/Vy
Qae/HneSjI3lA/QIvIdbgAByjd0wKlHg3EJn3M3AbxphWRwRWNiTobu9X3lRcF1nR0M7pTu5unB0
o2W2lBhogpcJEDC3co9ASZLeF4kRfykUgZkFnFlJRVW9bPjn/nLeHijGt6ngSAAuasqrTeISWwAP
S7IAtJXz3oO9tJyEPqjRt0ppKuqR0I+/t4qT8Lx0XdueRqWcX81YlyZxpIOcKeydUDS9XoQ6piuR
oJ8bOMmcn/LMRqu4BeWVcWK0GdRT7XJY6lx/uT/52yuMRw0AggRSS+uE1WFGnyYqCVdI7ZpJDw9o
oi3RaWpdRHutguGP8WBWr0eFMihoV5O8i8++Rj8IJCErfeKLo6C+/KAkuBycwRouZm7Ub0nOk2+1
N3g7n3ljpgDgadLRbJHCVKvQQVEiu+p7Cp/9KNTCT0bXCA9ZLqBeGpOXQIfK8Qa/v7ob94KMSYkW
UYgHJ7raWghGLksJ1SqAsjoJKR+WuxcPy2o4mJk+7uQfWzOksSERlVx46OCv9hAVgTJ0CxJMezSg
Cws4Tos7KZ/dthsDKu6dsnNBbMyPLiQ6h6bF9QrA63pEKaBtV16YB5reqfbj0qn1eOpowVRf0HzY
85DbmB9JFXhxxDooua67/IuZ9tasGyIw8qU8qugsBEPRQFGjnHUx6VR8vv/1NsajMI+AE2pkNGvW
WLkZ1yvs1XPYsKmdPyydYfiFp88/hd2206GDz7p3Fd4+regsSkEQifDSibGv1xPXMC1Nll4EkCt0
5VhN4bsQ8Q5swub8wRp6742Xa9oeRG/jmpe2CThiolGIdNpq31CviAHQLiLgAtI/K5Dm/q3reH68
v5qboyCHhQgoaPobZSWticw+BaIflFNZnmKjHXC/GffCxI1vxtpB32H9JCRvtSNRbhW1WU8l8Axy
4rOZgDnyx8RK9fOiu7F+bvVZy3aOwe2gYGBhBSLTQ3ICH+X6sxlx1CR964kg7hLroxMvJpa9jfi5
xKH1KS97e88t+HYtYSlR+gMoKqHua6pSirVaSBWiDHrbVk59BUU8xIppp5eyNS2kW6m806lDN3C1
G0Vkmmlsu4xSOLAT9RwmeFGGMHAbysWLbpxfu0OYlYRyAAORAcfq26Vz6HQuSgEBBmvGc9xByDTK
eecZuD1i/Pk48QC1pffordUrO0Wh09ZkdTDmIn0S4ZKfwmgYeGcLHchtm0zfwsgNtZ0tcntTymEp
nyCGCztm3W+tQvCak+FVASIqwzsrSrUn2uOIAti2lynHVy8kUCO0ogwQMYBDVguZ9ORwehTXQWMP
33uMES5z9HqtG1Qk2XnypCEfeLM7aujhszeMTZD2tTB8yt/1t7ml+ne6P5mNXUho7UkbSqRubu6N
ORRmlFPUCnQdStlQOdET/ji/9LwSwaRUe3Dv2+G4ganj60BtAZStL5C5NBHeyJYxiMvoZaoxhVTU
9oNtDS7ufPMeEfA29v193/+OwagNrzXfiq4WKvoWU6CVig1mLVQrTEzSLjvxfHtvxVDEHmpeNV4L
o/DGvVb87WHgspRW3ypYMp65VdTpCuD9IqtnTjjiz8Jtvnba8iUCU3WorfGdqNT6/MqvyaMG3FFi
XSgwkJhdX5W9hXe0UXvKc9w4UN8n86ToSFvEwuV9W7TXJui/R8OClwxGY31XN5imtvDQKk15TnJd
fSBB66ChJd3ywINvV37I/bAz4s05l34GwOBkIogH2boam0y9WmIPkgTIuS32cSoVpfOjUHd+NGo8
WTtn4+YdYDTebZk0MTli6evVpBFrgKSQDJphLn1z6pUPZj/vgQ635iR18hE+50DgA3c9yoR1q8Et
kATjtCDx4c7a0S1c5UnJxfjaIIEJSfob512K4q+fnDy2UoFOchrU5VQ9gebJT7M26jttdLmtrwqZ
jILUpsznCHxuaKrc9uFgoccU9JRX/ioBjaLlmqSN7XdFFIp/R5Fkau63qLFEb3ojnErfyRrd21O3
21pY4lgaXiwfUn2rhY0VNYyyCVw9ZcewPPV6XbZHpB6s4Tn17P4/bBYgmsSz3KOUFeWv+aOw57WD
1TvWQDYvAFvjd1Ymx64UXbfz+mzNihdBguiIxGhLXI8zNnMxg7UBVJM7mOfS7nV/JK6+HLQQ9Zr/
NBj4EQpwpHZrDHXYhRqsDgYDCDpQNfDS6IRiQPNxKYr51Vq1v2fFowpYT97Wq0B5RG2ns0eFDmVR
e/CtrKZLEIgw0u8Qx5N3ul2krz4PrCMPEerh1CbwS7ley6JC0ITKVRHQS5AsndERyrkrShS6Xnsv
gyfhzoLiwaUHleV6oCEVYWw1VBWbvBtqlGS0QvERVSrnozNUSeTXtaxA3B/05vlhPdn9AFhJIZnm
av/bC/ljUhdREJWmEiSqop4VFLDQZWmKh6VqX3DuMnbiv5v3nRYdybi8YKgh3zSxUhoYaQIuNzDT
KTl1TWW+lF49fuROT49KiC7jziRvjwMOVdLpg3Yo+OS1IUDllvjPjrQPMpzb3KNXOu13RY3mvxpl
Rrvl/orezo5OBf0ReBZEm2Rz15+xLlUztkG1BcWkKOVB1xu1Oo7VjNuV2zkxglFWUe85Y9x+RsQF
wKtIEDYZ0FoKNPXM3LaLLg+8xQqfUFdGwCufze6jTmDndylGgf7QJ9rOLb4xV5CU4AcJm+h2rVVl
bQGMbXHo/GXO8rMz4uRXLkT/xcVrDBAnredP99d29SHprZIGoYYo0bMwtddncQFF2Cp6OT1zD4UH
Tfa9XBSJjnHn7ClUy9P2xwMlh2Kv6LR8gIvib7a6QlVAR2rl2vOzsFz7U5OUNlXIJdmJVbZGoXmB
9wy/mBLV6vh1C/pKopunZ9VsqTFwZ59S08h3tqQpb8XVZORRo7IKpgMS5erdscJxasrYmp8lDyY7
GJgz6yfhNUggJjW7+IgztDMdnNqZf0WdXpU+EBH7bURCZQQjeoYvWlQ6WF129XRqRWHoKKTlIVJK
SZuz/Ig4KX4EkgrTpgIY6eOoIs31ZJap0j23A3v3UI5FnZ/p2prjRZ+NMj6reVjY73p8zIejbsbe
z1GQkdI8EjGqYLPpRNHb1Hba+Dmr3FacvGpuxkOkNiorZZLwPKjAVeZH4dXF5yyLncUPm8qYzvf3
3GqPy40gIfBEylSFELdffaJF1yrEjVz1ue5FS9ux8k5akaNR5qU1amQ4/N0fb2OPU2gGFkMbg/x4
XcnQikwx8dXTno2xNg+aUVknCQr0+8VI9/bF7bbAVYEQgfeU5uo6TKCaj6V7uOCgnHWd30egBRas
Q3feNblAq82Hi7FUvmULIsq6WkDTQdUtaybjGcsPBWXCZgrPo9NqJ+zBlYM+97+6VLPL8zxAPbu/
lhvHi4WUQYkD6OemXW4o41AkUz4915YojkIR0QdVz52dHbK6fNkhlALBKlHsooFA+Y4F+COq4yCo
9oRgyDMKVX/ZCeJTk6v6eA3/jJBj8edwLxu4nZaJ76lBW00CD2h7Xg+oiH60G6Fozylyew9tKj7P
ZrVHJdsc5LcQBoUFGXBdD+KVbd+ldq0/Rx3Q9z7S4jP3xbKzOW53O/VknaonVRksbte6z11edYZC
v/kZ8EBYnodqaS0fUDI1ZVRcd1l4G5+KwhNkclR7AbSuJ+U4XR3ii2s+T7GnvfQo/j0a0Mmf6PJH
zzWU9vMErGHnldyYIzhShoXyAThpLXOlWFo7I3BnPpNIKj9Mtwk/L2MCMQq/kfp1mCv2ImBoTpsp
XW7o7qxaLNY4a0mTuuYz4lpogitWdjSrGFYW0nnHkEbWzgm7vR0ZTzatpAYBtQS5i/7Y+1lh4yZO
EeM5DbPxOGFIfXCmFu3Fcuh9JBmnD/dP9O0HlLHqb68M2nU0667HS8oEwh0aE89Eqc5wCGej6h4d
xRXNo+a1Tv2mhd8CyD0vsj1r49t7zDLw9YELYIKop5hxPXSnEnyNi2Y9J0h5HsJJDf8FQAzICHzR
ZWqi+aMJC/AwacOe+NbGIks0JpBWsmbYlcb1yCld4Gh20dihBzkeqzTsEGKcQx+UpusLMdmv/qhU
GripLYr38nVYbSL0rusKAikVIifCapq1vGQLHuNGkmeDXw/z8Ov+V729axgPrXCSR4CnBOnXE5y9
JTbzpFOeWX3T7zqBnoaLhfX9UdbQSA4Hw0A9khOjV3Cj7zMtZuZktvJsKVYgzGw5tkP1z2ipv6zO
iHw36T4lsdseHXV+N2rWg5tO004qsqp7/O9PgPLBIWW23HvXMwVvDVCSyCboTbuPQU+F9vgpKzlj
SC56boeOKnx8/OK9LA5/9pqG2qKjIkK4sxa354i8i+YF2RAJJ53n69+xmHodZ0kWBV4dev7c9JVG
b7ut/rEriKtVCuPPjKd6rzBxO31SaJkWUd0jXVnL0g+ON9FcLJKgtGf7AVB9O5/MqqhUv411e0YV
UrX/MfTZsvxqMbrPQqvNn/d3we1eo/xPMdKQzRse69UxdpxGdZIRSFeMONNzm2npyRL1uLOjb48s
9RdZLseiiA23xiWlkxNmOTjbQCi66o/p+ES/xfW9QXmi976XxW/MiSuR6iPxgEkusTqwXFZdnUZd
EWBBI14yQ5gn10vHh/srd+NDD7JVQiOgltPBp8W92jQxGtzmoitlkKTuYut+zeplftNQTLz0vZb8
LIWp4sUqxgrZTgUx8fEpQkliPLoClUe7UvH8tQvchj6hi63EvjWPlIM1D9zuIW3VujzOmhcZj1w5
TrpDethaI0q0PL/U2mW9/XrHF2nvlKL3iiDVevtAx1w5OCXSuPfX6PatBxUkrQdh6gDUvanwTVi7
YMAtAkfRTYwwXfs4hrl9qMAPn+8PdTMhyulAnsC/EnOS260CtD5c7Eo4YRl0mpccxiFWDi4Kqzsd
yJuLglE4LGwqkiCaZqsLqwzTXmj5WHFii+RcNwaxRDPb2JWHuNT4oMiHc2/r8c5e25icFIIgYILn
zDRXO9owxtxGAqQOOrvD81fpoaua2nR69RKSYJEQYyhLQXFdTcyLKclm3AOCMdSGQ9d2EXlnlRzv
j3KzJ1B3k9cs7TMeVAxHrncesuhWUicjc0E792GZ7fQ5J7Y5UpTZ69TdDoWy0O9gE4IrfLHVsk0L
HiqDt1TBMrb2pe1N5zhENnw/JX71C0IEBGcDXgOFNQkbu54VpZjMQBa3Dnpt0r/ybTLkQ/DqO6X1
PCV+PfYhejGL/toAVw6L8RUGiL/hd6sZql0q9Lhq6iDVDZho3Zyifx4uL2EWF2evyJVX0nygQzIg
nX5iaZItIojreSZdLUsRog5UN68eXODNlzjLulOfOa/slf0eisWUgEnarBT0roeaLK0380ZjqESr
HtQUjcs2MftTRnHoTYoG6of7G/P2kCFGQjRE6Y4UD9+U6/FMp0o9JTTqAEyvfSoLS5wLTXklMvN/
Z0WJkCMAVp4ayvUoFrLcST54dYB2p3qMXK3w89FezpY+VzuB6+aEqEPSW8L3FRbY9VCOltljt7h1
sFha+A/wpPF9283Lzh1/eyWybH+MsvpM9IkwHUCzKIBfYR0S2+mmg5HqDYYSgEF/KNb4vbeH9PN/
+FjIucu7ik+2zuxqR1gajOgmWCI3ehqlVLmBE8TrV5DtTp2NRBJxgrXvsWV2oRI3dhP0aOJylFN8
SOJkfvWNSEgi8cBSswu+3uotDlGxrxuXjd6GaXYw0V0N3Dqanhx0/d/fX7aNGxHrbbpOkrDLE7Ha
4wOqCjC+ljqIBi/6lDeL+jhr8ZtoToadJ2tzJIoKYEglYHVdy02o21mic2pkL9X+6LaIQ2px6h7m
hNL//Ult7HNpJsW9C8REYp6v9zlhTGcMRdoE3RQph6LSxVmPjI//YRBKkbKcQMtyHcIWqt1j5Cma
QPsfzs6sR2pki9a/yJLn4dU5VRWQLugGunmxGpr2PDs8/fr7BVe6l7RTadVRPxwkdIiMcAx7r732
WjK174tl9PtZ2ztMm0D5104g9pUtFqCQq/u8HRCor8XAhuOkPjc1AvnNjPcHwVrzHBXlnl3zva+k
S3aJDGOlH+Tt0jkJsJYnZmaVhFNKHDgL5VwqSR+IwarEzp6496Gg20HhkuobIHa3oxn0aIbFvLT0
TRv1JYlU3HotTHMef6n7c/p/o6wJVaFHTxfipO21S5L2CM5fHpoUU5cqjn4+HunefCghEMQQmBkU
zm/nQ/Nev4BMttdWSYbndFzMQ9RN4el/GIUUUaYbNN2so5hILysU/Lz2WqMJd2y1+YdWYMfwPwwi
VWYohxCxryP1pG1GJRqz7hrqsXmMxn68xLP19iCd4JmXj48DrW5DmEWyz/WEW3VXWAbuN80YLO/Z
xOFSv/wPs6FzVDaH8Zavs1o8nHp7CYsOiVVceH0vm1Tbb8uy2dMcvbsD4KL+asaiGiL34m+AX+9Z
PV1QCctWzPOR1MDxcfZ6c0LLnU22KdtXaWTlzbsdJRfWlAwmmmyYRBmnsO5wXXLgL7x50cjR6LaS
Gk6Q//XVKAOEYqu1UX7LB+2QpolyNGrx9huOYAQShrSlk/+7GiUaUhvvTQuqPR4Or3qSqD9oHzM+
RkufPU9cQv88npWMp27qLeBKzIdCH3gXsPrqcXXLoXImFwbz4tSqeEoKMWafCqyWiiAc56r5UE5h
aJ8TB3vrJ2rEffTmEB3oECjYIEaSGuerCY8FSz6ZQ33N2g6MNo4i7WedY8d4oKVK+QtlHrF3A25f
EbIeRpTKv+yZdUBheikmU7PJMSOCEYeyVMziDMVguRgWLiK+oxfFHh68HVMKRkmmM9ANkdLqJKiC
DssUbtk1mtUxPnpq3thf88UYos+K2SrGP3WWRjsghvw3b7/t7ZjyN/12+qJuHCZA3/7aC1V/r+Fl
f7QAFL/NGTHo4220PejyOuGqp+SuoXa3+oquu3SmgjjilTYn5Ti1UI/zJqp3Hsh7i8hWRQQdsAxN
/NWEkkHrB7VrxHU2si+F2Qkf76n3YtGfRVrtBbf3Vk/axFLkpm8XHczb1asqbcnAdMUVh7buBSWu
79CB54u74Or9ePE2I8nbix0NcZ+6Fk/M7UiKAfRX91N/dataOabIbNLFY3R+ssztzlCb78S9xYsM
xdgknNk0LBRzUyU2BsnXsEQuK0s9cUz7eu+A3ZkQUSCsaRhQknK8upC7Zhq0BEcwJEOSRvejPvl3
ysICt3AL7+43Lx7wuA1jgbNMpXO1J0ysppvR1Qf4QXZFe3dNgyfeQZ5WHxosH/emtrkvf9HQde4p
mQeDDd9+K+Imq+0Kc7zq7sgzIODnlQdsJuz2CRsvi7rx3GFARa1u+NKQ8omdQGS7tASiUsaSdwiw
a0O4nLG94BOrVzvPk9MA1HLotFBcxsXaEyrYZK5AxGxMuts42xReV8E2vKMlbsbCgBqLOycmbhXZ
iZue8TQ2r3reOt9zI0zeWv6kYsbdzJskNZNJnW/X142mhlJu61yFS0PBhRJQZF0QM9fwvx2UeU+y
aHseQF3RLWbvUC6jCHo73DSKIYv6yqUjeFAPfazZvqrv3o7bjybdQqjC01jG2VunLYqBMJhnpMs1
j+nHPrZuz+50+s4tsUxEcWvnkMvjdXPvo6hK4YpqHDx8SWy+nVStpdLZYDaueHibx7iC82TPbnvW
rUnFjrnRD51IKCgDAj91jb73Fmz2DWp9v4SnqQZyy6x1YewYEkchnOWKOlobnd2xZYjO6Pr8HXWu
1sKRk/jiuMQYtZwfXwab08nQsEYgp4A9k0YZtzM3tRhjyrDSkPd26/qcDkasnb06jvUTJ3WYjjy7
lnuw4ilfTrXSmW9UqZGUKZOeWAARvjTqA6uEsbGJoiptMK/pgm2blXnuqxaL5UM8dtofmJjuVVk2
nxreGaQccgX+oxS6uml7UXjJstgWjUVK+6QrYWY/W5WVU6fkjTxlZYLj3dg4cCPMXscyzCRTNk6P
V31ziOSPkG7cssXJITS+XXUFmkQx55kFwIBiDVdS/rKUlr5TW9gcInjz6C6Tr4Cx6jAmb0cpunpx
BxdVsTHWqpdxdrJjDe5/FNauf/vdoWS9Fb45l6y3OkBUSkhaNDe8Wl5vzuce85XiEOHZtxxMgZCq
/9b1Q4sXlJr/CIOBkG9n5hiNU0xD71wnr458O0KjuEmSeifp2wRPUhWOZA/SJyjKRlO61j2KTZnr
XAdwusBxW/2HA5PluR4x9faKUt3pbt0uIpuCbBniJQvJh7udVT4oxtIL17vGs5vRu4GGwIGKbv7R
Rq/srTcerxOguyzXywb4tYlHq1s5/phdeKUBvUSeXJnbo1K39UntTAufTbxx4UoqbqGfNCW2c1Tj
zWVnfe/Ml+ITJU+ply6LN7fzTWvLpZ7CpqkQS3+qNCGOSVG5p8ER88fHG+ZXw/XNDY8XBGA8BA9w
Sqryq7FsI5ctCmMWtKHW9H5MgbS+pHx4I8jURrQnO+HCPeJDiNlIS6TQn9W2bc1LPcyz8sSNmJtH
24o62hdGaayZGnE6f0YYpWzPSpqMoa+XvZ29axejHSBuetZ/bddYlV9hnDDjwJoXw+DbTY16c5x5
hvjSzonJKCiJt8dU5KI/znlaoWw0c5pMP4taehFpjSrDPzPTDMcnNavcyG+5UBR/1OzuMgNQhwf0
eEzjkpn9FGgF7P2PoWeH4XMq4Mu910alaT9oUdO2x86rEaGYysQ0nkvdqlLsOc2+gEGXm8VXmsLm
5dyabTgd5nSZij+FQ0frpY3UKDqlet8tR9UiL/Ld3J7+QRSlTA+qwYE4JUWBsl6d0u16cotocv3R
XYzmY9bpA/7IrW0pT8jxhsOBczZGZ9ZVNU9Lhs7NR1FSuut8bZ5H76wmTtd+jUWG3rWfk40Z6G40
TW8GrTI2fwu+1/A5HVq3+DbpQhSvStKCA0d1lIV/Tg3WYrixh1McvrhGUorXcNLV+ZNnVN0MKSXR
oudlbLXar9F1qi8wnCziXyJP+yPMWbd6erzptvcH2C5YHsRtCpPEMrf7G/Jph8VekQWEm8a3sWmW
L7GBO4FRu8VZUetyJxLcvuVkrxS4MCukNoN45u145aQtKBgNdVCNufVO48UejiG64F8Bn+OXkUrt
B7hXw89u0qadxPne0BJR5KmSHNR1QpblUYE5qNkEJR1pw1Nd5ghL0pS/YNwxG051mWnc719GbVq8
ywLwvcPq3UZQFL9ICfH95ifQcXE79dAwu3lQ5Ptj5/oRi6Lqz1ZFVfdUCgW/HLMrPQvMOx3+evyJ
t1cY0D3LjVQWW9dYN8Oh65C0GBilgdKk43TQ8GE66KjCRgcX4+ed+3K7n6h+oMWK/jzVRMrQt5Ns
qsxUBS9rMGY9F8FQ6fl/OZ2+XzihkJ3aXLPq05vnB3UUpJBs3kULdhUeGrGOPVtjZIGSLZV+1jFL
z08lvb7D+0XNF/fp8XDbuIhUDL1HqXImScWrFzCpAJJcFdWDAm3qUz7M2jks3trMTsgJFwEqjwx7
+YO3OpflNEYLbYzhNTPM/lJD4PxUiWV4UhG0O2XwNMSbwxUG5INJKRBZrZC79zdYSTdTM8XyJbzS
D6dfvBRzCqye3uiwKKdFnyRMEl7UX5pat6MUwGSlbSdp4HHUA2OJ7YOjRM6bP5FLeZRXm2yTksta
1nlwEqKmyqiDGIuIU4eppF/rUbez77YbAc0N+nYBONkL5JuruVhdUeciHwPQRfGxLszhlMb6Xun8
zihyEoAhkP4gXsm//+275JG+AB3YY2Dq5fyCUnToF6Azb14xzPNk0kx284vddTtKmIHk21Y+Bb9I
nk2hJD+nul72lDXkktxGOAAPnFXiRvYYYt+3w5QQx+gLGqYgbct3cag4h6yPUoxnaK15fErXAmoS
9aZoQFpO/gJHeA3p1LY1cS2mc+BZCmTZnmTGvQz6uLivdRe16onIw2pep8zuNX+kS2X8JyoUkLNm
XMrITy2huCeM7sf31hgp1r8LFjTFzg66sxyyvYhojy5bfuTqKlGcPNKId+aA0EdikLn6NGm9CFyH
OObxetzZRgizc0lKGpcsQdyufGSog1jodQvov3BaP4xMpzwp9th258cD3ZsTIQ75HEI7XMirtMcI
s3bMrHQJhkwML7QOFocZQPHoLo62s3x35uSRNsoOdsRooMzczilsMyUy+6wI1FnVnvpoiQ9Rlmc7
K7d9tnmyua/QiAf6JNe6HcVJVGNRoqkIRDOIJz016y90L1onBSDQ99B9POZCzDv1k3tTg3QtxcUR
9dnkqlI7PZq8nkFr2tXrpCwOOqDo3iG587GgXgBhIS/Cw7kODaJ2EKmSlmWQ1OAHHpWLC+Sj8jCq
RvZqzkv9TdAuX/i0iY2XsB1fJtUcv5lplL/kOBq+o1zenqIKXpttFnsaEJs1AJ2UMsSSJEL73S8p
wt9uPkSIZ312hBYMRQkqYLmdryqO/vx4v25HkZg5XFDoPICU64NBGY6WsgjL2niGpbskmXZyYdrv
bNXtdQRHTsZ9sgNJUk9Xuyglya0yvRfXXC9m2/dMQsGfCCGI7n20WI36oRTksE/UoGea8BbHrS+5
4i7uSxOVkX4IRZr2JzzLl8mf7HEAL1nmYk/+bLMdpPYQgTa7HJQRuuftVrc1qoKibcVVV/QGx3sD
Yh3SN76iZ/rO1tsuu2wsAFOD7Q84vEZHoA2QcdFTfaV00h4GJ64uRpp5x7d+XHlkGUEOIiVfbic0
FEPlOkszoJkwl8ciJadB/Vl/a+gku30lEQdqMfjg2sZXNbNOgz2vXhfF1l6qISuOqpiVnS20iax/
jUL/B8AgPo5r8nJDFxvM+JZRyBp8kVrfhbE8VQ0WLXYY7VmbbrcCqBUbgYKErMqtcTlrTMk2c0MD
3PbCxDcyGkCsromAtnPj6+OvdHcsWRyXDk4YgKzORhV2NG0iCnlVyhQd7jY2D5XCu+HZILyPh9pu
O6YlzWfQ9oK3ug7ecZbLBVIF2nXsI/ugqVF4TJZmryy8eTL4VJB9aRlGp4NLfPXYLlk+9vrC4uG+
Vh1HUc4AMkL5ozdo1mmNqj5rdrLX9nV3akC1qsy6tunlZLtxB1aoXZd57s5GCQgYZ2IPk7s7CpEE
XSMQmnnnb0+UJvqoiytTu8aGXRxEVzbvDBHtWUDcHwXODDLesk1jBYDb/TRPDQROHKB66xCmafOs
KN1eT9XdUejs5haiZWJDp8ysGCHL2WXftQ5K9yn3ctMre9yPu5uBji3Z7EJ6umYfFnNW2gNwxBW/
peWgF0lgq+GfeWX8mVb1h6EM32ZqSWzH5vv/461x+1hNLZxk+EJp3X8rI0xBhBfVR6sUe/TvTZlC
jkSSRZEb6GhjYtMhMizMWdGuxoht5aC7T0lUPjkxohxGs3xulupbKMKPOCO8Uc3h1xxZTXpfycUp
Y8ov+1to0OWt1acJ+wNt8PCii2GGVOyVTzmg0lvjWSYp+VSwaUglQLxvh8p6tsWysEli4ekHLKVd
v/IM4Mex38tZ7u1HLlyY3zwjRCSre1AFYe6oz+oYYHr493mF8mLTN315fAXeu21tsDfJewPvW3OR
kskU1tw2+rUNHfeEYc3PED7E0Y2yvar62nqMzwQFCCSbQi4cEqoUt2tH90ZXh6JarqWRxah8TpCN
5lo/5JVTXkaMHwKxxNMHMWjDudb68AzAWT+VfTSCezp7ekPb5YUVThyJNAbSo7Rl3f6aojRmy1zM
5TpZ0Xwocw9J6qU03hzYkHRCupIkHQq2a11mij1thBinfi1Z1mPUD9+sqdkTJNhOhWuR/YgADhWD
jVYkNd4M2NaYr5FSK2ctGnAMc3tzZ6dsIg5kRCBfUN+WLeY8zrcLFoax0GIvdq5JY7+fXevDQPOm
HyNyRb15b7NspmRRXkG8mZ5ISEBwMG4H8yZEN4e0s64IT5nHsTAxiCmMPWHKe6PQSCk5hZRz+Ea3
o8D0HVJvGqyr1VqNb+uDdzYzsdcRfXcUEFA6VeEfQOm4HcV1W9g3NAZcaWxPaBNWDLzgo/CPxwf5
zihSjUI+kggBUCG7HaWGZ2EutIVeI6Najlima6ehV6bj41E21wU1OJpfELOVBO1NCD3NXt9NSuqi
I9X1fzQ5ZaLEyPofKKGInaNzbyh0lmjJ5PNITubthNwE2eOWH3ItxFD61aIPF8ekqph4afvWsjOz
gsEkvUKJich+b4cCg8xRdSooLSpZfMSpVPiziop3Vyx7PLA7nwlrINkHSkGdbbcaKqmqvlA6qpiR
ijWqCDXxQXP7+a2vvpwQ7UIA0iQ6lGZvJ9TGYHuJkTAhz/w7wUD52RAeQgPu9FakUEo1QEXCbI1Y
E0mD24HKHuWWJCqiwFA0cXJr/UeFdNtORkXnHf/MDVJIJgDqTe4GdrdtuVJLYindFu51bNu5Ota6
G702OLpNB0FxzITXrFdOwGPa5Md4zsboSzJXk/vRwU1Rf4mA7ceveaJm5WkuGyTIbMLH+kBVUb/W
bTaEX7VxrBc/NnoqnpWmDJavp4NtPNeW4rY+cvr0pvi93U1YC6PMW16wCM26Y+HNc+5XrhopRx03
memQ2UTE57DPO9vX9HQ0T5U6jca58GhsPXtaNxaXCB/B6UUMrt1cPCcszgnSXs7sU6uY9E9zUS3j
X7DbqKjazeS+RFlsNk9IlXrx8+hl1X85Z/AnAayhnZcxdaP3XhmbyVnKsIven8xFTY5jDYHl0zQR
t38MMzOOL/OotWA0SjK37/XRtTAFAIGlsFx22UyTeZV8qwrBhidA9VSa/PFJ8JOqLPC1h/F5mGpT
z/wKSd3yPU/51J4bM10+qXnn/J1pY17xa/M6Pk6LYn5zTcCDkzuXi/6HPRhWD+vYzfUDvV6K7qMH
0SAB7IS1rZ9sKAv1v10hso9QQzQN4Q9Cr3PZW5jKFi1eU0GqoTn2Mrf1OF6mDmOic5bSCP4Ukh0i
+YBI2fBxTLThb2UWPeQY3kIrP3ixEpo/gR8j9WAvUz7/h6WZox9SDDv6QzkVdXfI7TR0Pi2EWN65
Gcx6OJTFsAwXSyut9Km3nYkG/KKaR+UDTyINjGZrRq8VS5R895wxzE4qqFl8btzM+Cu2StM40M2X
1ydvzArno5rNOf3dQxh/ikbFyw+13dUKQktq0xwHJx1VNoYY9OM4xTGum3Rrm++ybMi0l2IM54RE
cfbS15625PnJbMts8fkYCnX3zmncQ0FL/3ygup/G/y1z1LsHL2qLH2HUlZ/sCH8u3yLW6g51NKaf
xGxM6p/5IowPszrleASz0zQPbTBbTQ9zaSnVEePRannue7XoEff39PijtZh5euxjU0kCzcyV9JKS
W0YXaCF2fFqUytVPc9wLaBjyM3xtaq3TzwAEunVQ03Ssz1OV1uoFUojQD1rmxI1PhdubLlRd09mP
k3z5hqCePUhjDM6TbzahmR8TlGW+DRq+PscOEkTt06Y/6UfXaDTrWGOebp3avlPtn5rWFOohNlo9
g5Dh6a+NoSb2q6ZWXZX5tGB1f2WcW+1gW1mkQxfLtf5cdab64/HLuL3YuV6ghlHLpV1ug0+KJkoA
VzVK52P5CV/U+LOCPuWnNw7CKw6IrgEwOZSY1hwYCroiGbKlDAaV2m3boUfu6Mp4eDzK5uW1QZSk
djy9yZBD14CFNqrjmCtVG0RAWOfeq5MnK1H0L22P8O3joTarJoMVjB5gLREmkz/evh/4c1ix3nVt
YNW9/RQPY3EwBs04Ph5lE7rKUWQ9i8ZuXpB11azs6fzCKroNGvKgFyjsLS2GZDlwzc/Ig//7eLTt
nGApgWGycsTjRHy3c2oUL1TzMRWBV40zCmR25auR2pzeOArFRoqnNGaSjkoi6O0oaBeElDiGPsi8
wbWOxTiq76zJm95o+k0bFO3cIO9sPLghwMC34+idMc01zWqIUNKPWWfxUPiwLNPP1EbM0wSl6BzZ
oox2PplMBm9ffOp1SAjBeZQmPuuWkTyJp7AfyTYaZwifHed7qo34h0UdXbxZSUU/7m1fbwWaEW9d
V2n6QWGMRBX5onVEE6kIPy21bV/LWpsupjRMQz3pj8eDbGdHpEmy/SvtsKA63i5qayxGIXXHroYb
KmdbMY13KWXFo1W75jnP9Hd5gvyM143Gm+M1YlzSXVQtCXqI3W4HNkTDa2n03nVsWL8I2ti7Dju0
nXh6c97QdANUIAuRBnAbnz/yqqYZbcW7tiJMP3qZk541s1a+9jFld4QOls+Pl3NbT5FIJ9qvtNpK
uZM1JZcOSkdEXFvBrBTl6GtKic1UU0d0loeppgs/cw03PnVZIYp/NW+WmqqZEsKhy8aqe1/mWTWd
84ZO8Q+Zk1vCx/s83Kviba9VfiQwOi+j5FatmzK1mn84Dr0x4PZViVra9JgSCvuxmPYcVu8MRYJH
dYnon3toXXaNIr5uPKkiKKx5OKJEl31GJ9N4V1eK2KlN3h0KhBmaIhVDevtvd5QSN7M3xqYI2iSa
nAOXApCOFUWCWFFtG/u886nlfXNzMQCiyOKctFMh+TDl7/kN7JvrvFf12RmDnq9IA5seK5hILbmF
BqSLAdqhE/zfnkurdXS/Mga1+eyauNtCZ6xTB5FsLYme8A6nYjJqcbKHxWwyFX4eLG3uTLahNGa9
/XnuqPQ9RPwhcBQtORhjStxKGe19onv0MVsN/ZiTsldhuPPiAEjS9kOPOcCaLn/Ub2sSG8h6zBRe
Ay5TgYgOSqmvIWuys/bbTy3fNXaU7FvcZuRzjtJmVixToAtKwgdDqZYAw1IvOYp5MaOdi/jOaP+3
zcWR/OINXDgXyaKBnS0BHZHzU5IIWKsh9n40/3x/vKe230y2RgKzymwZGarVbexVWMAWczgFvNzK
R9QZI+sZzFw/loVrFGf0X5r5kGdjG+8EWncGptgOiszV9UvB9va75U4E0wRqagD8UB+B1BU/1pTx
KFSvCrSmyZ9GGc8/nu3mcsYLRQZdgOXypXPk3/+2WZwFgexqiOagzGfvUzIs0btSsTwE+pLhfVdk
6K4/HvDOhwScJEHnisARda2XqpmiIzMsGZDF/xA5KSIm6HN/DsNdvuH2IPC4gVPyIcH6vXWd0i5D
zVicYg461Y3f6WmG7mCR7PkJ3FtBXk8ahNEv3UJtlWlEGtnZHJhhPH9xrKQ7RpqVX1SRhkeBWvUO
VfTOrKRYJA0RFBFhTK2+WOe12GAmpRpk0FD/4F4r/MhJmi+PP9PdUaSkk5Q1l8y8230BQDSX4dyo
QS4KJPeMpD57vb4n135nFEmeB6WkXMg1uQ5AijyPS3SnA2vszeds9OYPwDh7mg73RuESBssDOSQX
W63YWHYdlelWCzoHokSW9xNdpFNxfLxiv6zCbt8iZgCwi9ordz51w9slG50kUlwnVIOBcqFxDGsD
jlwF5oJiYDWp35XJhb7ew/D9OLdx452h+XdRBGBUK97T3Kp6dtBDb/oyO9O8/KOPZe6cStUR1gH/
zNENWr1U84NqwyR8ycK2/eGEid2/VE0yuJ9JQ2sVHbGEIqVhxXF6nuNBeaOHOpkZhQvpZQxpjuVc
kyZ6lNjyoWy0wCwS50pag7x+VieSfKhpXx8vqFyv1XrKxkZOr/Sq3kSnU1twf6SqFuSVSo+2ZkE+
9emjM17BiNvu1Oapbu/EqtutwnPIqQIIkyZt6wKp2yNVNk0lxipKpl90N4HCtJjdzlbZBPwSyKZl
mmWUrbn6attnujaUGYIMgWdXw/fc6oYzG9f4VC5AWvPU2l9NzK+ftVk1d3ju29uXBA6+KDk2mhO8
/Ld7VIQGbKGYPYpgRv0+b2fti8hgvowz+OXjz3dnKRmKEjDwBK1OawIjb02vdBVDhUY+fjDYKi+J
Lpznx6NsH02CAUAJuke5QND8up2Q0yNQjVe6EYD5tsfSGq1zMZXuh0lvoz+yxM7/9TBYPz8edDs1
5LdRUIOqSpcnDN/bQZFVztuq1I2AAox3wD0w+eJ6sfXmWFqSoPhK6L9TQV9biM11as4V3koBrofJ
e6xrOeruaH+wG2eP4rvdFiAu0Ey5JImn+fPthIrJ8WqF+mfgqfH3dvH6Z1XU83mMu71S3p1bEuU5
eNGUppAm5MK8HSq2DWyvG8MKYIFnCqa/NPOlpyxF5OlZMzFEPCbmWNNphOuQ9mLHy9IdG7upAtVr
3PakJ1M9f02SyUOWdDBlcWsy1fQpcobktZmzaD7OrdL8iylylHx0oIhETzpyGsXJLtUkph3JxRFZ
E0Xi+dBVmpBWp7yb96IcuWC3dxcHnJ479ODYA+BMt7NEjL0MR7cygrZL/qv6xjg4pniuQ5p99KT7
Zx7i5zlrMf1SdqLXO1tTduyQaxONSC7Y7cB23i0jgLceGF5lv19MRfknt1pt5wD8ouCt5keRnUcA
/RXGWSN1A+or7eK2VkD7k3sA+reuuWuLY5T2/UfN6bpARbL3MluiOkzzWL/iMZAcK7vfM1Lb7lzp
68ubTjxJJVKT98Nv8Sv5m0iQHHADB48JH6BSObRTUwHcL9npradedvnJw8gDKJW1bofq7SoqQspo
gam4ycnAyYKCCFWRx6PcmRBsYngrIGySXSIz3t8mNEdq78Z2YZF+xP1hyUvVr4pEpdBkezsJx/YZ
cmQBn5hVAoebUjRCbpkn6s4KtMhRjnMk+s+2lg2HqHUBPTQ3pvtv0ub0OBl5vdPrtd2njA0+zsXN
bgWRvZ2mV7SEfEjdBrVSpUc8SqOLO87zzie7u5iYF9BkCxqOMPXtKC7NU1hQDFYw1lD60t4JA2Gn
zbmpvHTntt6eeCbkSA649GWANHY7VNMqE56jqhXMsDHRCeWN+OQlRfc1ZtseM8Mo/s3bVPwVAgVG
fhTZ3p5a6b3JSgdbfC6pOGzeCzMx46GuFZYU4+4/JiUePqCrGH1lM+1BenfOP08uwnywTCBhb4xJ
qtZEliLU7QDxnsF5ahuRRX4dYjLja06aOofKi8cvVZe0BcHrlA8X1euS5oPdau5ybOBilZfH5+be
+hMw84qRvBOnrjaUmc0Oap+tHZhRNwOx5/wSff6z7pqTWdmW34Xa986LzlqVv1nUF5o8PZIwRjQQ
KEj5t59+wd9klHY0AaGzexgSNYSMHrWXpO3FzizvfWOpscIbyvLTAHA7VEfNBBQ1doKhnHQfOpMd
KL2NHkkWmp8eL+iWocW0EKlhQxGBAPSsxupHTMubaHTYT/2gHMUyjD/TvEGRsVCK5eOodfPsO4vI
g3nMkulIR22YnfuqF5+6tLCni5Hp8R5IcufeYG8TeAEggB6uKVRDGfVdU8VuMKqtea1gcX+YIJL9
+Xjud0Yhx0GsEe1T6dS0+qJ2EtW0jwgvcEYxQTcpu+rbYNnz2+962cJAvxNZNh9rxTiyq9gRi1K4
vChFBuNonj+Nljaetdg2d2YkA47bBxtIicwUbp8U6V6Dgk5qLo4YVDfI3X74PFhx+A5mHZVbJ1d9
1QzFlzevIKI1MIHpHKHQaa5u3lKpGh04yw1sJ8z9us/p4nX7PcfwO8eBwifnXUpq8i6vFlAMnRF5
buYFWVGKU+gKcdAqp0B8V213Qp47W+JXYxp8ICkjttZXpeNSwNPKvcDOteE4mJSaQryIdp7ke6MA
FdOeiNwl9+rqFotUpVVofGTjZXZzsJLEOxiqKd6c5ZKPcYwIY3gaicRvb5FJi0vijyx6XWphXcpq
FL5qhHt9LXfmAo+KXcB+ky5yq9DMRjsYSQ3kn+rRyA8icbLnjBtyBw775clys7M5p78EfakYE5yt
HUTddNScAs/ZV7NwxXKcubSWz1rWlblvW5THnyXVpTmaYWn9GAptsV9Hq1CnQ1rpZf0RwXJ9+oSp
JLQLIqw2PxCb404tFSWU1Le45f5OVPRV/AaPV++ItZPHnzNRKk95CFb1wXXHCiqH6pRUVBLLKj63
aJa89lwtCYa0dq/6nhhR3EJIYc6/Vzhath8qB/UEX4ui/FMpMjH/OZbo4We+bqemeWAGRveubkPY
QEakJIgp4Hfp+ZlupT/GDP/NT0lq9dVTq1e6dTIRMRrfTchXOb6qgRH/PbZqsiBPpc32O8VMNCdI
vLxqnhNME0IaUEZEpEp99igtLt0y+zhfDLWvoEaatccIpqD5Xevx3fn5xkvBgVT8C1rnzttKaQ1E
AAiDzG4geP+PtlFEx75AMf7xKJurTo5CSw+9cTI+WUdinaJoOs1QbuBWIn21sSbyiyEy3+XGNJ3C
Me/+ejzeZp9LeX0wVwdchU6f9S3umY1X8bdakIqkOjc66rRxa1pvnpXsNCTGBHYA1LZXp8miXUNF
Y0IP2shpj5WT1md60ZR3Vj0pz5be7PUWb1eRFFL2MMOL1sDgVtlOkaqKsNvOCPBaMl/xuvNiP4al
/SUKDSXyVYHh8eN1lDO4PcjAHMwMcQBJwV1jU3Pn9XVmDERwbVE4R8upm58QnJXsohe9pV8iXa/K
J6ujMPL0eORfyn6roWnIgcsKo5k+o3XZEh6h9J/zvKDoJjFf68nLf2ROmf3VOmMWnZ1MF9+wFqKG
l2dTNCHm6CGkIrxQ/Kz7olOevRybKN+wc8U7siddGIMGdefPse12+oV8sV2OSUJf7WFspr7+23CK
CM04kc7Woc5akZwqwJ72KBKr6v/wCKT/C/XB+UpbqTH4yYwYoa/CQfxn6Cja7jxtv57J1fShK1Hr
olNDtt6v9pamaLOwaZUPUPuo/YZKW5B6o2X66exZ341h/lK6w3FGQv9HWw3d32Zr13vX+PrjS/yO
kA64B4o3gd3tk9TGULnQL/ACJc2Sy9i3WkvFWI+yw9xn2Q4Kukl8qZ4YwHZSCR58Zs2ODkeD1LPt
vMCLIDGO5Ew+favf7IlSR6k0l7LUP0Yuj8Djbba5KEgMabCGwQLHgxYweeR+S+0Ho6UFBXQq0NnQ
574jJS0i2kXeOgpoCMwH4FBye3uzkq1TqFaWpK9jUom/RqXKfYSL9S+PR9lEXi6j0C2hQbRgJmt0
12oWLLyyMn3tBg6oU2jqe7onszMI1156tbmJyNsZCKQAxAA0bX0TeWNXoKgG7pJ7GEfY099TFjmH
kB78Xgzxzi20nRj9rRLb4p3SkVZYjRbF5VRFdR29tuNQHwaGfF/ntXHVCvFm+0HQD5jZ4ONMClBJ
v90PxTQhiIddxWs6VdR4mrY4D/lovnnXMQv0EsEmACNJGm9HUcDqiHQaXsI2zA/EHfFzlUbe/2Hv
W3YbR7o0X0WoTXcDQ//iVeSg/wJS1MW2ZKfSsjOrckPQNpMX8X4V2RhgNv0QvZ7Vv5jdLGdXbzJP
Ml9QUlpBqSw7SVSpC61CFcq3ICPixIlz+c53pu+VB2QzkMYjQAekd4VG3DGyBsFgVVgrLNuKN0dh
oIRf5QqFvEMn8a3+6PWnHVwVyJngpsWMBqADRkKDnpOo2YXkFbjd+6JZDUUPJGpKxDzFYT5jnDyY
Akt6imLxiFzgJgTeHOwu5AZuPDKDRpKqVbpaAOAeXmliisxXmTIuTleq5b++Pr9DTQE6QyRPcN2T
GsQaAb+nKazB2hT6Zgh+qCAxbxTwUN87gheM3/8U5F453PKE4am5ijlXIiLlyt4CrLBg0UpSZZwr
5am9OjYXkn0FRSWOFULS9F5ZpsP6oCzwFlwmaxNUpki6iSbyX987F/BGCQBIEc5xRIIbT5ES9L/g
C81bSNp6hd4h6Je2SsFF+fpTDi8OPEXEpqBMDMyVzRNbDfoVFyS+vwhcvpp6qOcaK+WqmoC8Kb0S
GPSljUAVPksjTzoFgDkUeTh6dfMIeCSklINeRq1gQyCnLW8RsIO8uONiT3JuURXDrRcx2nH59yUX
Zo9SqInOuznd6+YL4EwBaSGiW01pTEI3YZ0iCRauJRWyGoQKms6hoe77jxiS58gJwTTCDoKkhZ6i
a5faoJLNYKHllQ92ATSLFD3wnCmuNHi3UiRkC7i/cHOBorVpa/KOFwB7ngYLP6yyCYIj0iJw0uBE
TPgwTEo4HVAcBUIbWC9A2NAzshOHzxjGDRa5syoupZWwmlgDRpvCF7PHXBFKI88DbhbhcVldo8fU
OJcL4daHzjuhng/vUNTr46gjrU0SGE3pwdl2EaYcBIsQXXWmReRLQ6+w/DHPxNqIXSGN9vpBOTz0
eB6q9RE1ROT9II4RRKUYiaYTLrTAdlCkFZXoH+yfMlyPzQpOLS5sQgZykIf1OVeA+srCBep6TLXi
FUf1FQ3VpJwWjr2qn1y+PqsjZxAFggA+w00BvLHpE8F1qeIyHoQLHBVexfXEj21ktyeKC3yjXPXB
gBClpv76Q48sJewDEvIkFU8I4tEyBL2tgVCR0BFpnKJqIL4UVQ4WrHxiy44sJiJbiGCjfgvdmJpg
YBa45rVY9qNFkPr9b7bkB3feSvI/J+jmN+ZC+92oVBSJoVALdyk6IIKErmGXyFxcQGPL4QLoXP6a
0GdPuLWALA0v/PL6Ch6kBvAk6BWEI6G+YLE2YpFxHAHyaWJmCMPw48R0o1yFt4Maq4hbgcLEdr3+
g1SiZlvJrfQqdsLgxBscERwEk1GqBhQaNKhCfr53nycZF+VV5SQL6LiAH0Nfx9yYZ4vMu1YCNoyu
wGrA3PlBXwxOeAN15TLl2xHoDBKkuDyICdhkS7cs2wEmKBMXboSeGQNcUGIIwlTwHoTmNbg+I/tK
CQGMmlsgM4+/hYN1NZj2C89Jlv6gQvHccBVIlfSNlZIgmjFrXimn6ZqLElKZ1PevXt+qphCidgGi
gD0i+AriotELlRVAWucV6y7ygZ+M8mp1bTLawhfML8gdv9dTIg8DAAexIuINHnCqcmyQsYPK8RdW
kLBo7+rmaLjaf6/7gqeAphlKikCZ4Cs1ppS4IZd6fhov0KlQUkWRUaYQtQdRCQMVSIn0xJ3TFHby
OCD24MfDs0COjqzwnqiFAkCbslwmCztkBtNUwB3jKjk7Rl1Yrhby2p0mZSGP41gyVa6MrBNapKmt
8HhU5cFIgnmEe7zJd+OmYZLC8EoXPIM+M7zLmhNGQoHd62Jy+BSc45rkAVoRKrmhO6QEVL98ZWYL
ENTINxFK3rzLtRcVpyzkOi2yf3o4VLmziIiADgHxcqlpJ0iJy/hKlhULhIfQMYfjnbU8TZSqfw1u
2cqfuHLl/CqITMR+smJwTVQjVC6BKhbIgBQ0SXI/SyJEMDhU97qhad87Od+vpqjOc9aqnBdglylz
EM2gUFRxnGG2kuRqamqe9Lga9L17W0NsYujFloO2yrKp/FKC9xVVDX3mgZcSyXmnUYTJImwAv5fQ
FZEgBS06/AoFi+vIXy8ChfnK5YI1tQJHOnHCD6ozyFNkaEGwB+BROOaNp0QmJ3t2WCIym7PsOF6L
qTCMAHorRxXjg/BJWa8RFWPWqQJmXnNt+guXx+mfOqIpJxM0tXbAxRIDWjdcg9aGGSHRxBfvdI1I
nwVIMo4tEruIojS8vTCSCwT9qnCRKzKMbY8d3DJehsR9Lcd/e1r/d9MI4AUAZ+8nP/8rvn4KwhJF
D1ba+PLnj6HhL9PYMNIbPfxX8qfff5X+w59vbITXkuBb2vwt6o8w/vb5Iz3VqS/Gfmqn5afMiMs7
I8nctH4A3pT85lt/2DPqUe7L0Pj7T09BBtWF0UzU/v60/dHV899/Qhh170iT8bc/vNU9/N1Cd/Xs
4PcNPUnxp7xwASw6sjl1fAmGz0+9wtj8hL1AAqH2JEVEGkiZmx+g0PDvP8kXBIqEMAewZTzCRXCP
kiAjP+Eu0HIXoQ8wuAkw3PALP+2mTW3Qy4b1fDAvB7afJhgX0vmiEOBXAvuDUBQscBKsPgiL5xyY
74NgUM6B7UhH6LuQDC1BRgaFtUH1HJbpMOTRs9oG4GxvfbYvsv9gInH0g0U8GmYgsHOk+0VD5SnK
SnJKr4jnPpc5ai45EkouOIDnOVBNv/4oWruSOeJRsH+QzwAvMO4g+oTmbmSVWeHH80BDkfIqzaXJ
WpTsExMSiDppzAisvMCiEhpbWJ3kNfZuKttMzAzdGbK5jAL8YT+WrUnSF90H9AHNr1O7X0zElcty
4zReI9LHOaBUXEuChVJuQSl0G6Qg40JIJGlUcVE8ZSpOS1WJDcJgyFUD7mPEZ6hkZoO18xzyPPIy
1iAa+mlZPrB5mXxZ5VHxnNsW8+uA4d2hWEWKOLTXTn6bx0yAeNLaKu8cj+MehKyIfk1NdjAzrfWj
mDj9T+icVoy4fJ0B6KP1I3+o8d76q1KxzPtixvVeEKMBhjkcY3BiNyxHjk08DiW46Tyy/eCyYuxq
rGXrU52PaLNr8xScHogX/gVKoLEVktMHaqaQk7lYWZ/zaMRnt2gEE055STsFC65hI41tR3gfvOIE
oIiiSiLoe9ueZObaFkMtmaOifRKVfZUzvVGk8RMHZTXZk+lMQk5EhzoUqoN1qBTjSZanMFr6QzkF
FVGMOJK+6jtXdhQYJiOMrUJGJOYjn6yHBXcrJgrIhErVKviR6H2W0Z8ni7xhUcH44edsvMjt636q
hsmd1neGVv+rYH9x8uskUF1fZcB3YA36Y3PFjdH3R5WdbMLkztCppqwVQvq+JNpHJyg/ocEvWkPO
HZg4a+dTKRla+rmsnFlh30EpTVz2WkPr1RC8XoNSLaQJL5tjLi/wv/qAdz+CGePSz+5iJx69fnJr
+MvB4sLPJ1FD+PnNDj5o8oL2bgmbzAPLZqf4ciLJfn/irHzDXgUlcEKsPZfMSveigJkOKgW5yjS3
7tnV6tb2w/5E1Cxm5FmaNAtirxh6Wn/oKyU/9QBWUb3cjz85Sd9eaOAnQ1PbarZmbHecWjyvssna
VuWCfXZDMb1aDcR8pgT54EYSEpw7WEijGHU/S34lhVertV1ge/xyihy8dcLCqJ2Eg0VABInQjiGW
LzdCZcAS90Mnk9K5mMj8CEUS9gRKqLyuwkpUBZ/PvynFGnp74OZDUBnyv4AhgbvyQYgwNAtFUnNN
ioY267AjEWArlYFtOGT7uaKCBSJTNWiYy7WWYGTC+isISJm/vouNfNzmOKIgGA36wK6Iq6thIjGZ
JVrpgE3nXlkIgC2akZqYijRNw1IYJ3LhT125XM1gza+HIZt9QX1qOX39HY5cN8CFENZ0RKARVm34
zIUv5P0Vt8rmjAwAlKYwzgwU6uJUFrVT1GZHH4X7lBTOwPBs3gO+YEVRUmXZ3JE8U3V5Kx55EYu4
OpI7p1aWKLKmaKBQC94Y6kUJwJZWPn02lRMRmNe5G/bTW0/25BFigfynIk+LGRaDH66sSlYHRbya
W2w/HIdZLAwRKgSuMwukiZk4aAdZWt6JjGTtF9EvhloX3IRA/eK/B4Un5gA0LwloZeZmrHHjBIHW
IahpLRfpk1AGqQfaig1MGZQeKf+LFtn8CMWk2qXoF8XEB6ZlKrlFdYlQI7rwVXkffQ7LU6ysh5YP
4nm1iwAHk9C30UsnaKYFhBofzoN1itCQHwdja7V2r6Uq9qeD0lpdOSDumLPIrb7L28NxQMQEpGnA
K8FMQNEqrL79GyMy+2w2sHx/hiIVeTwoV+HIRC7hvVYPgmsAkcPwAV4JdknD6glzJcyjtSPMvH68
nvQ9G2s/8JnJ6+fq4KZFEAAcTPCQYc1BRTfOlWT2pcot82rmleyUD+P4Mqv6CD6wgwj0LluCwnf5
F7/rNVCexqteyBn6F9BMewt/4F/cByuj4WHUf7HxMBiQCl/ArQdmF/U1ALiSwuyNi4EfcReQA6TE
ZHjDOIlQV1sfg5EviEpEyoDkvgHOJ5zYWy+DUS6QxEUiHHEJoAr6KDZ9j5dBrqgXdQBoGCJ1UP8o
9AS0jeAhaJHnkJ8uKynsLzn2E4+uJOZImzj+p5KbBdysMK/4/l1ozkufH6LbjSfdht44cSbVtaAM
4y/KSq2suatcZ/40CK9NKRlr66H5LRh56FB2H0+KYBSxau4sButbM1Ezd2QKHz1LXSN1JS3y7EYp
pmY5XvPzCF42J1xJFUTUUcEMxWRDR3uw4l/7NhqLq9E0WKtpLt8zUjhKI1tlnWvRX9j2V4b9VfI/
rvvIXqLA96PLffQtWPng7pGlGxY9PwQURyrVsBQuS3PumkubHa5G0cckukbd1Ymz3cAyb9cTBTnY
cIT6DsrEij6Hln+W118mtviLmJv2CBnWwQzlwV8HaxBCpMooiJhJ8QVhB/FmwIMnwSmy8NRr0NcP
eQ2Y14CRooSSkNw0M66+n8ghnwjVcmVxn9mMle9AR2XPAn4m2s4vKBjSpVB4ADqRUTk5nsKOAXsC
75ZLQGlHVc4+7J2JxUae9n1KWqXjdZCYgXCR6n3yPs3YcAC6JrPk5WIZc3F/koW2Mkkq4ZeUL6ee
I10TCNMVPJMtN/9/aaWfoBz2duBQK2W57mb7YY/6D74rJeWCKCPYJcgaIsmM7drGPQbSBcptgRmC
Nw4LgairnU4SL0i7GUQ4yOUFFjdSkrvTSWz/ArVRQG4RhwBVyfx7dFId66R0EsLlAHZAtQEBgZh2
4+pKUGCcirDtHzIXQBIPkLHZmtfWS9HLhEs7S+QrP1l7U8mMgwWX8+G1EGrhxAVF7iLh1/ksW61c
FfXeU9NEWYAcRKu5oqTRPcuu/fnAByeSxK5NEJsl1cxm0Z4HvP6JNo+sS5Dji9qpxri02QntDogF
MPdIdIHHHEiwhpfQF2JR0qB5l4BWmiPT8+WxI8tP/cJhTjgk9DHbPglWNHxd9ARFmw1amWdeooD6
LBOXnOeKY8tay1cV2jRPfTH0ZpFiSTdhRiJHisueIpg+Mkk8kViUSAdA7zWMNksOQXzo9bWlaCv5
2K8Sc+ZqgjA3Ucww3hPlI8rk4FEQMsJzgjnCZUAMmZ6lA7nJldyL7plCApFWKemeZPURx2VPQWFr
SPeLJGJBUX2HpDoBLKLLEnId9KMGAeg4PamM7hEln3hmcoU040Su0rkf9cfR2psgAwfekysf8MFc
+BL1mU9sAKo/Z2ZqujcwYGWqMZNcWkV6XXqLfmyN8ly48tAU3HOXIE15QGMLlfcGl26YzBzPnsW5
uUgtzh5mHLt4fd1oi5BMBjc9aXpGyqlAjNGIusvr0gGXvbuCD14wk0EfoYi15nNDr0wDkFIy/uT1
5x1IIyp8UVcMGhUwnBLsD714YbEerJwyFu5BVCxNK21dXSqo0JoVnuZfhetC+bRi0IudQ0D+hITQ
tx+ZKXxxhBZx8pDcg/VFPxl1YWtJMW0BjfmkYmyGvjZK0Aj7xGk7yHiSCw11LqhLBS03od+jH8OG
LG5LZs3dg081uHQYa3UprJhqCgpGtURBwogTVwm63CDeZ8YIayaaJQ1jRClUx4vt2zDz+TGDyEQW
6e9ceXgYgHTBDEGDOYDGGwo0XEduFjia+WBrZqBqLrr5DFhGULUwRx00v+bGOWvdMQNm8On1B9fx
O+rAwJTF3QDTA34bIKENGWOReUS7ATF+SNG2MEZmFQQR1nBQ+J+ipPwS8/m945Zo1mkq/WHp8o9p
3xwVfDwaeIKG7oTZAuG0ZFiWrB4Aj7PKOMOEnzdEEv0RyeGRgKzVOozG635+QlgboRDIDJAWwC7C
ZiP8duhRRG8mE8J0Mau8fIhE7kaDo1u44ShAj9FEKWaOL6hiCl5SRvjCZhs5+i8r5ScUK+zJz4GV
stS9AJK9SfOQXE79+9+NFPYCYWikVKCviOOEDdnznBAXQFSFAEDB6vJipLD8BZx3XA0Sat1gqRB/
5ruRIsC2qT0nlApBQIGsfIfnVMObX0QdbwS1hiptcJDVnAlNXnkzyhjPkyv2nvPtcgUuYEAc1YFW
hc+hrVljKxXFIWOyJgqAitANVJmtNNRP2txqcOWDH6yY2EHoM6o3UJKxWRReNUxcSVoIolWhaKbP
Jyt0kiq5wQhBt2DpVMzXOE8QS/a5InhEPyg4SX7AJ8VYq3jmDrGACpViKM31hhxIdMNx1hetZ08K
USNQ+D4KixwLpfQTL3XDhc3jCorSIo/UgqQX0N0piphfGUtUPtprM42HHsCmV2DjHYCvz18Fw6hc
VycuJFpNkxVE1BRJNCS66i5LDWWBiigRfU9c9t7t2+jOyoEf00MDu9GeTB0xF+hrb/MUQl2KjkcI
7SDwRx9sN4b6i0Kbvfd8IQGBYxBP1nyCeDtqRsd87p0KvNRVuLRgIOoCSw/JB1LS2cRhZJznA+4i
lvdSPyxnph/kv655meEnhaZE0jDMVkjbZ+nKvslik9emPjsovGHCh5GarwNhzIep5qAJFF/MlFLz
h26Z8LdyhA7fwzKSB5ciyJgHajoo0JHWLANhKdgyRI8LhfIhG5To1Lrm+TIYo3+XN/TLAgw26OUt
ZSqqcFbBqCLFWsNVVlSpaoUDAPQET3A+IpavoHiND0tu2Ne0W0apMnYkCWE447RBdCdZ2vorWhkC
jMkkGa+LthR/E7yVg9tMCAfeUMi1zDvhxx7sHeIiwEySFhEoH8R60nuH4Dk60a2l9X1q+t+0Kpih
1UCkVug8yKw0e3MF/CfSw9tXJYryIEm+yeZvU+h10vg++LFf2ik98pjDgbbq+ETWHcj0vVP4faQ6
4//aCK4OYED2jMQ80dToRQboEMJP5IMB3cA3dz/uyxewugG6IdbL3yh0weFLH4IMfux3Xnv1l2uK
XDh4ow324kfmLigXKFcmBQwIz5IPDNT9uYsXBCCJNklALJLP2a0Ashotl4AVLwibA4lA4IonH3oJ
+uwFskHoX0X09XltPwl8tNp+EXMDfQRMEQRSyAeLub/9/QsUlNblGOe6/VuJ/PETgO0H7kNAdSm6
x5BP4/RzMP44sE+gOOrctr92J1vtPyOwF8i/wUJQtsoPMr4vAMgMwHqAdiC4o/MSfsJs02ryYh9x
ROQaSNXREeEXLmC51+ipWixq1XheK0CqRVqtgIS8D3JzCAYSIcCH3n1GkS5gPbLAcL9Ix3ktASk/
abUEDJB3iCGjByJooo9IASPh50Awb0D7ZI1wQ57ZGmyO5o+rQIYTgT4k+W1UIW0+tBbAGiEIjpJ4
ErfD5+w0ISGtbCUGPHcBdCPqlQA2PLICRApQdUNIZJBVIJ+zkwJkKFqugcjjJiQtefntEiCMuncX
MFAWqIaDytwqC6ItzuskkAKeVmIg4roj7dFRj7fZ5oZCHFwQjBUimltz+PxOAsGet1oCYXCBpD5i
FKSHwN72s8IFQhcAG4Pto/6cnRIgoN1WUwegmiQlUDq1PQBYy70VYGAsk5wiwje7z7kdADDMtFwD
Hjc+wEdQ99sPtnlvDRC+uiA5G1jLQBSQz9ktASGQaiUGHAdcC4cO6MDbbz7UEgwAe0G3DRAZb68C
hIrwvL2IyY95/G+JHLwtKgD+4fZLAKcH7JFAhe0Oe0MK4BLhHBBOgDObfFstwHD8BQBNLILCL0GP
vclzwoVIGuPUTevPa+7bCEULSxDwCb7+NF0BGAcbH2B39Z3d5U+i363OPS/BwEHDHoDIj5170L5c
gDqCkAyfm8xjZ1rOXUAUBF4e8AXbIBh9+UPm0RVB4TjguHYq8bxEH0iglkvAcDLxBIH3JXmS/QMv
4t5HYggOwrltPGHpbCXzAof7noQAGlFPeISo9ULQmwDkzmunCQ1lqzmLkHXU4oA+4SWqsbfdRAqQ
sQXtzbnNfLsXLdQ7z16g3BXtR1BAvDvHe1NngBFGKBzZ7C2o75yMGsId1m7f4eMDDkIYQajzDTgh
YGIoeN6mQM7PqTsAL9QW5jtSXCTIhQQw6ZK4secg23v7zsPiQeEUOI9fLJ7zOvTYm5a7D8cFHZFI
BxfI0d7cGfIDlOLAmt16NGfn0hDK61aSLyCOCywRoES05HOYOZqYfw+An6E3x7U99VB5cFXgs5Ly
4b19h7VHChcASN86umen7kEM1XLfeQXZHR5wUYJ43Js7aGzrnCaM2U1AlzASnNmBJ5DhtkJPAMhI
bh9NbSOpj0ITQi+0vQk3kZMzuvEIcrnVCvDElEGjsbqacm/7kdJEyhc1/QScTT6bB53R1MGH0Hbu
0kUNigVJ+rEbD3wGSGzCi6+L+s5M9AkZbauNZwcIUQmIUpN6ir2NZ5Dwg+EHoOCeHXBek0cWruXk
EcBGnRtYTI+ndVmiE3HZoyRxI/xnd90DitNyCUjOEkg11HvQ9z3DyhfAiZJU3rn68aBBbDl5uK6I
YKHug9S81R/qDADyghgHiMnQcrT+nN29D6x8yyXg+xfAl5JakW2qglYD8Aag+VGLu7V8zjCZ2R7c
oVyg1ypKD2Da1x96CWD0w/sHNQ6apG4+9ZKf0xVI7NVWt4DAY46kVwhohepPI5XDwTAm39+Jwdkl
9NDSoOUSwMgHfSRLSK2+b/PefQguLiR0txXP53UPgoqr5dxxCaACDjYuYXwnH/ouUAZAfkINgmtg
Ix1nF9AHYL3lEpCioP3t3mqVczrlhKyw1SlHtgpVXyRvgVjw3mQZBLRg6SCogX/qZ5zTtA+Kht8b
0eKUC9BX8khAHk3SwgiE8scdB+dnJ/xndsBb3/ICcnUw5eDfvJzgfQGA+kelO0CMZxvXBD9oW+lH
JRXmLwxQ3Ln5UIeAQJrQ6RH1+tufbu7UczoJrSH8MHSwBMCnb/HLfVoP4IbDh1RfbtT8FhtwVkvQ
Vs+LYBFAVgMG/daWaVg64AQAC0ZdCn5eSoAlxZ2t1D/4WeAygUJhK+AklrOvBOQ+kpfov4JgyGb/
NxnDc9p+QgjUag2A2gN/I3o37WK5dP4WHj/iSchsbx2+88vvgHun5RIgQc+iXpgQflL7L8DPgfpD
duuluuG8jgB2ruXckbMEWy3Jbu3OALUEBLeBIpathXRek0e1acvJCzLMeJZFBfCB0COrBfsfhSv1
5x3e3RuUw/caQNWy3ee6+s82kj2a3ZO/sKtaOxxgC3KrKXURwvleGl3/JqkG3Iy9qYIjX//8tE/J
WyPx9n5IquP2vqR+Nzn45e3c95+1/y1qpkensPvmpW3EevxklfWflNtJbaiAP/gpfpTaT/p+zTnC
krsvj9Y8vogutWbfoYfUd/e2YvdG7//53k6QHs/sX3ArVN3Xn6ltIFU1L/JywPf8/aZ6bYOn4Lb2
Xd1/3g1FhJkAStoOfGOs7adgN87miJyUmg1g5LX3Xeqgfu4tILKx0cNr927sKDNgR+w/iTstn6ef
9ODbqfHcW6Z6aiTU6CTb2XZ5VAwQ627vg2fEjdMF2DYI6n7/CXiZN22tqsf246OhU0sDDwsYKsJj
87sz2Ix/TJf8QQeY5f6SqvSbaem+naT0hnRw1D5URvyo2w49MIyV393iN0rQh9gzfJvSOXCA2o46
1H3T1Z+NxNqNVfOYdLAQN6Xue3pMDdvFC1tZc9M60ADDOAOv8/67kihi28VVde8xeKb3jJC7tx13
Gdu9ue6vKGEghVxtB8Zd79ODdiC4lyBF6M3If5Yf7nbvWN9BJKjQ9pWv/OfANxJ6kVlS4NnByM1R
OzgW13pIq4Y6XdH2XWdlbJZVU50Bmtd+GW5J2wjsX2xQkgHyg/ZjL0njiWNjdyAYM73SV9bhknRw
rud6gHt5s2e1IBPupLZbeKM/6cHBESE0Ja1HxtkL3IYsix0s8Y3uPts5bZCh4WcHb4ymJ2XzTJMi
tbZLcWuEursbpt460uW17agLPdafDLd3lRDjnRYNgqVpP/7qwFQBX18HA8MNt8PQhgLdDVZf/yTW
1fall7Zv6iHUxm6oemQStmk78r2l200vqSZ0aT2w7tiHK1033Gs/tF3Qer/OU7YeNotXxCxsqjm0
aWu/zg/Vo3FkOUiFb9v3/mwbqa97u4Fq0ehC1X1MUvRV712lWZyFvb/1xmkQB2m2PZn7jyNlHB1M
ZPvAWebriWXHeOTuf+1jDwUVegc2xDKM9dQtj+kbnkXibjfP34sHnfa3b+znZ9fojdFmajcY2SMk
Rl8dHVrkTd7wdtWWFlqpwJrHqn3/340O3X8ognng3+4gvILrSi91bFBsu//vf/5HsiJfTeMSkRy8
waX+GHj6btcofUiIc9HKYfdSP76s97YXxMwcLboorUhgJjUNcNtjtTTgFKx24p78bWTrQQl/ye59
yvxnnYoAoTsr6nk6kMZRsHoOsID3+gpupO3pu3UiEgOcDFj5Oti8mZ7Zsb3aHxu0G+BfIuV1bddt
oTOuzTxZts4kSbYbj7z/9hkd7P0SnvaRkTvQQXM9TK2GWbNZmpOXwJ8YWKoDa1SQmZyrdwbp999/
++f73xqTBny7DAP1rN1Pdt98Lcw5NFy7og4sASC0lTk1wKXdu2vEG7swy8dub6m7uf4cUNEXkupp
+9LTDAFYD3p0N1R9xjs43ggSPGexTqldnO7dY35c5d5igWPdzKg3BkVB+5EXyAHQyq7Oy7++xMek
84+J5G7u7p28qyQBd7YHTrdipBZ2W1Tr4Q70pFqGcUZJWBcX0xRxBiQmYjuk3pcwIbwuCqetsKuY
dhnqJsGtB01i3aB9YIIpaz1srEe7UeoNI6jJtoNeB/FzYwlIZV/bYWcZul5Shm1dudx22LnxqPt0
8ovtwm796DXWQOrg+vkE8lzqeqhLKNouwVLPnu3eh1h/pMNNNVSl9eBoC0ypcXQKby8M29Qieefe
2LPhWTWCIV1c9l9g8veQa6HsV6Ds27/+rwb8/90w5OCBbGP3ZYtbM+hB6P4p6TXjLOhV3n70aYBh
e8vs8RmBC2RcqaMIPuUu1PJ95j8ec5AJKzFY+TtYow+PWe8mSyiJ3I7ewRr92914Ob77PB79jx4R
HiPGgjXlHwA+dKrgCd8o6ViDRuEnLbE/z/4A6HjQfxMUBEa7D11xALLBhfmiQn4OnpBNP/E7Z4Ha
+dbEFKC7dvMMbaf8xvDJcSAQS1BPjbvxneM2Qu4cSf63GnGcxUFIuU4oJCT9sF42kkBl3veam4zU
MbBGjTZqNfaHDBpJbyRLCAik5UJsMl1H3hmN5UihRZv1+EhOAn0zSjwawqB5ESj50EoIKoKU8bR5
xgLmghk0n0JiOyDBx78gg2BBGHDwlOyl6T0s7zcFByEzekMQJfSfREt69DdlCb8caTranM4PPGio
uwDTHQEVoX0rDpMMcDjmx4HW69WL+q3zujESNDxOdY/eKtJZCs3qSNUlmpYDk0p61tFb9QNzu9FN
KzYedyMRwwB1LwPyD+kgMwC0n3s1y/PWWX0HNvVujdQy4oMMGBrcKKiZB/8ZGHTAloMi2t1bHbFP
No/9826pjXpq6yXTN9VZ3EIufBNa8A60zp6YvfGofgD4Io4pC+hkyPG021vrYPpdCT/t756JN74s
wnimndE5p9eO2luHDRIsbA1/vDTiyjCDvAGiIf0hO3h5vRG8OLyb37+Bw8w1gUykdpCww7V93ZFB
sF+Ut9OFW3IVo1cxDY8l5M1t33acpM2rDaZq62HVyiAphd1AtQ7uYG0n9gFGePDavftGOZ7ocWAc
85hevY/eOjgiWU/G/koQdqq2+za1H2GrNeIYXeAiphn8rcQod69Ito7UXLV+YSOGW00P28U6ADdO
ry6p52r7smocoNkRJb7o6dB+3MsMwJCYWoSavqXt+14BgtNQDjUnSutxU92l35ZwLLQd9dqIGwIG
0qkOhkVg5UYv6ZAQ28UNNNfTvCENXWBZ53ZqZU3TBC1r2y/F0g1yfdV85Q7WeG5Dr6eGj6hMI0lB
yITbCsY8WxuADaN13m4son3QY3D35RGr+Y1a+CZwn7Emu4HqccUO1NpN4OuN8hKxgyMCvEZKv2wX
4JnfcVNYQhTadu8QmSh0Wld0cTWjSWRTsXURwFwA2ZuZDeBAF+VGdwDSNJwNcA20X15yops1EIhR
dTBwrTVj26cQMuC17mDosJHJrHlk2wraMtfh0MXPu/cjR5kj7WxaD1wYz/TlgS7MXQxrpyiMaYox
iqvbj/2wIsliyrhEnKiDcTc1ZzPgWJ8D2m08DOBmL3GuNyrjzzCuniB3qp1SGoN7NT7yxsGhkXFB
GWZMC3QXXs0S9U30pcoNOlht4P6MXvANxguVzWJFFKi338tNyBgQewPVIvTbo21PF/bcLEiCnFpt
8IEL4JFp//K//Ts5N8dcMzThRDc/MHGyvIzMHNr1nnzcnxdaOxaT/gsG2jY1pMjWNZuDE37Gtup5
CAcyowuPO9H6gRt4gX9MxLooIVKDpyDp/fPMAJDON//l2GOEDuzF+pCTROkNCWn5+rHndGHuqkGw
Ojp2B3OY2I69ExNyqXdRnjLBlU5gDbv66VrN2k/xYd3cq6XIb7x6JrHhP1k90tj8oC6vC9jddvw6
oUY2m6jG7wlRUhZJF+DIHbhkQD1S9/9hMu391/+lAfNtK0X1HG6eRnCj3N33kAjZKIvaS3s13/XG
jZkBP/0Io4MamO/AAFOtGDgOT0+206Ef0MH63xpFT9XdI3d3FwbNrZ1RxiNYbncz+HFX+7PuAyqb
7QaqN5GQ7LS9AG51VLbshqlH7eLMkgX+agDWS8fW607Bbd94YadPuo2DerQ6rgPbbqGHmY7sY9Gb
ZvADdGp1uqkOcHV6zRVx95AflxBcUglQ+8erBg+RHO/XMBt2jkvDNXz9v/U+JE+IWNm45InCvCcn
Fs4HKl/UzLeoNUOGvf3s7oMVorHUqoFqqYtxETzeDUPkn+uiDvk+gz/deNkOJPMLttdO6gWfZClK
xKgXJ90V2h6uAyOT6wI7p5KiUCNGUuyIRheRxSddDEEeCn4wIEC6iHBtQZjLmt8FNDJ+EPc+Zqhx
g714THHgoXhyH+g3WZYVwld5xo4PwXv9BR0d1wRbDiXSHdxvH0ipOjXoyY09DSgYBmmC6ltqWLaL
cRGMpKIVXAcewBAXvP9MWWldFPOqlk5FC7uIkN0ZYfboAkKFuA2wPz2VEA3slBpRzoSnrq2KGxle
8AT3BY85/bwOJBCkLUYc0DD+07ja00KowsOOad4IsYML8Tt3VQ0z9b+v0W7hyTa8Cl97o/eg6qHR
+2zEzwY1cgdZqZFjI91F+yVSB0H9sVmG6f7LdkEgMY5g1gfQe+4Ra/P0JXRaTMaxnTaoVrrwR8ap
ZQchra67KP69x7GfguaIHlnuwLSZoh6bUq5yB7I2BesXdQ2cDpie3rIjbkcX2S71t/+TGr3nf7rK
A5tm0QAv9U6uf9z/mBl+SS3FEbD3+52Ouf3YtArQArX926JmPkgt6nJBdL2Dce3Hxip0EYm8AaWA
qSeoPN29Ye2qd3GNANwRpDR9AGhcd4/5cXEg5AgFZXWwXTgoGLYxaAen+AYX6VMTcNDBkbhBcAX1
4nSNKLqddLG6ZORmUpzt4pq7CSqif0G8uXvNWta6wEXe2jDxqVG7uDLqUen7An23do/5cQneqGFm
aCcJHXhAhq/96He//SPzET7ZjVQvchcwuzt4Js2MTgdm7NIonyzDdRvFjF0A+La1LAd1TXUz7bbm
PihMjAYmpe7i2npcwlKr9+YGsh77e8ixHSjPJQAvzZohtgOhWyLXR0kcyid2L//jB+U+oL00ju/g
gl7+9r+C3n3g/faPOt61iH/73/6TTdd+cV1kG1DYaTfKg5D47mBVdL9qKmi0AW0/8IN5cMC7AE4i
TrBCoUFvoieUWYRm1e3fGYTjdsOm5zqhJkEcBtWdlEnAdXHBfj3wQbguwIJfbe9RfyxojdFF+f1G
hx6e7y5QiEPwkN3DmKNIHlAD2F4sPjyWNEvuAOR4YBlFrxw0B0Vt3pE6yaYP8ecBUL7TbbcNxu5P
gahhkBbtf2uMctb2rEMf4uyR9s862D+8Gahwag091OPHJpSkiyeYme3SEdwuOB/J24LQKNm9YW1+
dRBtJfGLoW6ByIcaugtiCVUvAYM9lr3oAsutNqSjC2dtFHjQzXR7iS606G7c49HJLghj0Tmh2ZCh
C4Q0gB/P6GeQ0WZMF+7EJQhoqFsQ/WZ2sv3jlt015Lixf2jo2n5c5KrJrd30MbuIXxOkakJMcypU
i96b7d96gSquNCAUa7SB1AWFySa5PrPTdJPfvTVym9YgXbCLbp4yz55od5nrArAKCIBvP+vPGzxA
8Ijy/t2SE+XKdVEzdA8bdbM+KuQSGMAjGBC0Vd4998cFf7NQn20UGaIjCUE4kHzURisAE0LvTBcR
viEJFCVW77Mdm/ZRJQ9ulvbzeli++oQO/LYhQGeN8DLXBVOgChYHEJrvlqAWqS6iR0udtoq4LlBV
4KpOe2NQf8A5yWhh6SIytZFOmDCp9ds/XMMr91dF7AIXXE/gRscT6OINmOZdZL02E9jcAr1/ntTF
vP+yPwkeoJCT/sUxG/kVy/nOSDI3pWx1yrI+9fM9/OSGwIUaamu3I7sDjYESDPL1f76OYMfYaroo
iAKU+lvg7lDO+zstoSADPYsUSUJ5gwwU0Om03J+37xtynb/gvscmkVo6ldkFbG+IPhGNKt8uym+G
sV7R4YguQo6Ew5SKzHSREFRJKUQj9NUFM/34Cb4ETchLmni/KJ8faxm3RcMj99FIbHcRSJro7up3
S486sNqmGXpE0TGOVzmJ3ghVWSLXBmpeSjTYLlgsSJ8PhE+o65vtosBgYTRB3R1kSR/irPmyXBcn
5DMyNBXa/FEbB36nU8L8510D0hGesraXwv5strbE/rcoS+WPMXKOkaT9sbPcQGVqaund/Hcv8Bq/
+tQI4ERR4tRF15y7LGnmibqIsdz/9n+ReCkp7QIKvPOV/mNsdrtt+WNowH/3YJwy4U/9fM/EP0aj
9xec5REOv7/eLI9RBp7ZLE+I9DYj9OSiyu/n/w8AAP//</cx:binary>
              </cx:geoCache>
            </cx:geography>
          </cx:layoutPr>
        </cx:series>
      </cx:plotAreaRegion>
    </cx:plotArea>
  </cx:chart>
  <cx:spPr>
    <a:effectLst>
      <a:outerShdw blurRad="50800" dist="38100" dir="2700000" sx="105000" sy="105000" algn="tl" rotWithShape="0">
        <a:schemeClr val="tx1">
          <a:alpha val="40000"/>
        </a:scheme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1.jpeg"/><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3.xml"/><Relationship Id="rId5" Type="http://schemas.openxmlformats.org/officeDocument/2006/relationships/image" Target="../media/image3.jpeg"/><Relationship Id="rId4" Type="http://schemas.openxmlformats.org/officeDocument/2006/relationships/image" Target="../media/image2.png"/><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790575</xdr:colOff>
      <xdr:row>13</xdr:row>
      <xdr:rowOff>38100</xdr:rowOff>
    </xdr:from>
    <xdr:to>
      <xdr:col>5</xdr:col>
      <xdr:colOff>466725</xdr:colOff>
      <xdr:row>20</xdr:row>
      <xdr:rowOff>161925</xdr:rowOff>
    </xdr:to>
    <xdr:graphicFrame macro="">
      <xdr:nvGraphicFramePr>
        <xdr:cNvPr id="8" name="Chart 7">
          <a:extLst>
            <a:ext uri="{FF2B5EF4-FFF2-40B4-BE49-F238E27FC236}">
              <a16:creationId xmlns:a16="http://schemas.microsoft.com/office/drawing/2014/main" id="{066452E1-040E-4A77-8AC1-1F34A6314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514350</xdr:colOff>
      <xdr:row>13</xdr:row>
      <xdr:rowOff>142876</xdr:rowOff>
    </xdr:from>
    <xdr:to>
      <xdr:col>13</xdr:col>
      <xdr:colOff>323850</xdr:colOff>
      <xdr:row>21</xdr:row>
      <xdr:rowOff>66675</xdr:rowOff>
    </xdr:to>
    <xdr:graphicFrame macro="">
      <xdr:nvGraphicFramePr>
        <xdr:cNvPr id="9" name="Chart 8">
          <a:extLst>
            <a:ext uri="{FF2B5EF4-FFF2-40B4-BE49-F238E27FC236}">
              <a16:creationId xmlns:a16="http://schemas.microsoft.com/office/drawing/2014/main" id="{7FFCBF61-9FFD-4294-BDA4-C8A1B183E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295273</xdr:colOff>
      <xdr:row>1</xdr:row>
      <xdr:rowOff>9525</xdr:rowOff>
    </xdr:from>
    <xdr:to>
      <xdr:col>0</xdr:col>
      <xdr:colOff>923345</xdr:colOff>
      <xdr:row>1</xdr:row>
      <xdr:rowOff>333375</xdr:rowOff>
    </xdr:to>
    <xdr:pic>
      <xdr:nvPicPr>
        <xdr:cNvPr id="21" name="Picture 20">
          <a:extLst>
            <a:ext uri="{FF2B5EF4-FFF2-40B4-BE49-F238E27FC236}">
              <a16:creationId xmlns:a16="http://schemas.microsoft.com/office/drawing/2014/main" id="{AB19665B-2E01-2CF2-10AB-C197BCB21EE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295273" y="200025"/>
          <a:ext cx="628072" cy="323850"/>
        </a:xfrm>
        <a:prstGeom prst="rect">
          <a:avLst/>
        </a:prstGeom>
        <a:solidFill>
          <a:srgbClr val="0070C0"/>
        </a:solidFill>
      </xdr:spPr>
    </xdr:pic>
    <xdr:clientData/>
  </xdr:twoCellAnchor>
  <xdr:twoCellAnchor>
    <xdr:from>
      <xdr:col>0</xdr:col>
      <xdr:colOff>114300</xdr:colOff>
      <xdr:row>2</xdr:row>
      <xdr:rowOff>76200</xdr:rowOff>
    </xdr:from>
    <xdr:to>
      <xdr:col>1</xdr:col>
      <xdr:colOff>447676</xdr:colOff>
      <xdr:row>6</xdr:row>
      <xdr:rowOff>95250</xdr:rowOff>
    </xdr:to>
    <xdr:sp macro="" textlink="">
      <xdr:nvSpPr>
        <xdr:cNvPr id="29" name="Rectangle 28">
          <a:extLst>
            <a:ext uri="{FF2B5EF4-FFF2-40B4-BE49-F238E27FC236}">
              <a16:creationId xmlns:a16="http://schemas.microsoft.com/office/drawing/2014/main" id="{BC457C5B-5E37-8835-65A5-DDA5497723C6}"/>
            </a:ext>
          </a:extLst>
        </xdr:cNvPr>
        <xdr:cNvSpPr/>
      </xdr:nvSpPr>
      <xdr:spPr>
        <a:xfrm>
          <a:off x="114300" y="742950"/>
          <a:ext cx="1647826" cy="781050"/>
        </a:xfrm>
        <a:prstGeom prst="rect">
          <a:avLst/>
        </a:prstGeom>
        <a:solidFill>
          <a:schemeClr val="bg2"/>
        </a:solidFill>
        <a:ln>
          <a:noFill/>
        </a:ln>
        <a:effectLst>
          <a:outerShdw blurRad="50800" dist="38100" dir="2700000" sx="106000" sy="106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u="none">
              <a:solidFill>
                <a:srgbClr val="002060"/>
              </a:solidFill>
            </a:rPr>
            <a:t>Total Travellers</a:t>
          </a:r>
          <a:endParaRPr lang="en-US" sz="2400" b="1" u="none">
            <a:solidFill>
              <a:srgbClr val="002060"/>
            </a:solidFill>
          </a:endParaRPr>
        </a:p>
        <a:p>
          <a:pPr algn="ctr"/>
          <a:r>
            <a:rPr lang="en-US" sz="2800" b="1" u="none">
              <a:solidFill>
                <a:srgbClr val="002060"/>
              </a:solidFill>
            </a:rPr>
            <a:t>1000</a:t>
          </a:r>
          <a:endParaRPr lang="en-NG" sz="2800" b="1" u="none">
            <a:solidFill>
              <a:srgbClr val="002060"/>
            </a:solidFill>
          </a:endParaRPr>
        </a:p>
      </xdr:txBody>
    </xdr:sp>
    <xdr:clientData/>
  </xdr:twoCellAnchor>
  <xdr:twoCellAnchor>
    <xdr:from>
      <xdr:col>0</xdr:col>
      <xdr:colOff>58983</xdr:colOff>
      <xdr:row>3</xdr:row>
      <xdr:rowOff>142875</xdr:rowOff>
    </xdr:from>
    <xdr:to>
      <xdr:col>1</xdr:col>
      <xdr:colOff>447676</xdr:colOff>
      <xdr:row>3</xdr:row>
      <xdr:rowOff>142875</xdr:rowOff>
    </xdr:to>
    <xdr:cxnSp macro="">
      <xdr:nvCxnSpPr>
        <xdr:cNvPr id="31" name="Straight Connector 30">
          <a:extLst>
            <a:ext uri="{FF2B5EF4-FFF2-40B4-BE49-F238E27FC236}">
              <a16:creationId xmlns:a16="http://schemas.microsoft.com/office/drawing/2014/main" id="{065EFCCC-ED1F-8A68-9FAF-33BDA0D737AB}"/>
            </a:ext>
          </a:extLst>
        </xdr:cNvPr>
        <xdr:cNvCxnSpPr/>
      </xdr:nvCxnSpPr>
      <xdr:spPr>
        <a:xfrm>
          <a:off x="58983" y="1000125"/>
          <a:ext cx="1703143"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78033</xdr:colOff>
      <xdr:row>7</xdr:row>
      <xdr:rowOff>47625</xdr:rowOff>
    </xdr:from>
    <xdr:to>
      <xdr:col>1</xdr:col>
      <xdr:colOff>411409</xdr:colOff>
      <xdr:row>11</xdr:row>
      <xdr:rowOff>47625</xdr:rowOff>
    </xdr:to>
    <xdr:sp macro="" textlink="">
      <xdr:nvSpPr>
        <xdr:cNvPr id="32" name="Rectangle 31">
          <a:extLst>
            <a:ext uri="{FF2B5EF4-FFF2-40B4-BE49-F238E27FC236}">
              <a16:creationId xmlns:a16="http://schemas.microsoft.com/office/drawing/2014/main" id="{270B36F9-C9A9-6F5E-C340-13D7AF689ED8}"/>
            </a:ext>
          </a:extLst>
        </xdr:cNvPr>
        <xdr:cNvSpPr/>
      </xdr:nvSpPr>
      <xdr:spPr>
        <a:xfrm>
          <a:off x="78033" y="1666875"/>
          <a:ext cx="1647826" cy="762000"/>
        </a:xfrm>
        <a:prstGeom prst="rect">
          <a:avLst/>
        </a:prstGeom>
        <a:solidFill>
          <a:schemeClr val="bg2"/>
        </a:solidFill>
        <a:ln>
          <a:noFill/>
        </a:ln>
        <a:effectLst>
          <a:outerShdw blurRad="50800" dist="38100" dir="2700000" sx="106000" sy="106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u="none">
              <a:solidFill>
                <a:srgbClr val="002060"/>
              </a:solidFill>
            </a:rPr>
            <a:t>Total Route</a:t>
          </a:r>
          <a:endParaRPr lang="en-US" sz="2400" b="1" u="none">
            <a:solidFill>
              <a:srgbClr val="002060"/>
            </a:solidFill>
          </a:endParaRPr>
        </a:p>
        <a:p>
          <a:pPr algn="ctr"/>
          <a:r>
            <a:rPr lang="en-US" sz="2800" b="1" u="none">
              <a:solidFill>
                <a:srgbClr val="002060"/>
              </a:solidFill>
            </a:rPr>
            <a:t>10</a:t>
          </a:r>
          <a:endParaRPr lang="en-NG" sz="2800" b="1" u="none">
            <a:solidFill>
              <a:srgbClr val="002060"/>
            </a:solidFill>
          </a:endParaRPr>
        </a:p>
      </xdr:txBody>
    </xdr:sp>
    <xdr:clientData/>
  </xdr:twoCellAnchor>
  <xdr:twoCellAnchor>
    <xdr:from>
      <xdr:col>0</xdr:col>
      <xdr:colOff>108441</xdr:colOff>
      <xdr:row>8</xdr:row>
      <xdr:rowOff>104775</xdr:rowOff>
    </xdr:from>
    <xdr:to>
      <xdr:col>1</xdr:col>
      <xdr:colOff>497134</xdr:colOff>
      <xdr:row>8</xdr:row>
      <xdr:rowOff>104775</xdr:rowOff>
    </xdr:to>
    <xdr:cxnSp macro="">
      <xdr:nvCxnSpPr>
        <xdr:cNvPr id="33" name="Straight Connector 32">
          <a:extLst>
            <a:ext uri="{FF2B5EF4-FFF2-40B4-BE49-F238E27FC236}">
              <a16:creationId xmlns:a16="http://schemas.microsoft.com/office/drawing/2014/main" id="{B903CA17-F016-3DBD-4544-78E992DA9F2B}"/>
            </a:ext>
          </a:extLst>
        </xdr:cNvPr>
        <xdr:cNvCxnSpPr/>
      </xdr:nvCxnSpPr>
      <xdr:spPr>
        <a:xfrm>
          <a:off x="108441" y="1914525"/>
          <a:ext cx="1703143"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76201</xdr:colOff>
      <xdr:row>16</xdr:row>
      <xdr:rowOff>152400</xdr:rowOff>
    </xdr:from>
    <xdr:to>
      <xdr:col>1</xdr:col>
      <xdr:colOff>409577</xdr:colOff>
      <xdr:row>20</xdr:row>
      <xdr:rowOff>161925</xdr:rowOff>
    </xdr:to>
    <xdr:sp macro="" textlink="">
      <xdr:nvSpPr>
        <xdr:cNvPr id="34" name="Rectangle 33">
          <a:extLst>
            <a:ext uri="{FF2B5EF4-FFF2-40B4-BE49-F238E27FC236}">
              <a16:creationId xmlns:a16="http://schemas.microsoft.com/office/drawing/2014/main" id="{CFCAEB22-097D-0F3B-5B84-F5D0ADE0B345}"/>
            </a:ext>
          </a:extLst>
        </xdr:cNvPr>
        <xdr:cNvSpPr/>
      </xdr:nvSpPr>
      <xdr:spPr>
        <a:xfrm>
          <a:off x="76201" y="3486150"/>
          <a:ext cx="1647826" cy="771525"/>
        </a:xfrm>
        <a:prstGeom prst="rect">
          <a:avLst/>
        </a:prstGeom>
        <a:solidFill>
          <a:schemeClr val="bg2"/>
        </a:solidFill>
        <a:ln>
          <a:noFill/>
        </a:ln>
        <a:effectLst>
          <a:outerShdw blurRad="50800" dist="38100" dir="2700000" sx="106000" sy="106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u="none">
              <a:solidFill>
                <a:srgbClr val="002060"/>
              </a:solidFill>
            </a:rPr>
            <a:t>Total</a:t>
          </a:r>
          <a:r>
            <a:rPr lang="en-US" sz="1400" b="1" u="none" baseline="0">
              <a:solidFill>
                <a:srgbClr val="002060"/>
              </a:solidFill>
            </a:rPr>
            <a:t> Country</a:t>
          </a:r>
        </a:p>
        <a:p>
          <a:pPr algn="ctr"/>
          <a:r>
            <a:rPr lang="en-US" sz="2800" b="1" u="none" baseline="0">
              <a:solidFill>
                <a:srgbClr val="002060"/>
              </a:solidFill>
            </a:rPr>
            <a:t>56</a:t>
          </a:r>
        </a:p>
      </xdr:txBody>
    </xdr:sp>
    <xdr:clientData/>
  </xdr:twoCellAnchor>
  <xdr:twoCellAnchor>
    <xdr:from>
      <xdr:col>0</xdr:col>
      <xdr:colOff>68507</xdr:colOff>
      <xdr:row>18</xdr:row>
      <xdr:rowOff>47625</xdr:rowOff>
    </xdr:from>
    <xdr:to>
      <xdr:col>1</xdr:col>
      <xdr:colOff>409575</xdr:colOff>
      <xdr:row>18</xdr:row>
      <xdr:rowOff>57150</xdr:rowOff>
    </xdr:to>
    <xdr:cxnSp macro="">
      <xdr:nvCxnSpPr>
        <xdr:cNvPr id="35" name="Straight Connector 34">
          <a:extLst>
            <a:ext uri="{FF2B5EF4-FFF2-40B4-BE49-F238E27FC236}">
              <a16:creationId xmlns:a16="http://schemas.microsoft.com/office/drawing/2014/main" id="{6844AC12-A33D-CCCD-0A01-993F6E0F9C4A}"/>
            </a:ext>
          </a:extLst>
        </xdr:cNvPr>
        <xdr:cNvCxnSpPr/>
      </xdr:nvCxnSpPr>
      <xdr:spPr>
        <a:xfrm flipV="1">
          <a:off x="68507" y="3762375"/>
          <a:ext cx="1655518" cy="9525"/>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876301</xdr:colOff>
      <xdr:row>0</xdr:row>
      <xdr:rowOff>0</xdr:rowOff>
    </xdr:from>
    <xdr:to>
      <xdr:col>17</xdr:col>
      <xdr:colOff>137017</xdr:colOff>
      <xdr:row>1</xdr:row>
      <xdr:rowOff>428625</xdr:rowOff>
    </xdr:to>
    <xdr:sp macro="" textlink="">
      <xdr:nvSpPr>
        <xdr:cNvPr id="41" name="Rectangle: Top Corners Rounded 40">
          <a:extLst>
            <a:ext uri="{FF2B5EF4-FFF2-40B4-BE49-F238E27FC236}">
              <a16:creationId xmlns:a16="http://schemas.microsoft.com/office/drawing/2014/main" id="{B2BD1ACA-44AE-14F0-CFB2-835E67C92065}"/>
            </a:ext>
          </a:extLst>
        </xdr:cNvPr>
        <xdr:cNvSpPr/>
      </xdr:nvSpPr>
      <xdr:spPr>
        <a:xfrm>
          <a:off x="876301" y="0"/>
          <a:ext cx="10709766" cy="619125"/>
        </a:xfrm>
        <a:prstGeom prst="round2Same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latin typeface="Arial Black" panose="020B0A04020102020204" pitchFamily="34" charset="0"/>
            </a:rPr>
            <a:t>BRITISH AIRWAYS</a:t>
          </a:r>
          <a:r>
            <a:rPr lang="en-US" sz="3600" b="1" baseline="0">
              <a:latin typeface="Arial Black" panose="020B0A04020102020204" pitchFamily="34" charset="0"/>
            </a:rPr>
            <a:t> ANALYSIS 2018-2023</a:t>
          </a:r>
          <a:endParaRPr lang="en-NG" sz="3600" b="1">
            <a:latin typeface="Arial Black" panose="020B0A04020102020204" pitchFamily="34" charset="0"/>
          </a:endParaRPr>
        </a:p>
      </xdr:txBody>
    </xdr:sp>
    <xdr:clientData/>
  </xdr:twoCellAnchor>
  <xdr:twoCellAnchor editAs="oneCell">
    <xdr:from>
      <xdr:col>16</xdr:col>
      <xdr:colOff>180976</xdr:colOff>
      <xdr:row>0</xdr:row>
      <xdr:rowOff>95251</xdr:rowOff>
    </xdr:from>
    <xdr:to>
      <xdr:col>17</xdr:col>
      <xdr:colOff>333376</xdr:colOff>
      <xdr:row>1</xdr:row>
      <xdr:rowOff>135123</xdr:rowOff>
    </xdr:to>
    <xdr:pic>
      <xdr:nvPicPr>
        <xdr:cNvPr id="4" name="Picture 3">
          <a:extLst>
            <a:ext uri="{FF2B5EF4-FFF2-40B4-BE49-F238E27FC236}">
              <a16:creationId xmlns:a16="http://schemas.microsoft.com/office/drawing/2014/main" id="{4C52FEFA-FDCC-5069-1C25-545FDC101B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020426" y="95251"/>
          <a:ext cx="762000" cy="230372"/>
        </a:xfrm>
        <a:prstGeom prst="rect">
          <a:avLst/>
        </a:prstGeom>
      </xdr:spPr>
    </xdr:pic>
    <xdr:clientData/>
  </xdr:twoCellAnchor>
  <xdr:twoCellAnchor editAs="oneCell">
    <xdr:from>
      <xdr:col>17</xdr:col>
      <xdr:colOff>404813</xdr:colOff>
      <xdr:row>0</xdr:row>
      <xdr:rowOff>19051</xdr:rowOff>
    </xdr:from>
    <xdr:to>
      <xdr:col>18</xdr:col>
      <xdr:colOff>423863</xdr:colOff>
      <xdr:row>2</xdr:row>
      <xdr:rowOff>9525</xdr:rowOff>
    </xdr:to>
    <xdr:pic>
      <xdr:nvPicPr>
        <xdr:cNvPr id="11" name="Picture 10">
          <a:extLst>
            <a:ext uri="{FF2B5EF4-FFF2-40B4-BE49-F238E27FC236}">
              <a16:creationId xmlns:a16="http://schemas.microsoft.com/office/drawing/2014/main" id="{E399719F-FA3C-AF39-7B33-495D2D3065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853863" y="19051"/>
          <a:ext cx="628650" cy="657224"/>
        </a:xfrm>
        <a:prstGeom prst="rect">
          <a:avLst/>
        </a:prstGeom>
      </xdr:spPr>
    </xdr:pic>
    <xdr:clientData/>
  </xdr:twoCellAnchor>
  <xdr:twoCellAnchor>
    <xdr:from>
      <xdr:col>9</xdr:col>
      <xdr:colOff>409575</xdr:colOff>
      <xdr:row>2</xdr:row>
      <xdr:rowOff>75142</xdr:rowOff>
    </xdr:from>
    <xdr:to>
      <xdr:col>13</xdr:col>
      <xdr:colOff>295275</xdr:colOff>
      <xdr:row>11</xdr:row>
      <xdr:rowOff>180975</xdr:rowOff>
    </xdr:to>
    <xdr:graphicFrame macro="">
      <xdr:nvGraphicFramePr>
        <xdr:cNvPr id="3" name="Chart 2">
          <a:extLst>
            <a:ext uri="{FF2B5EF4-FFF2-40B4-BE49-F238E27FC236}">
              <a16:creationId xmlns:a16="http://schemas.microsoft.com/office/drawing/2014/main" id="{C126B7B1-DE62-46E0-BF2A-6AD5F847C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97083</xdr:colOff>
      <xdr:row>12</xdr:row>
      <xdr:rowOff>66675</xdr:rowOff>
    </xdr:from>
    <xdr:to>
      <xdr:col>1</xdr:col>
      <xdr:colOff>430459</xdr:colOff>
      <xdr:row>16</xdr:row>
      <xdr:rowOff>19050</xdr:rowOff>
    </xdr:to>
    <xdr:sp macro="" textlink="">
      <xdr:nvSpPr>
        <xdr:cNvPr id="2" name="Rectangle 1">
          <a:extLst>
            <a:ext uri="{FF2B5EF4-FFF2-40B4-BE49-F238E27FC236}">
              <a16:creationId xmlns:a16="http://schemas.microsoft.com/office/drawing/2014/main" id="{B080E24C-64E2-4DA6-200A-19329738C6EB}"/>
            </a:ext>
          </a:extLst>
        </xdr:cNvPr>
        <xdr:cNvSpPr/>
      </xdr:nvSpPr>
      <xdr:spPr>
        <a:xfrm>
          <a:off x="97083" y="2638425"/>
          <a:ext cx="1647826" cy="714375"/>
        </a:xfrm>
        <a:prstGeom prst="rect">
          <a:avLst/>
        </a:prstGeom>
        <a:solidFill>
          <a:schemeClr val="bg2"/>
        </a:solidFill>
        <a:ln>
          <a:noFill/>
        </a:ln>
        <a:effectLst>
          <a:outerShdw blurRad="50800" dist="38100" dir="2700000" sx="105000" sy="105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u="none">
              <a:solidFill>
                <a:srgbClr val="002060"/>
              </a:solidFill>
            </a:rPr>
            <a:t>Average  Star</a:t>
          </a:r>
          <a:endParaRPr lang="en-US" sz="2400" b="1" u="none">
            <a:solidFill>
              <a:srgbClr val="002060"/>
            </a:solidFill>
          </a:endParaRPr>
        </a:p>
        <a:p>
          <a:pPr algn="ctr"/>
          <a:r>
            <a:rPr lang="en-US" sz="2400" b="1" u="none">
              <a:solidFill>
                <a:srgbClr val="002060"/>
              </a:solidFill>
            </a:rPr>
            <a:t>4.27</a:t>
          </a:r>
          <a:endParaRPr lang="en-NG" sz="2400" b="1" u="none">
            <a:solidFill>
              <a:srgbClr val="002060"/>
            </a:solidFill>
          </a:endParaRPr>
        </a:p>
      </xdr:txBody>
    </xdr:sp>
    <xdr:clientData/>
  </xdr:twoCellAnchor>
  <xdr:twoCellAnchor>
    <xdr:from>
      <xdr:col>0</xdr:col>
      <xdr:colOff>89391</xdr:colOff>
      <xdr:row>13</xdr:row>
      <xdr:rowOff>142875</xdr:rowOff>
    </xdr:from>
    <xdr:to>
      <xdr:col>1</xdr:col>
      <xdr:colOff>485775</xdr:colOff>
      <xdr:row>13</xdr:row>
      <xdr:rowOff>152400</xdr:rowOff>
    </xdr:to>
    <xdr:cxnSp macro="">
      <xdr:nvCxnSpPr>
        <xdr:cNvPr id="6" name="Straight Connector 5">
          <a:extLst>
            <a:ext uri="{FF2B5EF4-FFF2-40B4-BE49-F238E27FC236}">
              <a16:creationId xmlns:a16="http://schemas.microsoft.com/office/drawing/2014/main" id="{6FB81750-9172-2B3D-60E9-4278A1FD6389}"/>
            </a:ext>
          </a:extLst>
        </xdr:cNvPr>
        <xdr:cNvCxnSpPr/>
      </xdr:nvCxnSpPr>
      <xdr:spPr>
        <a:xfrm flipV="1">
          <a:off x="89391" y="2905125"/>
          <a:ext cx="1710834" cy="9525"/>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13</xdr:col>
      <xdr:colOff>457200</xdr:colOff>
      <xdr:row>2</xdr:row>
      <xdr:rowOff>76201</xdr:rowOff>
    </xdr:from>
    <xdr:to>
      <xdr:col>18</xdr:col>
      <xdr:colOff>361950</xdr:colOff>
      <xdr:row>20</xdr:row>
      <xdr:rowOff>38101</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6B8FD738-0A18-4E2A-82A9-EAAFA763FD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467850" y="742951"/>
              <a:ext cx="2952750" cy="33909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676273</xdr:colOff>
      <xdr:row>2</xdr:row>
      <xdr:rowOff>66675</xdr:rowOff>
    </xdr:from>
    <xdr:to>
      <xdr:col>9</xdr:col>
      <xdr:colOff>228600</xdr:colOff>
      <xdr:row>12</xdr:row>
      <xdr:rowOff>95251</xdr:rowOff>
    </xdr:to>
    <xdr:graphicFrame macro="">
      <xdr:nvGraphicFramePr>
        <xdr:cNvPr id="16" name="Chart 15">
          <a:extLst>
            <a:ext uri="{FF2B5EF4-FFF2-40B4-BE49-F238E27FC236}">
              <a16:creationId xmlns:a16="http://schemas.microsoft.com/office/drawing/2014/main" id="{C8FAE620-8719-41DB-9F45-C66573FAE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9524</xdr:colOff>
      <xdr:row>13</xdr:row>
      <xdr:rowOff>66676</xdr:rowOff>
    </xdr:from>
    <xdr:to>
      <xdr:col>9</xdr:col>
      <xdr:colOff>323849</xdr:colOff>
      <xdr:row>21</xdr:row>
      <xdr:rowOff>76200</xdr:rowOff>
    </xdr:to>
    <xdr:graphicFrame macro="">
      <xdr:nvGraphicFramePr>
        <xdr:cNvPr id="18" name="Chart 17">
          <a:extLst>
            <a:ext uri="{FF2B5EF4-FFF2-40B4-BE49-F238E27FC236}">
              <a16:creationId xmlns:a16="http://schemas.microsoft.com/office/drawing/2014/main" id="{9A7EB6CF-91D3-4C15-89E7-04C61326A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1743074</xdr:colOff>
      <xdr:row>28</xdr:row>
      <xdr:rowOff>0</xdr:rowOff>
    </xdr:from>
    <xdr:to>
      <xdr:col>6</xdr:col>
      <xdr:colOff>647699</xdr:colOff>
      <xdr:row>39</xdr:row>
      <xdr:rowOff>0</xdr:rowOff>
    </xdr:to>
    <xdr:graphicFrame macro="">
      <xdr:nvGraphicFramePr>
        <xdr:cNvPr id="13" name="Chart 12">
          <a:extLst>
            <a:ext uri="{FF2B5EF4-FFF2-40B4-BE49-F238E27FC236}">
              <a16:creationId xmlns:a16="http://schemas.microsoft.com/office/drawing/2014/main" id="{4C644B98-7F85-0A70-CF4B-23A230E2D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SEMOYE TAIWO" refreshedDate="45562.599203124999" createdVersion="8" refreshedVersion="8" minRefreshableVersion="3" recordCount="1000" xr:uid="{E7AC1042-C8BE-424A-B545-3DC3D963D745}">
  <cacheSource type="worksheet">
    <worksheetSource name="Table1"/>
  </cacheSource>
  <cacheFields count="16">
    <cacheField name="Reviews" numFmtId="0">
      <sharedItems count="1000" longText="1">
        <s v="âœ… Trip Verified |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
        <s v="âœ… Trip Verified |  Couldnâ€™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
        <s v="âœ… Trip Verified |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
        <s v="âœ… Trip Verified | 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
        <s v="âœ… Trip Verified |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
        <s v="âœ… Trip Verified |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
        <s v="âœ… Trip Verified |  Check-in Desk rude and dismissive. Flight late but seems the new norm. One world emerald, club world check-in. Staff uncommunicative, did not know what baggage allowance entitled to, once raised (politely) became argumentative and accusatory."/>
        <s v="âœ… Trip Verified |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â€™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s v="Not Verified |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quot;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
        <s v="âœ… Trip Verified |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
        <s v="âœ… Trip Verified |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â€™ll be Eurostar for me next time."/>
        <s v="Not Verified |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quot;chocolate and orange pot&qu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
        <s v="âœ… Trip Verified |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
        <s v="Not Verified |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quot;free water&quot;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
        <s v="âœ… Trip Verified |  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â€™t be, round and round. Ultimately told to file complaint. Then found out flight left 2 hours delayed. Paid for extra hotels flights with more competent airlines and now told 38 days wait for complaints to be responded to - heavens help economy and non-status flyers if thatâ€™s what the front end of the plane gets!"/>
        <s v="âœ… Trip Verified | Another really great pair of flights, on time, no problems at all, champagne was ok and my meal choices were great, the new club suite is a good improvement over the previous seat, in flight entertainment could have been better, canâ€™t wait to fly with BA again and enjoy another great experience."/>
        <s v="Not Verified |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Â£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
        <s v="Not Verified |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
        <s v="âœ… Trip Verified |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â€™d like, did a check and then told us that it was not available as they had run out and would we like to c..."/>
        <s v="âœ… Trip Verified |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
        <s v="âœ… Trip Verified |  In Nov 2022 I booked and paid for a return journey to New Zealand. On my return journey my final flight was from London to Edinburgh. On trying to check in I was told my ticket â€˜did not existâ€™. I showed evidence of my flight being booked and paid for but was denied a ticket. My only option was to buy a ticket for a later flight which cost Â£265.07. Since Nov 22, ie, 8 months ago, I have communicated multiple times with BA in an attempt to have my money returned. They have admitted responsibility for their error which cost me Â£265. I finally received word from them that they have decided to refund me the sum of Â£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
        <s v="Not Verified | BA is not treating its premium economy passengers with respect. You pay for a premium economy service and are then compelled to use the economy toilets at the back of the plane. This is short-changing passengers."/>
        <s v="âœ… Trip Verified |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
        <s v="âœ… Trip Verified |  We arrived at Heathrow at 0600 to find our flight to Ibiza was cancelled by BA with no explanation. As if that wasnâ€™t galling enough, the customer service from BA at the airport was non-existent! There was no explanation, no apology and no assistance in finding an alternative flight. Weâ€™ve managed to find another flight from Stansted but that isnâ€™t until much later today, thus wasting a chunk of our short trip. I simply donâ€™t understand why BA donâ€™t proactively contact their customers to notify them of a cancellation, and work with them to resolve the problem. Shocking customer service!"/>
        <s v="âœ… Trip Verified |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
        <s v="Not Verified |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
        <s v="âœ… Trip Verified |  Flight fine. In-line with competitors. Pleasant crew. Only niggle is bussed to and from aircraft at Heathrow. It seems like this is standard for the Berlin flights. Would use again."/>
        <s v="âœ… Trip Verified |  Came from Glasgow to London and took connecting flight American Airlines from London to North Carolina. It's my third day here in North Carolina and still waiting for my luggage. They didn't even bother to transfer the luggage to connecting flight. Luggage are still in Glasgow."/>
        <s v="âœ… Trip Verified |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s v="Not Verified |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
        <s v="âœ… Trip Verified |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
        <s v="âœ… Trip Verified |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
        <s v="âœ… Trip Verified |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â€™ve been calling everyday begging them to get my bag back to me. They appease me on the phone, tell me theyâ€™re fixing it, but nothing changes. The hotel canâ€™t get in touch with them and they havenâ€™t even tried to pick to bag back up. Several times, when I called I got a message saying they were not answering due to too many complaints and calls and to â€œcall back laterâ€. "/>
        <s v="âœ… Trip Verified |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
        <s v="âœ… Trip Verified |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
        <s v="Not Verified | You can buy sandwiches and crisps but don't expect a hot meal. Because the plane is a narrow body , there are no screens. Not helping matters is the fact that the BA prebooking shop for food didn't recognise the flight number, and the onboard  WiFi didn't work. "/>
        <s v="âœ… Trip Verified |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Â£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Â£100. The only real plus is Champagne. But on my flight, there was none because of &quot;supply issues&quot;. The cabin attendant (I think his name was Tom) must be one of the best in the business. I didn't eat, so I paid Â£100 for nothing. Oh well. So great fl..."/>
        <s v="âœ… Trip Verified | Absolutely horrible airline. Communication is terrible. Last minute delays, cancellations, seat changes with no communication. App and website user experience is years behind other airlines. Seats are cramped and uncomfortable. Overpriced. Would not fly again."/>
        <s v="âœ… Trip Verified |  Having experienced delays and cancellations departing from USA to Europe and now a 3.5 hour estimated delay at LHR heading back to USA, I would warn travelers that BA has become unreliable and is now on my â€œDo Not Flyâ€ list until they get better organized. "/>
        <s v="âœ… Trip Verified |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
        <s v="Not Verified |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
        <s v="Not Verified |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
        <s v="âœ… Trip Verified |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â€™s a shame for such well known airline."/>
        <s v="Not Verified |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
        <s v="âœ… Trip Verified |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â€™t realize the lady gave us a duplicated boarding pass (not of the passport holder). We got stuck in security because of that, couldnâ€™t figure out what was wrong. We only didnâ€™t miss the flight because we ran through the airport with a 70 year old and a 9 year old included in the party. The staff at the gate was very cordial and helpful once we arrived there."/>
        <s v="âœ… Trip Verified | Flight at 8.40am from DUB to LCY cancelled 1155pm night before. No text message. No phone. Waiting at bus stop and randomly checked email to see alternate flight option. Hang on? Whatâ€™s this! It was dark at 5am. It was hard to see mobile phone screen. Iâ€™m still jet lagged. Only option was to LHR at 9.20am. Tried calling. No one there. So accepted it. But I didnâ€™t see the day change! It was the next day! I didnâ€™t want the flight (as was staying at Docklands hence choosing LCY but thought I better take it as itâ€™s leaving an hour after the original flight. Nope. I better call to say hey sorry I screwed up. Your flight is not going to work for me. I donâ€™t have any more accommodation in Dublin and I donâ€™t want to waste one night in London. Called. The most surly customer service (can you even be called that when you treat people like this) answered. She kept calling me James (not my name). She was brutal. You accepted it. I canâ€™t do anything. She basically made me feel like a..."/>
        <s v="âœ… Trip Verified |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
        <s v="âœ… Trip Verified |  The customer service is ugly. Tried calling two weeks ago but still had problems with flight. All I get is someone in India. I thought i was flying Iberia once I looked close at ticket it was British Airways. Will never fly British Airway ever again."/>
        <s v="âœ… Trip Verified |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
        <s v="âœ… Trip Verified |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s v="âœ… Trip Verified |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
        <s v="Not Verified |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
        <s v="âœ… Trip Verified |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
        <s v="âœ… Trip Verified |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â€™s best airlines."/>
        <s v="âœ… Trip Verified |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
        <s v="âœ… Trip Verified |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
        <s v="âœ… Trip Verified |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
        <s v="âœ… Trip Verified |  Terrible delays. Had to rebook our domestic travel for 5 passengers and havenâ€™t received any reimbursement on the same. Lost all my luggage; received luggage after 4 days. Had to purchase new clothes for the family for a wedding. No customer service rep picks up the phone."/>
        <s v="âœ… Trip Verified |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
        <s v="âœ… Trip Verified |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
        <s v="Not Verified |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quot;Since I missed my flight I would have to go to the connecting flight BA service desks for further assistance.&quot;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
        <s v="âœ… Trip Verified |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
        <s v="âœ… Trip Verified |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
        <s v="Not Verified | Top Ten REASONS to not use British Airways To all: Be Aware and be on Notice- Travel at your own risk I have travelled for years on many different airlines, and I have to say that British Airways ranks as one of the top two most horrible airlines to fly. Donâ€™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s v="Not Verified |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
        <s v="âœ… Trip Verified |  Online check in worked fine. Quick security check. Once onboard quick flight up to Glasgow, water and snack provided. All in all very pleased. Cheap, quick and efficient."/>
        <s v="âœ… Trip Verified |.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Â "/>
        <s v="Not Verified | Paid a quick visit to Nice yesterday from Heathrow. Decided to go Business class since my last short haul flight in Economy was a real crush and rather unpleasant. I paid over Â£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
        <s v="âœ… Trip Verified |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
        <s v="âœ… Trip Verified |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
        <s v="âœ… Trip Verified |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
        <s v="âœ… Trip Verified |  _x000a_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
        <s v="Not Verified | Only the second time flying BA as first time wasnâ€™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
        <s v="âœ… Trip Verified |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
        <s v="âœ… Trip Verified |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
        <s v="âœ… Trip Verified |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
        <s v="âœ… Trip Verified |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
        <s v="âœ… Trip Verified |  Terrible. Avoid this airline. Itâ€™s now becoming regular practice to cancel flights. Had a cancellation from Switzerland that forced us to spend the whole night in a cheap hotel and had to fly out the next day and then had another cancellation to Spain. The airline only knows how to ask for expensive prices."/>
        <s v="âœ… Trip Verified |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
        <s v="Not Verified |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
        <s v="Not Verified |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â€™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
        <s v="Not Verified |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
        <s v="âœ… Trip Verified |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
        <s v="âœ… Trip Verified |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
        <s v="âœ… Trip Verified |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
        <s v="Not Verified |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â€™t return the money that we paid for our previous chosen seats."/>
        <s v="Not Verified |  At Copenhagen the most chaotic ticket counter assignment in the history of airlines. Time on board never changed, no fixed counter at Airport. Abysmal service that needs vast improvement here"/>
        <s v="âœ… Trip Verified |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â€™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
        <s v="âœ… Trip Verified |  Due to code sharing with Cathay Pacific I was downgraded to BA on my return leg. I canâ€™t describe how cheated I felt. I booked and paid for an airline with great entertainment, food and service, instead, I was forced to go hungry because they only had one choice of meal and it was inedible. To ensure the passengers didnâ€™t get any funny ideas and assume that as the vegetarian option was unavailable they might be given a cracker or a small packet of nuts. The cabin crew announced in their uniquely aggressive and dismissive way â€œYou wonâ€™t get anything else for 12 hours you know!â€ the entertainment is compiled mainly of B movies so I paid Â£11 for Wi-Fi so I could watch Netflix on my laptop. Unsurprisingly, the signal was so weak I couldnâ€™t even send an email. To add insult to injury, the earbuds provided the cheapest and lowest quality I have ever seen. Since the last time I used this airline the crew are less rude and obnoxious and are now just impatient and unhelpful.  What ..."/>
        <s v="âœ… Trip Verified |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s v="âœ… Trip Verified |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
        <s v="âœ… Trip Verified |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
        <s v="Not Verified |  This is the worst airline. Not one thing went right. I donâ€™t understand how they have got it so bad. Late take off, no gate when we arrived. Bags took over 40 minutes to arrive. Horrendous"/>
        <s v="âœ… Trip Verified |  I will never fly British Airways again. To start, the plane was over 2 hours late, with no weather and no reason given. The boarding process was chaotic, both in the airport and onto the plane. But more importantly, although we were in business class, it wasnâ€™t really business class. There were a few aisles â€”not separated in any wayâ€”in which they simply put a tray on the middle seat so that no one sits there. And those seats, like the rest, were extremely cramped and uncomfortable. I could not believe they called this business class."/>
        <s v="âœ… Trip Verified |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â€™s the seating and food on offer that lets the airline down. We expected so much more."/>
        <s v="âœ… Trip Verified |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
        <s v="âœ… Trip Verified | Why do you make it so hard? After a so so lounge experience, the staff taking care of boarding treated us with disdain bordering contempt. It canâ€™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
        <s v="âœ… Trip Verified |  After several delays and canceled flights, we finally made it to Copenhagen on American Airlines and British Airways flights. My luggage was destroyed, wheels torn off. I had to buy new luggage in Denmark. I made a claim with British Airways to reimburse me but because I didnâ€™t have the receipt for my old luggage, they would only cover 50% of my new luggage. Advice, have receipts for your old luggage prior to flying so you donâ€™t get ripped off like I did."/>
        <s v="Not Verified |  Literally the worst flight of my life. After booking tickets together with my partner, we were then separated: â€˜sorry, the flight is full.â€™ The flight then took off 45 minutes late - no apology. The trolley service took over two hours and they periodically skipped rows, and the response was flippant and rude: â€˜whoops. Not sure how that happened. What do you want?â€™ Genuinely appalling from beginning to end. Might as well fly Easy Jet - at least they charge a price commensurate with the poor quality of service, not like BA"/>
        <s v="âœ… Trip Verified |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
        <s v="âœ… Trip Verified |  Obviously many airlines have gone downhill in recent years. Prices have increased and services have gone down. The most disappointing thing about BA is that aspects that really donâ€™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â€™t want to suggest that all the staff are like this and many younger employees are polite and helpful. However there were a couple of older staff that were downright rude and obnoxious. "/>
        <s v="âœ… Trip Verified |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â€™ve lost respect for British Airways. Disgusted."/>
        <s v="âœ… Trip Verified |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
        <s v="âœ… Trip Verified |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â€™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â€™t think Â£17.99 for full flight is bad value. You can pay less if you just want short term simple messaging. Cabin crew were very good. Friendly and efficient. Catering was reasonable although on a near 10hr flight, the small (but tasty) pastry for the second meal service wasnâ€™t really enough. Landing and processing at Heathrow was astonishingly quick - it felt like it was 3am, ev..."/>
        <s v="Not Verified |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
        <s v="âœ… Trip Verified |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s v="Not Verified |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
        <s v="Not Verified |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 "/>
        <s v="Not Verified |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
        <s v="Not Verified | I was meant to fly in January to Algeria. I paid over Â£300 for the ticket. Just a few days before I was meant to fly, my wife broke her foot. I had to then rebook it in March and pay another Â£100. I called British Airways 3 weeks before my flight in March and I told them again that it had to me rebooked, as my wife was still not well. They told me that I donâ€™t have to pay anything to get it rebooked as I sent them a letter from the hospital saying my wife wasnâ€™t well. However, they never sent me the ticket. They made me wait for nearly 4 weeks and they asked me to pay either Â£316 on top of the Â£450 that I paid previously. Or the second option they gave me is to get a refund of Â£80. (Tax only). I found it ridiculous that they told me to pay a fraction of the money I previously paid. Each time I call them, they hang up on me; or they continue telling me to pay Â£360. I made a complaint, and nothing happened."/>
        <s v="âœ… Trip Verified |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
        <s v="âœ… Trip Verified |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
        <s v="âœ… Trip Verified |  _x000a_The worst cabin experience ever: cramped seats, very low cost style and uncomfortable. Could suit for short flights but not for a 5 hours service. Catering is also a shame: 250ml of water + a chocolate bar for a 5 hours service. Will never fly BA again. "/>
        <s v="âœ… Trip Verified |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
        <s v="âœ… Trip Verified |  The latest affront. Stood in first class line for an hour. Finally go up front and the BA agent let 4 supposed VIPS with 12-14 large to-be-checked bags in front of all of us. Arrogant and unapologetic. Add this to a long list of post-Covid disappointments. We are done with BA."/>
        <s v="Not Verified |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
        <s v="âœ… Trip Verified |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
        <s v="âœ… Trip Verified |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
        <s v="âœ… Trip Verified |  _x000a_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 v="Not Verified |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
        <s v="âœ… Trip Verified |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
        <s v="Not Verified |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
        <s v="Not Verified |  This was literally one of the worst experiences. I havenâ€™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â€™t be able to get home that day despite several flights being available. Just booked my own flight and had lost my suit and presents for Christmas and missed an engagement party."/>
        <s v="âœ… Trip Verified |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â€™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s v="Not Verified |  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
        <s v="âœ… Trip Verified |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
        <s v="âœ… Trip Verified |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
        <s v="âœ… Trip Verified |  As usual the flight is delayed this week, it already 3 hours and Iâ€™m held on a bus waiting to get taken to the plane. I really canâ€™t explain how much I detest British Airways. If it was a cheap budget airline I could accept it, but itâ€™s premium prices for the most unreliable service."/>
        <s v="âœ… Trip Verified |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â€™t."/>
        <s v="Not Verified |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
        <s v="âœ… Trip Verified |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
        <s v="âœ… Trip Verified |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
        <s v="âœ… Trip Verified |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
        <s v="Not Verified |  Flew premium, only worth the extra money for the bit of extra room. Penny pinching means thereâ€™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â€™re in a dentist waiting room. Devoid of any personality or joy. Only fly if the only option, only fly premium if itâ€™s not too expensive - seriously not worth much more than economy these days, especially if youâ€™re in the middle 4."/>
        <s v="âœ… Trip Verified |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
        <s v="âœ… Trip Verified |  Although it was a bit uncomfortable flight in an economy, the flight attendants made the flight the best possibly could.  Such a nice and professional crew. Very attentive and looking out for their customers."/>
        <s v="âœ… Trip Verified |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
        <s v="âœ… Trip Verified |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
        <s v="âœ… Trip Verified |  My original flight was cancelled just over 2 weeks before my actual flight and although alternative flights were available, British airways affected the trip I planned. It feels like BA is doing a favour to passengers rather than being paid to deliver the service."/>
        <s v="âœ… Trip Verified |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
        <s v="âœ… Trip Verified |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quot;They did not give us enough cups for hot drinks. And the card machine is not working so we have to fill out each credit card slip&quot;. A bottle of water and a nutrigrain bar. "/>
        <s v="âœ… Trip Verified |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
        <s v="âœ… Trip Verified |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
        <s v="âœ… Trip Verified |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
        <s v="âœ… Trip Verified |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
        <s v="âœ… Trip Verified | BA 242 on the 6/2/23. Boarding was delayed due to late arrival from the incoming flight. Communication from the ground staff was excellent and keep us informed. In flight services were excellent, the crews were friendly with excellent service! Overall, very happy with BA."/>
        <s v="âœ… Trip Verified |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quot; tall) Cabin crew were polite, friendly and professional. In flight food and drinks were good quality and reasonably priced, I enjoyed the Meat Ploughman's and IPA beer (â‚¬10 -/+ total) on both flights I have flown 80+ t..."/>
        <s v="âœ… Trip Verified |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s v="âœ… Trip Verified | Organised boarding process. Really friendly crew. Quick drink and a snack. All in all a great experience. The crew are a credit to BA. The best crew in Europe."/>
        <s v="âœ… Trip Verified |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s v="âœ… Trip Verified | Check in agent at LHR was very helpful and friendly as were the in flight crew. Seat was comfortable with good leg room. However, the food was poor - barely better than economy class with a poor quality and limited selection of wine. In flight entertainment selections weâ€™re very limited. Far inferior to what BA used to offer. Overall, this premium economy product was disappointing and very poor value for money."/>
        <s v="âœ… Trip Verified |  Very disappointing. I book BA so I can fly during the day. My return flight at 6pm on 28/1/23 was cancelled, replaced by a flight at 9pm. It took off 1/2 hour late meaning I arrived at Gatwick well after midnight with no onward transport connections. I had to pay Â£70 for a taxi home. Plus the seats are really snug. Iâ€™m only 5â€™7â€ but my knees were hitting the seat in front. No more BA for me. They are trading on their name but the customer service and reliability has deteriorated. Ryanair has better aircraft and take-off slots."/>
        <s v="âœ… Trip Verified |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
        <s v="âœ… Trip Verified |  Good lounge at Cape Town. On time departure. Drinks high quality. Sound dinner service. Breakfast reasonable. Arrival lounge was good but showers cold."/>
        <s v="âœ… Trip Verified |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
        <s v="âœ… Trip Verified |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
        <s v="Not Verified | It seems that there is a race to the bottom amongst airlines. I cannot even check in because BA requires the submission of documents for Covid restrictions. However the form to start the submission process is hopelessly broken. After clicking &quot;submit&quot; the form just hangs forever. No error message is given. I tried three different browsers on three different devices. All have the same hang. Which means you cannot check in online nor can you select a seat. I tried using the chat bot, but after 30 minutes of clicking &quot;try again&quot; I thought I had donated enough time to BA. "/>
        <s v="Not Verified |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
        <s v="âœ… Trip Verified |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
        <s v="âœ… Trip Verified |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
        <s v="âœ… Trip Verified |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â€™t a big deal. But the two ladies on the desk were like no. No empathy there at all-saying the other guy shouldnâ€™t have let me and they will have a word with him ? Come on BA I booked the flight through you, and you made me fly with Air Lingus so you should let me use the lounge as a silver flier. "/>
        <s v="Not Verified |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
        <s v="âœ… Trip Verified |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
        <s v="Not Verified |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_x000a_"/>
        <s v="Not Verified | The staff are friendly. The plane was cold, we were shivering, they gave light blankets but they were not enough. Meals were basic. Entertainment was basic. Luggage is delayed, today is day 6 and BA staff over the phone say &quot;call after 72 hours&quot;. Tracking system is very vague, had to extract information from staff that they arrived to Vancouver on Jan 2nd. I offered to collect baggage but very vague answer &quot;call the Airport&quot;, asked her for BA phone number at YVR but she said &quot;we don't have a phone number for you to call, call the main Airport&quot;. Their policy states you can make a claim only after 21 days."/>
        <s v="âœ… Trip Verified |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
        <s v="âœ… Trip Verified |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â€™t know who designed this aircraft but in this expensive business class, in order to move out of you middle seat to go to the bathroom you must rudely climb over the personâ€™s legs sitting in the aisle seat. Your seat is like an enclosed tiny cubicle with no storage space. Iâ€™ve unfortunately traveled British Airways business class at least 4 times within the last 4 months. Never again unless there is no other choice. By the way, the business class lounge south at Heathrow is a cattle pen."/>
        <s v="âœ… Trip Verified |  BA shuttle service across the UK is still surprisingly a good product. When compared with BA long haul that doesnâ€™t always get the best of comments at times. Itâ€™s reasonable priced, works well, fresh crews and no queues or long distances to walk. I donâ€™t know why they still offer a COVID style bottle of water and snack when just stretching to a cup of tea and snack would be great add on for this service. Currently they have an on line sky cafe but itâ€™s too fiddly to work or get connected in short trips."/>
        <s v="âœ… Trip Verified | I must admit like many others I tend to avoid BA long haul where possible due to the many poor reviews. But had my first ride on a BA A380 the other day so it was an exception. What can I say. Aircraft immaculate and economy seat really comfortable but thatâ€™s about it. IFE didnâ€™t work but wasnâ€™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
        <s v="Not Verified |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 "/>
        <s v="âœ… Trip Verified |  Paid Â£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Â£200 maybe Â£300 (its a long flight) but their offers of Â£2000 or whatever for premium economy is comedy pricing. Score before the luggage fiasco would have been 7 or 8 / 10. With the luggage fiasco I can't rate it more than 4/10."/>
        <s v="âœ… Trip Verified |  BA website did not work (weirdly deleted my flight from &quot;upcoming flights&quot;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
        <s v="âœ… Trip Verified |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
        <s v="âœ… Trip Verified |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â€™t be cancelled and suggested we cancel our new tickets once he found out they were with another airline (we lost $1000 from cancelling the..."/>
        <s v="âœ… Trip Verified |  Old A320 with narrow pitch. Flight perfectly on time, with constant announcements from cockpit. Friendly staff, free chips and water. Quick luggage delivery at T5."/>
        <s v="âœ… Trip Verified |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â€™ll have the prawn cocktail to start please. No you wonâ€™t as theyâ€™ve only loaded one for 8 people and the guy in 1A got it. I bet he felt like heâ€™d won the lottery. Ok Iâ€™ll have the beef wellington, basically a freezing slice of beef with some lettuce. Mains,  Iâ€™ll have the curry, no you won..."/>
        <s v="Not Verified |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
        <s v="Not Verified |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
        <s v="âœ… Trip Verified |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Â£6 for the whole day. Arrived 1 day later, my suitcase didnâ€™t arrive with me. Filed a claim at the desk, for 5 days no update, no information, no offer of compensation and no solution offer. I now have a spoilt holiday, many personal belongings are gone, xmas gifts missing, extensive expenses I donâ€™t know if I will be reimbursed. Beware with BA, expect low level or zero customer service, old planes, and zero help if anything goes wrong or missing. I will personally avoid BA in future at all costs."/>
        <s v="Not Verified |  Boarding â€“ at gate at LGW they called Group 1 to board (we were World Traveller Plus &amp; Group 3), then called &quot;anyone in Groups 2-6&quot;, whereupon everyone else surged forward. Why have numbered boarding groups if you donâ€™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s v="âœ… Trip Verified |  Missing baggage customer service was the worst Iâ€™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 "/>
        <s v="âœ… Trip Verified |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s v="âœ… Trip Verified |  Stupidly tried BA again after a five year gap and paid over Â£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
        <s v="Not Verified |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
        <s v="âœ… Trip Verified |  Glasgow to London delayed by 1 hour. My wife and I now accept that a BA flight will be late and delayed. Very rarely on time. As long as you accept this, you wonâ€™t be disappointed planning ahead. Thereâ€™s a high risk of delays. If you are connecting with another airline with OneWorld itâ€™s extremely risky."/>
        <s v="âœ… Trip Verified |  When I tried to check in online, I was offered an upgrade to premium economy for just under Â£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
        <s v="âœ… Trip Verified |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s v="âœ… Trip Verified |  Disappointing again especially on business. The service is ancient, one world lounges are a catastrophe at Heathrow. Business class seat is similar to economy and electronics are very poor onboard. "/>
        <s v="âœ… Trip Verified |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
        <s v="âœ… Trip Verified |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
        <s v="âœ… Trip Verified |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
        <s v="âœ… Trip Verified |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
        <s v="âœ… Trip Verified |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
        <s v="âœ… Trip Verified |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
        <s v="âœ… Trip Verified |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 "/>
        <s v="âœ… Trip Verified |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
        <s v="âœ… Trip Verified |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
        <s v="âœ… Trip Verified |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
        <s v="Not Verified |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
        <s v="âœ… Trip Verified |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
        <s v="âœ… Trip Verified |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
        <s v="âœ… Trip Verified |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
        <s v="âœ… Trip Verified |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
        <s v="âœ… Trip Verified |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
        <s v="Not Verified |  Iâ€™ve generally been a loyal Gold status flyer with BA if they fly the route Iâ€™m after but my recent flight to Nairobi was about as abysmal as you can get. We should have departed at 10:20 but after continuous delays finally left 4.5 hours late, not ideal when youâ€™ve then got an 8hr + flight. Staff informed us virtually as we took off that the meal and drinks service would be started and completed asap as they needed to get rest because of hours we had been delayed. They couldnâ€™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â€™t want to be on board. Weâ€™re still waiting for you to pay our compensation that has been awarded to us by the official ombudsman in July for the cancellation of our flight to Miami in March...."/>
        <s v="âœ… Trip Verified |  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â€™s my preference. Entertainment was good as was connectivity. No real complaints except a minor one. The tray table seemed far from me while eating in its closest position. I actually felt like I was in a true business class, not by Qatarâ€™s standards, but thatâ€™s another story."/>
        <s v="âœ… Trip Verified |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
        <s v="âœ… Trip Verified |  Just a few years ago flying on BA was enjoyable, but times have changed. These days about five hours on board the plane is no fun at all. The Terminal 5 experience still feels classy, and on the way out it felt well staffed and efficient. On board though, itâ€™s just become an experience to be endured. BAâ€™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
        <s v="âœ… Trip Verified |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
        <s v="âœ… Trip Verified |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
        <s v="âœ… Trip Verified |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
        <s v="âœ… Trip Verified |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Â£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
        <s v="âœ… Trip Verified |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 "/>
        <s v="Not Verified |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
        <s v="âœ… Trip Verified |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
        <s v="âœ… Trip Verified |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
        <s v="Not Verified |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
        <s v="âœ… Trip Verified |  This review is specifically about Maddie, crew member who took care of us. She was attentive, warm, friendly and nothing was too much trouble. Smiling from start to finish. She should be the brand ambassador for BA."/>
        <s v="âœ… Trip Verified |  5 hours in a cramped single aisle aircraft, no inflight entertainment. In economy there is no free catering other than a bottle of water a packet of crisps and a minimal selection of food items for purchase."/>
        <s v="Not Verified |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
        <s v="âœ… Trip Verified |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
        <s v="âœ… Trip Verified |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
        <s v="âœ… Trip Verified |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
        <s v="âœ… Trip Verified |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
        <s v="âœ… Trip Verified |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
        <s v="Not Verified |  I would like to thank all the air and cabin crew for having the best experience with a very long journey! I donâ€™t know how you manage to keep smiling. Couldnâ€™t fault anything. Helpful, reassuring, excellent food and I canâ€™t wait to fly again. Thank you and I really appreciated you."/>
        <s v="âœ… Trip Verified |  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
        <s v="Not Verified |  Good flight apart from my seat fabric was coming apart on39J and lack of good leg room. Meal was good from Singapore. Should be more snacks on board. My neighbours passenger charger and headphone socket didnâ€™t work."/>
        <s v="âœ… Trip Verified |  Flight was 1 hour late leaving gate. Crew were friendly. Seats comfortable. But the complimentary snack provided was a bag of ready salted crisps."/>
        <s v="âœ… Trip Verified |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 "/>
        <s v="Not Verified | London to Manchester. British Airways is probably the worst air company I have ever flown with they took 2 hours to unload the luggage and the flight was delayed by an hour. The staff were no help and frankly rude."/>
        <s v="Not Verified |  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
        <s v="âœ… Trip Verified |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quot;priority&quot;. The luggage certainly does not come out first in the destination airports."/>
        <s v="Not Verified |  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â€™t want. However to my surprise I am unable to use this voucher because they canâ€™t tell me what it is until I receive it at a point in the future that they canâ€™t say when. So they now have my money and I have to re-book at full cost. In the end in order to get me off the phone they hung up."/>
        <s v="âœ… Trip Verified |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
        <s v="âœ… Trip Verified |  Our flight in March 2022 from San Francisco to London on 28th March was cancelled with 3 hoursâ€™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s v="Not Verified |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
        <s v="âœ… Trip Verified |  Full afternoon flight. Ready to fly on time. Arrived early. Uneventful flight. Good service. Pre dinner drinks. Drink with meal. Coffee, Drinks available at back. AVML meal was tasty. Hard working crew on a full flight. Audio worked well."/>
        <s v="âœ… Trip Verified |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
        <s v="âœ… Trip Verified |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
        <s v="âœ… Trip Verified |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
        <s v="âœ… Trip Verified |Â Â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
        <s v="Not Verified |  My husband, parents who are in their 80â€™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
        <s v="Not Verified |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quot;wait till drinks are served!&quot; Then when evening meal served - no food available for the 4 year old, which was pre-ordered online, they said nothing available and when my son explained it had been pre-ordered - the cabin staff supervisors response - &quot;prove it Sir&quot;, that sealed it for us, if thatâ€™s the BA response to whatâ€™s seen as cattle class - it will permeate to our normal travel class, so our next booking will be an alternate."/>
        <s v="Not Verified |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
        <s v="âœ… Trip Verified |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
        <s v="âœ… Trip Verified |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
        <s v="âœ… Trip Verified |  Refund process is non responsive I have been following up on my refund since October, 2021 which is 9 months now. I have contacted the customer service deck and sent mails to [emailÂ protected] several times and all they tell me is itâ€™s been processed. British Airways customer service is bad and needs to be worked on. Till today I have not received my refund. I am just wondering what is happening!"/>
        <s v="âœ… Trip Verified |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
        <s v="âœ… Trip Verified |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
        <s v="âœ… Trip Verified |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
        <s v="âœ… Trip Verified |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â€™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â€™d get thru security on time to make the flight and it was suggested that staff would assist us. When we got to Securit..."/>
        <s v="Not Verified |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
        <s v="Not Verified |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
        <s v="âœ… Trip Verified |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
        <s v="âœ… Trip Verified | Routine typical BA domestic shuttle flight. Nothing special. Departure five minutes early but no one to greet flight upon arrival hence a 30 minute delay. Crew were attentive and charming. Usual clean cut BA product that when it works well is fine."/>
        <s v="âœ… Trip Verified |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
        <s v="Not Verified |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
        <s v="âœ… Trip Verified |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s v="âœ… Trip Verified |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
        <s v="Not Verified |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
        <s v="Not Verified |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quot;help&quot;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
        <s v="Not Verified |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
        <s v="Not Verified |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
        <s v="âœ… Trip Verified |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
        <s v="Not Verified |  Was going from Belfast to London but they cancelled the flight, and we didnâ€™t even know it was cancelled. Someone behind us had to tell us. we had a connecting flight and spent a lot of money on our holiday. the refund takes ages. Overall not happy at all. "/>
        <s v="Not Verified |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 "/>
        <s v="Not Verified |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 "/>
        <s v="Not Verified |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â€™re unable to be helped. BA cost me $5800 overall. We have flown them for years reaching silver and gold status but never again. They under new leadership have sunk to less than a budget low cost airline in customer service while charging premium rates - donâ..."/>
        <s v="Not Verified |  The flight was delayed over 6 hours and this of course caused us to missed our connection flight and change to a different route, finally I lost my luggage and no one has any information. I will never again travel with British Airways."/>
        <s v="Not Verified |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
        <s v="âœ… Trip Verified |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s v="âœ… Trip Verified |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â€™s responsibility to contact the airline, thereâ€™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â€™t get to speak to any one till 0757. Again, I was told that thereâ€™s nothing they could do because my connecting flight is Singapore Airlines. Onboard the aircraft, when I approached for help with my luggage to be placed to the compartment, I was told..."/>
        <s v="Not Verified |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
        <s v="âœ… Trip Verified |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
        <s v="âœ… Trip Verified |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
        <s v="âœ… Trip Verified |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
        <s v="Not Verified |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
        <s v="Not Verified |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â€™s location, the man on the phone verbatim stated: â€œand if I donâ€™t?â€. After this he proceeded to tell me my bag was in Edmonton with WestJet, and that this was â€œnot his problemâ€, before saying â€œholdâ€ and not taking me off hold. I did not book with WestJet/nor is this Westjetâ€™s luggage issue (they have been amazing when I have called them and have given me the most info out of everyone). I will never use this company again nor will anyone that I am close to. This has been completely dish..."/>
        <s v="âœ… Trip Verified |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quot;very busy right now&quot; and our baggage will arrive &quot;soon.&quot;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
        <s v="âœ… Trip Verified |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
        <s v="âœ… Trip Verified |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
        <s v="Not Verified |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
        <s v="Not Verified |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
        <s v="âœ… Trip Verified |  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 "/>
        <s v="âœ… Trip Verified |  The crew BA656 on 6 June absolutely made this flight. Smooth journey with possibly the nicest crew I've ever had. Rebooking for September we were that impressed."/>
        <s v="âœ… Trip Verified |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
        <s v="âœ… Trip Verified |  Outstanding inflight service from the crew. Friendly, professional and helpful. The very best of British. Even though the departure was delayed due to chaos among ground staff at Vancouver, it didnâ€™t matter. The crew made the flight outstanding."/>
        <s v="âœ… Trip Verified |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s v="Not Verified |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
        <s v="âœ… Trip Verified |  As a seasoned traveller and a loyal BA customer I am appalled at the companyâ€™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â€™t bothered to respond. At the 3rd attempt, after I cc the CEO on my complaint I got a one line response saying th..."/>
        <s v="Not Verified |  Boarding on time, but unfortunately from ORTâ€™s worst boarding gate, which obviously was beyond BAâ€™s control. Crew were good but lacked the personal touch. Old style ying yang business class with total lack of storage space, and the 777 was showing itâ€™s age. However we were told the aircraft was being taken out of service the following week to be upgraded to the new club suites. The cabin crew were good, food ok, wines a little disappointing. Overall a decent flight."/>
        <s v="âœ… Trip Verified |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
        <s v="âœ… Trip Verified |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s v="Not Verified |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
        <s v="Not Verified |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
        <s v="âœ… Trip Verified |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
        <s v="âœ… Trip Verified |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
        <s v="Not Verified |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
        <s v="âœ… Trip Verified |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Â£3500. I originally paid Â£1500 for the flights. I then did a search on Google and found flights for Â£1100, flying out with Air Mauritius and returning with BA on the same flight I was originally supposed to return on. Unfortunately BA had made me miss 2 days of ..."/>
        <s v="âœ… Trip Verified |  Another dreadful mediocre experience with BA to Malaga. This time boarding was by bus and to a remote stand with no Aircon. Then on flight the the Wi-Fi was erratic and guests couldnâ€™t order food or drinks. Then the card payment system didnâ€™t work so we gave up on ordering. Finally at Malaga we were held up and not allowed to leave the plane as the bags had to come off first in case 'we' caused the plane to go unbalanced? Really? Itâ€™s all one excuse after another with BA these days."/>
        <s v="Not Verified |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
        <s v="âœ… Trip Verified |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
        <s v="âœ… Trip Verified |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
        <s v="Not Verified |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
        <s v="Not Verified |  On my flight from LAX to LHR I paid to pick my seat for my flight back to LAX. I saw the $116 come out of my account the next day. As Iâ€™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
        <s v="âœ… Trip Verified | Amazing flight and comfortable. The premium economy seats have been upgraded with a leg rest. New aircraft. Staff very friendly and professional. The food was great, beyond expectation."/>
        <s v="âœ… Trip Verified |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quot;needing&quot; to put me on hold once more to &quot;speak with their supervisor.&quot; In the end, BA managed to swindle me fo..."/>
        <s v="Not Verified |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quot;leftovers&quot;,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Â£85 for my bag, after being told to try do it under manage my booking on the app which was not possible and I also spent 20 minutes on hold trying to get through to the BA customer..."/>
        <s v="âœ… Trip Verified |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
        <s v="âœ… Trip Verified |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
        <s v="Not Verified |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
        <s v="âœ… Trip Verified |  I have always chosen to not make a big deal of the poor service, delays, dirty aircraft, over packed lounges, cabin crew etc experienced over the years but have lost all patience with this airline. Having paid almost Â£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 "/>
        <s v="âœ… Trip Verified |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
        <s v="Not Verified |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
        <s v="Not Verified |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
        <s v="Not Verified |  My first time in the new Club World suite. Excellent, lots of space and privacy, very good seat. I doubt if this can be bettered. Good staff as ever. My only quibble is that the food is all served at once. BA needs to roll this out quickly!"/>
        <s v="âœ… Trip Verified |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â€™t you come and pick it up here at the airport or send your driver to pick it upâ€ despite the fact that a proper delivery address was supplied to them from the very beginning. This has been an ap..."/>
        <s v="âœ… Trip Verified |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
        <s v="Not Verified |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
        <s v="âœ… Trip Verified |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_x000a_"/>
        <s v="Not Verified |  Shout out to the help desk at Heathrow, we arrived to late to make our flight and the lady (with 32 years exp) was great, she had a tough crowd to deal with and was very kind and helpful in getting us a place to stay, food to eat and a flight home the next day."/>
        <s v="Not Verified |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
        <s v="âœ… Trip Verified |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quot;Points game&quot;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
        <s v="âœ… Trip Verified |  A very comfortable (new suite) flight with great service and good food. Crew was wonderful New seat is great, except the shoulder strap is very uncomfortable. Entertainment great. Wifi was annoying, cutting off and needing constant reconnecting. Generally a positive experience."/>
        <s v="âœ… Trip Verified | British Airways is the most terrible airline Iâ€™ve dealt with. They have caused our family extreme stress and disappointment - we have tried for a week now to speak to someone as we canâ€™t make the changes online. They hang up on you every time you call them - we have been driven to despair by their treatment of their customers. You canâ€™t check in online, the application sucks so much youâ€™re better off trying to code your own app and itâ€™ll probably work better, every time you try to check in you are taken to a page that says we canâ€™t verify your documents yet the app and website say youâ€™re verified and ready to go. You upgrade and pay for upgrade and it says itâ€™s guaranteed and then when you go to check in which you have to go to the airport for because online wonâ€™t work, they give you a different seat than you paid for and a lower class and offer nothing in return.  I hope I never have the misfortune of getting stuck flying with British Airways ever again."/>
        <s v="âœ… Trip Verified |  British Airways is the most terrible airline Iâ€™ve ever dealt with. They have caused our family extreme stress and disappointment - we have tried for a week now to speak to someone as we canâ€™t make the changes online. They hang up on you every time you call them - we have been driven to despair by their treatment of their customers. I have no choice but to cancel our chance of a life time trip weâ€™d booked with our 2 18 year old boys as they were flying with another airline and would have been alone in Japan as BA just cancelled our trip and we cannot rebook online as the trip was booked with avios and companion vouchers."/>
        <s v="Not Verified |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
        <s v="Not Verified |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â€™t once come round with beverages or even bottled water. BA really have a great hard product here and I would suspect the soft product will improve once Covid restrictions become less of an issue. Well done BA."/>
        <s v="âœ… Trip Verified | Very small plane for a busy route. Service was good but food not so. Ran out of a lot and options left were not good. Cabin crew for BA actually really friendly."/>
        <s v="âœ… Trip Verified |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 "/>
        <s v="âœ… Trip Verified |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
        <s v="Not Verified |  The worst budget airline Iâ€™ve ever used! Far worse than Ryanair and I refuse to fly with them even though theyâ€™re basically free. BA charge about 10x as much as other budgets but have the worst service. Spent an hour checking in because their outdated computers crashed. They left us sat on the plane for over 2 hours because they couldnâ€™t connect to the internet, then left 50% of our luggage behind because they would have had to refund everyoneâ€™s flights if they waited another 10 mins for the other luggage trolleys to arrive. It took three days to return it and cost us Â£100s. Then on return Iâ€™ve now been sat here nearly two hours and thereâ€™s no sign of our luggage again. I donâ€™t know how a company can be this incompetent but Iâ€™ll be pursuing for compensation. I have some free flights from Amex but I wonâ€™t be using them because itâ€™s not worth going through this again."/>
        <s v="âœ… Trip Verified |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
        <s v="âœ… Trip Verified |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
        <s v="âœ… Trip Verified |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
        <s v="Not Verified |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
        <s v="Not Verified |  Our main complaint is that the limited food served was bland, barely edible, and by far the worst weâ€™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
        <s v="âœ… Trip Verified |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
        <s v="Not Verified |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
        <s v="âœ… Trip Verified |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
        <s v="âœ… Trip Verified |  We flew to Funchal, Madeira yesterday. Madeira has no COVID restrictions for entry, yet BA asked us to upload our NHS vaccination passes, before we could check in online. I received an OK about an hour later, but my husband did not, so I couldnâ€™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â€™t simply worked at the desks from the beginning. All in all we stood in that queue for a good hour, before almost running to the security queue, which thankfully moved quickly. Then we hu..."/>
        <s v="âœ… Trip Verified |  Absolutely bad experience with &quot; British Airways.&quot; I have two bookings with them for the past two years. both were cancelled. The first one, I understand, &quot; Covid-19&quot; unexpected. But today I got another surprise. My flight to Antalya in May 2022 was cancelled and no explanation is given. I will definitely not book ever again with them."/>
        <s v="Not Verified |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
        <s v="Not Verified |  The food was awful. An over night early morning flight started with the offer of a terrible chicken wrap thing. Terrible. Then went to a Traditional Breakfast with disgusting sausage and inedible hash brown's. Such rubbish on BA."/>
        <s v="âœ… Trip Verified | I really canâ€™t believe they have the audacity to call this First Class. The check in staff at Singapore were abrupt and unhelpful. The official BA lounge in Singapore was closed, so theyâ€™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â€™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
        <s v="âœ… Trip Verified |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
        <s v="âœ… Trip Verified |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s v="Not Verified |  We will never use BA again for a long haul flight. Our experience of the flight from LHR-MLE wasnâ€™t too bad, apart from a screaming child but the return wasnâ€™t a good experience. We werenâ€™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â€™s not a large cabin), ran out of wine straight after the food service and we had no food for 7hrs apart from a couple of biscuits, one of those we had to go and get from the kitchen. We werenâ€™t fed until 1.5hrs before we landed (it was a 11.5hr flight) and then it was a soggy roll containing 2 slices or cucumber and 2 slices of tomato! BA just donâ€™t care anymore about the little people."/>
        <s v="âœ… Trip Verified |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
        <s v="âœ… Trip Verified | Paid for 3 business class seats to London from New York. Got downgraded at airport check in because they overbooked business class. Couldnâ€™t even provide compensation or a refund. Told I had to call customer service or submit a form. Unbelievable. Unacceptable. Never again."/>
        <s v="âœ… Trip Verified |  Absolutely shambolic customer service. The lounges at Heathrow are outdated and the service was terrible, waited over an hour for my chosen food/drink order to be brought to me. Ended up getting it myself and told off for doing so. On board product is average. "/>
        <s v="âœ… Trip Verified |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
        <s v="âœ… Trip Verified |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
        <s v="âœ… Trip Verified |  There was a mistake on my booking made by BA. Got an email to say &quot;contact us to discuss&quot;. Took over 30 contact attempts spanning 7 hours and still not resolved. Absolutely the most shambolic customer support I have ever experienced. Still waiting for the call back I was promised 2 weeks ago."/>
        <s v="âœ… Trip Verified |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
        <s v="âœ… Trip Verified |  British Airways continues to go downhill. We flew business class and the experience was like economy from 20 years ago except you can have a glass of champagne. We were packed in full 3x3 seats because of IT issue the day before. Even if werenâ€™t, the Seat pitch and width is the same as economy. Gone are the little pretend tables in the middle seat to give some illusion of style. The food was dreadful. The in flight service was unsophisticated. BA used to have an acceptable European business class. They donâ€™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
        <s v="âœ… Trip Verified |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
        <s v="âœ… Trip Verified |  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Â "/>
        <s v="âœ… Trip Verified |  For once more BA got it all wrong with 6 hours delay, food voucher of 4 pounds and no information or advice. No staff to serve the waiting passengers. The attitude towards the passenger is one of a dispensable commodity."/>
        <s v="Not Verified |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â€™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
        <s v="âœ… Trip Verified |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
        <s v="âœ… Trip Verified |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
        <s v="Not Verified | Having just booked BA for a return flight - being one hour each way in Club Class and paying + 700 euro for 2 persons to be then asked to pay a further 96 euro to choose seats in business. A full business class ticket and a fee for seat? A very disengaged management model."/>
        <s v="âœ… Trip Verified |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
        <s v="âœ… Trip Verified |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
        <s v="âœ… Trip Verified |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
        <s v="âœ… Trip Verified |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â€™ll definitely make sure to check with British airways first."/>
        <s v="Not Verified |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
        <s v="âœ… Trip Verified |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
        <s v="âœ… Trip Verified |  Unfortunately having just flown in the new club world cabin this time we had an incredibly old plane. The good was the cabin crew who tried to make the trip as pleasant as possible. The bad was the in-flight entertainment, the screens were unwatchable when they worked, my wifeâ€™s didnâ€™t, and post iPad era just donâ€™t live up. The food was just about okay without being anything special but all served at once. Apparently the crew explained this is because of a shortage of staff. Iâ€™m afraid BA has a lot to do to regain its standing in the aviation world, the competition is too fierce now to sit on your laurels."/>
        <s v="Not Verified |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
        <s v="Not Verified |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
        <s v="âœ… Trip Verified |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s v="âœ… Trip Verified |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quot;Club check-in&quot;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
        <s v="âœ… Trip Verified |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
        <s v="âœ… Trip Verified |  I have flown with BA for many years and today was another poor experience as Iâ€™ve witnessed the airline decline into a sub-par service. I understand that itâ€™s been a tough two years for airlines but BAâ€™s decline started before the pandemic and it has now truly plummeted. Enormous queues at JFK BA check-in terminal 7. Even the priority lane was at a standstill for at least half an hour before people started complaining theyâ€™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s v="âœ… Trip Verified |  The entertainment selection was sub par, minimal selections and the new releases were  not new releases. My food left something to be desired. Two of the seats in our row the earphone jack didnâ€™t work. The plane was either uncomfortably hot or too cold, find a medium temp. Just overall a very basic generic airline."/>
        <s v="âœ… Trip Verified |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â€™ve gone to the lounge near there. Looking at the individual ..."/>
        <s v="Not Verified |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
        <s v="âœ… Trip Verified |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s v="âœ… Trip Verified |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
        <s v="âœ… Trip Verified |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quot;That's the final amount.&quo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
        <s v="âœ… Trip Verified | Very nice return flight with BA. To add to my previous review, I really like how BA organises boarding and disembarking processes in groups, this is super comfortable as 100+ passengers donâ€™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
        <s v="âœ… Trip Verified |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
        <s v="Not Verified |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
        <s v="âœ… Trip Verified |  Flying during covid is always a challenge. BAâ€™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
        <s v="âœ… Trip Verified |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
        <s v="âœ… Trip Verified |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
        <s v="âœ… Trip Verified |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
        <s v="âœ… Trip Verified |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
        <s v="âœ… Trip Verified |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
        <s v="âœ… Trip Verified |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
        <s v="âœ… Trip Verified |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
        <s v="âœ… Trip Verified |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
        <s v="âœ… Trip Verified |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
        <s v="âœ… Trip Verified |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
        <s v="âœ… Trip Verified |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s v="âœ… Trip Verified |  I was refused an early check in and was told to come back at 2:30pm for a 5.05pm departure. There was no staff until 2:45 and both staff members were very inexperienced with poor attitude taking up a lot of time for each passenger."/>
        <s v="âœ… Trip Verified |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
        <s v="âœ… Trip Verified |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â€™s between my knee and the seat in front. Food and drink where very good, served with steel cutlery and glass tumblers. Good selection of wine to go with a above average salad. Overall it was an OK experience with a great cabin crew."/>
        <s v="Not Verified |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â€™t work. Then BA had no steps. Very slow to leave plane as only moderately mobile wheelchair passengers struggle down the steps. Everyone was very patient and supportive but it was terrible to watch. So BA skimping on lounge, plane condition and gate. Crew good, seats very uncomfortable."/>
        <s v="âœ… Trip Verified |  After 1h queuing at the check-in desk, I am told that my booked seat is not available. Why do you sell seats that you do not have?"/>
        <s v="Not Verified |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
        <s v="âœ… Trip Verified |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
        <s v="âœ… Trip Verified |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
        <s v="âœ… Trip Verified |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quot;new booking&quot;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 "/>
        <s v="âœ… Trip Verified |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
        <s v="Not Verified |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
        <s v="Not Verified |  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â€™t change the name. Told me that we shouldâ€™ve done the booking more carefully. Well youâ€™re going to have these people making mistakes. So maybe change your website so that we can make changes to our flights. Like hello itâ€™s the 21st century. You should have a button saying â€œChange nameâ€. Anyways not the point. The woman on the phone started raising her voice at us because she wasnâ€™t making it clear on what to do. Then when I gave up towards the end of the call I just said â€œthanks for your help Iâ€™ll deal with it la-â€œ got cut off. ..."/>
        <s v="âœ… Trip Verified |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
        <s v="âœ… Trip Verified |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â€™s a long sector and the food wasnâ€™t great. Drinks were ok but the staff kept going on about a lack of glassware, not really interested if Iâ€™m being honest when weâ€™ve paid a lot of money for it. Staff were friendly and as responsive as they could be. Club Europe is fine for flights less than three hours but not for longer. The seats are not so comfortable. Not dreadful but something for BA to think about."/>
        <s v="âœ… Trip Verified |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â€™s, verifying our flight documentation and fast tracking us through check-in. He was at the Gate on boarding to wish us a comfortable journey; we could not have asked for better service. He was a very professional ambassador for BA!"/>
        <s v="âœ… Trip Verified |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
        <s v="Not Verified |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quot;gate&quot; as well as the baggage taking ages. Also the seat recline on G-GATL (9f) is broken."/>
        <s v="âœ… Trip Verified |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â€™s not for me. Other than that BA still offers a good product that can be good value or over priced. This time it was good value."/>
        <s v="âœ… Trip Verified |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
        <s v="Not Verified |  What has happened to British Airways? The whole pre-flight experience now is prehistoric, they appear to have gone back to the 80â€™s and now make passengers physically queue to manually check in adding hours to the journey not to mention how ridiculous it is to bunch people together in a big slow queue. On the premise itâ€™s due to covid precautions! They are the only airline making passengers do this and they canâ€™t even open all the desks so for 200 passengers they had two check in staff, like the post office in 1980! Apart from the aircraft and cabin crew literally everything else about this airline has disintegrated to the point where theyâ€™re just not reliable enough to use for business purposes and their attitude towards exec club members and other loyal customers is a disgrace. Iâ€™ve chosen and insisted upon BA for business and personal travel for decades and accumulated a lot of air miles, I also have not one but two BA Amex companion vouchers that cost me 40k of spending to ear..."/>
        <s v="âœ… Trip Verified |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
        <s v="âœ… Trip Verified |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
        <s v="âœ… Trip Verified |  The service was excellent. The cabin staff were attentive and efficient. The food and drinks were very good. The seat in the new suites is extremely comfortable and the additional privacy is really nice. Overall a very enjoyable flight."/>
        <s v="Not Verified |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â€™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â€™t have booked. I complained on board along with several other passengers who also resented being scammed in that way. I also made a formal complaint to BA but was fobbed off. Apparently this is a long running scam, I donâ€™t know how they get away with it."/>
        <s v="âœ… Trip Verified |  Terrible customer service. Booked my flight before Covid. Couldnâ€™t go, still canâ€™t go as borders are still closed. I wasnâ€™t given an option just told I have to take a voucher. Now I have no job and no plans to travel and they refuse to give me my money back although I booked for a flight for Cayman and I still havenâ€™t been able to go. They cannot provide the service I paid for and refuse to refund me. They are not sympathetic or understanding.  The voucher is valid for another two years, I wonder how many flights will go up by then. I wonder how many more regulations there will be. Iâ€™ve been such a good customer and feel I deserve better. "/>
        <s v="âœ… Trip Verified |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
        <s v="âœ… Trip Verified |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
        <s v="Not Verified |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
        <s v="âœ… Trip Verified |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quot;we fell short of our standards&quot; generic speech, but no offer of any partial refund or Avios to compensate for the lack of service. "/>
        <s v="âœ… Trip Verified |  The crew at Denver airport is top notch! So impressed with their customer service. They were very patient and courteous. Thank you all for being amazing."/>
        <s v="âœ… Trip Verified |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
        <s v="Not Verified |  Iâ€™ve had to book six flights with BA recently. All have either been cancelled or had a significant time change. The latest flight was so late into Heathrow we missed our connecting flight even though weâ€™d scheduled around 2 hours between flights. BA staff at Heathrow were rude and generally clueless for the most part. They couldnâ€™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â€™s an embarrassment that our national flag carrier is being comfortably out performed by budget airlines but that appears to be the case at the moment."/>
        <s v="âœ… Trip Verified |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â€™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
        <s v="âœ… Trip Verified |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
        <s v="âœ… Trip Verified |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Â£4.99 for an hour of intermittent service is excessive. Arrival ahead of schedule and no issues with passport control at LCA."/>
        <s v="âœ… Trip Verified |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
        <s v="âœ… Trip Verified | No check in staff for Economy. Never experienced this before. While Business passengers strolled up, Economy passengers were left standing for 90 mins plus."/>
        <s v="âœ… Trip Verified |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
        <s v="âœ… Trip Verified |  Stranded in the lounge because I wasn't allocated a seat. This for a flight that I booked months ago. I didn't want to use them but was forced to because Emirates wasn't available. I advise travelers to shun them too and look for more customer friendly options."/>
        <s v="âœ… Trip Verified |  I think British Airways needs to be much clearer about what their Covid-19 &quot;travel flexibility&quot;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quot;therefore we can't answer your call; try again.&quot;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
        <s v="âœ… Trip Verified |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
        <s v="âœ… Trip Verified |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
        <s v="âœ… Trip Verified |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 "/>
        <s v="âœ… Trip Verified |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â€™s unacceptable for a non-low-cost carrier to offer service like this. I can get that hot meals on board are now rare. I loved the most comfortable seats in my life! I tend to have problems with sleeping on board, but this time I didnâ€™t even noticed my falling asleep right after takeoff. "/>
        <s v="âœ… Trip Verified |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Â£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
        <s v="âœ… Trip Verified |  Very efficient evening bag drop. Security quick. Galleries North lounge was very good. Food and drinks fine. Plane left on time pre ordered door was ok. Early arrival. Fortunately only our bags were not given priority tags and came out early!"/>
        <s v="âœ… Trip Verified |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
        <s v="âœ… Trip Verified |  For this flight from Heathrow T5, passengers were piled into the bus and left for 30 mins at the terminal.  Very unhappy passengers - and when confronted the BA transport manager's response was &quot;sorry - we are still learning&quot;.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
        <s v="âœ… Trip Verified | BA encourage you to download verifly to speed up your check-in, this is absolutely rubbish as the desk staff donâ€™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
        <s v="âœ… Trip Verified |  They cancelled a flight I booked three months ago for some operational problem at a time where the prices are off the roof. British Airways could not give me any alternatives other than refund or a voucher."/>
        <s v="âœ… Trip Verified |  Iâ€™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
        <s v="âœ… Trip Verified |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
        <s v="âœ… Trip Verified |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
        <s v="Not Verified |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 "/>
        <s v="Not Verified |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 "/>
        <s v="Not Verified |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 "/>
        <s v="âœ… Trip Verified |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quot;bed&quot; is the narrowest I have experienced in biz class, and is also very hard. The cabin wa..."/>
        <s v="Not Verified |  Aktion airport has only recently opened its new facilities and check-in and departure certainly seemed very clean and efficient, although admittedly itâ€™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
        <s v="âœ… Trip Verified |  I want to say a big thank you to Kahina Ladjouze. After frustratingly missing my flight due to M25 road closures, she helped me secure and book the next day flight without additional charges. I am really grateful."/>
        <s v="âœ… Trip Verified |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â€™s bully boy attitude. Ordering food and beverages from oneâ€™s table seems something worth continuing, avoiding all the wastage of endlessly replenished buffets. The flights was very quiet, with just 30 pax on board, 9 of whom were in Club Europe. Boarding by row also seemed a welcome improvement on the previous â€˜groupsâ€™.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
        <s v="âœ… Trip Verified |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
        <s v="âœ… Trip Verified | Fantastic flight down to Heathrow. Crew doing their best to keep everyone happy in challenging times. Nice to see they have introduced a free snack and water. Itâ€™s a start."/>
        <s v="âœ… Trip Verified |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
        <s v="âœ… Trip Verified |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
        <s v="âœ… Trip Verified |  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â€™m in a different country and the phone tariffs are extortion). So not only was my flight cancelled 3 times I wasnâ€™t offered an option to rebook a new flight online I was inconvenienced every step of the way."/>
        <s v="âœ… Trip Verified |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
        <s v="âœ… Trip Verified | Had booked the above mentioned flight. But the travel restrictions changed a week before the travel dates. The airline didnâ€™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
        <s v="âœ… Trip Verified |  My return flight from Antigua to London was cancelled 2 times. When I call to BA several times their computer system didnâ€™t work and they couldnâ€™t issue new ticket, as the result I had to pay airport price for baggage, as I couldnâ€™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â€™t compensate anything. "/>
        <s v="Not Verified |  4 cancellations for 1 month! Applying vouchers only to find out they don't work after new cancellation! Terrible stammers. Do not recommend to anyone in Covid restrictions."/>
        <s v="âœ… Trip Verified |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
        <s v="Not Verified |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
        <s v="Not Verified |  Charge Â£700 fee to make an amendment to a booked holiday well in advance. Absolutely disgraceful. Their site says Â£30 fees for amendments and when you ring up they say that you ticked the terms and conditions box and refer to page 27 of terms and conditions and use it to charge you an extortionate amount.  I received nothing but bad attitude and rudeness from the representative."/>
        <s v="Not Verified |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
        <s v="Not Verified |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
        <s v="âœ… Trip Verified |  I was supposed to fly with Aeroflot on the 23rd of December to Moscow. But because Russia has closed its borders, like the majority of other countries, the flight was canceled, and I couldnâ€™t get home. Iâ€™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â€™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
        <s v="âœ… Trip Verified |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â€™t see them. Of course flying in these times is a risk but those risks can be reduced by passenge..."/>
        <s v="âœ… Trip Verified |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
        <s v="Not Verified |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
        <s v="Not Verified |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
        <s v="âœ… Trip Verified |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
        <s v="âœ… Trip Verified |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
        <s v="âœ… Trip Verified |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â€™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â€™s still very good. Tasty lunch box from DO&amp;CO with fresh chicken sandwich, oriental vegetable salad and and amazing chocolate mousse. The choice of drinks was wide, in..."/>
        <s v="âœ… Trip Verified |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Â£200 for a flight to Santorini on the same day. We have just received a response from the Customer Relations service telling us that we would get nothing. "/>
        <s v="âœ… Trip Verified |  My flight from Los Angeles to Paris via London was delayed due to late inbound aircraft due to mechanical and so I missed my connexion in London and arrived in Paris 3'25&quot;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
        <s v="âœ… Trip Verified |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
        <s v="âœ… Trip Verified | Newcastle to London Heathrow with British Airways. I was pleasantly surprised. Plane was on time and spotlessly clean. Professional staff; bottle of water, crackers and crisps handed out. Lovely deplaning with special Covid social distancing system working well."/>
        <s v="âœ… Trip Verified |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
        <s v="âœ… Trip Verified |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
        <s v="âœ… Trip Verified |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quot;If it hasn't appeared in my account after 21 days, to get back in touch&quot;.  Things g..."/>
        <s v="âœ… Trip Verified |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
        <s v="âœ… Trip Verified |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
        <s v="âœ… Trip Verified |  Total rip off. British Airways cancels flights due to Pandemic Covid 19. When i use the voucher they issued me they want me to pay a additional $1000 for a first class seat. British Airways way to rip people off and profit from a world pandemic."/>
        <s v="Not Verified |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â€™ve tried to reach British Airways customer service a number of times, finally got through today after an hour on hold. I asked how to obtain a refund or voucher for the business class seat selection that I had paid for and was told that I will lose the mon..."/>
        <s v="âœ… Trip Verified |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
        <s v="âœ… Trip Verified |  I booked London to Tel Aviv in Jan 2020, to attend a school reunion. I booked economy. BA then sent me an upgrade offer which i accepted at an additional Â£500. So I would fly Premium in the new plane. Covid hit and they cancelled the flight. No fault of theirs. Their subsequent behaviour, was all their fault! After a mammoth effort to contact them, i was offered a full refund. This took months and many calls to get, and they deducted Â£150 as a service fee for the upgrade. Calls and e-mails all result in the same robotic response. As you made a post booking change we are unable to offer a full refund. "/>
        <s v="Not Verified |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
        <s v="âœ… Trip Verified |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â€™t have voucher. "/>
        <s v="âœ… Trip Verified |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
        <s v="âœ… Trip Verified |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
        <s v="âœ… Trip Verified |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
        <s v="âœ… Trip Verified |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
        <s v="âœ… Trip Verified |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s v="âœ… Trip Verified |  During the time of Covid-19 it is normal, that a airline has to cancel their flight. Iâ€™m ok with that, also when it means that I had to reorganize a few things. Whatâ€™s definitely is not okay is the compensation via voucher - you canâ€™t use their voucher online or for a cheap flight - on the hotline they offer you no online fare and just way more expensive prices! So stay far away from their voucher. For me as a regular traveler I will avoid BA as much as possible in the future. I even wonâ€™t use my miles with BA..."/>
        <s v="Not Verified |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
        <s v="âœ… Trip Verified |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 "/>
        <s v="âœ… Trip Verified |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
        <s v="âœ… Trip Verified |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
        <s v="Not Verified |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
        <s v="âœ… Trip Verified |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quot;all journeys complete&quot;.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
        <s v="âœ… Trip Verified |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â€™ who said he couldnâ€™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s v="Not Verified |  Very disappointed that BA are not making it straightforward to claim a refund on cancelled flights back due to covid-19, effectively holding onto my money illegally. Do whatâ€™s right and make it straightforward to do it online. A voucher is not sufficient. Or get more phone operators. The virus is stressful enough without you making to check your site for updates and a 2 hour wait on the phone. Very disappointed - I expect much better from you!"/>
        <s v="Not Verified |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
        <s v="âœ… Trip Verified |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
        <s v="âœ… Trip Verified |  I have a booking for March 19th, London Heathrow to Valencia, and BA still show this flight as operating and are not providing any refund option. The BA website was updated on 17 March to state &quot;Weâ€™re working closely with the Foreign &amp; Commonwealth Office (FCO) to continue flying, where travel restrictions allow and where it is safe to do so.&quot; I then checked the FCO website that was also updated on 17 March and it states: &quot;The Foreign and Commonwealth Office (FCO) advises against all but essential travel to Spain.&quot; So it is clear that BA deem it &quot;safe&quot;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
        <s v="Not Verified |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
        <s v="âœ… Trip Verified |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 "/>
        <s v="âœ… Trip Verified |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
        <s v="Not Verified |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
        <s v="âœ… Trip Verified |  Frankfurt to Buenos Aires via London in October 2019. The aircraft is very old with small screens and ample entertainment, which becomes an issue flying +10hrs. The 1 hour layover was a complete disaster. The staff was unfriendly and inconsiderate to me. "/>
        <s v="âœ… Trip Verified |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
        <s v="âœ… Trip Verified |  London City to Berlin on 8th March. Flight got canceled. The lady at the counter was extremely unfriendly and arrogant. Extremely rude staff and service. This is no way to treat passengers!, especially not if the expensive flight is cancelled!"/>
        <s v="âœ… Trip Verified |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
        <s v="âœ… Trip Verified |  Hong Kong to London. Great airline indeed! Staff were friendly and helpful! The aircraft was very clean. The crews are diverse. Will definitely fly again."/>
        <s v="âœ… Trip Verified |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
        <s v="âœ… Trip Verified |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
        <s v="âœ… Trip Verified | 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
        <s v="âœ… Trip Verified |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s v="Not Verified |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
        <s v="âœ… Trip Verified |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â€™s still a wonderful, iconic aircraft to fly on and Iâ€™ll continue to prefer it over the B777. "/>
        <s v="âœ… Trip Verified |  I am flying London to Seattle in Business Class in May 2020, and British Airways wants around Â£100 each way for me to choose seats. All other airlines I have encountered allow Business Class passengers to choose seats at no additional cost. They decided to change my seat &quot;for operational reasons&quot;s. What could that reason be? The plane is the same. So, BA takes Â£100 off me for me so that I can choose my seat and then changes my seat - without asking me. What I get is an automated message (the next time I log on to the BA website) to tell me. There is a number I can ring, 40 minutes waiting for the phone to be answered and I give up. "/>
        <s v="âœ… Trip Verified |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
        <s v="âœ… Trip Verified |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â€™t, and the pillow was given to me. I stood up and told her it wasnâ€™t Ok for her to accuse me of stealing a pillow, and Iâ€™ll show her whom my husband is who gave me the pillow. I located my husband in the business class, apparently, his seat had 1 extra pillow and so he gave me the extra one. He offered to give his pillow to the flight attendant who said there was no need and he could keep it."/>
        <s v="âœ… Trip Verified |  London to Cape Town. Gone are the days in which British Airways was a great airline. Weird seat configuration, service that needs training, horrible food and no internet in business class are  basic services offered by most of the airlines but not by BA."/>
        <s v="Not Verified |  Rio de Janeiro to London . Economy - packed out seating, awful food, very narrow seats, uncomfortable, expensive add ons (seat choice, luggage), try to match Norwegian pricing on the Rio route, IFE was iffy. My back and legs have been terrible for 3 days (I paid Â£77 for an exit seat), the breakfast served was unfit for me, I took my own drinks and some food items. Long haul is getting the same as short. Come prepared!"/>
        <s v="âœ… Trip Verified |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
        <s v="âœ… Trip Verified |  Las Vegas to Paris via London. The staff were great, but the 747 was the most uncomfortable flight in business class Iâ€™ve experienced.  The aisle seat felt like I was sitting in the aisle, a business class configuration of 2-4-2. Thatâ€™s a tight squeeze. And,there were backward facing seats. The seats were not only uncomfortable but just so many things wrong with the configuration. I was just glad I didnâ€™t pay full price for this flight."/>
        <s v="âœ… Trip Verified |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 "/>
        <s v="âœ… Trip Verified |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
        <s v="âœ… Trip Verified |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quot; chap. So overall a good experience with no major complaints."/>
        <s v="âœ… Trip Verified |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 "/>
        <s v="âœ… Trip Verified |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  "/>
        <s v="âœ… Trip Verified |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â€™s fault, as we had done the online check in. We selected the amount of bags we each had. It said we would have to pay extra, and we spent forever at the checkin because we had to pay Â£65 for each bag. Apart from those negatives and the delay, I would definitely fly this airline again."/>
        <s v="âœ… Trip Verified |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
        <s v="âœ… Trip Verified |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 v="âœ… Trip Verified |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â€™. There are about 15 in San Diego- cue hordes of passengers looking for shuttle buses in the wrong place, arriving at hotels with no booking etc etc. Next, the replacement ..."/>
        <s v="Not Verified |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
        <s v="âœ… Trip Verified |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
        <s v="âœ… Trip Verified |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
        <s v="âœ… Trip Verified | London Heathrow to Bangkok. Done this route a few times with British Airways over the years, first time and probably last in economy, old plane needs upgrade, poor entertainment system. Uncomfortable seats especially for 10+ hour flight. I know theyâ€™re starting to upgrade these planes but still a long time away. The only saving grace was a superb cabin staff in economy."/>
        <s v="âœ… Trip Verified |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 "/>
        <s v="âœ… Trip Verified |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
        <s v="âœ… Trip Verified |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quot;.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s v="âœ… Trip Verified | Hong Kong to London Heathrow with British Airways. One of the best flights Iâ€™ve had in a premium cabin. The service, seat, food and wine are among the best Iâ€™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
        <s v="âœ… Trip Verified |  San Jose to Amsterdam via London. Layout of Boeing 787 cabin is poor with rearmost seat not having luggage bins (row 42-44 D, E, and F,). In addition the crew fill the bins over the outer seats (row 42-43 K, J) with their bags and blankets. I would not recommend BA or the 787."/>
        <s v="âœ… Trip Verified |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â€™t loaded the baggage they could not find a way to send it quicker than 24 hours after arrival meaning 2 out of 3 days in Paris will be spent without luggage."/>
        <s v="âœ… Trip Verified |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
        <s v="Not Verified |  New York  to London Heathrow. Very good, staff very nice, comfortable seats, seat recline good enough, food a bit limited. I would recommend BA to others since they are a very good airline."/>
        <s v="Not Verified |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
        <s v="Not Verified |  British Airways (Comair) Johannesburg to Cape Town route is never less than fully subscribed, and on this occasion the equivalent of Club Europe stretched back 9 rows. Service followed the usual pattern of a drink (champagne included) and Comairâ€™s idiosyncratic â€˜four-course mealâ€™,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
        <s v="âœ… Trip Verified |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
        <s v="Not Verified |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
        <s v="âœ… Trip Verified |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s v="âœ… Trip Verified |  Los Angeles to London on 6th January, and my husbands seat was broken. The Customer Service Manager was rude to me and made insinuations about our intentions. It was a dreadful way to end our honeymoon and left a bitter taste. A truly horrendous experience."/>
        <s v="âœ… Trip Verified |  Gatwick to Cancun. Flight was late. My food was bad and it was not possible to change. I paid for the internet which did not work for me most of the time. Was advised to report but no instructions to where or how."/>
        <s v="âœ… Trip Verified | _x000a_Fantastic flight. Travelled solo from London Gatwick to Glasgow in British Airwayâ€™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â€™d have given this flight 10/10! A fantastic crew who were a credit to the airline."/>
        <s v="âœ… Trip Verified |Â Â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
        <s v="âœ… Trip Verified |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
        <s v="Not Verified |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
        <s v="Not Verified |  Fly economy and youâ€™ll be paying more for an awful service. The London to Vancouver route uses old planes, the oldest inflight entertainment systems and my food was inedible. "/>
        <s v="âœ… Trip Verified |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
        <s v="âœ… Trip Verified |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
        <s v="Not Verified |  Los Angeles to London Heathrow. If I could give BA a zero stars I would. They have the worst customer service. Iâ€™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â€™t have the best service, most toilets were out of service. The beds in business class are the most uncomfortable of all business class Iâ€™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
        <s v="âœ… Trip Verified |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 "/>
        <s v="âœ… Trip Verified |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 "/>
        <s v="âœ… Trip Verified |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
        <s v="âœ… Trip Verified |  London to Athens. The aircraft and the flight quality were good, but they don't provide free food and drink. It was unacceptable they did not have sufficient supply for goods they were selling, so it ended quickly."/>
        <s v="âœ… Trip Verified |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
        <s v="âœ… Trip Verified |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s v="Not Verified |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
        <s v="Not Verified |  Sydney to Toulouse via Singapore / London. Boeing 777 and IFE ancient, the comfort and service superb. Highlight on the TLS-LHR sector a (Â£5.50) celebratory treat with mince pie, christmas cake, brandy butter which combined with a G&amp;T hit the spot. You could argue it should be free but Iâ€™m not complaining.  I do miss the BA quality of service, but compared to the ME airlines youâ€™re still pretty good."/>
        <s v="âœ… Trip Verified |  Sofia to London. A good overall experience. Departure experience let down by poor airport lounge in Sofia, and complete failure to honour priority boarding. Flight experience generally good, and arrival experience at Heathrow very good and efficient."/>
        <s v="âœ… Trip Verified |  My husband and I had a wonderful flight to Barbados the cabin crew were very friendly and nothing was too much trouble. Josey and her team were made the the journey amazing, having flown with Virgin for many years, I can say itâ€™s night and day. Tank you, your staff are amazing we will be British Airways in the future, many thanks."/>
        <s v="âœ… Trip Verified |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
        <s v="âœ… Trip Verified |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s v="âœ… Trip Verified |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 "/>
        <s v="âœ… Trip Verified |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 "/>
        <s v="âœ… Trip Verified |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
        <s v="Not Verified |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
        <s v="âœ… Trip Verified |  London to Glasgow with British Airways. Flight is again delayed itâ€™s not like itâ€™s a one off as itâ€™s delayed every week like a bad joke. Really a poor yet very expensive airline who I wouldnâ€™t recommend to any traveller."/>
        <s v="âœ… Trip Verified |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quot;World's Favourite Airline&quot;. The 747 has seen better days however given they're being removed from most airline's passenger services, you should take the opportunity to fly one before they're gone. I'm gradually regaining my confidence in BA."/>
        <s v="Not Verified |  Heathrow to Belfast. Great service in Belfast but absolutely shocking in T5 at Heathrow. Very rude check in staff when told we had to print out boarding passes and also for our suitcases. Totally disgusted. Cabin crew were lovely on the 12.40 flight to Belfast on 9th December."/>
        <s v="Not Verified |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â€™s focus on the positives!"/>
        <s v="âœ… Trip Verified |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
        <s v="âœ… Trip Verified |  London Heathrow to Stockholm. Business class short-haul is what it is. Seats are the same as in economy but with no one sitting in the middle seat. But you get served drinks and food. Proper gin for the G&amp;T and good food."/>
        <s v="âœ… Trip Verified |  Johannesburg to London. We had limited recline seats on an 11 hour overnight flight. At checked in we asked and were told we had good seats. Completed a complaint and asked why BA thought this was ok, how come their representatives are allowed to lie. Never flying BA again."/>
        <s v="âœ… Trip Verified |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
        <s v="âœ… Trip Verified |  London Heathrow to Miami. Flying the Boeing 747-400. Unfortunately BA hasn't done much work on their first class on these aircraft. Seats are flat bed but you have that wedge in the front that even for my 6'1&quot;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
        <s v="âœ… Trip Verified |  Stockholm to London Heathrow. As always BA works excellent with service. On the ground and in the air. They still have a good gin aboard for a decent G&amp;T and even if the meals in Business looks like the came from the 90's economy they taste great."/>
        <s v="Not Verified |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
        <s v="âœ… Trip Verified |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quot;business class&quot;?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
        <s v="âœ… Trip Verified |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
        <s v="âœ… Trip Verified |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â€™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
        <s v="âœ… Trip Verified |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 "/>
        <s v="âœ… Trip Verified |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
        <s v="Not Verified |  London to Johannesburg with British Airways. BAâ€™s B gates lounge is a rather more civilised place to pass time than the Galleries Lounges in the main terminal. Itâ€™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
        <s v="âœ… Trip Verified |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
        <s v="Not Verified |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
        <s v="âœ… Trip Verified |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
        <s v="Not Verified |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
        <s v="âœ… Trip Verified |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
        <s v="âœ… Trip Verified |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
        <s v="âœ… Trip Verified |  San Francisco to London. A380 is a wonderful aeroplane. Movie selection was below average. Staff were polite. Fist time I used the call button mid-flight response was fast, but on second occasion I was repeatedly ignored call button for 45 minutes. I donâ€™t see how that is acceptable."/>
        <s v="âœ… Trip Verified |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
        <s v="âœ… Trip Verified |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
        <s v="âœ… Trip Verified |  Los Angeles to Amsterdam via London. Due to delayed take off I risked missing my connecting flight. Thanks to the excellent premium host service, Julie and her colleague, I managed to be on time! Thank you very much."/>
        <s v="âœ… Trip Verified |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s v="âœ… Trip Verified | The flight departure was delayed due to what the Captain described in his announcement as a &quot;mix up&quot; with paperwork. Disembarkation was delayed due to what he also described as a &quot;mix up&quot; with landing bridge allocation. So the plane had to taxi around the runway until a gate was found. We missed our connecting flight. The staff in purple at the airport who are supposed to help passengers find connecting flights didnâ€™t know what to do. We ended up being shunted onto another flight resulting in a four hour delay. All of this inconvenience is due to BAâ€™s incompetent management. My seat would not recline and the food was just carbohydrate filigree. The flight attendants are rude. It used to be a good airline."/>
        <s v="âœ… Trip Verified |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â€™ before it was delivered. Not a great Club Europe experience."/>
        <s v="Not Verified | London to Boston. Comfortable flight in economy class. Food was fairly good both ways - dinner for the evening flight west and the returning night flight east. Got some solid sleep in on the flight back."/>
        <s v="âœ… Trip Verified |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
        <s v="âœ… Trip Verified |  Gatwick to St Lucia. Great service on this flight. Thank you very much for the cabin and the great cabin crew. Excellent Service."/>
        <s v="âœ… Trip Verified |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 "/>
        <s v="âœ… Trip Verified |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
        <s v="Not Verified |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
        <s v="âœ… Trip Verified |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 "/>
        <s v="âœ… Trip Verified |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
        <s v="âœ… Trip Verified |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â€™ that BA are only contracte..."/>
        <s v="âœ… Trip Verified |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â€™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
        <s v="âœ… Trip Verified |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â€™t have it, and was not planning to wake him up and serve him breakfast.  Flight attendants were doing their best, but it seems that they were understaffed."/>
        <s v="âœ… Trip Verified |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
        <s v="âœ… Trip Verified |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
        <s v="âœ… Trip Verified |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
        <s v="âœ… Trip Verified |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â€™t do any thing and to get through to customer service the phone call takes about 1 hour and 47 minutes of wait"/>
        <s v="Not Verified |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
        <s v="âœ… Trip Verified |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
        <s v="âœ… Trip Verified |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
        <s v="Not Verified |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
        <s v="âœ… Trip Verified |  Frankfurt to London. Flight attendants very kind when flying in. Return flight was canceled at London City Airport and it took almost three hours to get rebooking, hotel voucher and transportation arranged. That could be done far more efficiently. No water, nothing, no necessities."/>
        <s v="âœ… Trip Verified |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
        <s v="âœ… Trip Verified |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
        <s v="âœ… Trip Verified |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s v="âœ… Trip Verified |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
        <s v="âœ… Trip Verified |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 "/>
        <s v="âœ… Trip Verified |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
        <s v="âœ… Trip Verified |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
        <s v="âœ… Trip Verified |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â€™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
        <s v="Not Verified | Amman to London. This is a nice aircraft, with comfortable seats, and a very soft landing. This aircraft flies from Amman airport at 8 am local time and arrives in only 5 hours to London. This is a very good product."/>
        <s v="âœ… Trip Verified |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
        <s v="Not Verified |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
        <s v="âœ… Trip Verified |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 "/>
        <s v="âœ… Trip Verified |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â€™s almost like a low cost. I recommend for long flights, but not for European flights."/>
        <s v="âœ… Trip Verified | Great all round. BA2591, 11 October. Good price, easy boarding, lovely cabin crew, great iced coffee on sale. Comfortable, on time and a nice smile from the cabin and flight crew after a windy landing. Couldnâ€™t ask for more (until they reinstate a free drink and sandwich)."/>
        <s v="âœ… Trip Verified |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
        <s v="Not Verified | Flew from London Heathrow to Abu Dhabi. Honestly, they were really good, legroom great, crew excellent - looked after us superbly, food and drinks were bang on, did Vegas in April too, nowt wrong with this airline."/>
        <s v="âœ… Trip Verified |  Johannesburg to Amsterdam via London. After many delayed departures they announced that the flight was cancelled and rescheduled to depart the following night at 8pm. The following night at 7.30 pm they announced further delays due to the same &quot;technical&quot; fault reported 24 hours previously. Finally departed at 10pm, consequences were missed connecting flight to Amsterdam. WE also had to pay for our &quot;no show&quot;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
        <s v="âœ… Trip Verified | Dubai to London Heathrow. I flew on the A350 on one of its first trips and will be flying it again. On the same multi segment trip I tried SQ business class and EK business class (and sadly the old BA business class on an aging B777) on overnight trips. The new &quot;business suite&quot;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
        <s v="âœ… Trip Verified | Istanbul to New York via London. Literally the worst experience. We have tried this airline for the first and definitely last time! They should go through their customer service hiring department from scratch!"/>
        <s v="âœ… Trip Verified |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
        <s v="âœ… Trip Verified | Flight from London to Athens with British Airways, was one of the worst experiences. The &quot;new&quot; slim seats are so uncomfortable you spend the flight and sadly the next day as well in pain. The screens with flight info have gone, no frills, and airline has become a bad quality budget airline. Sad. Avoid."/>
        <s v="Not Verified |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
        <s v="Not Verified |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
        <s v="âœ… Trip Verified |  For a long time I have avoided taking British Airways due to itâ€™s poor past reputation. Yesterday I traveled on BA 34 from Kuala Lumpur to London Heathrow, I boarded the flight with an open mind, over 12 hours later I disembarked feeling very happy because it is always good to see an airline make visible improvements that deliver value to itâ€™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
        <s v="âœ… Trip Verified |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â€™re in your own little world. A good flight, on time with a nice crew is as good as you can expect."/>
        <s v="âœ… Trip Verified |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
        <s v="Not Verified |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â€™s minimum 1hr layover threshold that they were unable to help in any way. British Airways has by far the worst customer service I have ever experienced. Ryanair which is a no-frills airline has better customer service and that is saying something. I will ..."/>
        <s v="Not Verified |  One of the reasons we traveled club class was because BA have lounges where you can get away from the usual airport chaos and screaming children. BA donâ€™t tell you there is no lounge at Kos airport. Limited seating. Very noisy limited facilities. Not sure I will spend so much on air tickets with them in the future if they donâ€™t warn of limited facilities. It doesnâ€™t help that the flight is delayed by an hour!"/>
        <s v="Not Verified |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
        <s v="âœ… Trip Verified |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
        <s v="âœ… Trip Verified |  Gatwick to Alicante. 3.5 hours (1 hour sitting on tarmac) with my knees rammed against seat in front. No room to move. I have travelled on several airlines on this route in last 12 months - Vueling Airlines has best seats! Stay away from the rest unless you are under 5ft tall!"/>
        <s v="Not Verified |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â€™s an older model of the plane so that probably explains it. If only BA could deliver this kind of experience on every occasion, they would once again be the â€œworldâ€™s favourite airlineâ€™. Sadly, the current CEO doesnâ€™t seem able to inspire and motivate his staff to be consistently delightful. Perhaps once he moves on we can expect something better. Although the flight was a bit delayed on departure it arrives bang on time. As we entered the (litera..."/>
        <s v="âœ… Trip Verified | London Heathrow to Austin with British Airways. It was a little bit like going back in time to fly upper deck on a 747 to Austin. But, it was the most enjoyable flight weâ€™ve taken for a long time. It was so quiet on our deck and we had a fantastic flight crew who couldnâ€™t do enough for you, and always with a smile. We arrived as fresh as you can from 10 hours in the air, on time, and thoroughly enjoyed the experience. The only slight issue was the very IFE systems and small overhead lockers. But plenty of spare lockers and our iPads took are of that."/>
        <s v="Not Verified |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Â£110 more for a return flight. I then cancelled my BA flight, but they only refunded Â£159 of the Â£187 I had paid. The Â£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Â£28. I never received the refund. "/>
        <s v="âœ… Trip Verified |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Â£4.99 for an hour's use. I thought it was meant to be free for business class passengers, but evidently not. Landing made up for some time but we were parked right in the middle of nowhere because of a backlog of flights. However, BA had laid on a separate bus for CE passeng..."/>
        <s v="Not Verified |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
        <s v="âœ… Trip Verified |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
        <s v="âœ… Trip Verified |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s v="âœ… Trip Verified |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Â£100 e-voucher. Abysmal customer services. No wonder their reputation is in tatters. I will never fly BA again."/>
        <s v="âœ… Trip Verified | Flying London City to Geneva. The only plus was the Embraer E190 jet had a comfortable interior with plenty of leg room for an economy seat. Other than that BA now offers a basic no frills service that is no different to a budget airline. Yet it charges 'full service' prices!"/>
        <s v="âœ… Trip Verified |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 "/>
        <s v="âœ… Trip Verified | Phoenix to Tel Aviv via London. The return from London to Phoenix was a nightmare. I want everyone to know that I sent a complaint 3 times but there is no one to talk to. This is not something that I am used to."/>
        <s v="Not Verified |  London to Kefalonia . The T5 Galleries lounge is showing its age and was packed at 9:30 on a Saturday. Boarding was by the now standard groups, which meant waiting 15 minutes in a queue and then 10 minutes on the bridge. The flight deck then informed us that weâ€™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â€™s lacklustre at best."/>
        <s v="âœ… Trip Verified |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â€™s baggage tracking system, I was able to confirm that the bag arrived the day after I did around noon on Saturday. I am writing this review on the following Sunday and the bag is still not in my possession. BAâ€™s customer service is terrible. If someone there tells me one mo..."/>
        <s v="âœ… Trip Verified |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
        <s v="âœ… Trip Verified |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
        <s v="âœ… Trip Verified |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
        <s v="âœ… Trip Verified |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
        <s v="âœ… Trip Verified |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
        <s v="âœ… Trip Verified |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
        <s v="âœ… Trip Verified |  Orlando to Gatwick. Terrible flight experience, bed bugs in old Club world seats, missed meals, poor service. Complaints is outsourced to a German company who aren't even part of BA!  Do not fly BA and club world is a waste of money."/>
        <s v="âœ… Trip Verified | Mahe to Stockholm via London. Checked in online before the flight but had to do the bag drop. Was met by a rude lady at First class check in and the process took about 20 minutes, donâ€™t know why, no apology. The boarding was in time. The welcome wasnâ€™t especially friendly, just pointing the direction where to go. The club Europe cabin felt claustrophobic, I had a window seat. The CSM never came to say hello. The service was pretty basic, ok during the meals but self service between. No drink service if you didnâ€™t ask. On the flight to Stockholm the purser introduced himself to all emerald members. The service was limited due to the strike next day but friendly. The seating was terrible on this A320, so tight."/>
        <s v="âœ… Trip Verified |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
        <s v="Not Verified |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
        <s v="âœ… Trip Verified |  London to Abu Dhabi. This is the daytime flight from London. A very good flight. The food was excellent for economy (particularly in view of Etihadâ€˜s disastrous changes in food service). The childrenâ€™s meals were excellent. The entertainment system was great with a good selection. It makes a big difference having the entertainment system on when you board and not turn it off until the plane has reached the gate, especially when flying with children (Etihad, why donâ€™t you do this?). The cabin crew were good. Economy in the 787 is cramped but probably no worse than many. Good value flight, especially as the only other carrier to Abu Dhabi is Etihad."/>
        <s v="âœ… Trip Verified |  London to St Petersburgh. Huge disappointment for BA business class service in European routes. Seat pitch has been reduced to 30&quot; over the last years (from 34&quot;)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
        <s v="âœ… Trip Verified |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
        <s v="Not Verified |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
        <s v="âœ… Trip Verified |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â€™ve travelled business class on other airlines and not had the same experience."/>
        <s v="Not Verified |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
        <s v="âœ… Trip Verified |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
        <s v="âœ… Trip Verified |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â€™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
        <s v="âœ… Trip Verified |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
        <s v="âœ… Trip Verified |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
        <s v="Not Verified |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
        <s v="Not Verified |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
        <s v="âœ… Trip Verified |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
        <s v="âœ… Trip Verified |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s v="âœ… Trip Verified |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
        <s v="Not Verified |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
        <s v="âœ… Trip Verified |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
        <s v="âœ… Trip Verified |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
        <s v="âœ… Trip Verified |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
        <s v="âœ… Trip Verified |  London to Larnaca. New A321neo, 4.5 hour flight. The aircraft was narrow, the food simple nothing worth spending my money. The staff was friendly but spending money on a 5 hour flight on such a small plane doesn't worth it. No entertainment onboard. It is a small plane for this duration. "/>
        <s v="Not Verified |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
        <s v="âœ… Trip Verified |  London to Munich. The plane is A320. The seat is more comfortable than other airlines A320. It has a very comfortable headrest and it is made from leather. There is enough legroom. However there is no free food and drinks provided."/>
        <s v="âœ… Trip Verified |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 "/>
        <s v="âœ… Trip Verified |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
        <s v="âœ… Trip Verified |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
        <s v="âœ… Trip Verified |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
        <s v="âœ… Trip Verified |  Sydney to Singapore. Extremely disappointed trip. They are unable to even track our checked baggage when we found it was missing on the baggage carousel. Our baggage should have been premium handled as we were at business class but what happened was they canâ€™t even tell if the baggage was loaded or not at departure. Many important things are in the checked baggage and weâ€™ll have further trip later on which affected us badly. No response so far and the hotline they provided is always engaged"/>
        <s v="âœ… Trip Verified |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â€™d hav..."/>
        <s v="Not Verified |  Heathrow to Glasgow. Again flight is delayed. Itâ€™s easier to use the train than fly with BA the staff donâ€™t even get embarrassed anymore and stand smiling offering apologies to the tired and weary customers. Trouble is there is no other operators and it a case of take it or leave it. Very tired and disappointed to be paying my hard earned salary for this terrible service."/>
        <s v="âœ… Trip Verified |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â€™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s v="Not Verified |  British Airways flight to Brussels from Heathrow. Check in problems and a hugely delayed flight. Pay premium prices for a below average service. They need to invest in their IT systems and greatly up their game."/>
        <s v="âœ… Trip Verified |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
        <s v="âœ… Trip Verified |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 "/>
        <s v="âœ… Trip Verified |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
        <s v="Not Verified |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quot;unlucky&quot; 13 inbound and to a 8 outbound. They've split all family quite far away apart from each other as well. Customer Service has hang up on us for the first time, and second phone call has promised to call back but never did. Will I ever over pay (Â£2000 difference) so I can have &quot;Good customer Service with British Airways ever again? - the answer is no . I am extremely upset (that our seats has been given away to someone else for no reason), disappointed and you can no longer rely on British Airways."/>
        <s v="âœ… Trip Verified |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
        <s v="Not Verified |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
        <s v="âœ… Trip Verified |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
        <s v="Not Verified |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
        <s v="âœ… Trip Verified |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
        <s v="âœ… Trip Verified |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
        <s v="âœ… Trip Verified |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
        <s v="âœ… Trip Verified |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 "/>
        <s v="âœ… Trip Verified |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
        <s v="âœ… Trip Verified |  London Heathrow to Austin. 10 hour flight in a Boeing 747-400. Noisy cabin, tiny screens, collapsing headrest, chocolate on my seat. Selection of just a half dozen films and no wifi. Poor food with choices running out."/>
        <s v="âœ… Trip Verified |  Mykonos to London flight delayed and waiting to depart. They are not on time, be prepared to miss your connections, take off 2 hours late,. The staff is some of the worst I have had on airlines. You may be stuck on the runway and they wonâ€™t offer you any water.  The worst business class experience I have had. "/>
        <s v="âœ… Trip Verified |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
        <s v="âœ… Trip Verified |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
        <s v="âœ… Trip Verified |  Prague to London. A two hour flight on 27th July was delayed by 3 hours with no heads up given by BA. There was no sympathy or compensation , especially as our original flight was early morning, and with an email informing us of the delay, we could have stayed longer in the hotel. "/>
        <s v="âœ… Trip Verified |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
        <s v="âœ… Trip Verified |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
        <s v="âœ… Trip Verified |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
        <s v="âœ… Trip Verified |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
        <s v="âœ… Trip Verified |  Stockholm to London. Worst business class flight I have flown. Split seating for myself and my wife because apparently they were overbooked. The meal was inedible for me, and was the worst airline meal I have been served. "/>
        <s v="âœ… Trip Verified |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
        <s v="âœ… Trip Verified | Premium economy donâ€™t waste your money on an overnight flight! Going out is acceptable but the night flight we had was a disgrace! The food (I use this term lightly) wasnâ€™t fit for dogs on our flight, it was salmon we think as it didnâ€™t taste of anything, a meat of some kind but was too tough to stick a fork into let alone eat it. The veg tasted burnt, bread roll was ok. (Not really a saving grace). One cup of tea or coffee at breakfast and donâ€™t bother asking what was in the box left on our table! I didnâ€™t bother trying it. The look on other peopleâ€™s faces was good enough for me to know donâ€™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â€™t log on so saved some money there. I really thought this w..."/>
        <s v="âœ… Trip Verified |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 "/>
        <s v="âœ… Trip Verified |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
        <s v="âœ… Trip Verified |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â€™t fit anymore in coach to business class. Ridiculous service so not worth the x2.5 cost that a business class ticket goes for. Feel totally ripped off."/>
        <s v="âœ… Trip Verified |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â€™t their fault."/>
        <s v="âœ… Trip Verified |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
        <s v="âŽ Not Verified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â€™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
        <s v="âœ… Trip Verified |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â€™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â€™d be re-routed to Amsterdam I wouldâ€™ve left Rotterdam earlier, rather than wait in a long queue just to he told that info at the end. What a waste of time, energy &amp; money. And no apology to make up for the hours or delay. Itâ€™s quite unbelievable. "/>
        <s v="âœ… Trip Verified |  Return flight to Dublin. Outbound Galleries North fine and good breakfast. Flight was fine. Return flight was delayed by 40 mins gate staff kept us informed. Lounge at Dublin was generic lounge but was ok. Staff on both flights fine. Return aircraft quite new and well presented."/>
        <s v="âœ… Trip Verified |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â€™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
        <s v="âœ… Trip Verified |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
        <s v="âœ… Trip Verified |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
        <s v="âœ… Trip Verified |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
        <s v="âœ… Trip Verified |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Â£3,8) received from BA, which was enough for a bottle of water, or a coffee. "/>
        <s v="âœ… Trip Verified |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
        <s v="âœ… Trip Verified |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
        <s v="âœ… Trip Verified |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
        <s v="âœ… Trip Verified |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
        <s v="âœ… Trip Verified |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â€™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
        <s v="âœ… Trip Verified |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
        <s v="âœ… Trip Verified |  London to Gothenburg. Unique procedures that are not adding any order but create a lot of mess. Extra visa checks, passport checks, separate queues, additional controls. Heathrow Terminal 5 is the most bizarre."/>
        <s v="âœ… Trip Verified |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 "/>
        <s v="âœ… Trip Verified |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
        <s v="âœ… Trip Verified |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Â£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
        <s v="âœ… Trip Verified |  London to Dusseldorf. No free drinks or food, which is pretty normal for short haul flights. Crew was pretty average Seat was average. Ground crew was pretty nice. No inflight entertainment. "/>
        <s v="âœ… Trip Verified |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
        <s v="Not Verified |  London to Vancouver. Economy was a lot more cramped than I expected. BA had crammed seats in. Crew were okay. Food reasonable really although I had upgraded my food which came before everyone else had theirs which was a shame. Flew back premium class, more room. I probably wonâ€™t use them in November when I go back. Timing was good and air quality felt ok as I didnâ€™t get a headache."/>
        <s v="âŽ Not Verified | Newcastle to Delhi via London. At check-in , I was charged for carrying 2.8 kilos extra, which is of no problem. I paid a total of Â£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 "/>
        <s v="âœ… Trip Verified |  Miami to Delhi via London.  The BA business class I flew for the first time recently was the worst I have  flown. Whereas most have four seats across British Airways has eight! The lay down beds are hard, thin and short. Not worth the money."/>
        <s v="Not Verified |  London to Sydney via Singapore. Checked in with a bag which was 23.4kg. My allowance was 23kg. I was made to repackage the bag and take two pairs of shoes out and place them in my hand luggage, really? I found the food on both legs of the flight horrible."/>
        <s v="âœ… Trip Verified |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
        <s v="âœ… Trip Verified |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 "/>
        <s v="âœ… Trip Verified |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s v="âœ… Trip Verified |  Buenos Aires to London. I wish to thank the crew that was so nice to me while I was terribly sick. Wish I knew their names! They gave me medicine, a blanket and caressed my back while I was crying from the stomach ache. Forever grateful."/>
        <s v="âœ… Trip Verified |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
        <s v="âœ… Trip Verified |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
        <s v="âœ… Trip Verified |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â€™re in for a long waitâ€. To cap it all, after enduring the queue, weâ€™re now delayed 40 minutes thus far! So unprofessional!"/>
        <s v="âœ… Trip Verified |  Gatwick to Madrid. When I arrived I waited for one and a half hours for my one suitcase. It didnâ€™t arrive.  I was asked to fill in a â€˜lost luggageâ€™ form which I did and given a number to call the next day. The representative said sheâ€™d make sure the suitcase was delivered by 5.00 p.m. I was out during the day. When I returned later that evening there was no suitcase. It hadnâ€™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
        <s v="âœ… Trip Verified |  My boyfriend and I wanted to return from our trip to London a day early but the BA app and website continued to glitch so I called to ask how much it would be to leave a day earlier. I was told that the penalty fee for changing the flight is $275 each and thereâ€™s a $50 fee for them to do it over the phone thatâ€™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â€™t work. I asked the flight attendant for something to clean the slimy finger smears off the screen with and she told me itâ€™s normal wear and tear but I could get toilet paper from the bathroom. I called to ask for a refund for the fees since the flight was delayed but they told me they canâ€™t give us a refund because we got on the flight."/>
        <s v="âœ… Trip Verified |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 "/>
        <s v="âœ… Trip Verified |  London to Delhi. A truly first class experience from check in to landing. I am a frequent flyer with BA and have not always had an amazing experience, this one was. Check in was easy and swift and the Concorde Room was excellent. The flight itself was wonderful, while I accept it isnâ€™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 "/>
        <s v="âœ… Trip Verified |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 "/>
        <s v="Not Verified |  London to Seattle. My husband and I have used this service for a number of years as our son lives in America. We have always been very satisfied with the service. Unfortunately I was taken ill on this flight and the service went from good to superb! Iâ€™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
        <s v="âœ… Trip Verified |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 "/>
        <s v="âœ… Trip Verified |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
        <s v="âœ… Trip Verified |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
        <s v="âœ… Trip Verified |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
        <s v="âœ… Trip Verified |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
        <s v="âœ… Trip Verified |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 "/>
        <s v="âœ… Trip Verified |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
        <s v="âœ… Trip Verified |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
        <s v="âœ… Trip Verified |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
        <s v="âœ… Trip Verified |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
        <s v="âœ… Trip Verified |  _x000a_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
        <s v="âœ… Trip Verified |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 "/>
        <s v="âœ… Trip Verified |  The cabin crew on flight BA035 London to Chennai were very efficient and did their best to take care of their clients. I did tell them I would write a review and here it is. Keep up the good service and, thanks!"/>
        <s v="âœ… Trip Verified |  Gatwick to Malaga. Check in was fairly quick. The check in area at Gatwick is quite nice although they are failing with general upkeep. The whole area needed vacuuming and there were stains and signs of chewing gum on the carpets. If youâ€™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â€™t a problem for me. The food offering is fairly poor really, a couple of sandwiches or snacks.. drinks selection is better. What was very nice was, near the end of the flight I was given a free glass of champagne for being a silver member. I wouldnâ€™t expect this, and Iâ€™m sure itâ€™s..."/>
        <s v="âœ… Trip Verified |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s v="âœ… Trip Verified |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
        <s v="âœ… Trip Verified |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
        <s v="âœ… Trip Verified |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 "/>
        <s v="âœ… Trip Verified |  Gatwick to Dubrovnik. Overcrowded lounges, business class seats same as economy with middle seat empty. LGW lounge opens one hr before some EU flights in morning only and met by a large queue. And now frequent flyers donâ€™t get free baggage anymore on long haul cheap tickets."/>
        <s v="âœ… Trip Verified |  I paid an extra Â£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Â£500."/>
        <s v="âœ… Trip Verified |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
        <s v="âœ… Trip Verified |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
        <s v="âœ… Trip Verified |  Gatwick to Tenerife. All so wrong. Lounge really overcrowded / food on the plane pretty horrid, left most of it. Paid for and travelling Business Class and allocated four rows away from my partner,  this is normal procedure. Apparently on top of a Â£2000 six night holiday I should have paid another hundred pounds plus to sit with my partner - total madness. This is an airline with a self destruct button, such a shame.Have just booked Norwegian for our next flights to Barcelona and Buenos Aires, did not even bother to look at BA."/>
        <s v="âœ… Trip Verified |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
        <s v="âœ… Trip Verified | 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
        <s v="âœ… Trip Verified |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â€™d even been offered a drink. The service was exceptionally poor. I am flying home tomorrow and am not looking forward to the flight. As a Gold card holder, you might have thought BA would check their frequent fliers are being looked after? Iâ€™ll return to using other airlines in the one world group for my long haul trips, such as Cathay, JAL or Finnair. The only reason that Iâ€™ve given more than one star is that I managed to sleep quite well - the bedding and pillows were good. Ul..."/>
        <s v="âœ… Trip Verified |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quot;pick them up.&quot; Truly the worst customer experience I've had."/>
        <s v="âœ… Trip Verified |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
        <s v="âœ… Trip Verified |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
        <s v="âœ… Trip Verified |  London to Calgary. Thank you to James, a Club World flight attendant on BA 0103 April 15, 2019. His service was impeccable, attentive and delightful. I thoroughly enjoyed the flight. "/>
        <s v="âœ… Trip Verified |  Vancouver to London, we were upgraded to business class at the airport. The staff were absolutely delightful and had a fabulous trip. Really they could not have been more helpful and I would recommend them. "/>
        <s v="Not Verified |  _x000a_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
        <s v="âœ… Trip Verified |  Houston to London. The plane left an hour late while an engineer dealt with a problem. Iâ€™ve no problem with that, I like travelling safely. I thought, well Iâ€™m sure Iâ€™d booked an aisle seat online but it appears it was a window. I missed out on the airline meal and when I realised I buzzed the steward and requested a sandwich and water, explaining the problem. He fetched me a sandwich and various bits heâ€™d scrabbled together from the kitchen. Later when the liquid refreshment cane round, both my neighbour and I requested water and I had to reach across him for my drink as he helped himself to his drink and left me to it."/>
        <s v="âœ… Trip Verified |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â€™t working. The food was very poor - main course congealed and so basic with a dessert that was pathetic, no tea, coffee, or chocolates offered to us. Breakfast had no jam with the croissant. Nobody came round during the flight offering extra water or other beverages. The crew didnâ€™t put themselves out. If one pays more for business class one expects more and we didnâ€™t get it. I would never choose to travel BA again."/>
        <s v="âœ… Trip Verified |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
        <s v="âœ… Trip Verified |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
        <s v="Not Verified |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
        <s v="âœ… Trip Verified |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
        <s v="âœ… Trip Verified |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â€™t use their services in foreseeable future."/>
        <s v="âœ… Trip Verified |  London to Gibraltar. Check in at T3 was fine, lounge was good and staff were more proactive than was previously the case. Flight was good with decent lunch served including the kids meals which were fine. Skilled landing in Gibraltar- a good flight"/>
        <s v="âœ… Trip Verified |  London to Boston. BA replaced A380 with a very old Boeing 747. Video system did not work for more than 1 hour, then work for a few hours and stopped working. No WIFI, very old plane. Service OK. Not good for business traveling."/>
        <s v="âœ… Trip Verified |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
        <s v="âœ… Trip Verified |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
        <s v="Not Verified |  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
        <s v="âœ… Trip Verified |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
        <s v="âœ… Trip Verified |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
        <s v="âœ… Trip Verified |  London to Tokyo Narita. Had a fantastic flight in the new BA First cabin on the Boeing 787. On both journeys the crew were outstanding as was the food and the service. The food was of high end restaurant standard, the seat comfortable."/>
        <s v="âœ… Trip Verified |  Bridgetown to London Gatwick. Paid for a Business Class flight. The onboard service was abysmal. No refreshments offered on boarding. Dinner took three hours to be served (on a night flight). My Husband had to go to the Galley twice for his dinner requests, heâ€™d been forgotten. I requested â€˜Expressâ€™ service, which didnâ€™t happen. Website advertises â€˜Premium Levels of Serviceâ€™ and â€˜Every Journey Unique and Unforgettable.â€™ The service was dreadful, but the journey was definitely unforgettable for the wrong reasons. Donâ€™t waste your money with this airline, you donâ€™t get what you pay for and they try to compensate by offering loyalty points, and telling you that you donâ€™t pay for the Service, that the extra costs are for taxes, the Lounge and extra loyalty points. All BA could respond with was a goodwill gesture of loyalty points. Really?"/>
        <s v="âœ… Trip Verified |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Â£75 per each on a prepayment card as compensation under Article..."/>
        <s v="âœ… Trip Verified |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â€™t check in for the British Airways flight so had to have a middle seat which is very uncomfortable. I always check in 24 hours before to guarantee a seat, but BA wouldnâ€™t allow me to do this."/>
        <s v="âœ… Trip Verified |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
        <s v="âœ… Trip Verified |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â€™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
        <s v="âœ… Trip Verified |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â€™t believe most airlines would have accepted my reasoning, however itâ€™s great to see BA treat their customers with care."/>
        <s v="âœ… Trip Verified |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
        <s v="âœ… Trip Verified |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
        <s v="âœ… Trip Verified | On the flight to Tokyo, I was separated from my wife even though it was our honeymoon. Thanks. The return felt like a 12 hour easyJet flight. One meal and one half meal. Limited drinks. Very small seats. Iâ€™m 5 foot 9 and my knees touched the seat in front. Very, very mediocre."/>
        <s v="âœ… Trip Verified |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
        <s v="âœ… Trip Verified |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
        <s v="âœ… Trip Verified |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
        <s v="âœ… Trip Verified |  Leeds Bradford to Las Vegas via Heathrow. Customer services handling of my question never answered it. Three times I asked them to explain why the cost of my one checked bag caused the fare to increase over Â£100 on the outbound flight. This was before any increase other than the increase announced for the short LBA LHR fare. I asked why the fare was so much when I could have booked a seat for the bag for about Â£50. The response was we are doing what everyone else is doing. They never could explain why the fare increased by over Â£100 when I indicated one checked bag. I asked to speak with someone but that was never responded to. Book LHR LAS at that time and one bag included. Customer service apparently did not understand what I was asking because the answer provided was non-responsive."/>
        <s v="âœ… Trip Verified |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
        <s v="âœ… Trip Verified |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
        <s v="âœ… Trip Verified |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quot;we recognise that this does not meet with the standards you expect from us&quot;. The flight was 5 hours long-so this combination of a delayed departure and no food available on board is totally unacceptable - worse than a budget airline. A midnight arrival at Heathrow was then compounded by off loading cargo before the passengers because of a &quot;balance problem&quot;. In addition I was incorrectly charged Eur 75 on the return leg for my case - it was clearly the same case that I travlled out to Cyprus with but the system identified it as extra baggage. Cattle class is an under rated description ..."/>
        <s v="âœ… Trip Verified |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quot;turn right&quo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
        <s v="âœ… Trip Verified |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
        <s v="âœ… Trip Verified |  San Francisco to London. After paying Â£4000 for flights which I had to cancel, they wouldn't allow any change of dates or change of name, and after all that wouldn't give me the  Avios points because I wont be on the flight."/>
        <s v="âœ… Trip Verified |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â€™t serve anything free on all European routes."/>
        <s v="âœ… Trip Verified |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
        <s v="âœ… Trip Verified |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 "/>
        <s v="âœ… Trip Verified |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
        <s v="âœ… Trip Verified |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
        <s v="âœ… Trip Verified |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
        <s v="âœ… Trip Verified | _x000a_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Â£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
        <s v="âœ… Trip Verified | Edinburgh to Boston via London. The planes are ancient and need to be replaced. If these were cars they would have an antique plate. The seats are uncomfortable and worn. There is no lumbar support. The space between the seatback in front and your face is inches. Itâ€™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
        <s v="âœ… Trip Verified |  Gatwick to Mauritius. My wife and 2 friends booked and paid Â£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â€™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s v="Not Verified |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
        <s v="âœ… Trip Verified |  Horrible flight BA from Gatwick to Cape Town and Iberia on the return. I am only 5'2&quot;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
        <s v="âœ… Trip Verified |  New York to Venice via London. Staff have been nice when around but aircraft, food, assistance and information all deplorable. Booked Business class. First flight, overnight from JFK to Heathrow - quick, mediocre food service then gone. Chair is set up so Iâ€™m staring at a stranger, itâ€™s uncomfortable and difficult to maneuver with no instructions. Didnâ€™t wake me for breakfast, not sure why they had me fill in a form for when I wanted to be woken up. No instructions for the transition between BA flights. Now Iâ€™m on the flight from Heathrow to Venice, no offer of coffee, water but worse, business class is just coach class, no extra leg room, just 3 seats with the middle one blocked out. Person in front of me put their seat back and my knees are in my chest. I didnâ€™t pay for international business class to get stuck in uncomfortable seats for 2 long flights. I wonâ€™t fly BA again. "/>
        <s v="âœ… Trip Verified |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
        <s v="âœ… Trip Verified |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
        <s v="âœ… Trip Verified |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
        <s v="âœ… Trip Verified |  London City to Florence. My flight was at around 7am in the morning. Not only it got canceled 3 hours before but at the moment there was no phone line open to call and manage a rebooking. On their site I had the option to reschedule my flight but I couldnâ€™t select any flights on the same day. Interestingly i was able to find &amp; book another one through Skyscanner again with BA at the day of my initial flight with Â£100 more, of course. Why couldnâ€™t they simple show me this flight on the reschedule page? "/>
        <s v="âœ… Trip Verified |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
        <s v="âœ… Trip Verified |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
        <s v="âœ… Trip Verified |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 "/>
        <s v="âœ… Trip Verified |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
        <s v="âœ… Trip Verified |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
        <s v="âœ… Trip Verified |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
        <s v="âœ… Trip Verified |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â€™s experience I will consider them in the future. Much improved, well done."/>
        <s v="âœ… Trip Verified |  London to Chennai. It was amazing. The crew were very friendly. The food was amazing and the seats were comfortable. T was overall an amazing flight and I enjoyed it thoroughly."/>
        <s v="Not Verified |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quot;I'd like to know you that we are unable to offer refund&quot;. Make a big fuss at the airport if they break your stuff so that you can avoid this black hole they call customer service._x000a_"/>
        <s v="âœ… Trip Verified |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
        <s v="âœ… Trip Verified |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 "/>
        <s v="âœ… Trip Verified |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
        <s v="âœ… Trip Verified |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
        <s v="âœ… Trip Verified |  Flying premium economy on British Airways from New Orleans to London was an absolute pleasure. The nine hour flight was an amazing experience, with great legroom, reclining seat for a nice sleep and low noise. Definitely recommend and will be flying premium on long haul again."/>
        <s v="âœ… Trip Verified |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s v="âœ… Trip Verified |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
        <s v="âœ… Trip Verified |  I was flying London to Billund today via British Airways and I was a bit hesitant as Iâ€™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â€™m very grateful."/>
        <s v="âœ… Trip Verified |  San Diego to Frankfurt via London. It all started when trying to check in online 24h before departure from San Diego to Heathrow. On long flights like this I always reserve an aisle seat. Online Check-in did not work, no reason was given. Ok, letâ€™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
        <s v="âœ… Trip Verified |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
        <s v="âœ… Trip Verified |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
        <s v="âœ… Trip Verified |  London Heathrow to Paris CDG. Quick and easy flight to Paris. Took just 40 minutes to reach CDG. Everything went well and the cabin was very clean. The only complaint was boarding which too way too long and was very unorganized."/>
        <s v="âœ… Trip Verified |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â€™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
        <s v="âœ… Trip Verified |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 "/>
        <s v="âœ… Trip Verified |  _x000a_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Â£5 vouchers out to compensate for snacks and drinks. Inside the A380, the IFE boxes under the window seats take a big part of the available leg space."/>
        <s v="âœ… Trip Verified |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
        <s v="Not Verified |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
        <s v="âœ… Trip Verified |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
        <s v="âœ… Trip Verified |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s v="âœ… Trip Verified | _x000a_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
        <s v="âœ… Trip Verified |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â€™s which (as my son says) have a gap between stool and seat sometimes. Crew on this sector were good and the FA serving our area was experienced and it showed. The CSD seemed to go through the motions only. Arrival fine and baggage was first on belt. A good flight"/>
        <s v="âœ… Trip Verified |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
        <s v="âœ… Trip Verified |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
        <s v="âœ… Trip Verified |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
        <s v="âœ… Trip Verified |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
        <s v="âœ… Trip Verified |  Miami to London. The breakfast served just before landing was terrible. A terrible croissant with some cream cheese with onions and a breakfast fruit bar. It was wrapped in cellophane. Hardly anyone ate it what a waste."/>
        <s v="âœ… Trip Verified |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
        <s v="âœ… Trip Verified |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
        <s v="âœ… Trip Verified |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Â£25 from the last flight b/c the inflight entertainment system was inop for 1/2 the cabin and so we all had to sit in the dark with nothing to do for a twelve-hour flight. On top of that, the..."/>
        <s v="âœ… Trip Verified | London to Miami. Worst long haul business class. That annoying divider, the ridiculous fold down footstool and the worn out seats! The service is non-existent, unless they are serving you the meal. If you want a snack or drink get out your seat and hunt down a cabin member, they donâ€™t ask you if you need anything between meals. The toilets are dirty and basic. Iâ€™m a Gold Member but giving it up to fly other more updated airlines. Theyâ€™ve crammed as many business class seats as possible at the expense of comfort and itâ€™s not like theyâ€™re cheap."/>
        <s v="âœ… Trip Verified |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
        <s v="âœ… Trip Verified |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 "/>
        <s v="âœ… Trip Verified |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
        <s v="âœ… Trip Verified |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 "/>
        <s v="âœ… Trip Verified |  Gatwick to Fort Lauderdale. Charging to choose seats, even within 24h prior take off, is outrageous. So if someone decides to carry only hand luggage one cannot choose a seat without paying extra charges?"/>
        <s v="âœ… Trip Verified |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
        <s v="âœ… Trip Verified |  _x000a_Venice to London City. Really we had a great experience with British Airways. We enjoyed very much flying with British Airways. Lovely staff and great service."/>
        <s v="âœ… Trip Verified |  San Francisco to London. Terrible service and food. Cramped uncomfortable seats and terrible entertainment, in one of my flights it wasnâ€™t working. The crew couldnâ€™t care less, I will not fly with them again !!!"/>
        <s v="âœ… Trip Verified |  Heathrow to Vancouver. The seats booked not given, took 3 months to respond to a complaint after submitting multiple messages to them for an update. A dirty plane, fantastic front line staff I would never fly BA again."/>
        <s v="âœ… Trip Verified |  London to Bucharest. First class ground staff but in the air it's quite a disappointment. The basic economy seats have so little cushion it is agony to sit for longer than 15&quot; in them. And Â£1.95 for a can of coca-cola? "/>
        <s v="âœ… Trip Verified |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 "/>
        <s v="âœ… Trip Verified |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
        <s v="âœ… Trip Verified |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 "/>
        <s v="âœ… Trip Verified |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
        <s v="âœ… Trip Verified |  London to Johannesburg. So impressed by the lady that checked us in. Something went wrong with my booking, I was supposed to fly at 18:10 (with my boyfriend) back home to South Africa after our visit in UK, but somehow my ticket was booked at 21:10. We didnâ€™t even notice that until she had brought it up at the check-in. I was so shocked by the fact that I would be traveling all by myself (Itâ€™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
        <s v="âœ… Trip Verified |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
        <s v="âœ… Trip Verified |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
        <s v="âœ… Trip Verified |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
        <s v="âœ… Trip Verified |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
        <s v="âœ… Trip Verified |  Our return journey from Sydney to London, which was approximately 22 hours in duration with a stop at Singapore airport, was faced with one major issue. We flew economy class with a two year old, whose inflight entertainment headphone socket wasnâ€™t working. Having paid Â£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Â£25. They said they would contact BA customer services on our behalf to complain and to expect more compensation than what the crew could offer us. By the time we had got off the plane and were in baggage cla..."/>
        <s v="âœ… Trip Verified |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s v="Not Verified |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
        <s v="âœ… Trip Verified |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 "/>
        <s v="âœ… Trip Verified |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
        <s v="âœ… Trip Verified |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
        <s v="âœ… Trip Verified |  Los Angeles to London Heathrow. Very poor customer service. I checked in 3 hours prior to my flight departure asked  can I have aisle seat and she just said no. I asked her why and she replied that they donâ€™t have any. In the plane there is no place for my bag and the staff said sorry sir we donâ€™t have space and you can put that underneath your seat. They served dinner and said we donâ€™t have any more chicken so you can have pasta. I told him I donâ€™t like pasta and do you have any vegetarian food. He said the pasta is vegetarian."/>
        <s v="âœ… Trip Verified |  Our flight from Seattle to London in November 6th was canceled due to technical problems. After waiting at the airport for 9 hours and staying in the line for 4 hours the BA associate couldnâ€™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â€™t chase a callâ€! The website link they refer to for tracking the claim has an auto message that the lin..."/>
        <s v="âœ… Trip Verified |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quot;new&quot;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quot;an up market business..."/>
        <s v="âœ… Trip Verified |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
        <s v="âœ… Trip Verified |  Johannesburg to London . For supper I asked for warm / hot water to make milky drink as I don't drink tea or coffee for health reasons. Given with no problems. For breakfast I requested the same and I was refused. I explained I don't drink tea or coffee but milk and water.&quot; We don't keep hot water, I can get it once we have finished serving all other customers&quot;.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
        <s v="âœ… Trip Verified |  Bridgetown to Gatwick. Booked our return flight in Business/Club Class (at Â£1,000+ each) only to find BA want to charge an extra Â£80 each to choose our seats.  Awful seating with their Ying/Yang seating arranged like sardines in a tin. Poor cabin staff attitude - I asked for my seat to be made up into an bed only to be told &quot;We only do that in First class - if we did that for you we would have to do that for everyone in the cabin and we do not have the staff for that&quo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
        <s v="âœ… Trip Verified |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
        <s v="âœ… Trip Verified |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
        <s v="âœ… Trip Verified |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
        <s v="âœ… Trip Verified |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 "/>
        <s v="âœ… Trip Verified |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
        <s v="âœ… Trip Verified |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
        <s v="âœ… Trip Verified |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
        <s v="âœ… Trip Verified |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
        <s v="âœ… Trip Verified |  Miami to London. BA are going downhill . Having been offered chicken curry of vegetable pasta on the outward journey, the choice was exactly the same this time.  I explained to the steward that I didnâ€™t like either choice and was it possible to have a salad or some soup from another class but I was told by an extremely rude steward that I could like it or lump it basically. He said I should have put my requests on my account but you canâ€™t account for having the same two options every time you travel and wouldnâ€™t expect them only to have two menus.  The snack before landing was the most disgusting bagel/bun. Totally unacceptable and as for the attitude of the staff, making a bad situation worse. The light didnâ€™t work on my seat so I couldnâ€™t read once the lights went off and the screen was so damaged on my TV, watching was incredibly hard. Entertainment having travelled four times in last month, films have barely changed. I wonâ€™t be travelling with them again if at all possi..."/>
        <s v="âœ… Trip Verified | _x000a_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
        <s v="âœ… Trip Verified |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Â£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
        <s v="âœ… Trip Verified |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â€™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â€™ve ever encountered.  I am beyond disappointed with this company and neither my family nor I will fly with them in the future. "/>
        <s v="âœ… Trip Verified |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â€™ve ever had on a long haul flight. The aircraft was old and dated and the IFE was a throwback to the 90â€™s with unresponsive touch screen and hard to watch quality as we all so used to HD quality these days. All in all a very enjoyable flight."/>
        <s v="Not Verified |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
        <s v="âœ… Trip Verified |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
        <s v="âœ… Trip Verified |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â€™t bother to ask customers in the last rows if they wanted refreshments. Not exactly best of British, and Iâ€™ll certainly not be recommending!"/>
        <s v="âœ… Trip Verified |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s v="âœ… Trip Verified |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
        <s v="âœ… Trip Verified |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s v="âœ… Trip Verified |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quot;proof&quot;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Â£400 voucher on my next flight. Despite sending two detailed messages, I received the same response. Completely inadequate service by BA (not the flight attendants) in delivering the..."/>
        <s v="âœ… Trip Verified |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
        <s v="âœ… Trip Verified |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 "/>
        <s v="âœ… Trip Verified |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
        <s v="âœ… Trip Verified |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
        <s v="âœ… Trip Verified |  London to Boston. I was seated next to a customer who was needed an extra seat. The flight attendant was extremely nice and helpful and ensured I was comfortable throughout the flight. Superb Customer Service."/>
        <s v="âœ… Trip Verified |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
        <s v="âœ… Trip Verified |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â€™m sure itâ€™s bad luck but if you do better than double the flight time you are having a good day. "/>
        <s v="âœ… Trip Verified |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
        <s v="âœ… Trip Verified |  Business Class space is ridiculously narrow. Service is very careless. You are not allowed laptops on the flight from Riyadh, so you cannot work if you want to. You cannot choose when to eat."/>
        <s v="âœ… Trip Verified |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Â£65 at the airport desk. What a rip off for a short flight. By curiosity I checked with Easyjet and if I had booked with them for the same day would had cost me the same to fly as the money BA asked for the bag."/>
        <s v="âœ… Trip Verified |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
        <s v="âœ… Trip Verified |  New York to Budapest via London. The second flight was a bit different. The plane was clean, but cold. I wanted to drink water, but the cabin crew does not accepted my request. By mistake the captain welcomed the passengers to Bucharest and not Budapest."/>
        <s v="âœ… Trip Verified |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
        <s v="âœ… Trip Verified |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 "/>
        <s v="âœ… Trip Verified |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
        <s v="âœ… Trip Verified |  Gatwick to Orlando. Stains on the seat, cotton buds in the seat well. Disgusting and had to force them to clean. No entertainment on board, it was not functional. Internet available at three times Emirates price and twice AA flight and speed that wonâ€™t achieve streaming. When I complained to BA they told me I couldnâ€™t communicate with the CEO but I could connect with their customer relations. I have been Gold on BA for thirty years and itâ€™s time to ditch this _x000a_non responsive airline."/>
        <s v="âœ… Trip Verified |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
        <s v="âœ… Trip Verified |  While it is still fresh in my mind, Iâ€™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
        <s v="âœ… Trip Verified |  London to Philadelphia. I upgraded from coach to business for almost $900 because I  wanted to experience BAâ€™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s v="âœ… Trip Verified |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
        <s v="âœ… Trip Verified |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
        <s v="âœ… Trip Verified |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 "/>
        <s v="âœ… Trip Verified |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
        <s v="âœ… Trip Verified |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
        <s v="âœ… Trip Verified |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
        <s v="âœ… Trip Verified |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 "/>
        <s v="âœ… Trip Verified |  London to Vienna. I was shocked that BA provides buy onboard short haul flights - no free water, coffee or tea. I tried to buy something but my Credit Card wouldn't work, and I could not pay with cash."/>
        <s v="âœ… Trip Verified |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
        <s v="âœ… Trip Verified |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
        <s v="âœ… Trip Verified |  London to Los Angeles. Booked this trip eight months previously and as I lost my status on BA a few years ago were forced to pay an additional Â£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s v="âœ… Trip Verified |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
        <s v="Not Verified | London Heathrow to Milan Malpensa. Worst airline Iâ€™ve ever dealt with. I fly 100+ times a year. British Airways lost my and my wifeâ€™s luggage on our vacation. They have been unbelievably rude and unhelpful in resolving this issue. They have ruined our vacation and refuse to help us. Please, never book this airline."/>
        <s v="Not Verified |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
        <s v="âœ… Trip Verified |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
        <s v="âœ… Trip Verified |  London Heathrow to Miami. The airport staff was very helpful, the crew was also very nice and the food was delicious. I had the old personal entertainment system but it works very well. Overall it was one of the best flights I had."/>
        <s v="âœ… Trip Verified |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
        <s v="Not Verified |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â€™t be flying again with British Airways due to this awkward behavior."/>
        <s v="âœ… Trip Verified | London - Pisa (Return). I fly this route often as we have a house in Tuscany. This, in all reasonableness was the best so far - but only just. Outbound we went through the &quot;First&quo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
        <s v="âœ… Trip Verified |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
        <s v="âœ… Trip Verified | _x000a_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sharedItems>
    </cacheField>
    <cacheField name="Date" numFmtId="164">
      <sharedItems containsNonDate="0" count="701">
        <s v="8/1/2023"/>
        <s v="7/31/2023"/>
        <s v="7/29/2023"/>
        <s v="7/26/2023"/>
        <s v="7/25/2023"/>
        <s v="7/24/2023"/>
        <s v="7/21/2023"/>
        <s v="7/20/2023"/>
        <s v="7/18/2023"/>
        <s v="7/17/2023"/>
        <s v="7/16/2023"/>
        <s v="7/9/2023"/>
        <s v="7/8/2023"/>
        <s v="7/6/2023"/>
        <s v="7/5/2023"/>
        <s v="7/4/2023"/>
        <s v="7/3/2023"/>
        <s v="7/2/2023"/>
        <s v="6/30/2023"/>
        <s v="6/29/2023"/>
        <s v="6/27/2023"/>
        <s v="6/25/2023"/>
        <s v="6/24/2023"/>
        <s v="6/23/2023"/>
        <s v="6/22/2023"/>
        <s v="6/20/2023"/>
        <s v="6/19/2023"/>
        <s v="6/16/2023"/>
        <s v="6/13/2023"/>
        <s v="6/12/2023"/>
        <s v="6/11/2023"/>
        <s v="6/10/2023"/>
        <s v="6/8/2023"/>
        <s v="6/7/2023"/>
        <s v="6/6/2023"/>
        <s v="6/5/2023"/>
        <s v="6/3/2023"/>
        <s v="6/2/2023"/>
        <s v="6/1/2023"/>
        <s v="5/30/2023"/>
        <s v="5/29/2023"/>
        <s v="5/27/2023"/>
        <s v="5/23/2023"/>
        <s v="5/22/2023"/>
        <s v="5/19/2023"/>
        <s v="5/17/2023"/>
        <s v="5/14/2023"/>
        <s v="5/13/2023"/>
        <s v="5/8/2023"/>
        <s v="5/6/2023"/>
        <s v="5/1/2023"/>
        <s v="4/28/2023"/>
        <s v="4/26/2023"/>
        <s v="4/24/2023"/>
        <s v="4/23/2023"/>
        <s v="4/22/2023"/>
        <s v="4/18/2023"/>
        <s v="4/17/2023"/>
        <s v="4/16/2023"/>
        <s v="4/15/2023"/>
        <s v="4/14/2023"/>
        <s v="4/13/2023"/>
        <s v="4/12/2023"/>
        <s v="4/11/2023"/>
        <s v="4/10/2023"/>
        <s v="4/9/2023"/>
        <s v="4/6/2023"/>
        <s v="4/5/2023"/>
        <s v="3/31/2023"/>
        <s v="3/30/2023"/>
        <s v="3/29/2023"/>
        <s v="3/27/2023"/>
        <s v="3/26/2023"/>
        <s v="3/21/2023"/>
        <s v="3/20/2023"/>
        <s v="3/18/2023"/>
        <s v="3/17/2023"/>
        <s v="3/16/2023"/>
        <s v="3/15/2023"/>
        <s v="3/14/2023"/>
        <s v="3/13/2023"/>
        <s v="3/12/2023"/>
        <s v="3/10/2023"/>
        <s v="3/9/2023"/>
        <s v="3/8/2023"/>
        <s v="3/6/2023"/>
        <s v="3/4/2023"/>
        <s v="3/2/2023"/>
        <s v="2/28/2023"/>
        <s v="2/27/2023"/>
        <s v="2/26/2023"/>
        <s v="2/23/2023"/>
        <s v="2/18/2023"/>
        <s v="2/16/2023"/>
        <s v="2/15/2023"/>
        <s v="2/7/2023"/>
        <s v="2/6/2023"/>
        <s v="2/4/2023"/>
        <s v="1/31/2023"/>
        <s v="1/28/2023"/>
        <s v="1/24/2023"/>
        <s v="1/23/2023"/>
        <s v="1/21/2023"/>
        <s v="1/19/2023"/>
        <s v="1/18/2023"/>
        <s v="1/17/2023"/>
        <s v="1/16/2023"/>
        <s v="1/9/2023"/>
        <s v="1/8/2023"/>
        <s v="1/6/2023"/>
        <s v="1/2/2023"/>
        <s v="1/1/2023"/>
        <s v="12/30/2022"/>
        <s v="12/29/2022"/>
        <s v="12/28/2022"/>
        <s v="12/24/2022"/>
        <s v="12/22/2022"/>
        <s v="12/20/2022"/>
        <s v="12/19/2022"/>
        <s v="12/17/2022"/>
        <s v="12/14/2022"/>
        <s v="12/12/2022"/>
        <s v="12/10/2022"/>
        <s v="12/9/2022"/>
        <s v="12/8/2022"/>
        <s v="12/3/2022"/>
        <s v="11/30/2022"/>
        <s v="11/28/2022"/>
        <s v="11/26/2022"/>
        <s v="11/25/2022"/>
        <s v="11/23/2022"/>
        <s v="11/19/2022"/>
        <s v="11/18/2022"/>
        <s v="11/7/2022"/>
        <s v="11/5/2022"/>
        <s v="10/31/2022"/>
        <s v="10/30/2022"/>
        <s v="10/25/2022"/>
        <s v="10/24/2022"/>
        <s v="10/23/2022"/>
        <s v="10/22/2022"/>
        <s v="10/21/2022"/>
        <s v="10/17/2022"/>
        <s v="10/16/2022"/>
        <s v="10/15/2022"/>
        <s v="10/14/2022"/>
        <s v="10/6/2022"/>
        <s v="10/1/2022"/>
        <s v="9/25/2022"/>
        <s v="9/24/2022"/>
        <s v="9/23/2022"/>
        <s v="9/20/2022"/>
        <s v="9/16/2022"/>
        <s v="9/14/2022"/>
        <s v="9/11/2022"/>
        <s v="9/10/2022"/>
        <s v="9/7/2022"/>
        <s v="9/6/2022"/>
        <s v="8/31/2022"/>
        <s v="8/28/2022"/>
        <s v="8/23/2022"/>
        <s v="8/22/2022"/>
        <s v="8/21/2022"/>
        <s v="8/20/2022"/>
        <s v="8/15/2022"/>
        <s v="8/10/2022"/>
        <s v="8/4/2022"/>
        <s v="7/31/2022"/>
        <s v="7/30/2022"/>
        <s v="7/27/2022"/>
        <s v="7/23/2022"/>
        <s v="7/22/2022"/>
        <s v="7/20/2022"/>
        <s v="7/18/2022"/>
        <s v="7/17/2022"/>
        <s v="7/13/2022"/>
        <s v="7/12/2022"/>
        <s v="7/9/2022"/>
        <s v="7/7/2022"/>
        <s v="7/6/2022"/>
        <s v="7/4/2022"/>
        <s v="6/30/2022"/>
        <s v="6/29/2022"/>
        <s v="6/28/2022"/>
        <s v="6/27/2022"/>
        <s v="6/25/2022"/>
        <s v="6/24/2022"/>
        <s v="6/23/2022"/>
        <s v="6/22/2022"/>
        <s v="6/20/2022"/>
        <s v="6/19/2022"/>
        <s v="6/18/2022"/>
        <s v="6/17/2022"/>
        <s v="6/16/2022"/>
        <s v="6/15/2022"/>
        <s v="6/13/2022"/>
        <s v="6/11/2022"/>
        <s v="6/8/2022"/>
        <s v="6/6/2022"/>
        <s v="6/3/2022"/>
        <s v="6/2/2022"/>
        <s v="6/1/2022"/>
        <s v="5/30/2022"/>
        <s v="5/27/2022"/>
        <s v="5/24/2022"/>
        <s v="5/23/2022"/>
        <s v="5/19/2022"/>
        <s v="5/18/2022"/>
        <s v="5/11/2022"/>
        <s v="5/9/2022"/>
        <s v="5/8/2022"/>
        <s v="5/5/2022"/>
        <s v="5/4/2022"/>
        <s v="4/29/2022"/>
        <s v="4/28/2022"/>
        <s v="4/27/2022"/>
        <s v="4/24/2022"/>
        <s v="4/23/2022"/>
        <s v="4/20/2022"/>
        <s v="4/16/2022"/>
        <s v="4/15/2022"/>
        <s v="4/14/2022"/>
        <s v="4/12/2022"/>
        <s v="4/11/2022"/>
        <s v="4/8/2022"/>
        <s v="4/7/2022"/>
        <s v="4/6/2022"/>
        <s v="4/4/2022"/>
        <s v="4/3/2022"/>
        <s v="4/2/2022"/>
        <s v="3/31/2022"/>
        <s v="3/30/2022"/>
        <s v="3/29/2022"/>
        <s v="3/27/2022"/>
        <s v="3/25/2022"/>
        <s v="3/19/2022"/>
        <s v="3/18/2022"/>
        <s v="3/17/2022"/>
        <s v="3/16/2022"/>
        <s v="3/11/2022"/>
        <s v="3/6/2022"/>
        <s v="3/5/2022"/>
        <s v="3/4/2022"/>
        <s v="3/3/2022"/>
        <s v="3/2/2022"/>
        <s v="2/28/2022"/>
        <s v="2/26/2022"/>
        <s v="2/21/2022"/>
        <s v="2/20/2022"/>
        <s v="2/19/2022"/>
        <s v="2/18/2022"/>
        <s v="2/13/2022"/>
        <s v="2/11/2022"/>
        <s v="2/8/2022"/>
        <s v="2/1/2022"/>
        <s v="1/25/2022"/>
        <s v="1/19/2022"/>
        <s v="1/12/2022"/>
        <s v="1/10/2022"/>
        <s v="1/9/2022"/>
        <s v="1/7/2022"/>
        <s v="1/6/2022"/>
        <s v="1/2/2022"/>
        <s v="12/30/2021"/>
        <s v="12/29/2021"/>
        <s v="12/28/2021"/>
        <s v="12/27/2021"/>
        <s v="12/24/2021"/>
        <s v="12/23/2021"/>
        <s v="12/20/2021"/>
        <s v="12/19/2021"/>
        <s v="12/16/2021"/>
        <s v="12/12/2021"/>
        <s v="12/8/2021"/>
        <s v="12/6/2021"/>
        <s v="12/2/2021"/>
        <s v="11/29/2021"/>
        <s v="11/27/2021"/>
        <s v="11/25/2021"/>
        <s v="11/24/2021"/>
        <s v="11/20/2021"/>
        <s v="11/19/2021"/>
        <s v="11/15/2021"/>
        <s v="11/14/2021"/>
        <s v="11/13/2021"/>
        <s v="11/10/2021"/>
        <s v="11/7/2021"/>
        <s v="11/6/2021"/>
        <s v="10/31/2021"/>
        <s v="10/29/2021"/>
        <s v="10/25/2021"/>
        <s v="10/24/2021"/>
        <s v="10/23/2021"/>
        <s v="10/21/2021"/>
        <s v="10/20/2021"/>
        <s v="10/19/2021"/>
        <s v="10/18/2021"/>
        <s v="10/16/2021"/>
        <s v="10/14/2021"/>
        <s v="10/7/2021"/>
        <s v="10/6/2021"/>
        <s v="10/5/2021"/>
        <s v="10/4/2021"/>
        <s v="10/3/2021"/>
        <s v="10/2/2021"/>
        <s v="10/1/2021"/>
        <s v="9/26/2021"/>
        <s v="9/22/2021"/>
        <s v="9/21/2021"/>
        <s v="9/13/2021"/>
        <s v="9/11/2021"/>
        <s v="9/9/2021"/>
        <s v="9/8/2021"/>
        <s v="9/7/2021"/>
        <s v="8/27/2021"/>
        <s v="8/26/2021"/>
        <s v="8/22/2021"/>
        <s v="8/19/2021"/>
        <s v="8/17/2021"/>
        <s v="8/11/2021"/>
        <s v="8/8/2021"/>
        <s v="7/27/2021"/>
        <s v="7/22/2021"/>
        <s v="7/20/2021"/>
        <s v="7/13/2021"/>
        <s v="7/9/2021"/>
        <s v="7/7/2021"/>
        <s v="6/27/2021"/>
        <s v="6/22/2021"/>
        <s v="6/13/2021"/>
        <s v="6/7/2021"/>
        <s v="5/30/2021"/>
        <s v="5/26/2021"/>
        <s v="5/15/2021"/>
        <s v="4/24/2021"/>
        <s v="4/7/2021"/>
        <s v="4/1/2021"/>
        <s v="3/14/2021"/>
        <s v="2/21/2021"/>
        <s v="2/20/2021"/>
        <s v="2/10/2021"/>
        <s v="2/4/2021"/>
        <s v="1/21/2021"/>
        <s v="12/30/2020"/>
        <s v="12/27/2020"/>
        <s v="12/26/2020"/>
        <s v="12/25/2020"/>
        <s v="12/9/2020"/>
        <s v="12/7/2020"/>
        <s v="12/2/2020"/>
        <s v="10/22/2020"/>
        <s v="10/5/2020"/>
        <s v="9/23/2020"/>
        <s v="9/18/2020"/>
        <s v="8/27/2020"/>
        <s v="8/8/2020"/>
        <s v="8/1/2020"/>
        <s v="7/31/2020"/>
        <s v="7/23/2020"/>
        <s v="6/11/2020"/>
        <s v="6/8/2020"/>
        <s v="6/6/2020"/>
        <s v="6/4/2020"/>
        <s v="5/29/2020"/>
        <s v="5/18/2020"/>
        <s v="5/12/2020"/>
        <s v="5/10/2020"/>
        <s v="5/1/2020"/>
        <s v="4/29/2020"/>
        <s v="4/28/2020"/>
        <s v="4/27/2020"/>
        <s v="4/25/2020"/>
        <s v="4/19/2020"/>
        <s v="4/11/2020"/>
        <s v="4/4/2020"/>
        <s v="4/2/2020"/>
        <s v="4/1/2020"/>
        <s v="3/31/2020"/>
        <s v="3/23/2020"/>
        <s v="3/22/2020"/>
        <s v="3/18/2020"/>
        <s v="3/17/2020"/>
        <s v="3/16/2020"/>
        <s v="3/14/2020"/>
        <s v="3/13/2020"/>
        <s v="3/9/2020"/>
        <s v="3/8/2020"/>
        <s v="3/6/2020"/>
        <s v="3/5/2020"/>
        <s v="3/3/2020"/>
        <s v="2/28/2020"/>
        <s v="2/27/2020"/>
        <s v="2/26/2020"/>
        <s v="2/24/2020"/>
        <s v="2/23/2020"/>
        <s v="2/21/2020"/>
        <s v="2/15/2020"/>
        <s v="2/14/2020"/>
        <s v="2/5/2020"/>
        <s v="2/4/2020"/>
        <s v="2/2/2020"/>
        <s v="2/1/2020"/>
        <s v="1/30/2020"/>
        <s v="1/29/2020"/>
        <s v="1/28/2020"/>
        <s v="1/26/2020"/>
        <s v="1/25/2020"/>
        <s v="1/23/2020"/>
        <s v="1/22/2020"/>
        <s v="1/21/2020"/>
        <s v="1/20/2020"/>
        <s v="1/18/2020"/>
        <s v="1/17/2020"/>
        <s v="1/16/2020"/>
        <s v="1/14/2020"/>
        <s v="1/12/2020"/>
        <s v="1/11/2020"/>
        <s v="1/7/2020"/>
        <s v="1/6/2020"/>
        <s v="1/5/2020"/>
        <s v="1/4/2020"/>
        <s v="1/3/2020"/>
        <s v="12/30/2019"/>
        <s v="12/29/2019"/>
        <s v="12/27/2019"/>
        <s v="12/24/2019"/>
        <s v="12/22/2019"/>
        <s v="12/21/2019"/>
        <s v="12/18/2019"/>
        <s v="12/16/2019"/>
        <s v="12/15/2019"/>
        <s v="12/14/2019"/>
        <s v="12/13/2019"/>
        <s v="12/11/2019"/>
        <s v="12/10/2019"/>
        <s v="12/8/2019"/>
        <s v="12/4/2019"/>
        <s v="12/2/2019"/>
        <s v="11/28/2019"/>
        <s v="11/27/2019"/>
        <s v="11/26/2019"/>
        <s v="11/25/2019"/>
        <s v="11/24/2019"/>
        <s v="11/20/2019"/>
        <s v="11/19/2019"/>
        <s v="11/18/2019"/>
        <s v="11/17/2019"/>
        <s v="11/16/2019"/>
        <s v="11/13/2019"/>
        <s v="11/12/2019"/>
        <s v="11/11/2019"/>
        <s v="11/10/2019"/>
        <s v="11/7/2019"/>
        <s v="11/2/2019"/>
        <s v="10/31/2019"/>
        <s v="10/30/2019"/>
        <s v="10/29/2019"/>
        <s v="10/27/2019"/>
        <s v="10/26/2019"/>
        <s v="10/25/2019"/>
        <s v="10/24/2019"/>
        <s v="10/20/2019"/>
        <s v="10/19/2019"/>
        <s v="10/16/2019"/>
        <s v="10/15/2019"/>
        <s v="10/13/2019"/>
        <s v="10/12/2019"/>
        <s v="10/11/2019"/>
        <s v="10/9/2019"/>
        <s v="10/8/2019"/>
        <s v="10/7/2019"/>
        <s v="10/6/2019"/>
        <s v="10/3/2019"/>
        <s v="10/2/2019"/>
        <s v="10/1/2019"/>
        <s v="9/30/2019"/>
        <s v="9/28/2019"/>
        <s v="9/27/2019"/>
        <s v="9/26/2019"/>
        <s v="9/23/2019"/>
        <s v="9/21/2019"/>
        <s v="9/19/2019"/>
        <s v="9/18/2019"/>
        <s v="9/17/2019"/>
        <s v="9/16/2019"/>
        <s v="9/15/2019"/>
        <s v="9/14/2019"/>
        <s v="9/13/2019"/>
        <s v="9/12/2019"/>
        <s v="9/11/2019"/>
        <s v="9/10/2019"/>
        <s v="9/8/2019"/>
        <s v="9/7/2019"/>
        <s v="9/6/2019"/>
        <s v="9/4/2019"/>
        <s v="9/1/2019"/>
        <s v="8/29/2019"/>
        <s v="8/28/2019"/>
        <s v="8/26/2019"/>
        <s v="8/25/2019"/>
        <s v="8/24/2019"/>
        <s v="8/23/2019"/>
        <s v="8/22/2019"/>
        <s v="8/21/2019"/>
        <s v="8/20/2019"/>
        <s v="8/17/2019"/>
        <s v="8/15/2019"/>
        <s v="8/14/2019"/>
        <s v="8/13/2019"/>
        <s v="8/12/2019"/>
        <s v="8/11/2019"/>
        <s v="8/10/2019"/>
        <s v="8/9/2019"/>
        <s v="8/8/2019"/>
        <s v="8/7/2019"/>
        <s v="8/6/2019"/>
        <s v="8/2/2019"/>
        <s v="8/1/2019"/>
        <s v="7/31/2019"/>
        <s v="7/30/2019"/>
        <s v="7/29/2019"/>
        <s v="7/28/2019"/>
        <s v="7/27/2019"/>
        <s v="7/24/2019"/>
        <s v="7/21/2019"/>
        <s v="7/20/2019"/>
        <s v="7/18/2019"/>
        <s v="7/16/2019"/>
        <s v="7/15/2019"/>
        <s v="7/14/2019"/>
        <s v="7/13/2019"/>
        <s v="7/12/2019"/>
        <s v="7/10/2019"/>
        <s v="7/8/2019"/>
        <s v="7/7/2019"/>
        <s v="7/6/2019"/>
        <s v="7/5/2019"/>
        <s v="7/4/2019"/>
        <s v="7/2/2019"/>
        <s v="7/1/2019"/>
        <s v="6/30/2019"/>
        <s v="6/29/2019"/>
        <s v="6/28/2019"/>
        <s v="6/27/2019"/>
        <s v="6/26/2019"/>
        <s v="6/24/2019"/>
        <s v="6/22/2019"/>
        <s v="6/20/2019"/>
        <s v="6/17/2019"/>
        <s v="6/16/2019"/>
        <s v="6/14/2019"/>
        <s v="6/12/2019"/>
        <s v="6/9/2019"/>
        <s v="6/8/2019"/>
        <s v="6/7/2019"/>
        <s v="6/6/2019"/>
        <s v="6/5/2019"/>
        <s v="6/4/2019"/>
        <s v="6/2/2019"/>
        <s v="6/1/2019"/>
        <s v="5/30/2019"/>
        <s v="5/29/2019"/>
        <s v="5/28/2019"/>
        <s v="5/27/2019"/>
        <s v="5/26/2019"/>
        <s v="5/23/2019"/>
        <s v="5/22/2019"/>
        <s v="5/20/2019"/>
        <s v="5/19/2019"/>
        <s v="5/18/2019"/>
        <s v="5/17/2019"/>
        <s v="5/16/2019"/>
        <s v="5/13/2019"/>
        <s v="5/11/2019"/>
        <s v="5/10/2019"/>
        <s v="5/8/2019"/>
        <s v="5/7/2019"/>
        <s v="5/4/2019"/>
        <s v="5/2/2019"/>
        <s v="5/1/2019"/>
        <s v="4/30/2019"/>
        <s v="4/29/2019"/>
        <s v="4/27/2019"/>
        <s v="4/23/2019"/>
        <s v="4/22/2019"/>
        <s v="4/18/2019"/>
        <s v="4/17/2019"/>
        <s v="4/14/2019"/>
        <s v="4/13/2019"/>
        <s v="4/12/2019"/>
        <s v="4/11/2019"/>
        <s v="4/10/2019"/>
        <s v="4/6/2019"/>
        <s v="4/1/2019"/>
        <s v="3/29/2019"/>
        <s v="3/28/2019"/>
        <s v="3/23/2019"/>
        <s v="3/21/2019"/>
        <s v="3/19/2019"/>
        <s v="3/18/2019"/>
        <s v="3/16/2019"/>
        <s v="3/14/2019"/>
        <s v="3/13/2019"/>
        <s v="3/12/2019"/>
        <s v="3/11/2019"/>
        <s v="3/9/2019"/>
        <s v="3/8/2019"/>
        <s v="3/7/2019"/>
        <s v="3/4/2019"/>
        <s v="3/3/2019"/>
        <s v="3/2/2019"/>
        <s v="2/28/2019"/>
        <s v="2/26/2019"/>
        <s v="2/25/2019"/>
        <s v="2/24/2019"/>
        <s v="2/23/2019"/>
        <s v="2/22/2019"/>
        <s v="2/20/2019"/>
        <s v="2/19/2019"/>
        <s v="2/18/2019"/>
        <s v="2/15/2019"/>
        <s v="2/13/2019"/>
        <s v="2/12/2019"/>
        <s v="2/11/2019"/>
        <s v="2/10/2019"/>
        <s v="2/4/2019"/>
        <s v="2/3/2019"/>
        <s v="2/2/2019"/>
        <s v="2/1/2019"/>
        <s v="1/31/2019"/>
        <s v="1/30/2019"/>
        <s v="1/28/2019"/>
        <s v="1/26/2019"/>
        <s v="1/25/2019"/>
        <s v="1/24/2019"/>
        <s v="1/23/2019"/>
        <s v="1/22/2019"/>
        <s v="1/21/2019"/>
        <s v="1/19/2019"/>
        <s v="1/18/2019"/>
        <s v="1/16/2019"/>
        <s v="1/15/2019"/>
        <s v="1/14/2019"/>
        <s v="1/12/2019"/>
        <s v="1/10/2019"/>
        <s v="1/9/2019"/>
        <s v="1/7/2019"/>
        <s v="1/5/2019"/>
        <s v="1/3/2019"/>
        <s v="1/2/2019"/>
        <s v="12/30/2018"/>
        <s v="12/29/2018"/>
        <s v="12/24/2018"/>
        <s v="12/23/2018"/>
        <s v="12/22/2018"/>
        <s v="12/19/2018"/>
        <s v="12/18/2018"/>
        <s v="12/17/2018"/>
        <s v="12/13/2018"/>
        <s v="12/11/2018"/>
        <s v="12/10/2018"/>
        <s v="12/9/2018"/>
        <s v="12/7/2018"/>
        <s v="12/5/2018"/>
        <s v="12/3/2018"/>
        <s v="11/30/2018"/>
        <s v="11/28/2018"/>
        <s v="11/27/2018"/>
        <s v="11/22/2018"/>
        <s v="11/21/2018"/>
        <s v="11/20/2018"/>
        <s v="11/17/2018"/>
        <s v="11/16/2018"/>
        <s v="11/14/2018"/>
        <s v="11/12/2018"/>
        <s v="11/10/2018"/>
        <s v="11/6/2018"/>
        <s v="11/5/2018"/>
        <s v="11/4/2018"/>
        <s v="11/2/2018"/>
        <s v="11/1/2018"/>
        <s v="10/28/2018"/>
        <s v="10/27/2018"/>
        <s v="10/26/2018"/>
        <s v="10/25/2018"/>
        <s v="10/24/2018"/>
        <s v="10/23/2018"/>
        <s v="10/22/2018"/>
        <s v="10/21/2018"/>
        <s v="10/18/2018"/>
        <s v="10/17/2018"/>
        <s v="10/15/2018"/>
        <s v="10/13/2018"/>
        <s v="10/7/2018"/>
        <s v="10/6/2018"/>
        <s v="10/1/2018"/>
        <s v="9/28/2018"/>
        <s v="9/26/2018"/>
        <s v="9/25/2018"/>
        <s v="9/24/2018"/>
        <s v="9/20/2018"/>
      </sharedItems>
      <fieldGroup par="15"/>
    </cacheField>
    <cacheField name="Country" numFmtId="0">
      <sharedItems count="56">
        <s v="Hong Kong"/>
        <s v="United Kingdom"/>
        <s v="Iceland"/>
        <s v="Canada"/>
        <s v="Qatar"/>
        <s v="Spain"/>
        <s v="Germany"/>
        <s v="United States"/>
        <s v="South Africa"/>
        <s v="Greece"/>
        <s v="Italy"/>
        <s v="Senegal"/>
        <s v="United Arab Emirates"/>
        <s v="Romania"/>
        <s v="Australia"/>
        <s v="Cyprus"/>
        <s v="Chile"/>
        <s v="Sweden"/>
        <s v="Ireland"/>
        <s v="Netherlands"/>
        <s v="Austria"/>
        <s v="France"/>
        <s v="India"/>
        <s v="Belgium"/>
        <s v="New Zealand"/>
        <s v="Czech Republic"/>
        <s v="Malaysia"/>
        <s v="Singapore"/>
        <s v="Ghana"/>
        <s v="Switzerland"/>
        <s v="Bermuda"/>
        <s v="Botswana"/>
        <s v="Brazil"/>
        <s v="Panama"/>
        <s v="Nigeria"/>
        <s v="Russian Federation"/>
        <s v="Philippines"/>
        <s v="Bulgaria"/>
        <s v="Poland"/>
        <s v="Thailand"/>
        <s v="Argentina"/>
        <s v="Mexico"/>
        <s v="Denmark"/>
        <s v="Saint Kitts and Nevis"/>
        <s v="Vietnam"/>
        <s v="Norway"/>
        <s v="Jordan"/>
        <s v="Japan"/>
        <s v="Taiwan"/>
        <s v="China"/>
        <s v="Slovakia"/>
        <s v="Kuwait"/>
        <s v="Israel"/>
        <s v="South Korea"/>
        <s v="Saudi Arabia"/>
        <s v="Hungary"/>
      </sharedItems>
    </cacheField>
    <cacheField name="Seat_Type" numFmtId="0">
      <sharedItems count="4">
        <s v="Business Class"/>
        <s v="Economy Class"/>
        <s v="Premium Economy"/>
        <s v="First Class"/>
      </sharedItems>
    </cacheField>
    <cacheField name="Recommended" numFmtId="0">
      <sharedItems count="2">
        <s v="yes"/>
        <s v="no"/>
      </sharedItems>
    </cacheField>
    <cacheField name="Stars" numFmtId="0">
      <sharedItems containsSemiMixedTypes="0" containsString="0" containsNumber="1" containsInteger="1" minValue="1" maxValue="9" count="5">
        <n v="5"/>
        <n v="3"/>
        <n v="1"/>
        <n v="9"/>
        <n v="7"/>
      </sharedItems>
    </cacheField>
    <cacheField name="Route" numFmtId="0">
      <sharedItems count="10">
        <s v="Heathrow to Las Vegas"/>
        <s v="Rome to Heathrow"/>
        <s v="Gatwick to Venice"/>
        <s v="London to Luanda"/>
        <s v="Denver to Heathrow"/>
        <s v="BKK to LHR"/>
        <s v="London to Tampa"/>
        <s v="London to Sydney"/>
        <s v="LHR to CPT"/>
        <s v="BLR to LHR"/>
      </sharedItems>
    </cacheField>
    <cacheField name="Type_Of_Traveller" numFmtId="0">
      <sharedItems count="4">
        <s v="Family Leisure"/>
        <s v="Solo Leisure"/>
        <s v="Couple Leisure"/>
        <s v="Business"/>
      </sharedItems>
    </cacheField>
    <cacheField name="Yes_Recommended" numFmtId="0">
      <sharedItems containsSemiMixedTypes="0" containsString="0" containsNumber="1" containsInteger="1" minValue="0" maxValue="1" count="2">
        <n v="1"/>
        <n v="0"/>
      </sharedItems>
    </cacheField>
    <cacheField name="No_Recommended" numFmtId="0">
      <sharedItems containsSemiMixedTypes="0" containsString="0" containsNumber="1" containsInteger="1" minValue="0" maxValue="1" count="2">
        <n v="0"/>
        <n v="1"/>
      </sharedItems>
    </cacheField>
    <cacheField name="Grade_of_Stars" numFmtId="0">
      <sharedItems/>
    </cacheField>
    <cacheField name="Excellent_Stars" numFmtId="0">
      <sharedItems containsSemiMixedTypes="0" containsString="0" containsNumber="1" containsInteger="1" minValue="0" maxValue="1"/>
    </cacheField>
    <cacheField name="Good_Stars" numFmtId="0">
      <sharedItems containsSemiMixedTypes="0" containsString="0" containsNumber="1" containsInteger="1" minValue="0" maxValue="1"/>
    </cacheField>
    <cacheField name="Average_Stars" numFmtId="0">
      <sharedItems containsSemiMixedTypes="0" containsString="0" containsNumber="1" containsInteger="1" minValue="0" maxValue="1"/>
    </cacheField>
    <cacheField name="Poor_Stars" numFmtId="0">
      <sharedItems containsSemiMixedTypes="0" containsString="0" containsNumber="1" containsInteger="1" minValue="0" maxValue="1"/>
    </cacheField>
    <cacheField name="Date2" numFmtId="0" databaseField="0">
      <fieldGroup base="1">
        <discretePr count="701">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extLst>
    <ext xmlns:x14="http://schemas.microsoft.com/office/spreadsheetml/2009/9/main" uri="{725AE2AE-9491-48be-B2B4-4EB974FC3084}">
      <x14:pivotCacheDefinition pivotCacheId="2116274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SEMOYE TAIWO" refreshedDate="45565.644933101852" backgroundQuery="1" createdVersion="8" refreshedVersion="8" minRefreshableVersion="3" recordCount="0" supportSubquery="1" supportAdvancedDrill="1" xr:uid="{8AFB115D-D1E2-4232-B7BF-2CCCFA46CCE6}">
  <cacheSource type="external" connectionId="1"/>
  <cacheFields count="3">
    <cacheField name="[Table1].[Date (Month)].[Date (Month)]" caption="Date (Month)" numFmtId="0" hierarchy="17" level="1">
      <sharedItems count="12">
        <s v="Sep"/>
        <s v="Oct"/>
        <s v="Nov"/>
        <s v="Dec"/>
        <s v="Jan"/>
        <s v="Feb"/>
        <s v="Mar"/>
        <s v="Apr"/>
        <s v="May"/>
        <s v="Jun"/>
        <s v="Jul"/>
        <s v="Aug"/>
      </sharedItems>
    </cacheField>
    <cacheField name="[Table1].[Date (Year)].[Date (Year)]" caption="Date (Year)" numFmtId="0" hierarchy="15" level="1">
      <sharedItems count="6">
        <s v="2018"/>
        <s v="2019"/>
        <s v="2020"/>
        <s v="2021"/>
        <s v="2022"/>
        <s v="2023"/>
      </sharedItems>
    </cacheField>
    <cacheField name="[Measures].[total travllers]" caption="total travllers" numFmtId="0" hierarchy="19" level="32767"/>
  </cacheFields>
  <cacheHierarchies count="36">
    <cacheHierarchy uniqueName="[Table1].[Reviews]" caption="Reviews" attribute="1" defaultMemberUniqueName="[Table1].[Reviews].[All]" allUniqueName="[Table1].[Reviews].[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ountry]" caption="Country" attribute="1" defaultMemberUniqueName="[Table1].[Country].[All]" allUniqueName="[Table1].[Country].[All]" dimensionUniqueName="[Table1]" displayFolder="" count="0" memberValueDatatype="130" unbalanced="0"/>
    <cacheHierarchy uniqueName="[Table1].[Seat_Type]" caption="Seat_Type" attribute="1" defaultMemberUniqueName="[Table1].[Seat_Type].[All]" allUniqueName="[Table1].[Seat_Type].[All]" dimensionUniqueName="[Table1]" displayFolder="" count="0" memberValueDatatype="130" unbalanced="0"/>
    <cacheHierarchy uniqueName="[Table1].[Recommended]" caption="Recommended" attribute="1" defaultMemberUniqueName="[Table1].[Recommended].[All]" allUniqueName="[Table1].[Recommended].[All]" dimensionUniqueName="[Table1]" displayFolder="" count="0" memberValueDatatype="130" unbalanced="0"/>
    <cacheHierarchy uniqueName="[Table1].[Stars]" caption="Stars" attribute="1" defaultMemberUniqueName="[Table1].[Stars].[All]" allUniqueName="[Table1].[Stars].[All]" dimensionUniqueName="[Table1]" displayFolder="" count="0" memberValueDatatype="20" unbalanced="0"/>
    <cacheHierarchy uniqueName="[Table1].[Route]" caption="Route" attribute="1" defaultMemberUniqueName="[Table1].[Route].[All]" allUniqueName="[Table1].[Route].[All]" dimensionUniqueName="[Table1]" displayFolder="" count="0" memberValueDatatype="130" unbalanced="0"/>
    <cacheHierarchy uniqueName="[Table1].[Type_Of_Traveller]" caption="Type_Of_Traveller" attribute="1" defaultMemberUniqueName="[Table1].[Type_Of_Traveller].[All]" allUniqueName="[Table1].[Type_Of_Traveller].[All]" dimensionUniqueName="[Table1]" displayFolder="" count="0" memberValueDatatype="130" unbalanced="0"/>
    <cacheHierarchy uniqueName="[Table1].[Yes_Recommended]" caption="Yes_Recommended" attribute="1" defaultMemberUniqueName="[Table1].[Yes_Recommended].[All]" allUniqueName="[Table1].[Yes_Recommended].[All]" dimensionUniqueName="[Table1]" displayFolder="" count="0" memberValueDatatype="20" unbalanced="0"/>
    <cacheHierarchy uniqueName="[Table1].[No_Recommended]" caption="No_Recommended" attribute="1" defaultMemberUniqueName="[Table1].[No_Recommended].[All]" allUniqueName="[Table1].[No_Recommended].[All]" dimensionUniqueName="[Table1]" displayFolder="" count="0" memberValueDatatype="20" unbalanced="0"/>
    <cacheHierarchy uniqueName="[Table1].[Grade_of_Stars]" caption="Grade_of_Stars" attribute="1" defaultMemberUniqueName="[Table1].[Grade_of_Stars].[All]" allUniqueName="[Table1].[Grade_of_Stars].[All]" dimensionUniqueName="[Table1]" displayFolder="" count="0" memberValueDatatype="130" unbalanced="0"/>
    <cacheHierarchy uniqueName="[Table1].[Excellent_Stars]" caption="Excellent_Stars" attribute="1" defaultMemberUniqueName="[Table1].[Excellent_Stars].[All]" allUniqueName="[Table1].[Excellent_Stars].[All]" dimensionUniqueName="[Table1]" displayFolder="" count="0" memberValueDatatype="20" unbalanced="0"/>
    <cacheHierarchy uniqueName="[Table1].[Good_Stars]" caption="Good_Stars" attribute="1" defaultMemberUniqueName="[Table1].[Good_Stars].[All]" allUniqueName="[Table1].[Good_Stars].[All]" dimensionUniqueName="[Table1]" displayFolder="" count="0" memberValueDatatype="20" unbalanced="0"/>
    <cacheHierarchy uniqueName="[Table1].[Average_Stars]" caption="Average_Stars" attribute="1" defaultMemberUniqueName="[Table1].[Average_Stars].[All]" allUniqueName="[Table1].[Average_Stars].[All]" dimensionUniqueName="[Table1]" displayFolder="" count="0" memberValueDatatype="20" unbalanced="0"/>
    <cacheHierarchy uniqueName="[Table1].[Poor_Stars]" caption="Poor_Stars" attribute="1" defaultMemberUniqueName="[Table1].[Poor_Stars].[All]" allUniqueName="[Table1].[Poor_Stars].[All]" dimensionUniqueName="[Table1]" displayFolder="" count="0" memberValueDatatype="20"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1"/>
      </fieldsUsage>
    </cacheHierarchy>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2" memberValueDatatype="130" unbalanced="0">
      <fieldsUsage count="2">
        <fieldUsage x="-1"/>
        <fieldUsage x="0"/>
      </fieldsUsage>
    </cacheHierarchy>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total travllers]" caption="total travllers" measure="1" displayFolder="" measureGroup="Table1" count="0" oneField="1">
      <fieldsUsage count="1">
        <fieldUsage x="2"/>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tars]" caption="Sum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ecommended]" caption="Count of Recommended" measure="1" displayFolder="" measureGroup="Table1" count="0" hidden="1">
      <extLst>
        <ext xmlns:x15="http://schemas.microsoft.com/office/spreadsheetml/2010/11/main" uri="{B97F6D7D-B522-45F9-BDA1-12C45D357490}">
          <x15:cacheHierarchy aggregatedColumn="4"/>
        </ext>
      </extLst>
    </cacheHierarchy>
    <cacheHierarchy uniqueName="[Measures].[Average of Stars]" caption="Average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oute]" caption="Count of Route" measure="1" displayFolder="" measureGroup="Table1" count="0" hidden="1">
      <extLst>
        <ext xmlns:x15="http://schemas.microsoft.com/office/spreadsheetml/2010/11/main" uri="{B97F6D7D-B522-45F9-BDA1-12C45D357490}">
          <x15:cacheHierarchy aggregatedColumn="6"/>
        </ext>
      </extLst>
    </cacheHierarchy>
    <cacheHierarchy uniqueName="[Measures].[Count of Reviews]" caption="Count of Reviews" measure="1" displayFolder="" measureGroup="Table1" count="0" hidden="1">
      <extLst>
        <ext xmlns:x15="http://schemas.microsoft.com/office/spreadsheetml/2010/11/main" uri="{B97F6D7D-B522-45F9-BDA1-12C45D357490}">
          <x15:cacheHierarchy aggregatedColumn="0"/>
        </ext>
      </extLst>
    </cacheHierarchy>
    <cacheHierarchy uniqueName="[Measures].[Sum of Yes_Recommended]" caption="Sum of Yes_Recommended" measure="1" displayFolder="" measureGroup="Table1" count="0" hidden="1">
      <extLst>
        <ext xmlns:x15="http://schemas.microsoft.com/office/spreadsheetml/2010/11/main" uri="{B97F6D7D-B522-45F9-BDA1-12C45D357490}">
          <x15:cacheHierarchy aggregatedColumn="8"/>
        </ext>
      </extLst>
    </cacheHierarchy>
    <cacheHierarchy uniqueName="[Measures].[Count of Type_Of_Traveller]" caption="Count of Type_Of_Traveller" measure="1" displayFolder="" measureGroup="Table1" count="0" hidden="1">
      <extLst>
        <ext xmlns:x15="http://schemas.microsoft.com/office/spreadsheetml/2010/11/main" uri="{B97F6D7D-B522-45F9-BDA1-12C45D357490}">
          <x15:cacheHierarchy aggregatedColumn="7"/>
        </ext>
      </extLst>
    </cacheHierarchy>
    <cacheHierarchy uniqueName="[Measures].[Count of Seat_Type]" caption="Count of Seat_Type" measure="1" displayFolder="" measureGroup="Table1"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Sum of Average_Stars]" caption="Sum of Average_Stars" measure="1" displayFolder="" measureGroup="Table1" count="0" hidden="1">
      <extLst>
        <ext xmlns:x15="http://schemas.microsoft.com/office/spreadsheetml/2010/11/main" uri="{B97F6D7D-B522-45F9-BDA1-12C45D357490}">
          <x15:cacheHierarchy aggregatedColumn="13"/>
        </ext>
      </extLst>
    </cacheHierarchy>
    <cacheHierarchy uniqueName="[Measures].[Count of Grade_of_Stars]" caption="Count of Grade_of_Stars" measure="1" displayFolder="" measureGroup="Table1" count="0" hidden="1">
      <extLst>
        <ext xmlns:x15="http://schemas.microsoft.com/office/spreadsheetml/2010/11/main" uri="{B97F6D7D-B522-45F9-BDA1-12C45D357490}">
          <x15:cacheHierarchy aggregatedColumn="10"/>
        </ext>
      </extLst>
    </cacheHierarchy>
    <cacheHierarchy uniqueName="[Measures].[Sum of Excellent_Stars]" caption="Sum of Excellent_Stars" measure="1" displayFolder="" measureGroup="Table1" count="0" hidden="1">
      <extLst>
        <ext xmlns:x15="http://schemas.microsoft.com/office/spreadsheetml/2010/11/main" uri="{B97F6D7D-B522-45F9-BDA1-12C45D357490}">
          <x15:cacheHierarchy aggregatedColumn="11"/>
        </ext>
      </extLst>
    </cacheHierarchy>
    <cacheHierarchy uniqueName="[Measures].[Sum of Poor_Stars]" caption="Sum of Poor_Stars" measure="1" displayFolder="" measureGroup="Table1" count="0" hidden="1">
      <extLst>
        <ext xmlns:x15="http://schemas.microsoft.com/office/spreadsheetml/2010/11/main" uri="{B97F6D7D-B522-45F9-BDA1-12C45D357490}">
          <x15:cacheHierarchy aggregatedColumn="14"/>
        </ext>
      </extLst>
    </cacheHierarchy>
    <cacheHierarchy uniqueName="[Measures].[Sum of Good_Stars]" caption="Sum of Good_Stars"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SEMOYE TAIWO" refreshedDate="45565.460598611113" backgroundQuery="1" createdVersion="8" refreshedVersion="8" minRefreshableVersion="3" recordCount="0" supportSubquery="1" supportAdvancedDrill="1" xr:uid="{BC1DFDC6-7B25-45D7-AA18-C4863AF7F4BF}">
  <cacheSource type="external" connectionId="1"/>
  <cacheFields count="5">
    <cacheField name="[Table1].[Date].[Date]" caption="Date" numFmtId="0" hierarchy="1" level="1">
      <sharedItems containsSemiMixedTypes="0" containsNonDate="0" containsDate="1" containsString="0" minDate="2018-09-20T00:00:00" maxDate="2023-08-02T00:00:00" count="701">
        <d v="2018-09-20T00:00:00"/>
        <d v="2018-09-24T00:00:00"/>
        <d v="2018-09-25T00:00:00"/>
        <d v="2018-09-26T00:00:00"/>
        <d v="2018-09-28T00:00:00"/>
        <d v="2018-10-01T00:00:00"/>
        <d v="2018-10-06T00:00:00"/>
        <d v="2018-10-07T00:00:00"/>
        <d v="2018-10-13T00:00:00"/>
        <d v="2018-10-15T00:00:00"/>
        <d v="2018-10-17T00:00:00"/>
        <d v="2018-10-18T00:00:00"/>
        <d v="2018-10-21T00:00:00"/>
        <d v="2018-10-22T00:00:00"/>
        <d v="2018-10-23T00:00:00"/>
        <d v="2018-10-24T00:00:00"/>
        <d v="2018-10-25T00:00:00"/>
        <d v="2018-10-26T00:00:00"/>
        <d v="2018-10-27T00:00:00"/>
        <d v="2018-10-28T00:00:00"/>
        <d v="2018-11-01T00:00:00"/>
        <d v="2018-11-02T00:00:00"/>
        <d v="2018-11-04T00:00:00"/>
        <d v="2018-11-05T00:00:00"/>
        <d v="2018-11-06T00:00:00"/>
        <d v="2018-11-10T00:00:00"/>
        <d v="2018-11-12T00:00:00"/>
        <d v="2018-11-14T00:00:00"/>
        <d v="2018-11-16T00:00:00"/>
        <d v="2018-11-17T00:00:00"/>
        <d v="2018-11-20T00:00:00"/>
        <d v="2018-11-21T00:00:00"/>
        <d v="2018-11-22T00:00:00"/>
        <d v="2018-11-27T00:00:00"/>
        <d v="2018-11-28T00:00:00"/>
        <d v="2018-11-30T00:00:00"/>
        <d v="2018-12-03T00:00:00"/>
        <d v="2018-12-05T00:00:00"/>
        <d v="2018-12-07T00:00:00"/>
        <d v="2018-12-09T00:00:00"/>
        <d v="2018-12-10T00:00:00"/>
        <d v="2018-12-11T00:00:00"/>
        <d v="2018-12-13T00:00:00"/>
        <d v="2018-12-17T00:00:00"/>
        <d v="2018-12-18T00:00:00"/>
        <d v="2018-12-19T00:00:00"/>
        <d v="2018-12-22T00:00:00"/>
        <d v="2018-12-23T00:00:00"/>
        <d v="2018-12-24T00:00:00"/>
        <d v="2018-12-29T00:00:00"/>
        <d v="2018-12-30T00:00:00"/>
        <d v="2019-01-02T00:00:00"/>
        <d v="2019-01-03T00:00:00"/>
        <d v="2019-01-05T00:00:00"/>
        <d v="2019-01-07T00:00:00"/>
        <d v="2019-01-09T00:00:00"/>
        <d v="2019-01-10T00:00:00"/>
        <d v="2019-01-12T00:00:00"/>
        <d v="2019-01-14T00:00:00"/>
        <d v="2019-01-15T00:00:00"/>
        <d v="2019-01-16T00:00:00"/>
        <d v="2019-01-18T00:00:00"/>
        <d v="2019-01-19T00:00:00"/>
        <d v="2019-01-21T00:00:00"/>
        <d v="2019-01-22T00:00:00"/>
        <d v="2019-01-23T00:00:00"/>
        <d v="2019-01-24T00:00:00"/>
        <d v="2019-01-25T00:00:00"/>
        <d v="2019-01-26T00:00:00"/>
        <d v="2019-01-28T00:00:00"/>
        <d v="2019-01-30T00:00:00"/>
        <d v="2019-01-31T00:00:00"/>
        <d v="2019-02-01T00:00:00"/>
        <d v="2019-02-02T00:00:00"/>
        <d v="2019-02-03T00:00:00"/>
        <d v="2019-02-04T00:00:00"/>
        <d v="2019-02-10T00:00:00"/>
        <d v="2019-02-11T00:00:00"/>
        <d v="2019-02-12T00:00:00"/>
        <d v="2019-02-13T00:00:00"/>
        <d v="2019-02-15T00:00:00"/>
        <d v="2019-02-18T00:00:00"/>
        <d v="2019-02-19T00:00:00"/>
        <d v="2019-02-20T00:00:00"/>
        <d v="2019-02-22T00:00:00"/>
        <d v="2019-02-23T00:00:00"/>
        <d v="2019-02-24T00:00:00"/>
        <d v="2019-02-25T00:00:00"/>
        <d v="2019-02-26T00:00:00"/>
        <d v="2019-02-28T00:00:00"/>
        <d v="2019-03-02T00:00:00"/>
        <d v="2019-03-03T00:00:00"/>
        <d v="2019-03-04T00:00:00"/>
        <d v="2019-03-07T00:00:00"/>
        <d v="2019-03-08T00:00:00"/>
        <d v="2019-03-09T00:00:00"/>
        <d v="2019-03-11T00:00:00"/>
        <d v="2019-03-12T00:00:00"/>
        <d v="2019-03-13T00:00:00"/>
        <d v="2019-03-14T00:00:00"/>
        <d v="2019-03-16T00:00:00"/>
        <d v="2019-03-18T00:00:00"/>
        <d v="2019-03-19T00:00:00"/>
        <d v="2019-03-21T00:00:00"/>
        <d v="2019-03-23T00:00:00"/>
        <d v="2019-03-28T00:00:00"/>
        <d v="2019-03-29T00:00:00"/>
        <d v="2019-04-01T00:00:00"/>
        <d v="2019-04-06T00:00:00"/>
        <d v="2019-04-10T00:00:00"/>
        <d v="2019-04-11T00:00:00"/>
        <d v="2019-04-12T00:00:00"/>
        <d v="2019-04-13T00:00:00"/>
        <d v="2019-04-14T00:00:00"/>
        <d v="2019-04-17T00:00:00"/>
        <d v="2019-04-18T00:00:00"/>
        <d v="2019-04-22T00:00:00"/>
        <d v="2019-04-23T00:00:00"/>
        <d v="2019-04-27T00:00:00"/>
        <d v="2019-04-29T00:00:00"/>
        <d v="2019-04-30T00:00:00"/>
        <d v="2019-05-01T00:00:00"/>
        <d v="2019-05-02T00:00:00"/>
        <d v="2019-05-04T00:00:00"/>
        <d v="2019-05-07T00:00:00"/>
        <d v="2019-05-08T00:00:00"/>
        <d v="2019-05-10T00:00:00"/>
        <d v="2019-05-11T00:00:00"/>
        <d v="2019-05-13T00:00:00"/>
        <d v="2019-05-16T00:00:00"/>
        <d v="2019-05-17T00:00:00"/>
        <d v="2019-05-18T00:00:00"/>
        <d v="2019-05-19T00:00:00"/>
        <d v="2019-05-20T00:00:00"/>
        <d v="2019-05-22T00:00:00"/>
        <d v="2019-05-23T00:00:00"/>
        <d v="2019-05-26T00:00:00"/>
        <d v="2019-05-27T00:00:00"/>
        <d v="2019-05-28T00:00:00"/>
        <d v="2019-05-29T00:00:00"/>
        <d v="2019-05-30T00:00:00"/>
        <d v="2019-06-01T00:00:00"/>
        <d v="2019-06-02T00:00:00"/>
        <d v="2019-06-04T00:00:00"/>
        <d v="2019-06-05T00:00:00"/>
        <d v="2019-06-06T00:00:00"/>
        <d v="2019-06-07T00:00:00"/>
        <d v="2019-06-08T00:00:00"/>
        <d v="2019-06-09T00:00:00"/>
        <d v="2019-06-12T00:00:00"/>
        <d v="2019-06-14T00:00:00"/>
        <d v="2019-06-16T00:00:00"/>
        <d v="2019-06-17T00:00:00"/>
        <d v="2019-06-20T00:00:00"/>
        <d v="2019-06-22T00:00:00"/>
        <d v="2019-06-24T00:00:00"/>
        <d v="2019-06-26T00:00:00"/>
        <d v="2019-06-27T00:00:00"/>
        <d v="2019-06-28T00:00:00"/>
        <d v="2019-06-29T00:00:00"/>
        <d v="2019-06-30T00:00:00"/>
        <d v="2019-07-01T00:00:00"/>
        <d v="2019-07-02T00:00:00"/>
        <d v="2019-07-04T00:00:00"/>
        <d v="2019-07-05T00:00:00"/>
        <d v="2019-07-06T00:00:00"/>
        <d v="2019-07-07T00:00:00"/>
        <d v="2019-07-08T00:00:00"/>
        <d v="2019-07-10T00:00:00"/>
        <d v="2019-07-12T00:00:00"/>
        <d v="2019-07-13T00:00:00"/>
        <d v="2019-07-14T00:00:00"/>
        <d v="2019-07-15T00:00:00"/>
        <d v="2019-07-16T00:00:00"/>
        <d v="2019-07-18T00:00:00"/>
        <d v="2019-07-20T00:00:00"/>
        <d v="2019-07-21T00:00:00"/>
        <d v="2019-07-24T00:00:00"/>
        <d v="2019-07-27T00:00:00"/>
        <d v="2019-07-28T00:00:00"/>
        <d v="2019-07-29T00:00:00"/>
        <d v="2019-07-30T00:00:00"/>
        <d v="2019-07-31T00:00:00"/>
        <d v="2019-08-01T00:00:00"/>
        <d v="2019-08-02T00:00:00"/>
        <d v="2019-08-06T00:00:00"/>
        <d v="2019-08-07T00:00:00"/>
        <d v="2019-08-08T00:00:00"/>
        <d v="2019-08-09T00:00:00"/>
        <d v="2019-08-10T00:00:00"/>
        <d v="2019-08-11T00:00:00"/>
        <d v="2019-08-12T00:00:00"/>
        <d v="2019-08-13T00:00:00"/>
        <d v="2019-08-14T00:00:00"/>
        <d v="2019-08-15T00:00:00"/>
        <d v="2019-08-17T00:00:00"/>
        <d v="2019-08-20T00:00:00"/>
        <d v="2019-08-21T00:00:00"/>
        <d v="2019-08-22T00:00:00"/>
        <d v="2019-08-23T00:00:00"/>
        <d v="2019-08-24T00:00:00"/>
        <d v="2019-08-25T00:00:00"/>
        <d v="2019-08-26T00:00:00"/>
        <d v="2019-08-28T00:00:00"/>
        <d v="2019-08-29T00:00:00"/>
        <d v="2019-09-01T00:00:00"/>
        <d v="2019-09-04T00:00:00"/>
        <d v="2019-09-06T00:00:00"/>
        <d v="2019-09-07T00:00:00"/>
        <d v="2019-09-08T00:00:00"/>
        <d v="2019-09-10T00:00:00"/>
        <d v="2019-09-11T00:00:00"/>
        <d v="2019-09-12T00:00:00"/>
        <d v="2019-09-13T00:00:00"/>
        <d v="2019-09-14T00:00:00"/>
        <d v="2019-09-15T00:00:00"/>
        <d v="2019-09-16T00:00:00"/>
        <d v="2019-09-17T00:00:00"/>
        <d v="2019-09-18T00:00:00"/>
        <d v="2019-09-19T00:00:00"/>
        <d v="2019-09-21T00:00:00"/>
        <d v="2019-09-23T00:00:00"/>
        <d v="2019-09-26T00:00:00"/>
        <d v="2019-09-27T00:00:00"/>
        <d v="2019-09-28T00:00:00"/>
        <d v="2019-09-30T00:00:00"/>
        <d v="2019-10-01T00:00:00"/>
        <d v="2019-10-02T00:00:00"/>
        <d v="2019-10-03T00:00:00"/>
        <d v="2019-10-06T00:00:00"/>
        <d v="2019-10-07T00:00:00"/>
        <d v="2019-10-08T00:00:00"/>
        <d v="2019-10-09T00:00:00"/>
        <d v="2019-10-11T00:00:00"/>
        <d v="2019-10-12T00:00:00"/>
        <d v="2019-10-13T00:00:00"/>
        <d v="2019-10-15T00:00:00"/>
        <d v="2019-10-16T00:00:00"/>
        <d v="2019-10-19T00:00:00"/>
        <d v="2019-10-20T00:00:00"/>
        <d v="2019-10-24T00:00:00"/>
        <d v="2019-10-25T00:00:00"/>
        <d v="2019-10-26T00:00:00"/>
        <d v="2019-10-27T00:00:00"/>
        <d v="2019-10-29T00:00:00"/>
        <d v="2019-10-30T00:00:00"/>
        <d v="2019-10-31T00:00:00"/>
        <d v="2019-11-02T00:00:00"/>
        <d v="2019-11-07T00:00:00"/>
        <d v="2019-11-10T00:00:00"/>
        <d v="2019-11-11T00:00:00"/>
        <d v="2019-11-12T00:00:00"/>
        <d v="2019-11-13T00:00:00"/>
        <d v="2019-11-16T00:00:00"/>
        <d v="2019-11-17T00:00:00"/>
        <d v="2019-11-18T00:00:00"/>
        <d v="2019-11-19T00:00:00"/>
        <d v="2019-11-20T00:00:00"/>
        <d v="2019-11-24T00:00:00"/>
        <d v="2019-11-25T00:00:00"/>
        <d v="2019-11-26T00:00:00"/>
        <d v="2019-11-27T00:00:00"/>
        <d v="2019-11-28T00:00:00"/>
        <d v="2019-12-02T00:00:00"/>
        <d v="2019-12-04T00:00:00"/>
        <d v="2019-12-08T00:00:00"/>
        <d v="2019-12-10T00:00:00"/>
        <d v="2019-12-11T00:00:00"/>
        <d v="2019-12-13T00:00:00"/>
        <d v="2019-12-14T00:00:00"/>
        <d v="2019-12-15T00:00:00"/>
        <d v="2019-12-16T00:00:00"/>
        <d v="2019-12-18T00:00:00"/>
        <d v="2019-12-21T00:00:00"/>
        <d v="2019-12-22T00:00:00"/>
        <d v="2019-12-24T00:00:00"/>
        <d v="2019-12-27T00:00:00"/>
        <d v="2019-12-29T00:00:00"/>
        <d v="2019-12-30T00:00:00"/>
        <d v="2020-01-03T00:00:00"/>
        <d v="2020-01-04T00:00:00"/>
        <d v="2020-01-05T00:00:00"/>
        <d v="2020-01-06T00:00:00"/>
        <d v="2020-01-07T00:00:00"/>
        <d v="2020-01-11T00:00:00"/>
        <d v="2020-01-12T00:00:00"/>
        <d v="2020-01-14T00:00:00"/>
        <d v="2020-01-16T00:00:00"/>
        <d v="2020-01-17T00:00:00"/>
        <d v="2020-01-18T00:00:00"/>
        <d v="2020-01-20T00:00:00"/>
        <d v="2020-01-21T00:00:00"/>
        <d v="2020-01-22T00:00:00"/>
        <d v="2020-01-23T00:00:00"/>
        <d v="2020-01-25T00:00:00"/>
        <d v="2020-01-26T00:00:00"/>
        <d v="2020-01-28T00:00:00"/>
        <d v="2020-01-29T00:00:00"/>
        <d v="2020-01-30T00:00:00"/>
        <d v="2020-02-01T00:00:00"/>
        <d v="2020-02-02T00:00:00"/>
        <d v="2020-02-04T00:00:00"/>
        <d v="2020-02-05T00:00:00"/>
        <d v="2020-02-14T00:00:00"/>
        <d v="2020-02-15T00:00:00"/>
        <d v="2020-02-21T00:00:00"/>
        <d v="2020-02-23T00:00:00"/>
        <d v="2020-02-24T00:00:00"/>
        <d v="2020-02-26T00:00:00"/>
        <d v="2020-02-27T00:00:00"/>
        <d v="2020-02-28T00:00:00"/>
        <d v="2020-03-03T00:00:00"/>
        <d v="2020-03-05T00:00:00"/>
        <d v="2020-03-06T00:00:00"/>
        <d v="2020-03-08T00:00:00"/>
        <d v="2020-03-09T00:00:00"/>
        <d v="2020-03-13T00:00:00"/>
        <d v="2020-03-14T00:00:00"/>
        <d v="2020-03-16T00:00:00"/>
        <d v="2020-03-17T00:00:00"/>
        <d v="2020-03-18T00:00:00"/>
        <d v="2020-03-22T00:00:00"/>
        <d v="2020-03-23T00:00:00"/>
        <d v="2020-03-31T00:00:00"/>
        <d v="2020-04-01T00:00:00"/>
        <d v="2020-04-02T00:00:00"/>
        <d v="2020-04-04T00:00:00"/>
        <d v="2020-04-11T00:00:00"/>
        <d v="2020-04-19T00:00:00"/>
        <d v="2020-04-25T00:00:00"/>
        <d v="2020-04-27T00:00:00"/>
        <d v="2020-04-28T00:00:00"/>
        <d v="2020-04-29T00:00:00"/>
        <d v="2020-05-01T00:00:00"/>
        <d v="2020-05-10T00:00:00"/>
        <d v="2020-05-12T00:00:00"/>
        <d v="2020-05-18T00:00:00"/>
        <d v="2020-05-29T00:00:00"/>
        <d v="2020-06-04T00:00:00"/>
        <d v="2020-06-06T00:00:00"/>
        <d v="2020-06-08T00:00:00"/>
        <d v="2020-06-11T00:00:00"/>
        <d v="2020-07-23T00:00:00"/>
        <d v="2020-07-31T00:00:00"/>
        <d v="2020-08-01T00:00:00"/>
        <d v="2020-08-08T00:00:00"/>
        <d v="2020-08-27T00:00:00"/>
        <d v="2020-09-18T00:00:00"/>
        <d v="2020-09-23T00:00:00"/>
        <d v="2020-10-05T00:00:00"/>
        <d v="2020-10-22T00:00:00"/>
        <d v="2020-12-02T00:00:00"/>
        <d v="2020-12-07T00:00:00"/>
        <d v="2020-12-09T00:00:00"/>
        <d v="2020-12-25T00:00:00"/>
        <d v="2020-12-26T00:00:00"/>
        <d v="2020-12-27T00:00:00"/>
        <d v="2020-12-30T00:00:00"/>
        <d v="2021-01-21T00:00:00"/>
        <d v="2021-02-04T00:00:00"/>
        <d v="2021-02-10T00:00:00"/>
        <d v="2021-02-20T00:00:00"/>
        <d v="2021-02-21T00:00:00"/>
        <d v="2021-03-14T00:00:00"/>
        <d v="2021-04-01T00:00:00"/>
        <d v="2021-04-07T00:00:00"/>
        <d v="2021-04-24T00:00:00"/>
        <d v="2021-05-15T00:00:00"/>
        <d v="2021-05-26T00:00:00"/>
        <d v="2021-05-30T00:00:00"/>
        <d v="2021-06-07T00:00:00"/>
        <d v="2021-06-13T00:00:00"/>
        <d v="2021-06-22T00:00:00"/>
        <d v="2021-06-27T00:00:00"/>
        <d v="2021-07-07T00:00:00"/>
        <d v="2021-07-09T00:00:00"/>
        <d v="2021-07-13T00:00:00"/>
        <d v="2021-07-20T00:00:00"/>
        <d v="2021-07-22T00:00:00"/>
        <d v="2021-07-27T00:00:00"/>
        <d v="2021-08-08T00:00:00"/>
        <d v="2021-08-11T00:00:00"/>
        <d v="2021-08-17T00:00:00"/>
        <d v="2021-08-19T00:00:00"/>
        <d v="2021-08-22T00:00:00"/>
        <d v="2021-08-26T00:00:00"/>
        <d v="2021-08-27T00:00:00"/>
        <d v="2021-09-07T00:00:00"/>
        <d v="2021-09-08T00:00:00"/>
        <d v="2021-09-09T00:00:00"/>
        <d v="2021-09-11T00:00:00"/>
        <d v="2021-09-13T00:00:00"/>
        <d v="2021-09-21T00:00:00"/>
        <d v="2021-09-22T00:00:00"/>
        <d v="2021-09-26T00:00:00"/>
        <d v="2021-10-01T00:00:00"/>
        <d v="2021-10-02T00:00:00"/>
        <d v="2021-10-03T00:00:00"/>
        <d v="2021-10-04T00:00:00"/>
        <d v="2021-10-05T00:00:00"/>
        <d v="2021-10-06T00:00:00"/>
        <d v="2021-10-07T00:00:00"/>
        <d v="2021-10-14T00:00:00"/>
        <d v="2021-10-16T00:00:00"/>
        <d v="2021-10-18T00:00:00"/>
        <d v="2021-10-19T00:00:00"/>
        <d v="2021-10-20T00:00:00"/>
        <d v="2021-10-21T00:00:00"/>
        <d v="2021-10-23T00:00:00"/>
        <d v="2021-10-24T00:00:00"/>
        <d v="2021-10-25T00:00:00"/>
        <d v="2021-10-29T00:00:00"/>
        <d v="2021-10-31T00:00:00"/>
        <d v="2021-11-06T00:00:00"/>
        <d v="2021-11-07T00:00:00"/>
        <d v="2021-11-10T00:00:00"/>
        <d v="2021-11-13T00:00:00"/>
        <d v="2021-11-14T00:00:00"/>
        <d v="2021-11-15T00:00:00"/>
        <d v="2021-11-19T00:00:00"/>
        <d v="2021-11-20T00:00:00"/>
        <d v="2021-11-24T00:00:00"/>
        <d v="2021-11-25T00:00:00"/>
        <d v="2021-11-27T00:00:00"/>
        <d v="2021-11-29T00:00:00"/>
        <d v="2021-12-02T00:00:00"/>
        <d v="2021-12-06T00:00:00"/>
        <d v="2021-12-08T00:00:00"/>
        <d v="2021-12-12T00:00:00"/>
        <d v="2021-12-16T00:00:00"/>
        <d v="2021-12-19T00:00:00"/>
        <d v="2021-12-20T00:00:00"/>
        <d v="2021-12-23T00:00:00"/>
        <d v="2021-12-24T00:00:00"/>
        <d v="2021-12-27T00:00:00"/>
        <d v="2021-12-28T00:00:00"/>
        <d v="2021-12-29T00:00:00"/>
        <d v="2021-12-30T00:00:00"/>
        <d v="2022-01-02T00:00:00"/>
        <d v="2022-01-06T00:00:00"/>
        <d v="2022-01-07T00:00:00"/>
        <d v="2022-01-09T00:00:00"/>
        <d v="2022-01-10T00:00:00"/>
        <d v="2022-01-12T00:00:00"/>
        <d v="2022-01-19T00:00:00"/>
        <d v="2022-01-25T00:00:00"/>
        <d v="2022-02-01T00:00:00"/>
        <d v="2022-02-08T00:00:00"/>
        <d v="2022-02-11T00:00:00"/>
        <d v="2022-02-13T00:00:00"/>
        <d v="2022-02-18T00:00:00"/>
        <d v="2022-02-19T00:00:00"/>
        <d v="2022-02-20T00:00:00"/>
        <d v="2022-02-21T00:00:00"/>
        <d v="2022-02-26T00:00:00"/>
        <d v="2022-02-28T00:00:00"/>
        <d v="2022-03-02T00:00:00"/>
        <d v="2022-03-03T00:00:00"/>
        <d v="2022-03-04T00:00:00"/>
        <d v="2022-03-05T00:00:00"/>
        <d v="2022-03-06T00:00:00"/>
        <d v="2022-03-11T00:00:00"/>
        <d v="2022-03-16T00:00:00"/>
        <d v="2022-03-17T00:00:00"/>
        <d v="2022-03-18T00:00:00"/>
        <d v="2022-03-19T00:00:00"/>
        <d v="2022-03-25T00:00:00"/>
        <d v="2022-03-27T00:00:00"/>
        <d v="2022-03-29T00:00:00"/>
        <d v="2022-03-30T00:00:00"/>
        <d v="2022-03-31T00:00:00"/>
        <d v="2022-04-02T00:00:00"/>
        <d v="2022-04-03T00:00:00"/>
        <d v="2022-04-04T00:00:00"/>
        <d v="2022-04-06T00:00:00"/>
        <d v="2022-04-07T00:00:00"/>
        <d v="2022-04-08T00:00:00"/>
        <d v="2022-04-11T00:00:00"/>
        <d v="2022-04-12T00:00:00"/>
        <d v="2022-04-14T00:00:00"/>
        <d v="2022-04-15T00:00:00"/>
        <d v="2022-04-16T00:00:00"/>
        <d v="2022-04-20T00:00:00"/>
        <d v="2022-04-23T00:00:00"/>
        <d v="2022-04-24T00:00:00"/>
        <d v="2022-04-27T00:00:00"/>
        <d v="2022-04-28T00:00:00"/>
        <d v="2022-04-29T00:00:00"/>
        <d v="2022-05-04T00:00:00"/>
        <d v="2022-05-05T00:00:00"/>
        <d v="2022-05-08T00:00:00"/>
        <d v="2022-05-09T00:00:00"/>
        <d v="2022-05-11T00:00:00"/>
        <d v="2022-05-18T00:00:00"/>
        <d v="2022-05-19T00:00:00"/>
        <d v="2022-05-23T00:00:00"/>
        <d v="2022-05-24T00:00:00"/>
        <d v="2022-05-27T00:00:00"/>
        <d v="2022-05-30T00:00:00"/>
        <d v="2022-06-01T00:00:00"/>
        <d v="2022-06-02T00:00:00"/>
        <d v="2022-06-03T00:00:00"/>
        <d v="2022-06-06T00:00:00"/>
        <d v="2022-06-08T00:00:00"/>
        <d v="2022-06-11T00:00:00"/>
        <d v="2022-06-13T00:00:00"/>
        <d v="2022-06-15T00:00:00"/>
        <d v="2022-06-16T00:00:00"/>
        <d v="2022-06-17T00:00:00"/>
        <d v="2022-06-18T00:00:00"/>
        <d v="2022-06-19T00:00:00"/>
        <d v="2022-06-20T00:00:00"/>
        <d v="2022-06-22T00:00:00"/>
        <d v="2022-06-23T00:00:00"/>
        <d v="2022-06-24T00:00:00"/>
        <d v="2022-06-25T00:00:00"/>
        <d v="2022-06-27T00:00:00"/>
        <d v="2022-06-28T00:00:00"/>
        <d v="2022-06-29T00:00:00"/>
        <d v="2022-06-30T00:00:00"/>
        <d v="2022-07-04T00:00:00"/>
        <d v="2022-07-06T00:00:00"/>
        <d v="2022-07-07T00:00:00"/>
        <d v="2022-07-09T00:00:00"/>
        <d v="2022-07-12T00:00:00"/>
        <d v="2022-07-13T00:00:00"/>
        <d v="2022-07-17T00:00:00"/>
        <d v="2022-07-18T00:00:00"/>
        <d v="2022-07-20T00:00:00"/>
        <d v="2022-07-22T00:00:00"/>
        <d v="2022-07-23T00:00:00"/>
        <d v="2022-07-27T00:00:00"/>
        <d v="2022-07-30T00:00:00"/>
        <d v="2022-07-31T00:00:00"/>
        <d v="2022-08-04T00:00:00"/>
        <d v="2022-08-10T00:00:00"/>
        <d v="2022-08-15T00:00:00"/>
        <d v="2022-08-20T00:00:00"/>
        <d v="2022-08-21T00:00:00"/>
        <d v="2022-08-22T00:00:00"/>
        <d v="2022-08-23T00:00:00"/>
        <d v="2022-08-28T00:00:00"/>
        <d v="2022-08-31T00:00:00"/>
        <d v="2022-09-06T00:00:00"/>
        <d v="2022-09-07T00:00:00"/>
        <d v="2022-09-10T00:00:00"/>
        <d v="2022-09-11T00:00:00"/>
        <d v="2022-09-14T00:00:00"/>
        <d v="2022-09-16T00:00:00"/>
        <d v="2022-09-20T00:00:00"/>
        <d v="2022-09-23T00:00:00"/>
        <d v="2022-09-24T00:00:00"/>
        <d v="2022-09-25T00:00:00"/>
        <d v="2022-10-01T00:00:00"/>
        <d v="2022-10-06T00:00:00"/>
        <d v="2022-10-14T00:00:00"/>
        <d v="2022-10-15T00:00:00"/>
        <d v="2022-10-16T00:00:00"/>
        <d v="2022-10-17T00:00:00"/>
        <d v="2022-10-21T00:00:00"/>
        <d v="2022-10-22T00:00:00"/>
        <d v="2022-10-23T00:00:00"/>
        <d v="2022-10-24T00:00:00"/>
        <d v="2022-10-25T00:00:00"/>
        <d v="2022-10-30T00:00:00"/>
        <d v="2022-10-31T00:00:00"/>
        <d v="2022-11-05T00:00:00"/>
        <d v="2022-11-07T00:00:00"/>
        <d v="2022-11-18T00:00:00"/>
        <d v="2022-11-19T00:00:00"/>
        <d v="2022-11-23T00:00:00"/>
        <d v="2022-11-25T00:00:00"/>
        <d v="2022-11-26T00:00:00"/>
        <d v="2022-11-28T00:00:00"/>
        <d v="2022-11-30T00:00:00"/>
        <d v="2022-12-03T00:00:00"/>
        <d v="2022-12-08T00:00:00"/>
        <d v="2022-12-09T00:00:00"/>
        <d v="2022-12-10T00:00:00"/>
        <d v="2022-12-12T00:00:00"/>
        <d v="2022-12-14T00:00:00"/>
        <d v="2022-12-17T00:00:00"/>
        <d v="2022-12-19T00:00:00"/>
        <d v="2022-12-20T00:00:00"/>
        <d v="2022-12-22T00:00:00"/>
        <d v="2022-12-24T00:00:00"/>
        <d v="2022-12-28T00:00:00"/>
        <d v="2022-12-29T00:00:00"/>
        <d v="2022-12-30T00:00:00"/>
        <d v="2023-01-01T00:00:00"/>
        <d v="2023-01-02T00:00:00"/>
        <d v="2023-01-06T00:00:00"/>
        <d v="2023-01-08T00:00:00"/>
        <d v="2023-01-09T00:00:00"/>
        <d v="2023-01-16T00:00:00"/>
        <d v="2023-01-17T00:00:00"/>
        <d v="2023-01-18T00:00:00"/>
        <d v="2023-01-19T00:00:00"/>
        <d v="2023-01-21T00:00:00"/>
        <d v="2023-01-23T00:00:00"/>
        <d v="2023-01-24T00:00:00"/>
        <d v="2023-01-28T00:00:00"/>
        <d v="2023-01-31T00:00:00"/>
        <d v="2023-02-04T00:00:00"/>
        <d v="2023-02-06T00:00:00"/>
        <d v="2023-02-07T00:00:00"/>
        <d v="2023-02-15T00:00:00"/>
        <d v="2023-02-16T00:00:00"/>
        <d v="2023-02-18T00:00:00"/>
        <d v="2023-02-23T00:00:00"/>
        <d v="2023-02-26T00:00:00"/>
        <d v="2023-02-27T00:00:00"/>
        <d v="2023-02-28T00:00:00"/>
        <d v="2023-03-02T00:00:00"/>
        <d v="2023-03-04T00:00:00"/>
        <d v="2023-03-06T00:00:00"/>
        <d v="2023-03-08T00:00:00"/>
        <d v="2023-03-09T00:00:00"/>
        <d v="2023-03-10T00:00:00"/>
        <d v="2023-03-12T00:00:00"/>
        <d v="2023-03-13T00:00:00"/>
        <d v="2023-03-14T00:00:00"/>
        <d v="2023-03-15T00:00:00"/>
        <d v="2023-03-16T00:00:00"/>
        <d v="2023-03-17T00:00:00"/>
        <d v="2023-03-18T00:00:00"/>
        <d v="2023-03-20T00:00:00"/>
        <d v="2023-03-21T00:00:00"/>
        <d v="2023-03-26T00:00:00"/>
        <d v="2023-03-27T00:00:00"/>
        <d v="2023-03-29T00:00:00"/>
        <d v="2023-03-30T00:00:00"/>
        <d v="2023-03-31T00:00:00"/>
        <d v="2023-04-05T00:00:00"/>
        <d v="2023-04-06T00:00:00"/>
        <d v="2023-04-09T00:00:00"/>
        <d v="2023-04-10T00:00:00"/>
        <d v="2023-04-11T00:00:00"/>
        <d v="2023-04-12T00:00:00"/>
        <d v="2023-04-13T00:00:00"/>
        <d v="2023-04-14T00:00:00"/>
        <d v="2023-04-15T00:00:00"/>
        <d v="2023-04-16T00:00:00"/>
        <d v="2023-04-17T00:00:00"/>
        <d v="2023-04-18T00:00:00"/>
        <d v="2023-04-22T00:00:00"/>
        <d v="2023-04-23T00:00:00"/>
        <d v="2023-04-24T00:00:00"/>
        <d v="2023-04-26T00:00:00"/>
        <d v="2023-04-28T00:00:00"/>
        <d v="2023-05-01T00:00:00"/>
        <d v="2023-05-06T00:00:00"/>
        <d v="2023-05-08T00:00:00"/>
        <d v="2023-05-13T00:00:00"/>
        <d v="2023-05-14T00:00:00"/>
        <d v="2023-05-17T00:00:00"/>
        <d v="2023-05-19T00:00:00"/>
        <d v="2023-05-22T00:00:00"/>
        <d v="2023-05-23T00:00:00"/>
        <d v="2023-05-27T00:00:00"/>
        <d v="2023-05-29T00:00:00"/>
        <d v="2023-05-30T00:00:00"/>
        <d v="2023-06-01T00:00:00"/>
        <d v="2023-06-02T00:00:00"/>
        <d v="2023-06-03T00:00:00"/>
        <d v="2023-06-05T00:00:00"/>
        <d v="2023-06-06T00:00:00"/>
        <d v="2023-06-07T00:00:00"/>
        <d v="2023-06-08T00:00:00"/>
        <d v="2023-06-10T00:00:00"/>
        <d v="2023-06-11T00:00:00"/>
        <d v="2023-06-12T00:00:00"/>
        <d v="2023-06-13T00:00:00"/>
        <d v="2023-06-16T00:00:00"/>
        <d v="2023-06-19T00:00:00"/>
        <d v="2023-06-20T00:00:00"/>
        <d v="2023-06-22T00:00:00"/>
        <d v="2023-06-23T00:00:00"/>
        <d v="2023-06-24T00:00:00"/>
        <d v="2023-06-25T00:00:00"/>
        <d v="2023-06-27T00:00:00"/>
        <d v="2023-06-29T00:00:00"/>
        <d v="2023-06-30T00:00:00"/>
        <d v="2023-07-02T00:00:00"/>
        <d v="2023-07-03T00:00:00"/>
        <d v="2023-07-04T00:00:00"/>
        <d v="2023-07-05T00:00:00"/>
        <d v="2023-07-06T00:00:00"/>
        <d v="2023-07-08T00:00:00"/>
        <d v="2023-07-09T00:00:00"/>
        <d v="2023-07-16T00:00:00"/>
        <d v="2023-07-17T00:00:00"/>
        <d v="2023-07-18T00:00:00"/>
        <d v="2023-07-20T00:00:00"/>
        <d v="2023-07-21T00:00:00"/>
        <d v="2023-07-24T00:00:00"/>
        <d v="2023-07-25T00:00:00"/>
        <d v="2023-07-26T00:00:00"/>
        <d v="2023-07-29T00:00:00"/>
        <d v="2023-07-31T00:00:00"/>
        <d v="2023-08-01T00:00:00"/>
      </sharedItems>
    </cacheField>
    <cacheField name="[Table1].[Date (Month)].[Date (Month)]" caption="Date (Month)" numFmtId="0" hierarchy="17" level="1">
      <sharedItems count="12">
        <s v="Sep"/>
        <s v="Oct"/>
        <s v="Nov"/>
        <s v="Dec"/>
        <s v="Jan"/>
        <s v="Feb"/>
        <s v="Mar"/>
        <s v="Apr"/>
        <s v="May"/>
        <s v="Jun"/>
        <s v="Jul"/>
        <s v="Aug"/>
      </sharedItems>
    </cacheField>
    <cacheField name="[Table1].[Date (Quarter)].[Date (Quarter)]" caption="Date (Quarter)" numFmtId="0" hierarchy="16" level="1">
      <sharedItems count="4">
        <s v="Qtr3"/>
        <s v="Qtr4"/>
        <s v="Qtr1"/>
        <s v="Qtr2"/>
      </sharedItems>
    </cacheField>
    <cacheField name="[Table1].[Date (Year)].[Date (Year)]" caption="Date (Year)" numFmtId="0" hierarchy="15" level="1">
      <sharedItems count="6">
        <s v="2018"/>
        <s v="2019"/>
        <s v="2020"/>
        <s v="2021"/>
        <s v="2022"/>
        <s v="2023"/>
      </sharedItems>
    </cacheField>
    <cacheField name="[Measures].[total travllers]" caption="total travllers" numFmtId="0" hierarchy="19" level="32767"/>
  </cacheFields>
  <cacheHierarchies count="36">
    <cacheHierarchy uniqueName="[Table1].[Reviews]" caption="Reviews" attribute="1" defaultMemberUniqueName="[Table1].[Reviews].[All]" allUniqueName="[Table1].[Reviews].[All]" dimensionUniqueName="[Table1]" displayFolder="" count="0" memberValueDatatype="130" unbalanced="0"/>
    <cacheHierarchy uniqueName="[Table1].[Date]" caption="Date" attribute="1" time="1" defaultMemberUniqueName="[Table1].[Date].[All]" allUniqueName="[Table1].[Date].[All]" dimensionUniqueName="[Table1]" displayFolder="" count="2" memberValueDatatype="7"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Seat_Type]" caption="Seat_Type" attribute="1" defaultMemberUniqueName="[Table1].[Seat_Type].[All]" allUniqueName="[Table1].[Seat_Type].[All]" dimensionUniqueName="[Table1]" displayFolder="" count="0" memberValueDatatype="130" unbalanced="0"/>
    <cacheHierarchy uniqueName="[Table1].[Recommended]" caption="Recommended" attribute="1" defaultMemberUniqueName="[Table1].[Recommended].[All]" allUniqueName="[Table1].[Recommended].[All]" dimensionUniqueName="[Table1]" displayFolder="" count="0" memberValueDatatype="130" unbalanced="0"/>
    <cacheHierarchy uniqueName="[Table1].[Stars]" caption="Stars" attribute="1" defaultMemberUniqueName="[Table1].[Stars].[All]" allUniqueName="[Table1].[Stars].[All]" dimensionUniqueName="[Table1]" displayFolder="" count="0" memberValueDatatype="20" unbalanced="0"/>
    <cacheHierarchy uniqueName="[Table1].[Route]" caption="Route" attribute="1" defaultMemberUniqueName="[Table1].[Route].[All]" allUniqueName="[Table1].[Route].[All]" dimensionUniqueName="[Table1]" displayFolder="" count="0" memberValueDatatype="130" unbalanced="0"/>
    <cacheHierarchy uniqueName="[Table1].[Type_Of_Traveller]" caption="Type_Of_Traveller" attribute="1" defaultMemberUniqueName="[Table1].[Type_Of_Traveller].[All]" allUniqueName="[Table1].[Type_Of_Traveller].[All]" dimensionUniqueName="[Table1]" displayFolder="" count="0" memberValueDatatype="130" unbalanced="0"/>
    <cacheHierarchy uniqueName="[Table1].[Yes_Recommended]" caption="Yes_Recommended" attribute="1" defaultMemberUniqueName="[Table1].[Yes_Recommended].[All]" allUniqueName="[Table1].[Yes_Recommended].[All]" dimensionUniqueName="[Table1]" displayFolder="" count="0" memberValueDatatype="20" unbalanced="0"/>
    <cacheHierarchy uniqueName="[Table1].[No_Recommended]" caption="No_Recommended" attribute="1" defaultMemberUniqueName="[Table1].[No_Recommended].[All]" allUniqueName="[Table1].[No_Recommended].[All]" dimensionUniqueName="[Table1]" displayFolder="" count="0" memberValueDatatype="20" unbalanced="0"/>
    <cacheHierarchy uniqueName="[Table1].[Grade_of_Stars]" caption="Grade_of_Stars" attribute="1" defaultMemberUniqueName="[Table1].[Grade_of_Stars].[All]" allUniqueName="[Table1].[Grade_of_Stars].[All]" dimensionUniqueName="[Table1]" displayFolder="" count="0" memberValueDatatype="130" unbalanced="0"/>
    <cacheHierarchy uniqueName="[Table1].[Excellent_Stars]" caption="Excellent_Stars" attribute="1" defaultMemberUniqueName="[Table1].[Excellent_Stars].[All]" allUniqueName="[Table1].[Excellent_Stars].[All]" dimensionUniqueName="[Table1]" displayFolder="" count="0" memberValueDatatype="20" unbalanced="0"/>
    <cacheHierarchy uniqueName="[Table1].[Good_Stars]" caption="Good_Stars" attribute="1" defaultMemberUniqueName="[Table1].[Good_Stars].[All]" allUniqueName="[Table1].[Good_Stars].[All]" dimensionUniqueName="[Table1]" displayFolder="" count="0" memberValueDatatype="20" unbalanced="0"/>
    <cacheHierarchy uniqueName="[Table1].[Average_Stars]" caption="Average_Stars" attribute="1" defaultMemberUniqueName="[Table1].[Average_Stars].[All]" allUniqueName="[Table1].[Average_Stars].[All]" dimensionUniqueName="[Table1]" displayFolder="" count="0" memberValueDatatype="20" unbalanced="0"/>
    <cacheHierarchy uniqueName="[Table1].[Poor_Stars]" caption="Poor_Stars" attribute="1" defaultMemberUniqueName="[Table1].[Poor_Stars].[All]" allUniqueName="[Table1].[Poor_Stars].[All]" dimensionUniqueName="[Table1]" displayFolder="" count="0" memberValueDatatype="20"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3"/>
      </fieldsUsage>
    </cacheHierarchy>
    <cacheHierarchy uniqueName="[Table1].[Date (Quarter)]" caption="Date (Quarter)" attribute="1" defaultMemberUniqueName="[Table1].[Date (Quarter)].[All]" allUniqueName="[Table1].[Date (Quarter)].[All]" dimensionUniqueName="[Table1]" displayFolder="" count="2" memberValueDatatype="130" unbalanced="0">
      <fieldsUsage count="2">
        <fieldUsage x="-1"/>
        <fieldUsage x="2"/>
      </fieldsUsage>
    </cacheHierarchy>
    <cacheHierarchy uniqueName="[Table1].[Date (Month)]" caption="Date (Month)" attribute="1" defaultMemberUniqueName="[Table1].[Date (Month)].[All]" allUniqueName="[Table1].[Date (Month)].[All]" dimensionUniqueName="[Table1]" displayFolder="" count="2" memberValueDatatype="130" unbalanced="0">
      <fieldsUsage count="2">
        <fieldUsage x="-1"/>
        <fieldUsage x="1"/>
      </fieldsUsage>
    </cacheHierarchy>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total travllers]" caption="total travllers" measure="1" displayFolder="" measureGroup="Table1" count="0" oneField="1">
      <fieldsUsage count="1">
        <fieldUsage x="4"/>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tars]" caption="Sum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ecommended]" caption="Count of Recommended" measure="1" displayFolder="" measureGroup="Table1" count="0" hidden="1">
      <extLst>
        <ext xmlns:x15="http://schemas.microsoft.com/office/spreadsheetml/2010/11/main" uri="{B97F6D7D-B522-45F9-BDA1-12C45D357490}">
          <x15:cacheHierarchy aggregatedColumn="4"/>
        </ext>
      </extLst>
    </cacheHierarchy>
    <cacheHierarchy uniqueName="[Measures].[Average of Stars]" caption="Average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oute]" caption="Count of Route" measure="1" displayFolder="" measureGroup="Table1" count="0" hidden="1">
      <extLst>
        <ext xmlns:x15="http://schemas.microsoft.com/office/spreadsheetml/2010/11/main" uri="{B97F6D7D-B522-45F9-BDA1-12C45D357490}">
          <x15:cacheHierarchy aggregatedColumn="6"/>
        </ext>
      </extLst>
    </cacheHierarchy>
    <cacheHierarchy uniqueName="[Measures].[Count of Reviews]" caption="Count of Reviews" measure="1" displayFolder="" measureGroup="Table1" count="0" hidden="1">
      <extLst>
        <ext xmlns:x15="http://schemas.microsoft.com/office/spreadsheetml/2010/11/main" uri="{B97F6D7D-B522-45F9-BDA1-12C45D357490}">
          <x15:cacheHierarchy aggregatedColumn="0"/>
        </ext>
      </extLst>
    </cacheHierarchy>
    <cacheHierarchy uniqueName="[Measures].[Sum of Yes_Recommended]" caption="Sum of Yes_Recommended" measure="1" displayFolder="" measureGroup="Table1" count="0" hidden="1">
      <extLst>
        <ext xmlns:x15="http://schemas.microsoft.com/office/spreadsheetml/2010/11/main" uri="{B97F6D7D-B522-45F9-BDA1-12C45D357490}">
          <x15:cacheHierarchy aggregatedColumn="8"/>
        </ext>
      </extLst>
    </cacheHierarchy>
    <cacheHierarchy uniqueName="[Measures].[Count of Type_Of_Traveller]" caption="Count of Type_Of_Traveller" measure="1" displayFolder="" measureGroup="Table1" count="0" hidden="1">
      <extLst>
        <ext xmlns:x15="http://schemas.microsoft.com/office/spreadsheetml/2010/11/main" uri="{B97F6D7D-B522-45F9-BDA1-12C45D357490}">
          <x15:cacheHierarchy aggregatedColumn="7"/>
        </ext>
      </extLst>
    </cacheHierarchy>
    <cacheHierarchy uniqueName="[Measures].[Count of Seat_Type]" caption="Count of Seat_Type" measure="1" displayFolder="" measureGroup="Table1"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Sum of Average_Stars]" caption="Sum of Average_Stars" measure="1" displayFolder="" measureGroup="Table1" count="0" hidden="1">
      <extLst>
        <ext xmlns:x15="http://schemas.microsoft.com/office/spreadsheetml/2010/11/main" uri="{B97F6D7D-B522-45F9-BDA1-12C45D357490}">
          <x15:cacheHierarchy aggregatedColumn="13"/>
        </ext>
      </extLst>
    </cacheHierarchy>
    <cacheHierarchy uniqueName="[Measures].[Count of Grade_of_Stars]" caption="Count of Grade_of_Stars" measure="1" displayFolder="" measureGroup="Table1" count="0" hidden="1">
      <extLst>
        <ext xmlns:x15="http://schemas.microsoft.com/office/spreadsheetml/2010/11/main" uri="{B97F6D7D-B522-45F9-BDA1-12C45D357490}">
          <x15:cacheHierarchy aggregatedColumn="10"/>
        </ext>
      </extLst>
    </cacheHierarchy>
    <cacheHierarchy uniqueName="[Measures].[Sum of Excellent_Stars]" caption="Sum of Excellent_Stars" measure="1" displayFolder="" measureGroup="Table1" count="0" hidden="1">
      <extLst>
        <ext xmlns:x15="http://schemas.microsoft.com/office/spreadsheetml/2010/11/main" uri="{B97F6D7D-B522-45F9-BDA1-12C45D357490}">
          <x15:cacheHierarchy aggregatedColumn="11"/>
        </ext>
      </extLst>
    </cacheHierarchy>
    <cacheHierarchy uniqueName="[Measures].[Sum of Poor_Stars]" caption="Sum of Poor_Stars" measure="1" displayFolder="" measureGroup="Table1" count="0" hidden="1">
      <extLst>
        <ext xmlns:x15="http://schemas.microsoft.com/office/spreadsheetml/2010/11/main" uri="{B97F6D7D-B522-45F9-BDA1-12C45D357490}">
          <x15:cacheHierarchy aggregatedColumn="14"/>
        </ext>
      </extLst>
    </cacheHierarchy>
    <cacheHierarchy uniqueName="[Measures].[Sum of Good_Stars]" caption="Sum of Good_Stars"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SEMOYE TAIWO" refreshedDate="45565.45626979167" backgroundQuery="1" createdVersion="8" refreshedVersion="8" minRefreshableVersion="3" recordCount="0" supportSubquery="1" supportAdvancedDrill="1" xr:uid="{B03D4865-1385-4011-B03D-7615E221C0D8}">
  <cacheSource type="external" connectionId="1"/>
  <cacheFields count="3">
    <cacheField name="[Measures].[total travllers]" caption="total travllers" numFmtId="0" hierarchy="19" level="32767"/>
    <cacheField name="[Measures].[Count of Recommended]" caption="Count of Recommended" numFmtId="0" hierarchy="23" level="32767"/>
    <cacheField name="[Table1].[Type_Of_Traveller].[Type_Of_Traveller]" caption="Type_Of_Traveller" numFmtId="0" hierarchy="7" level="1">
      <sharedItems count="4">
        <s v="Business"/>
        <s v="Couple Leisure"/>
        <s v="Family Leisure"/>
        <s v="Solo Leisure"/>
      </sharedItems>
    </cacheField>
  </cacheFields>
  <cacheHierarchies count="36">
    <cacheHierarchy uniqueName="[Table1].[Reviews]" caption="Reviews" attribute="1" defaultMemberUniqueName="[Table1].[Reviews].[All]" allUniqueName="[Table1].[Reviews].[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ountry]" caption="Country" attribute="1" defaultMemberUniqueName="[Table1].[Country].[All]" allUniqueName="[Table1].[Country].[All]" dimensionUniqueName="[Table1]" displayFolder="" count="0" memberValueDatatype="130" unbalanced="0"/>
    <cacheHierarchy uniqueName="[Table1].[Seat_Type]" caption="Seat_Type" attribute="1" defaultMemberUniqueName="[Table1].[Seat_Type].[All]" allUniqueName="[Table1].[Seat_Type].[All]" dimensionUniqueName="[Table1]" displayFolder="" count="0" memberValueDatatype="130" unbalanced="0"/>
    <cacheHierarchy uniqueName="[Table1].[Recommended]" caption="Recommended" attribute="1" defaultMemberUniqueName="[Table1].[Recommended].[All]" allUniqueName="[Table1].[Recommended].[All]" dimensionUniqueName="[Table1]" displayFolder="" count="0" memberValueDatatype="130" unbalanced="0"/>
    <cacheHierarchy uniqueName="[Table1].[Stars]" caption="Stars" attribute="1" defaultMemberUniqueName="[Table1].[Stars].[All]" allUniqueName="[Table1].[Stars].[All]" dimensionUniqueName="[Table1]" displayFolder="" count="0" memberValueDatatype="20" unbalanced="0"/>
    <cacheHierarchy uniqueName="[Table1].[Route]" caption="Route" attribute="1" defaultMemberUniqueName="[Table1].[Route].[All]" allUniqueName="[Table1].[Route].[All]" dimensionUniqueName="[Table1]" displayFolder="" count="0" memberValueDatatype="130" unbalanced="0"/>
    <cacheHierarchy uniqueName="[Table1].[Type_Of_Traveller]" caption="Type_Of_Traveller" attribute="1" defaultMemberUniqueName="[Table1].[Type_Of_Traveller].[All]" allUniqueName="[Table1].[Type_Of_Traveller].[All]" dimensionUniqueName="[Table1]" displayFolder="" count="2" memberValueDatatype="130" unbalanced="0">
      <fieldsUsage count="2">
        <fieldUsage x="-1"/>
        <fieldUsage x="2"/>
      </fieldsUsage>
    </cacheHierarchy>
    <cacheHierarchy uniqueName="[Table1].[Yes_Recommended]" caption="Yes_Recommended" attribute="1" defaultMemberUniqueName="[Table1].[Yes_Recommended].[All]" allUniqueName="[Table1].[Yes_Recommended].[All]" dimensionUniqueName="[Table1]" displayFolder="" count="0" memberValueDatatype="20" unbalanced="0"/>
    <cacheHierarchy uniqueName="[Table1].[No_Recommended]" caption="No_Recommended" attribute="1" defaultMemberUniqueName="[Table1].[No_Recommended].[All]" allUniqueName="[Table1].[No_Recommended].[All]" dimensionUniqueName="[Table1]" displayFolder="" count="0" memberValueDatatype="20" unbalanced="0"/>
    <cacheHierarchy uniqueName="[Table1].[Grade_of_Stars]" caption="Grade_of_Stars" attribute="1" defaultMemberUniqueName="[Table1].[Grade_of_Stars].[All]" allUniqueName="[Table1].[Grade_of_Stars].[All]" dimensionUniqueName="[Table1]" displayFolder="" count="0" memberValueDatatype="130" unbalanced="0"/>
    <cacheHierarchy uniqueName="[Table1].[Excellent_Stars]" caption="Excellent_Stars" attribute="1" defaultMemberUniqueName="[Table1].[Excellent_Stars].[All]" allUniqueName="[Table1].[Excellent_Stars].[All]" dimensionUniqueName="[Table1]" displayFolder="" count="0" memberValueDatatype="20" unbalanced="0"/>
    <cacheHierarchy uniqueName="[Table1].[Good_Stars]" caption="Good_Stars" attribute="1" defaultMemberUniqueName="[Table1].[Good_Stars].[All]" allUniqueName="[Table1].[Good_Stars].[All]" dimensionUniqueName="[Table1]" displayFolder="" count="0" memberValueDatatype="20" unbalanced="0"/>
    <cacheHierarchy uniqueName="[Table1].[Average_Stars]" caption="Average_Stars" attribute="1" defaultMemberUniqueName="[Table1].[Average_Stars].[All]" allUniqueName="[Table1].[Average_Stars].[All]" dimensionUniqueName="[Table1]" displayFolder="" count="0" memberValueDatatype="20" unbalanced="0"/>
    <cacheHierarchy uniqueName="[Table1].[Poor_Stars]" caption="Poor_Stars" attribute="1" defaultMemberUniqueName="[Table1].[Poor_Stars].[All]" allUniqueName="[Table1].[Poor_Stars].[All]" dimensionUniqueName="[Table1]" displayFolder="" count="0" memberValueDatatype="20"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total travllers]" caption="total travllers"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tars]" caption="Sum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ecommended]" caption="Count of Recommended"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y uniqueName="[Measures].[Average of Stars]" caption="Average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oute]" caption="Count of Route" measure="1" displayFolder="" measureGroup="Table1" count="0" hidden="1">
      <extLst>
        <ext xmlns:x15="http://schemas.microsoft.com/office/spreadsheetml/2010/11/main" uri="{B97F6D7D-B522-45F9-BDA1-12C45D357490}">
          <x15:cacheHierarchy aggregatedColumn="6"/>
        </ext>
      </extLst>
    </cacheHierarchy>
    <cacheHierarchy uniqueName="[Measures].[Count of Reviews]" caption="Count of Reviews" measure="1" displayFolder="" measureGroup="Table1" count="0" hidden="1">
      <extLst>
        <ext xmlns:x15="http://schemas.microsoft.com/office/spreadsheetml/2010/11/main" uri="{B97F6D7D-B522-45F9-BDA1-12C45D357490}">
          <x15:cacheHierarchy aggregatedColumn="0"/>
        </ext>
      </extLst>
    </cacheHierarchy>
    <cacheHierarchy uniqueName="[Measures].[Sum of Yes_Recommended]" caption="Sum of Yes_Recommended" measure="1" displayFolder="" measureGroup="Table1" count="0" hidden="1">
      <extLst>
        <ext xmlns:x15="http://schemas.microsoft.com/office/spreadsheetml/2010/11/main" uri="{B97F6D7D-B522-45F9-BDA1-12C45D357490}">
          <x15:cacheHierarchy aggregatedColumn="8"/>
        </ext>
      </extLst>
    </cacheHierarchy>
    <cacheHierarchy uniqueName="[Measures].[Count of Type_Of_Traveller]" caption="Count of Type_Of_Traveller" measure="1" displayFolder="" measureGroup="Table1" count="0" hidden="1">
      <extLst>
        <ext xmlns:x15="http://schemas.microsoft.com/office/spreadsheetml/2010/11/main" uri="{B97F6D7D-B522-45F9-BDA1-12C45D357490}">
          <x15:cacheHierarchy aggregatedColumn="7"/>
        </ext>
      </extLst>
    </cacheHierarchy>
    <cacheHierarchy uniqueName="[Measures].[Count of Seat_Type]" caption="Count of Seat_Type" measure="1" displayFolder="" measureGroup="Table1"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Sum of Average_Stars]" caption="Sum of Average_Stars" measure="1" displayFolder="" measureGroup="Table1" count="0" hidden="1">
      <extLst>
        <ext xmlns:x15="http://schemas.microsoft.com/office/spreadsheetml/2010/11/main" uri="{B97F6D7D-B522-45F9-BDA1-12C45D357490}">
          <x15:cacheHierarchy aggregatedColumn="13"/>
        </ext>
      </extLst>
    </cacheHierarchy>
    <cacheHierarchy uniqueName="[Measures].[Count of Grade_of_Stars]" caption="Count of Grade_of_Stars" measure="1" displayFolder="" measureGroup="Table1" count="0" hidden="1">
      <extLst>
        <ext xmlns:x15="http://schemas.microsoft.com/office/spreadsheetml/2010/11/main" uri="{B97F6D7D-B522-45F9-BDA1-12C45D357490}">
          <x15:cacheHierarchy aggregatedColumn="10"/>
        </ext>
      </extLst>
    </cacheHierarchy>
    <cacheHierarchy uniqueName="[Measures].[Sum of Excellent_Stars]" caption="Sum of Excellent_Stars" measure="1" displayFolder="" measureGroup="Table1" count="0" hidden="1">
      <extLst>
        <ext xmlns:x15="http://schemas.microsoft.com/office/spreadsheetml/2010/11/main" uri="{B97F6D7D-B522-45F9-BDA1-12C45D357490}">
          <x15:cacheHierarchy aggregatedColumn="11"/>
        </ext>
      </extLst>
    </cacheHierarchy>
    <cacheHierarchy uniqueName="[Measures].[Sum of Poor_Stars]" caption="Sum of Poor_Stars" measure="1" displayFolder="" measureGroup="Table1" count="0" hidden="1">
      <extLst>
        <ext xmlns:x15="http://schemas.microsoft.com/office/spreadsheetml/2010/11/main" uri="{B97F6D7D-B522-45F9-BDA1-12C45D357490}">
          <x15:cacheHierarchy aggregatedColumn="14"/>
        </ext>
      </extLst>
    </cacheHierarchy>
    <cacheHierarchy uniqueName="[Measures].[Sum of Good_Stars]" caption="Sum of Good_Stars"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SEMOYE TAIWO" refreshedDate="45565.456279398146" backgroundQuery="1" createdVersion="8" refreshedVersion="8" minRefreshableVersion="3" recordCount="0" supportSubquery="1" supportAdvancedDrill="1" xr:uid="{B0C953AA-0A57-4B10-B685-B44E4FCBBD43}">
  <cacheSource type="external" connectionId="1"/>
  <cacheFields count="1">
    <cacheField name="[Measures].[total travllers]" caption="total travllers" numFmtId="0" hierarchy="19" level="32767"/>
  </cacheFields>
  <cacheHierarchies count="36">
    <cacheHierarchy uniqueName="[Table1].[Reviews]" caption="Reviews" attribute="1" defaultMemberUniqueName="[Table1].[Reviews].[All]" allUniqueName="[Table1].[Reviews].[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ountry]" caption="Country" attribute="1" defaultMemberUniqueName="[Table1].[Country].[All]" allUniqueName="[Table1].[Country].[All]" dimensionUniqueName="[Table1]" displayFolder="" count="0" memberValueDatatype="130" unbalanced="0"/>
    <cacheHierarchy uniqueName="[Table1].[Seat_Type]" caption="Seat_Type" attribute="1" defaultMemberUniqueName="[Table1].[Seat_Type].[All]" allUniqueName="[Table1].[Seat_Type].[All]" dimensionUniqueName="[Table1]" displayFolder="" count="0" memberValueDatatype="130" unbalanced="0"/>
    <cacheHierarchy uniqueName="[Table1].[Recommended]" caption="Recommended" attribute="1" defaultMemberUniqueName="[Table1].[Recommended].[All]" allUniqueName="[Table1].[Recommended].[All]" dimensionUniqueName="[Table1]" displayFolder="" count="0" memberValueDatatype="130" unbalanced="0"/>
    <cacheHierarchy uniqueName="[Table1].[Stars]" caption="Stars" attribute="1" defaultMemberUniqueName="[Table1].[Stars].[All]" allUniqueName="[Table1].[Stars].[All]" dimensionUniqueName="[Table1]" displayFolder="" count="0" memberValueDatatype="20" unbalanced="0"/>
    <cacheHierarchy uniqueName="[Table1].[Route]" caption="Route" attribute="1" defaultMemberUniqueName="[Table1].[Route].[All]" allUniqueName="[Table1].[Route].[All]" dimensionUniqueName="[Table1]" displayFolder="" count="0" memberValueDatatype="130" unbalanced="0"/>
    <cacheHierarchy uniqueName="[Table1].[Type_Of_Traveller]" caption="Type_Of_Traveller" attribute="1" defaultMemberUniqueName="[Table1].[Type_Of_Traveller].[All]" allUniqueName="[Table1].[Type_Of_Traveller].[All]" dimensionUniqueName="[Table1]" displayFolder="" count="0" memberValueDatatype="130" unbalanced="0"/>
    <cacheHierarchy uniqueName="[Table1].[Yes_Recommended]" caption="Yes_Recommended" attribute="1" defaultMemberUniqueName="[Table1].[Yes_Recommended].[All]" allUniqueName="[Table1].[Yes_Recommended].[All]" dimensionUniqueName="[Table1]" displayFolder="" count="0" memberValueDatatype="20" unbalanced="0"/>
    <cacheHierarchy uniqueName="[Table1].[No_Recommended]" caption="No_Recommended" attribute="1" defaultMemberUniqueName="[Table1].[No_Recommended].[All]" allUniqueName="[Table1].[No_Recommended].[All]" dimensionUniqueName="[Table1]" displayFolder="" count="0" memberValueDatatype="20" unbalanced="0"/>
    <cacheHierarchy uniqueName="[Table1].[Grade_of_Stars]" caption="Grade_of_Stars" attribute="1" defaultMemberUniqueName="[Table1].[Grade_of_Stars].[All]" allUniqueName="[Table1].[Grade_of_Stars].[All]" dimensionUniqueName="[Table1]" displayFolder="" count="0" memberValueDatatype="130" unbalanced="0"/>
    <cacheHierarchy uniqueName="[Table1].[Excellent_Stars]" caption="Excellent_Stars" attribute="1" defaultMemberUniqueName="[Table1].[Excellent_Stars].[All]" allUniqueName="[Table1].[Excellent_Stars].[All]" dimensionUniqueName="[Table1]" displayFolder="" count="0" memberValueDatatype="20" unbalanced="0"/>
    <cacheHierarchy uniqueName="[Table1].[Good_Stars]" caption="Good_Stars" attribute="1" defaultMemberUniqueName="[Table1].[Good_Stars].[All]" allUniqueName="[Table1].[Good_Stars].[All]" dimensionUniqueName="[Table1]" displayFolder="" count="0" memberValueDatatype="20" unbalanced="0"/>
    <cacheHierarchy uniqueName="[Table1].[Average_Stars]" caption="Average_Stars" attribute="1" defaultMemberUniqueName="[Table1].[Average_Stars].[All]" allUniqueName="[Table1].[Average_Stars].[All]" dimensionUniqueName="[Table1]" displayFolder="" count="0" memberValueDatatype="20" unbalanced="0"/>
    <cacheHierarchy uniqueName="[Table1].[Poor_Stars]" caption="Poor_Stars" attribute="1" defaultMemberUniqueName="[Table1].[Poor_Stars].[All]" allUniqueName="[Table1].[Poor_Stars].[All]" dimensionUniqueName="[Table1]" displayFolder="" count="0" memberValueDatatype="20"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total travllers]" caption="total travllers"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tars]" caption="Sum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ecommended]" caption="Count of Recommended" measure="1" displayFolder="" measureGroup="Table1" count="0" hidden="1">
      <extLst>
        <ext xmlns:x15="http://schemas.microsoft.com/office/spreadsheetml/2010/11/main" uri="{B97F6D7D-B522-45F9-BDA1-12C45D357490}">
          <x15:cacheHierarchy aggregatedColumn="4"/>
        </ext>
      </extLst>
    </cacheHierarchy>
    <cacheHierarchy uniqueName="[Measures].[Average of Stars]" caption="Average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oute]" caption="Count of Route" measure="1" displayFolder="" measureGroup="Table1" count="0" hidden="1">
      <extLst>
        <ext xmlns:x15="http://schemas.microsoft.com/office/spreadsheetml/2010/11/main" uri="{B97F6D7D-B522-45F9-BDA1-12C45D357490}">
          <x15:cacheHierarchy aggregatedColumn="6"/>
        </ext>
      </extLst>
    </cacheHierarchy>
    <cacheHierarchy uniqueName="[Measures].[Count of Reviews]" caption="Count of Reviews" measure="1" displayFolder="" measureGroup="Table1" count="0" hidden="1">
      <extLst>
        <ext xmlns:x15="http://schemas.microsoft.com/office/spreadsheetml/2010/11/main" uri="{B97F6D7D-B522-45F9-BDA1-12C45D357490}">
          <x15:cacheHierarchy aggregatedColumn="0"/>
        </ext>
      </extLst>
    </cacheHierarchy>
    <cacheHierarchy uniqueName="[Measures].[Sum of Yes_Recommended]" caption="Sum of Yes_Recommended" measure="1" displayFolder="" measureGroup="Table1" count="0" hidden="1">
      <extLst>
        <ext xmlns:x15="http://schemas.microsoft.com/office/spreadsheetml/2010/11/main" uri="{B97F6D7D-B522-45F9-BDA1-12C45D357490}">
          <x15:cacheHierarchy aggregatedColumn="8"/>
        </ext>
      </extLst>
    </cacheHierarchy>
    <cacheHierarchy uniqueName="[Measures].[Count of Type_Of_Traveller]" caption="Count of Type_Of_Traveller" measure="1" displayFolder="" measureGroup="Table1" count="0" hidden="1">
      <extLst>
        <ext xmlns:x15="http://schemas.microsoft.com/office/spreadsheetml/2010/11/main" uri="{B97F6D7D-B522-45F9-BDA1-12C45D357490}">
          <x15:cacheHierarchy aggregatedColumn="7"/>
        </ext>
      </extLst>
    </cacheHierarchy>
    <cacheHierarchy uniqueName="[Measures].[Count of Seat_Type]" caption="Count of Seat_Type" measure="1" displayFolder="" measureGroup="Table1"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Sum of Average_Stars]" caption="Sum of Average_Stars" measure="1" displayFolder="" measureGroup="Table1" count="0" hidden="1">
      <extLst>
        <ext xmlns:x15="http://schemas.microsoft.com/office/spreadsheetml/2010/11/main" uri="{B97F6D7D-B522-45F9-BDA1-12C45D357490}">
          <x15:cacheHierarchy aggregatedColumn="13"/>
        </ext>
      </extLst>
    </cacheHierarchy>
    <cacheHierarchy uniqueName="[Measures].[Count of Grade_of_Stars]" caption="Count of Grade_of_Stars" measure="1" displayFolder="" measureGroup="Table1" count="0" hidden="1">
      <extLst>
        <ext xmlns:x15="http://schemas.microsoft.com/office/spreadsheetml/2010/11/main" uri="{B97F6D7D-B522-45F9-BDA1-12C45D357490}">
          <x15:cacheHierarchy aggregatedColumn="10"/>
        </ext>
      </extLst>
    </cacheHierarchy>
    <cacheHierarchy uniqueName="[Measures].[Sum of Excellent_Stars]" caption="Sum of Excellent_Stars" measure="1" displayFolder="" measureGroup="Table1" count="0" hidden="1">
      <extLst>
        <ext xmlns:x15="http://schemas.microsoft.com/office/spreadsheetml/2010/11/main" uri="{B97F6D7D-B522-45F9-BDA1-12C45D357490}">
          <x15:cacheHierarchy aggregatedColumn="11"/>
        </ext>
      </extLst>
    </cacheHierarchy>
    <cacheHierarchy uniqueName="[Measures].[Sum of Poor_Stars]" caption="Sum of Poor_Stars" measure="1" displayFolder="" measureGroup="Table1" count="0" hidden="1">
      <extLst>
        <ext xmlns:x15="http://schemas.microsoft.com/office/spreadsheetml/2010/11/main" uri="{B97F6D7D-B522-45F9-BDA1-12C45D357490}">
          <x15:cacheHierarchy aggregatedColumn="14"/>
        </ext>
      </extLst>
    </cacheHierarchy>
    <cacheHierarchy uniqueName="[Measures].[Sum of Good_Stars]" caption="Sum of Good_Stars"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SEMOYE TAIWO" refreshedDate="45565.398418287034" backgroundQuery="1" createdVersion="8" refreshedVersion="8" minRefreshableVersion="3" recordCount="0" supportSubquery="1" supportAdvancedDrill="1" xr:uid="{A656BC52-DB69-48A9-BA88-0BDEC21EADF5}">
  <cacheSource type="external" connectionId="1"/>
  <cacheFields count="0"/>
  <cacheHierarchies count="36">
    <cacheHierarchy uniqueName="[Table1].[Reviews]" caption="Reviews" attribute="1" defaultMemberUniqueName="[Table1].[Reviews].[All]" allUniqueName="[Table1].[Reviews].[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ountry]" caption="Country" attribute="1" defaultMemberUniqueName="[Table1].[Country].[All]" allUniqueName="[Table1].[Country].[All]" dimensionUniqueName="[Table1]" displayFolder="" count="0" memberValueDatatype="130" unbalanced="0"/>
    <cacheHierarchy uniqueName="[Table1].[Seat_Type]" caption="Seat_Type" attribute="1" defaultMemberUniqueName="[Table1].[Seat_Type].[All]" allUniqueName="[Table1].[Seat_Type].[All]" dimensionUniqueName="[Table1]" displayFolder="" count="0" memberValueDatatype="130" unbalanced="0"/>
    <cacheHierarchy uniqueName="[Table1].[Recommended]" caption="Recommended" attribute="1" defaultMemberUniqueName="[Table1].[Recommended].[All]" allUniqueName="[Table1].[Recommended].[All]" dimensionUniqueName="[Table1]" displayFolder="" count="0" memberValueDatatype="130" unbalanced="0"/>
    <cacheHierarchy uniqueName="[Table1].[Stars]" caption="Stars" attribute="1" defaultMemberUniqueName="[Table1].[Stars].[All]" allUniqueName="[Table1].[Stars].[All]" dimensionUniqueName="[Table1]" displayFolder="" count="0" memberValueDatatype="20" unbalanced="0"/>
    <cacheHierarchy uniqueName="[Table1].[Route]" caption="Route" attribute="1" defaultMemberUniqueName="[Table1].[Route].[All]" allUniqueName="[Table1].[Route].[All]" dimensionUniqueName="[Table1]" displayFolder="" count="0" memberValueDatatype="130" unbalanced="0"/>
    <cacheHierarchy uniqueName="[Table1].[Type_Of_Traveller]" caption="Type_Of_Traveller" attribute="1" defaultMemberUniqueName="[Table1].[Type_Of_Traveller].[All]" allUniqueName="[Table1].[Type_Of_Traveller].[All]" dimensionUniqueName="[Table1]" displayFolder="" count="0" memberValueDatatype="130" unbalanced="0"/>
    <cacheHierarchy uniqueName="[Table1].[Yes_Recommended]" caption="Yes_Recommended" attribute="1" defaultMemberUniqueName="[Table1].[Yes_Recommended].[All]" allUniqueName="[Table1].[Yes_Recommended].[All]" dimensionUniqueName="[Table1]" displayFolder="" count="0" memberValueDatatype="20" unbalanced="0"/>
    <cacheHierarchy uniqueName="[Table1].[No_Recommended]" caption="No_Recommended" attribute="1" defaultMemberUniqueName="[Table1].[No_Recommended].[All]" allUniqueName="[Table1].[No_Recommended].[All]" dimensionUniqueName="[Table1]" displayFolder="" count="0" memberValueDatatype="20" unbalanced="0"/>
    <cacheHierarchy uniqueName="[Table1].[Grade_of_Stars]" caption="Grade_of_Stars" attribute="1" defaultMemberUniqueName="[Table1].[Grade_of_Stars].[All]" allUniqueName="[Table1].[Grade_of_Stars].[All]" dimensionUniqueName="[Table1]" displayFolder="" count="0" memberValueDatatype="130" unbalanced="0"/>
    <cacheHierarchy uniqueName="[Table1].[Excellent_Stars]" caption="Excellent_Stars" attribute="1" defaultMemberUniqueName="[Table1].[Excellent_Stars].[All]" allUniqueName="[Table1].[Excellent_Stars].[All]" dimensionUniqueName="[Table1]" displayFolder="" count="0" memberValueDatatype="20" unbalanced="0"/>
    <cacheHierarchy uniqueName="[Table1].[Good_Stars]" caption="Good_Stars" attribute="1" defaultMemberUniqueName="[Table1].[Good_Stars].[All]" allUniqueName="[Table1].[Good_Stars].[All]" dimensionUniqueName="[Table1]" displayFolder="" count="0" memberValueDatatype="20" unbalanced="0"/>
    <cacheHierarchy uniqueName="[Table1].[Average_Stars]" caption="Average_Stars" attribute="1" defaultMemberUniqueName="[Table1].[Average_Stars].[All]" allUniqueName="[Table1].[Average_Stars].[All]" dimensionUniqueName="[Table1]" displayFolder="" count="0" memberValueDatatype="20" unbalanced="0"/>
    <cacheHierarchy uniqueName="[Table1].[Poor_Stars]" caption="Poor_Stars" attribute="1" defaultMemberUniqueName="[Table1].[Poor_Stars].[All]" allUniqueName="[Table1].[Poor_Stars].[All]" dimensionUniqueName="[Table1]" displayFolder="" count="0" memberValueDatatype="20"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total travllers]" caption="total travll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tars]" caption="Sum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ecommended]" caption="Count of Recommended" measure="1" displayFolder="" measureGroup="Table1" count="0" hidden="1">
      <extLst>
        <ext xmlns:x15="http://schemas.microsoft.com/office/spreadsheetml/2010/11/main" uri="{B97F6D7D-B522-45F9-BDA1-12C45D357490}">
          <x15:cacheHierarchy aggregatedColumn="4"/>
        </ext>
      </extLst>
    </cacheHierarchy>
    <cacheHierarchy uniqueName="[Measures].[Average of Stars]" caption="Average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oute]" caption="Count of Route" measure="1" displayFolder="" measureGroup="Table1" count="0" hidden="1">
      <extLst>
        <ext xmlns:x15="http://schemas.microsoft.com/office/spreadsheetml/2010/11/main" uri="{B97F6D7D-B522-45F9-BDA1-12C45D357490}">
          <x15:cacheHierarchy aggregatedColumn="6"/>
        </ext>
      </extLst>
    </cacheHierarchy>
    <cacheHierarchy uniqueName="[Measures].[Count of Reviews]" caption="Count of Reviews" measure="1" displayFolder="" measureGroup="Table1" count="0" hidden="1">
      <extLst>
        <ext xmlns:x15="http://schemas.microsoft.com/office/spreadsheetml/2010/11/main" uri="{B97F6D7D-B522-45F9-BDA1-12C45D357490}">
          <x15:cacheHierarchy aggregatedColumn="0"/>
        </ext>
      </extLst>
    </cacheHierarchy>
    <cacheHierarchy uniqueName="[Measures].[Sum of Yes_Recommended]" caption="Sum of Yes_Recommended" measure="1" displayFolder="" measureGroup="Table1" count="0" hidden="1">
      <extLst>
        <ext xmlns:x15="http://schemas.microsoft.com/office/spreadsheetml/2010/11/main" uri="{B97F6D7D-B522-45F9-BDA1-12C45D357490}">
          <x15:cacheHierarchy aggregatedColumn="8"/>
        </ext>
      </extLst>
    </cacheHierarchy>
    <cacheHierarchy uniqueName="[Measures].[Count of Type_Of_Traveller]" caption="Count of Type_Of_Traveller" measure="1" displayFolder="" measureGroup="Table1" count="0" hidden="1">
      <extLst>
        <ext xmlns:x15="http://schemas.microsoft.com/office/spreadsheetml/2010/11/main" uri="{B97F6D7D-B522-45F9-BDA1-12C45D357490}">
          <x15:cacheHierarchy aggregatedColumn="7"/>
        </ext>
      </extLst>
    </cacheHierarchy>
    <cacheHierarchy uniqueName="[Measures].[Count of Seat_Type]" caption="Count of Seat_Type" measure="1" displayFolder="" measureGroup="Table1"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Sum of Average_Stars]" caption="Sum of Average_Stars" measure="1" displayFolder="" measureGroup="Table1" count="0" hidden="1">
      <extLst>
        <ext xmlns:x15="http://schemas.microsoft.com/office/spreadsheetml/2010/11/main" uri="{B97F6D7D-B522-45F9-BDA1-12C45D357490}">
          <x15:cacheHierarchy aggregatedColumn="13"/>
        </ext>
      </extLst>
    </cacheHierarchy>
    <cacheHierarchy uniqueName="[Measures].[Count of Grade_of_Stars]" caption="Count of Grade_of_Stars" measure="1" displayFolder="" measureGroup="Table1" count="0" hidden="1">
      <extLst>
        <ext xmlns:x15="http://schemas.microsoft.com/office/spreadsheetml/2010/11/main" uri="{B97F6D7D-B522-45F9-BDA1-12C45D357490}">
          <x15:cacheHierarchy aggregatedColumn="10"/>
        </ext>
      </extLst>
    </cacheHierarchy>
    <cacheHierarchy uniqueName="[Measures].[Sum of Excellent_Stars]" caption="Sum of Excellent_Stars" measure="1" displayFolder="" measureGroup="Table1" count="0" hidden="1">
      <extLst>
        <ext xmlns:x15="http://schemas.microsoft.com/office/spreadsheetml/2010/11/main" uri="{B97F6D7D-B522-45F9-BDA1-12C45D357490}">
          <x15:cacheHierarchy aggregatedColumn="11"/>
        </ext>
      </extLst>
    </cacheHierarchy>
    <cacheHierarchy uniqueName="[Measures].[Sum of Poor_Stars]" caption="Sum of Poor_Stars" measure="1" displayFolder="" measureGroup="Table1" count="0" hidden="1">
      <extLst>
        <ext xmlns:x15="http://schemas.microsoft.com/office/spreadsheetml/2010/11/main" uri="{B97F6D7D-B522-45F9-BDA1-12C45D357490}">
          <x15:cacheHierarchy aggregatedColumn="14"/>
        </ext>
      </extLst>
    </cacheHierarchy>
    <cacheHierarchy uniqueName="[Measures].[Sum of Good_Stars]" caption="Sum of Good_Stars"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SEMOYE TAIWO" refreshedDate="45565.456272916665" backgroundQuery="1" createdVersion="8" refreshedVersion="8" minRefreshableVersion="3" recordCount="0" supportSubquery="1" supportAdvancedDrill="1" xr:uid="{913FB101-2317-4056-B8AD-92040118B15F}">
  <cacheSource type="external" connectionId="1"/>
  <cacheFields count="1">
    <cacheField name="[Measures].[Average of Stars]" caption="Average of Stars" numFmtId="0" hierarchy="24" level="32767"/>
  </cacheFields>
  <cacheHierarchies count="36">
    <cacheHierarchy uniqueName="[Table1].[Reviews]" caption="Reviews" attribute="1" defaultMemberUniqueName="[Table1].[Reviews].[All]" allUniqueName="[Table1].[Reviews].[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ountry]" caption="Country" attribute="1" defaultMemberUniqueName="[Table1].[Country].[All]" allUniqueName="[Table1].[Country].[All]" dimensionUniqueName="[Table1]" displayFolder="" count="0" memberValueDatatype="130" unbalanced="0"/>
    <cacheHierarchy uniqueName="[Table1].[Seat_Type]" caption="Seat_Type" attribute="1" defaultMemberUniqueName="[Table1].[Seat_Type].[All]" allUniqueName="[Table1].[Seat_Type].[All]" dimensionUniqueName="[Table1]" displayFolder="" count="0" memberValueDatatype="130" unbalanced="0"/>
    <cacheHierarchy uniqueName="[Table1].[Recommended]" caption="Recommended" attribute="1" defaultMemberUniqueName="[Table1].[Recommended].[All]" allUniqueName="[Table1].[Recommended].[All]" dimensionUniqueName="[Table1]" displayFolder="" count="0" memberValueDatatype="130" unbalanced="0"/>
    <cacheHierarchy uniqueName="[Table1].[Stars]" caption="Stars" attribute="1" defaultMemberUniqueName="[Table1].[Stars].[All]" allUniqueName="[Table1].[Stars].[All]" dimensionUniqueName="[Table1]" displayFolder="" count="0" memberValueDatatype="20" unbalanced="0"/>
    <cacheHierarchy uniqueName="[Table1].[Route]" caption="Route" attribute="1" defaultMemberUniqueName="[Table1].[Route].[All]" allUniqueName="[Table1].[Route].[All]" dimensionUniqueName="[Table1]" displayFolder="" count="0" memberValueDatatype="130" unbalanced="0"/>
    <cacheHierarchy uniqueName="[Table1].[Type_Of_Traveller]" caption="Type_Of_Traveller" attribute="1" defaultMemberUniqueName="[Table1].[Type_Of_Traveller].[All]" allUniqueName="[Table1].[Type_Of_Traveller].[All]" dimensionUniqueName="[Table1]" displayFolder="" count="0" memberValueDatatype="130" unbalanced="0"/>
    <cacheHierarchy uniqueName="[Table1].[Yes_Recommended]" caption="Yes_Recommended" attribute="1" defaultMemberUniqueName="[Table1].[Yes_Recommended].[All]" allUniqueName="[Table1].[Yes_Recommended].[All]" dimensionUniqueName="[Table1]" displayFolder="" count="0" memberValueDatatype="20" unbalanced="0"/>
    <cacheHierarchy uniqueName="[Table1].[No_Recommended]" caption="No_Recommended" attribute="1" defaultMemberUniqueName="[Table1].[No_Recommended].[All]" allUniqueName="[Table1].[No_Recommended].[All]" dimensionUniqueName="[Table1]" displayFolder="" count="0" memberValueDatatype="20" unbalanced="0"/>
    <cacheHierarchy uniqueName="[Table1].[Grade_of_Stars]" caption="Grade_of_Stars" attribute="1" defaultMemberUniqueName="[Table1].[Grade_of_Stars].[All]" allUniqueName="[Table1].[Grade_of_Stars].[All]" dimensionUniqueName="[Table1]" displayFolder="" count="0" memberValueDatatype="130" unbalanced="0"/>
    <cacheHierarchy uniqueName="[Table1].[Excellent_Stars]" caption="Excellent_Stars" attribute="1" defaultMemberUniqueName="[Table1].[Excellent_Stars].[All]" allUniqueName="[Table1].[Excellent_Stars].[All]" dimensionUniqueName="[Table1]" displayFolder="" count="0" memberValueDatatype="20" unbalanced="0"/>
    <cacheHierarchy uniqueName="[Table1].[Good_Stars]" caption="Good_Stars" attribute="1" defaultMemberUniqueName="[Table1].[Good_Stars].[All]" allUniqueName="[Table1].[Good_Stars].[All]" dimensionUniqueName="[Table1]" displayFolder="" count="0" memberValueDatatype="20" unbalanced="0"/>
    <cacheHierarchy uniqueName="[Table1].[Average_Stars]" caption="Average_Stars" attribute="1" defaultMemberUniqueName="[Table1].[Average_Stars].[All]" allUniqueName="[Table1].[Average_Stars].[All]" dimensionUniqueName="[Table1]" displayFolder="" count="0" memberValueDatatype="20" unbalanced="0"/>
    <cacheHierarchy uniqueName="[Table1].[Poor_Stars]" caption="Poor_Stars" attribute="1" defaultMemberUniqueName="[Table1].[Poor_Stars].[All]" allUniqueName="[Table1].[Poor_Stars].[All]" dimensionUniqueName="[Table1]" displayFolder="" count="0" memberValueDatatype="20"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total travllers]" caption="total travll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tars]" caption="Sum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ecommended]" caption="Count of Recommended" measure="1" displayFolder="" measureGroup="Table1" count="0" hidden="1">
      <extLst>
        <ext xmlns:x15="http://schemas.microsoft.com/office/spreadsheetml/2010/11/main" uri="{B97F6D7D-B522-45F9-BDA1-12C45D357490}">
          <x15:cacheHierarchy aggregatedColumn="4"/>
        </ext>
      </extLst>
    </cacheHierarchy>
    <cacheHierarchy uniqueName="[Measures].[Average of Stars]" caption="Average of Stars"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Route]" caption="Count of Route" measure="1" displayFolder="" measureGroup="Table1" count="0" hidden="1">
      <extLst>
        <ext xmlns:x15="http://schemas.microsoft.com/office/spreadsheetml/2010/11/main" uri="{B97F6D7D-B522-45F9-BDA1-12C45D357490}">
          <x15:cacheHierarchy aggregatedColumn="6"/>
        </ext>
      </extLst>
    </cacheHierarchy>
    <cacheHierarchy uniqueName="[Measures].[Count of Reviews]" caption="Count of Reviews" measure="1" displayFolder="" measureGroup="Table1" count="0" hidden="1">
      <extLst>
        <ext xmlns:x15="http://schemas.microsoft.com/office/spreadsheetml/2010/11/main" uri="{B97F6D7D-B522-45F9-BDA1-12C45D357490}">
          <x15:cacheHierarchy aggregatedColumn="0"/>
        </ext>
      </extLst>
    </cacheHierarchy>
    <cacheHierarchy uniqueName="[Measures].[Sum of Yes_Recommended]" caption="Sum of Yes_Recommended" measure="1" displayFolder="" measureGroup="Table1" count="0" hidden="1">
      <extLst>
        <ext xmlns:x15="http://schemas.microsoft.com/office/spreadsheetml/2010/11/main" uri="{B97F6D7D-B522-45F9-BDA1-12C45D357490}">
          <x15:cacheHierarchy aggregatedColumn="8"/>
        </ext>
      </extLst>
    </cacheHierarchy>
    <cacheHierarchy uniqueName="[Measures].[Count of Type_Of_Traveller]" caption="Count of Type_Of_Traveller" measure="1" displayFolder="" measureGroup="Table1" count="0" hidden="1">
      <extLst>
        <ext xmlns:x15="http://schemas.microsoft.com/office/spreadsheetml/2010/11/main" uri="{B97F6D7D-B522-45F9-BDA1-12C45D357490}">
          <x15:cacheHierarchy aggregatedColumn="7"/>
        </ext>
      </extLst>
    </cacheHierarchy>
    <cacheHierarchy uniqueName="[Measures].[Count of Seat_Type]" caption="Count of Seat_Type" measure="1" displayFolder="" measureGroup="Table1"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Sum of Average_Stars]" caption="Sum of Average_Stars" measure="1" displayFolder="" measureGroup="Table1" count="0" hidden="1">
      <extLst>
        <ext xmlns:x15="http://schemas.microsoft.com/office/spreadsheetml/2010/11/main" uri="{B97F6D7D-B522-45F9-BDA1-12C45D357490}">
          <x15:cacheHierarchy aggregatedColumn="13"/>
        </ext>
      </extLst>
    </cacheHierarchy>
    <cacheHierarchy uniqueName="[Measures].[Count of Grade_of_Stars]" caption="Count of Grade_of_Stars" measure="1" displayFolder="" measureGroup="Table1" count="0" hidden="1">
      <extLst>
        <ext xmlns:x15="http://schemas.microsoft.com/office/spreadsheetml/2010/11/main" uri="{B97F6D7D-B522-45F9-BDA1-12C45D357490}">
          <x15:cacheHierarchy aggregatedColumn="10"/>
        </ext>
      </extLst>
    </cacheHierarchy>
    <cacheHierarchy uniqueName="[Measures].[Sum of Excellent_Stars]" caption="Sum of Excellent_Stars" measure="1" displayFolder="" measureGroup="Table1" count="0" hidden="1">
      <extLst>
        <ext xmlns:x15="http://schemas.microsoft.com/office/spreadsheetml/2010/11/main" uri="{B97F6D7D-B522-45F9-BDA1-12C45D357490}">
          <x15:cacheHierarchy aggregatedColumn="11"/>
        </ext>
      </extLst>
    </cacheHierarchy>
    <cacheHierarchy uniqueName="[Measures].[Sum of Poor_Stars]" caption="Sum of Poor_Stars" measure="1" displayFolder="" measureGroup="Table1" count="0" hidden="1">
      <extLst>
        <ext xmlns:x15="http://schemas.microsoft.com/office/spreadsheetml/2010/11/main" uri="{B97F6D7D-B522-45F9-BDA1-12C45D357490}">
          <x15:cacheHierarchy aggregatedColumn="14"/>
        </ext>
      </extLst>
    </cacheHierarchy>
    <cacheHierarchy uniqueName="[Measures].[Sum of Good_Stars]" caption="Sum of Good_Stars"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SEMOYE TAIWO" refreshedDate="45565.456271527779" backgroundQuery="1" createdVersion="8" refreshedVersion="8" minRefreshableVersion="3" recordCount="0" supportSubquery="1" supportAdvancedDrill="1" xr:uid="{1267A9F0-0E96-44CE-A2E8-F161C2D31094}">
  <cacheSource type="external" connectionId="1"/>
  <cacheFields count="2">
    <cacheField name="[Measures].[total travllers]" caption="total travllers" numFmtId="0" hierarchy="19" level="32767"/>
    <cacheField name="[Table1].[Recommended].[Recommended]" caption="Recommended" numFmtId="0" hierarchy="4" level="1">
      <sharedItems count="2">
        <s v="no"/>
        <s v="yes"/>
      </sharedItems>
    </cacheField>
  </cacheFields>
  <cacheHierarchies count="36">
    <cacheHierarchy uniqueName="[Table1].[Reviews]" caption="Reviews" attribute="1" defaultMemberUniqueName="[Table1].[Reviews].[All]" allUniqueName="[Table1].[Reviews].[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ountry]" caption="Country" attribute="1" defaultMemberUniqueName="[Table1].[Country].[All]" allUniqueName="[Table1].[Country].[All]" dimensionUniqueName="[Table1]" displayFolder="" count="0" memberValueDatatype="130" unbalanced="0"/>
    <cacheHierarchy uniqueName="[Table1].[Seat_Type]" caption="Seat_Type" attribute="1" defaultMemberUniqueName="[Table1].[Seat_Type].[All]" allUniqueName="[Table1].[Seat_Type].[All]" dimensionUniqueName="[Table1]" displayFolder="" count="0" memberValueDatatype="130" unbalanced="0"/>
    <cacheHierarchy uniqueName="[Table1].[Recommended]" caption="Recommended" attribute="1" defaultMemberUniqueName="[Table1].[Recommended].[All]" allUniqueName="[Table1].[Recommended].[All]" dimensionUniqueName="[Table1]" displayFolder="" count="2" memberValueDatatype="130" unbalanced="0">
      <fieldsUsage count="2">
        <fieldUsage x="-1"/>
        <fieldUsage x="1"/>
      </fieldsUsage>
    </cacheHierarchy>
    <cacheHierarchy uniqueName="[Table1].[Stars]" caption="Stars" attribute="1" defaultMemberUniqueName="[Table1].[Stars].[All]" allUniqueName="[Table1].[Stars].[All]" dimensionUniqueName="[Table1]" displayFolder="" count="0" memberValueDatatype="20" unbalanced="0"/>
    <cacheHierarchy uniqueName="[Table1].[Route]" caption="Route" attribute="1" defaultMemberUniqueName="[Table1].[Route].[All]" allUniqueName="[Table1].[Route].[All]" dimensionUniqueName="[Table1]" displayFolder="" count="0" memberValueDatatype="130" unbalanced="0"/>
    <cacheHierarchy uniqueName="[Table1].[Type_Of_Traveller]" caption="Type_Of_Traveller" attribute="1" defaultMemberUniqueName="[Table1].[Type_Of_Traveller].[All]" allUniqueName="[Table1].[Type_Of_Traveller].[All]" dimensionUniqueName="[Table1]" displayFolder="" count="0" memberValueDatatype="130" unbalanced="0"/>
    <cacheHierarchy uniqueName="[Table1].[Yes_Recommended]" caption="Yes_Recommended" attribute="1" defaultMemberUniqueName="[Table1].[Yes_Recommended].[All]" allUniqueName="[Table1].[Yes_Recommended].[All]" dimensionUniqueName="[Table1]" displayFolder="" count="0" memberValueDatatype="20" unbalanced="0"/>
    <cacheHierarchy uniqueName="[Table1].[No_Recommended]" caption="No_Recommended" attribute="1" defaultMemberUniqueName="[Table1].[No_Recommended].[All]" allUniqueName="[Table1].[No_Recommended].[All]" dimensionUniqueName="[Table1]" displayFolder="" count="0" memberValueDatatype="20" unbalanced="0"/>
    <cacheHierarchy uniqueName="[Table1].[Grade_of_Stars]" caption="Grade_of_Stars" attribute="1" defaultMemberUniqueName="[Table1].[Grade_of_Stars].[All]" allUniqueName="[Table1].[Grade_of_Stars].[All]" dimensionUniqueName="[Table1]" displayFolder="" count="0" memberValueDatatype="130" unbalanced="0"/>
    <cacheHierarchy uniqueName="[Table1].[Excellent_Stars]" caption="Excellent_Stars" attribute="1" defaultMemberUniqueName="[Table1].[Excellent_Stars].[All]" allUniqueName="[Table1].[Excellent_Stars].[All]" dimensionUniqueName="[Table1]" displayFolder="" count="0" memberValueDatatype="20" unbalanced="0"/>
    <cacheHierarchy uniqueName="[Table1].[Good_Stars]" caption="Good_Stars" attribute="1" defaultMemberUniqueName="[Table1].[Good_Stars].[All]" allUniqueName="[Table1].[Good_Stars].[All]" dimensionUniqueName="[Table1]" displayFolder="" count="0" memberValueDatatype="20" unbalanced="0"/>
    <cacheHierarchy uniqueName="[Table1].[Average_Stars]" caption="Average_Stars" attribute="1" defaultMemberUniqueName="[Table1].[Average_Stars].[All]" allUniqueName="[Table1].[Average_Stars].[All]" dimensionUniqueName="[Table1]" displayFolder="" count="0" memberValueDatatype="20" unbalanced="0"/>
    <cacheHierarchy uniqueName="[Table1].[Poor_Stars]" caption="Poor_Stars" attribute="1" defaultMemberUniqueName="[Table1].[Poor_Stars].[All]" allUniqueName="[Table1].[Poor_Stars].[All]" dimensionUniqueName="[Table1]" displayFolder="" count="0" memberValueDatatype="20"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total travllers]" caption="total travllers"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tars]" caption="Sum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ecommended]" caption="Count of Recommended" measure="1" displayFolder="" measureGroup="Table1" count="0" hidden="1">
      <extLst>
        <ext xmlns:x15="http://schemas.microsoft.com/office/spreadsheetml/2010/11/main" uri="{B97F6D7D-B522-45F9-BDA1-12C45D357490}">
          <x15:cacheHierarchy aggregatedColumn="4"/>
        </ext>
      </extLst>
    </cacheHierarchy>
    <cacheHierarchy uniqueName="[Measures].[Average of Stars]" caption="Average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oute]" caption="Count of Route" measure="1" displayFolder="" measureGroup="Table1" count="0" hidden="1">
      <extLst>
        <ext xmlns:x15="http://schemas.microsoft.com/office/spreadsheetml/2010/11/main" uri="{B97F6D7D-B522-45F9-BDA1-12C45D357490}">
          <x15:cacheHierarchy aggregatedColumn="6"/>
        </ext>
      </extLst>
    </cacheHierarchy>
    <cacheHierarchy uniqueName="[Measures].[Count of Reviews]" caption="Count of Reviews" measure="1" displayFolder="" measureGroup="Table1" count="0" hidden="1">
      <extLst>
        <ext xmlns:x15="http://schemas.microsoft.com/office/spreadsheetml/2010/11/main" uri="{B97F6D7D-B522-45F9-BDA1-12C45D357490}">
          <x15:cacheHierarchy aggregatedColumn="0"/>
        </ext>
      </extLst>
    </cacheHierarchy>
    <cacheHierarchy uniqueName="[Measures].[Sum of Yes_Recommended]" caption="Sum of Yes_Recommended" measure="1" displayFolder="" measureGroup="Table1" count="0" hidden="1">
      <extLst>
        <ext xmlns:x15="http://schemas.microsoft.com/office/spreadsheetml/2010/11/main" uri="{B97F6D7D-B522-45F9-BDA1-12C45D357490}">
          <x15:cacheHierarchy aggregatedColumn="8"/>
        </ext>
      </extLst>
    </cacheHierarchy>
    <cacheHierarchy uniqueName="[Measures].[Count of Type_Of_Traveller]" caption="Count of Type_Of_Traveller" measure="1" displayFolder="" measureGroup="Table1" count="0" hidden="1">
      <extLst>
        <ext xmlns:x15="http://schemas.microsoft.com/office/spreadsheetml/2010/11/main" uri="{B97F6D7D-B522-45F9-BDA1-12C45D357490}">
          <x15:cacheHierarchy aggregatedColumn="7"/>
        </ext>
      </extLst>
    </cacheHierarchy>
    <cacheHierarchy uniqueName="[Measures].[Count of Seat_Type]" caption="Count of Seat_Type" measure="1" displayFolder="" measureGroup="Table1"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Sum of Average_Stars]" caption="Sum of Average_Stars" measure="1" displayFolder="" measureGroup="Table1" count="0" hidden="1">
      <extLst>
        <ext xmlns:x15="http://schemas.microsoft.com/office/spreadsheetml/2010/11/main" uri="{B97F6D7D-B522-45F9-BDA1-12C45D357490}">
          <x15:cacheHierarchy aggregatedColumn="13"/>
        </ext>
      </extLst>
    </cacheHierarchy>
    <cacheHierarchy uniqueName="[Measures].[Count of Grade_of_Stars]" caption="Count of Grade_of_Stars" measure="1" displayFolder="" measureGroup="Table1" count="0" hidden="1">
      <extLst>
        <ext xmlns:x15="http://schemas.microsoft.com/office/spreadsheetml/2010/11/main" uri="{B97F6D7D-B522-45F9-BDA1-12C45D357490}">
          <x15:cacheHierarchy aggregatedColumn="10"/>
        </ext>
      </extLst>
    </cacheHierarchy>
    <cacheHierarchy uniqueName="[Measures].[Sum of Excellent_Stars]" caption="Sum of Excellent_Stars" measure="1" displayFolder="" measureGroup="Table1" count="0" hidden="1">
      <extLst>
        <ext xmlns:x15="http://schemas.microsoft.com/office/spreadsheetml/2010/11/main" uri="{B97F6D7D-B522-45F9-BDA1-12C45D357490}">
          <x15:cacheHierarchy aggregatedColumn="11"/>
        </ext>
      </extLst>
    </cacheHierarchy>
    <cacheHierarchy uniqueName="[Measures].[Sum of Poor_Stars]" caption="Sum of Poor_Stars" measure="1" displayFolder="" measureGroup="Table1" count="0" hidden="1">
      <extLst>
        <ext xmlns:x15="http://schemas.microsoft.com/office/spreadsheetml/2010/11/main" uri="{B97F6D7D-B522-45F9-BDA1-12C45D357490}">
          <x15:cacheHierarchy aggregatedColumn="14"/>
        </ext>
      </extLst>
    </cacheHierarchy>
    <cacheHierarchy uniqueName="[Measures].[Sum of Good_Stars]" caption="Sum of Good_Stars" measure="1" displayFolder="" measureGroup="Table1"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ESEMOYE TAIWO" refreshedDate="45565.6676912037" backgroundQuery="1" createdVersion="8" refreshedVersion="8" minRefreshableVersion="3" recordCount="0" supportSubquery="1" supportAdvancedDrill="1" xr:uid="{95246691-3947-46FC-B091-D9E7B9019B1C}">
  <cacheSource type="external" connectionId="1"/>
  <cacheFields count="4">
    <cacheField name="[Measures].[Sum of Excellent_Stars]" caption="Sum of Excellent_Stars" numFmtId="0" hierarchy="33" level="32767"/>
    <cacheField name="[Measures].[Sum of Poor_Stars]" caption="Sum of Poor_Stars" numFmtId="0" hierarchy="34" level="32767"/>
    <cacheField name="[Measures].[Sum of Good_Stars]" caption="Sum of Good_Stars" numFmtId="0" hierarchy="35" level="32767"/>
    <cacheField name="[Table1].[Grade_of_Stars].[Grade_of_Stars]" caption="Grade_of_Stars" numFmtId="0" hierarchy="10" level="1">
      <sharedItems count="4">
        <s v="Average"/>
        <s v="Excellent"/>
        <s v="Good"/>
        <s v="Poor"/>
      </sharedItems>
    </cacheField>
  </cacheFields>
  <cacheHierarchies count="36">
    <cacheHierarchy uniqueName="[Table1].[Reviews]" caption="Reviews" attribute="1" defaultMemberUniqueName="[Table1].[Reviews].[All]" allUniqueName="[Table1].[Reviews].[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ountry]" caption="Country" attribute="1" defaultMemberUniqueName="[Table1].[Country].[All]" allUniqueName="[Table1].[Country].[All]" dimensionUniqueName="[Table1]" displayFolder="" count="0" memberValueDatatype="130" unbalanced="0"/>
    <cacheHierarchy uniqueName="[Table1].[Seat_Type]" caption="Seat_Type" attribute="1" defaultMemberUniqueName="[Table1].[Seat_Type].[All]" allUniqueName="[Table1].[Seat_Type].[All]" dimensionUniqueName="[Table1]" displayFolder="" count="0" memberValueDatatype="130" unbalanced="0"/>
    <cacheHierarchy uniqueName="[Table1].[Recommended]" caption="Recommended" attribute="1" defaultMemberUniqueName="[Table1].[Recommended].[All]" allUniqueName="[Table1].[Recommended].[All]" dimensionUniqueName="[Table1]" displayFolder="" count="0" memberValueDatatype="130" unbalanced="0"/>
    <cacheHierarchy uniqueName="[Table1].[Stars]" caption="Stars" attribute="1" defaultMemberUniqueName="[Table1].[Stars].[All]" allUniqueName="[Table1].[Stars].[All]" dimensionUniqueName="[Table1]" displayFolder="" count="0" memberValueDatatype="20" unbalanced="0"/>
    <cacheHierarchy uniqueName="[Table1].[Route]" caption="Route" attribute="1" defaultMemberUniqueName="[Table1].[Route].[All]" allUniqueName="[Table1].[Route].[All]" dimensionUniqueName="[Table1]" displayFolder="" count="2" memberValueDatatype="130" unbalanced="0"/>
    <cacheHierarchy uniqueName="[Table1].[Type_Of_Traveller]" caption="Type_Of_Traveller" attribute="1" defaultMemberUniqueName="[Table1].[Type_Of_Traveller].[All]" allUniqueName="[Table1].[Type_Of_Traveller].[All]" dimensionUniqueName="[Table1]" displayFolder="" count="0" memberValueDatatype="130" unbalanced="0"/>
    <cacheHierarchy uniqueName="[Table1].[Yes_Recommended]" caption="Yes_Recommended" attribute="1" defaultMemberUniqueName="[Table1].[Yes_Recommended].[All]" allUniqueName="[Table1].[Yes_Recommended].[All]" dimensionUniqueName="[Table1]" displayFolder="" count="0" memberValueDatatype="20" unbalanced="0"/>
    <cacheHierarchy uniqueName="[Table1].[No_Recommended]" caption="No_Recommended" attribute="1" defaultMemberUniqueName="[Table1].[No_Recommended].[All]" allUniqueName="[Table1].[No_Recommended].[All]" dimensionUniqueName="[Table1]" displayFolder="" count="0" memberValueDatatype="20" unbalanced="0"/>
    <cacheHierarchy uniqueName="[Table1].[Grade_of_Stars]" caption="Grade_of_Stars" attribute="1" defaultMemberUniqueName="[Table1].[Grade_of_Stars].[All]" allUniqueName="[Table1].[Grade_of_Stars].[All]" dimensionUniqueName="[Table1]" displayFolder="" count="2" memberValueDatatype="130" unbalanced="0">
      <fieldsUsage count="2">
        <fieldUsage x="-1"/>
        <fieldUsage x="3"/>
      </fieldsUsage>
    </cacheHierarchy>
    <cacheHierarchy uniqueName="[Table1].[Excellent_Stars]" caption="Excellent_Stars" attribute="1" defaultMemberUniqueName="[Table1].[Excellent_Stars].[All]" allUniqueName="[Table1].[Excellent_Stars].[All]" dimensionUniqueName="[Table1]" displayFolder="" count="0" memberValueDatatype="20" unbalanced="0"/>
    <cacheHierarchy uniqueName="[Table1].[Good_Stars]" caption="Good_Stars" attribute="1" defaultMemberUniqueName="[Table1].[Good_Stars].[All]" allUniqueName="[Table1].[Good_Stars].[All]" dimensionUniqueName="[Table1]" displayFolder="" count="0" memberValueDatatype="20" unbalanced="0"/>
    <cacheHierarchy uniqueName="[Table1].[Average_Stars]" caption="Average_Stars" attribute="1" defaultMemberUniqueName="[Table1].[Average_Stars].[All]" allUniqueName="[Table1].[Average_Stars].[All]" dimensionUniqueName="[Table1]" displayFolder="" count="0" memberValueDatatype="20" unbalanced="0"/>
    <cacheHierarchy uniqueName="[Table1].[Poor_Stars]" caption="Poor_Stars" attribute="1" defaultMemberUniqueName="[Table1].[Poor_Stars].[All]" allUniqueName="[Table1].[Poor_Stars].[All]" dimensionUniqueName="[Table1]" displayFolder="" count="0" memberValueDatatype="20"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total travllers]" caption="total travllers"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tars]" caption="Sum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ecommended]" caption="Count of Recommended" measure="1" displayFolder="" measureGroup="Table1" count="0" hidden="1">
      <extLst>
        <ext xmlns:x15="http://schemas.microsoft.com/office/spreadsheetml/2010/11/main" uri="{B97F6D7D-B522-45F9-BDA1-12C45D357490}">
          <x15:cacheHierarchy aggregatedColumn="4"/>
        </ext>
      </extLst>
    </cacheHierarchy>
    <cacheHierarchy uniqueName="[Measures].[Average of Stars]" caption="Average of Stars" measure="1" displayFolder="" measureGroup="Table1" count="0" hidden="1">
      <extLst>
        <ext xmlns:x15="http://schemas.microsoft.com/office/spreadsheetml/2010/11/main" uri="{B97F6D7D-B522-45F9-BDA1-12C45D357490}">
          <x15:cacheHierarchy aggregatedColumn="5"/>
        </ext>
      </extLst>
    </cacheHierarchy>
    <cacheHierarchy uniqueName="[Measures].[Count of Route]" caption="Count of Route" measure="1" displayFolder="" measureGroup="Table1" count="0" hidden="1">
      <extLst>
        <ext xmlns:x15="http://schemas.microsoft.com/office/spreadsheetml/2010/11/main" uri="{B97F6D7D-B522-45F9-BDA1-12C45D357490}">
          <x15:cacheHierarchy aggregatedColumn="6"/>
        </ext>
      </extLst>
    </cacheHierarchy>
    <cacheHierarchy uniqueName="[Measures].[Count of Reviews]" caption="Count of Reviews" measure="1" displayFolder="" measureGroup="Table1" count="0" hidden="1">
      <extLst>
        <ext xmlns:x15="http://schemas.microsoft.com/office/spreadsheetml/2010/11/main" uri="{B97F6D7D-B522-45F9-BDA1-12C45D357490}">
          <x15:cacheHierarchy aggregatedColumn="0"/>
        </ext>
      </extLst>
    </cacheHierarchy>
    <cacheHierarchy uniqueName="[Measures].[Sum of Yes_Recommended]" caption="Sum of Yes_Recommended" measure="1" displayFolder="" measureGroup="Table1" count="0" hidden="1">
      <extLst>
        <ext xmlns:x15="http://schemas.microsoft.com/office/spreadsheetml/2010/11/main" uri="{B97F6D7D-B522-45F9-BDA1-12C45D357490}">
          <x15:cacheHierarchy aggregatedColumn="8"/>
        </ext>
      </extLst>
    </cacheHierarchy>
    <cacheHierarchy uniqueName="[Measures].[Count of Type_Of_Traveller]" caption="Count of Type_Of_Traveller" measure="1" displayFolder="" measureGroup="Table1" count="0" hidden="1">
      <extLst>
        <ext xmlns:x15="http://schemas.microsoft.com/office/spreadsheetml/2010/11/main" uri="{B97F6D7D-B522-45F9-BDA1-12C45D357490}">
          <x15:cacheHierarchy aggregatedColumn="7"/>
        </ext>
      </extLst>
    </cacheHierarchy>
    <cacheHierarchy uniqueName="[Measures].[Count of Seat_Type]" caption="Count of Seat_Type" measure="1" displayFolder="" measureGroup="Table1"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2"/>
        </ext>
      </extLst>
    </cacheHierarchy>
    <cacheHierarchy uniqueName="[Measures].[Sum of Average_Stars]" caption="Sum of Average_Stars" measure="1" displayFolder="" measureGroup="Table1" count="0" hidden="1">
      <extLst>
        <ext xmlns:x15="http://schemas.microsoft.com/office/spreadsheetml/2010/11/main" uri="{B97F6D7D-B522-45F9-BDA1-12C45D357490}">
          <x15:cacheHierarchy aggregatedColumn="13"/>
        </ext>
      </extLst>
    </cacheHierarchy>
    <cacheHierarchy uniqueName="[Measures].[Count of Grade_of_Stars]" caption="Count of Grade_of_Stars" measure="1" displayFolder="" measureGroup="Table1" count="0" hidden="1">
      <extLst>
        <ext xmlns:x15="http://schemas.microsoft.com/office/spreadsheetml/2010/11/main" uri="{B97F6D7D-B522-45F9-BDA1-12C45D357490}">
          <x15:cacheHierarchy aggregatedColumn="10"/>
        </ext>
      </extLst>
    </cacheHierarchy>
    <cacheHierarchy uniqueName="[Measures].[Sum of Excellent_Stars]" caption="Sum of Excellent_Stars"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Poor_Stars]" caption="Sum of Poor_Stars" measure="1" displayFolder="" measureGroup="Table1"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Good_Stars]" caption="Sum of Good_Stars"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x v="0"/>
    <x v="0"/>
    <x v="0"/>
    <s v="Average"/>
    <n v="0"/>
    <n v="0"/>
    <n v="1"/>
    <n v="0"/>
  </r>
  <r>
    <x v="1"/>
    <x v="1"/>
    <x v="1"/>
    <x v="1"/>
    <x v="1"/>
    <x v="1"/>
    <x v="1"/>
    <x v="1"/>
    <x v="1"/>
    <x v="1"/>
    <s v="Poor"/>
    <n v="0"/>
    <n v="0"/>
    <n v="0"/>
    <n v="1"/>
  </r>
  <r>
    <x v="2"/>
    <x v="1"/>
    <x v="2"/>
    <x v="0"/>
    <x v="0"/>
    <x v="1"/>
    <x v="2"/>
    <x v="1"/>
    <x v="0"/>
    <x v="0"/>
    <s v="Poor"/>
    <n v="0"/>
    <n v="0"/>
    <n v="0"/>
    <n v="1"/>
  </r>
  <r>
    <x v="3"/>
    <x v="1"/>
    <x v="2"/>
    <x v="0"/>
    <x v="0"/>
    <x v="0"/>
    <x v="3"/>
    <x v="2"/>
    <x v="0"/>
    <x v="0"/>
    <s v="Average"/>
    <n v="0"/>
    <n v="0"/>
    <n v="1"/>
    <n v="0"/>
  </r>
  <r>
    <x v="4"/>
    <x v="2"/>
    <x v="3"/>
    <x v="1"/>
    <x v="1"/>
    <x v="0"/>
    <x v="4"/>
    <x v="0"/>
    <x v="1"/>
    <x v="1"/>
    <s v="Average"/>
    <n v="0"/>
    <n v="0"/>
    <n v="1"/>
    <n v="0"/>
  </r>
  <r>
    <x v="5"/>
    <x v="3"/>
    <x v="4"/>
    <x v="0"/>
    <x v="1"/>
    <x v="1"/>
    <x v="5"/>
    <x v="3"/>
    <x v="1"/>
    <x v="1"/>
    <s v="Poor"/>
    <n v="0"/>
    <n v="0"/>
    <n v="0"/>
    <n v="1"/>
  </r>
  <r>
    <x v="6"/>
    <x v="3"/>
    <x v="1"/>
    <x v="1"/>
    <x v="1"/>
    <x v="1"/>
    <x v="6"/>
    <x v="2"/>
    <x v="1"/>
    <x v="1"/>
    <s v="Poor"/>
    <n v="0"/>
    <n v="0"/>
    <n v="0"/>
    <n v="1"/>
  </r>
  <r>
    <x v="7"/>
    <x v="4"/>
    <x v="5"/>
    <x v="1"/>
    <x v="1"/>
    <x v="2"/>
    <x v="7"/>
    <x v="2"/>
    <x v="1"/>
    <x v="1"/>
    <s v="Poor"/>
    <n v="0"/>
    <n v="0"/>
    <n v="0"/>
    <n v="1"/>
  </r>
  <r>
    <x v="8"/>
    <x v="5"/>
    <x v="1"/>
    <x v="2"/>
    <x v="1"/>
    <x v="3"/>
    <x v="8"/>
    <x v="2"/>
    <x v="1"/>
    <x v="1"/>
    <s v="Excellent"/>
    <n v="1"/>
    <n v="0"/>
    <n v="0"/>
    <n v="0"/>
  </r>
  <r>
    <x v="9"/>
    <x v="6"/>
    <x v="6"/>
    <x v="1"/>
    <x v="1"/>
    <x v="4"/>
    <x v="9"/>
    <x v="3"/>
    <x v="1"/>
    <x v="1"/>
    <s v="Good"/>
    <n v="0"/>
    <n v="1"/>
    <n v="0"/>
    <n v="0"/>
  </r>
  <r>
    <x v="10"/>
    <x v="6"/>
    <x v="1"/>
    <x v="1"/>
    <x v="1"/>
    <x v="1"/>
    <x v="0"/>
    <x v="0"/>
    <x v="1"/>
    <x v="1"/>
    <s v="Poor"/>
    <n v="0"/>
    <n v="0"/>
    <n v="0"/>
    <n v="1"/>
  </r>
  <r>
    <x v="11"/>
    <x v="7"/>
    <x v="1"/>
    <x v="0"/>
    <x v="1"/>
    <x v="0"/>
    <x v="1"/>
    <x v="1"/>
    <x v="1"/>
    <x v="1"/>
    <s v="Average"/>
    <n v="0"/>
    <n v="0"/>
    <n v="1"/>
    <n v="0"/>
  </r>
  <r>
    <x v="12"/>
    <x v="7"/>
    <x v="1"/>
    <x v="1"/>
    <x v="1"/>
    <x v="1"/>
    <x v="2"/>
    <x v="1"/>
    <x v="1"/>
    <x v="1"/>
    <s v="Poor"/>
    <n v="0"/>
    <n v="0"/>
    <n v="0"/>
    <n v="1"/>
  </r>
  <r>
    <x v="13"/>
    <x v="7"/>
    <x v="1"/>
    <x v="1"/>
    <x v="1"/>
    <x v="1"/>
    <x v="3"/>
    <x v="2"/>
    <x v="1"/>
    <x v="1"/>
    <s v="Poor"/>
    <n v="0"/>
    <n v="0"/>
    <n v="0"/>
    <n v="1"/>
  </r>
  <r>
    <x v="14"/>
    <x v="8"/>
    <x v="1"/>
    <x v="0"/>
    <x v="1"/>
    <x v="0"/>
    <x v="4"/>
    <x v="0"/>
    <x v="1"/>
    <x v="1"/>
    <s v="Average"/>
    <n v="0"/>
    <n v="0"/>
    <n v="1"/>
    <n v="0"/>
  </r>
  <r>
    <x v="15"/>
    <x v="9"/>
    <x v="1"/>
    <x v="0"/>
    <x v="0"/>
    <x v="0"/>
    <x v="5"/>
    <x v="3"/>
    <x v="0"/>
    <x v="0"/>
    <s v="Average"/>
    <n v="0"/>
    <n v="0"/>
    <n v="1"/>
    <n v="0"/>
  </r>
  <r>
    <x v="16"/>
    <x v="9"/>
    <x v="1"/>
    <x v="0"/>
    <x v="1"/>
    <x v="1"/>
    <x v="6"/>
    <x v="2"/>
    <x v="1"/>
    <x v="1"/>
    <s v="Poor"/>
    <n v="0"/>
    <n v="0"/>
    <n v="0"/>
    <n v="1"/>
  </r>
  <r>
    <x v="17"/>
    <x v="10"/>
    <x v="1"/>
    <x v="1"/>
    <x v="1"/>
    <x v="1"/>
    <x v="7"/>
    <x v="2"/>
    <x v="1"/>
    <x v="1"/>
    <s v="Poor"/>
    <n v="0"/>
    <n v="0"/>
    <n v="0"/>
    <n v="1"/>
  </r>
  <r>
    <x v="18"/>
    <x v="11"/>
    <x v="1"/>
    <x v="2"/>
    <x v="1"/>
    <x v="2"/>
    <x v="8"/>
    <x v="2"/>
    <x v="1"/>
    <x v="1"/>
    <s v="Poor"/>
    <n v="0"/>
    <n v="0"/>
    <n v="0"/>
    <n v="1"/>
  </r>
  <r>
    <x v="19"/>
    <x v="11"/>
    <x v="7"/>
    <x v="1"/>
    <x v="1"/>
    <x v="3"/>
    <x v="9"/>
    <x v="3"/>
    <x v="1"/>
    <x v="1"/>
    <s v="Excellent"/>
    <n v="1"/>
    <n v="0"/>
    <n v="0"/>
    <n v="0"/>
  </r>
  <r>
    <x v="20"/>
    <x v="12"/>
    <x v="1"/>
    <x v="1"/>
    <x v="1"/>
    <x v="4"/>
    <x v="0"/>
    <x v="0"/>
    <x v="1"/>
    <x v="1"/>
    <s v="Good"/>
    <n v="0"/>
    <n v="1"/>
    <n v="0"/>
    <n v="0"/>
  </r>
  <r>
    <x v="21"/>
    <x v="13"/>
    <x v="1"/>
    <x v="2"/>
    <x v="1"/>
    <x v="1"/>
    <x v="1"/>
    <x v="1"/>
    <x v="1"/>
    <x v="1"/>
    <s v="Poor"/>
    <n v="0"/>
    <n v="0"/>
    <n v="0"/>
    <n v="1"/>
  </r>
  <r>
    <x v="22"/>
    <x v="14"/>
    <x v="8"/>
    <x v="1"/>
    <x v="1"/>
    <x v="0"/>
    <x v="2"/>
    <x v="1"/>
    <x v="1"/>
    <x v="1"/>
    <s v="Average"/>
    <n v="0"/>
    <n v="0"/>
    <n v="1"/>
    <n v="0"/>
  </r>
  <r>
    <x v="23"/>
    <x v="14"/>
    <x v="1"/>
    <x v="1"/>
    <x v="1"/>
    <x v="1"/>
    <x v="3"/>
    <x v="2"/>
    <x v="1"/>
    <x v="1"/>
    <s v="Poor"/>
    <n v="0"/>
    <n v="0"/>
    <n v="0"/>
    <n v="1"/>
  </r>
  <r>
    <x v="24"/>
    <x v="15"/>
    <x v="9"/>
    <x v="0"/>
    <x v="1"/>
    <x v="1"/>
    <x v="4"/>
    <x v="0"/>
    <x v="1"/>
    <x v="1"/>
    <s v="Poor"/>
    <n v="0"/>
    <n v="0"/>
    <n v="0"/>
    <n v="1"/>
  </r>
  <r>
    <x v="25"/>
    <x v="16"/>
    <x v="10"/>
    <x v="1"/>
    <x v="1"/>
    <x v="0"/>
    <x v="5"/>
    <x v="3"/>
    <x v="1"/>
    <x v="1"/>
    <s v="Average"/>
    <n v="0"/>
    <n v="0"/>
    <n v="1"/>
    <n v="0"/>
  </r>
  <r>
    <x v="26"/>
    <x v="17"/>
    <x v="11"/>
    <x v="1"/>
    <x v="0"/>
    <x v="0"/>
    <x v="6"/>
    <x v="2"/>
    <x v="0"/>
    <x v="0"/>
    <s v="Average"/>
    <n v="0"/>
    <n v="0"/>
    <n v="1"/>
    <n v="0"/>
  </r>
  <r>
    <x v="27"/>
    <x v="18"/>
    <x v="7"/>
    <x v="1"/>
    <x v="1"/>
    <x v="1"/>
    <x v="7"/>
    <x v="2"/>
    <x v="1"/>
    <x v="1"/>
    <s v="Poor"/>
    <n v="0"/>
    <n v="0"/>
    <n v="0"/>
    <n v="1"/>
  </r>
  <r>
    <x v="28"/>
    <x v="19"/>
    <x v="12"/>
    <x v="1"/>
    <x v="1"/>
    <x v="1"/>
    <x v="8"/>
    <x v="2"/>
    <x v="1"/>
    <x v="1"/>
    <s v="Poor"/>
    <n v="0"/>
    <n v="0"/>
    <n v="0"/>
    <n v="1"/>
  </r>
  <r>
    <x v="29"/>
    <x v="19"/>
    <x v="1"/>
    <x v="1"/>
    <x v="1"/>
    <x v="2"/>
    <x v="9"/>
    <x v="3"/>
    <x v="1"/>
    <x v="1"/>
    <s v="Poor"/>
    <n v="0"/>
    <n v="0"/>
    <n v="0"/>
    <n v="1"/>
  </r>
  <r>
    <x v="30"/>
    <x v="20"/>
    <x v="1"/>
    <x v="1"/>
    <x v="1"/>
    <x v="3"/>
    <x v="0"/>
    <x v="0"/>
    <x v="1"/>
    <x v="1"/>
    <s v="Excellent"/>
    <n v="1"/>
    <n v="0"/>
    <n v="0"/>
    <n v="0"/>
  </r>
  <r>
    <x v="31"/>
    <x v="20"/>
    <x v="7"/>
    <x v="1"/>
    <x v="1"/>
    <x v="4"/>
    <x v="1"/>
    <x v="1"/>
    <x v="1"/>
    <x v="1"/>
    <s v="Good"/>
    <n v="0"/>
    <n v="1"/>
    <n v="0"/>
    <n v="0"/>
  </r>
  <r>
    <x v="32"/>
    <x v="21"/>
    <x v="7"/>
    <x v="1"/>
    <x v="1"/>
    <x v="1"/>
    <x v="2"/>
    <x v="1"/>
    <x v="1"/>
    <x v="1"/>
    <s v="Poor"/>
    <n v="0"/>
    <n v="0"/>
    <n v="0"/>
    <n v="1"/>
  </r>
  <r>
    <x v="33"/>
    <x v="21"/>
    <x v="7"/>
    <x v="0"/>
    <x v="1"/>
    <x v="0"/>
    <x v="3"/>
    <x v="2"/>
    <x v="1"/>
    <x v="1"/>
    <s v="Average"/>
    <n v="0"/>
    <n v="0"/>
    <n v="1"/>
    <n v="0"/>
  </r>
  <r>
    <x v="34"/>
    <x v="21"/>
    <x v="1"/>
    <x v="0"/>
    <x v="1"/>
    <x v="1"/>
    <x v="4"/>
    <x v="0"/>
    <x v="1"/>
    <x v="1"/>
    <s v="Poor"/>
    <n v="0"/>
    <n v="0"/>
    <n v="0"/>
    <n v="1"/>
  </r>
  <r>
    <x v="35"/>
    <x v="22"/>
    <x v="1"/>
    <x v="1"/>
    <x v="1"/>
    <x v="1"/>
    <x v="5"/>
    <x v="3"/>
    <x v="1"/>
    <x v="1"/>
    <s v="Poor"/>
    <n v="0"/>
    <n v="0"/>
    <n v="0"/>
    <n v="1"/>
  </r>
  <r>
    <x v="36"/>
    <x v="22"/>
    <x v="1"/>
    <x v="0"/>
    <x v="0"/>
    <x v="0"/>
    <x v="6"/>
    <x v="2"/>
    <x v="0"/>
    <x v="0"/>
    <s v="Average"/>
    <n v="0"/>
    <n v="0"/>
    <n v="1"/>
    <n v="0"/>
  </r>
  <r>
    <x v="37"/>
    <x v="23"/>
    <x v="7"/>
    <x v="1"/>
    <x v="1"/>
    <x v="0"/>
    <x v="7"/>
    <x v="2"/>
    <x v="1"/>
    <x v="1"/>
    <s v="Average"/>
    <n v="0"/>
    <n v="0"/>
    <n v="1"/>
    <n v="0"/>
  </r>
  <r>
    <x v="38"/>
    <x v="24"/>
    <x v="7"/>
    <x v="0"/>
    <x v="1"/>
    <x v="1"/>
    <x v="8"/>
    <x v="2"/>
    <x v="1"/>
    <x v="1"/>
    <s v="Poor"/>
    <n v="0"/>
    <n v="0"/>
    <n v="0"/>
    <n v="1"/>
  </r>
  <r>
    <x v="39"/>
    <x v="25"/>
    <x v="1"/>
    <x v="1"/>
    <x v="0"/>
    <x v="1"/>
    <x v="9"/>
    <x v="3"/>
    <x v="0"/>
    <x v="0"/>
    <s v="Poor"/>
    <n v="0"/>
    <n v="0"/>
    <n v="0"/>
    <n v="1"/>
  </r>
  <r>
    <x v="40"/>
    <x v="25"/>
    <x v="1"/>
    <x v="1"/>
    <x v="1"/>
    <x v="2"/>
    <x v="0"/>
    <x v="0"/>
    <x v="1"/>
    <x v="1"/>
    <s v="Poor"/>
    <n v="0"/>
    <n v="0"/>
    <n v="0"/>
    <n v="1"/>
  </r>
  <r>
    <x v="41"/>
    <x v="26"/>
    <x v="7"/>
    <x v="1"/>
    <x v="1"/>
    <x v="3"/>
    <x v="1"/>
    <x v="1"/>
    <x v="1"/>
    <x v="1"/>
    <s v="Excellent"/>
    <n v="1"/>
    <n v="0"/>
    <n v="0"/>
    <n v="0"/>
  </r>
  <r>
    <x v="42"/>
    <x v="26"/>
    <x v="7"/>
    <x v="0"/>
    <x v="1"/>
    <x v="4"/>
    <x v="2"/>
    <x v="1"/>
    <x v="1"/>
    <x v="1"/>
    <s v="Good"/>
    <n v="0"/>
    <n v="1"/>
    <n v="0"/>
    <n v="0"/>
  </r>
  <r>
    <x v="43"/>
    <x v="27"/>
    <x v="13"/>
    <x v="1"/>
    <x v="1"/>
    <x v="1"/>
    <x v="3"/>
    <x v="2"/>
    <x v="1"/>
    <x v="1"/>
    <s v="Poor"/>
    <n v="0"/>
    <n v="0"/>
    <n v="0"/>
    <n v="1"/>
  </r>
  <r>
    <x v="44"/>
    <x v="28"/>
    <x v="7"/>
    <x v="1"/>
    <x v="1"/>
    <x v="0"/>
    <x v="4"/>
    <x v="0"/>
    <x v="1"/>
    <x v="1"/>
    <s v="Average"/>
    <n v="0"/>
    <n v="0"/>
    <n v="1"/>
    <n v="0"/>
  </r>
  <r>
    <x v="45"/>
    <x v="29"/>
    <x v="14"/>
    <x v="1"/>
    <x v="1"/>
    <x v="1"/>
    <x v="5"/>
    <x v="3"/>
    <x v="1"/>
    <x v="1"/>
    <s v="Poor"/>
    <n v="0"/>
    <n v="0"/>
    <n v="0"/>
    <n v="1"/>
  </r>
  <r>
    <x v="46"/>
    <x v="30"/>
    <x v="1"/>
    <x v="0"/>
    <x v="1"/>
    <x v="1"/>
    <x v="6"/>
    <x v="2"/>
    <x v="1"/>
    <x v="1"/>
    <s v="Poor"/>
    <n v="0"/>
    <n v="0"/>
    <n v="0"/>
    <n v="1"/>
  </r>
  <r>
    <x v="47"/>
    <x v="30"/>
    <x v="7"/>
    <x v="1"/>
    <x v="1"/>
    <x v="0"/>
    <x v="7"/>
    <x v="2"/>
    <x v="1"/>
    <x v="1"/>
    <s v="Average"/>
    <n v="0"/>
    <n v="0"/>
    <n v="1"/>
    <n v="0"/>
  </r>
  <r>
    <x v="48"/>
    <x v="31"/>
    <x v="1"/>
    <x v="1"/>
    <x v="1"/>
    <x v="0"/>
    <x v="8"/>
    <x v="2"/>
    <x v="1"/>
    <x v="1"/>
    <s v="Average"/>
    <n v="0"/>
    <n v="0"/>
    <n v="1"/>
    <n v="0"/>
  </r>
  <r>
    <x v="49"/>
    <x v="32"/>
    <x v="7"/>
    <x v="1"/>
    <x v="1"/>
    <x v="1"/>
    <x v="9"/>
    <x v="3"/>
    <x v="1"/>
    <x v="1"/>
    <s v="Poor"/>
    <n v="0"/>
    <n v="0"/>
    <n v="0"/>
    <n v="1"/>
  </r>
  <r>
    <x v="50"/>
    <x v="33"/>
    <x v="1"/>
    <x v="2"/>
    <x v="1"/>
    <x v="1"/>
    <x v="0"/>
    <x v="0"/>
    <x v="1"/>
    <x v="1"/>
    <s v="Poor"/>
    <n v="0"/>
    <n v="0"/>
    <n v="0"/>
    <n v="1"/>
  </r>
  <r>
    <x v="51"/>
    <x v="34"/>
    <x v="7"/>
    <x v="1"/>
    <x v="1"/>
    <x v="2"/>
    <x v="1"/>
    <x v="1"/>
    <x v="1"/>
    <x v="1"/>
    <s v="Poor"/>
    <n v="0"/>
    <n v="0"/>
    <n v="0"/>
    <n v="1"/>
  </r>
  <r>
    <x v="52"/>
    <x v="34"/>
    <x v="9"/>
    <x v="1"/>
    <x v="1"/>
    <x v="3"/>
    <x v="2"/>
    <x v="1"/>
    <x v="1"/>
    <x v="1"/>
    <s v="Excellent"/>
    <n v="1"/>
    <n v="0"/>
    <n v="0"/>
    <n v="0"/>
  </r>
  <r>
    <x v="53"/>
    <x v="34"/>
    <x v="1"/>
    <x v="0"/>
    <x v="0"/>
    <x v="4"/>
    <x v="3"/>
    <x v="2"/>
    <x v="0"/>
    <x v="0"/>
    <s v="Good"/>
    <n v="0"/>
    <n v="1"/>
    <n v="0"/>
    <n v="0"/>
  </r>
  <r>
    <x v="54"/>
    <x v="35"/>
    <x v="3"/>
    <x v="1"/>
    <x v="1"/>
    <x v="1"/>
    <x v="4"/>
    <x v="0"/>
    <x v="1"/>
    <x v="1"/>
    <s v="Poor"/>
    <n v="0"/>
    <n v="0"/>
    <n v="0"/>
    <n v="1"/>
  </r>
  <r>
    <x v="55"/>
    <x v="36"/>
    <x v="7"/>
    <x v="1"/>
    <x v="1"/>
    <x v="0"/>
    <x v="5"/>
    <x v="3"/>
    <x v="1"/>
    <x v="1"/>
    <s v="Average"/>
    <n v="0"/>
    <n v="0"/>
    <n v="1"/>
    <n v="0"/>
  </r>
  <r>
    <x v="56"/>
    <x v="36"/>
    <x v="14"/>
    <x v="1"/>
    <x v="1"/>
    <x v="1"/>
    <x v="6"/>
    <x v="2"/>
    <x v="1"/>
    <x v="1"/>
    <s v="Poor"/>
    <n v="0"/>
    <n v="0"/>
    <n v="0"/>
    <n v="1"/>
  </r>
  <r>
    <x v="57"/>
    <x v="37"/>
    <x v="7"/>
    <x v="1"/>
    <x v="1"/>
    <x v="1"/>
    <x v="7"/>
    <x v="2"/>
    <x v="1"/>
    <x v="1"/>
    <s v="Poor"/>
    <n v="0"/>
    <n v="0"/>
    <n v="0"/>
    <n v="1"/>
  </r>
  <r>
    <x v="58"/>
    <x v="38"/>
    <x v="15"/>
    <x v="1"/>
    <x v="0"/>
    <x v="0"/>
    <x v="8"/>
    <x v="2"/>
    <x v="0"/>
    <x v="0"/>
    <s v="Average"/>
    <n v="0"/>
    <n v="0"/>
    <n v="1"/>
    <n v="0"/>
  </r>
  <r>
    <x v="59"/>
    <x v="39"/>
    <x v="7"/>
    <x v="1"/>
    <x v="1"/>
    <x v="0"/>
    <x v="9"/>
    <x v="3"/>
    <x v="1"/>
    <x v="1"/>
    <s v="Average"/>
    <n v="0"/>
    <n v="0"/>
    <n v="1"/>
    <n v="0"/>
  </r>
  <r>
    <x v="60"/>
    <x v="40"/>
    <x v="10"/>
    <x v="1"/>
    <x v="1"/>
    <x v="1"/>
    <x v="0"/>
    <x v="0"/>
    <x v="1"/>
    <x v="1"/>
    <s v="Poor"/>
    <n v="0"/>
    <n v="0"/>
    <n v="0"/>
    <n v="1"/>
  </r>
  <r>
    <x v="61"/>
    <x v="40"/>
    <x v="1"/>
    <x v="2"/>
    <x v="0"/>
    <x v="1"/>
    <x v="1"/>
    <x v="1"/>
    <x v="0"/>
    <x v="0"/>
    <s v="Poor"/>
    <n v="0"/>
    <n v="0"/>
    <n v="0"/>
    <n v="1"/>
  </r>
  <r>
    <x v="62"/>
    <x v="41"/>
    <x v="3"/>
    <x v="1"/>
    <x v="1"/>
    <x v="2"/>
    <x v="2"/>
    <x v="1"/>
    <x v="1"/>
    <x v="1"/>
    <s v="Poor"/>
    <n v="0"/>
    <n v="0"/>
    <n v="0"/>
    <n v="1"/>
  </r>
  <r>
    <x v="63"/>
    <x v="42"/>
    <x v="7"/>
    <x v="2"/>
    <x v="1"/>
    <x v="3"/>
    <x v="3"/>
    <x v="2"/>
    <x v="1"/>
    <x v="1"/>
    <s v="Excellent"/>
    <n v="1"/>
    <n v="0"/>
    <n v="0"/>
    <n v="0"/>
  </r>
  <r>
    <x v="64"/>
    <x v="42"/>
    <x v="5"/>
    <x v="1"/>
    <x v="0"/>
    <x v="4"/>
    <x v="4"/>
    <x v="0"/>
    <x v="0"/>
    <x v="0"/>
    <s v="Good"/>
    <n v="0"/>
    <n v="1"/>
    <n v="0"/>
    <n v="0"/>
  </r>
  <r>
    <x v="65"/>
    <x v="42"/>
    <x v="16"/>
    <x v="1"/>
    <x v="0"/>
    <x v="1"/>
    <x v="5"/>
    <x v="3"/>
    <x v="0"/>
    <x v="0"/>
    <s v="Poor"/>
    <n v="0"/>
    <n v="0"/>
    <n v="0"/>
    <n v="1"/>
  </r>
  <r>
    <x v="66"/>
    <x v="43"/>
    <x v="1"/>
    <x v="0"/>
    <x v="1"/>
    <x v="0"/>
    <x v="6"/>
    <x v="2"/>
    <x v="1"/>
    <x v="1"/>
    <s v="Average"/>
    <n v="0"/>
    <n v="0"/>
    <n v="1"/>
    <n v="0"/>
  </r>
  <r>
    <x v="67"/>
    <x v="43"/>
    <x v="1"/>
    <x v="0"/>
    <x v="1"/>
    <x v="1"/>
    <x v="7"/>
    <x v="2"/>
    <x v="1"/>
    <x v="1"/>
    <s v="Poor"/>
    <n v="0"/>
    <n v="0"/>
    <n v="0"/>
    <n v="1"/>
  </r>
  <r>
    <x v="68"/>
    <x v="44"/>
    <x v="7"/>
    <x v="0"/>
    <x v="1"/>
    <x v="1"/>
    <x v="8"/>
    <x v="2"/>
    <x v="1"/>
    <x v="1"/>
    <s v="Poor"/>
    <n v="0"/>
    <n v="0"/>
    <n v="0"/>
    <n v="1"/>
  </r>
  <r>
    <x v="69"/>
    <x v="45"/>
    <x v="7"/>
    <x v="1"/>
    <x v="1"/>
    <x v="0"/>
    <x v="9"/>
    <x v="3"/>
    <x v="1"/>
    <x v="1"/>
    <s v="Average"/>
    <n v="0"/>
    <n v="0"/>
    <n v="1"/>
    <n v="0"/>
  </r>
  <r>
    <x v="70"/>
    <x v="45"/>
    <x v="1"/>
    <x v="1"/>
    <x v="1"/>
    <x v="0"/>
    <x v="0"/>
    <x v="0"/>
    <x v="1"/>
    <x v="1"/>
    <s v="Average"/>
    <n v="0"/>
    <n v="0"/>
    <n v="1"/>
    <n v="0"/>
  </r>
  <r>
    <x v="71"/>
    <x v="45"/>
    <x v="1"/>
    <x v="1"/>
    <x v="1"/>
    <x v="1"/>
    <x v="1"/>
    <x v="1"/>
    <x v="1"/>
    <x v="1"/>
    <s v="Poor"/>
    <n v="0"/>
    <n v="0"/>
    <n v="0"/>
    <n v="1"/>
  </r>
  <r>
    <x v="72"/>
    <x v="46"/>
    <x v="7"/>
    <x v="0"/>
    <x v="1"/>
    <x v="1"/>
    <x v="2"/>
    <x v="1"/>
    <x v="1"/>
    <x v="1"/>
    <s v="Poor"/>
    <n v="0"/>
    <n v="0"/>
    <n v="0"/>
    <n v="1"/>
  </r>
  <r>
    <x v="73"/>
    <x v="46"/>
    <x v="1"/>
    <x v="0"/>
    <x v="1"/>
    <x v="2"/>
    <x v="3"/>
    <x v="2"/>
    <x v="1"/>
    <x v="1"/>
    <s v="Poor"/>
    <n v="0"/>
    <n v="0"/>
    <n v="0"/>
    <n v="1"/>
  </r>
  <r>
    <x v="74"/>
    <x v="47"/>
    <x v="7"/>
    <x v="0"/>
    <x v="1"/>
    <x v="3"/>
    <x v="4"/>
    <x v="0"/>
    <x v="1"/>
    <x v="1"/>
    <s v="Excellent"/>
    <n v="1"/>
    <n v="0"/>
    <n v="0"/>
    <n v="0"/>
  </r>
  <r>
    <x v="75"/>
    <x v="48"/>
    <x v="14"/>
    <x v="0"/>
    <x v="1"/>
    <x v="4"/>
    <x v="5"/>
    <x v="3"/>
    <x v="1"/>
    <x v="1"/>
    <s v="Good"/>
    <n v="0"/>
    <n v="1"/>
    <n v="0"/>
    <n v="0"/>
  </r>
  <r>
    <x v="76"/>
    <x v="49"/>
    <x v="1"/>
    <x v="0"/>
    <x v="1"/>
    <x v="1"/>
    <x v="6"/>
    <x v="2"/>
    <x v="1"/>
    <x v="1"/>
    <s v="Poor"/>
    <n v="0"/>
    <n v="0"/>
    <n v="0"/>
    <n v="1"/>
  </r>
  <r>
    <x v="77"/>
    <x v="49"/>
    <x v="1"/>
    <x v="1"/>
    <x v="1"/>
    <x v="0"/>
    <x v="7"/>
    <x v="2"/>
    <x v="1"/>
    <x v="1"/>
    <s v="Average"/>
    <n v="0"/>
    <n v="0"/>
    <n v="1"/>
    <n v="0"/>
  </r>
  <r>
    <x v="78"/>
    <x v="50"/>
    <x v="1"/>
    <x v="1"/>
    <x v="1"/>
    <x v="1"/>
    <x v="8"/>
    <x v="2"/>
    <x v="1"/>
    <x v="1"/>
    <s v="Poor"/>
    <n v="0"/>
    <n v="0"/>
    <n v="0"/>
    <n v="1"/>
  </r>
  <r>
    <x v="79"/>
    <x v="51"/>
    <x v="1"/>
    <x v="0"/>
    <x v="1"/>
    <x v="1"/>
    <x v="9"/>
    <x v="3"/>
    <x v="1"/>
    <x v="1"/>
    <s v="Poor"/>
    <n v="0"/>
    <n v="0"/>
    <n v="0"/>
    <n v="1"/>
  </r>
  <r>
    <x v="80"/>
    <x v="52"/>
    <x v="17"/>
    <x v="1"/>
    <x v="1"/>
    <x v="0"/>
    <x v="0"/>
    <x v="0"/>
    <x v="1"/>
    <x v="1"/>
    <s v="Average"/>
    <n v="0"/>
    <n v="0"/>
    <n v="1"/>
    <n v="0"/>
  </r>
  <r>
    <x v="81"/>
    <x v="53"/>
    <x v="7"/>
    <x v="2"/>
    <x v="1"/>
    <x v="0"/>
    <x v="1"/>
    <x v="1"/>
    <x v="1"/>
    <x v="1"/>
    <s v="Average"/>
    <n v="0"/>
    <n v="0"/>
    <n v="1"/>
    <n v="0"/>
  </r>
  <r>
    <x v="82"/>
    <x v="53"/>
    <x v="3"/>
    <x v="2"/>
    <x v="1"/>
    <x v="1"/>
    <x v="2"/>
    <x v="1"/>
    <x v="1"/>
    <x v="1"/>
    <s v="Poor"/>
    <n v="0"/>
    <n v="0"/>
    <n v="0"/>
    <n v="1"/>
  </r>
  <r>
    <x v="83"/>
    <x v="54"/>
    <x v="18"/>
    <x v="1"/>
    <x v="1"/>
    <x v="1"/>
    <x v="3"/>
    <x v="2"/>
    <x v="1"/>
    <x v="1"/>
    <s v="Poor"/>
    <n v="0"/>
    <n v="0"/>
    <n v="0"/>
    <n v="1"/>
  </r>
  <r>
    <x v="84"/>
    <x v="55"/>
    <x v="1"/>
    <x v="2"/>
    <x v="0"/>
    <x v="2"/>
    <x v="4"/>
    <x v="0"/>
    <x v="0"/>
    <x v="0"/>
    <s v="Poor"/>
    <n v="0"/>
    <n v="0"/>
    <n v="0"/>
    <n v="1"/>
  </r>
  <r>
    <x v="85"/>
    <x v="56"/>
    <x v="7"/>
    <x v="1"/>
    <x v="1"/>
    <x v="3"/>
    <x v="5"/>
    <x v="3"/>
    <x v="1"/>
    <x v="1"/>
    <s v="Excellent"/>
    <n v="1"/>
    <n v="0"/>
    <n v="0"/>
    <n v="0"/>
  </r>
  <r>
    <x v="86"/>
    <x v="56"/>
    <x v="7"/>
    <x v="1"/>
    <x v="1"/>
    <x v="4"/>
    <x v="6"/>
    <x v="2"/>
    <x v="1"/>
    <x v="1"/>
    <s v="Good"/>
    <n v="0"/>
    <n v="1"/>
    <n v="0"/>
    <n v="0"/>
  </r>
  <r>
    <x v="87"/>
    <x v="57"/>
    <x v="7"/>
    <x v="1"/>
    <x v="1"/>
    <x v="1"/>
    <x v="7"/>
    <x v="2"/>
    <x v="1"/>
    <x v="1"/>
    <s v="Poor"/>
    <n v="0"/>
    <n v="0"/>
    <n v="0"/>
    <n v="1"/>
  </r>
  <r>
    <x v="88"/>
    <x v="57"/>
    <x v="0"/>
    <x v="1"/>
    <x v="1"/>
    <x v="0"/>
    <x v="8"/>
    <x v="2"/>
    <x v="1"/>
    <x v="1"/>
    <s v="Average"/>
    <n v="0"/>
    <n v="0"/>
    <n v="1"/>
    <n v="0"/>
  </r>
  <r>
    <x v="89"/>
    <x v="58"/>
    <x v="1"/>
    <x v="0"/>
    <x v="1"/>
    <x v="1"/>
    <x v="9"/>
    <x v="3"/>
    <x v="1"/>
    <x v="1"/>
    <s v="Poor"/>
    <n v="0"/>
    <n v="0"/>
    <n v="0"/>
    <n v="1"/>
  </r>
  <r>
    <x v="90"/>
    <x v="59"/>
    <x v="1"/>
    <x v="1"/>
    <x v="1"/>
    <x v="1"/>
    <x v="0"/>
    <x v="0"/>
    <x v="1"/>
    <x v="1"/>
    <s v="Poor"/>
    <n v="0"/>
    <n v="0"/>
    <n v="0"/>
    <n v="1"/>
  </r>
  <r>
    <x v="91"/>
    <x v="59"/>
    <x v="7"/>
    <x v="1"/>
    <x v="1"/>
    <x v="0"/>
    <x v="1"/>
    <x v="1"/>
    <x v="1"/>
    <x v="1"/>
    <s v="Average"/>
    <n v="0"/>
    <n v="0"/>
    <n v="1"/>
    <n v="0"/>
  </r>
  <r>
    <x v="92"/>
    <x v="60"/>
    <x v="1"/>
    <x v="1"/>
    <x v="1"/>
    <x v="0"/>
    <x v="2"/>
    <x v="1"/>
    <x v="1"/>
    <x v="1"/>
    <s v="Average"/>
    <n v="0"/>
    <n v="0"/>
    <n v="1"/>
    <n v="0"/>
  </r>
  <r>
    <x v="93"/>
    <x v="61"/>
    <x v="7"/>
    <x v="0"/>
    <x v="1"/>
    <x v="1"/>
    <x v="3"/>
    <x v="2"/>
    <x v="1"/>
    <x v="1"/>
    <s v="Poor"/>
    <n v="0"/>
    <n v="0"/>
    <n v="0"/>
    <n v="1"/>
  </r>
  <r>
    <x v="94"/>
    <x v="62"/>
    <x v="1"/>
    <x v="1"/>
    <x v="1"/>
    <x v="1"/>
    <x v="4"/>
    <x v="0"/>
    <x v="1"/>
    <x v="1"/>
    <s v="Poor"/>
    <n v="0"/>
    <n v="0"/>
    <n v="0"/>
    <n v="1"/>
  </r>
  <r>
    <x v="95"/>
    <x v="63"/>
    <x v="1"/>
    <x v="0"/>
    <x v="0"/>
    <x v="2"/>
    <x v="5"/>
    <x v="3"/>
    <x v="0"/>
    <x v="0"/>
    <s v="Poor"/>
    <n v="0"/>
    <n v="0"/>
    <n v="0"/>
    <n v="1"/>
  </r>
  <r>
    <x v="96"/>
    <x v="64"/>
    <x v="1"/>
    <x v="0"/>
    <x v="1"/>
    <x v="3"/>
    <x v="6"/>
    <x v="2"/>
    <x v="1"/>
    <x v="1"/>
    <s v="Excellent"/>
    <n v="1"/>
    <n v="0"/>
    <n v="0"/>
    <n v="0"/>
  </r>
  <r>
    <x v="97"/>
    <x v="65"/>
    <x v="7"/>
    <x v="1"/>
    <x v="1"/>
    <x v="4"/>
    <x v="7"/>
    <x v="2"/>
    <x v="1"/>
    <x v="1"/>
    <s v="Good"/>
    <n v="0"/>
    <n v="1"/>
    <n v="0"/>
    <n v="0"/>
  </r>
  <r>
    <x v="98"/>
    <x v="65"/>
    <x v="1"/>
    <x v="1"/>
    <x v="1"/>
    <x v="1"/>
    <x v="8"/>
    <x v="2"/>
    <x v="1"/>
    <x v="1"/>
    <s v="Poor"/>
    <n v="0"/>
    <n v="0"/>
    <n v="0"/>
    <n v="1"/>
  </r>
  <r>
    <x v="99"/>
    <x v="65"/>
    <x v="1"/>
    <x v="1"/>
    <x v="0"/>
    <x v="0"/>
    <x v="9"/>
    <x v="3"/>
    <x v="0"/>
    <x v="0"/>
    <s v="Average"/>
    <n v="0"/>
    <n v="0"/>
    <n v="1"/>
    <n v="0"/>
  </r>
  <r>
    <x v="100"/>
    <x v="66"/>
    <x v="1"/>
    <x v="2"/>
    <x v="1"/>
    <x v="1"/>
    <x v="0"/>
    <x v="0"/>
    <x v="1"/>
    <x v="1"/>
    <s v="Poor"/>
    <n v="0"/>
    <n v="0"/>
    <n v="0"/>
    <n v="1"/>
  </r>
  <r>
    <x v="101"/>
    <x v="66"/>
    <x v="7"/>
    <x v="1"/>
    <x v="1"/>
    <x v="1"/>
    <x v="1"/>
    <x v="1"/>
    <x v="1"/>
    <x v="1"/>
    <s v="Poor"/>
    <n v="0"/>
    <n v="0"/>
    <n v="0"/>
    <n v="1"/>
  </r>
  <r>
    <x v="102"/>
    <x v="67"/>
    <x v="1"/>
    <x v="0"/>
    <x v="1"/>
    <x v="0"/>
    <x v="2"/>
    <x v="1"/>
    <x v="1"/>
    <x v="1"/>
    <s v="Average"/>
    <n v="0"/>
    <n v="0"/>
    <n v="1"/>
    <n v="0"/>
  </r>
  <r>
    <x v="103"/>
    <x v="68"/>
    <x v="1"/>
    <x v="1"/>
    <x v="0"/>
    <x v="0"/>
    <x v="3"/>
    <x v="2"/>
    <x v="0"/>
    <x v="0"/>
    <s v="Average"/>
    <n v="0"/>
    <n v="0"/>
    <n v="1"/>
    <n v="0"/>
  </r>
  <r>
    <x v="104"/>
    <x v="69"/>
    <x v="19"/>
    <x v="0"/>
    <x v="0"/>
    <x v="1"/>
    <x v="4"/>
    <x v="0"/>
    <x v="0"/>
    <x v="0"/>
    <s v="Poor"/>
    <n v="0"/>
    <n v="0"/>
    <n v="0"/>
    <n v="1"/>
  </r>
  <r>
    <x v="105"/>
    <x v="70"/>
    <x v="1"/>
    <x v="1"/>
    <x v="1"/>
    <x v="1"/>
    <x v="5"/>
    <x v="3"/>
    <x v="1"/>
    <x v="1"/>
    <s v="Poor"/>
    <n v="0"/>
    <n v="0"/>
    <n v="0"/>
    <n v="1"/>
  </r>
  <r>
    <x v="106"/>
    <x v="71"/>
    <x v="1"/>
    <x v="1"/>
    <x v="1"/>
    <x v="2"/>
    <x v="6"/>
    <x v="2"/>
    <x v="1"/>
    <x v="1"/>
    <s v="Poor"/>
    <n v="0"/>
    <n v="0"/>
    <n v="0"/>
    <n v="1"/>
  </r>
  <r>
    <x v="107"/>
    <x v="72"/>
    <x v="1"/>
    <x v="1"/>
    <x v="1"/>
    <x v="3"/>
    <x v="7"/>
    <x v="2"/>
    <x v="1"/>
    <x v="1"/>
    <s v="Excellent"/>
    <n v="1"/>
    <n v="0"/>
    <n v="0"/>
    <n v="0"/>
  </r>
  <r>
    <x v="108"/>
    <x v="72"/>
    <x v="1"/>
    <x v="1"/>
    <x v="1"/>
    <x v="4"/>
    <x v="8"/>
    <x v="2"/>
    <x v="1"/>
    <x v="1"/>
    <s v="Good"/>
    <n v="0"/>
    <n v="1"/>
    <n v="0"/>
    <n v="0"/>
  </r>
  <r>
    <x v="109"/>
    <x v="73"/>
    <x v="1"/>
    <x v="1"/>
    <x v="1"/>
    <x v="1"/>
    <x v="9"/>
    <x v="3"/>
    <x v="1"/>
    <x v="1"/>
    <s v="Poor"/>
    <n v="0"/>
    <n v="0"/>
    <n v="0"/>
    <n v="1"/>
  </r>
  <r>
    <x v="110"/>
    <x v="73"/>
    <x v="20"/>
    <x v="1"/>
    <x v="0"/>
    <x v="0"/>
    <x v="0"/>
    <x v="0"/>
    <x v="0"/>
    <x v="0"/>
    <s v="Average"/>
    <n v="0"/>
    <n v="0"/>
    <n v="1"/>
    <n v="0"/>
  </r>
  <r>
    <x v="111"/>
    <x v="74"/>
    <x v="7"/>
    <x v="1"/>
    <x v="1"/>
    <x v="1"/>
    <x v="1"/>
    <x v="1"/>
    <x v="1"/>
    <x v="1"/>
    <s v="Poor"/>
    <n v="0"/>
    <n v="0"/>
    <n v="0"/>
    <n v="1"/>
  </r>
  <r>
    <x v="112"/>
    <x v="74"/>
    <x v="21"/>
    <x v="1"/>
    <x v="1"/>
    <x v="1"/>
    <x v="2"/>
    <x v="1"/>
    <x v="1"/>
    <x v="1"/>
    <s v="Poor"/>
    <n v="0"/>
    <n v="0"/>
    <n v="0"/>
    <n v="1"/>
  </r>
  <r>
    <x v="113"/>
    <x v="75"/>
    <x v="22"/>
    <x v="2"/>
    <x v="0"/>
    <x v="0"/>
    <x v="3"/>
    <x v="2"/>
    <x v="0"/>
    <x v="0"/>
    <s v="Average"/>
    <n v="0"/>
    <n v="0"/>
    <n v="1"/>
    <n v="0"/>
  </r>
  <r>
    <x v="114"/>
    <x v="75"/>
    <x v="7"/>
    <x v="3"/>
    <x v="1"/>
    <x v="0"/>
    <x v="4"/>
    <x v="0"/>
    <x v="1"/>
    <x v="1"/>
    <s v="Average"/>
    <n v="0"/>
    <n v="0"/>
    <n v="1"/>
    <n v="0"/>
  </r>
  <r>
    <x v="115"/>
    <x v="76"/>
    <x v="7"/>
    <x v="1"/>
    <x v="1"/>
    <x v="1"/>
    <x v="5"/>
    <x v="3"/>
    <x v="1"/>
    <x v="1"/>
    <s v="Poor"/>
    <n v="0"/>
    <n v="0"/>
    <n v="0"/>
    <n v="1"/>
  </r>
  <r>
    <x v="116"/>
    <x v="76"/>
    <x v="19"/>
    <x v="1"/>
    <x v="1"/>
    <x v="1"/>
    <x v="6"/>
    <x v="2"/>
    <x v="1"/>
    <x v="1"/>
    <s v="Poor"/>
    <n v="0"/>
    <n v="0"/>
    <n v="0"/>
    <n v="1"/>
  </r>
  <r>
    <x v="117"/>
    <x v="77"/>
    <x v="1"/>
    <x v="1"/>
    <x v="1"/>
    <x v="2"/>
    <x v="7"/>
    <x v="2"/>
    <x v="1"/>
    <x v="1"/>
    <s v="Poor"/>
    <n v="0"/>
    <n v="0"/>
    <n v="0"/>
    <n v="1"/>
  </r>
  <r>
    <x v="118"/>
    <x v="78"/>
    <x v="1"/>
    <x v="1"/>
    <x v="0"/>
    <x v="3"/>
    <x v="8"/>
    <x v="2"/>
    <x v="0"/>
    <x v="0"/>
    <s v="Excellent"/>
    <n v="1"/>
    <n v="0"/>
    <n v="0"/>
    <n v="0"/>
  </r>
  <r>
    <x v="119"/>
    <x v="78"/>
    <x v="1"/>
    <x v="1"/>
    <x v="1"/>
    <x v="4"/>
    <x v="9"/>
    <x v="3"/>
    <x v="1"/>
    <x v="1"/>
    <s v="Good"/>
    <n v="0"/>
    <n v="1"/>
    <n v="0"/>
    <n v="0"/>
  </r>
  <r>
    <x v="120"/>
    <x v="78"/>
    <x v="1"/>
    <x v="1"/>
    <x v="1"/>
    <x v="1"/>
    <x v="0"/>
    <x v="0"/>
    <x v="1"/>
    <x v="1"/>
    <s v="Poor"/>
    <n v="0"/>
    <n v="0"/>
    <n v="0"/>
    <n v="1"/>
  </r>
  <r>
    <x v="121"/>
    <x v="79"/>
    <x v="1"/>
    <x v="2"/>
    <x v="1"/>
    <x v="0"/>
    <x v="1"/>
    <x v="1"/>
    <x v="1"/>
    <x v="1"/>
    <s v="Average"/>
    <n v="0"/>
    <n v="0"/>
    <n v="1"/>
    <n v="0"/>
  </r>
  <r>
    <x v="122"/>
    <x v="80"/>
    <x v="18"/>
    <x v="1"/>
    <x v="1"/>
    <x v="1"/>
    <x v="2"/>
    <x v="1"/>
    <x v="1"/>
    <x v="1"/>
    <s v="Poor"/>
    <n v="0"/>
    <n v="0"/>
    <n v="0"/>
    <n v="1"/>
  </r>
  <r>
    <x v="123"/>
    <x v="81"/>
    <x v="1"/>
    <x v="1"/>
    <x v="1"/>
    <x v="1"/>
    <x v="3"/>
    <x v="2"/>
    <x v="1"/>
    <x v="1"/>
    <s v="Poor"/>
    <n v="0"/>
    <n v="0"/>
    <n v="0"/>
    <n v="1"/>
  </r>
  <r>
    <x v="124"/>
    <x v="81"/>
    <x v="1"/>
    <x v="0"/>
    <x v="1"/>
    <x v="0"/>
    <x v="4"/>
    <x v="0"/>
    <x v="1"/>
    <x v="1"/>
    <s v="Average"/>
    <n v="0"/>
    <n v="0"/>
    <n v="1"/>
    <n v="0"/>
  </r>
  <r>
    <x v="125"/>
    <x v="82"/>
    <x v="1"/>
    <x v="1"/>
    <x v="1"/>
    <x v="0"/>
    <x v="5"/>
    <x v="3"/>
    <x v="1"/>
    <x v="1"/>
    <s v="Average"/>
    <n v="0"/>
    <n v="0"/>
    <n v="1"/>
    <n v="0"/>
  </r>
  <r>
    <x v="126"/>
    <x v="82"/>
    <x v="14"/>
    <x v="1"/>
    <x v="1"/>
    <x v="1"/>
    <x v="6"/>
    <x v="2"/>
    <x v="1"/>
    <x v="1"/>
    <s v="Poor"/>
    <n v="0"/>
    <n v="0"/>
    <n v="0"/>
    <n v="1"/>
  </r>
  <r>
    <x v="127"/>
    <x v="82"/>
    <x v="1"/>
    <x v="1"/>
    <x v="1"/>
    <x v="1"/>
    <x v="7"/>
    <x v="2"/>
    <x v="1"/>
    <x v="1"/>
    <s v="Poor"/>
    <n v="0"/>
    <n v="0"/>
    <n v="0"/>
    <n v="1"/>
  </r>
  <r>
    <x v="128"/>
    <x v="83"/>
    <x v="1"/>
    <x v="1"/>
    <x v="0"/>
    <x v="2"/>
    <x v="8"/>
    <x v="2"/>
    <x v="0"/>
    <x v="0"/>
    <s v="Poor"/>
    <n v="0"/>
    <n v="0"/>
    <n v="0"/>
    <n v="1"/>
  </r>
  <r>
    <x v="129"/>
    <x v="84"/>
    <x v="7"/>
    <x v="0"/>
    <x v="1"/>
    <x v="3"/>
    <x v="9"/>
    <x v="3"/>
    <x v="1"/>
    <x v="1"/>
    <s v="Excellent"/>
    <n v="1"/>
    <n v="0"/>
    <n v="0"/>
    <n v="0"/>
  </r>
  <r>
    <x v="130"/>
    <x v="85"/>
    <x v="14"/>
    <x v="0"/>
    <x v="1"/>
    <x v="4"/>
    <x v="0"/>
    <x v="0"/>
    <x v="1"/>
    <x v="1"/>
    <s v="Good"/>
    <n v="0"/>
    <n v="1"/>
    <n v="0"/>
    <n v="0"/>
  </r>
  <r>
    <x v="131"/>
    <x v="86"/>
    <x v="1"/>
    <x v="1"/>
    <x v="1"/>
    <x v="1"/>
    <x v="1"/>
    <x v="1"/>
    <x v="1"/>
    <x v="1"/>
    <s v="Poor"/>
    <n v="0"/>
    <n v="0"/>
    <n v="0"/>
    <n v="1"/>
  </r>
  <r>
    <x v="132"/>
    <x v="87"/>
    <x v="7"/>
    <x v="1"/>
    <x v="0"/>
    <x v="0"/>
    <x v="2"/>
    <x v="1"/>
    <x v="0"/>
    <x v="0"/>
    <s v="Average"/>
    <n v="0"/>
    <n v="0"/>
    <n v="1"/>
    <n v="0"/>
  </r>
  <r>
    <x v="133"/>
    <x v="87"/>
    <x v="1"/>
    <x v="2"/>
    <x v="1"/>
    <x v="1"/>
    <x v="3"/>
    <x v="2"/>
    <x v="1"/>
    <x v="1"/>
    <s v="Poor"/>
    <n v="0"/>
    <n v="0"/>
    <n v="0"/>
    <n v="1"/>
  </r>
  <r>
    <x v="134"/>
    <x v="88"/>
    <x v="3"/>
    <x v="0"/>
    <x v="1"/>
    <x v="1"/>
    <x v="4"/>
    <x v="0"/>
    <x v="1"/>
    <x v="1"/>
    <s v="Poor"/>
    <n v="0"/>
    <n v="0"/>
    <n v="0"/>
    <n v="1"/>
  </r>
  <r>
    <x v="135"/>
    <x v="89"/>
    <x v="1"/>
    <x v="1"/>
    <x v="0"/>
    <x v="0"/>
    <x v="5"/>
    <x v="3"/>
    <x v="0"/>
    <x v="0"/>
    <s v="Average"/>
    <n v="0"/>
    <n v="0"/>
    <n v="1"/>
    <n v="0"/>
  </r>
  <r>
    <x v="136"/>
    <x v="89"/>
    <x v="23"/>
    <x v="0"/>
    <x v="0"/>
    <x v="0"/>
    <x v="6"/>
    <x v="2"/>
    <x v="0"/>
    <x v="0"/>
    <s v="Average"/>
    <n v="0"/>
    <n v="0"/>
    <n v="1"/>
    <n v="0"/>
  </r>
  <r>
    <x v="137"/>
    <x v="89"/>
    <x v="23"/>
    <x v="0"/>
    <x v="0"/>
    <x v="1"/>
    <x v="7"/>
    <x v="2"/>
    <x v="0"/>
    <x v="0"/>
    <s v="Poor"/>
    <n v="0"/>
    <n v="0"/>
    <n v="0"/>
    <n v="1"/>
  </r>
  <r>
    <x v="138"/>
    <x v="90"/>
    <x v="1"/>
    <x v="1"/>
    <x v="1"/>
    <x v="1"/>
    <x v="8"/>
    <x v="2"/>
    <x v="1"/>
    <x v="1"/>
    <s v="Poor"/>
    <n v="0"/>
    <n v="0"/>
    <n v="0"/>
    <n v="1"/>
  </r>
  <r>
    <x v="139"/>
    <x v="90"/>
    <x v="1"/>
    <x v="1"/>
    <x v="1"/>
    <x v="2"/>
    <x v="9"/>
    <x v="3"/>
    <x v="1"/>
    <x v="1"/>
    <s v="Poor"/>
    <n v="0"/>
    <n v="0"/>
    <n v="0"/>
    <n v="1"/>
  </r>
  <r>
    <x v="140"/>
    <x v="91"/>
    <x v="12"/>
    <x v="1"/>
    <x v="1"/>
    <x v="3"/>
    <x v="0"/>
    <x v="0"/>
    <x v="1"/>
    <x v="1"/>
    <s v="Excellent"/>
    <n v="1"/>
    <n v="0"/>
    <n v="0"/>
    <n v="0"/>
  </r>
  <r>
    <x v="141"/>
    <x v="92"/>
    <x v="1"/>
    <x v="1"/>
    <x v="1"/>
    <x v="4"/>
    <x v="1"/>
    <x v="1"/>
    <x v="1"/>
    <x v="1"/>
    <s v="Good"/>
    <n v="0"/>
    <n v="1"/>
    <n v="0"/>
    <n v="0"/>
  </r>
  <r>
    <x v="142"/>
    <x v="92"/>
    <x v="1"/>
    <x v="1"/>
    <x v="1"/>
    <x v="1"/>
    <x v="2"/>
    <x v="1"/>
    <x v="1"/>
    <x v="1"/>
    <s v="Poor"/>
    <n v="0"/>
    <n v="0"/>
    <n v="0"/>
    <n v="1"/>
  </r>
  <r>
    <x v="143"/>
    <x v="93"/>
    <x v="1"/>
    <x v="1"/>
    <x v="0"/>
    <x v="0"/>
    <x v="3"/>
    <x v="2"/>
    <x v="0"/>
    <x v="0"/>
    <s v="Average"/>
    <n v="0"/>
    <n v="0"/>
    <n v="1"/>
    <n v="0"/>
  </r>
  <r>
    <x v="144"/>
    <x v="94"/>
    <x v="3"/>
    <x v="1"/>
    <x v="1"/>
    <x v="1"/>
    <x v="4"/>
    <x v="0"/>
    <x v="1"/>
    <x v="1"/>
    <s v="Poor"/>
    <n v="0"/>
    <n v="0"/>
    <n v="0"/>
    <n v="1"/>
  </r>
  <r>
    <x v="145"/>
    <x v="95"/>
    <x v="1"/>
    <x v="0"/>
    <x v="0"/>
    <x v="1"/>
    <x v="5"/>
    <x v="3"/>
    <x v="0"/>
    <x v="0"/>
    <s v="Poor"/>
    <n v="0"/>
    <n v="0"/>
    <n v="0"/>
    <n v="1"/>
  </r>
  <r>
    <x v="146"/>
    <x v="96"/>
    <x v="5"/>
    <x v="1"/>
    <x v="0"/>
    <x v="0"/>
    <x v="6"/>
    <x v="2"/>
    <x v="0"/>
    <x v="0"/>
    <s v="Average"/>
    <n v="0"/>
    <n v="0"/>
    <n v="1"/>
    <n v="0"/>
  </r>
  <r>
    <x v="147"/>
    <x v="97"/>
    <x v="1"/>
    <x v="1"/>
    <x v="0"/>
    <x v="0"/>
    <x v="7"/>
    <x v="2"/>
    <x v="0"/>
    <x v="0"/>
    <s v="Average"/>
    <n v="0"/>
    <n v="0"/>
    <n v="1"/>
    <n v="0"/>
  </r>
  <r>
    <x v="148"/>
    <x v="98"/>
    <x v="1"/>
    <x v="1"/>
    <x v="0"/>
    <x v="1"/>
    <x v="8"/>
    <x v="2"/>
    <x v="0"/>
    <x v="0"/>
    <s v="Poor"/>
    <n v="0"/>
    <n v="0"/>
    <n v="0"/>
    <n v="1"/>
  </r>
  <r>
    <x v="149"/>
    <x v="98"/>
    <x v="1"/>
    <x v="2"/>
    <x v="1"/>
    <x v="1"/>
    <x v="9"/>
    <x v="3"/>
    <x v="1"/>
    <x v="1"/>
    <s v="Poor"/>
    <n v="0"/>
    <n v="0"/>
    <n v="0"/>
    <n v="1"/>
  </r>
  <r>
    <x v="150"/>
    <x v="99"/>
    <x v="1"/>
    <x v="2"/>
    <x v="1"/>
    <x v="2"/>
    <x v="0"/>
    <x v="0"/>
    <x v="1"/>
    <x v="1"/>
    <s v="Poor"/>
    <n v="0"/>
    <n v="0"/>
    <n v="0"/>
    <n v="1"/>
  </r>
  <r>
    <x v="151"/>
    <x v="99"/>
    <x v="1"/>
    <x v="1"/>
    <x v="1"/>
    <x v="3"/>
    <x v="1"/>
    <x v="1"/>
    <x v="1"/>
    <x v="1"/>
    <s v="Excellent"/>
    <n v="1"/>
    <n v="0"/>
    <n v="0"/>
    <n v="0"/>
  </r>
  <r>
    <x v="152"/>
    <x v="100"/>
    <x v="1"/>
    <x v="3"/>
    <x v="0"/>
    <x v="4"/>
    <x v="2"/>
    <x v="1"/>
    <x v="0"/>
    <x v="0"/>
    <s v="Good"/>
    <n v="0"/>
    <n v="1"/>
    <n v="0"/>
    <n v="0"/>
  </r>
  <r>
    <x v="153"/>
    <x v="100"/>
    <x v="1"/>
    <x v="0"/>
    <x v="0"/>
    <x v="1"/>
    <x v="3"/>
    <x v="2"/>
    <x v="0"/>
    <x v="0"/>
    <s v="Poor"/>
    <n v="0"/>
    <n v="0"/>
    <n v="0"/>
    <n v="1"/>
  </r>
  <r>
    <x v="154"/>
    <x v="101"/>
    <x v="1"/>
    <x v="0"/>
    <x v="0"/>
    <x v="0"/>
    <x v="4"/>
    <x v="0"/>
    <x v="0"/>
    <x v="0"/>
    <s v="Average"/>
    <n v="0"/>
    <n v="0"/>
    <n v="1"/>
    <n v="0"/>
  </r>
  <r>
    <x v="155"/>
    <x v="102"/>
    <x v="1"/>
    <x v="0"/>
    <x v="1"/>
    <x v="1"/>
    <x v="5"/>
    <x v="3"/>
    <x v="1"/>
    <x v="1"/>
    <s v="Poor"/>
    <n v="0"/>
    <n v="0"/>
    <n v="0"/>
    <n v="1"/>
  </r>
  <r>
    <x v="156"/>
    <x v="103"/>
    <x v="7"/>
    <x v="1"/>
    <x v="1"/>
    <x v="1"/>
    <x v="6"/>
    <x v="2"/>
    <x v="1"/>
    <x v="1"/>
    <s v="Poor"/>
    <n v="0"/>
    <n v="0"/>
    <n v="0"/>
    <n v="1"/>
  </r>
  <r>
    <x v="157"/>
    <x v="103"/>
    <x v="1"/>
    <x v="1"/>
    <x v="1"/>
    <x v="0"/>
    <x v="7"/>
    <x v="2"/>
    <x v="1"/>
    <x v="1"/>
    <s v="Average"/>
    <n v="0"/>
    <n v="0"/>
    <n v="1"/>
    <n v="0"/>
  </r>
  <r>
    <x v="158"/>
    <x v="104"/>
    <x v="1"/>
    <x v="1"/>
    <x v="0"/>
    <x v="0"/>
    <x v="8"/>
    <x v="2"/>
    <x v="0"/>
    <x v="0"/>
    <s v="Average"/>
    <n v="0"/>
    <n v="0"/>
    <n v="1"/>
    <n v="0"/>
  </r>
  <r>
    <x v="159"/>
    <x v="105"/>
    <x v="1"/>
    <x v="0"/>
    <x v="0"/>
    <x v="1"/>
    <x v="9"/>
    <x v="3"/>
    <x v="0"/>
    <x v="0"/>
    <s v="Poor"/>
    <n v="0"/>
    <n v="0"/>
    <n v="0"/>
    <n v="1"/>
  </r>
  <r>
    <x v="160"/>
    <x v="105"/>
    <x v="1"/>
    <x v="1"/>
    <x v="1"/>
    <x v="1"/>
    <x v="0"/>
    <x v="0"/>
    <x v="1"/>
    <x v="1"/>
    <s v="Poor"/>
    <n v="0"/>
    <n v="0"/>
    <n v="0"/>
    <n v="1"/>
  </r>
  <r>
    <x v="161"/>
    <x v="106"/>
    <x v="1"/>
    <x v="2"/>
    <x v="1"/>
    <x v="2"/>
    <x v="1"/>
    <x v="1"/>
    <x v="1"/>
    <x v="1"/>
    <s v="Poor"/>
    <n v="0"/>
    <n v="0"/>
    <n v="0"/>
    <n v="1"/>
  </r>
  <r>
    <x v="162"/>
    <x v="107"/>
    <x v="1"/>
    <x v="1"/>
    <x v="1"/>
    <x v="3"/>
    <x v="2"/>
    <x v="1"/>
    <x v="1"/>
    <x v="1"/>
    <s v="Excellent"/>
    <n v="1"/>
    <n v="0"/>
    <n v="0"/>
    <n v="0"/>
  </r>
  <r>
    <x v="163"/>
    <x v="108"/>
    <x v="1"/>
    <x v="1"/>
    <x v="1"/>
    <x v="4"/>
    <x v="3"/>
    <x v="2"/>
    <x v="1"/>
    <x v="1"/>
    <s v="Good"/>
    <n v="0"/>
    <n v="1"/>
    <n v="0"/>
    <n v="0"/>
  </r>
  <r>
    <x v="164"/>
    <x v="109"/>
    <x v="3"/>
    <x v="1"/>
    <x v="1"/>
    <x v="1"/>
    <x v="4"/>
    <x v="0"/>
    <x v="1"/>
    <x v="1"/>
    <s v="Poor"/>
    <n v="0"/>
    <n v="0"/>
    <n v="0"/>
    <n v="1"/>
  </r>
  <r>
    <x v="165"/>
    <x v="110"/>
    <x v="7"/>
    <x v="0"/>
    <x v="1"/>
    <x v="0"/>
    <x v="5"/>
    <x v="3"/>
    <x v="1"/>
    <x v="1"/>
    <s v="Average"/>
    <n v="0"/>
    <n v="0"/>
    <n v="1"/>
    <n v="0"/>
  </r>
  <r>
    <x v="166"/>
    <x v="110"/>
    <x v="7"/>
    <x v="0"/>
    <x v="1"/>
    <x v="1"/>
    <x v="6"/>
    <x v="2"/>
    <x v="1"/>
    <x v="1"/>
    <s v="Poor"/>
    <n v="0"/>
    <n v="0"/>
    <n v="0"/>
    <n v="1"/>
  </r>
  <r>
    <x v="167"/>
    <x v="110"/>
    <x v="1"/>
    <x v="1"/>
    <x v="0"/>
    <x v="1"/>
    <x v="7"/>
    <x v="2"/>
    <x v="0"/>
    <x v="0"/>
    <s v="Poor"/>
    <n v="0"/>
    <n v="0"/>
    <n v="0"/>
    <n v="1"/>
  </r>
  <r>
    <x v="168"/>
    <x v="111"/>
    <x v="1"/>
    <x v="1"/>
    <x v="1"/>
    <x v="0"/>
    <x v="8"/>
    <x v="2"/>
    <x v="1"/>
    <x v="1"/>
    <s v="Average"/>
    <n v="0"/>
    <n v="0"/>
    <n v="1"/>
    <n v="0"/>
  </r>
  <r>
    <x v="169"/>
    <x v="112"/>
    <x v="1"/>
    <x v="0"/>
    <x v="1"/>
    <x v="0"/>
    <x v="9"/>
    <x v="3"/>
    <x v="1"/>
    <x v="1"/>
    <s v="Average"/>
    <n v="0"/>
    <n v="0"/>
    <n v="1"/>
    <n v="0"/>
  </r>
  <r>
    <x v="170"/>
    <x v="113"/>
    <x v="1"/>
    <x v="2"/>
    <x v="1"/>
    <x v="1"/>
    <x v="0"/>
    <x v="0"/>
    <x v="1"/>
    <x v="1"/>
    <s v="Poor"/>
    <n v="0"/>
    <n v="0"/>
    <n v="0"/>
    <n v="1"/>
  </r>
  <r>
    <x v="171"/>
    <x v="113"/>
    <x v="1"/>
    <x v="0"/>
    <x v="1"/>
    <x v="1"/>
    <x v="1"/>
    <x v="1"/>
    <x v="1"/>
    <x v="1"/>
    <s v="Poor"/>
    <n v="0"/>
    <n v="0"/>
    <n v="0"/>
    <n v="1"/>
  </r>
  <r>
    <x v="172"/>
    <x v="113"/>
    <x v="1"/>
    <x v="1"/>
    <x v="1"/>
    <x v="2"/>
    <x v="2"/>
    <x v="1"/>
    <x v="1"/>
    <x v="1"/>
    <s v="Poor"/>
    <n v="0"/>
    <n v="0"/>
    <n v="0"/>
    <n v="1"/>
  </r>
  <r>
    <x v="173"/>
    <x v="114"/>
    <x v="3"/>
    <x v="1"/>
    <x v="1"/>
    <x v="3"/>
    <x v="3"/>
    <x v="2"/>
    <x v="1"/>
    <x v="1"/>
    <s v="Excellent"/>
    <n v="1"/>
    <n v="0"/>
    <n v="0"/>
    <n v="0"/>
  </r>
  <r>
    <x v="174"/>
    <x v="115"/>
    <x v="21"/>
    <x v="1"/>
    <x v="0"/>
    <x v="4"/>
    <x v="4"/>
    <x v="0"/>
    <x v="0"/>
    <x v="0"/>
    <s v="Good"/>
    <n v="0"/>
    <n v="1"/>
    <n v="0"/>
    <n v="0"/>
  </r>
  <r>
    <x v="175"/>
    <x v="116"/>
    <x v="1"/>
    <x v="3"/>
    <x v="1"/>
    <x v="1"/>
    <x v="5"/>
    <x v="3"/>
    <x v="1"/>
    <x v="1"/>
    <s v="Poor"/>
    <n v="0"/>
    <n v="0"/>
    <n v="0"/>
    <n v="1"/>
  </r>
  <r>
    <x v="176"/>
    <x v="117"/>
    <x v="1"/>
    <x v="1"/>
    <x v="1"/>
    <x v="0"/>
    <x v="6"/>
    <x v="2"/>
    <x v="1"/>
    <x v="1"/>
    <s v="Average"/>
    <n v="0"/>
    <n v="0"/>
    <n v="1"/>
    <n v="0"/>
  </r>
  <r>
    <x v="177"/>
    <x v="118"/>
    <x v="1"/>
    <x v="0"/>
    <x v="1"/>
    <x v="1"/>
    <x v="7"/>
    <x v="2"/>
    <x v="1"/>
    <x v="1"/>
    <s v="Poor"/>
    <n v="0"/>
    <n v="0"/>
    <n v="0"/>
    <n v="1"/>
  </r>
  <r>
    <x v="178"/>
    <x v="118"/>
    <x v="1"/>
    <x v="1"/>
    <x v="1"/>
    <x v="1"/>
    <x v="8"/>
    <x v="2"/>
    <x v="1"/>
    <x v="1"/>
    <s v="Poor"/>
    <n v="0"/>
    <n v="0"/>
    <n v="0"/>
    <n v="1"/>
  </r>
  <r>
    <x v="179"/>
    <x v="118"/>
    <x v="1"/>
    <x v="2"/>
    <x v="1"/>
    <x v="0"/>
    <x v="9"/>
    <x v="3"/>
    <x v="1"/>
    <x v="1"/>
    <s v="Average"/>
    <n v="0"/>
    <n v="0"/>
    <n v="1"/>
    <n v="0"/>
  </r>
  <r>
    <x v="180"/>
    <x v="119"/>
    <x v="7"/>
    <x v="2"/>
    <x v="1"/>
    <x v="0"/>
    <x v="0"/>
    <x v="0"/>
    <x v="1"/>
    <x v="1"/>
    <s v="Average"/>
    <n v="0"/>
    <n v="0"/>
    <n v="1"/>
    <n v="0"/>
  </r>
  <r>
    <x v="181"/>
    <x v="120"/>
    <x v="1"/>
    <x v="0"/>
    <x v="0"/>
    <x v="1"/>
    <x v="1"/>
    <x v="1"/>
    <x v="0"/>
    <x v="0"/>
    <s v="Poor"/>
    <n v="0"/>
    <n v="0"/>
    <n v="0"/>
    <n v="1"/>
  </r>
  <r>
    <x v="182"/>
    <x v="121"/>
    <x v="1"/>
    <x v="0"/>
    <x v="1"/>
    <x v="1"/>
    <x v="2"/>
    <x v="1"/>
    <x v="1"/>
    <x v="1"/>
    <s v="Poor"/>
    <n v="0"/>
    <n v="0"/>
    <n v="0"/>
    <n v="1"/>
  </r>
  <r>
    <x v="183"/>
    <x v="121"/>
    <x v="24"/>
    <x v="1"/>
    <x v="0"/>
    <x v="2"/>
    <x v="3"/>
    <x v="2"/>
    <x v="0"/>
    <x v="0"/>
    <s v="Poor"/>
    <n v="0"/>
    <n v="0"/>
    <n v="0"/>
    <n v="1"/>
  </r>
  <r>
    <x v="184"/>
    <x v="122"/>
    <x v="1"/>
    <x v="0"/>
    <x v="1"/>
    <x v="3"/>
    <x v="4"/>
    <x v="0"/>
    <x v="1"/>
    <x v="1"/>
    <s v="Excellent"/>
    <n v="1"/>
    <n v="0"/>
    <n v="0"/>
    <n v="0"/>
  </r>
  <r>
    <x v="185"/>
    <x v="122"/>
    <x v="1"/>
    <x v="2"/>
    <x v="0"/>
    <x v="4"/>
    <x v="5"/>
    <x v="3"/>
    <x v="0"/>
    <x v="0"/>
    <s v="Good"/>
    <n v="0"/>
    <n v="1"/>
    <n v="0"/>
    <n v="0"/>
  </r>
  <r>
    <x v="186"/>
    <x v="123"/>
    <x v="25"/>
    <x v="0"/>
    <x v="1"/>
    <x v="1"/>
    <x v="6"/>
    <x v="2"/>
    <x v="1"/>
    <x v="1"/>
    <s v="Poor"/>
    <n v="0"/>
    <n v="0"/>
    <n v="0"/>
    <n v="1"/>
  </r>
  <r>
    <x v="187"/>
    <x v="123"/>
    <x v="1"/>
    <x v="0"/>
    <x v="1"/>
    <x v="0"/>
    <x v="7"/>
    <x v="2"/>
    <x v="1"/>
    <x v="1"/>
    <s v="Average"/>
    <n v="0"/>
    <n v="0"/>
    <n v="1"/>
    <n v="0"/>
  </r>
  <r>
    <x v="188"/>
    <x v="124"/>
    <x v="1"/>
    <x v="1"/>
    <x v="1"/>
    <x v="1"/>
    <x v="8"/>
    <x v="2"/>
    <x v="1"/>
    <x v="1"/>
    <s v="Poor"/>
    <n v="0"/>
    <n v="0"/>
    <n v="0"/>
    <n v="1"/>
  </r>
  <r>
    <x v="189"/>
    <x v="125"/>
    <x v="7"/>
    <x v="1"/>
    <x v="1"/>
    <x v="1"/>
    <x v="9"/>
    <x v="3"/>
    <x v="1"/>
    <x v="1"/>
    <s v="Poor"/>
    <n v="0"/>
    <n v="0"/>
    <n v="0"/>
    <n v="1"/>
  </r>
  <r>
    <x v="190"/>
    <x v="126"/>
    <x v="1"/>
    <x v="0"/>
    <x v="0"/>
    <x v="0"/>
    <x v="0"/>
    <x v="0"/>
    <x v="0"/>
    <x v="0"/>
    <s v="Average"/>
    <n v="0"/>
    <n v="0"/>
    <n v="1"/>
    <n v="0"/>
  </r>
  <r>
    <x v="191"/>
    <x v="127"/>
    <x v="7"/>
    <x v="1"/>
    <x v="1"/>
    <x v="0"/>
    <x v="1"/>
    <x v="1"/>
    <x v="1"/>
    <x v="1"/>
    <s v="Average"/>
    <n v="0"/>
    <n v="0"/>
    <n v="1"/>
    <n v="0"/>
  </r>
  <r>
    <x v="192"/>
    <x v="128"/>
    <x v="1"/>
    <x v="0"/>
    <x v="0"/>
    <x v="1"/>
    <x v="2"/>
    <x v="1"/>
    <x v="0"/>
    <x v="0"/>
    <s v="Poor"/>
    <n v="0"/>
    <n v="0"/>
    <n v="0"/>
    <n v="1"/>
  </r>
  <r>
    <x v="193"/>
    <x v="129"/>
    <x v="3"/>
    <x v="1"/>
    <x v="0"/>
    <x v="1"/>
    <x v="3"/>
    <x v="2"/>
    <x v="0"/>
    <x v="0"/>
    <s v="Poor"/>
    <n v="0"/>
    <n v="0"/>
    <n v="0"/>
    <n v="1"/>
  </r>
  <r>
    <x v="194"/>
    <x v="130"/>
    <x v="7"/>
    <x v="1"/>
    <x v="1"/>
    <x v="2"/>
    <x v="4"/>
    <x v="0"/>
    <x v="1"/>
    <x v="1"/>
    <s v="Poor"/>
    <n v="0"/>
    <n v="0"/>
    <n v="0"/>
    <n v="1"/>
  </r>
  <r>
    <x v="195"/>
    <x v="131"/>
    <x v="3"/>
    <x v="2"/>
    <x v="1"/>
    <x v="3"/>
    <x v="5"/>
    <x v="3"/>
    <x v="1"/>
    <x v="1"/>
    <s v="Excellent"/>
    <n v="1"/>
    <n v="0"/>
    <n v="0"/>
    <n v="0"/>
  </r>
  <r>
    <x v="196"/>
    <x v="131"/>
    <x v="7"/>
    <x v="1"/>
    <x v="1"/>
    <x v="4"/>
    <x v="6"/>
    <x v="2"/>
    <x v="1"/>
    <x v="1"/>
    <s v="Good"/>
    <n v="0"/>
    <n v="1"/>
    <n v="0"/>
    <n v="0"/>
  </r>
  <r>
    <x v="197"/>
    <x v="132"/>
    <x v="1"/>
    <x v="0"/>
    <x v="1"/>
    <x v="1"/>
    <x v="7"/>
    <x v="2"/>
    <x v="1"/>
    <x v="1"/>
    <s v="Poor"/>
    <n v="0"/>
    <n v="0"/>
    <n v="0"/>
    <n v="1"/>
  </r>
  <r>
    <x v="198"/>
    <x v="133"/>
    <x v="10"/>
    <x v="1"/>
    <x v="1"/>
    <x v="0"/>
    <x v="8"/>
    <x v="2"/>
    <x v="1"/>
    <x v="1"/>
    <s v="Average"/>
    <n v="0"/>
    <n v="0"/>
    <n v="1"/>
    <n v="0"/>
  </r>
  <r>
    <x v="199"/>
    <x v="133"/>
    <x v="26"/>
    <x v="1"/>
    <x v="0"/>
    <x v="1"/>
    <x v="9"/>
    <x v="3"/>
    <x v="0"/>
    <x v="0"/>
    <s v="Poor"/>
    <n v="0"/>
    <n v="0"/>
    <n v="0"/>
    <n v="1"/>
  </r>
  <r>
    <x v="200"/>
    <x v="134"/>
    <x v="12"/>
    <x v="0"/>
    <x v="1"/>
    <x v="1"/>
    <x v="0"/>
    <x v="0"/>
    <x v="1"/>
    <x v="1"/>
    <s v="Poor"/>
    <n v="0"/>
    <n v="0"/>
    <n v="0"/>
    <n v="1"/>
  </r>
  <r>
    <x v="201"/>
    <x v="135"/>
    <x v="7"/>
    <x v="1"/>
    <x v="1"/>
    <x v="0"/>
    <x v="1"/>
    <x v="1"/>
    <x v="1"/>
    <x v="1"/>
    <s v="Average"/>
    <n v="0"/>
    <n v="0"/>
    <n v="1"/>
    <n v="0"/>
  </r>
  <r>
    <x v="202"/>
    <x v="135"/>
    <x v="7"/>
    <x v="1"/>
    <x v="1"/>
    <x v="0"/>
    <x v="2"/>
    <x v="1"/>
    <x v="1"/>
    <x v="1"/>
    <s v="Average"/>
    <n v="0"/>
    <n v="0"/>
    <n v="1"/>
    <n v="0"/>
  </r>
  <r>
    <x v="203"/>
    <x v="135"/>
    <x v="1"/>
    <x v="1"/>
    <x v="1"/>
    <x v="1"/>
    <x v="3"/>
    <x v="2"/>
    <x v="1"/>
    <x v="1"/>
    <s v="Poor"/>
    <n v="0"/>
    <n v="0"/>
    <n v="0"/>
    <n v="1"/>
  </r>
  <r>
    <x v="204"/>
    <x v="136"/>
    <x v="1"/>
    <x v="0"/>
    <x v="1"/>
    <x v="1"/>
    <x v="4"/>
    <x v="0"/>
    <x v="1"/>
    <x v="1"/>
    <s v="Poor"/>
    <n v="0"/>
    <n v="0"/>
    <n v="0"/>
    <n v="1"/>
  </r>
  <r>
    <x v="205"/>
    <x v="136"/>
    <x v="7"/>
    <x v="0"/>
    <x v="0"/>
    <x v="2"/>
    <x v="5"/>
    <x v="3"/>
    <x v="0"/>
    <x v="0"/>
    <s v="Poor"/>
    <n v="0"/>
    <n v="0"/>
    <n v="0"/>
    <n v="1"/>
  </r>
  <r>
    <x v="206"/>
    <x v="136"/>
    <x v="7"/>
    <x v="0"/>
    <x v="0"/>
    <x v="3"/>
    <x v="6"/>
    <x v="2"/>
    <x v="0"/>
    <x v="0"/>
    <s v="Excellent"/>
    <n v="1"/>
    <n v="0"/>
    <n v="0"/>
    <n v="0"/>
  </r>
  <r>
    <x v="207"/>
    <x v="137"/>
    <x v="1"/>
    <x v="1"/>
    <x v="1"/>
    <x v="4"/>
    <x v="7"/>
    <x v="2"/>
    <x v="1"/>
    <x v="1"/>
    <s v="Good"/>
    <n v="0"/>
    <n v="1"/>
    <n v="0"/>
    <n v="0"/>
  </r>
  <r>
    <x v="208"/>
    <x v="138"/>
    <x v="7"/>
    <x v="0"/>
    <x v="0"/>
    <x v="1"/>
    <x v="8"/>
    <x v="2"/>
    <x v="0"/>
    <x v="0"/>
    <s v="Poor"/>
    <n v="0"/>
    <n v="0"/>
    <n v="0"/>
    <n v="1"/>
  </r>
  <r>
    <x v="209"/>
    <x v="139"/>
    <x v="7"/>
    <x v="0"/>
    <x v="1"/>
    <x v="0"/>
    <x v="9"/>
    <x v="3"/>
    <x v="1"/>
    <x v="1"/>
    <s v="Average"/>
    <n v="0"/>
    <n v="0"/>
    <n v="1"/>
    <n v="0"/>
  </r>
  <r>
    <x v="210"/>
    <x v="140"/>
    <x v="26"/>
    <x v="1"/>
    <x v="0"/>
    <x v="1"/>
    <x v="0"/>
    <x v="0"/>
    <x v="0"/>
    <x v="0"/>
    <s v="Poor"/>
    <n v="0"/>
    <n v="0"/>
    <n v="0"/>
    <n v="1"/>
  </r>
  <r>
    <x v="211"/>
    <x v="140"/>
    <x v="1"/>
    <x v="1"/>
    <x v="1"/>
    <x v="1"/>
    <x v="1"/>
    <x v="1"/>
    <x v="1"/>
    <x v="1"/>
    <s v="Poor"/>
    <n v="0"/>
    <n v="0"/>
    <n v="0"/>
    <n v="1"/>
  </r>
  <r>
    <x v="212"/>
    <x v="141"/>
    <x v="1"/>
    <x v="1"/>
    <x v="1"/>
    <x v="0"/>
    <x v="2"/>
    <x v="1"/>
    <x v="1"/>
    <x v="1"/>
    <s v="Average"/>
    <n v="0"/>
    <n v="0"/>
    <n v="1"/>
    <n v="0"/>
  </r>
  <r>
    <x v="213"/>
    <x v="142"/>
    <x v="7"/>
    <x v="1"/>
    <x v="0"/>
    <x v="0"/>
    <x v="3"/>
    <x v="2"/>
    <x v="0"/>
    <x v="0"/>
    <s v="Average"/>
    <n v="0"/>
    <n v="0"/>
    <n v="1"/>
    <n v="0"/>
  </r>
  <r>
    <x v="214"/>
    <x v="142"/>
    <x v="1"/>
    <x v="0"/>
    <x v="0"/>
    <x v="1"/>
    <x v="4"/>
    <x v="0"/>
    <x v="0"/>
    <x v="0"/>
    <s v="Poor"/>
    <n v="0"/>
    <n v="0"/>
    <n v="0"/>
    <n v="1"/>
  </r>
  <r>
    <x v="215"/>
    <x v="142"/>
    <x v="1"/>
    <x v="0"/>
    <x v="0"/>
    <x v="1"/>
    <x v="5"/>
    <x v="3"/>
    <x v="0"/>
    <x v="0"/>
    <s v="Poor"/>
    <n v="0"/>
    <n v="0"/>
    <n v="0"/>
    <n v="1"/>
  </r>
  <r>
    <x v="216"/>
    <x v="143"/>
    <x v="7"/>
    <x v="1"/>
    <x v="1"/>
    <x v="2"/>
    <x v="6"/>
    <x v="2"/>
    <x v="1"/>
    <x v="1"/>
    <s v="Poor"/>
    <n v="0"/>
    <n v="0"/>
    <n v="0"/>
    <n v="1"/>
  </r>
  <r>
    <x v="217"/>
    <x v="144"/>
    <x v="7"/>
    <x v="0"/>
    <x v="0"/>
    <x v="3"/>
    <x v="7"/>
    <x v="2"/>
    <x v="0"/>
    <x v="0"/>
    <s v="Excellent"/>
    <n v="1"/>
    <n v="0"/>
    <n v="0"/>
    <n v="0"/>
  </r>
  <r>
    <x v="218"/>
    <x v="145"/>
    <x v="1"/>
    <x v="1"/>
    <x v="1"/>
    <x v="4"/>
    <x v="8"/>
    <x v="2"/>
    <x v="1"/>
    <x v="1"/>
    <s v="Good"/>
    <n v="0"/>
    <n v="1"/>
    <n v="0"/>
    <n v="0"/>
  </r>
  <r>
    <x v="219"/>
    <x v="146"/>
    <x v="7"/>
    <x v="1"/>
    <x v="0"/>
    <x v="1"/>
    <x v="9"/>
    <x v="3"/>
    <x v="0"/>
    <x v="0"/>
    <s v="Poor"/>
    <n v="0"/>
    <n v="0"/>
    <n v="0"/>
    <n v="1"/>
  </r>
  <r>
    <x v="220"/>
    <x v="147"/>
    <x v="1"/>
    <x v="0"/>
    <x v="0"/>
    <x v="0"/>
    <x v="0"/>
    <x v="0"/>
    <x v="0"/>
    <x v="0"/>
    <s v="Average"/>
    <n v="0"/>
    <n v="0"/>
    <n v="1"/>
    <n v="0"/>
  </r>
  <r>
    <x v="221"/>
    <x v="147"/>
    <x v="1"/>
    <x v="0"/>
    <x v="0"/>
    <x v="1"/>
    <x v="1"/>
    <x v="1"/>
    <x v="0"/>
    <x v="0"/>
    <s v="Poor"/>
    <n v="0"/>
    <n v="0"/>
    <n v="0"/>
    <n v="1"/>
  </r>
  <r>
    <x v="222"/>
    <x v="148"/>
    <x v="7"/>
    <x v="0"/>
    <x v="1"/>
    <x v="1"/>
    <x v="2"/>
    <x v="1"/>
    <x v="1"/>
    <x v="1"/>
    <s v="Poor"/>
    <n v="0"/>
    <n v="0"/>
    <n v="0"/>
    <n v="1"/>
  </r>
  <r>
    <x v="223"/>
    <x v="148"/>
    <x v="7"/>
    <x v="0"/>
    <x v="0"/>
    <x v="0"/>
    <x v="3"/>
    <x v="2"/>
    <x v="0"/>
    <x v="0"/>
    <s v="Average"/>
    <n v="0"/>
    <n v="0"/>
    <n v="1"/>
    <n v="0"/>
  </r>
  <r>
    <x v="224"/>
    <x v="149"/>
    <x v="27"/>
    <x v="1"/>
    <x v="1"/>
    <x v="0"/>
    <x v="4"/>
    <x v="0"/>
    <x v="1"/>
    <x v="1"/>
    <s v="Average"/>
    <n v="0"/>
    <n v="0"/>
    <n v="1"/>
    <n v="0"/>
  </r>
  <r>
    <x v="225"/>
    <x v="150"/>
    <x v="1"/>
    <x v="2"/>
    <x v="0"/>
    <x v="1"/>
    <x v="5"/>
    <x v="3"/>
    <x v="0"/>
    <x v="0"/>
    <s v="Poor"/>
    <n v="0"/>
    <n v="0"/>
    <n v="0"/>
    <n v="1"/>
  </r>
  <r>
    <x v="226"/>
    <x v="151"/>
    <x v="19"/>
    <x v="1"/>
    <x v="0"/>
    <x v="1"/>
    <x v="6"/>
    <x v="2"/>
    <x v="0"/>
    <x v="0"/>
    <s v="Poor"/>
    <n v="0"/>
    <n v="0"/>
    <n v="0"/>
    <n v="1"/>
  </r>
  <r>
    <x v="227"/>
    <x v="152"/>
    <x v="14"/>
    <x v="1"/>
    <x v="0"/>
    <x v="2"/>
    <x v="7"/>
    <x v="2"/>
    <x v="0"/>
    <x v="0"/>
    <s v="Poor"/>
    <n v="0"/>
    <n v="0"/>
    <n v="0"/>
    <n v="1"/>
  </r>
  <r>
    <x v="228"/>
    <x v="153"/>
    <x v="1"/>
    <x v="1"/>
    <x v="0"/>
    <x v="3"/>
    <x v="8"/>
    <x v="2"/>
    <x v="0"/>
    <x v="0"/>
    <s v="Excellent"/>
    <n v="1"/>
    <n v="0"/>
    <n v="0"/>
    <n v="0"/>
  </r>
  <r>
    <x v="229"/>
    <x v="154"/>
    <x v="7"/>
    <x v="0"/>
    <x v="1"/>
    <x v="4"/>
    <x v="9"/>
    <x v="3"/>
    <x v="1"/>
    <x v="1"/>
    <s v="Good"/>
    <n v="0"/>
    <n v="1"/>
    <n v="0"/>
    <n v="0"/>
  </r>
  <r>
    <x v="230"/>
    <x v="155"/>
    <x v="1"/>
    <x v="1"/>
    <x v="1"/>
    <x v="1"/>
    <x v="0"/>
    <x v="0"/>
    <x v="1"/>
    <x v="1"/>
    <s v="Poor"/>
    <n v="0"/>
    <n v="0"/>
    <n v="0"/>
    <n v="1"/>
  </r>
  <r>
    <x v="231"/>
    <x v="156"/>
    <x v="24"/>
    <x v="1"/>
    <x v="1"/>
    <x v="0"/>
    <x v="1"/>
    <x v="1"/>
    <x v="1"/>
    <x v="1"/>
    <s v="Average"/>
    <n v="0"/>
    <n v="0"/>
    <n v="1"/>
    <n v="0"/>
  </r>
  <r>
    <x v="232"/>
    <x v="156"/>
    <x v="1"/>
    <x v="0"/>
    <x v="0"/>
    <x v="1"/>
    <x v="2"/>
    <x v="1"/>
    <x v="0"/>
    <x v="0"/>
    <s v="Poor"/>
    <n v="0"/>
    <n v="0"/>
    <n v="0"/>
    <n v="1"/>
  </r>
  <r>
    <x v="233"/>
    <x v="157"/>
    <x v="1"/>
    <x v="1"/>
    <x v="1"/>
    <x v="1"/>
    <x v="3"/>
    <x v="2"/>
    <x v="1"/>
    <x v="1"/>
    <s v="Poor"/>
    <n v="0"/>
    <n v="0"/>
    <n v="0"/>
    <n v="1"/>
  </r>
  <r>
    <x v="234"/>
    <x v="158"/>
    <x v="1"/>
    <x v="1"/>
    <x v="1"/>
    <x v="0"/>
    <x v="4"/>
    <x v="0"/>
    <x v="1"/>
    <x v="1"/>
    <s v="Average"/>
    <n v="0"/>
    <n v="0"/>
    <n v="1"/>
    <n v="0"/>
  </r>
  <r>
    <x v="235"/>
    <x v="159"/>
    <x v="7"/>
    <x v="2"/>
    <x v="1"/>
    <x v="0"/>
    <x v="5"/>
    <x v="3"/>
    <x v="1"/>
    <x v="1"/>
    <s v="Average"/>
    <n v="0"/>
    <n v="0"/>
    <n v="1"/>
    <n v="0"/>
  </r>
  <r>
    <x v="236"/>
    <x v="160"/>
    <x v="1"/>
    <x v="1"/>
    <x v="0"/>
    <x v="1"/>
    <x v="6"/>
    <x v="2"/>
    <x v="0"/>
    <x v="0"/>
    <s v="Poor"/>
    <n v="0"/>
    <n v="0"/>
    <n v="0"/>
    <n v="1"/>
  </r>
  <r>
    <x v="237"/>
    <x v="160"/>
    <x v="1"/>
    <x v="1"/>
    <x v="0"/>
    <x v="1"/>
    <x v="7"/>
    <x v="2"/>
    <x v="0"/>
    <x v="0"/>
    <s v="Poor"/>
    <n v="0"/>
    <n v="0"/>
    <n v="0"/>
    <n v="1"/>
  </r>
  <r>
    <x v="238"/>
    <x v="161"/>
    <x v="1"/>
    <x v="0"/>
    <x v="1"/>
    <x v="2"/>
    <x v="8"/>
    <x v="2"/>
    <x v="1"/>
    <x v="1"/>
    <s v="Poor"/>
    <n v="0"/>
    <n v="0"/>
    <n v="0"/>
    <n v="1"/>
  </r>
  <r>
    <x v="239"/>
    <x v="162"/>
    <x v="1"/>
    <x v="1"/>
    <x v="1"/>
    <x v="3"/>
    <x v="9"/>
    <x v="3"/>
    <x v="1"/>
    <x v="1"/>
    <s v="Excellent"/>
    <n v="1"/>
    <n v="0"/>
    <n v="0"/>
    <n v="0"/>
  </r>
  <r>
    <x v="240"/>
    <x v="163"/>
    <x v="7"/>
    <x v="0"/>
    <x v="1"/>
    <x v="4"/>
    <x v="0"/>
    <x v="0"/>
    <x v="1"/>
    <x v="1"/>
    <s v="Good"/>
    <n v="0"/>
    <n v="1"/>
    <n v="0"/>
    <n v="0"/>
  </r>
  <r>
    <x v="241"/>
    <x v="164"/>
    <x v="18"/>
    <x v="1"/>
    <x v="0"/>
    <x v="1"/>
    <x v="1"/>
    <x v="1"/>
    <x v="0"/>
    <x v="0"/>
    <s v="Poor"/>
    <n v="0"/>
    <n v="0"/>
    <n v="0"/>
    <n v="1"/>
  </r>
  <r>
    <x v="242"/>
    <x v="165"/>
    <x v="7"/>
    <x v="1"/>
    <x v="0"/>
    <x v="0"/>
    <x v="2"/>
    <x v="1"/>
    <x v="0"/>
    <x v="0"/>
    <s v="Average"/>
    <n v="0"/>
    <n v="0"/>
    <n v="1"/>
    <n v="0"/>
  </r>
  <r>
    <x v="243"/>
    <x v="166"/>
    <x v="8"/>
    <x v="1"/>
    <x v="1"/>
    <x v="1"/>
    <x v="3"/>
    <x v="2"/>
    <x v="1"/>
    <x v="1"/>
    <s v="Poor"/>
    <n v="0"/>
    <n v="0"/>
    <n v="0"/>
    <n v="1"/>
  </r>
  <r>
    <x v="244"/>
    <x v="167"/>
    <x v="7"/>
    <x v="2"/>
    <x v="0"/>
    <x v="1"/>
    <x v="4"/>
    <x v="0"/>
    <x v="0"/>
    <x v="0"/>
    <s v="Poor"/>
    <n v="0"/>
    <n v="0"/>
    <n v="0"/>
    <n v="1"/>
  </r>
  <r>
    <x v="245"/>
    <x v="168"/>
    <x v="1"/>
    <x v="1"/>
    <x v="1"/>
    <x v="0"/>
    <x v="5"/>
    <x v="3"/>
    <x v="1"/>
    <x v="1"/>
    <s v="Average"/>
    <n v="0"/>
    <n v="0"/>
    <n v="1"/>
    <n v="0"/>
  </r>
  <r>
    <x v="246"/>
    <x v="169"/>
    <x v="1"/>
    <x v="0"/>
    <x v="1"/>
    <x v="0"/>
    <x v="6"/>
    <x v="2"/>
    <x v="1"/>
    <x v="1"/>
    <s v="Average"/>
    <n v="0"/>
    <n v="0"/>
    <n v="1"/>
    <n v="0"/>
  </r>
  <r>
    <x v="247"/>
    <x v="169"/>
    <x v="28"/>
    <x v="1"/>
    <x v="1"/>
    <x v="1"/>
    <x v="7"/>
    <x v="2"/>
    <x v="1"/>
    <x v="1"/>
    <s v="Poor"/>
    <n v="0"/>
    <n v="0"/>
    <n v="0"/>
    <n v="1"/>
  </r>
  <r>
    <x v="248"/>
    <x v="169"/>
    <x v="7"/>
    <x v="1"/>
    <x v="1"/>
    <x v="1"/>
    <x v="8"/>
    <x v="2"/>
    <x v="1"/>
    <x v="1"/>
    <s v="Poor"/>
    <n v="0"/>
    <n v="0"/>
    <n v="0"/>
    <n v="1"/>
  </r>
  <r>
    <x v="249"/>
    <x v="170"/>
    <x v="1"/>
    <x v="0"/>
    <x v="0"/>
    <x v="2"/>
    <x v="9"/>
    <x v="3"/>
    <x v="0"/>
    <x v="0"/>
    <s v="Poor"/>
    <n v="0"/>
    <n v="0"/>
    <n v="0"/>
    <n v="1"/>
  </r>
  <r>
    <x v="250"/>
    <x v="171"/>
    <x v="1"/>
    <x v="1"/>
    <x v="1"/>
    <x v="3"/>
    <x v="0"/>
    <x v="0"/>
    <x v="1"/>
    <x v="1"/>
    <s v="Excellent"/>
    <n v="1"/>
    <n v="0"/>
    <n v="0"/>
    <n v="0"/>
  </r>
  <r>
    <x v="251"/>
    <x v="171"/>
    <x v="7"/>
    <x v="1"/>
    <x v="1"/>
    <x v="4"/>
    <x v="1"/>
    <x v="1"/>
    <x v="1"/>
    <x v="1"/>
    <s v="Good"/>
    <n v="0"/>
    <n v="1"/>
    <n v="0"/>
    <n v="0"/>
  </r>
  <r>
    <x v="252"/>
    <x v="172"/>
    <x v="19"/>
    <x v="1"/>
    <x v="1"/>
    <x v="1"/>
    <x v="2"/>
    <x v="1"/>
    <x v="1"/>
    <x v="1"/>
    <s v="Poor"/>
    <n v="0"/>
    <n v="0"/>
    <n v="0"/>
    <n v="1"/>
  </r>
  <r>
    <x v="253"/>
    <x v="173"/>
    <x v="1"/>
    <x v="1"/>
    <x v="0"/>
    <x v="0"/>
    <x v="3"/>
    <x v="2"/>
    <x v="0"/>
    <x v="0"/>
    <s v="Average"/>
    <n v="0"/>
    <n v="0"/>
    <n v="1"/>
    <n v="0"/>
  </r>
  <r>
    <x v="254"/>
    <x v="173"/>
    <x v="14"/>
    <x v="1"/>
    <x v="0"/>
    <x v="1"/>
    <x v="4"/>
    <x v="0"/>
    <x v="0"/>
    <x v="0"/>
    <s v="Poor"/>
    <n v="0"/>
    <n v="0"/>
    <n v="0"/>
    <n v="1"/>
  </r>
  <r>
    <x v="255"/>
    <x v="174"/>
    <x v="1"/>
    <x v="1"/>
    <x v="0"/>
    <x v="1"/>
    <x v="5"/>
    <x v="3"/>
    <x v="0"/>
    <x v="0"/>
    <s v="Poor"/>
    <n v="0"/>
    <n v="0"/>
    <n v="0"/>
    <n v="1"/>
  </r>
  <r>
    <x v="256"/>
    <x v="175"/>
    <x v="1"/>
    <x v="0"/>
    <x v="1"/>
    <x v="0"/>
    <x v="6"/>
    <x v="2"/>
    <x v="1"/>
    <x v="1"/>
    <s v="Average"/>
    <n v="0"/>
    <n v="0"/>
    <n v="1"/>
    <n v="0"/>
  </r>
  <r>
    <x v="257"/>
    <x v="176"/>
    <x v="3"/>
    <x v="0"/>
    <x v="0"/>
    <x v="0"/>
    <x v="7"/>
    <x v="2"/>
    <x v="0"/>
    <x v="0"/>
    <s v="Average"/>
    <n v="0"/>
    <n v="0"/>
    <n v="1"/>
    <n v="0"/>
  </r>
  <r>
    <x v="258"/>
    <x v="177"/>
    <x v="1"/>
    <x v="0"/>
    <x v="0"/>
    <x v="1"/>
    <x v="8"/>
    <x v="2"/>
    <x v="0"/>
    <x v="0"/>
    <s v="Poor"/>
    <n v="0"/>
    <n v="0"/>
    <n v="0"/>
    <n v="1"/>
  </r>
  <r>
    <x v="259"/>
    <x v="178"/>
    <x v="7"/>
    <x v="1"/>
    <x v="1"/>
    <x v="1"/>
    <x v="9"/>
    <x v="3"/>
    <x v="1"/>
    <x v="1"/>
    <s v="Poor"/>
    <n v="0"/>
    <n v="0"/>
    <n v="0"/>
    <n v="1"/>
  </r>
  <r>
    <x v="260"/>
    <x v="179"/>
    <x v="7"/>
    <x v="2"/>
    <x v="1"/>
    <x v="2"/>
    <x v="0"/>
    <x v="0"/>
    <x v="1"/>
    <x v="1"/>
    <s v="Poor"/>
    <n v="0"/>
    <n v="0"/>
    <n v="0"/>
    <n v="1"/>
  </r>
  <r>
    <x v="261"/>
    <x v="179"/>
    <x v="7"/>
    <x v="0"/>
    <x v="1"/>
    <x v="3"/>
    <x v="1"/>
    <x v="1"/>
    <x v="1"/>
    <x v="1"/>
    <s v="Excellent"/>
    <n v="1"/>
    <n v="0"/>
    <n v="0"/>
    <n v="0"/>
  </r>
  <r>
    <x v="262"/>
    <x v="180"/>
    <x v="10"/>
    <x v="2"/>
    <x v="1"/>
    <x v="4"/>
    <x v="2"/>
    <x v="1"/>
    <x v="1"/>
    <x v="1"/>
    <s v="Good"/>
    <n v="0"/>
    <n v="1"/>
    <n v="0"/>
    <n v="0"/>
  </r>
  <r>
    <x v="263"/>
    <x v="180"/>
    <x v="7"/>
    <x v="2"/>
    <x v="1"/>
    <x v="1"/>
    <x v="3"/>
    <x v="2"/>
    <x v="1"/>
    <x v="1"/>
    <s v="Poor"/>
    <n v="0"/>
    <n v="0"/>
    <n v="0"/>
    <n v="1"/>
  </r>
  <r>
    <x v="264"/>
    <x v="181"/>
    <x v="8"/>
    <x v="1"/>
    <x v="1"/>
    <x v="0"/>
    <x v="4"/>
    <x v="0"/>
    <x v="1"/>
    <x v="1"/>
    <s v="Average"/>
    <n v="0"/>
    <n v="0"/>
    <n v="1"/>
    <n v="0"/>
  </r>
  <r>
    <x v="265"/>
    <x v="181"/>
    <x v="18"/>
    <x v="1"/>
    <x v="1"/>
    <x v="1"/>
    <x v="5"/>
    <x v="3"/>
    <x v="1"/>
    <x v="1"/>
    <s v="Poor"/>
    <n v="0"/>
    <n v="0"/>
    <n v="0"/>
    <n v="1"/>
  </r>
  <r>
    <x v="266"/>
    <x v="182"/>
    <x v="7"/>
    <x v="0"/>
    <x v="1"/>
    <x v="1"/>
    <x v="6"/>
    <x v="2"/>
    <x v="1"/>
    <x v="1"/>
    <s v="Poor"/>
    <n v="0"/>
    <n v="0"/>
    <n v="0"/>
    <n v="1"/>
  </r>
  <r>
    <x v="267"/>
    <x v="183"/>
    <x v="14"/>
    <x v="1"/>
    <x v="1"/>
    <x v="0"/>
    <x v="7"/>
    <x v="2"/>
    <x v="1"/>
    <x v="1"/>
    <s v="Average"/>
    <n v="0"/>
    <n v="0"/>
    <n v="1"/>
    <n v="0"/>
  </r>
  <r>
    <x v="268"/>
    <x v="184"/>
    <x v="7"/>
    <x v="0"/>
    <x v="1"/>
    <x v="0"/>
    <x v="8"/>
    <x v="2"/>
    <x v="1"/>
    <x v="1"/>
    <s v="Average"/>
    <n v="0"/>
    <n v="0"/>
    <n v="1"/>
    <n v="0"/>
  </r>
  <r>
    <x v="269"/>
    <x v="184"/>
    <x v="3"/>
    <x v="1"/>
    <x v="1"/>
    <x v="1"/>
    <x v="9"/>
    <x v="3"/>
    <x v="1"/>
    <x v="1"/>
    <s v="Poor"/>
    <n v="0"/>
    <n v="0"/>
    <n v="0"/>
    <n v="1"/>
  </r>
  <r>
    <x v="270"/>
    <x v="184"/>
    <x v="19"/>
    <x v="2"/>
    <x v="1"/>
    <x v="1"/>
    <x v="0"/>
    <x v="0"/>
    <x v="1"/>
    <x v="1"/>
    <s v="Poor"/>
    <n v="0"/>
    <n v="0"/>
    <n v="0"/>
    <n v="1"/>
  </r>
  <r>
    <x v="271"/>
    <x v="185"/>
    <x v="0"/>
    <x v="1"/>
    <x v="1"/>
    <x v="2"/>
    <x v="1"/>
    <x v="1"/>
    <x v="1"/>
    <x v="1"/>
    <s v="Poor"/>
    <n v="0"/>
    <n v="0"/>
    <n v="0"/>
    <n v="1"/>
  </r>
  <r>
    <x v="272"/>
    <x v="185"/>
    <x v="27"/>
    <x v="1"/>
    <x v="1"/>
    <x v="3"/>
    <x v="2"/>
    <x v="1"/>
    <x v="1"/>
    <x v="1"/>
    <s v="Excellent"/>
    <n v="1"/>
    <n v="0"/>
    <n v="0"/>
    <n v="0"/>
  </r>
  <r>
    <x v="273"/>
    <x v="186"/>
    <x v="1"/>
    <x v="1"/>
    <x v="1"/>
    <x v="4"/>
    <x v="3"/>
    <x v="2"/>
    <x v="1"/>
    <x v="1"/>
    <s v="Good"/>
    <n v="0"/>
    <n v="1"/>
    <n v="0"/>
    <n v="0"/>
  </r>
  <r>
    <x v="274"/>
    <x v="187"/>
    <x v="1"/>
    <x v="1"/>
    <x v="1"/>
    <x v="1"/>
    <x v="4"/>
    <x v="0"/>
    <x v="1"/>
    <x v="1"/>
    <s v="Poor"/>
    <n v="0"/>
    <n v="0"/>
    <n v="0"/>
    <n v="1"/>
  </r>
  <r>
    <x v="275"/>
    <x v="187"/>
    <x v="1"/>
    <x v="0"/>
    <x v="1"/>
    <x v="0"/>
    <x v="5"/>
    <x v="3"/>
    <x v="1"/>
    <x v="1"/>
    <s v="Average"/>
    <n v="0"/>
    <n v="0"/>
    <n v="1"/>
    <n v="0"/>
  </r>
  <r>
    <x v="276"/>
    <x v="188"/>
    <x v="1"/>
    <x v="0"/>
    <x v="1"/>
    <x v="1"/>
    <x v="6"/>
    <x v="2"/>
    <x v="1"/>
    <x v="1"/>
    <s v="Poor"/>
    <n v="0"/>
    <n v="0"/>
    <n v="0"/>
    <n v="1"/>
  </r>
  <r>
    <x v="277"/>
    <x v="189"/>
    <x v="7"/>
    <x v="1"/>
    <x v="1"/>
    <x v="1"/>
    <x v="7"/>
    <x v="2"/>
    <x v="1"/>
    <x v="1"/>
    <s v="Poor"/>
    <n v="0"/>
    <n v="0"/>
    <n v="0"/>
    <n v="1"/>
  </r>
  <r>
    <x v="278"/>
    <x v="190"/>
    <x v="3"/>
    <x v="1"/>
    <x v="1"/>
    <x v="0"/>
    <x v="8"/>
    <x v="2"/>
    <x v="1"/>
    <x v="1"/>
    <s v="Average"/>
    <n v="0"/>
    <n v="0"/>
    <n v="1"/>
    <n v="0"/>
  </r>
  <r>
    <x v="279"/>
    <x v="191"/>
    <x v="3"/>
    <x v="1"/>
    <x v="1"/>
    <x v="0"/>
    <x v="9"/>
    <x v="3"/>
    <x v="1"/>
    <x v="1"/>
    <s v="Average"/>
    <n v="0"/>
    <n v="0"/>
    <n v="1"/>
    <n v="0"/>
  </r>
  <r>
    <x v="280"/>
    <x v="192"/>
    <x v="1"/>
    <x v="0"/>
    <x v="0"/>
    <x v="1"/>
    <x v="0"/>
    <x v="0"/>
    <x v="0"/>
    <x v="0"/>
    <s v="Poor"/>
    <n v="0"/>
    <n v="0"/>
    <n v="0"/>
    <n v="1"/>
  </r>
  <r>
    <x v="281"/>
    <x v="193"/>
    <x v="19"/>
    <x v="1"/>
    <x v="1"/>
    <x v="1"/>
    <x v="1"/>
    <x v="1"/>
    <x v="1"/>
    <x v="1"/>
    <s v="Poor"/>
    <n v="0"/>
    <n v="0"/>
    <n v="0"/>
    <n v="1"/>
  </r>
  <r>
    <x v="282"/>
    <x v="194"/>
    <x v="1"/>
    <x v="2"/>
    <x v="1"/>
    <x v="2"/>
    <x v="2"/>
    <x v="1"/>
    <x v="1"/>
    <x v="1"/>
    <s v="Poor"/>
    <n v="0"/>
    <n v="0"/>
    <n v="0"/>
    <n v="1"/>
  </r>
  <r>
    <x v="283"/>
    <x v="195"/>
    <x v="6"/>
    <x v="1"/>
    <x v="1"/>
    <x v="3"/>
    <x v="3"/>
    <x v="2"/>
    <x v="1"/>
    <x v="1"/>
    <s v="Excellent"/>
    <n v="1"/>
    <n v="0"/>
    <n v="0"/>
    <n v="0"/>
  </r>
  <r>
    <x v="284"/>
    <x v="196"/>
    <x v="7"/>
    <x v="0"/>
    <x v="1"/>
    <x v="4"/>
    <x v="4"/>
    <x v="0"/>
    <x v="1"/>
    <x v="1"/>
    <s v="Good"/>
    <n v="0"/>
    <n v="1"/>
    <n v="0"/>
    <n v="0"/>
  </r>
  <r>
    <x v="285"/>
    <x v="197"/>
    <x v="1"/>
    <x v="0"/>
    <x v="0"/>
    <x v="1"/>
    <x v="5"/>
    <x v="3"/>
    <x v="0"/>
    <x v="0"/>
    <s v="Poor"/>
    <n v="0"/>
    <n v="0"/>
    <n v="0"/>
    <n v="1"/>
  </r>
  <r>
    <x v="286"/>
    <x v="198"/>
    <x v="1"/>
    <x v="1"/>
    <x v="0"/>
    <x v="0"/>
    <x v="6"/>
    <x v="2"/>
    <x v="0"/>
    <x v="0"/>
    <s v="Average"/>
    <n v="0"/>
    <n v="0"/>
    <n v="1"/>
    <n v="0"/>
  </r>
  <r>
    <x v="287"/>
    <x v="199"/>
    <x v="1"/>
    <x v="0"/>
    <x v="0"/>
    <x v="1"/>
    <x v="7"/>
    <x v="2"/>
    <x v="0"/>
    <x v="0"/>
    <s v="Poor"/>
    <n v="0"/>
    <n v="0"/>
    <n v="0"/>
    <n v="1"/>
  </r>
  <r>
    <x v="288"/>
    <x v="200"/>
    <x v="1"/>
    <x v="1"/>
    <x v="0"/>
    <x v="1"/>
    <x v="8"/>
    <x v="2"/>
    <x v="0"/>
    <x v="0"/>
    <s v="Poor"/>
    <n v="0"/>
    <n v="0"/>
    <n v="0"/>
    <n v="1"/>
  </r>
  <r>
    <x v="289"/>
    <x v="200"/>
    <x v="8"/>
    <x v="1"/>
    <x v="0"/>
    <x v="0"/>
    <x v="9"/>
    <x v="3"/>
    <x v="0"/>
    <x v="0"/>
    <s v="Average"/>
    <n v="0"/>
    <n v="0"/>
    <n v="1"/>
    <n v="0"/>
  </r>
  <r>
    <x v="290"/>
    <x v="201"/>
    <x v="1"/>
    <x v="1"/>
    <x v="1"/>
    <x v="0"/>
    <x v="0"/>
    <x v="0"/>
    <x v="1"/>
    <x v="1"/>
    <s v="Average"/>
    <n v="0"/>
    <n v="0"/>
    <n v="1"/>
    <n v="0"/>
  </r>
  <r>
    <x v="291"/>
    <x v="202"/>
    <x v="8"/>
    <x v="0"/>
    <x v="0"/>
    <x v="1"/>
    <x v="1"/>
    <x v="1"/>
    <x v="0"/>
    <x v="0"/>
    <s v="Poor"/>
    <n v="0"/>
    <n v="0"/>
    <n v="0"/>
    <n v="1"/>
  </r>
  <r>
    <x v="292"/>
    <x v="202"/>
    <x v="29"/>
    <x v="0"/>
    <x v="1"/>
    <x v="1"/>
    <x v="2"/>
    <x v="1"/>
    <x v="1"/>
    <x v="1"/>
    <s v="Poor"/>
    <n v="0"/>
    <n v="0"/>
    <n v="0"/>
    <n v="1"/>
  </r>
  <r>
    <x v="293"/>
    <x v="202"/>
    <x v="1"/>
    <x v="1"/>
    <x v="1"/>
    <x v="2"/>
    <x v="3"/>
    <x v="2"/>
    <x v="1"/>
    <x v="1"/>
    <s v="Poor"/>
    <n v="0"/>
    <n v="0"/>
    <n v="0"/>
    <n v="1"/>
  </r>
  <r>
    <x v="294"/>
    <x v="203"/>
    <x v="1"/>
    <x v="0"/>
    <x v="1"/>
    <x v="3"/>
    <x v="4"/>
    <x v="0"/>
    <x v="1"/>
    <x v="1"/>
    <s v="Excellent"/>
    <n v="1"/>
    <n v="0"/>
    <n v="0"/>
    <n v="0"/>
  </r>
  <r>
    <x v="295"/>
    <x v="204"/>
    <x v="1"/>
    <x v="0"/>
    <x v="1"/>
    <x v="4"/>
    <x v="5"/>
    <x v="3"/>
    <x v="1"/>
    <x v="1"/>
    <s v="Good"/>
    <n v="0"/>
    <n v="1"/>
    <n v="0"/>
    <n v="0"/>
  </r>
  <r>
    <x v="296"/>
    <x v="205"/>
    <x v="30"/>
    <x v="1"/>
    <x v="1"/>
    <x v="1"/>
    <x v="6"/>
    <x v="2"/>
    <x v="1"/>
    <x v="1"/>
    <s v="Poor"/>
    <n v="0"/>
    <n v="0"/>
    <n v="0"/>
    <n v="1"/>
  </r>
  <r>
    <x v="297"/>
    <x v="206"/>
    <x v="7"/>
    <x v="1"/>
    <x v="1"/>
    <x v="0"/>
    <x v="7"/>
    <x v="2"/>
    <x v="1"/>
    <x v="1"/>
    <s v="Average"/>
    <n v="0"/>
    <n v="0"/>
    <n v="1"/>
    <n v="0"/>
  </r>
  <r>
    <x v="298"/>
    <x v="207"/>
    <x v="1"/>
    <x v="1"/>
    <x v="1"/>
    <x v="1"/>
    <x v="8"/>
    <x v="2"/>
    <x v="1"/>
    <x v="1"/>
    <s v="Poor"/>
    <n v="0"/>
    <n v="0"/>
    <n v="0"/>
    <n v="1"/>
  </r>
  <r>
    <x v="299"/>
    <x v="207"/>
    <x v="1"/>
    <x v="0"/>
    <x v="1"/>
    <x v="1"/>
    <x v="9"/>
    <x v="3"/>
    <x v="1"/>
    <x v="1"/>
    <s v="Poor"/>
    <n v="0"/>
    <n v="0"/>
    <n v="0"/>
    <n v="1"/>
  </r>
  <r>
    <x v="300"/>
    <x v="207"/>
    <x v="1"/>
    <x v="1"/>
    <x v="1"/>
    <x v="0"/>
    <x v="0"/>
    <x v="0"/>
    <x v="1"/>
    <x v="1"/>
    <s v="Average"/>
    <n v="0"/>
    <n v="0"/>
    <n v="1"/>
    <n v="0"/>
  </r>
  <r>
    <x v="301"/>
    <x v="208"/>
    <x v="6"/>
    <x v="1"/>
    <x v="1"/>
    <x v="0"/>
    <x v="1"/>
    <x v="1"/>
    <x v="1"/>
    <x v="1"/>
    <s v="Average"/>
    <n v="0"/>
    <n v="0"/>
    <n v="1"/>
    <n v="0"/>
  </r>
  <r>
    <x v="302"/>
    <x v="208"/>
    <x v="1"/>
    <x v="0"/>
    <x v="1"/>
    <x v="1"/>
    <x v="2"/>
    <x v="1"/>
    <x v="1"/>
    <x v="1"/>
    <s v="Poor"/>
    <n v="0"/>
    <n v="0"/>
    <n v="0"/>
    <n v="1"/>
  </r>
  <r>
    <x v="303"/>
    <x v="209"/>
    <x v="1"/>
    <x v="2"/>
    <x v="0"/>
    <x v="1"/>
    <x v="3"/>
    <x v="2"/>
    <x v="0"/>
    <x v="0"/>
    <s v="Poor"/>
    <n v="0"/>
    <n v="0"/>
    <n v="0"/>
    <n v="1"/>
  </r>
  <r>
    <x v="304"/>
    <x v="210"/>
    <x v="7"/>
    <x v="1"/>
    <x v="1"/>
    <x v="2"/>
    <x v="4"/>
    <x v="0"/>
    <x v="1"/>
    <x v="1"/>
    <s v="Poor"/>
    <n v="0"/>
    <n v="0"/>
    <n v="0"/>
    <n v="1"/>
  </r>
  <r>
    <x v="305"/>
    <x v="211"/>
    <x v="1"/>
    <x v="1"/>
    <x v="1"/>
    <x v="3"/>
    <x v="5"/>
    <x v="3"/>
    <x v="1"/>
    <x v="1"/>
    <s v="Excellent"/>
    <n v="1"/>
    <n v="0"/>
    <n v="0"/>
    <n v="0"/>
  </r>
  <r>
    <x v="306"/>
    <x v="212"/>
    <x v="12"/>
    <x v="2"/>
    <x v="0"/>
    <x v="4"/>
    <x v="6"/>
    <x v="2"/>
    <x v="0"/>
    <x v="0"/>
    <s v="Good"/>
    <n v="0"/>
    <n v="1"/>
    <n v="0"/>
    <n v="0"/>
  </r>
  <r>
    <x v="307"/>
    <x v="212"/>
    <x v="7"/>
    <x v="1"/>
    <x v="1"/>
    <x v="1"/>
    <x v="7"/>
    <x v="2"/>
    <x v="1"/>
    <x v="1"/>
    <s v="Poor"/>
    <n v="0"/>
    <n v="0"/>
    <n v="0"/>
    <n v="1"/>
  </r>
  <r>
    <x v="308"/>
    <x v="213"/>
    <x v="31"/>
    <x v="1"/>
    <x v="1"/>
    <x v="0"/>
    <x v="8"/>
    <x v="2"/>
    <x v="1"/>
    <x v="1"/>
    <s v="Average"/>
    <n v="0"/>
    <n v="0"/>
    <n v="1"/>
    <n v="0"/>
  </r>
  <r>
    <x v="309"/>
    <x v="213"/>
    <x v="32"/>
    <x v="1"/>
    <x v="0"/>
    <x v="1"/>
    <x v="9"/>
    <x v="3"/>
    <x v="0"/>
    <x v="0"/>
    <s v="Poor"/>
    <n v="0"/>
    <n v="0"/>
    <n v="0"/>
    <n v="1"/>
  </r>
  <r>
    <x v="310"/>
    <x v="214"/>
    <x v="33"/>
    <x v="0"/>
    <x v="0"/>
    <x v="1"/>
    <x v="0"/>
    <x v="0"/>
    <x v="0"/>
    <x v="0"/>
    <s v="Poor"/>
    <n v="0"/>
    <n v="0"/>
    <n v="0"/>
    <n v="1"/>
  </r>
  <r>
    <x v="311"/>
    <x v="215"/>
    <x v="1"/>
    <x v="0"/>
    <x v="0"/>
    <x v="0"/>
    <x v="1"/>
    <x v="1"/>
    <x v="0"/>
    <x v="0"/>
    <s v="Average"/>
    <n v="0"/>
    <n v="0"/>
    <n v="1"/>
    <n v="0"/>
  </r>
  <r>
    <x v="312"/>
    <x v="216"/>
    <x v="1"/>
    <x v="0"/>
    <x v="1"/>
    <x v="0"/>
    <x v="2"/>
    <x v="1"/>
    <x v="1"/>
    <x v="1"/>
    <s v="Average"/>
    <n v="0"/>
    <n v="0"/>
    <n v="1"/>
    <n v="0"/>
  </r>
  <r>
    <x v="313"/>
    <x v="217"/>
    <x v="1"/>
    <x v="0"/>
    <x v="1"/>
    <x v="1"/>
    <x v="3"/>
    <x v="2"/>
    <x v="1"/>
    <x v="1"/>
    <s v="Poor"/>
    <n v="0"/>
    <n v="0"/>
    <n v="0"/>
    <n v="1"/>
  </r>
  <r>
    <x v="314"/>
    <x v="218"/>
    <x v="8"/>
    <x v="1"/>
    <x v="1"/>
    <x v="1"/>
    <x v="4"/>
    <x v="0"/>
    <x v="1"/>
    <x v="1"/>
    <s v="Poor"/>
    <n v="0"/>
    <n v="0"/>
    <n v="0"/>
    <n v="1"/>
  </r>
  <r>
    <x v="315"/>
    <x v="218"/>
    <x v="17"/>
    <x v="1"/>
    <x v="1"/>
    <x v="2"/>
    <x v="5"/>
    <x v="3"/>
    <x v="1"/>
    <x v="1"/>
    <s v="Poor"/>
    <n v="0"/>
    <n v="0"/>
    <n v="0"/>
    <n v="1"/>
  </r>
  <r>
    <x v="316"/>
    <x v="218"/>
    <x v="1"/>
    <x v="0"/>
    <x v="0"/>
    <x v="3"/>
    <x v="6"/>
    <x v="2"/>
    <x v="0"/>
    <x v="0"/>
    <s v="Excellent"/>
    <n v="1"/>
    <n v="0"/>
    <n v="0"/>
    <n v="0"/>
  </r>
  <r>
    <x v="317"/>
    <x v="219"/>
    <x v="12"/>
    <x v="1"/>
    <x v="1"/>
    <x v="4"/>
    <x v="7"/>
    <x v="2"/>
    <x v="1"/>
    <x v="1"/>
    <s v="Good"/>
    <n v="0"/>
    <n v="1"/>
    <n v="0"/>
    <n v="0"/>
  </r>
  <r>
    <x v="318"/>
    <x v="220"/>
    <x v="14"/>
    <x v="0"/>
    <x v="1"/>
    <x v="1"/>
    <x v="8"/>
    <x v="2"/>
    <x v="1"/>
    <x v="1"/>
    <s v="Poor"/>
    <n v="0"/>
    <n v="0"/>
    <n v="0"/>
    <n v="1"/>
  </r>
  <r>
    <x v="319"/>
    <x v="221"/>
    <x v="1"/>
    <x v="1"/>
    <x v="0"/>
    <x v="0"/>
    <x v="9"/>
    <x v="3"/>
    <x v="0"/>
    <x v="0"/>
    <s v="Average"/>
    <n v="0"/>
    <n v="0"/>
    <n v="1"/>
    <n v="0"/>
  </r>
  <r>
    <x v="320"/>
    <x v="222"/>
    <x v="1"/>
    <x v="0"/>
    <x v="1"/>
    <x v="1"/>
    <x v="0"/>
    <x v="0"/>
    <x v="1"/>
    <x v="1"/>
    <s v="Poor"/>
    <n v="0"/>
    <n v="0"/>
    <n v="0"/>
    <n v="1"/>
  </r>
  <r>
    <x v="321"/>
    <x v="222"/>
    <x v="7"/>
    <x v="1"/>
    <x v="0"/>
    <x v="1"/>
    <x v="1"/>
    <x v="1"/>
    <x v="0"/>
    <x v="0"/>
    <s v="Poor"/>
    <n v="0"/>
    <n v="0"/>
    <n v="0"/>
    <n v="1"/>
  </r>
  <r>
    <x v="322"/>
    <x v="223"/>
    <x v="1"/>
    <x v="1"/>
    <x v="1"/>
    <x v="0"/>
    <x v="2"/>
    <x v="1"/>
    <x v="1"/>
    <x v="1"/>
    <s v="Average"/>
    <n v="0"/>
    <n v="0"/>
    <n v="1"/>
    <n v="0"/>
  </r>
  <r>
    <x v="323"/>
    <x v="224"/>
    <x v="21"/>
    <x v="0"/>
    <x v="1"/>
    <x v="0"/>
    <x v="3"/>
    <x v="2"/>
    <x v="1"/>
    <x v="1"/>
    <s v="Average"/>
    <n v="0"/>
    <n v="0"/>
    <n v="1"/>
    <n v="0"/>
  </r>
  <r>
    <x v="324"/>
    <x v="225"/>
    <x v="7"/>
    <x v="0"/>
    <x v="0"/>
    <x v="1"/>
    <x v="4"/>
    <x v="0"/>
    <x v="0"/>
    <x v="0"/>
    <s v="Poor"/>
    <n v="0"/>
    <n v="0"/>
    <n v="0"/>
    <n v="1"/>
  </r>
  <r>
    <x v="325"/>
    <x v="225"/>
    <x v="7"/>
    <x v="1"/>
    <x v="1"/>
    <x v="1"/>
    <x v="5"/>
    <x v="3"/>
    <x v="1"/>
    <x v="1"/>
    <s v="Poor"/>
    <n v="0"/>
    <n v="0"/>
    <n v="0"/>
    <n v="1"/>
  </r>
  <r>
    <x v="326"/>
    <x v="226"/>
    <x v="1"/>
    <x v="0"/>
    <x v="1"/>
    <x v="2"/>
    <x v="6"/>
    <x v="2"/>
    <x v="1"/>
    <x v="1"/>
    <s v="Poor"/>
    <n v="0"/>
    <n v="0"/>
    <n v="0"/>
    <n v="1"/>
  </r>
  <r>
    <x v="327"/>
    <x v="226"/>
    <x v="1"/>
    <x v="0"/>
    <x v="0"/>
    <x v="3"/>
    <x v="7"/>
    <x v="2"/>
    <x v="0"/>
    <x v="0"/>
    <s v="Excellent"/>
    <n v="1"/>
    <n v="0"/>
    <n v="0"/>
    <n v="0"/>
  </r>
  <r>
    <x v="328"/>
    <x v="226"/>
    <x v="1"/>
    <x v="0"/>
    <x v="0"/>
    <x v="4"/>
    <x v="8"/>
    <x v="2"/>
    <x v="0"/>
    <x v="0"/>
    <s v="Good"/>
    <n v="0"/>
    <n v="1"/>
    <n v="0"/>
    <n v="0"/>
  </r>
  <r>
    <x v="329"/>
    <x v="227"/>
    <x v="1"/>
    <x v="0"/>
    <x v="0"/>
    <x v="1"/>
    <x v="9"/>
    <x v="3"/>
    <x v="0"/>
    <x v="0"/>
    <s v="Poor"/>
    <n v="0"/>
    <n v="0"/>
    <n v="0"/>
    <n v="1"/>
  </r>
  <r>
    <x v="330"/>
    <x v="227"/>
    <x v="1"/>
    <x v="0"/>
    <x v="1"/>
    <x v="0"/>
    <x v="0"/>
    <x v="0"/>
    <x v="1"/>
    <x v="1"/>
    <s v="Average"/>
    <n v="0"/>
    <n v="0"/>
    <n v="1"/>
    <n v="0"/>
  </r>
  <r>
    <x v="331"/>
    <x v="227"/>
    <x v="1"/>
    <x v="0"/>
    <x v="0"/>
    <x v="1"/>
    <x v="1"/>
    <x v="1"/>
    <x v="0"/>
    <x v="0"/>
    <s v="Poor"/>
    <n v="0"/>
    <n v="0"/>
    <n v="0"/>
    <n v="1"/>
  </r>
  <r>
    <x v="332"/>
    <x v="227"/>
    <x v="1"/>
    <x v="1"/>
    <x v="1"/>
    <x v="1"/>
    <x v="2"/>
    <x v="1"/>
    <x v="1"/>
    <x v="1"/>
    <s v="Poor"/>
    <n v="0"/>
    <n v="0"/>
    <n v="0"/>
    <n v="1"/>
  </r>
  <r>
    <x v="333"/>
    <x v="228"/>
    <x v="29"/>
    <x v="0"/>
    <x v="1"/>
    <x v="0"/>
    <x v="3"/>
    <x v="2"/>
    <x v="1"/>
    <x v="1"/>
    <s v="Average"/>
    <n v="0"/>
    <n v="0"/>
    <n v="1"/>
    <n v="0"/>
  </r>
  <r>
    <x v="334"/>
    <x v="228"/>
    <x v="14"/>
    <x v="1"/>
    <x v="1"/>
    <x v="0"/>
    <x v="4"/>
    <x v="0"/>
    <x v="1"/>
    <x v="1"/>
    <s v="Average"/>
    <n v="0"/>
    <n v="0"/>
    <n v="1"/>
    <n v="0"/>
  </r>
  <r>
    <x v="335"/>
    <x v="229"/>
    <x v="1"/>
    <x v="0"/>
    <x v="0"/>
    <x v="1"/>
    <x v="5"/>
    <x v="3"/>
    <x v="0"/>
    <x v="0"/>
    <s v="Poor"/>
    <n v="0"/>
    <n v="0"/>
    <n v="0"/>
    <n v="1"/>
  </r>
  <r>
    <x v="336"/>
    <x v="229"/>
    <x v="1"/>
    <x v="0"/>
    <x v="1"/>
    <x v="1"/>
    <x v="6"/>
    <x v="2"/>
    <x v="1"/>
    <x v="1"/>
    <s v="Poor"/>
    <n v="0"/>
    <n v="0"/>
    <n v="0"/>
    <n v="1"/>
  </r>
  <r>
    <x v="337"/>
    <x v="230"/>
    <x v="1"/>
    <x v="1"/>
    <x v="1"/>
    <x v="2"/>
    <x v="7"/>
    <x v="2"/>
    <x v="1"/>
    <x v="1"/>
    <s v="Poor"/>
    <n v="0"/>
    <n v="0"/>
    <n v="0"/>
    <n v="1"/>
  </r>
  <r>
    <x v="338"/>
    <x v="230"/>
    <x v="1"/>
    <x v="0"/>
    <x v="1"/>
    <x v="3"/>
    <x v="8"/>
    <x v="2"/>
    <x v="1"/>
    <x v="1"/>
    <s v="Excellent"/>
    <n v="1"/>
    <n v="0"/>
    <n v="0"/>
    <n v="0"/>
  </r>
  <r>
    <x v="339"/>
    <x v="231"/>
    <x v="7"/>
    <x v="1"/>
    <x v="1"/>
    <x v="4"/>
    <x v="9"/>
    <x v="3"/>
    <x v="1"/>
    <x v="1"/>
    <s v="Good"/>
    <n v="0"/>
    <n v="1"/>
    <n v="0"/>
    <n v="0"/>
  </r>
  <r>
    <x v="340"/>
    <x v="232"/>
    <x v="1"/>
    <x v="0"/>
    <x v="1"/>
    <x v="1"/>
    <x v="0"/>
    <x v="0"/>
    <x v="1"/>
    <x v="1"/>
    <s v="Poor"/>
    <n v="0"/>
    <n v="0"/>
    <n v="0"/>
    <n v="1"/>
  </r>
  <r>
    <x v="341"/>
    <x v="232"/>
    <x v="1"/>
    <x v="1"/>
    <x v="1"/>
    <x v="0"/>
    <x v="1"/>
    <x v="1"/>
    <x v="1"/>
    <x v="1"/>
    <s v="Average"/>
    <n v="0"/>
    <n v="0"/>
    <n v="1"/>
    <n v="0"/>
  </r>
  <r>
    <x v="342"/>
    <x v="232"/>
    <x v="1"/>
    <x v="1"/>
    <x v="1"/>
    <x v="1"/>
    <x v="2"/>
    <x v="1"/>
    <x v="1"/>
    <x v="1"/>
    <s v="Poor"/>
    <n v="0"/>
    <n v="0"/>
    <n v="0"/>
    <n v="1"/>
  </r>
  <r>
    <x v="343"/>
    <x v="233"/>
    <x v="1"/>
    <x v="1"/>
    <x v="1"/>
    <x v="1"/>
    <x v="3"/>
    <x v="2"/>
    <x v="1"/>
    <x v="1"/>
    <s v="Poor"/>
    <n v="0"/>
    <n v="0"/>
    <n v="0"/>
    <n v="1"/>
  </r>
  <r>
    <x v="344"/>
    <x v="234"/>
    <x v="1"/>
    <x v="2"/>
    <x v="1"/>
    <x v="0"/>
    <x v="4"/>
    <x v="0"/>
    <x v="1"/>
    <x v="1"/>
    <s v="Average"/>
    <n v="0"/>
    <n v="0"/>
    <n v="1"/>
    <n v="0"/>
  </r>
  <r>
    <x v="345"/>
    <x v="235"/>
    <x v="1"/>
    <x v="3"/>
    <x v="1"/>
    <x v="0"/>
    <x v="5"/>
    <x v="3"/>
    <x v="1"/>
    <x v="1"/>
    <s v="Average"/>
    <n v="0"/>
    <n v="0"/>
    <n v="1"/>
    <n v="0"/>
  </r>
  <r>
    <x v="346"/>
    <x v="236"/>
    <x v="1"/>
    <x v="1"/>
    <x v="1"/>
    <x v="1"/>
    <x v="6"/>
    <x v="2"/>
    <x v="1"/>
    <x v="1"/>
    <s v="Poor"/>
    <n v="0"/>
    <n v="0"/>
    <n v="0"/>
    <n v="1"/>
  </r>
  <r>
    <x v="347"/>
    <x v="237"/>
    <x v="1"/>
    <x v="1"/>
    <x v="1"/>
    <x v="1"/>
    <x v="7"/>
    <x v="2"/>
    <x v="1"/>
    <x v="1"/>
    <s v="Poor"/>
    <n v="0"/>
    <n v="0"/>
    <n v="0"/>
    <n v="1"/>
  </r>
  <r>
    <x v="348"/>
    <x v="238"/>
    <x v="1"/>
    <x v="2"/>
    <x v="1"/>
    <x v="2"/>
    <x v="8"/>
    <x v="2"/>
    <x v="1"/>
    <x v="1"/>
    <s v="Poor"/>
    <n v="0"/>
    <n v="0"/>
    <n v="0"/>
    <n v="1"/>
  </r>
  <r>
    <x v="349"/>
    <x v="239"/>
    <x v="1"/>
    <x v="1"/>
    <x v="1"/>
    <x v="3"/>
    <x v="9"/>
    <x v="3"/>
    <x v="1"/>
    <x v="1"/>
    <s v="Excellent"/>
    <n v="1"/>
    <n v="0"/>
    <n v="0"/>
    <n v="0"/>
  </r>
  <r>
    <x v="350"/>
    <x v="239"/>
    <x v="7"/>
    <x v="2"/>
    <x v="1"/>
    <x v="4"/>
    <x v="0"/>
    <x v="0"/>
    <x v="1"/>
    <x v="1"/>
    <s v="Good"/>
    <n v="0"/>
    <n v="1"/>
    <n v="0"/>
    <n v="0"/>
  </r>
  <r>
    <x v="351"/>
    <x v="240"/>
    <x v="1"/>
    <x v="0"/>
    <x v="1"/>
    <x v="1"/>
    <x v="1"/>
    <x v="1"/>
    <x v="1"/>
    <x v="1"/>
    <s v="Poor"/>
    <n v="0"/>
    <n v="0"/>
    <n v="0"/>
    <n v="1"/>
  </r>
  <r>
    <x v="352"/>
    <x v="240"/>
    <x v="7"/>
    <x v="1"/>
    <x v="1"/>
    <x v="0"/>
    <x v="2"/>
    <x v="1"/>
    <x v="1"/>
    <x v="1"/>
    <s v="Average"/>
    <n v="0"/>
    <n v="0"/>
    <n v="1"/>
    <n v="0"/>
  </r>
  <r>
    <x v="353"/>
    <x v="241"/>
    <x v="1"/>
    <x v="2"/>
    <x v="0"/>
    <x v="1"/>
    <x v="3"/>
    <x v="2"/>
    <x v="0"/>
    <x v="0"/>
    <s v="Poor"/>
    <n v="0"/>
    <n v="0"/>
    <n v="0"/>
    <n v="1"/>
  </r>
  <r>
    <x v="354"/>
    <x v="242"/>
    <x v="1"/>
    <x v="0"/>
    <x v="1"/>
    <x v="1"/>
    <x v="4"/>
    <x v="0"/>
    <x v="1"/>
    <x v="1"/>
    <s v="Poor"/>
    <n v="0"/>
    <n v="0"/>
    <n v="0"/>
    <n v="1"/>
  </r>
  <r>
    <x v="355"/>
    <x v="243"/>
    <x v="1"/>
    <x v="0"/>
    <x v="1"/>
    <x v="0"/>
    <x v="5"/>
    <x v="3"/>
    <x v="1"/>
    <x v="1"/>
    <s v="Average"/>
    <n v="0"/>
    <n v="0"/>
    <n v="1"/>
    <n v="0"/>
  </r>
  <r>
    <x v="356"/>
    <x v="244"/>
    <x v="1"/>
    <x v="0"/>
    <x v="1"/>
    <x v="0"/>
    <x v="6"/>
    <x v="2"/>
    <x v="1"/>
    <x v="1"/>
    <s v="Average"/>
    <n v="0"/>
    <n v="0"/>
    <n v="1"/>
    <n v="0"/>
  </r>
  <r>
    <x v="357"/>
    <x v="245"/>
    <x v="1"/>
    <x v="2"/>
    <x v="0"/>
    <x v="1"/>
    <x v="7"/>
    <x v="2"/>
    <x v="0"/>
    <x v="0"/>
    <s v="Poor"/>
    <n v="0"/>
    <n v="0"/>
    <n v="0"/>
    <n v="1"/>
  </r>
  <r>
    <x v="358"/>
    <x v="246"/>
    <x v="1"/>
    <x v="0"/>
    <x v="1"/>
    <x v="1"/>
    <x v="8"/>
    <x v="2"/>
    <x v="1"/>
    <x v="1"/>
    <s v="Poor"/>
    <n v="0"/>
    <n v="0"/>
    <n v="0"/>
    <n v="1"/>
  </r>
  <r>
    <x v="359"/>
    <x v="247"/>
    <x v="9"/>
    <x v="1"/>
    <x v="1"/>
    <x v="2"/>
    <x v="9"/>
    <x v="3"/>
    <x v="1"/>
    <x v="1"/>
    <s v="Poor"/>
    <n v="0"/>
    <n v="0"/>
    <n v="0"/>
    <n v="1"/>
  </r>
  <r>
    <x v="360"/>
    <x v="248"/>
    <x v="1"/>
    <x v="1"/>
    <x v="1"/>
    <x v="3"/>
    <x v="0"/>
    <x v="0"/>
    <x v="1"/>
    <x v="1"/>
    <s v="Excellent"/>
    <n v="1"/>
    <n v="0"/>
    <n v="0"/>
    <n v="0"/>
  </r>
  <r>
    <x v="361"/>
    <x v="249"/>
    <x v="1"/>
    <x v="0"/>
    <x v="0"/>
    <x v="4"/>
    <x v="1"/>
    <x v="1"/>
    <x v="0"/>
    <x v="0"/>
    <s v="Good"/>
    <n v="0"/>
    <n v="1"/>
    <n v="0"/>
    <n v="0"/>
  </r>
  <r>
    <x v="362"/>
    <x v="250"/>
    <x v="1"/>
    <x v="1"/>
    <x v="1"/>
    <x v="1"/>
    <x v="2"/>
    <x v="1"/>
    <x v="1"/>
    <x v="1"/>
    <s v="Poor"/>
    <n v="0"/>
    <n v="0"/>
    <n v="0"/>
    <n v="1"/>
  </r>
  <r>
    <x v="363"/>
    <x v="251"/>
    <x v="12"/>
    <x v="0"/>
    <x v="1"/>
    <x v="0"/>
    <x v="3"/>
    <x v="2"/>
    <x v="1"/>
    <x v="1"/>
    <s v="Average"/>
    <n v="0"/>
    <n v="0"/>
    <n v="1"/>
    <n v="0"/>
  </r>
  <r>
    <x v="364"/>
    <x v="251"/>
    <x v="1"/>
    <x v="0"/>
    <x v="0"/>
    <x v="1"/>
    <x v="4"/>
    <x v="0"/>
    <x v="0"/>
    <x v="0"/>
    <s v="Poor"/>
    <n v="0"/>
    <n v="0"/>
    <n v="0"/>
    <n v="1"/>
  </r>
  <r>
    <x v="365"/>
    <x v="252"/>
    <x v="1"/>
    <x v="0"/>
    <x v="1"/>
    <x v="1"/>
    <x v="5"/>
    <x v="3"/>
    <x v="1"/>
    <x v="1"/>
    <s v="Poor"/>
    <n v="0"/>
    <n v="0"/>
    <n v="0"/>
    <n v="1"/>
  </r>
  <r>
    <x v="366"/>
    <x v="253"/>
    <x v="7"/>
    <x v="0"/>
    <x v="0"/>
    <x v="0"/>
    <x v="6"/>
    <x v="2"/>
    <x v="0"/>
    <x v="0"/>
    <s v="Average"/>
    <n v="0"/>
    <n v="0"/>
    <n v="1"/>
    <n v="0"/>
  </r>
  <r>
    <x v="367"/>
    <x v="253"/>
    <x v="3"/>
    <x v="1"/>
    <x v="0"/>
    <x v="0"/>
    <x v="7"/>
    <x v="2"/>
    <x v="0"/>
    <x v="0"/>
    <s v="Average"/>
    <n v="0"/>
    <n v="0"/>
    <n v="1"/>
    <n v="0"/>
  </r>
  <r>
    <x v="368"/>
    <x v="254"/>
    <x v="1"/>
    <x v="0"/>
    <x v="0"/>
    <x v="1"/>
    <x v="8"/>
    <x v="2"/>
    <x v="0"/>
    <x v="0"/>
    <s v="Poor"/>
    <n v="0"/>
    <n v="0"/>
    <n v="0"/>
    <n v="1"/>
  </r>
  <r>
    <x v="369"/>
    <x v="255"/>
    <x v="1"/>
    <x v="0"/>
    <x v="0"/>
    <x v="1"/>
    <x v="9"/>
    <x v="3"/>
    <x v="0"/>
    <x v="0"/>
    <s v="Poor"/>
    <n v="0"/>
    <n v="0"/>
    <n v="0"/>
    <n v="1"/>
  </r>
  <r>
    <x v="370"/>
    <x v="255"/>
    <x v="1"/>
    <x v="0"/>
    <x v="1"/>
    <x v="2"/>
    <x v="0"/>
    <x v="0"/>
    <x v="1"/>
    <x v="1"/>
    <s v="Poor"/>
    <n v="0"/>
    <n v="0"/>
    <n v="0"/>
    <n v="1"/>
  </r>
  <r>
    <x v="371"/>
    <x v="256"/>
    <x v="1"/>
    <x v="1"/>
    <x v="1"/>
    <x v="3"/>
    <x v="1"/>
    <x v="1"/>
    <x v="1"/>
    <x v="1"/>
    <s v="Excellent"/>
    <n v="1"/>
    <n v="0"/>
    <n v="0"/>
    <n v="0"/>
  </r>
  <r>
    <x v="372"/>
    <x v="257"/>
    <x v="1"/>
    <x v="1"/>
    <x v="1"/>
    <x v="4"/>
    <x v="2"/>
    <x v="1"/>
    <x v="1"/>
    <x v="1"/>
    <s v="Good"/>
    <n v="0"/>
    <n v="1"/>
    <n v="0"/>
    <n v="0"/>
  </r>
  <r>
    <x v="373"/>
    <x v="257"/>
    <x v="8"/>
    <x v="0"/>
    <x v="0"/>
    <x v="1"/>
    <x v="3"/>
    <x v="2"/>
    <x v="0"/>
    <x v="0"/>
    <s v="Poor"/>
    <n v="0"/>
    <n v="0"/>
    <n v="0"/>
    <n v="1"/>
  </r>
  <r>
    <x v="374"/>
    <x v="258"/>
    <x v="8"/>
    <x v="1"/>
    <x v="0"/>
    <x v="0"/>
    <x v="4"/>
    <x v="0"/>
    <x v="0"/>
    <x v="0"/>
    <s v="Average"/>
    <n v="0"/>
    <n v="0"/>
    <n v="1"/>
    <n v="0"/>
  </r>
  <r>
    <x v="375"/>
    <x v="259"/>
    <x v="7"/>
    <x v="0"/>
    <x v="1"/>
    <x v="1"/>
    <x v="5"/>
    <x v="3"/>
    <x v="1"/>
    <x v="1"/>
    <s v="Poor"/>
    <n v="0"/>
    <n v="0"/>
    <n v="0"/>
    <n v="1"/>
  </r>
  <r>
    <x v="376"/>
    <x v="259"/>
    <x v="1"/>
    <x v="1"/>
    <x v="1"/>
    <x v="1"/>
    <x v="6"/>
    <x v="2"/>
    <x v="1"/>
    <x v="1"/>
    <s v="Poor"/>
    <n v="0"/>
    <n v="0"/>
    <n v="0"/>
    <n v="1"/>
  </r>
  <r>
    <x v="377"/>
    <x v="259"/>
    <x v="7"/>
    <x v="1"/>
    <x v="1"/>
    <x v="0"/>
    <x v="7"/>
    <x v="2"/>
    <x v="1"/>
    <x v="1"/>
    <s v="Average"/>
    <n v="0"/>
    <n v="0"/>
    <n v="1"/>
    <n v="0"/>
  </r>
  <r>
    <x v="378"/>
    <x v="260"/>
    <x v="12"/>
    <x v="0"/>
    <x v="1"/>
    <x v="0"/>
    <x v="8"/>
    <x v="2"/>
    <x v="1"/>
    <x v="1"/>
    <s v="Average"/>
    <n v="0"/>
    <n v="0"/>
    <n v="1"/>
    <n v="0"/>
  </r>
  <r>
    <x v="379"/>
    <x v="261"/>
    <x v="1"/>
    <x v="1"/>
    <x v="1"/>
    <x v="1"/>
    <x v="9"/>
    <x v="3"/>
    <x v="1"/>
    <x v="1"/>
    <s v="Poor"/>
    <n v="0"/>
    <n v="0"/>
    <n v="0"/>
    <n v="1"/>
  </r>
  <r>
    <x v="380"/>
    <x v="261"/>
    <x v="1"/>
    <x v="0"/>
    <x v="1"/>
    <x v="1"/>
    <x v="0"/>
    <x v="0"/>
    <x v="1"/>
    <x v="1"/>
    <s v="Poor"/>
    <n v="0"/>
    <n v="0"/>
    <n v="0"/>
    <n v="1"/>
  </r>
  <r>
    <x v="381"/>
    <x v="262"/>
    <x v="1"/>
    <x v="0"/>
    <x v="0"/>
    <x v="2"/>
    <x v="1"/>
    <x v="1"/>
    <x v="0"/>
    <x v="0"/>
    <s v="Poor"/>
    <n v="0"/>
    <n v="0"/>
    <n v="0"/>
    <n v="1"/>
  </r>
  <r>
    <x v="382"/>
    <x v="263"/>
    <x v="7"/>
    <x v="2"/>
    <x v="1"/>
    <x v="3"/>
    <x v="2"/>
    <x v="1"/>
    <x v="1"/>
    <x v="1"/>
    <s v="Excellent"/>
    <n v="1"/>
    <n v="0"/>
    <n v="0"/>
    <n v="0"/>
  </r>
  <r>
    <x v="383"/>
    <x v="264"/>
    <x v="1"/>
    <x v="0"/>
    <x v="0"/>
    <x v="4"/>
    <x v="3"/>
    <x v="2"/>
    <x v="0"/>
    <x v="0"/>
    <s v="Good"/>
    <n v="0"/>
    <n v="1"/>
    <n v="0"/>
    <n v="0"/>
  </r>
  <r>
    <x v="384"/>
    <x v="265"/>
    <x v="1"/>
    <x v="0"/>
    <x v="0"/>
    <x v="1"/>
    <x v="4"/>
    <x v="0"/>
    <x v="0"/>
    <x v="0"/>
    <s v="Poor"/>
    <n v="0"/>
    <n v="0"/>
    <n v="0"/>
    <n v="1"/>
  </r>
  <r>
    <x v="385"/>
    <x v="266"/>
    <x v="1"/>
    <x v="1"/>
    <x v="1"/>
    <x v="0"/>
    <x v="5"/>
    <x v="3"/>
    <x v="1"/>
    <x v="1"/>
    <s v="Average"/>
    <n v="0"/>
    <n v="0"/>
    <n v="1"/>
    <n v="0"/>
  </r>
  <r>
    <x v="386"/>
    <x v="266"/>
    <x v="1"/>
    <x v="1"/>
    <x v="0"/>
    <x v="1"/>
    <x v="6"/>
    <x v="2"/>
    <x v="0"/>
    <x v="0"/>
    <s v="Poor"/>
    <n v="0"/>
    <n v="0"/>
    <n v="0"/>
    <n v="1"/>
  </r>
  <r>
    <x v="387"/>
    <x v="267"/>
    <x v="1"/>
    <x v="3"/>
    <x v="0"/>
    <x v="1"/>
    <x v="7"/>
    <x v="2"/>
    <x v="0"/>
    <x v="0"/>
    <s v="Poor"/>
    <n v="0"/>
    <n v="0"/>
    <n v="0"/>
    <n v="1"/>
  </r>
  <r>
    <x v="388"/>
    <x v="268"/>
    <x v="12"/>
    <x v="0"/>
    <x v="1"/>
    <x v="0"/>
    <x v="8"/>
    <x v="2"/>
    <x v="1"/>
    <x v="1"/>
    <s v="Average"/>
    <n v="0"/>
    <n v="0"/>
    <n v="1"/>
    <n v="0"/>
  </r>
  <r>
    <x v="389"/>
    <x v="269"/>
    <x v="1"/>
    <x v="0"/>
    <x v="0"/>
    <x v="0"/>
    <x v="9"/>
    <x v="3"/>
    <x v="0"/>
    <x v="0"/>
    <s v="Average"/>
    <n v="0"/>
    <n v="0"/>
    <n v="1"/>
    <n v="0"/>
  </r>
  <r>
    <x v="390"/>
    <x v="270"/>
    <x v="1"/>
    <x v="1"/>
    <x v="1"/>
    <x v="1"/>
    <x v="0"/>
    <x v="0"/>
    <x v="1"/>
    <x v="1"/>
    <s v="Poor"/>
    <n v="0"/>
    <n v="0"/>
    <n v="0"/>
    <n v="1"/>
  </r>
  <r>
    <x v="391"/>
    <x v="271"/>
    <x v="1"/>
    <x v="0"/>
    <x v="1"/>
    <x v="1"/>
    <x v="1"/>
    <x v="1"/>
    <x v="1"/>
    <x v="1"/>
    <s v="Poor"/>
    <n v="0"/>
    <n v="0"/>
    <n v="0"/>
    <n v="1"/>
  </r>
  <r>
    <x v="392"/>
    <x v="272"/>
    <x v="29"/>
    <x v="0"/>
    <x v="1"/>
    <x v="2"/>
    <x v="2"/>
    <x v="1"/>
    <x v="1"/>
    <x v="1"/>
    <s v="Poor"/>
    <n v="0"/>
    <n v="0"/>
    <n v="0"/>
    <n v="1"/>
  </r>
  <r>
    <x v="393"/>
    <x v="273"/>
    <x v="1"/>
    <x v="0"/>
    <x v="1"/>
    <x v="3"/>
    <x v="3"/>
    <x v="2"/>
    <x v="1"/>
    <x v="1"/>
    <s v="Excellent"/>
    <n v="1"/>
    <n v="0"/>
    <n v="0"/>
    <n v="0"/>
  </r>
  <r>
    <x v="394"/>
    <x v="274"/>
    <x v="7"/>
    <x v="1"/>
    <x v="1"/>
    <x v="4"/>
    <x v="4"/>
    <x v="0"/>
    <x v="1"/>
    <x v="1"/>
    <s v="Good"/>
    <n v="0"/>
    <n v="1"/>
    <n v="0"/>
    <n v="0"/>
  </r>
  <r>
    <x v="395"/>
    <x v="275"/>
    <x v="1"/>
    <x v="1"/>
    <x v="1"/>
    <x v="1"/>
    <x v="5"/>
    <x v="3"/>
    <x v="1"/>
    <x v="1"/>
    <s v="Poor"/>
    <n v="0"/>
    <n v="0"/>
    <n v="0"/>
    <n v="1"/>
  </r>
  <r>
    <x v="396"/>
    <x v="276"/>
    <x v="7"/>
    <x v="1"/>
    <x v="1"/>
    <x v="0"/>
    <x v="6"/>
    <x v="2"/>
    <x v="1"/>
    <x v="1"/>
    <s v="Average"/>
    <n v="0"/>
    <n v="0"/>
    <n v="1"/>
    <n v="0"/>
  </r>
  <r>
    <x v="397"/>
    <x v="277"/>
    <x v="1"/>
    <x v="0"/>
    <x v="1"/>
    <x v="1"/>
    <x v="7"/>
    <x v="2"/>
    <x v="1"/>
    <x v="1"/>
    <s v="Poor"/>
    <n v="0"/>
    <n v="0"/>
    <n v="0"/>
    <n v="1"/>
  </r>
  <r>
    <x v="398"/>
    <x v="278"/>
    <x v="14"/>
    <x v="0"/>
    <x v="1"/>
    <x v="1"/>
    <x v="8"/>
    <x v="2"/>
    <x v="1"/>
    <x v="1"/>
    <s v="Poor"/>
    <n v="0"/>
    <n v="0"/>
    <n v="0"/>
    <n v="1"/>
  </r>
  <r>
    <x v="399"/>
    <x v="278"/>
    <x v="1"/>
    <x v="0"/>
    <x v="1"/>
    <x v="0"/>
    <x v="9"/>
    <x v="3"/>
    <x v="1"/>
    <x v="1"/>
    <s v="Average"/>
    <n v="0"/>
    <n v="0"/>
    <n v="1"/>
    <n v="0"/>
  </r>
  <r>
    <x v="400"/>
    <x v="279"/>
    <x v="1"/>
    <x v="0"/>
    <x v="0"/>
    <x v="0"/>
    <x v="0"/>
    <x v="0"/>
    <x v="0"/>
    <x v="0"/>
    <s v="Average"/>
    <n v="0"/>
    <n v="0"/>
    <n v="1"/>
    <n v="0"/>
  </r>
  <r>
    <x v="401"/>
    <x v="280"/>
    <x v="17"/>
    <x v="1"/>
    <x v="1"/>
    <x v="1"/>
    <x v="1"/>
    <x v="1"/>
    <x v="1"/>
    <x v="1"/>
    <s v="Poor"/>
    <n v="0"/>
    <n v="0"/>
    <n v="0"/>
    <n v="1"/>
  </r>
  <r>
    <x v="402"/>
    <x v="281"/>
    <x v="1"/>
    <x v="1"/>
    <x v="1"/>
    <x v="1"/>
    <x v="2"/>
    <x v="1"/>
    <x v="1"/>
    <x v="1"/>
    <s v="Poor"/>
    <n v="0"/>
    <n v="0"/>
    <n v="0"/>
    <n v="1"/>
  </r>
  <r>
    <x v="403"/>
    <x v="282"/>
    <x v="1"/>
    <x v="0"/>
    <x v="1"/>
    <x v="2"/>
    <x v="3"/>
    <x v="2"/>
    <x v="1"/>
    <x v="1"/>
    <s v="Poor"/>
    <n v="0"/>
    <n v="0"/>
    <n v="0"/>
    <n v="1"/>
  </r>
  <r>
    <x v="404"/>
    <x v="282"/>
    <x v="1"/>
    <x v="0"/>
    <x v="0"/>
    <x v="3"/>
    <x v="4"/>
    <x v="0"/>
    <x v="0"/>
    <x v="0"/>
    <s v="Excellent"/>
    <n v="1"/>
    <n v="0"/>
    <n v="0"/>
    <n v="0"/>
  </r>
  <r>
    <x v="405"/>
    <x v="283"/>
    <x v="7"/>
    <x v="1"/>
    <x v="1"/>
    <x v="4"/>
    <x v="5"/>
    <x v="3"/>
    <x v="1"/>
    <x v="1"/>
    <s v="Good"/>
    <n v="0"/>
    <n v="1"/>
    <n v="0"/>
    <n v="0"/>
  </r>
  <r>
    <x v="406"/>
    <x v="284"/>
    <x v="1"/>
    <x v="1"/>
    <x v="1"/>
    <x v="1"/>
    <x v="6"/>
    <x v="2"/>
    <x v="1"/>
    <x v="1"/>
    <s v="Poor"/>
    <n v="0"/>
    <n v="0"/>
    <n v="0"/>
    <n v="1"/>
  </r>
  <r>
    <x v="407"/>
    <x v="284"/>
    <x v="1"/>
    <x v="1"/>
    <x v="1"/>
    <x v="0"/>
    <x v="7"/>
    <x v="2"/>
    <x v="1"/>
    <x v="1"/>
    <s v="Average"/>
    <n v="0"/>
    <n v="0"/>
    <n v="1"/>
    <n v="0"/>
  </r>
  <r>
    <x v="408"/>
    <x v="285"/>
    <x v="18"/>
    <x v="1"/>
    <x v="1"/>
    <x v="1"/>
    <x v="8"/>
    <x v="2"/>
    <x v="1"/>
    <x v="1"/>
    <s v="Poor"/>
    <n v="0"/>
    <n v="0"/>
    <n v="0"/>
    <n v="1"/>
  </r>
  <r>
    <x v="409"/>
    <x v="286"/>
    <x v="1"/>
    <x v="2"/>
    <x v="1"/>
    <x v="1"/>
    <x v="9"/>
    <x v="3"/>
    <x v="1"/>
    <x v="1"/>
    <s v="Poor"/>
    <n v="0"/>
    <n v="0"/>
    <n v="0"/>
    <n v="1"/>
  </r>
  <r>
    <x v="410"/>
    <x v="287"/>
    <x v="1"/>
    <x v="1"/>
    <x v="0"/>
    <x v="0"/>
    <x v="0"/>
    <x v="0"/>
    <x v="0"/>
    <x v="0"/>
    <s v="Average"/>
    <n v="0"/>
    <n v="0"/>
    <n v="1"/>
    <n v="0"/>
  </r>
  <r>
    <x v="411"/>
    <x v="288"/>
    <x v="1"/>
    <x v="0"/>
    <x v="0"/>
    <x v="0"/>
    <x v="1"/>
    <x v="1"/>
    <x v="0"/>
    <x v="0"/>
    <s v="Average"/>
    <n v="0"/>
    <n v="0"/>
    <n v="1"/>
    <n v="0"/>
  </r>
  <r>
    <x v="412"/>
    <x v="289"/>
    <x v="1"/>
    <x v="0"/>
    <x v="0"/>
    <x v="1"/>
    <x v="2"/>
    <x v="1"/>
    <x v="0"/>
    <x v="0"/>
    <s v="Poor"/>
    <n v="0"/>
    <n v="0"/>
    <n v="0"/>
    <n v="1"/>
  </r>
  <r>
    <x v="413"/>
    <x v="289"/>
    <x v="1"/>
    <x v="2"/>
    <x v="0"/>
    <x v="1"/>
    <x v="3"/>
    <x v="2"/>
    <x v="0"/>
    <x v="0"/>
    <s v="Poor"/>
    <n v="0"/>
    <n v="0"/>
    <n v="0"/>
    <n v="1"/>
  </r>
  <r>
    <x v="414"/>
    <x v="290"/>
    <x v="10"/>
    <x v="1"/>
    <x v="0"/>
    <x v="2"/>
    <x v="4"/>
    <x v="0"/>
    <x v="0"/>
    <x v="0"/>
    <s v="Poor"/>
    <n v="0"/>
    <n v="0"/>
    <n v="0"/>
    <n v="1"/>
  </r>
  <r>
    <x v="415"/>
    <x v="291"/>
    <x v="1"/>
    <x v="1"/>
    <x v="0"/>
    <x v="3"/>
    <x v="5"/>
    <x v="3"/>
    <x v="0"/>
    <x v="0"/>
    <s v="Excellent"/>
    <n v="1"/>
    <n v="0"/>
    <n v="0"/>
    <n v="0"/>
  </r>
  <r>
    <x v="416"/>
    <x v="292"/>
    <x v="1"/>
    <x v="0"/>
    <x v="0"/>
    <x v="4"/>
    <x v="6"/>
    <x v="2"/>
    <x v="0"/>
    <x v="0"/>
    <s v="Good"/>
    <n v="0"/>
    <n v="1"/>
    <n v="0"/>
    <n v="0"/>
  </r>
  <r>
    <x v="417"/>
    <x v="293"/>
    <x v="1"/>
    <x v="1"/>
    <x v="1"/>
    <x v="1"/>
    <x v="7"/>
    <x v="2"/>
    <x v="1"/>
    <x v="1"/>
    <s v="Poor"/>
    <n v="0"/>
    <n v="0"/>
    <n v="0"/>
    <n v="1"/>
  </r>
  <r>
    <x v="418"/>
    <x v="294"/>
    <x v="1"/>
    <x v="1"/>
    <x v="0"/>
    <x v="0"/>
    <x v="8"/>
    <x v="2"/>
    <x v="0"/>
    <x v="0"/>
    <s v="Average"/>
    <n v="0"/>
    <n v="0"/>
    <n v="1"/>
    <n v="0"/>
  </r>
  <r>
    <x v="419"/>
    <x v="295"/>
    <x v="3"/>
    <x v="2"/>
    <x v="0"/>
    <x v="1"/>
    <x v="9"/>
    <x v="3"/>
    <x v="0"/>
    <x v="0"/>
    <s v="Poor"/>
    <n v="0"/>
    <n v="0"/>
    <n v="0"/>
    <n v="1"/>
  </r>
  <r>
    <x v="420"/>
    <x v="296"/>
    <x v="1"/>
    <x v="0"/>
    <x v="0"/>
    <x v="1"/>
    <x v="0"/>
    <x v="0"/>
    <x v="0"/>
    <x v="0"/>
    <s v="Poor"/>
    <n v="0"/>
    <n v="0"/>
    <n v="0"/>
    <n v="1"/>
  </r>
  <r>
    <x v="421"/>
    <x v="297"/>
    <x v="1"/>
    <x v="0"/>
    <x v="1"/>
    <x v="0"/>
    <x v="1"/>
    <x v="1"/>
    <x v="1"/>
    <x v="1"/>
    <s v="Average"/>
    <n v="0"/>
    <n v="0"/>
    <n v="1"/>
    <n v="0"/>
  </r>
  <r>
    <x v="422"/>
    <x v="298"/>
    <x v="1"/>
    <x v="1"/>
    <x v="1"/>
    <x v="0"/>
    <x v="2"/>
    <x v="1"/>
    <x v="1"/>
    <x v="1"/>
    <s v="Average"/>
    <n v="0"/>
    <n v="0"/>
    <n v="1"/>
    <n v="0"/>
  </r>
  <r>
    <x v="423"/>
    <x v="299"/>
    <x v="1"/>
    <x v="1"/>
    <x v="1"/>
    <x v="1"/>
    <x v="3"/>
    <x v="2"/>
    <x v="1"/>
    <x v="1"/>
    <s v="Poor"/>
    <n v="0"/>
    <n v="0"/>
    <n v="0"/>
    <n v="1"/>
  </r>
  <r>
    <x v="424"/>
    <x v="299"/>
    <x v="1"/>
    <x v="0"/>
    <x v="0"/>
    <x v="1"/>
    <x v="4"/>
    <x v="0"/>
    <x v="0"/>
    <x v="0"/>
    <s v="Poor"/>
    <n v="0"/>
    <n v="0"/>
    <n v="0"/>
    <n v="1"/>
  </r>
  <r>
    <x v="425"/>
    <x v="300"/>
    <x v="1"/>
    <x v="1"/>
    <x v="1"/>
    <x v="2"/>
    <x v="5"/>
    <x v="3"/>
    <x v="1"/>
    <x v="1"/>
    <s v="Poor"/>
    <n v="0"/>
    <n v="0"/>
    <n v="0"/>
    <n v="1"/>
  </r>
  <r>
    <x v="426"/>
    <x v="301"/>
    <x v="1"/>
    <x v="0"/>
    <x v="1"/>
    <x v="3"/>
    <x v="6"/>
    <x v="2"/>
    <x v="1"/>
    <x v="1"/>
    <s v="Excellent"/>
    <n v="1"/>
    <n v="0"/>
    <n v="0"/>
    <n v="0"/>
  </r>
  <r>
    <x v="427"/>
    <x v="302"/>
    <x v="7"/>
    <x v="2"/>
    <x v="0"/>
    <x v="4"/>
    <x v="7"/>
    <x v="2"/>
    <x v="0"/>
    <x v="0"/>
    <s v="Good"/>
    <n v="0"/>
    <n v="1"/>
    <n v="0"/>
    <n v="0"/>
  </r>
  <r>
    <x v="428"/>
    <x v="303"/>
    <x v="1"/>
    <x v="1"/>
    <x v="0"/>
    <x v="1"/>
    <x v="8"/>
    <x v="2"/>
    <x v="0"/>
    <x v="0"/>
    <s v="Poor"/>
    <n v="0"/>
    <n v="0"/>
    <n v="0"/>
    <n v="1"/>
  </r>
  <r>
    <x v="429"/>
    <x v="304"/>
    <x v="1"/>
    <x v="1"/>
    <x v="1"/>
    <x v="0"/>
    <x v="9"/>
    <x v="3"/>
    <x v="1"/>
    <x v="1"/>
    <s v="Average"/>
    <n v="0"/>
    <n v="0"/>
    <n v="1"/>
    <n v="0"/>
  </r>
  <r>
    <x v="430"/>
    <x v="305"/>
    <x v="1"/>
    <x v="0"/>
    <x v="1"/>
    <x v="1"/>
    <x v="0"/>
    <x v="0"/>
    <x v="1"/>
    <x v="1"/>
    <s v="Poor"/>
    <n v="0"/>
    <n v="0"/>
    <n v="0"/>
    <n v="1"/>
  </r>
  <r>
    <x v="431"/>
    <x v="306"/>
    <x v="1"/>
    <x v="0"/>
    <x v="1"/>
    <x v="1"/>
    <x v="1"/>
    <x v="1"/>
    <x v="1"/>
    <x v="1"/>
    <s v="Poor"/>
    <n v="0"/>
    <n v="0"/>
    <n v="0"/>
    <n v="1"/>
  </r>
  <r>
    <x v="432"/>
    <x v="307"/>
    <x v="1"/>
    <x v="0"/>
    <x v="0"/>
    <x v="0"/>
    <x v="2"/>
    <x v="1"/>
    <x v="0"/>
    <x v="0"/>
    <s v="Average"/>
    <n v="0"/>
    <n v="0"/>
    <n v="1"/>
    <n v="0"/>
  </r>
  <r>
    <x v="433"/>
    <x v="308"/>
    <x v="1"/>
    <x v="0"/>
    <x v="0"/>
    <x v="0"/>
    <x v="3"/>
    <x v="2"/>
    <x v="0"/>
    <x v="0"/>
    <s v="Average"/>
    <n v="0"/>
    <n v="0"/>
    <n v="1"/>
    <n v="0"/>
  </r>
  <r>
    <x v="434"/>
    <x v="308"/>
    <x v="1"/>
    <x v="1"/>
    <x v="1"/>
    <x v="1"/>
    <x v="4"/>
    <x v="0"/>
    <x v="1"/>
    <x v="1"/>
    <s v="Poor"/>
    <n v="0"/>
    <n v="0"/>
    <n v="0"/>
    <n v="1"/>
  </r>
  <r>
    <x v="435"/>
    <x v="309"/>
    <x v="21"/>
    <x v="1"/>
    <x v="1"/>
    <x v="1"/>
    <x v="5"/>
    <x v="3"/>
    <x v="1"/>
    <x v="1"/>
    <s v="Poor"/>
    <n v="0"/>
    <n v="0"/>
    <n v="0"/>
    <n v="1"/>
  </r>
  <r>
    <x v="436"/>
    <x v="310"/>
    <x v="34"/>
    <x v="1"/>
    <x v="1"/>
    <x v="2"/>
    <x v="6"/>
    <x v="2"/>
    <x v="1"/>
    <x v="1"/>
    <s v="Poor"/>
    <n v="0"/>
    <n v="0"/>
    <n v="0"/>
    <n v="1"/>
  </r>
  <r>
    <x v="437"/>
    <x v="311"/>
    <x v="7"/>
    <x v="0"/>
    <x v="1"/>
    <x v="3"/>
    <x v="7"/>
    <x v="2"/>
    <x v="1"/>
    <x v="1"/>
    <s v="Excellent"/>
    <n v="1"/>
    <n v="0"/>
    <n v="0"/>
    <n v="0"/>
  </r>
  <r>
    <x v="438"/>
    <x v="312"/>
    <x v="7"/>
    <x v="1"/>
    <x v="1"/>
    <x v="4"/>
    <x v="8"/>
    <x v="2"/>
    <x v="1"/>
    <x v="1"/>
    <s v="Good"/>
    <n v="0"/>
    <n v="1"/>
    <n v="0"/>
    <n v="0"/>
  </r>
  <r>
    <x v="439"/>
    <x v="313"/>
    <x v="7"/>
    <x v="1"/>
    <x v="1"/>
    <x v="1"/>
    <x v="9"/>
    <x v="3"/>
    <x v="1"/>
    <x v="1"/>
    <s v="Poor"/>
    <n v="0"/>
    <n v="0"/>
    <n v="0"/>
    <n v="1"/>
  </r>
  <r>
    <x v="440"/>
    <x v="314"/>
    <x v="1"/>
    <x v="1"/>
    <x v="1"/>
    <x v="0"/>
    <x v="0"/>
    <x v="0"/>
    <x v="1"/>
    <x v="1"/>
    <s v="Average"/>
    <n v="0"/>
    <n v="0"/>
    <n v="1"/>
    <n v="0"/>
  </r>
  <r>
    <x v="441"/>
    <x v="315"/>
    <x v="35"/>
    <x v="1"/>
    <x v="0"/>
    <x v="1"/>
    <x v="1"/>
    <x v="1"/>
    <x v="0"/>
    <x v="0"/>
    <s v="Poor"/>
    <n v="0"/>
    <n v="0"/>
    <n v="0"/>
    <n v="1"/>
  </r>
  <r>
    <x v="442"/>
    <x v="316"/>
    <x v="1"/>
    <x v="1"/>
    <x v="0"/>
    <x v="1"/>
    <x v="2"/>
    <x v="1"/>
    <x v="0"/>
    <x v="0"/>
    <s v="Poor"/>
    <n v="0"/>
    <n v="0"/>
    <n v="0"/>
    <n v="1"/>
  </r>
  <r>
    <x v="443"/>
    <x v="317"/>
    <x v="1"/>
    <x v="1"/>
    <x v="0"/>
    <x v="0"/>
    <x v="3"/>
    <x v="2"/>
    <x v="0"/>
    <x v="0"/>
    <s v="Average"/>
    <n v="0"/>
    <n v="0"/>
    <n v="1"/>
    <n v="0"/>
  </r>
  <r>
    <x v="444"/>
    <x v="318"/>
    <x v="1"/>
    <x v="0"/>
    <x v="1"/>
    <x v="0"/>
    <x v="4"/>
    <x v="0"/>
    <x v="1"/>
    <x v="1"/>
    <s v="Average"/>
    <n v="0"/>
    <n v="0"/>
    <n v="1"/>
    <n v="0"/>
  </r>
  <r>
    <x v="445"/>
    <x v="319"/>
    <x v="6"/>
    <x v="0"/>
    <x v="1"/>
    <x v="1"/>
    <x v="5"/>
    <x v="3"/>
    <x v="1"/>
    <x v="1"/>
    <s v="Poor"/>
    <n v="0"/>
    <n v="0"/>
    <n v="0"/>
    <n v="1"/>
  </r>
  <r>
    <x v="446"/>
    <x v="320"/>
    <x v="1"/>
    <x v="0"/>
    <x v="1"/>
    <x v="1"/>
    <x v="6"/>
    <x v="2"/>
    <x v="1"/>
    <x v="1"/>
    <s v="Poor"/>
    <n v="0"/>
    <n v="0"/>
    <n v="0"/>
    <n v="1"/>
  </r>
  <r>
    <x v="447"/>
    <x v="321"/>
    <x v="36"/>
    <x v="1"/>
    <x v="1"/>
    <x v="2"/>
    <x v="7"/>
    <x v="2"/>
    <x v="1"/>
    <x v="1"/>
    <s v="Poor"/>
    <n v="0"/>
    <n v="0"/>
    <n v="0"/>
    <n v="1"/>
  </r>
  <r>
    <x v="448"/>
    <x v="322"/>
    <x v="1"/>
    <x v="2"/>
    <x v="1"/>
    <x v="3"/>
    <x v="8"/>
    <x v="2"/>
    <x v="1"/>
    <x v="1"/>
    <s v="Excellent"/>
    <n v="1"/>
    <n v="0"/>
    <n v="0"/>
    <n v="0"/>
  </r>
  <r>
    <x v="449"/>
    <x v="323"/>
    <x v="1"/>
    <x v="0"/>
    <x v="0"/>
    <x v="4"/>
    <x v="9"/>
    <x v="3"/>
    <x v="0"/>
    <x v="0"/>
    <s v="Good"/>
    <n v="0"/>
    <n v="1"/>
    <n v="0"/>
    <n v="0"/>
  </r>
  <r>
    <x v="450"/>
    <x v="324"/>
    <x v="1"/>
    <x v="0"/>
    <x v="0"/>
    <x v="1"/>
    <x v="0"/>
    <x v="0"/>
    <x v="0"/>
    <x v="0"/>
    <s v="Poor"/>
    <n v="0"/>
    <n v="0"/>
    <n v="0"/>
    <n v="1"/>
  </r>
  <r>
    <x v="451"/>
    <x v="325"/>
    <x v="1"/>
    <x v="1"/>
    <x v="1"/>
    <x v="0"/>
    <x v="1"/>
    <x v="1"/>
    <x v="1"/>
    <x v="1"/>
    <s v="Average"/>
    <n v="0"/>
    <n v="0"/>
    <n v="1"/>
    <n v="0"/>
  </r>
  <r>
    <x v="452"/>
    <x v="326"/>
    <x v="3"/>
    <x v="1"/>
    <x v="1"/>
    <x v="1"/>
    <x v="2"/>
    <x v="1"/>
    <x v="1"/>
    <x v="1"/>
    <s v="Poor"/>
    <n v="0"/>
    <n v="0"/>
    <n v="0"/>
    <n v="1"/>
  </r>
  <r>
    <x v="453"/>
    <x v="327"/>
    <x v="7"/>
    <x v="0"/>
    <x v="0"/>
    <x v="1"/>
    <x v="3"/>
    <x v="2"/>
    <x v="0"/>
    <x v="0"/>
    <s v="Poor"/>
    <n v="0"/>
    <n v="0"/>
    <n v="0"/>
    <n v="1"/>
  </r>
  <r>
    <x v="454"/>
    <x v="328"/>
    <x v="7"/>
    <x v="0"/>
    <x v="1"/>
    <x v="0"/>
    <x v="4"/>
    <x v="0"/>
    <x v="1"/>
    <x v="1"/>
    <s v="Average"/>
    <n v="0"/>
    <n v="0"/>
    <n v="1"/>
    <n v="0"/>
  </r>
  <r>
    <x v="455"/>
    <x v="329"/>
    <x v="1"/>
    <x v="0"/>
    <x v="0"/>
    <x v="0"/>
    <x v="5"/>
    <x v="3"/>
    <x v="0"/>
    <x v="0"/>
    <s v="Average"/>
    <n v="0"/>
    <n v="0"/>
    <n v="1"/>
    <n v="0"/>
  </r>
  <r>
    <x v="456"/>
    <x v="330"/>
    <x v="28"/>
    <x v="1"/>
    <x v="0"/>
    <x v="1"/>
    <x v="6"/>
    <x v="2"/>
    <x v="0"/>
    <x v="0"/>
    <s v="Poor"/>
    <n v="0"/>
    <n v="0"/>
    <n v="0"/>
    <n v="1"/>
  </r>
  <r>
    <x v="457"/>
    <x v="331"/>
    <x v="1"/>
    <x v="0"/>
    <x v="0"/>
    <x v="1"/>
    <x v="7"/>
    <x v="2"/>
    <x v="0"/>
    <x v="0"/>
    <s v="Poor"/>
    <n v="0"/>
    <n v="0"/>
    <n v="0"/>
    <n v="1"/>
  </r>
  <r>
    <x v="458"/>
    <x v="332"/>
    <x v="8"/>
    <x v="1"/>
    <x v="1"/>
    <x v="2"/>
    <x v="8"/>
    <x v="2"/>
    <x v="1"/>
    <x v="1"/>
    <s v="Poor"/>
    <n v="0"/>
    <n v="0"/>
    <n v="0"/>
    <n v="1"/>
  </r>
  <r>
    <x v="459"/>
    <x v="333"/>
    <x v="1"/>
    <x v="1"/>
    <x v="0"/>
    <x v="3"/>
    <x v="9"/>
    <x v="3"/>
    <x v="0"/>
    <x v="0"/>
    <s v="Excellent"/>
    <n v="1"/>
    <n v="0"/>
    <n v="0"/>
    <n v="0"/>
  </r>
  <r>
    <x v="460"/>
    <x v="334"/>
    <x v="5"/>
    <x v="0"/>
    <x v="0"/>
    <x v="4"/>
    <x v="0"/>
    <x v="0"/>
    <x v="0"/>
    <x v="0"/>
    <s v="Good"/>
    <n v="0"/>
    <n v="1"/>
    <n v="0"/>
    <n v="0"/>
  </r>
  <r>
    <x v="461"/>
    <x v="335"/>
    <x v="8"/>
    <x v="1"/>
    <x v="0"/>
    <x v="1"/>
    <x v="1"/>
    <x v="1"/>
    <x v="0"/>
    <x v="0"/>
    <s v="Poor"/>
    <n v="0"/>
    <n v="0"/>
    <n v="0"/>
    <n v="1"/>
  </r>
  <r>
    <x v="462"/>
    <x v="336"/>
    <x v="1"/>
    <x v="1"/>
    <x v="1"/>
    <x v="0"/>
    <x v="2"/>
    <x v="1"/>
    <x v="1"/>
    <x v="1"/>
    <s v="Average"/>
    <n v="0"/>
    <n v="0"/>
    <n v="1"/>
    <n v="0"/>
  </r>
  <r>
    <x v="463"/>
    <x v="337"/>
    <x v="1"/>
    <x v="1"/>
    <x v="1"/>
    <x v="1"/>
    <x v="3"/>
    <x v="2"/>
    <x v="1"/>
    <x v="1"/>
    <s v="Poor"/>
    <n v="0"/>
    <n v="0"/>
    <n v="0"/>
    <n v="1"/>
  </r>
  <r>
    <x v="464"/>
    <x v="338"/>
    <x v="3"/>
    <x v="1"/>
    <x v="1"/>
    <x v="1"/>
    <x v="4"/>
    <x v="0"/>
    <x v="1"/>
    <x v="1"/>
    <s v="Poor"/>
    <n v="0"/>
    <n v="0"/>
    <n v="0"/>
    <n v="1"/>
  </r>
  <r>
    <x v="465"/>
    <x v="339"/>
    <x v="1"/>
    <x v="1"/>
    <x v="1"/>
    <x v="0"/>
    <x v="5"/>
    <x v="3"/>
    <x v="1"/>
    <x v="1"/>
    <s v="Average"/>
    <n v="0"/>
    <n v="0"/>
    <n v="1"/>
    <n v="0"/>
  </r>
  <r>
    <x v="466"/>
    <x v="340"/>
    <x v="37"/>
    <x v="1"/>
    <x v="1"/>
    <x v="0"/>
    <x v="6"/>
    <x v="2"/>
    <x v="1"/>
    <x v="1"/>
    <s v="Average"/>
    <n v="0"/>
    <n v="0"/>
    <n v="1"/>
    <n v="0"/>
  </r>
  <r>
    <x v="467"/>
    <x v="341"/>
    <x v="1"/>
    <x v="1"/>
    <x v="0"/>
    <x v="1"/>
    <x v="7"/>
    <x v="2"/>
    <x v="0"/>
    <x v="0"/>
    <s v="Poor"/>
    <n v="0"/>
    <n v="0"/>
    <n v="0"/>
    <n v="1"/>
  </r>
  <r>
    <x v="468"/>
    <x v="342"/>
    <x v="1"/>
    <x v="3"/>
    <x v="1"/>
    <x v="1"/>
    <x v="8"/>
    <x v="2"/>
    <x v="1"/>
    <x v="1"/>
    <s v="Poor"/>
    <n v="0"/>
    <n v="0"/>
    <n v="0"/>
    <n v="1"/>
  </r>
  <r>
    <x v="469"/>
    <x v="343"/>
    <x v="1"/>
    <x v="1"/>
    <x v="1"/>
    <x v="2"/>
    <x v="9"/>
    <x v="3"/>
    <x v="1"/>
    <x v="1"/>
    <s v="Poor"/>
    <n v="0"/>
    <n v="0"/>
    <n v="0"/>
    <n v="1"/>
  </r>
  <r>
    <x v="470"/>
    <x v="344"/>
    <x v="1"/>
    <x v="1"/>
    <x v="0"/>
    <x v="3"/>
    <x v="0"/>
    <x v="0"/>
    <x v="0"/>
    <x v="0"/>
    <s v="Excellent"/>
    <n v="1"/>
    <n v="0"/>
    <n v="0"/>
    <n v="0"/>
  </r>
  <r>
    <x v="471"/>
    <x v="345"/>
    <x v="1"/>
    <x v="1"/>
    <x v="0"/>
    <x v="4"/>
    <x v="1"/>
    <x v="1"/>
    <x v="0"/>
    <x v="0"/>
    <s v="Good"/>
    <n v="0"/>
    <n v="1"/>
    <n v="0"/>
    <n v="0"/>
  </r>
  <r>
    <x v="472"/>
    <x v="346"/>
    <x v="1"/>
    <x v="1"/>
    <x v="0"/>
    <x v="1"/>
    <x v="2"/>
    <x v="1"/>
    <x v="0"/>
    <x v="0"/>
    <s v="Poor"/>
    <n v="0"/>
    <n v="0"/>
    <n v="0"/>
    <n v="1"/>
  </r>
  <r>
    <x v="473"/>
    <x v="347"/>
    <x v="1"/>
    <x v="2"/>
    <x v="1"/>
    <x v="0"/>
    <x v="3"/>
    <x v="2"/>
    <x v="1"/>
    <x v="1"/>
    <s v="Average"/>
    <n v="0"/>
    <n v="0"/>
    <n v="1"/>
    <n v="0"/>
  </r>
  <r>
    <x v="474"/>
    <x v="348"/>
    <x v="1"/>
    <x v="0"/>
    <x v="0"/>
    <x v="1"/>
    <x v="4"/>
    <x v="0"/>
    <x v="0"/>
    <x v="0"/>
    <s v="Poor"/>
    <n v="0"/>
    <n v="0"/>
    <n v="0"/>
    <n v="1"/>
  </r>
  <r>
    <x v="475"/>
    <x v="349"/>
    <x v="1"/>
    <x v="1"/>
    <x v="1"/>
    <x v="1"/>
    <x v="5"/>
    <x v="3"/>
    <x v="1"/>
    <x v="1"/>
    <s v="Poor"/>
    <n v="0"/>
    <n v="0"/>
    <n v="0"/>
    <n v="1"/>
  </r>
  <r>
    <x v="476"/>
    <x v="350"/>
    <x v="1"/>
    <x v="1"/>
    <x v="0"/>
    <x v="0"/>
    <x v="6"/>
    <x v="2"/>
    <x v="0"/>
    <x v="0"/>
    <s v="Average"/>
    <n v="0"/>
    <n v="0"/>
    <n v="1"/>
    <n v="0"/>
  </r>
  <r>
    <x v="477"/>
    <x v="350"/>
    <x v="6"/>
    <x v="1"/>
    <x v="0"/>
    <x v="0"/>
    <x v="7"/>
    <x v="2"/>
    <x v="0"/>
    <x v="0"/>
    <s v="Average"/>
    <n v="0"/>
    <n v="0"/>
    <n v="1"/>
    <n v="0"/>
  </r>
  <r>
    <x v="478"/>
    <x v="351"/>
    <x v="38"/>
    <x v="1"/>
    <x v="1"/>
    <x v="1"/>
    <x v="8"/>
    <x v="2"/>
    <x v="1"/>
    <x v="1"/>
    <s v="Poor"/>
    <n v="0"/>
    <n v="0"/>
    <n v="0"/>
    <n v="1"/>
  </r>
  <r>
    <x v="479"/>
    <x v="352"/>
    <x v="38"/>
    <x v="0"/>
    <x v="0"/>
    <x v="1"/>
    <x v="9"/>
    <x v="3"/>
    <x v="0"/>
    <x v="0"/>
    <s v="Poor"/>
    <n v="0"/>
    <n v="0"/>
    <n v="0"/>
    <n v="1"/>
  </r>
  <r>
    <x v="480"/>
    <x v="353"/>
    <x v="1"/>
    <x v="1"/>
    <x v="1"/>
    <x v="2"/>
    <x v="0"/>
    <x v="0"/>
    <x v="1"/>
    <x v="1"/>
    <s v="Poor"/>
    <n v="0"/>
    <n v="0"/>
    <n v="0"/>
    <n v="1"/>
  </r>
  <r>
    <x v="481"/>
    <x v="354"/>
    <x v="7"/>
    <x v="1"/>
    <x v="1"/>
    <x v="3"/>
    <x v="1"/>
    <x v="1"/>
    <x v="1"/>
    <x v="1"/>
    <s v="Excellent"/>
    <n v="1"/>
    <n v="0"/>
    <n v="0"/>
    <n v="0"/>
  </r>
  <r>
    <x v="482"/>
    <x v="355"/>
    <x v="6"/>
    <x v="1"/>
    <x v="1"/>
    <x v="4"/>
    <x v="2"/>
    <x v="1"/>
    <x v="1"/>
    <x v="1"/>
    <s v="Good"/>
    <n v="0"/>
    <n v="1"/>
    <n v="0"/>
    <n v="0"/>
  </r>
  <r>
    <x v="483"/>
    <x v="356"/>
    <x v="39"/>
    <x v="1"/>
    <x v="0"/>
    <x v="1"/>
    <x v="3"/>
    <x v="2"/>
    <x v="0"/>
    <x v="0"/>
    <s v="Poor"/>
    <n v="0"/>
    <n v="0"/>
    <n v="0"/>
    <n v="1"/>
  </r>
  <r>
    <x v="484"/>
    <x v="357"/>
    <x v="1"/>
    <x v="2"/>
    <x v="1"/>
    <x v="0"/>
    <x v="4"/>
    <x v="0"/>
    <x v="1"/>
    <x v="1"/>
    <s v="Average"/>
    <n v="0"/>
    <n v="0"/>
    <n v="1"/>
    <n v="0"/>
  </r>
  <r>
    <x v="485"/>
    <x v="358"/>
    <x v="7"/>
    <x v="1"/>
    <x v="1"/>
    <x v="1"/>
    <x v="5"/>
    <x v="3"/>
    <x v="1"/>
    <x v="1"/>
    <s v="Poor"/>
    <n v="0"/>
    <n v="0"/>
    <n v="0"/>
    <n v="1"/>
  </r>
  <r>
    <x v="486"/>
    <x v="358"/>
    <x v="1"/>
    <x v="1"/>
    <x v="1"/>
    <x v="1"/>
    <x v="6"/>
    <x v="2"/>
    <x v="1"/>
    <x v="1"/>
    <s v="Poor"/>
    <n v="0"/>
    <n v="0"/>
    <n v="0"/>
    <n v="1"/>
  </r>
  <r>
    <x v="487"/>
    <x v="359"/>
    <x v="1"/>
    <x v="1"/>
    <x v="1"/>
    <x v="0"/>
    <x v="7"/>
    <x v="2"/>
    <x v="1"/>
    <x v="1"/>
    <s v="Average"/>
    <n v="0"/>
    <n v="0"/>
    <n v="1"/>
    <n v="0"/>
  </r>
  <r>
    <x v="488"/>
    <x v="360"/>
    <x v="1"/>
    <x v="1"/>
    <x v="0"/>
    <x v="0"/>
    <x v="8"/>
    <x v="2"/>
    <x v="0"/>
    <x v="0"/>
    <s v="Average"/>
    <n v="0"/>
    <n v="0"/>
    <n v="1"/>
    <n v="0"/>
  </r>
  <r>
    <x v="489"/>
    <x v="361"/>
    <x v="7"/>
    <x v="3"/>
    <x v="1"/>
    <x v="1"/>
    <x v="9"/>
    <x v="3"/>
    <x v="1"/>
    <x v="1"/>
    <s v="Poor"/>
    <n v="0"/>
    <n v="0"/>
    <n v="0"/>
    <n v="1"/>
  </r>
  <r>
    <x v="490"/>
    <x v="362"/>
    <x v="7"/>
    <x v="0"/>
    <x v="1"/>
    <x v="1"/>
    <x v="0"/>
    <x v="0"/>
    <x v="1"/>
    <x v="1"/>
    <s v="Poor"/>
    <n v="0"/>
    <n v="0"/>
    <n v="0"/>
    <n v="1"/>
  </r>
  <r>
    <x v="491"/>
    <x v="363"/>
    <x v="7"/>
    <x v="1"/>
    <x v="1"/>
    <x v="2"/>
    <x v="1"/>
    <x v="1"/>
    <x v="1"/>
    <x v="1"/>
    <s v="Poor"/>
    <n v="0"/>
    <n v="0"/>
    <n v="0"/>
    <n v="1"/>
  </r>
  <r>
    <x v="492"/>
    <x v="364"/>
    <x v="1"/>
    <x v="2"/>
    <x v="1"/>
    <x v="3"/>
    <x v="2"/>
    <x v="1"/>
    <x v="1"/>
    <x v="1"/>
    <s v="Excellent"/>
    <n v="1"/>
    <n v="0"/>
    <n v="0"/>
    <n v="0"/>
  </r>
  <r>
    <x v="493"/>
    <x v="365"/>
    <x v="7"/>
    <x v="0"/>
    <x v="1"/>
    <x v="4"/>
    <x v="3"/>
    <x v="2"/>
    <x v="1"/>
    <x v="1"/>
    <s v="Good"/>
    <n v="0"/>
    <n v="1"/>
    <n v="0"/>
    <n v="0"/>
  </r>
  <r>
    <x v="494"/>
    <x v="366"/>
    <x v="3"/>
    <x v="1"/>
    <x v="1"/>
    <x v="1"/>
    <x v="4"/>
    <x v="0"/>
    <x v="1"/>
    <x v="1"/>
    <s v="Poor"/>
    <n v="0"/>
    <n v="0"/>
    <n v="0"/>
    <n v="1"/>
  </r>
  <r>
    <x v="495"/>
    <x v="367"/>
    <x v="1"/>
    <x v="2"/>
    <x v="1"/>
    <x v="0"/>
    <x v="5"/>
    <x v="3"/>
    <x v="1"/>
    <x v="1"/>
    <s v="Average"/>
    <n v="0"/>
    <n v="0"/>
    <n v="1"/>
    <n v="0"/>
  </r>
  <r>
    <x v="496"/>
    <x v="368"/>
    <x v="7"/>
    <x v="1"/>
    <x v="1"/>
    <x v="1"/>
    <x v="6"/>
    <x v="2"/>
    <x v="1"/>
    <x v="1"/>
    <s v="Poor"/>
    <n v="0"/>
    <n v="0"/>
    <n v="0"/>
    <n v="1"/>
  </r>
  <r>
    <x v="497"/>
    <x v="369"/>
    <x v="1"/>
    <x v="0"/>
    <x v="0"/>
    <x v="1"/>
    <x v="7"/>
    <x v="2"/>
    <x v="0"/>
    <x v="0"/>
    <s v="Poor"/>
    <n v="0"/>
    <n v="0"/>
    <n v="0"/>
    <n v="1"/>
  </r>
  <r>
    <x v="498"/>
    <x v="370"/>
    <x v="1"/>
    <x v="0"/>
    <x v="0"/>
    <x v="0"/>
    <x v="8"/>
    <x v="2"/>
    <x v="0"/>
    <x v="0"/>
    <s v="Average"/>
    <n v="0"/>
    <n v="0"/>
    <n v="1"/>
    <n v="0"/>
  </r>
  <r>
    <x v="499"/>
    <x v="370"/>
    <x v="1"/>
    <x v="1"/>
    <x v="1"/>
    <x v="0"/>
    <x v="9"/>
    <x v="3"/>
    <x v="1"/>
    <x v="1"/>
    <s v="Average"/>
    <n v="0"/>
    <n v="0"/>
    <n v="1"/>
    <n v="0"/>
  </r>
  <r>
    <x v="500"/>
    <x v="371"/>
    <x v="29"/>
    <x v="1"/>
    <x v="1"/>
    <x v="1"/>
    <x v="0"/>
    <x v="0"/>
    <x v="1"/>
    <x v="1"/>
    <s v="Poor"/>
    <n v="0"/>
    <n v="0"/>
    <n v="0"/>
    <n v="1"/>
  </r>
  <r>
    <x v="501"/>
    <x v="372"/>
    <x v="1"/>
    <x v="0"/>
    <x v="1"/>
    <x v="1"/>
    <x v="1"/>
    <x v="1"/>
    <x v="1"/>
    <x v="1"/>
    <s v="Poor"/>
    <n v="0"/>
    <n v="0"/>
    <n v="0"/>
    <n v="1"/>
  </r>
  <r>
    <x v="502"/>
    <x v="372"/>
    <x v="38"/>
    <x v="1"/>
    <x v="0"/>
    <x v="2"/>
    <x v="2"/>
    <x v="1"/>
    <x v="0"/>
    <x v="0"/>
    <s v="Poor"/>
    <n v="0"/>
    <n v="0"/>
    <n v="0"/>
    <n v="1"/>
  </r>
  <r>
    <x v="503"/>
    <x v="373"/>
    <x v="1"/>
    <x v="1"/>
    <x v="1"/>
    <x v="3"/>
    <x v="3"/>
    <x v="2"/>
    <x v="1"/>
    <x v="1"/>
    <s v="Excellent"/>
    <n v="1"/>
    <n v="0"/>
    <n v="0"/>
    <n v="0"/>
  </r>
  <r>
    <x v="504"/>
    <x v="374"/>
    <x v="1"/>
    <x v="1"/>
    <x v="1"/>
    <x v="4"/>
    <x v="4"/>
    <x v="0"/>
    <x v="1"/>
    <x v="1"/>
    <s v="Good"/>
    <n v="0"/>
    <n v="1"/>
    <n v="0"/>
    <n v="0"/>
  </r>
  <r>
    <x v="505"/>
    <x v="375"/>
    <x v="1"/>
    <x v="1"/>
    <x v="1"/>
    <x v="1"/>
    <x v="5"/>
    <x v="3"/>
    <x v="1"/>
    <x v="1"/>
    <s v="Poor"/>
    <n v="0"/>
    <n v="0"/>
    <n v="0"/>
    <n v="1"/>
  </r>
  <r>
    <x v="506"/>
    <x v="375"/>
    <x v="1"/>
    <x v="0"/>
    <x v="1"/>
    <x v="0"/>
    <x v="6"/>
    <x v="2"/>
    <x v="1"/>
    <x v="1"/>
    <s v="Average"/>
    <n v="0"/>
    <n v="0"/>
    <n v="1"/>
    <n v="0"/>
  </r>
  <r>
    <x v="507"/>
    <x v="376"/>
    <x v="1"/>
    <x v="1"/>
    <x v="1"/>
    <x v="1"/>
    <x v="7"/>
    <x v="2"/>
    <x v="1"/>
    <x v="1"/>
    <s v="Poor"/>
    <n v="0"/>
    <n v="0"/>
    <n v="0"/>
    <n v="1"/>
  </r>
  <r>
    <x v="508"/>
    <x v="377"/>
    <x v="1"/>
    <x v="1"/>
    <x v="1"/>
    <x v="1"/>
    <x v="8"/>
    <x v="2"/>
    <x v="1"/>
    <x v="1"/>
    <s v="Poor"/>
    <n v="0"/>
    <n v="0"/>
    <n v="0"/>
    <n v="1"/>
  </r>
  <r>
    <x v="509"/>
    <x v="378"/>
    <x v="7"/>
    <x v="1"/>
    <x v="1"/>
    <x v="0"/>
    <x v="9"/>
    <x v="3"/>
    <x v="1"/>
    <x v="1"/>
    <s v="Average"/>
    <n v="0"/>
    <n v="0"/>
    <n v="1"/>
    <n v="0"/>
  </r>
  <r>
    <x v="510"/>
    <x v="379"/>
    <x v="1"/>
    <x v="2"/>
    <x v="0"/>
    <x v="0"/>
    <x v="0"/>
    <x v="0"/>
    <x v="0"/>
    <x v="0"/>
    <s v="Average"/>
    <n v="0"/>
    <n v="0"/>
    <n v="1"/>
    <n v="0"/>
  </r>
  <r>
    <x v="511"/>
    <x v="380"/>
    <x v="1"/>
    <x v="1"/>
    <x v="1"/>
    <x v="1"/>
    <x v="1"/>
    <x v="1"/>
    <x v="1"/>
    <x v="1"/>
    <s v="Poor"/>
    <n v="0"/>
    <n v="0"/>
    <n v="0"/>
    <n v="1"/>
  </r>
  <r>
    <x v="512"/>
    <x v="381"/>
    <x v="1"/>
    <x v="1"/>
    <x v="1"/>
    <x v="1"/>
    <x v="2"/>
    <x v="1"/>
    <x v="1"/>
    <x v="1"/>
    <s v="Poor"/>
    <n v="0"/>
    <n v="0"/>
    <n v="0"/>
    <n v="1"/>
  </r>
  <r>
    <x v="513"/>
    <x v="381"/>
    <x v="1"/>
    <x v="0"/>
    <x v="1"/>
    <x v="2"/>
    <x v="3"/>
    <x v="2"/>
    <x v="1"/>
    <x v="1"/>
    <s v="Poor"/>
    <n v="0"/>
    <n v="0"/>
    <n v="0"/>
    <n v="1"/>
  </r>
  <r>
    <x v="514"/>
    <x v="381"/>
    <x v="1"/>
    <x v="0"/>
    <x v="1"/>
    <x v="3"/>
    <x v="4"/>
    <x v="0"/>
    <x v="1"/>
    <x v="1"/>
    <s v="Excellent"/>
    <n v="1"/>
    <n v="0"/>
    <n v="0"/>
    <n v="0"/>
  </r>
  <r>
    <x v="515"/>
    <x v="382"/>
    <x v="1"/>
    <x v="1"/>
    <x v="1"/>
    <x v="4"/>
    <x v="5"/>
    <x v="3"/>
    <x v="1"/>
    <x v="1"/>
    <s v="Good"/>
    <n v="0"/>
    <n v="1"/>
    <n v="0"/>
    <n v="0"/>
  </r>
  <r>
    <x v="516"/>
    <x v="383"/>
    <x v="40"/>
    <x v="1"/>
    <x v="1"/>
    <x v="1"/>
    <x v="6"/>
    <x v="2"/>
    <x v="1"/>
    <x v="1"/>
    <s v="Poor"/>
    <n v="0"/>
    <n v="0"/>
    <n v="0"/>
    <n v="1"/>
  </r>
  <r>
    <x v="517"/>
    <x v="384"/>
    <x v="1"/>
    <x v="0"/>
    <x v="1"/>
    <x v="0"/>
    <x v="7"/>
    <x v="2"/>
    <x v="1"/>
    <x v="1"/>
    <s v="Average"/>
    <n v="0"/>
    <n v="0"/>
    <n v="1"/>
    <n v="0"/>
  </r>
  <r>
    <x v="518"/>
    <x v="385"/>
    <x v="6"/>
    <x v="1"/>
    <x v="1"/>
    <x v="1"/>
    <x v="8"/>
    <x v="2"/>
    <x v="1"/>
    <x v="1"/>
    <s v="Poor"/>
    <n v="0"/>
    <n v="0"/>
    <n v="0"/>
    <n v="1"/>
  </r>
  <r>
    <x v="519"/>
    <x v="386"/>
    <x v="1"/>
    <x v="1"/>
    <x v="0"/>
    <x v="1"/>
    <x v="9"/>
    <x v="3"/>
    <x v="0"/>
    <x v="0"/>
    <s v="Poor"/>
    <n v="0"/>
    <n v="0"/>
    <n v="0"/>
    <n v="1"/>
  </r>
  <r>
    <x v="520"/>
    <x v="387"/>
    <x v="0"/>
    <x v="1"/>
    <x v="0"/>
    <x v="0"/>
    <x v="0"/>
    <x v="0"/>
    <x v="0"/>
    <x v="0"/>
    <s v="Average"/>
    <n v="0"/>
    <n v="0"/>
    <n v="1"/>
    <n v="0"/>
  </r>
  <r>
    <x v="521"/>
    <x v="388"/>
    <x v="1"/>
    <x v="1"/>
    <x v="0"/>
    <x v="0"/>
    <x v="1"/>
    <x v="1"/>
    <x v="0"/>
    <x v="0"/>
    <s v="Average"/>
    <n v="0"/>
    <n v="0"/>
    <n v="1"/>
    <n v="0"/>
  </r>
  <r>
    <x v="522"/>
    <x v="388"/>
    <x v="1"/>
    <x v="1"/>
    <x v="0"/>
    <x v="1"/>
    <x v="2"/>
    <x v="1"/>
    <x v="0"/>
    <x v="0"/>
    <s v="Poor"/>
    <n v="0"/>
    <n v="0"/>
    <n v="0"/>
    <n v="1"/>
  </r>
  <r>
    <x v="523"/>
    <x v="389"/>
    <x v="1"/>
    <x v="0"/>
    <x v="1"/>
    <x v="1"/>
    <x v="3"/>
    <x v="2"/>
    <x v="1"/>
    <x v="1"/>
    <s v="Poor"/>
    <n v="0"/>
    <n v="0"/>
    <n v="0"/>
    <n v="1"/>
  </r>
  <r>
    <x v="524"/>
    <x v="389"/>
    <x v="14"/>
    <x v="1"/>
    <x v="1"/>
    <x v="2"/>
    <x v="4"/>
    <x v="0"/>
    <x v="1"/>
    <x v="1"/>
    <s v="Poor"/>
    <n v="0"/>
    <n v="0"/>
    <n v="0"/>
    <n v="1"/>
  </r>
  <r>
    <x v="525"/>
    <x v="390"/>
    <x v="1"/>
    <x v="1"/>
    <x v="1"/>
    <x v="3"/>
    <x v="5"/>
    <x v="3"/>
    <x v="1"/>
    <x v="1"/>
    <s v="Excellent"/>
    <n v="1"/>
    <n v="0"/>
    <n v="0"/>
    <n v="0"/>
  </r>
  <r>
    <x v="526"/>
    <x v="390"/>
    <x v="1"/>
    <x v="2"/>
    <x v="0"/>
    <x v="4"/>
    <x v="6"/>
    <x v="2"/>
    <x v="0"/>
    <x v="0"/>
    <s v="Good"/>
    <n v="0"/>
    <n v="1"/>
    <n v="0"/>
    <n v="0"/>
  </r>
  <r>
    <x v="527"/>
    <x v="391"/>
    <x v="1"/>
    <x v="0"/>
    <x v="1"/>
    <x v="1"/>
    <x v="7"/>
    <x v="2"/>
    <x v="1"/>
    <x v="1"/>
    <s v="Poor"/>
    <n v="0"/>
    <n v="0"/>
    <n v="0"/>
    <n v="1"/>
  </r>
  <r>
    <x v="528"/>
    <x v="392"/>
    <x v="1"/>
    <x v="3"/>
    <x v="1"/>
    <x v="0"/>
    <x v="8"/>
    <x v="2"/>
    <x v="1"/>
    <x v="1"/>
    <s v="Average"/>
    <n v="0"/>
    <n v="0"/>
    <n v="1"/>
    <n v="0"/>
  </r>
  <r>
    <x v="529"/>
    <x v="393"/>
    <x v="7"/>
    <x v="2"/>
    <x v="1"/>
    <x v="1"/>
    <x v="9"/>
    <x v="3"/>
    <x v="1"/>
    <x v="1"/>
    <s v="Poor"/>
    <n v="0"/>
    <n v="0"/>
    <n v="0"/>
    <n v="1"/>
  </r>
  <r>
    <x v="530"/>
    <x v="394"/>
    <x v="7"/>
    <x v="0"/>
    <x v="1"/>
    <x v="1"/>
    <x v="0"/>
    <x v="0"/>
    <x v="1"/>
    <x v="1"/>
    <s v="Poor"/>
    <n v="0"/>
    <n v="0"/>
    <n v="0"/>
    <n v="1"/>
  </r>
  <r>
    <x v="531"/>
    <x v="395"/>
    <x v="1"/>
    <x v="1"/>
    <x v="1"/>
    <x v="0"/>
    <x v="1"/>
    <x v="1"/>
    <x v="1"/>
    <x v="1"/>
    <s v="Average"/>
    <n v="0"/>
    <n v="0"/>
    <n v="1"/>
    <n v="0"/>
  </r>
  <r>
    <x v="532"/>
    <x v="396"/>
    <x v="8"/>
    <x v="1"/>
    <x v="1"/>
    <x v="0"/>
    <x v="2"/>
    <x v="1"/>
    <x v="1"/>
    <x v="1"/>
    <s v="Average"/>
    <n v="0"/>
    <n v="0"/>
    <n v="1"/>
    <n v="0"/>
  </r>
  <r>
    <x v="533"/>
    <x v="397"/>
    <x v="7"/>
    <x v="0"/>
    <x v="1"/>
    <x v="1"/>
    <x v="3"/>
    <x v="2"/>
    <x v="1"/>
    <x v="1"/>
    <s v="Poor"/>
    <n v="0"/>
    <n v="0"/>
    <n v="0"/>
    <n v="1"/>
  </r>
  <r>
    <x v="534"/>
    <x v="397"/>
    <x v="1"/>
    <x v="1"/>
    <x v="1"/>
    <x v="1"/>
    <x v="4"/>
    <x v="0"/>
    <x v="1"/>
    <x v="1"/>
    <s v="Poor"/>
    <n v="0"/>
    <n v="0"/>
    <n v="0"/>
    <n v="1"/>
  </r>
  <r>
    <x v="535"/>
    <x v="398"/>
    <x v="41"/>
    <x v="1"/>
    <x v="0"/>
    <x v="2"/>
    <x v="5"/>
    <x v="3"/>
    <x v="0"/>
    <x v="0"/>
    <s v="Poor"/>
    <n v="0"/>
    <n v="0"/>
    <n v="0"/>
    <n v="1"/>
  </r>
  <r>
    <x v="536"/>
    <x v="399"/>
    <x v="1"/>
    <x v="0"/>
    <x v="0"/>
    <x v="3"/>
    <x v="6"/>
    <x v="2"/>
    <x v="0"/>
    <x v="0"/>
    <s v="Excellent"/>
    <n v="1"/>
    <n v="0"/>
    <n v="0"/>
    <n v="0"/>
  </r>
  <r>
    <x v="537"/>
    <x v="400"/>
    <x v="14"/>
    <x v="1"/>
    <x v="1"/>
    <x v="4"/>
    <x v="7"/>
    <x v="2"/>
    <x v="1"/>
    <x v="1"/>
    <s v="Good"/>
    <n v="0"/>
    <n v="1"/>
    <n v="0"/>
    <n v="0"/>
  </r>
  <r>
    <x v="538"/>
    <x v="401"/>
    <x v="1"/>
    <x v="0"/>
    <x v="1"/>
    <x v="1"/>
    <x v="8"/>
    <x v="2"/>
    <x v="1"/>
    <x v="1"/>
    <s v="Poor"/>
    <n v="0"/>
    <n v="0"/>
    <n v="0"/>
    <n v="1"/>
  </r>
  <r>
    <x v="539"/>
    <x v="402"/>
    <x v="14"/>
    <x v="1"/>
    <x v="0"/>
    <x v="0"/>
    <x v="9"/>
    <x v="3"/>
    <x v="0"/>
    <x v="0"/>
    <s v="Average"/>
    <n v="0"/>
    <n v="0"/>
    <n v="1"/>
    <n v="0"/>
  </r>
  <r>
    <x v="540"/>
    <x v="403"/>
    <x v="1"/>
    <x v="0"/>
    <x v="0"/>
    <x v="1"/>
    <x v="0"/>
    <x v="0"/>
    <x v="0"/>
    <x v="0"/>
    <s v="Poor"/>
    <n v="0"/>
    <n v="0"/>
    <n v="0"/>
    <n v="1"/>
  </r>
  <r>
    <x v="541"/>
    <x v="403"/>
    <x v="1"/>
    <x v="0"/>
    <x v="1"/>
    <x v="1"/>
    <x v="1"/>
    <x v="1"/>
    <x v="1"/>
    <x v="1"/>
    <s v="Poor"/>
    <n v="0"/>
    <n v="0"/>
    <n v="0"/>
    <n v="1"/>
  </r>
  <r>
    <x v="542"/>
    <x v="404"/>
    <x v="17"/>
    <x v="0"/>
    <x v="1"/>
    <x v="0"/>
    <x v="2"/>
    <x v="1"/>
    <x v="1"/>
    <x v="1"/>
    <s v="Average"/>
    <n v="0"/>
    <n v="0"/>
    <n v="1"/>
    <n v="0"/>
  </r>
  <r>
    <x v="543"/>
    <x v="404"/>
    <x v="1"/>
    <x v="0"/>
    <x v="0"/>
    <x v="0"/>
    <x v="3"/>
    <x v="2"/>
    <x v="0"/>
    <x v="0"/>
    <s v="Average"/>
    <n v="0"/>
    <n v="0"/>
    <n v="1"/>
    <n v="0"/>
  </r>
  <r>
    <x v="544"/>
    <x v="404"/>
    <x v="42"/>
    <x v="1"/>
    <x v="0"/>
    <x v="1"/>
    <x v="4"/>
    <x v="0"/>
    <x v="0"/>
    <x v="0"/>
    <s v="Poor"/>
    <n v="0"/>
    <n v="0"/>
    <n v="0"/>
    <n v="1"/>
  </r>
  <r>
    <x v="545"/>
    <x v="404"/>
    <x v="7"/>
    <x v="0"/>
    <x v="0"/>
    <x v="1"/>
    <x v="5"/>
    <x v="3"/>
    <x v="0"/>
    <x v="0"/>
    <s v="Poor"/>
    <n v="0"/>
    <n v="0"/>
    <n v="0"/>
    <n v="1"/>
  </r>
  <r>
    <x v="546"/>
    <x v="405"/>
    <x v="1"/>
    <x v="1"/>
    <x v="1"/>
    <x v="2"/>
    <x v="6"/>
    <x v="2"/>
    <x v="1"/>
    <x v="1"/>
    <s v="Poor"/>
    <n v="0"/>
    <n v="0"/>
    <n v="0"/>
    <n v="1"/>
  </r>
  <r>
    <x v="547"/>
    <x v="406"/>
    <x v="22"/>
    <x v="1"/>
    <x v="0"/>
    <x v="3"/>
    <x v="7"/>
    <x v="2"/>
    <x v="0"/>
    <x v="0"/>
    <s v="Excellent"/>
    <n v="1"/>
    <n v="0"/>
    <n v="0"/>
    <n v="0"/>
  </r>
  <r>
    <x v="548"/>
    <x v="407"/>
    <x v="7"/>
    <x v="1"/>
    <x v="1"/>
    <x v="4"/>
    <x v="8"/>
    <x v="2"/>
    <x v="1"/>
    <x v="1"/>
    <s v="Good"/>
    <n v="0"/>
    <n v="1"/>
    <n v="0"/>
    <n v="0"/>
  </r>
  <r>
    <x v="549"/>
    <x v="408"/>
    <x v="3"/>
    <x v="1"/>
    <x v="0"/>
    <x v="1"/>
    <x v="9"/>
    <x v="3"/>
    <x v="0"/>
    <x v="0"/>
    <s v="Poor"/>
    <n v="0"/>
    <n v="0"/>
    <n v="0"/>
    <n v="1"/>
  </r>
  <r>
    <x v="550"/>
    <x v="409"/>
    <x v="1"/>
    <x v="3"/>
    <x v="0"/>
    <x v="0"/>
    <x v="0"/>
    <x v="0"/>
    <x v="0"/>
    <x v="0"/>
    <s v="Average"/>
    <n v="0"/>
    <n v="0"/>
    <n v="1"/>
    <n v="0"/>
  </r>
  <r>
    <x v="551"/>
    <x v="410"/>
    <x v="21"/>
    <x v="1"/>
    <x v="1"/>
    <x v="1"/>
    <x v="1"/>
    <x v="1"/>
    <x v="1"/>
    <x v="1"/>
    <s v="Poor"/>
    <n v="0"/>
    <n v="0"/>
    <n v="0"/>
    <n v="1"/>
  </r>
  <r>
    <x v="552"/>
    <x v="410"/>
    <x v="27"/>
    <x v="0"/>
    <x v="1"/>
    <x v="1"/>
    <x v="2"/>
    <x v="1"/>
    <x v="1"/>
    <x v="1"/>
    <s v="Poor"/>
    <n v="0"/>
    <n v="0"/>
    <n v="0"/>
    <n v="1"/>
  </r>
  <r>
    <x v="553"/>
    <x v="410"/>
    <x v="38"/>
    <x v="1"/>
    <x v="0"/>
    <x v="0"/>
    <x v="3"/>
    <x v="2"/>
    <x v="0"/>
    <x v="0"/>
    <s v="Average"/>
    <n v="0"/>
    <n v="0"/>
    <n v="1"/>
    <n v="0"/>
  </r>
  <r>
    <x v="554"/>
    <x v="411"/>
    <x v="1"/>
    <x v="1"/>
    <x v="0"/>
    <x v="0"/>
    <x v="4"/>
    <x v="0"/>
    <x v="0"/>
    <x v="0"/>
    <s v="Average"/>
    <n v="0"/>
    <n v="0"/>
    <n v="1"/>
    <n v="0"/>
  </r>
  <r>
    <x v="555"/>
    <x v="411"/>
    <x v="1"/>
    <x v="1"/>
    <x v="1"/>
    <x v="1"/>
    <x v="5"/>
    <x v="3"/>
    <x v="1"/>
    <x v="1"/>
    <s v="Poor"/>
    <n v="0"/>
    <n v="0"/>
    <n v="0"/>
    <n v="1"/>
  </r>
  <r>
    <x v="556"/>
    <x v="412"/>
    <x v="1"/>
    <x v="0"/>
    <x v="0"/>
    <x v="1"/>
    <x v="6"/>
    <x v="2"/>
    <x v="0"/>
    <x v="0"/>
    <s v="Poor"/>
    <n v="0"/>
    <n v="0"/>
    <n v="0"/>
    <n v="1"/>
  </r>
  <r>
    <x v="557"/>
    <x v="412"/>
    <x v="1"/>
    <x v="0"/>
    <x v="1"/>
    <x v="2"/>
    <x v="7"/>
    <x v="2"/>
    <x v="1"/>
    <x v="1"/>
    <s v="Poor"/>
    <n v="0"/>
    <n v="0"/>
    <n v="0"/>
    <n v="1"/>
  </r>
  <r>
    <x v="558"/>
    <x v="413"/>
    <x v="1"/>
    <x v="0"/>
    <x v="0"/>
    <x v="3"/>
    <x v="8"/>
    <x v="2"/>
    <x v="0"/>
    <x v="0"/>
    <s v="Excellent"/>
    <n v="1"/>
    <n v="0"/>
    <n v="0"/>
    <n v="0"/>
  </r>
  <r>
    <x v="559"/>
    <x v="414"/>
    <x v="22"/>
    <x v="1"/>
    <x v="0"/>
    <x v="4"/>
    <x v="9"/>
    <x v="3"/>
    <x v="0"/>
    <x v="0"/>
    <s v="Good"/>
    <n v="0"/>
    <n v="1"/>
    <n v="0"/>
    <n v="0"/>
  </r>
  <r>
    <x v="560"/>
    <x v="415"/>
    <x v="1"/>
    <x v="0"/>
    <x v="1"/>
    <x v="1"/>
    <x v="0"/>
    <x v="0"/>
    <x v="1"/>
    <x v="1"/>
    <s v="Poor"/>
    <n v="0"/>
    <n v="0"/>
    <n v="0"/>
    <n v="1"/>
  </r>
  <r>
    <x v="561"/>
    <x v="415"/>
    <x v="1"/>
    <x v="2"/>
    <x v="1"/>
    <x v="0"/>
    <x v="1"/>
    <x v="1"/>
    <x v="1"/>
    <x v="1"/>
    <s v="Average"/>
    <n v="0"/>
    <n v="0"/>
    <n v="1"/>
    <n v="0"/>
  </r>
  <r>
    <x v="562"/>
    <x v="416"/>
    <x v="1"/>
    <x v="0"/>
    <x v="0"/>
    <x v="1"/>
    <x v="2"/>
    <x v="1"/>
    <x v="0"/>
    <x v="0"/>
    <s v="Poor"/>
    <n v="0"/>
    <n v="0"/>
    <n v="0"/>
    <n v="1"/>
  </r>
  <r>
    <x v="563"/>
    <x v="416"/>
    <x v="1"/>
    <x v="0"/>
    <x v="0"/>
    <x v="1"/>
    <x v="3"/>
    <x v="2"/>
    <x v="0"/>
    <x v="0"/>
    <s v="Poor"/>
    <n v="0"/>
    <n v="0"/>
    <n v="0"/>
    <n v="1"/>
  </r>
  <r>
    <x v="564"/>
    <x v="416"/>
    <x v="1"/>
    <x v="0"/>
    <x v="0"/>
    <x v="0"/>
    <x v="4"/>
    <x v="0"/>
    <x v="0"/>
    <x v="0"/>
    <s v="Average"/>
    <n v="0"/>
    <n v="0"/>
    <n v="1"/>
    <n v="0"/>
  </r>
  <r>
    <x v="565"/>
    <x v="416"/>
    <x v="1"/>
    <x v="0"/>
    <x v="0"/>
    <x v="0"/>
    <x v="5"/>
    <x v="3"/>
    <x v="0"/>
    <x v="0"/>
    <s v="Average"/>
    <n v="0"/>
    <n v="0"/>
    <n v="1"/>
    <n v="0"/>
  </r>
  <r>
    <x v="566"/>
    <x v="417"/>
    <x v="3"/>
    <x v="1"/>
    <x v="1"/>
    <x v="1"/>
    <x v="6"/>
    <x v="2"/>
    <x v="1"/>
    <x v="1"/>
    <s v="Poor"/>
    <n v="0"/>
    <n v="0"/>
    <n v="0"/>
    <n v="1"/>
  </r>
  <r>
    <x v="567"/>
    <x v="417"/>
    <x v="1"/>
    <x v="1"/>
    <x v="1"/>
    <x v="1"/>
    <x v="7"/>
    <x v="2"/>
    <x v="1"/>
    <x v="1"/>
    <s v="Poor"/>
    <n v="0"/>
    <n v="0"/>
    <n v="0"/>
    <n v="1"/>
  </r>
  <r>
    <x v="568"/>
    <x v="418"/>
    <x v="43"/>
    <x v="0"/>
    <x v="1"/>
    <x v="2"/>
    <x v="8"/>
    <x v="2"/>
    <x v="1"/>
    <x v="1"/>
    <s v="Poor"/>
    <n v="0"/>
    <n v="0"/>
    <n v="0"/>
    <n v="1"/>
  </r>
  <r>
    <x v="569"/>
    <x v="418"/>
    <x v="7"/>
    <x v="0"/>
    <x v="1"/>
    <x v="3"/>
    <x v="9"/>
    <x v="3"/>
    <x v="1"/>
    <x v="1"/>
    <s v="Excellent"/>
    <n v="1"/>
    <n v="0"/>
    <n v="0"/>
    <n v="0"/>
  </r>
  <r>
    <x v="570"/>
    <x v="419"/>
    <x v="1"/>
    <x v="1"/>
    <x v="1"/>
    <x v="4"/>
    <x v="0"/>
    <x v="0"/>
    <x v="1"/>
    <x v="1"/>
    <s v="Good"/>
    <n v="0"/>
    <n v="1"/>
    <n v="0"/>
    <n v="0"/>
  </r>
  <r>
    <x v="571"/>
    <x v="420"/>
    <x v="1"/>
    <x v="1"/>
    <x v="1"/>
    <x v="1"/>
    <x v="1"/>
    <x v="1"/>
    <x v="1"/>
    <x v="1"/>
    <s v="Poor"/>
    <n v="0"/>
    <n v="0"/>
    <n v="0"/>
    <n v="1"/>
  </r>
  <r>
    <x v="572"/>
    <x v="421"/>
    <x v="1"/>
    <x v="0"/>
    <x v="0"/>
    <x v="0"/>
    <x v="2"/>
    <x v="1"/>
    <x v="0"/>
    <x v="0"/>
    <s v="Average"/>
    <n v="0"/>
    <n v="0"/>
    <n v="1"/>
    <n v="0"/>
  </r>
  <r>
    <x v="573"/>
    <x v="422"/>
    <x v="9"/>
    <x v="1"/>
    <x v="1"/>
    <x v="1"/>
    <x v="3"/>
    <x v="2"/>
    <x v="1"/>
    <x v="1"/>
    <s v="Poor"/>
    <n v="0"/>
    <n v="0"/>
    <n v="0"/>
    <n v="1"/>
  </r>
  <r>
    <x v="574"/>
    <x v="422"/>
    <x v="1"/>
    <x v="1"/>
    <x v="1"/>
    <x v="1"/>
    <x v="4"/>
    <x v="0"/>
    <x v="1"/>
    <x v="1"/>
    <s v="Poor"/>
    <n v="0"/>
    <n v="0"/>
    <n v="0"/>
    <n v="1"/>
  </r>
  <r>
    <x v="575"/>
    <x v="423"/>
    <x v="44"/>
    <x v="1"/>
    <x v="0"/>
    <x v="0"/>
    <x v="5"/>
    <x v="3"/>
    <x v="0"/>
    <x v="0"/>
    <s v="Average"/>
    <n v="0"/>
    <n v="0"/>
    <n v="1"/>
    <n v="0"/>
  </r>
  <r>
    <x v="576"/>
    <x v="424"/>
    <x v="8"/>
    <x v="1"/>
    <x v="0"/>
    <x v="0"/>
    <x v="6"/>
    <x v="2"/>
    <x v="0"/>
    <x v="0"/>
    <s v="Average"/>
    <n v="0"/>
    <n v="0"/>
    <n v="1"/>
    <n v="0"/>
  </r>
  <r>
    <x v="577"/>
    <x v="424"/>
    <x v="14"/>
    <x v="1"/>
    <x v="0"/>
    <x v="1"/>
    <x v="7"/>
    <x v="2"/>
    <x v="0"/>
    <x v="0"/>
    <s v="Poor"/>
    <n v="0"/>
    <n v="0"/>
    <n v="0"/>
    <n v="1"/>
  </r>
  <r>
    <x v="578"/>
    <x v="425"/>
    <x v="1"/>
    <x v="0"/>
    <x v="0"/>
    <x v="1"/>
    <x v="8"/>
    <x v="2"/>
    <x v="0"/>
    <x v="0"/>
    <s v="Poor"/>
    <n v="0"/>
    <n v="0"/>
    <n v="0"/>
    <n v="1"/>
  </r>
  <r>
    <x v="579"/>
    <x v="425"/>
    <x v="1"/>
    <x v="0"/>
    <x v="0"/>
    <x v="2"/>
    <x v="9"/>
    <x v="3"/>
    <x v="0"/>
    <x v="0"/>
    <s v="Poor"/>
    <n v="0"/>
    <n v="0"/>
    <n v="0"/>
    <n v="1"/>
  </r>
  <r>
    <x v="580"/>
    <x v="426"/>
    <x v="6"/>
    <x v="1"/>
    <x v="1"/>
    <x v="3"/>
    <x v="0"/>
    <x v="0"/>
    <x v="1"/>
    <x v="1"/>
    <s v="Excellent"/>
    <n v="1"/>
    <n v="0"/>
    <n v="0"/>
    <n v="0"/>
  </r>
  <r>
    <x v="581"/>
    <x v="427"/>
    <x v="1"/>
    <x v="1"/>
    <x v="1"/>
    <x v="4"/>
    <x v="1"/>
    <x v="1"/>
    <x v="1"/>
    <x v="1"/>
    <s v="Good"/>
    <n v="0"/>
    <n v="1"/>
    <n v="0"/>
    <n v="0"/>
  </r>
  <r>
    <x v="582"/>
    <x v="428"/>
    <x v="7"/>
    <x v="1"/>
    <x v="1"/>
    <x v="1"/>
    <x v="2"/>
    <x v="1"/>
    <x v="1"/>
    <x v="1"/>
    <s v="Poor"/>
    <n v="0"/>
    <n v="0"/>
    <n v="0"/>
    <n v="1"/>
  </r>
  <r>
    <x v="583"/>
    <x v="428"/>
    <x v="14"/>
    <x v="1"/>
    <x v="1"/>
    <x v="0"/>
    <x v="3"/>
    <x v="2"/>
    <x v="1"/>
    <x v="1"/>
    <s v="Average"/>
    <n v="0"/>
    <n v="0"/>
    <n v="1"/>
    <n v="0"/>
  </r>
  <r>
    <x v="584"/>
    <x v="429"/>
    <x v="7"/>
    <x v="2"/>
    <x v="1"/>
    <x v="1"/>
    <x v="4"/>
    <x v="0"/>
    <x v="1"/>
    <x v="1"/>
    <s v="Poor"/>
    <n v="0"/>
    <n v="0"/>
    <n v="0"/>
    <n v="1"/>
  </r>
  <r>
    <x v="585"/>
    <x v="430"/>
    <x v="1"/>
    <x v="1"/>
    <x v="1"/>
    <x v="1"/>
    <x v="5"/>
    <x v="3"/>
    <x v="1"/>
    <x v="1"/>
    <s v="Poor"/>
    <n v="0"/>
    <n v="0"/>
    <n v="0"/>
    <n v="1"/>
  </r>
  <r>
    <x v="586"/>
    <x v="431"/>
    <x v="1"/>
    <x v="1"/>
    <x v="1"/>
    <x v="0"/>
    <x v="6"/>
    <x v="2"/>
    <x v="1"/>
    <x v="1"/>
    <s v="Average"/>
    <n v="0"/>
    <n v="0"/>
    <n v="1"/>
    <n v="0"/>
  </r>
  <r>
    <x v="587"/>
    <x v="432"/>
    <x v="7"/>
    <x v="0"/>
    <x v="0"/>
    <x v="0"/>
    <x v="7"/>
    <x v="2"/>
    <x v="0"/>
    <x v="0"/>
    <s v="Average"/>
    <n v="0"/>
    <n v="0"/>
    <n v="1"/>
    <n v="0"/>
  </r>
  <r>
    <x v="588"/>
    <x v="433"/>
    <x v="1"/>
    <x v="1"/>
    <x v="1"/>
    <x v="1"/>
    <x v="8"/>
    <x v="2"/>
    <x v="1"/>
    <x v="1"/>
    <s v="Poor"/>
    <n v="0"/>
    <n v="0"/>
    <n v="0"/>
    <n v="1"/>
  </r>
  <r>
    <x v="589"/>
    <x v="434"/>
    <x v="18"/>
    <x v="0"/>
    <x v="0"/>
    <x v="1"/>
    <x v="9"/>
    <x v="3"/>
    <x v="0"/>
    <x v="0"/>
    <s v="Poor"/>
    <n v="0"/>
    <n v="0"/>
    <n v="0"/>
    <n v="1"/>
  </r>
  <r>
    <x v="590"/>
    <x v="435"/>
    <x v="1"/>
    <x v="1"/>
    <x v="1"/>
    <x v="2"/>
    <x v="0"/>
    <x v="0"/>
    <x v="1"/>
    <x v="1"/>
    <s v="Poor"/>
    <n v="0"/>
    <n v="0"/>
    <n v="0"/>
    <n v="1"/>
  </r>
  <r>
    <x v="591"/>
    <x v="435"/>
    <x v="17"/>
    <x v="0"/>
    <x v="0"/>
    <x v="3"/>
    <x v="1"/>
    <x v="1"/>
    <x v="0"/>
    <x v="0"/>
    <s v="Excellent"/>
    <n v="1"/>
    <n v="0"/>
    <n v="0"/>
    <n v="0"/>
  </r>
  <r>
    <x v="592"/>
    <x v="435"/>
    <x v="1"/>
    <x v="1"/>
    <x v="1"/>
    <x v="4"/>
    <x v="2"/>
    <x v="1"/>
    <x v="1"/>
    <x v="1"/>
    <s v="Good"/>
    <n v="0"/>
    <n v="1"/>
    <n v="0"/>
    <n v="0"/>
  </r>
  <r>
    <x v="593"/>
    <x v="435"/>
    <x v="1"/>
    <x v="0"/>
    <x v="0"/>
    <x v="1"/>
    <x v="3"/>
    <x v="2"/>
    <x v="0"/>
    <x v="0"/>
    <s v="Poor"/>
    <n v="0"/>
    <n v="0"/>
    <n v="0"/>
    <n v="1"/>
  </r>
  <r>
    <x v="594"/>
    <x v="435"/>
    <x v="17"/>
    <x v="3"/>
    <x v="0"/>
    <x v="0"/>
    <x v="4"/>
    <x v="0"/>
    <x v="0"/>
    <x v="0"/>
    <s v="Average"/>
    <n v="0"/>
    <n v="0"/>
    <n v="1"/>
    <n v="0"/>
  </r>
  <r>
    <x v="595"/>
    <x v="435"/>
    <x v="17"/>
    <x v="0"/>
    <x v="0"/>
    <x v="1"/>
    <x v="5"/>
    <x v="3"/>
    <x v="0"/>
    <x v="0"/>
    <s v="Poor"/>
    <n v="0"/>
    <n v="0"/>
    <n v="0"/>
    <n v="1"/>
  </r>
  <r>
    <x v="596"/>
    <x v="435"/>
    <x v="14"/>
    <x v="1"/>
    <x v="0"/>
    <x v="1"/>
    <x v="6"/>
    <x v="2"/>
    <x v="0"/>
    <x v="0"/>
    <s v="Poor"/>
    <n v="0"/>
    <n v="0"/>
    <n v="0"/>
    <n v="1"/>
  </r>
  <r>
    <x v="597"/>
    <x v="436"/>
    <x v="7"/>
    <x v="0"/>
    <x v="1"/>
    <x v="0"/>
    <x v="7"/>
    <x v="2"/>
    <x v="1"/>
    <x v="1"/>
    <s v="Average"/>
    <n v="0"/>
    <n v="0"/>
    <n v="1"/>
    <n v="0"/>
  </r>
  <r>
    <x v="598"/>
    <x v="436"/>
    <x v="1"/>
    <x v="0"/>
    <x v="1"/>
    <x v="0"/>
    <x v="8"/>
    <x v="2"/>
    <x v="1"/>
    <x v="1"/>
    <s v="Average"/>
    <n v="0"/>
    <n v="0"/>
    <n v="1"/>
    <n v="0"/>
  </r>
  <r>
    <x v="599"/>
    <x v="437"/>
    <x v="23"/>
    <x v="0"/>
    <x v="1"/>
    <x v="1"/>
    <x v="9"/>
    <x v="3"/>
    <x v="1"/>
    <x v="1"/>
    <s v="Poor"/>
    <n v="0"/>
    <n v="0"/>
    <n v="0"/>
    <n v="1"/>
  </r>
  <r>
    <x v="600"/>
    <x v="438"/>
    <x v="45"/>
    <x v="1"/>
    <x v="1"/>
    <x v="1"/>
    <x v="0"/>
    <x v="0"/>
    <x v="1"/>
    <x v="1"/>
    <s v="Poor"/>
    <n v="0"/>
    <n v="0"/>
    <n v="0"/>
    <n v="1"/>
  </r>
  <r>
    <x v="601"/>
    <x v="439"/>
    <x v="25"/>
    <x v="1"/>
    <x v="1"/>
    <x v="2"/>
    <x v="1"/>
    <x v="1"/>
    <x v="1"/>
    <x v="1"/>
    <s v="Poor"/>
    <n v="0"/>
    <n v="0"/>
    <n v="0"/>
    <n v="1"/>
  </r>
  <r>
    <x v="602"/>
    <x v="440"/>
    <x v="1"/>
    <x v="0"/>
    <x v="0"/>
    <x v="3"/>
    <x v="2"/>
    <x v="1"/>
    <x v="0"/>
    <x v="0"/>
    <s v="Excellent"/>
    <n v="1"/>
    <n v="0"/>
    <n v="0"/>
    <n v="0"/>
  </r>
  <r>
    <x v="603"/>
    <x v="441"/>
    <x v="22"/>
    <x v="2"/>
    <x v="1"/>
    <x v="4"/>
    <x v="3"/>
    <x v="2"/>
    <x v="1"/>
    <x v="1"/>
    <s v="Good"/>
    <n v="0"/>
    <n v="1"/>
    <n v="0"/>
    <n v="0"/>
  </r>
  <r>
    <x v="604"/>
    <x v="442"/>
    <x v="1"/>
    <x v="1"/>
    <x v="0"/>
    <x v="1"/>
    <x v="4"/>
    <x v="0"/>
    <x v="0"/>
    <x v="0"/>
    <s v="Poor"/>
    <n v="0"/>
    <n v="0"/>
    <n v="0"/>
    <n v="1"/>
  </r>
  <r>
    <x v="605"/>
    <x v="442"/>
    <x v="7"/>
    <x v="1"/>
    <x v="1"/>
    <x v="0"/>
    <x v="5"/>
    <x v="3"/>
    <x v="1"/>
    <x v="1"/>
    <s v="Average"/>
    <n v="0"/>
    <n v="0"/>
    <n v="1"/>
    <n v="0"/>
  </r>
  <r>
    <x v="606"/>
    <x v="443"/>
    <x v="1"/>
    <x v="1"/>
    <x v="1"/>
    <x v="1"/>
    <x v="6"/>
    <x v="2"/>
    <x v="1"/>
    <x v="1"/>
    <s v="Poor"/>
    <n v="0"/>
    <n v="0"/>
    <n v="0"/>
    <n v="1"/>
  </r>
  <r>
    <x v="607"/>
    <x v="444"/>
    <x v="26"/>
    <x v="1"/>
    <x v="0"/>
    <x v="1"/>
    <x v="7"/>
    <x v="2"/>
    <x v="0"/>
    <x v="0"/>
    <s v="Poor"/>
    <n v="0"/>
    <n v="0"/>
    <n v="0"/>
    <n v="1"/>
  </r>
  <r>
    <x v="608"/>
    <x v="445"/>
    <x v="1"/>
    <x v="1"/>
    <x v="1"/>
    <x v="0"/>
    <x v="8"/>
    <x v="2"/>
    <x v="1"/>
    <x v="1"/>
    <s v="Average"/>
    <n v="0"/>
    <n v="0"/>
    <n v="1"/>
    <n v="0"/>
  </r>
  <r>
    <x v="609"/>
    <x v="445"/>
    <x v="1"/>
    <x v="1"/>
    <x v="1"/>
    <x v="0"/>
    <x v="9"/>
    <x v="3"/>
    <x v="1"/>
    <x v="1"/>
    <s v="Average"/>
    <n v="0"/>
    <n v="0"/>
    <n v="1"/>
    <n v="0"/>
  </r>
  <r>
    <x v="610"/>
    <x v="445"/>
    <x v="14"/>
    <x v="0"/>
    <x v="1"/>
    <x v="1"/>
    <x v="0"/>
    <x v="0"/>
    <x v="1"/>
    <x v="1"/>
    <s v="Poor"/>
    <n v="0"/>
    <n v="0"/>
    <n v="0"/>
    <n v="1"/>
  </r>
  <r>
    <x v="611"/>
    <x v="445"/>
    <x v="1"/>
    <x v="1"/>
    <x v="1"/>
    <x v="1"/>
    <x v="1"/>
    <x v="1"/>
    <x v="1"/>
    <x v="1"/>
    <s v="Poor"/>
    <n v="0"/>
    <n v="0"/>
    <n v="0"/>
    <n v="1"/>
  </r>
  <r>
    <x v="612"/>
    <x v="446"/>
    <x v="19"/>
    <x v="0"/>
    <x v="0"/>
    <x v="2"/>
    <x v="2"/>
    <x v="1"/>
    <x v="0"/>
    <x v="0"/>
    <s v="Poor"/>
    <n v="0"/>
    <n v="0"/>
    <n v="0"/>
    <n v="1"/>
  </r>
  <r>
    <x v="613"/>
    <x v="447"/>
    <x v="18"/>
    <x v="1"/>
    <x v="1"/>
    <x v="3"/>
    <x v="3"/>
    <x v="2"/>
    <x v="1"/>
    <x v="1"/>
    <s v="Excellent"/>
    <n v="1"/>
    <n v="0"/>
    <n v="0"/>
    <n v="0"/>
  </r>
  <r>
    <x v="614"/>
    <x v="447"/>
    <x v="14"/>
    <x v="1"/>
    <x v="1"/>
    <x v="4"/>
    <x v="4"/>
    <x v="0"/>
    <x v="1"/>
    <x v="1"/>
    <s v="Good"/>
    <n v="0"/>
    <n v="1"/>
    <n v="0"/>
    <n v="0"/>
  </r>
  <r>
    <x v="615"/>
    <x v="448"/>
    <x v="1"/>
    <x v="0"/>
    <x v="1"/>
    <x v="1"/>
    <x v="5"/>
    <x v="3"/>
    <x v="1"/>
    <x v="1"/>
    <s v="Poor"/>
    <n v="0"/>
    <n v="0"/>
    <n v="0"/>
    <n v="1"/>
  </r>
  <r>
    <x v="616"/>
    <x v="448"/>
    <x v="1"/>
    <x v="1"/>
    <x v="0"/>
    <x v="0"/>
    <x v="6"/>
    <x v="2"/>
    <x v="0"/>
    <x v="0"/>
    <s v="Average"/>
    <n v="0"/>
    <n v="0"/>
    <n v="1"/>
    <n v="0"/>
  </r>
  <r>
    <x v="617"/>
    <x v="449"/>
    <x v="1"/>
    <x v="1"/>
    <x v="0"/>
    <x v="1"/>
    <x v="7"/>
    <x v="2"/>
    <x v="0"/>
    <x v="0"/>
    <s v="Poor"/>
    <n v="0"/>
    <n v="0"/>
    <n v="0"/>
    <n v="1"/>
  </r>
  <r>
    <x v="618"/>
    <x v="450"/>
    <x v="1"/>
    <x v="1"/>
    <x v="0"/>
    <x v="1"/>
    <x v="8"/>
    <x v="2"/>
    <x v="0"/>
    <x v="0"/>
    <s v="Poor"/>
    <n v="0"/>
    <n v="0"/>
    <n v="0"/>
    <n v="1"/>
  </r>
  <r>
    <x v="619"/>
    <x v="450"/>
    <x v="1"/>
    <x v="1"/>
    <x v="0"/>
    <x v="0"/>
    <x v="9"/>
    <x v="3"/>
    <x v="0"/>
    <x v="0"/>
    <s v="Average"/>
    <n v="0"/>
    <n v="0"/>
    <n v="1"/>
    <n v="0"/>
  </r>
  <r>
    <x v="620"/>
    <x v="451"/>
    <x v="1"/>
    <x v="1"/>
    <x v="1"/>
    <x v="0"/>
    <x v="0"/>
    <x v="0"/>
    <x v="1"/>
    <x v="1"/>
    <s v="Average"/>
    <n v="0"/>
    <n v="0"/>
    <n v="1"/>
    <n v="0"/>
  </r>
  <r>
    <x v="621"/>
    <x v="451"/>
    <x v="1"/>
    <x v="0"/>
    <x v="0"/>
    <x v="1"/>
    <x v="1"/>
    <x v="1"/>
    <x v="0"/>
    <x v="0"/>
    <s v="Poor"/>
    <n v="0"/>
    <n v="0"/>
    <n v="0"/>
    <n v="1"/>
  </r>
  <r>
    <x v="622"/>
    <x v="452"/>
    <x v="14"/>
    <x v="1"/>
    <x v="1"/>
    <x v="1"/>
    <x v="2"/>
    <x v="1"/>
    <x v="1"/>
    <x v="1"/>
    <s v="Poor"/>
    <n v="0"/>
    <n v="0"/>
    <n v="0"/>
    <n v="1"/>
  </r>
  <r>
    <x v="623"/>
    <x v="453"/>
    <x v="1"/>
    <x v="0"/>
    <x v="0"/>
    <x v="2"/>
    <x v="3"/>
    <x v="2"/>
    <x v="0"/>
    <x v="0"/>
    <s v="Poor"/>
    <n v="0"/>
    <n v="0"/>
    <n v="0"/>
    <n v="1"/>
  </r>
  <r>
    <x v="624"/>
    <x v="453"/>
    <x v="1"/>
    <x v="1"/>
    <x v="1"/>
    <x v="3"/>
    <x v="4"/>
    <x v="0"/>
    <x v="1"/>
    <x v="1"/>
    <s v="Excellent"/>
    <n v="1"/>
    <n v="0"/>
    <n v="0"/>
    <n v="0"/>
  </r>
  <r>
    <x v="625"/>
    <x v="454"/>
    <x v="3"/>
    <x v="2"/>
    <x v="1"/>
    <x v="4"/>
    <x v="5"/>
    <x v="3"/>
    <x v="1"/>
    <x v="1"/>
    <s v="Good"/>
    <n v="0"/>
    <n v="1"/>
    <n v="0"/>
    <n v="0"/>
  </r>
  <r>
    <x v="626"/>
    <x v="454"/>
    <x v="7"/>
    <x v="0"/>
    <x v="1"/>
    <x v="1"/>
    <x v="6"/>
    <x v="2"/>
    <x v="1"/>
    <x v="1"/>
    <s v="Poor"/>
    <n v="0"/>
    <n v="0"/>
    <n v="0"/>
    <n v="1"/>
  </r>
  <r>
    <x v="627"/>
    <x v="454"/>
    <x v="1"/>
    <x v="1"/>
    <x v="0"/>
    <x v="0"/>
    <x v="7"/>
    <x v="2"/>
    <x v="0"/>
    <x v="0"/>
    <s v="Average"/>
    <n v="0"/>
    <n v="0"/>
    <n v="1"/>
    <n v="0"/>
  </r>
  <r>
    <x v="628"/>
    <x v="455"/>
    <x v="1"/>
    <x v="1"/>
    <x v="0"/>
    <x v="1"/>
    <x v="8"/>
    <x v="2"/>
    <x v="0"/>
    <x v="0"/>
    <s v="Poor"/>
    <n v="0"/>
    <n v="0"/>
    <n v="0"/>
    <n v="1"/>
  </r>
  <r>
    <x v="629"/>
    <x v="455"/>
    <x v="3"/>
    <x v="1"/>
    <x v="0"/>
    <x v="1"/>
    <x v="9"/>
    <x v="3"/>
    <x v="0"/>
    <x v="0"/>
    <s v="Poor"/>
    <n v="0"/>
    <n v="0"/>
    <n v="0"/>
    <n v="1"/>
  </r>
  <r>
    <x v="630"/>
    <x v="456"/>
    <x v="1"/>
    <x v="1"/>
    <x v="1"/>
    <x v="0"/>
    <x v="0"/>
    <x v="0"/>
    <x v="1"/>
    <x v="1"/>
    <s v="Average"/>
    <n v="0"/>
    <n v="0"/>
    <n v="1"/>
    <n v="0"/>
  </r>
  <r>
    <x v="631"/>
    <x v="456"/>
    <x v="29"/>
    <x v="1"/>
    <x v="1"/>
    <x v="0"/>
    <x v="1"/>
    <x v="1"/>
    <x v="1"/>
    <x v="1"/>
    <s v="Average"/>
    <n v="0"/>
    <n v="0"/>
    <n v="1"/>
    <n v="0"/>
  </r>
  <r>
    <x v="632"/>
    <x v="456"/>
    <x v="1"/>
    <x v="0"/>
    <x v="0"/>
    <x v="1"/>
    <x v="2"/>
    <x v="1"/>
    <x v="0"/>
    <x v="0"/>
    <s v="Poor"/>
    <n v="0"/>
    <n v="0"/>
    <n v="0"/>
    <n v="1"/>
  </r>
  <r>
    <x v="633"/>
    <x v="457"/>
    <x v="1"/>
    <x v="0"/>
    <x v="0"/>
    <x v="1"/>
    <x v="3"/>
    <x v="2"/>
    <x v="0"/>
    <x v="0"/>
    <s v="Poor"/>
    <n v="0"/>
    <n v="0"/>
    <n v="0"/>
    <n v="1"/>
  </r>
  <r>
    <x v="634"/>
    <x v="457"/>
    <x v="1"/>
    <x v="1"/>
    <x v="1"/>
    <x v="2"/>
    <x v="4"/>
    <x v="0"/>
    <x v="1"/>
    <x v="1"/>
    <s v="Poor"/>
    <n v="0"/>
    <n v="0"/>
    <n v="0"/>
    <n v="1"/>
  </r>
  <r>
    <x v="635"/>
    <x v="458"/>
    <x v="6"/>
    <x v="1"/>
    <x v="1"/>
    <x v="3"/>
    <x v="5"/>
    <x v="3"/>
    <x v="1"/>
    <x v="1"/>
    <s v="Excellent"/>
    <n v="1"/>
    <n v="0"/>
    <n v="0"/>
    <n v="0"/>
  </r>
  <r>
    <x v="636"/>
    <x v="459"/>
    <x v="22"/>
    <x v="1"/>
    <x v="1"/>
    <x v="4"/>
    <x v="6"/>
    <x v="2"/>
    <x v="1"/>
    <x v="1"/>
    <s v="Good"/>
    <n v="0"/>
    <n v="1"/>
    <n v="0"/>
    <n v="0"/>
  </r>
  <r>
    <x v="637"/>
    <x v="459"/>
    <x v="29"/>
    <x v="0"/>
    <x v="1"/>
    <x v="1"/>
    <x v="7"/>
    <x v="2"/>
    <x v="1"/>
    <x v="1"/>
    <s v="Poor"/>
    <n v="0"/>
    <n v="0"/>
    <n v="0"/>
    <n v="1"/>
  </r>
  <r>
    <x v="638"/>
    <x v="459"/>
    <x v="1"/>
    <x v="1"/>
    <x v="1"/>
    <x v="0"/>
    <x v="8"/>
    <x v="2"/>
    <x v="1"/>
    <x v="1"/>
    <s v="Average"/>
    <n v="0"/>
    <n v="0"/>
    <n v="1"/>
    <n v="0"/>
  </r>
  <r>
    <x v="639"/>
    <x v="460"/>
    <x v="1"/>
    <x v="1"/>
    <x v="1"/>
    <x v="1"/>
    <x v="9"/>
    <x v="3"/>
    <x v="1"/>
    <x v="1"/>
    <s v="Poor"/>
    <n v="0"/>
    <n v="0"/>
    <n v="0"/>
    <n v="1"/>
  </r>
  <r>
    <x v="640"/>
    <x v="461"/>
    <x v="14"/>
    <x v="2"/>
    <x v="1"/>
    <x v="1"/>
    <x v="0"/>
    <x v="0"/>
    <x v="1"/>
    <x v="1"/>
    <s v="Poor"/>
    <n v="0"/>
    <n v="0"/>
    <n v="0"/>
    <n v="1"/>
  </r>
  <r>
    <x v="641"/>
    <x v="461"/>
    <x v="40"/>
    <x v="2"/>
    <x v="1"/>
    <x v="0"/>
    <x v="1"/>
    <x v="1"/>
    <x v="1"/>
    <x v="1"/>
    <s v="Average"/>
    <n v="0"/>
    <n v="0"/>
    <n v="1"/>
    <n v="0"/>
  </r>
  <r>
    <x v="642"/>
    <x v="461"/>
    <x v="1"/>
    <x v="0"/>
    <x v="0"/>
    <x v="0"/>
    <x v="2"/>
    <x v="1"/>
    <x v="0"/>
    <x v="0"/>
    <s v="Average"/>
    <n v="0"/>
    <n v="0"/>
    <n v="1"/>
    <n v="0"/>
  </r>
  <r>
    <x v="643"/>
    <x v="462"/>
    <x v="7"/>
    <x v="1"/>
    <x v="1"/>
    <x v="1"/>
    <x v="3"/>
    <x v="2"/>
    <x v="1"/>
    <x v="1"/>
    <s v="Poor"/>
    <n v="0"/>
    <n v="0"/>
    <n v="0"/>
    <n v="1"/>
  </r>
  <r>
    <x v="644"/>
    <x v="463"/>
    <x v="46"/>
    <x v="1"/>
    <x v="0"/>
    <x v="1"/>
    <x v="4"/>
    <x v="0"/>
    <x v="0"/>
    <x v="0"/>
    <s v="Poor"/>
    <n v="0"/>
    <n v="0"/>
    <n v="0"/>
    <n v="1"/>
  </r>
  <r>
    <x v="645"/>
    <x v="463"/>
    <x v="1"/>
    <x v="1"/>
    <x v="1"/>
    <x v="2"/>
    <x v="5"/>
    <x v="3"/>
    <x v="1"/>
    <x v="1"/>
    <s v="Poor"/>
    <n v="0"/>
    <n v="0"/>
    <n v="0"/>
    <n v="1"/>
  </r>
  <r>
    <x v="646"/>
    <x v="463"/>
    <x v="7"/>
    <x v="1"/>
    <x v="1"/>
    <x v="3"/>
    <x v="6"/>
    <x v="2"/>
    <x v="1"/>
    <x v="1"/>
    <s v="Excellent"/>
    <n v="1"/>
    <n v="0"/>
    <n v="0"/>
    <n v="0"/>
  </r>
  <r>
    <x v="647"/>
    <x v="464"/>
    <x v="40"/>
    <x v="2"/>
    <x v="1"/>
    <x v="4"/>
    <x v="7"/>
    <x v="2"/>
    <x v="1"/>
    <x v="1"/>
    <s v="Good"/>
    <n v="0"/>
    <n v="1"/>
    <n v="0"/>
    <n v="0"/>
  </r>
  <r>
    <x v="648"/>
    <x v="465"/>
    <x v="41"/>
    <x v="1"/>
    <x v="0"/>
    <x v="1"/>
    <x v="8"/>
    <x v="2"/>
    <x v="0"/>
    <x v="0"/>
    <s v="Poor"/>
    <n v="0"/>
    <n v="0"/>
    <n v="0"/>
    <n v="1"/>
  </r>
  <r>
    <x v="649"/>
    <x v="466"/>
    <x v="1"/>
    <x v="1"/>
    <x v="0"/>
    <x v="0"/>
    <x v="9"/>
    <x v="3"/>
    <x v="0"/>
    <x v="0"/>
    <s v="Average"/>
    <n v="0"/>
    <n v="0"/>
    <n v="1"/>
    <n v="0"/>
  </r>
  <r>
    <x v="650"/>
    <x v="466"/>
    <x v="1"/>
    <x v="2"/>
    <x v="1"/>
    <x v="1"/>
    <x v="0"/>
    <x v="0"/>
    <x v="1"/>
    <x v="1"/>
    <s v="Poor"/>
    <n v="0"/>
    <n v="0"/>
    <n v="0"/>
    <n v="1"/>
  </r>
  <r>
    <x v="651"/>
    <x v="467"/>
    <x v="1"/>
    <x v="1"/>
    <x v="0"/>
    <x v="1"/>
    <x v="1"/>
    <x v="1"/>
    <x v="0"/>
    <x v="0"/>
    <s v="Poor"/>
    <n v="0"/>
    <n v="0"/>
    <n v="0"/>
    <n v="1"/>
  </r>
  <r>
    <x v="652"/>
    <x v="467"/>
    <x v="8"/>
    <x v="1"/>
    <x v="1"/>
    <x v="0"/>
    <x v="2"/>
    <x v="1"/>
    <x v="1"/>
    <x v="1"/>
    <s v="Average"/>
    <n v="0"/>
    <n v="0"/>
    <n v="1"/>
    <n v="0"/>
  </r>
  <r>
    <x v="653"/>
    <x v="468"/>
    <x v="1"/>
    <x v="0"/>
    <x v="0"/>
    <x v="0"/>
    <x v="3"/>
    <x v="2"/>
    <x v="0"/>
    <x v="0"/>
    <s v="Average"/>
    <n v="0"/>
    <n v="0"/>
    <n v="1"/>
    <n v="0"/>
  </r>
  <r>
    <x v="654"/>
    <x v="468"/>
    <x v="7"/>
    <x v="1"/>
    <x v="1"/>
    <x v="1"/>
    <x v="4"/>
    <x v="0"/>
    <x v="1"/>
    <x v="1"/>
    <s v="Poor"/>
    <n v="0"/>
    <n v="0"/>
    <n v="0"/>
    <n v="1"/>
  </r>
  <r>
    <x v="655"/>
    <x v="468"/>
    <x v="1"/>
    <x v="1"/>
    <x v="0"/>
    <x v="1"/>
    <x v="5"/>
    <x v="3"/>
    <x v="0"/>
    <x v="0"/>
    <s v="Poor"/>
    <n v="0"/>
    <n v="0"/>
    <n v="0"/>
    <n v="1"/>
  </r>
  <r>
    <x v="656"/>
    <x v="468"/>
    <x v="1"/>
    <x v="1"/>
    <x v="1"/>
    <x v="2"/>
    <x v="6"/>
    <x v="2"/>
    <x v="1"/>
    <x v="1"/>
    <s v="Poor"/>
    <n v="0"/>
    <n v="0"/>
    <n v="0"/>
    <n v="1"/>
  </r>
  <r>
    <x v="657"/>
    <x v="469"/>
    <x v="1"/>
    <x v="1"/>
    <x v="0"/>
    <x v="3"/>
    <x v="7"/>
    <x v="2"/>
    <x v="0"/>
    <x v="0"/>
    <s v="Excellent"/>
    <n v="1"/>
    <n v="0"/>
    <n v="0"/>
    <n v="0"/>
  </r>
  <r>
    <x v="658"/>
    <x v="469"/>
    <x v="3"/>
    <x v="1"/>
    <x v="0"/>
    <x v="4"/>
    <x v="8"/>
    <x v="2"/>
    <x v="0"/>
    <x v="0"/>
    <s v="Good"/>
    <n v="0"/>
    <n v="1"/>
    <n v="0"/>
    <n v="0"/>
  </r>
  <r>
    <x v="659"/>
    <x v="470"/>
    <x v="26"/>
    <x v="1"/>
    <x v="0"/>
    <x v="1"/>
    <x v="9"/>
    <x v="3"/>
    <x v="0"/>
    <x v="0"/>
    <s v="Poor"/>
    <n v="0"/>
    <n v="0"/>
    <n v="0"/>
    <n v="1"/>
  </r>
  <r>
    <x v="660"/>
    <x v="471"/>
    <x v="1"/>
    <x v="0"/>
    <x v="0"/>
    <x v="0"/>
    <x v="0"/>
    <x v="0"/>
    <x v="0"/>
    <x v="0"/>
    <s v="Average"/>
    <n v="0"/>
    <n v="0"/>
    <n v="1"/>
    <n v="0"/>
  </r>
  <r>
    <x v="661"/>
    <x v="471"/>
    <x v="1"/>
    <x v="2"/>
    <x v="0"/>
    <x v="1"/>
    <x v="1"/>
    <x v="1"/>
    <x v="0"/>
    <x v="0"/>
    <s v="Poor"/>
    <n v="0"/>
    <n v="0"/>
    <n v="0"/>
    <n v="1"/>
  </r>
  <r>
    <x v="662"/>
    <x v="472"/>
    <x v="7"/>
    <x v="2"/>
    <x v="1"/>
    <x v="1"/>
    <x v="2"/>
    <x v="1"/>
    <x v="1"/>
    <x v="1"/>
    <s v="Poor"/>
    <n v="0"/>
    <n v="0"/>
    <n v="0"/>
    <n v="1"/>
  </r>
  <r>
    <x v="663"/>
    <x v="473"/>
    <x v="1"/>
    <x v="0"/>
    <x v="1"/>
    <x v="0"/>
    <x v="3"/>
    <x v="2"/>
    <x v="1"/>
    <x v="1"/>
    <s v="Average"/>
    <n v="0"/>
    <n v="0"/>
    <n v="1"/>
    <n v="0"/>
  </r>
  <r>
    <x v="664"/>
    <x v="473"/>
    <x v="1"/>
    <x v="0"/>
    <x v="0"/>
    <x v="0"/>
    <x v="4"/>
    <x v="0"/>
    <x v="0"/>
    <x v="0"/>
    <s v="Average"/>
    <n v="0"/>
    <n v="0"/>
    <n v="1"/>
    <n v="0"/>
  </r>
  <r>
    <x v="665"/>
    <x v="474"/>
    <x v="1"/>
    <x v="2"/>
    <x v="0"/>
    <x v="1"/>
    <x v="5"/>
    <x v="3"/>
    <x v="0"/>
    <x v="0"/>
    <s v="Poor"/>
    <n v="0"/>
    <n v="0"/>
    <n v="0"/>
    <n v="1"/>
  </r>
  <r>
    <x v="666"/>
    <x v="475"/>
    <x v="1"/>
    <x v="1"/>
    <x v="1"/>
    <x v="1"/>
    <x v="6"/>
    <x v="2"/>
    <x v="1"/>
    <x v="1"/>
    <s v="Poor"/>
    <n v="0"/>
    <n v="0"/>
    <n v="0"/>
    <n v="1"/>
  </r>
  <r>
    <x v="667"/>
    <x v="476"/>
    <x v="1"/>
    <x v="0"/>
    <x v="0"/>
    <x v="2"/>
    <x v="7"/>
    <x v="2"/>
    <x v="0"/>
    <x v="0"/>
    <s v="Poor"/>
    <n v="0"/>
    <n v="0"/>
    <n v="0"/>
    <n v="1"/>
  </r>
  <r>
    <x v="668"/>
    <x v="476"/>
    <x v="1"/>
    <x v="0"/>
    <x v="0"/>
    <x v="3"/>
    <x v="8"/>
    <x v="2"/>
    <x v="0"/>
    <x v="0"/>
    <s v="Excellent"/>
    <n v="1"/>
    <n v="0"/>
    <n v="0"/>
    <n v="0"/>
  </r>
  <r>
    <x v="669"/>
    <x v="477"/>
    <x v="1"/>
    <x v="1"/>
    <x v="1"/>
    <x v="4"/>
    <x v="9"/>
    <x v="3"/>
    <x v="1"/>
    <x v="1"/>
    <s v="Good"/>
    <n v="0"/>
    <n v="1"/>
    <n v="0"/>
    <n v="0"/>
  </r>
  <r>
    <x v="670"/>
    <x v="478"/>
    <x v="1"/>
    <x v="0"/>
    <x v="0"/>
    <x v="1"/>
    <x v="0"/>
    <x v="0"/>
    <x v="0"/>
    <x v="0"/>
    <s v="Poor"/>
    <n v="0"/>
    <n v="0"/>
    <n v="0"/>
    <n v="1"/>
  </r>
  <r>
    <x v="671"/>
    <x v="478"/>
    <x v="10"/>
    <x v="1"/>
    <x v="1"/>
    <x v="0"/>
    <x v="1"/>
    <x v="1"/>
    <x v="1"/>
    <x v="1"/>
    <s v="Average"/>
    <n v="0"/>
    <n v="0"/>
    <n v="1"/>
    <n v="0"/>
  </r>
  <r>
    <x v="672"/>
    <x v="479"/>
    <x v="47"/>
    <x v="0"/>
    <x v="0"/>
    <x v="1"/>
    <x v="2"/>
    <x v="1"/>
    <x v="0"/>
    <x v="0"/>
    <s v="Poor"/>
    <n v="0"/>
    <n v="0"/>
    <n v="0"/>
    <n v="1"/>
  </r>
  <r>
    <x v="673"/>
    <x v="480"/>
    <x v="1"/>
    <x v="1"/>
    <x v="0"/>
    <x v="1"/>
    <x v="3"/>
    <x v="2"/>
    <x v="0"/>
    <x v="0"/>
    <s v="Poor"/>
    <n v="0"/>
    <n v="0"/>
    <n v="0"/>
    <n v="1"/>
  </r>
  <r>
    <x v="674"/>
    <x v="481"/>
    <x v="1"/>
    <x v="0"/>
    <x v="1"/>
    <x v="0"/>
    <x v="4"/>
    <x v="0"/>
    <x v="1"/>
    <x v="1"/>
    <s v="Average"/>
    <n v="0"/>
    <n v="0"/>
    <n v="1"/>
    <n v="0"/>
  </r>
  <r>
    <x v="675"/>
    <x v="481"/>
    <x v="1"/>
    <x v="1"/>
    <x v="1"/>
    <x v="0"/>
    <x v="5"/>
    <x v="3"/>
    <x v="1"/>
    <x v="1"/>
    <s v="Average"/>
    <n v="0"/>
    <n v="0"/>
    <n v="1"/>
    <n v="0"/>
  </r>
  <r>
    <x v="676"/>
    <x v="482"/>
    <x v="7"/>
    <x v="0"/>
    <x v="1"/>
    <x v="1"/>
    <x v="6"/>
    <x v="2"/>
    <x v="1"/>
    <x v="1"/>
    <s v="Poor"/>
    <n v="0"/>
    <n v="0"/>
    <n v="0"/>
    <n v="1"/>
  </r>
  <r>
    <x v="677"/>
    <x v="483"/>
    <x v="7"/>
    <x v="2"/>
    <x v="1"/>
    <x v="1"/>
    <x v="7"/>
    <x v="2"/>
    <x v="1"/>
    <x v="1"/>
    <s v="Poor"/>
    <n v="0"/>
    <n v="0"/>
    <n v="0"/>
    <n v="1"/>
  </r>
  <r>
    <x v="678"/>
    <x v="484"/>
    <x v="1"/>
    <x v="0"/>
    <x v="1"/>
    <x v="2"/>
    <x v="8"/>
    <x v="2"/>
    <x v="1"/>
    <x v="1"/>
    <s v="Poor"/>
    <n v="0"/>
    <n v="0"/>
    <n v="0"/>
    <n v="1"/>
  </r>
  <r>
    <x v="679"/>
    <x v="484"/>
    <x v="7"/>
    <x v="1"/>
    <x v="1"/>
    <x v="3"/>
    <x v="9"/>
    <x v="3"/>
    <x v="1"/>
    <x v="1"/>
    <s v="Excellent"/>
    <n v="1"/>
    <n v="0"/>
    <n v="0"/>
    <n v="0"/>
  </r>
  <r>
    <x v="680"/>
    <x v="485"/>
    <x v="1"/>
    <x v="0"/>
    <x v="1"/>
    <x v="4"/>
    <x v="0"/>
    <x v="0"/>
    <x v="1"/>
    <x v="1"/>
    <s v="Good"/>
    <n v="0"/>
    <n v="1"/>
    <n v="0"/>
    <n v="0"/>
  </r>
  <r>
    <x v="681"/>
    <x v="485"/>
    <x v="1"/>
    <x v="1"/>
    <x v="1"/>
    <x v="1"/>
    <x v="1"/>
    <x v="1"/>
    <x v="1"/>
    <x v="1"/>
    <s v="Poor"/>
    <n v="0"/>
    <n v="0"/>
    <n v="0"/>
    <n v="1"/>
  </r>
  <r>
    <x v="682"/>
    <x v="486"/>
    <x v="1"/>
    <x v="1"/>
    <x v="1"/>
    <x v="0"/>
    <x v="2"/>
    <x v="1"/>
    <x v="1"/>
    <x v="1"/>
    <s v="Average"/>
    <n v="0"/>
    <n v="0"/>
    <n v="1"/>
    <n v="0"/>
  </r>
  <r>
    <x v="683"/>
    <x v="487"/>
    <x v="1"/>
    <x v="1"/>
    <x v="1"/>
    <x v="1"/>
    <x v="3"/>
    <x v="2"/>
    <x v="1"/>
    <x v="1"/>
    <s v="Poor"/>
    <n v="0"/>
    <n v="0"/>
    <n v="0"/>
    <n v="1"/>
  </r>
  <r>
    <x v="684"/>
    <x v="488"/>
    <x v="1"/>
    <x v="0"/>
    <x v="0"/>
    <x v="1"/>
    <x v="4"/>
    <x v="0"/>
    <x v="0"/>
    <x v="0"/>
    <s v="Poor"/>
    <n v="0"/>
    <n v="0"/>
    <n v="0"/>
    <n v="1"/>
  </r>
  <r>
    <x v="685"/>
    <x v="489"/>
    <x v="1"/>
    <x v="1"/>
    <x v="0"/>
    <x v="0"/>
    <x v="5"/>
    <x v="3"/>
    <x v="0"/>
    <x v="0"/>
    <s v="Average"/>
    <n v="0"/>
    <n v="0"/>
    <n v="1"/>
    <n v="0"/>
  </r>
  <r>
    <x v="686"/>
    <x v="490"/>
    <x v="29"/>
    <x v="0"/>
    <x v="1"/>
    <x v="0"/>
    <x v="6"/>
    <x v="2"/>
    <x v="1"/>
    <x v="1"/>
    <s v="Average"/>
    <n v="0"/>
    <n v="0"/>
    <n v="1"/>
    <n v="0"/>
  </r>
  <r>
    <x v="687"/>
    <x v="490"/>
    <x v="17"/>
    <x v="0"/>
    <x v="1"/>
    <x v="1"/>
    <x v="7"/>
    <x v="2"/>
    <x v="1"/>
    <x v="1"/>
    <s v="Poor"/>
    <n v="0"/>
    <n v="0"/>
    <n v="0"/>
    <n v="1"/>
  </r>
  <r>
    <x v="688"/>
    <x v="491"/>
    <x v="1"/>
    <x v="0"/>
    <x v="0"/>
    <x v="1"/>
    <x v="8"/>
    <x v="2"/>
    <x v="0"/>
    <x v="0"/>
    <s v="Poor"/>
    <n v="0"/>
    <n v="0"/>
    <n v="0"/>
    <n v="1"/>
  </r>
  <r>
    <x v="689"/>
    <x v="492"/>
    <x v="1"/>
    <x v="1"/>
    <x v="1"/>
    <x v="2"/>
    <x v="9"/>
    <x v="3"/>
    <x v="1"/>
    <x v="1"/>
    <s v="Poor"/>
    <n v="0"/>
    <n v="0"/>
    <n v="0"/>
    <n v="1"/>
  </r>
  <r>
    <x v="690"/>
    <x v="493"/>
    <x v="12"/>
    <x v="1"/>
    <x v="0"/>
    <x v="3"/>
    <x v="0"/>
    <x v="0"/>
    <x v="0"/>
    <x v="0"/>
    <s v="Excellent"/>
    <n v="1"/>
    <n v="0"/>
    <n v="0"/>
    <n v="0"/>
  </r>
  <r>
    <x v="691"/>
    <x v="493"/>
    <x v="1"/>
    <x v="0"/>
    <x v="1"/>
    <x v="4"/>
    <x v="1"/>
    <x v="1"/>
    <x v="1"/>
    <x v="1"/>
    <s v="Good"/>
    <n v="0"/>
    <n v="1"/>
    <n v="0"/>
    <n v="0"/>
  </r>
  <r>
    <x v="692"/>
    <x v="494"/>
    <x v="14"/>
    <x v="2"/>
    <x v="1"/>
    <x v="1"/>
    <x v="2"/>
    <x v="1"/>
    <x v="1"/>
    <x v="1"/>
    <s v="Poor"/>
    <n v="0"/>
    <n v="0"/>
    <n v="0"/>
    <n v="1"/>
  </r>
  <r>
    <x v="693"/>
    <x v="494"/>
    <x v="7"/>
    <x v="0"/>
    <x v="1"/>
    <x v="0"/>
    <x v="3"/>
    <x v="2"/>
    <x v="1"/>
    <x v="1"/>
    <s v="Average"/>
    <n v="0"/>
    <n v="0"/>
    <n v="1"/>
    <n v="0"/>
  </r>
  <r>
    <x v="694"/>
    <x v="495"/>
    <x v="1"/>
    <x v="0"/>
    <x v="1"/>
    <x v="1"/>
    <x v="4"/>
    <x v="0"/>
    <x v="1"/>
    <x v="1"/>
    <s v="Poor"/>
    <n v="0"/>
    <n v="0"/>
    <n v="0"/>
    <n v="1"/>
  </r>
  <r>
    <x v="695"/>
    <x v="496"/>
    <x v="1"/>
    <x v="1"/>
    <x v="0"/>
    <x v="1"/>
    <x v="5"/>
    <x v="3"/>
    <x v="0"/>
    <x v="0"/>
    <s v="Poor"/>
    <n v="0"/>
    <n v="0"/>
    <n v="0"/>
    <n v="1"/>
  </r>
  <r>
    <x v="696"/>
    <x v="497"/>
    <x v="26"/>
    <x v="1"/>
    <x v="0"/>
    <x v="0"/>
    <x v="6"/>
    <x v="2"/>
    <x v="0"/>
    <x v="0"/>
    <s v="Average"/>
    <n v="0"/>
    <n v="0"/>
    <n v="1"/>
    <n v="0"/>
  </r>
  <r>
    <x v="697"/>
    <x v="497"/>
    <x v="1"/>
    <x v="0"/>
    <x v="1"/>
    <x v="0"/>
    <x v="7"/>
    <x v="2"/>
    <x v="1"/>
    <x v="1"/>
    <s v="Average"/>
    <n v="0"/>
    <n v="0"/>
    <n v="1"/>
    <n v="0"/>
  </r>
  <r>
    <x v="698"/>
    <x v="498"/>
    <x v="48"/>
    <x v="1"/>
    <x v="1"/>
    <x v="1"/>
    <x v="8"/>
    <x v="2"/>
    <x v="1"/>
    <x v="1"/>
    <s v="Poor"/>
    <n v="0"/>
    <n v="0"/>
    <n v="0"/>
    <n v="1"/>
  </r>
  <r>
    <x v="699"/>
    <x v="499"/>
    <x v="49"/>
    <x v="3"/>
    <x v="0"/>
    <x v="1"/>
    <x v="9"/>
    <x v="3"/>
    <x v="0"/>
    <x v="0"/>
    <s v="Poor"/>
    <n v="0"/>
    <n v="0"/>
    <n v="0"/>
    <n v="1"/>
  </r>
  <r>
    <x v="700"/>
    <x v="500"/>
    <x v="7"/>
    <x v="0"/>
    <x v="1"/>
    <x v="2"/>
    <x v="0"/>
    <x v="0"/>
    <x v="1"/>
    <x v="1"/>
    <s v="Poor"/>
    <n v="0"/>
    <n v="0"/>
    <n v="0"/>
    <n v="1"/>
  </r>
  <r>
    <x v="701"/>
    <x v="500"/>
    <x v="1"/>
    <x v="1"/>
    <x v="0"/>
    <x v="3"/>
    <x v="1"/>
    <x v="1"/>
    <x v="0"/>
    <x v="0"/>
    <s v="Excellent"/>
    <n v="1"/>
    <n v="0"/>
    <n v="0"/>
    <n v="0"/>
  </r>
  <r>
    <x v="702"/>
    <x v="501"/>
    <x v="7"/>
    <x v="2"/>
    <x v="1"/>
    <x v="4"/>
    <x v="2"/>
    <x v="1"/>
    <x v="1"/>
    <x v="1"/>
    <s v="Good"/>
    <n v="0"/>
    <n v="1"/>
    <n v="0"/>
    <n v="0"/>
  </r>
  <r>
    <x v="703"/>
    <x v="501"/>
    <x v="0"/>
    <x v="1"/>
    <x v="1"/>
    <x v="1"/>
    <x v="3"/>
    <x v="2"/>
    <x v="1"/>
    <x v="1"/>
    <s v="Poor"/>
    <n v="0"/>
    <n v="0"/>
    <n v="0"/>
    <n v="1"/>
  </r>
  <r>
    <x v="704"/>
    <x v="502"/>
    <x v="1"/>
    <x v="0"/>
    <x v="1"/>
    <x v="0"/>
    <x v="4"/>
    <x v="0"/>
    <x v="1"/>
    <x v="1"/>
    <s v="Average"/>
    <n v="0"/>
    <n v="0"/>
    <n v="1"/>
    <n v="0"/>
  </r>
  <r>
    <x v="705"/>
    <x v="503"/>
    <x v="1"/>
    <x v="1"/>
    <x v="1"/>
    <x v="1"/>
    <x v="5"/>
    <x v="3"/>
    <x v="1"/>
    <x v="1"/>
    <s v="Poor"/>
    <n v="0"/>
    <n v="0"/>
    <n v="0"/>
    <n v="1"/>
  </r>
  <r>
    <x v="706"/>
    <x v="503"/>
    <x v="3"/>
    <x v="0"/>
    <x v="0"/>
    <x v="1"/>
    <x v="6"/>
    <x v="2"/>
    <x v="0"/>
    <x v="0"/>
    <s v="Poor"/>
    <n v="0"/>
    <n v="0"/>
    <n v="0"/>
    <n v="1"/>
  </r>
  <r>
    <x v="707"/>
    <x v="503"/>
    <x v="1"/>
    <x v="1"/>
    <x v="0"/>
    <x v="0"/>
    <x v="7"/>
    <x v="2"/>
    <x v="0"/>
    <x v="0"/>
    <s v="Average"/>
    <n v="0"/>
    <n v="0"/>
    <n v="1"/>
    <n v="0"/>
  </r>
  <r>
    <x v="708"/>
    <x v="504"/>
    <x v="7"/>
    <x v="2"/>
    <x v="1"/>
    <x v="0"/>
    <x v="8"/>
    <x v="2"/>
    <x v="1"/>
    <x v="1"/>
    <s v="Average"/>
    <n v="0"/>
    <n v="0"/>
    <n v="1"/>
    <n v="0"/>
  </r>
  <r>
    <x v="709"/>
    <x v="505"/>
    <x v="1"/>
    <x v="1"/>
    <x v="1"/>
    <x v="1"/>
    <x v="9"/>
    <x v="3"/>
    <x v="1"/>
    <x v="1"/>
    <s v="Poor"/>
    <n v="0"/>
    <n v="0"/>
    <n v="0"/>
    <n v="1"/>
  </r>
  <r>
    <x v="710"/>
    <x v="506"/>
    <x v="1"/>
    <x v="1"/>
    <x v="0"/>
    <x v="1"/>
    <x v="0"/>
    <x v="0"/>
    <x v="0"/>
    <x v="0"/>
    <s v="Poor"/>
    <n v="0"/>
    <n v="0"/>
    <n v="0"/>
    <n v="1"/>
  </r>
  <r>
    <x v="711"/>
    <x v="507"/>
    <x v="0"/>
    <x v="1"/>
    <x v="0"/>
    <x v="2"/>
    <x v="1"/>
    <x v="1"/>
    <x v="0"/>
    <x v="0"/>
    <s v="Poor"/>
    <n v="0"/>
    <n v="0"/>
    <n v="0"/>
    <n v="1"/>
  </r>
  <r>
    <x v="712"/>
    <x v="507"/>
    <x v="1"/>
    <x v="1"/>
    <x v="1"/>
    <x v="3"/>
    <x v="2"/>
    <x v="1"/>
    <x v="1"/>
    <x v="1"/>
    <s v="Excellent"/>
    <n v="1"/>
    <n v="0"/>
    <n v="0"/>
    <n v="0"/>
  </r>
  <r>
    <x v="713"/>
    <x v="508"/>
    <x v="14"/>
    <x v="0"/>
    <x v="1"/>
    <x v="4"/>
    <x v="3"/>
    <x v="2"/>
    <x v="1"/>
    <x v="1"/>
    <s v="Good"/>
    <n v="0"/>
    <n v="1"/>
    <n v="0"/>
    <n v="0"/>
  </r>
  <r>
    <x v="714"/>
    <x v="509"/>
    <x v="50"/>
    <x v="1"/>
    <x v="0"/>
    <x v="1"/>
    <x v="4"/>
    <x v="0"/>
    <x v="0"/>
    <x v="0"/>
    <s v="Poor"/>
    <n v="0"/>
    <n v="0"/>
    <n v="0"/>
    <n v="1"/>
  </r>
  <r>
    <x v="715"/>
    <x v="510"/>
    <x v="1"/>
    <x v="0"/>
    <x v="1"/>
    <x v="0"/>
    <x v="5"/>
    <x v="3"/>
    <x v="1"/>
    <x v="1"/>
    <s v="Average"/>
    <n v="0"/>
    <n v="0"/>
    <n v="1"/>
    <n v="0"/>
  </r>
  <r>
    <x v="716"/>
    <x v="511"/>
    <x v="14"/>
    <x v="0"/>
    <x v="1"/>
    <x v="1"/>
    <x v="6"/>
    <x v="2"/>
    <x v="1"/>
    <x v="1"/>
    <s v="Poor"/>
    <n v="0"/>
    <n v="0"/>
    <n v="0"/>
    <n v="1"/>
  </r>
  <r>
    <x v="717"/>
    <x v="512"/>
    <x v="1"/>
    <x v="1"/>
    <x v="1"/>
    <x v="1"/>
    <x v="7"/>
    <x v="2"/>
    <x v="1"/>
    <x v="1"/>
    <s v="Poor"/>
    <n v="0"/>
    <n v="0"/>
    <n v="0"/>
    <n v="1"/>
  </r>
  <r>
    <x v="718"/>
    <x v="512"/>
    <x v="1"/>
    <x v="1"/>
    <x v="1"/>
    <x v="0"/>
    <x v="8"/>
    <x v="2"/>
    <x v="1"/>
    <x v="1"/>
    <s v="Average"/>
    <n v="0"/>
    <n v="0"/>
    <n v="1"/>
    <n v="0"/>
  </r>
  <r>
    <x v="719"/>
    <x v="512"/>
    <x v="1"/>
    <x v="1"/>
    <x v="1"/>
    <x v="0"/>
    <x v="9"/>
    <x v="3"/>
    <x v="1"/>
    <x v="1"/>
    <s v="Average"/>
    <n v="0"/>
    <n v="0"/>
    <n v="1"/>
    <n v="0"/>
  </r>
  <r>
    <x v="720"/>
    <x v="512"/>
    <x v="1"/>
    <x v="1"/>
    <x v="1"/>
    <x v="1"/>
    <x v="0"/>
    <x v="0"/>
    <x v="1"/>
    <x v="1"/>
    <s v="Poor"/>
    <n v="0"/>
    <n v="0"/>
    <n v="0"/>
    <n v="1"/>
  </r>
  <r>
    <x v="721"/>
    <x v="513"/>
    <x v="1"/>
    <x v="1"/>
    <x v="1"/>
    <x v="1"/>
    <x v="1"/>
    <x v="1"/>
    <x v="1"/>
    <x v="1"/>
    <s v="Poor"/>
    <n v="0"/>
    <n v="0"/>
    <n v="0"/>
    <n v="1"/>
  </r>
  <r>
    <x v="722"/>
    <x v="514"/>
    <x v="1"/>
    <x v="0"/>
    <x v="1"/>
    <x v="2"/>
    <x v="2"/>
    <x v="1"/>
    <x v="1"/>
    <x v="1"/>
    <s v="Poor"/>
    <n v="0"/>
    <n v="0"/>
    <n v="0"/>
    <n v="1"/>
  </r>
  <r>
    <x v="723"/>
    <x v="515"/>
    <x v="1"/>
    <x v="1"/>
    <x v="1"/>
    <x v="3"/>
    <x v="3"/>
    <x v="2"/>
    <x v="1"/>
    <x v="1"/>
    <s v="Excellent"/>
    <n v="1"/>
    <n v="0"/>
    <n v="0"/>
    <n v="0"/>
  </r>
  <r>
    <x v="724"/>
    <x v="516"/>
    <x v="1"/>
    <x v="1"/>
    <x v="1"/>
    <x v="4"/>
    <x v="4"/>
    <x v="0"/>
    <x v="1"/>
    <x v="1"/>
    <s v="Good"/>
    <n v="0"/>
    <n v="1"/>
    <n v="0"/>
    <n v="0"/>
  </r>
  <r>
    <x v="725"/>
    <x v="516"/>
    <x v="1"/>
    <x v="1"/>
    <x v="1"/>
    <x v="1"/>
    <x v="5"/>
    <x v="3"/>
    <x v="1"/>
    <x v="1"/>
    <s v="Poor"/>
    <n v="0"/>
    <n v="0"/>
    <n v="0"/>
    <n v="1"/>
  </r>
  <r>
    <x v="726"/>
    <x v="516"/>
    <x v="1"/>
    <x v="1"/>
    <x v="0"/>
    <x v="0"/>
    <x v="6"/>
    <x v="2"/>
    <x v="0"/>
    <x v="0"/>
    <s v="Average"/>
    <n v="0"/>
    <n v="0"/>
    <n v="1"/>
    <n v="0"/>
  </r>
  <r>
    <x v="727"/>
    <x v="516"/>
    <x v="51"/>
    <x v="0"/>
    <x v="1"/>
    <x v="1"/>
    <x v="7"/>
    <x v="2"/>
    <x v="1"/>
    <x v="1"/>
    <s v="Poor"/>
    <n v="0"/>
    <n v="0"/>
    <n v="0"/>
    <n v="1"/>
  </r>
  <r>
    <x v="728"/>
    <x v="517"/>
    <x v="1"/>
    <x v="1"/>
    <x v="0"/>
    <x v="1"/>
    <x v="8"/>
    <x v="2"/>
    <x v="0"/>
    <x v="0"/>
    <s v="Poor"/>
    <n v="0"/>
    <n v="0"/>
    <n v="0"/>
    <n v="1"/>
  </r>
  <r>
    <x v="729"/>
    <x v="517"/>
    <x v="0"/>
    <x v="1"/>
    <x v="0"/>
    <x v="0"/>
    <x v="9"/>
    <x v="3"/>
    <x v="0"/>
    <x v="0"/>
    <s v="Average"/>
    <n v="0"/>
    <n v="0"/>
    <n v="1"/>
    <n v="0"/>
  </r>
  <r>
    <x v="730"/>
    <x v="518"/>
    <x v="1"/>
    <x v="2"/>
    <x v="1"/>
    <x v="0"/>
    <x v="0"/>
    <x v="0"/>
    <x v="1"/>
    <x v="1"/>
    <s v="Average"/>
    <n v="0"/>
    <n v="0"/>
    <n v="1"/>
    <n v="0"/>
  </r>
  <r>
    <x v="731"/>
    <x v="518"/>
    <x v="1"/>
    <x v="0"/>
    <x v="1"/>
    <x v="1"/>
    <x v="1"/>
    <x v="1"/>
    <x v="1"/>
    <x v="1"/>
    <s v="Poor"/>
    <n v="0"/>
    <n v="0"/>
    <n v="0"/>
    <n v="1"/>
  </r>
  <r>
    <x v="732"/>
    <x v="519"/>
    <x v="1"/>
    <x v="1"/>
    <x v="1"/>
    <x v="1"/>
    <x v="2"/>
    <x v="1"/>
    <x v="1"/>
    <x v="1"/>
    <s v="Poor"/>
    <n v="0"/>
    <n v="0"/>
    <n v="0"/>
    <n v="1"/>
  </r>
  <r>
    <x v="733"/>
    <x v="519"/>
    <x v="8"/>
    <x v="1"/>
    <x v="0"/>
    <x v="2"/>
    <x v="3"/>
    <x v="2"/>
    <x v="0"/>
    <x v="0"/>
    <s v="Poor"/>
    <n v="0"/>
    <n v="0"/>
    <n v="0"/>
    <n v="1"/>
  </r>
  <r>
    <x v="734"/>
    <x v="519"/>
    <x v="1"/>
    <x v="1"/>
    <x v="1"/>
    <x v="3"/>
    <x v="4"/>
    <x v="0"/>
    <x v="1"/>
    <x v="1"/>
    <s v="Excellent"/>
    <n v="1"/>
    <n v="0"/>
    <n v="0"/>
    <n v="0"/>
  </r>
  <r>
    <x v="735"/>
    <x v="520"/>
    <x v="7"/>
    <x v="0"/>
    <x v="1"/>
    <x v="4"/>
    <x v="5"/>
    <x v="3"/>
    <x v="1"/>
    <x v="1"/>
    <s v="Good"/>
    <n v="0"/>
    <n v="1"/>
    <n v="0"/>
    <n v="0"/>
  </r>
  <r>
    <x v="736"/>
    <x v="520"/>
    <x v="39"/>
    <x v="1"/>
    <x v="0"/>
    <x v="1"/>
    <x v="6"/>
    <x v="2"/>
    <x v="0"/>
    <x v="0"/>
    <s v="Poor"/>
    <n v="0"/>
    <n v="0"/>
    <n v="0"/>
    <n v="1"/>
  </r>
  <r>
    <x v="737"/>
    <x v="521"/>
    <x v="1"/>
    <x v="1"/>
    <x v="0"/>
    <x v="0"/>
    <x v="7"/>
    <x v="2"/>
    <x v="0"/>
    <x v="0"/>
    <s v="Average"/>
    <n v="0"/>
    <n v="0"/>
    <n v="1"/>
    <n v="0"/>
  </r>
  <r>
    <x v="738"/>
    <x v="522"/>
    <x v="1"/>
    <x v="1"/>
    <x v="1"/>
    <x v="1"/>
    <x v="8"/>
    <x v="2"/>
    <x v="1"/>
    <x v="1"/>
    <s v="Poor"/>
    <n v="0"/>
    <n v="0"/>
    <n v="0"/>
    <n v="1"/>
  </r>
  <r>
    <x v="739"/>
    <x v="523"/>
    <x v="12"/>
    <x v="2"/>
    <x v="0"/>
    <x v="1"/>
    <x v="9"/>
    <x v="3"/>
    <x v="0"/>
    <x v="0"/>
    <s v="Poor"/>
    <n v="0"/>
    <n v="0"/>
    <n v="0"/>
    <n v="1"/>
  </r>
  <r>
    <x v="740"/>
    <x v="524"/>
    <x v="52"/>
    <x v="1"/>
    <x v="0"/>
    <x v="0"/>
    <x v="0"/>
    <x v="0"/>
    <x v="0"/>
    <x v="0"/>
    <s v="Average"/>
    <n v="0"/>
    <n v="0"/>
    <n v="1"/>
    <n v="0"/>
  </r>
  <r>
    <x v="741"/>
    <x v="525"/>
    <x v="24"/>
    <x v="0"/>
    <x v="1"/>
    <x v="0"/>
    <x v="1"/>
    <x v="1"/>
    <x v="1"/>
    <x v="1"/>
    <s v="Average"/>
    <n v="0"/>
    <n v="0"/>
    <n v="1"/>
    <n v="0"/>
  </r>
  <r>
    <x v="742"/>
    <x v="526"/>
    <x v="23"/>
    <x v="0"/>
    <x v="0"/>
    <x v="1"/>
    <x v="2"/>
    <x v="1"/>
    <x v="0"/>
    <x v="0"/>
    <s v="Poor"/>
    <n v="0"/>
    <n v="0"/>
    <n v="0"/>
    <n v="1"/>
  </r>
  <r>
    <x v="743"/>
    <x v="527"/>
    <x v="14"/>
    <x v="0"/>
    <x v="1"/>
    <x v="1"/>
    <x v="3"/>
    <x v="2"/>
    <x v="1"/>
    <x v="1"/>
    <s v="Poor"/>
    <n v="0"/>
    <n v="0"/>
    <n v="0"/>
    <n v="1"/>
  </r>
  <r>
    <x v="744"/>
    <x v="528"/>
    <x v="1"/>
    <x v="0"/>
    <x v="1"/>
    <x v="2"/>
    <x v="4"/>
    <x v="0"/>
    <x v="1"/>
    <x v="1"/>
    <s v="Poor"/>
    <n v="0"/>
    <n v="0"/>
    <n v="0"/>
    <n v="1"/>
  </r>
  <r>
    <x v="745"/>
    <x v="529"/>
    <x v="1"/>
    <x v="2"/>
    <x v="0"/>
    <x v="3"/>
    <x v="5"/>
    <x v="3"/>
    <x v="0"/>
    <x v="0"/>
    <s v="Excellent"/>
    <n v="1"/>
    <n v="0"/>
    <n v="0"/>
    <n v="0"/>
  </r>
  <r>
    <x v="746"/>
    <x v="530"/>
    <x v="14"/>
    <x v="0"/>
    <x v="1"/>
    <x v="4"/>
    <x v="6"/>
    <x v="2"/>
    <x v="1"/>
    <x v="1"/>
    <s v="Good"/>
    <n v="0"/>
    <n v="1"/>
    <n v="0"/>
    <n v="0"/>
  </r>
  <r>
    <x v="747"/>
    <x v="531"/>
    <x v="1"/>
    <x v="1"/>
    <x v="1"/>
    <x v="1"/>
    <x v="7"/>
    <x v="2"/>
    <x v="1"/>
    <x v="1"/>
    <s v="Poor"/>
    <n v="0"/>
    <n v="0"/>
    <n v="0"/>
    <n v="1"/>
  </r>
  <r>
    <x v="748"/>
    <x v="532"/>
    <x v="3"/>
    <x v="0"/>
    <x v="1"/>
    <x v="0"/>
    <x v="8"/>
    <x v="2"/>
    <x v="1"/>
    <x v="1"/>
    <s v="Average"/>
    <n v="0"/>
    <n v="0"/>
    <n v="1"/>
    <n v="0"/>
  </r>
  <r>
    <x v="749"/>
    <x v="532"/>
    <x v="7"/>
    <x v="1"/>
    <x v="1"/>
    <x v="1"/>
    <x v="9"/>
    <x v="3"/>
    <x v="1"/>
    <x v="1"/>
    <s v="Poor"/>
    <n v="0"/>
    <n v="0"/>
    <n v="0"/>
    <n v="1"/>
  </r>
  <r>
    <x v="750"/>
    <x v="533"/>
    <x v="1"/>
    <x v="1"/>
    <x v="1"/>
    <x v="1"/>
    <x v="0"/>
    <x v="0"/>
    <x v="1"/>
    <x v="1"/>
    <s v="Poor"/>
    <n v="0"/>
    <n v="0"/>
    <n v="0"/>
    <n v="1"/>
  </r>
  <r>
    <x v="751"/>
    <x v="534"/>
    <x v="1"/>
    <x v="1"/>
    <x v="1"/>
    <x v="0"/>
    <x v="1"/>
    <x v="1"/>
    <x v="1"/>
    <x v="1"/>
    <s v="Average"/>
    <n v="0"/>
    <n v="0"/>
    <n v="1"/>
    <n v="0"/>
  </r>
  <r>
    <x v="752"/>
    <x v="535"/>
    <x v="1"/>
    <x v="1"/>
    <x v="1"/>
    <x v="0"/>
    <x v="2"/>
    <x v="1"/>
    <x v="1"/>
    <x v="1"/>
    <s v="Average"/>
    <n v="0"/>
    <n v="0"/>
    <n v="1"/>
    <n v="0"/>
  </r>
  <r>
    <x v="753"/>
    <x v="536"/>
    <x v="1"/>
    <x v="1"/>
    <x v="0"/>
    <x v="1"/>
    <x v="3"/>
    <x v="2"/>
    <x v="0"/>
    <x v="0"/>
    <s v="Poor"/>
    <n v="0"/>
    <n v="0"/>
    <n v="0"/>
    <n v="1"/>
  </r>
  <r>
    <x v="754"/>
    <x v="537"/>
    <x v="1"/>
    <x v="1"/>
    <x v="1"/>
    <x v="1"/>
    <x v="4"/>
    <x v="0"/>
    <x v="1"/>
    <x v="1"/>
    <s v="Poor"/>
    <n v="0"/>
    <n v="0"/>
    <n v="0"/>
    <n v="1"/>
  </r>
  <r>
    <x v="755"/>
    <x v="538"/>
    <x v="1"/>
    <x v="1"/>
    <x v="0"/>
    <x v="2"/>
    <x v="5"/>
    <x v="3"/>
    <x v="0"/>
    <x v="0"/>
    <s v="Poor"/>
    <n v="0"/>
    <n v="0"/>
    <n v="0"/>
    <n v="1"/>
  </r>
  <r>
    <x v="756"/>
    <x v="538"/>
    <x v="5"/>
    <x v="1"/>
    <x v="1"/>
    <x v="3"/>
    <x v="6"/>
    <x v="2"/>
    <x v="1"/>
    <x v="1"/>
    <s v="Excellent"/>
    <n v="1"/>
    <n v="0"/>
    <n v="0"/>
    <n v="0"/>
  </r>
  <r>
    <x v="757"/>
    <x v="539"/>
    <x v="1"/>
    <x v="1"/>
    <x v="0"/>
    <x v="4"/>
    <x v="7"/>
    <x v="2"/>
    <x v="0"/>
    <x v="0"/>
    <s v="Good"/>
    <n v="0"/>
    <n v="1"/>
    <n v="0"/>
    <n v="0"/>
  </r>
  <r>
    <x v="758"/>
    <x v="540"/>
    <x v="6"/>
    <x v="1"/>
    <x v="1"/>
    <x v="1"/>
    <x v="8"/>
    <x v="2"/>
    <x v="1"/>
    <x v="1"/>
    <s v="Poor"/>
    <n v="0"/>
    <n v="0"/>
    <n v="0"/>
    <n v="1"/>
  </r>
  <r>
    <x v="759"/>
    <x v="541"/>
    <x v="7"/>
    <x v="1"/>
    <x v="0"/>
    <x v="0"/>
    <x v="9"/>
    <x v="3"/>
    <x v="0"/>
    <x v="0"/>
    <s v="Average"/>
    <n v="0"/>
    <n v="0"/>
    <n v="1"/>
    <n v="0"/>
  </r>
  <r>
    <x v="760"/>
    <x v="542"/>
    <x v="1"/>
    <x v="1"/>
    <x v="0"/>
    <x v="1"/>
    <x v="0"/>
    <x v="0"/>
    <x v="0"/>
    <x v="0"/>
    <s v="Poor"/>
    <n v="0"/>
    <n v="0"/>
    <n v="0"/>
    <n v="1"/>
  </r>
  <r>
    <x v="761"/>
    <x v="543"/>
    <x v="1"/>
    <x v="0"/>
    <x v="0"/>
    <x v="1"/>
    <x v="1"/>
    <x v="1"/>
    <x v="0"/>
    <x v="0"/>
    <s v="Poor"/>
    <n v="0"/>
    <n v="0"/>
    <n v="0"/>
    <n v="1"/>
  </r>
  <r>
    <x v="762"/>
    <x v="543"/>
    <x v="1"/>
    <x v="0"/>
    <x v="0"/>
    <x v="0"/>
    <x v="2"/>
    <x v="1"/>
    <x v="0"/>
    <x v="0"/>
    <s v="Average"/>
    <n v="0"/>
    <n v="0"/>
    <n v="1"/>
    <n v="0"/>
  </r>
  <r>
    <x v="763"/>
    <x v="544"/>
    <x v="1"/>
    <x v="1"/>
    <x v="0"/>
    <x v="0"/>
    <x v="3"/>
    <x v="2"/>
    <x v="0"/>
    <x v="0"/>
    <s v="Average"/>
    <n v="0"/>
    <n v="0"/>
    <n v="1"/>
    <n v="0"/>
  </r>
  <r>
    <x v="764"/>
    <x v="544"/>
    <x v="1"/>
    <x v="1"/>
    <x v="0"/>
    <x v="1"/>
    <x v="4"/>
    <x v="0"/>
    <x v="0"/>
    <x v="0"/>
    <s v="Poor"/>
    <n v="0"/>
    <n v="0"/>
    <n v="0"/>
    <n v="1"/>
  </r>
  <r>
    <x v="765"/>
    <x v="545"/>
    <x v="1"/>
    <x v="1"/>
    <x v="1"/>
    <x v="1"/>
    <x v="5"/>
    <x v="3"/>
    <x v="1"/>
    <x v="1"/>
    <s v="Poor"/>
    <n v="0"/>
    <n v="0"/>
    <n v="0"/>
    <n v="1"/>
  </r>
  <r>
    <x v="766"/>
    <x v="545"/>
    <x v="14"/>
    <x v="1"/>
    <x v="1"/>
    <x v="2"/>
    <x v="6"/>
    <x v="2"/>
    <x v="1"/>
    <x v="1"/>
    <s v="Poor"/>
    <n v="0"/>
    <n v="0"/>
    <n v="0"/>
    <n v="1"/>
  </r>
  <r>
    <x v="767"/>
    <x v="546"/>
    <x v="1"/>
    <x v="1"/>
    <x v="0"/>
    <x v="3"/>
    <x v="7"/>
    <x v="2"/>
    <x v="0"/>
    <x v="0"/>
    <s v="Excellent"/>
    <n v="1"/>
    <n v="0"/>
    <n v="0"/>
    <n v="0"/>
  </r>
  <r>
    <x v="768"/>
    <x v="547"/>
    <x v="1"/>
    <x v="1"/>
    <x v="1"/>
    <x v="4"/>
    <x v="8"/>
    <x v="2"/>
    <x v="1"/>
    <x v="1"/>
    <s v="Good"/>
    <n v="0"/>
    <n v="1"/>
    <n v="0"/>
    <n v="0"/>
  </r>
  <r>
    <x v="769"/>
    <x v="548"/>
    <x v="7"/>
    <x v="1"/>
    <x v="1"/>
    <x v="1"/>
    <x v="9"/>
    <x v="3"/>
    <x v="1"/>
    <x v="1"/>
    <s v="Poor"/>
    <n v="0"/>
    <n v="0"/>
    <n v="0"/>
    <n v="1"/>
  </r>
  <r>
    <x v="770"/>
    <x v="549"/>
    <x v="1"/>
    <x v="0"/>
    <x v="1"/>
    <x v="0"/>
    <x v="0"/>
    <x v="0"/>
    <x v="1"/>
    <x v="1"/>
    <s v="Average"/>
    <n v="0"/>
    <n v="0"/>
    <n v="1"/>
    <n v="0"/>
  </r>
  <r>
    <x v="771"/>
    <x v="550"/>
    <x v="1"/>
    <x v="1"/>
    <x v="1"/>
    <x v="1"/>
    <x v="1"/>
    <x v="1"/>
    <x v="1"/>
    <x v="1"/>
    <s v="Poor"/>
    <n v="0"/>
    <n v="0"/>
    <n v="0"/>
    <n v="1"/>
  </r>
  <r>
    <x v="772"/>
    <x v="550"/>
    <x v="1"/>
    <x v="1"/>
    <x v="1"/>
    <x v="1"/>
    <x v="2"/>
    <x v="1"/>
    <x v="1"/>
    <x v="1"/>
    <s v="Poor"/>
    <n v="0"/>
    <n v="0"/>
    <n v="0"/>
    <n v="1"/>
  </r>
  <r>
    <x v="773"/>
    <x v="551"/>
    <x v="7"/>
    <x v="0"/>
    <x v="1"/>
    <x v="0"/>
    <x v="3"/>
    <x v="2"/>
    <x v="1"/>
    <x v="1"/>
    <s v="Average"/>
    <n v="0"/>
    <n v="0"/>
    <n v="1"/>
    <n v="0"/>
  </r>
  <r>
    <x v="774"/>
    <x v="552"/>
    <x v="14"/>
    <x v="1"/>
    <x v="1"/>
    <x v="0"/>
    <x v="4"/>
    <x v="0"/>
    <x v="1"/>
    <x v="1"/>
    <s v="Average"/>
    <n v="0"/>
    <n v="0"/>
    <n v="1"/>
    <n v="0"/>
  </r>
  <r>
    <x v="775"/>
    <x v="552"/>
    <x v="7"/>
    <x v="1"/>
    <x v="1"/>
    <x v="1"/>
    <x v="5"/>
    <x v="3"/>
    <x v="1"/>
    <x v="1"/>
    <s v="Poor"/>
    <n v="0"/>
    <n v="0"/>
    <n v="0"/>
    <n v="1"/>
  </r>
  <r>
    <x v="776"/>
    <x v="553"/>
    <x v="7"/>
    <x v="1"/>
    <x v="1"/>
    <x v="1"/>
    <x v="6"/>
    <x v="2"/>
    <x v="1"/>
    <x v="1"/>
    <s v="Poor"/>
    <n v="0"/>
    <n v="0"/>
    <n v="0"/>
    <n v="1"/>
  </r>
  <r>
    <x v="777"/>
    <x v="554"/>
    <x v="7"/>
    <x v="1"/>
    <x v="1"/>
    <x v="2"/>
    <x v="7"/>
    <x v="2"/>
    <x v="1"/>
    <x v="1"/>
    <s v="Poor"/>
    <n v="0"/>
    <n v="0"/>
    <n v="0"/>
    <n v="1"/>
  </r>
  <r>
    <x v="778"/>
    <x v="554"/>
    <x v="5"/>
    <x v="1"/>
    <x v="0"/>
    <x v="3"/>
    <x v="8"/>
    <x v="2"/>
    <x v="0"/>
    <x v="0"/>
    <s v="Excellent"/>
    <n v="1"/>
    <n v="0"/>
    <n v="0"/>
    <n v="0"/>
  </r>
  <r>
    <x v="779"/>
    <x v="555"/>
    <x v="1"/>
    <x v="0"/>
    <x v="1"/>
    <x v="4"/>
    <x v="9"/>
    <x v="3"/>
    <x v="1"/>
    <x v="1"/>
    <s v="Good"/>
    <n v="0"/>
    <n v="1"/>
    <n v="0"/>
    <n v="0"/>
  </r>
  <r>
    <x v="780"/>
    <x v="555"/>
    <x v="4"/>
    <x v="3"/>
    <x v="0"/>
    <x v="1"/>
    <x v="0"/>
    <x v="0"/>
    <x v="0"/>
    <x v="0"/>
    <s v="Poor"/>
    <n v="0"/>
    <n v="0"/>
    <n v="0"/>
    <n v="1"/>
  </r>
  <r>
    <x v="781"/>
    <x v="555"/>
    <x v="1"/>
    <x v="1"/>
    <x v="1"/>
    <x v="0"/>
    <x v="1"/>
    <x v="1"/>
    <x v="1"/>
    <x v="1"/>
    <s v="Average"/>
    <n v="0"/>
    <n v="0"/>
    <n v="1"/>
    <n v="0"/>
  </r>
  <r>
    <x v="782"/>
    <x v="556"/>
    <x v="1"/>
    <x v="1"/>
    <x v="1"/>
    <x v="1"/>
    <x v="2"/>
    <x v="1"/>
    <x v="1"/>
    <x v="1"/>
    <s v="Poor"/>
    <n v="0"/>
    <n v="0"/>
    <n v="0"/>
    <n v="1"/>
  </r>
  <r>
    <x v="783"/>
    <x v="557"/>
    <x v="7"/>
    <x v="1"/>
    <x v="1"/>
    <x v="1"/>
    <x v="3"/>
    <x v="2"/>
    <x v="1"/>
    <x v="1"/>
    <s v="Poor"/>
    <n v="0"/>
    <n v="0"/>
    <n v="0"/>
    <n v="1"/>
  </r>
  <r>
    <x v="784"/>
    <x v="558"/>
    <x v="22"/>
    <x v="1"/>
    <x v="0"/>
    <x v="0"/>
    <x v="4"/>
    <x v="0"/>
    <x v="0"/>
    <x v="0"/>
    <s v="Average"/>
    <n v="0"/>
    <n v="0"/>
    <n v="1"/>
    <n v="0"/>
  </r>
  <r>
    <x v="785"/>
    <x v="558"/>
    <x v="1"/>
    <x v="3"/>
    <x v="0"/>
    <x v="0"/>
    <x v="5"/>
    <x v="3"/>
    <x v="0"/>
    <x v="0"/>
    <s v="Average"/>
    <n v="0"/>
    <n v="0"/>
    <n v="1"/>
    <n v="0"/>
  </r>
  <r>
    <x v="786"/>
    <x v="559"/>
    <x v="1"/>
    <x v="1"/>
    <x v="1"/>
    <x v="1"/>
    <x v="6"/>
    <x v="2"/>
    <x v="1"/>
    <x v="1"/>
    <s v="Poor"/>
    <n v="0"/>
    <n v="0"/>
    <n v="0"/>
    <n v="1"/>
  </r>
  <r>
    <x v="787"/>
    <x v="560"/>
    <x v="1"/>
    <x v="1"/>
    <x v="0"/>
    <x v="1"/>
    <x v="7"/>
    <x v="2"/>
    <x v="0"/>
    <x v="0"/>
    <s v="Poor"/>
    <n v="0"/>
    <n v="0"/>
    <n v="0"/>
    <n v="1"/>
  </r>
  <r>
    <x v="788"/>
    <x v="561"/>
    <x v="8"/>
    <x v="1"/>
    <x v="1"/>
    <x v="2"/>
    <x v="8"/>
    <x v="2"/>
    <x v="1"/>
    <x v="1"/>
    <s v="Poor"/>
    <n v="0"/>
    <n v="0"/>
    <n v="0"/>
    <n v="1"/>
  </r>
  <r>
    <x v="789"/>
    <x v="562"/>
    <x v="1"/>
    <x v="1"/>
    <x v="0"/>
    <x v="3"/>
    <x v="9"/>
    <x v="3"/>
    <x v="0"/>
    <x v="0"/>
    <s v="Excellent"/>
    <n v="1"/>
    <n v="0"/>
    <n v="0"/>
    <n v="0"/>
  </r>
  <r>
    <x v="790"/>
    <x v="562"/>
    <x v="8"/>
    <x v="0"/>
    <x v="0"/>
    <x v="4"/>
    <x v="0"/>
    <x v="0"/>
    <x v="0"/>
    <x v="0"/>
    <s v="Good"/>
    <n v="0"/>
    <n v="1"/>
    <n v="0"/>
    <n v="0"/>
  </r>
  <r>
    <x v="791"/>
    <x v="563"/>
    <x v="7"/>
    <x v="0"/>
    <x v="0"/>
    <x v="1"/>
    <x v="1"/>
    <x v="1"/>
    <x v="0"/>
    <x v="0"/>
    <s v="Poor"/>
    <n v="0"/>
    <n v="0"/>
    <n v="0"/>
    <n v="1"/>
  </r>
  <r>
    <x v="792"/>
    <x v="563"/>
    <x v="1"/>
    <x v="0"/>
    <x v="0"/>
    <x v="0"/>
    <x v="2"/>
    <x v="1"/>
    <x v="0"/>
    <x v="0"/>
    <s v="Average"/>
    <n v="0"/>
    <n v="0"/>
    <n v="1"/>
    <n v="0"/>
  </r>
  <r>
    <x v="793"/>
    <x v="563"/>
    <x v="1"/>
    <x v="1"/>
    <x v="1"/>
    <x v="1"/>
    <x v="3"/>
    <x v="2"/>
    <x v="1"/>
    <x v="1"/>
    <s v="Poor"/>
    <n v="0"/>
    <n v="0"/>
    <n v="0"/>
    <n v="1"/>
  </r>
  <r>
    <x v="794"/>
    <x v="564"/>
    <x v="1"/>
    <x v="1"/>
    <x v="1"/>
    <x v="1"/>
    <x v="4"/>
    <x v="0"/>
    <x v="1"/>
    <x v="1"/>
    <s v="Poor"/>
    <n v="0"/>
    <n v="0"/>
    <n v="0"/>
    <n v="1"/>
  </r>
  <r>
    <x v="795"/>
    <x v="565"/>
    <x v="1"/>
    <x v="1"/>
    <x v="1"/>
    <x v="0"/>
    <x v="5"/>
    <x v="3"/>
    <x v="1"/>
    <x v="1"/>
    <s v="Average"/>
    <n v="0"/>
    <n v="0"/>
    <n v="1"/>
    <n v="0"/>
  </r>
  <r>
    <x v="796"/>
    <x v="565"/>
    <x v="14"/>
    <x v="0"/>
    <x v="1"/>
    <x v="0"/>
    <x v="6"/>
    <x v="2"/>
    <x v="1"/>
    <x v="1"/>
    <s v="Average"/>
    <n v="0"/>
    <n v="0"/>
    <n v="1"/>
    <n v="0"/>
  </r>
  <r>
    <x v="797"/>
    <x v="565"/>
    <x v="1"/>
    <x v="1"/>
    <x v="1"/>
    <x v="1"/>
    <x v="7"/>
    <x v="2"/>
    <x v="1"/>
    <x v="1"/>
    <s v="Poor"/>
    <n v="0"/>
    <n v="0"/>
    <n v="0"/>
    <n v="1"/>
  </r>
  <r>
    <x v="798"/>
    <x v="566"/>
    <x v="1"/>
    <x v="1"/>
    <x v="1"/>
    <x v="1"/>
    <x v="8"/>
    <x v="2"/>
    <x v="1"/>
    <x v="1"/>
    <s v="Poor"/>
    <n v="0"/>
    <n v="0"/>
    <n v="0"/>
    <n v="1"/>
  </r>
  <r>
    <x v="799"/>
    <x v="567"/>
    <x v="1"/>
    <x v="1"/>
    <x v="1"/>
    <x v="2"/>
    <x v="9"/>
    <x v="3"/>
    <x v="1"/>
    <x v="1"/>
    <s v="Poor"/>
    <n v="0"/>
    <n v="0"/>
    <n v="0"/>
    <n v="1"/>
  </r>
  <r>
    <x v="800"/>
    <x v="567"/>
    <x v="3"/>
    <x v="0"/>
    <x v="0"/>
    <x v="3"/>
    <x v="0"/>
    <x v="0"/>
    <x v="0"/>
    <x v="0"/>
    <s v="Excellent"/>
    <n v="1"/>
    <n v="0"/>
    <n v="0"/>
    <n v="0"/>
  </r>
  <r>
    <x v="801"/>
    <x v="568"/>
    <x v="1"/>
    <x v="1"/>
    <x v="0"/>
    <x v="4"/>
    <x v="1"/>
    <x v="1"/>
    <x v="0"/>
    <x v="0"/>
    <s v="Good"/>
    <n v="0"/>
    <n v="1"/>
    <n v="0"/>
    <n v="0"/>
  </r>
  <r>
    <x v="802"/>
    <x v="569"/>
    <x v="7"/>
    <x v="1"/>
    <x v="0"/>
    <x v="1"/>
    <x v="2"/>
    <x v="1"/>
    <x v="0"/>
    <x v="0"/>
    <s v="Poor"/>
    <n v="0"/>
    <n v="0"/>
    <n v="0"/>
    <n v="1"/>
  </r>
  <r>
    <x v="803"/>
    <x v="569"/>
    <x v="1"/>
    <x v="3"/>
    <x v="0"/>
    <x v="0"/>
    <x v="3"/>
    <x v="2"/>
    <x v="0"/>
    <x v="0"/>
    <s v="Average"/>
    <n v="0"/>
    <n v="0"/>
    <n v="1"/>
    <n v="0"/>
  </r>
  <r>
    <x v="804"/>
    <x v="570"/>
    <x v="1"/>
    <x v="1"/>
    <x v="0"/>
    <x v="1"/>
    <x v="4"/>
    <x v="0"/>
    <x v="0"/>
    <x v="0"/>
    <s v="Poor"/>
    <n v="0"/>
    <n v="0"/>
    <n v="0"/>
    <n v="1"/>
  </r>
  <r>
    <x v="805"/>
    <x v="571"/>
    <x v="1"/>
    <x v="1"/>
    <x v="1"/>
    <x v="1"/>
    <x v="5"/>
    <x v="3"/>
    <x v="1"/>
    <x v="1"/>
    <s v="Poor"/>
    <n v="0"/>
    <n v="0"/>
    <n v="0"/>
    <n v="1"/>
  </r>
  <r>
    <x v="806"/>
    <x v="572"/>
    <x v="1"/>
    <x v="0"/>
    <x v="1"/>
    <x v="0"/>
    <x v="6"/>
    <x v="2"/>
    <x v="1"/>
    <x v="1"/>
    <s v="Average"/>
    <n v="0"/>
    <n v="0"/>
    <n v="1"/>
    <n v="0"/>
  </r>
  <r>
    <x v="807"/>
    <x v="573"/>
    <x v="1"/>
    <x v="2"/>
    <x v="1"/>
    <x v="0"/>
    <x v="7"/>
    <x v="2"/>
    <x v="1"/>
    <x v="1"/>
    <s v="Average"/>
    <n v="0"/>
    <n v="0"/>
    <n v="1"/>
    <n v="0"/>
  </r>
  <r>
    <x v="808"/>
    <x v="574"/>
    <x v="1"/>
    <x v="0"/>
    <x v="1"/>
    <x v="1"/>
    <x v="8"/>
    <x v="2"/>
    <x v="1"/>
    <x v="1"/>
    <s v="Poor"/>
    <n v="0"/>
    <n v="0"/>
    <n v="0"/>
    <n v="1"/>
  </r>
  <r>
    <x v="809"/>
    <x v="575"/>
    <x v="1"/>
    <x v="1"/>
    <x v="0"/>
    <x v="1"/>
    <x v="9"/>
    <x v="3"/>
    <x v="0"/>
    <x v="0"/>
    <s v="Poor"/>
    <n v="0"/>
    <n v="0"/>
    <n v="0"/>
    <n v="1"/>
  </r>
  <r>
    <x v="810"/>
    <x v="575"/>
    <x v="1"/>
    <x v="0"/>
    <x v="1"/>
    <x v="2"/>
    <x v="0"/>
    <x v="0"/>
    <x v="1"/>
    <x v="1"/>
    <s v="Poor"/>
    <n v="0"/>
    <n v="0"/>
    <n v="0"/>
    <n v="1"/>
  </r>
  <r>
    <x v="811"/>
    <x v="576"/>
    <x v="1"/>
    <x v="3"/>
    <x v="0"/>
    <x v="3"/>
    <x v="1"/>
    <x v="1"/>
    <x v="0"/>
    <x v="0"/>
    <s v="Excellent"/>
    <n v="1"/>
    <n v="0"/>
    <n v="0"/>
    <n v="0"/>
  </r>
  <r>
    <x v="812"/>
    <x v="576"/>
    <x v="1"/>
    <x v="1"/>
    <x v="0"/>
    <x v="4"/>
    <x v="2"/>
    <x v="1"/>
    <x v="0"/>
    <x v="0"/>
    <s v="Good"/>
    <n v="0"/>
    <n v="1"/>
    <n v="0"/>
    <n v="0"/>
  </r>
  <r>
    <x v="813"/>
    <x v="577"/>
    <x v="1"/>
    <x v="0"/>
    <x v="1"/>
    <x v="1"/>
    <x v="3"/>
    <x v="2"/>
    <x v="1"/>
    <x v="1"/>
    <s v="Poor"/>
    <n v="0"/>
    <n v="0"/>
    <n v="0"/>
    <n v="1"/>
  </r>
  <r>
    <x v="814"/>
    <x v="577"/>
    <x v="7"/>
    <x v="1"/>
    <x v="1"/>
    <x v="0"/>
    <x v="4"/>
    <x v="0"/>
    <x v="1"/>
    <x v="1"/>
    <s v="Average"/>
    <n v="0"/>
    <n v="0"/>
    <n v="1"/>
    <n v="0"/>
  </r>
  <r>
    <x v="815"/>
    <x v="578"/>
    <x v="1"/>
    <x v="1"/>
    <x v="0"/>
    <x v="1"/>
    <x v="5"/>
    <x v="3"/>
    <x v="0"/>
    <x v="0"/>
    <s v="Poor"/>
    <n v="0"/>
    <n v="0"/>
    <n v="0"/>
    <n v="1"/>
  </r>
  <r>
    <x v="816"/>
    <x v="579"/>
    <x v="13"/>
    <x v="1"/>
    <x v="1"/>
    <x v="1"/>
    <x v="6"/>
    <x v="2"/>
    <x v="1"/>
    <x v="1"/>
    <s v="Poor"/>
    <n v="0"/>
    <n v="0"/>
    <n v="0"/>
    <n v="1"/>
  </r>
  <r>
    <x v="817"/>
    <x v="579"/>
    <x v="3"/>
    <x v="0"/>
    <x v="0"/>
    <x v="0"/>
    <x v="7"/>
    <x v="2"/>
    <x v="0"/>
    <x v="0"/>
    <s v="Average"/>
    <n v="0"/>
    <n v="0"/>
    <n v="1"/>
    <n v="0"/>
  </r>
  <r>
    <x v="818"/>
    <x v="579"/>
    <x v="1"/>
    <x v="0"/>
    <x v="0"/>
    <x v="0"/>
    <x v="8"/>
    <x v="2"/>
    <x v="0"/>
    <x v="0"/>
    <s v="Average"/>
    <n v="0"/>
    <n v="0"/>
    <n v="1"/>
    <n v="0"/>
  </r>
  <r>
    <x v="819"/>
    <x v="580"/>
    <x v="1"/>
    <x v="0"/>
    <x v="0"/>
    <x v="1"/>
    <x v="9"/>
    <x v="3"/>
    <x v="0"/>
    <x v="0"/>
    <s v="Poor"/>
    <n v="0"/>
    <n v="0"/>
    <n v="0"/>
    <n v="1"/>
  </r>
  <r>
    <x v="820"/>
    <x v="581"/>
    <x v="1"/>
    <x v="1"/>
    <x v="1"/>
    <x v="1"/>
    <x v="0"/>
    <x v="0"/>
    <x v="1"/>
    <x v="1"/>
    <s v="Poor"/>
    <n v="0"/>
    <n v="0"/>
    <n v="0"/>
    <n v="1"/>
  </r>
  <r>
    <x v="821"/>
    <x v="581"/>
    <x v="14"/>
    <x v="0"/>
    <x v="1"/>
    <x v="2"/>
    <x v="1"/>
    <x v="1"/>
    <x v="1"/>
    <x v="1"/>
    <s v="Poor"/>
    <n v="0"/>
    <n v="0"/>
    <n v="0"/>
    <n v="1"/>
  </r>
  <r>
    <x v="822"/>
    <x v="582"/>
    <x v="1"/>
    <x v="1"/>
    <x v="1"/>
    <x v="3"/>
    <x v="2"/>
    <x v="1"/>
    <x v="1"/>
    <x v="1"/>
    <s v="Excellent"/>
    <n v="1"/>
    <n v="0"/>
    <n v="0"/>
    <n v="0"/>
  </r>
  <r>
    <x v="823"/>
    <x v="583"/>
    <x v="22"/>
    <x v="1"/>
    <x v="0"/>
    <x v="4"/>
    <x v="3"/>
    <x v="2"/>
    <x v="0"/>
    <x v="0"/>
    <s v="Good"/>
    <n v="0"/>
    <n v="1"/>
    <n v="0"/>
    <n v="0"/>
  </r>
  <r>
    <x v="824"/>
    <x v="583"/>
    <x v="1"/>
    <x v="0"/>
    <x v="1"/>
    <x v="1"/>
    <x v="4"/>
    <x v="0"/>
    <x v="1"/>
    <x v="1"/>
    <s v="Poor"/>
    <n v="0"/>
    <n v="0"/>
    <n v="0"/>
    <n v="1"/>
  </r>
  <r>
    <x v="825"/>
    <x v="584"/>
    <x v="1"/>
    <x v="1"/>
    <x v="0"/>
    <x v="0"/>
    <x v="5"/>
    <x v="3"/>
    <x v="0"/>
    <x v="0"/>
    <s v="Average"/>
    <n v="0"/>
    <n v="0"/>
    <n v="1"/>
    <n v="0"/>
  </r>
  <r>
    <x v="826"/>
    <x v="585"/>
    <x v="7"/>
    <x v="0"/>
    <x v="1"/>
    <x v="1"/>
    <x v="6"/>
    <x v="2"/>
    <x v="1"/>
    <x v="1"/>
    <s v="Poor"/>
    <n v="0"/>
    <n v="0"/>
    <n v="0"/>
    <n v="1"/>
  </r>
  <r>
    <x v="827"/>
    <x v="585"/>
    <x v="1"/>
    <x v="0"/>
    <x v="0"/>
    <x v="1"/>
    <x v="7"/>
    <x v="2"/>
    <x v="0"/>
    <x v="0"/>
    <s v="Poor"/>
    <n v="0"/>
    <n v="0"/>
    <n v="0"/>
    <n v="1"/>
  </r>
  <r>
    <x v="828"/>
    <x v="586"/>
    <x v="7"/>
    <x v="0"/>
    <x v="1"/>
    <x v="0"/>
    <x v="8"/>
    <x v="2"/>
    <x v="1"/>
    <x v="1"/>
    <s v="Average"/>
    <n v="0"/>
    <n v="0"/>
    <n v="1"/>
    <n v="0"/>
  </r>
  <r>
    <x v="829"/>
    <x v="587"/>
    <x v="4"/>
    <x v="0"/>
    <x v="0"/>
    <x v="0"/>
    <x v="9"/>
    <x v="3"/>
    <x v="0"/>
    <x v="0"/>
    <s v="Average"/>
    <n v="0"/>
    <n v="0"/>
    <n v="1"/>
    <n v="0"/>
  </r>
  <r>
    <x v="830"/>
    <x v="587"/>
    <x v="1"/>
    <x v="1"/>
    <x v="0"/>
    <x v="1"/>
    <x v="0"/>
    <x v="0"/>
    <x v="0"/>
    <x v="0"/>
    <s v="Poor"/>
    <n v="0"/>
    <n v="0"/>
    <n v="0"/>
    <n v="1"/>
  </r>
  <r>
    <x v="831"/>
    <x v="587"/>
    <x v="1"/>
    <x v="0"/>
    <x v="1"/>
    <x v="1"/>
    <x v="1"/>
    <x v="1"/>
    <x v="1"/>
    <x v="1"/>
    <s v="Poor"/>
    <n v="0"/>
    <n v="0"/>
    <n v="0"/>
    <n v="1"/>
  </r>
  <r>
    <x v="832"/>
    <x v="587"/>
    <x v="1"/>
    <x v="1"/>
    <x v="1"/>
    <x v="2"/>
    <x v="2"/>
    <x v="1"/>
    <x v="1"/>
    <x v="1"/>
    <s v="Poor"/>
    <n v="0"/>
    <n v="0"/>
    <n v="0"/>
    <n v="1"/>
  </r>
  <r>
    <x v="833"/>
    <x v="588"/>
    <x v="1"/>
    <x v="1"/>
    <x v="0"/>
    <x v="3"/>
    <x v="3"/>
    <x v="2"/>
    <x v="0"/>
    <x v="0"/>
    <s v="Excellent"/>
    <n v="1"/>
    <n v="0"/>
    <n v="0"/>
    <n v="0"/>
  </r>
  <r>
    <x v="834"/>
    <x v="589"/>
    <x v="1"/>
    <x v="3"/>
    <x v="0"/>
    <x v="4"/>
    <x v="4"/>
    <x v="0"/>
    <x v="0"/>
    <x v="0"/>
    <s v="Good"/>
    <n v="0"/>
    <n v="1"/>
    <n v="0"/>
    <n v="0"/>
  </r>
  <r>
    <x v="835"/>
    <x v="590"/>
    <x v="1"/>
    <x v="0"/>
    <x v="1"/>
    <x v="1"/>
    <x v="5"/>
    <x v="3"/>
    <x v="1"/>
    <x v="1"/>
    <s v="Poor"/>
    <n v="0"/>
    <n v="0"/>
    <n v="0"/>
    <n v="1"/>
  </r>
  <r>
    <x v="836"/>
    <x v="590"/>
    <x v="1"/>
    <x v="1"/>
    <x v="1"/>
    <x v="0"/>
    <x v="6"/>
    <x v="2"/>
    <x v="1"/>
    <x v="1"/>
    <s v="Average"/>
    <n v="0"/>
    <n v="0"/>
    <n v="1"/>
    <n v="0"/>
  </r>
  <r>
    <x v="837"/>
    <x v="591"/>
    <x v="1"/>
    <x v="1"/>
    <x v="1"/>
    <x v="1"/>
    <x v="7"/>
    <x v="2"/>
    <x v="1"/>
    <x v="1"/>
    <s v="Poor"/>
    <n v="0"/>
    <n v="0"/>
    <n v="0"/>
    <n v="1"/>
  </r>
  <r>
    <x v="838"/>
    <x v="592"/>
    <x v="22"/>
    <x v="1"/>
    <x v="1"/>
    <x v="1"/>
    <x v="8"/>
    <x v="2"/>
    <x v="1"/>
    <x v="1"/>
    <s v="Poor"/>
    <n v="0"/>
    <n v="0"/>
    <n v="0"/>
    <n v="1"/>
  </r>
  <r>
    <x v="839"/>
    <x v="593"/>
    <x v="6"/>
    <x v="1"/>
    <x v="1"/>
    <x v="0"/>
    <x v="9"/>
    <x v="3"/>
    <x v="1"/>
    <x v="1"/>
    <s v="Average"/>
    <n v="0"/>
    <n v="0"/>
    <n v="1"/>
    <n v="0"/>
  </r>
  <r>
    <x v="840"/>
    <x v="593"/>
    <x v="1"/>
    <x v="1"/>
    <x v="0"/>
    <x v="0"/>
    <x v="0"/>
    <x v="0"/>
    <x v="0"/>
    <x v="0"/>
    <s v="Average"/>
    <n v="0"/>
    <n v="0"/>
    <n v="1"/>
    <n v="0"/>
  </r>
  <r>
    <x v="841"/>
    <x v="593"/>
    <x v="4"/>
    <x v="0"/>
    <x v="0"/>
    <x v="1"/>
    <x v="1"/>
    <x v="1"/>
    <x v="0"/>
    <x v="0"/>
    <s v="Poor"/>
    <n v="0"/>
    <n v="0"/>
    <n v="0"/>
    <n v="1"/>
  </r>
  <r>
    <x v="842"/>
    <x v="594"/>
    <x v="1"/>
    <x v="0"/>
    <x v="0"/>
    <x v="1"/>
    <x v="2"/>
    <x v="1"/>
    <x v="0"/>
    <x v="0"/>
    <s v="Poor"/>
    <n v="0"/>
    <n v="0"/>
    <n v="0"/>
    <n v="1"/>
  </r>
  <r>
    <x v="843"/>
    <x v="595"/>
    <x v="1"/>
    <x v="1"/>
    <x v="1"/>
    <x v="2"/>
    <x v="3"/>
    <x v="2"/>
    <x v="1"/>
    <x v="1"/>
    <s v="Poor"/>
    <n v="0"/>
    <n v="0"/>
    <n v="0"/>
    <n v="1"/>
  </r>
  <r>
    <x v="844"/>
    <x v="596"/>
    <x v="1"/>
    <x v="1"/>
    <x v="0"/>
    <x v="3"/>
    <x v="4"/>
    <x v="0"/>
    <x v="0"/>
    <x v="0"/>
    <s v="Excellent"/>
    <n v="1"/>
    <n v="0"/>
    <n v="0"/>
    <n v="0"/>
  </r>
  <r>
    <x v="845"/>
    <x v="596"/>
    <x v="1"/>
    <x v="3"/>
    <x v="0"/>
    <x v="4"/>
    <x v="5"/>
    <x v="3"/>
    <x v="0"/>
    <x v="0"/>
    <s v="Good"/>
    <n v="0"/>
    <n v="1"/>
    <n v="0"/>
    <n v="0"/>
  </r>
  <r>
    <x v="846"/>
    <x v="597"/>
    <x v="7"/>
    <x v="3"/>
    <x v="1"/>
    <x v="1"/>
    <x v="6"/>
    <x v="2"/>
    <x v="1"/>
    <x v="1"/>
    <s v="Poor"/>
    <n v="0"/>
    <n v="0"/>
    <n v="0"/>
    <n v="1"/>
  </r>
  <r>
    <x v="847"/>
    <x v="598"/>
    <x v="1"/>
    <x v="1"/>
    <x v="0"/>
    <x v="0"/>
    <x v="7"/>
    <x v="2"/>
    <x v="0"/>
    <x v="0"/>
    <s v="Average"/>
    <n v="0"/>
    <n v="0"/>
    <n v="1"/>
    <n v="0"/>
  </r>
  <r>
    <x v="848"/>
    <x v="598"/>
    <x v="45"/>
    <x v="3"/>
    <x v="1"/>
    <x v="1"/>
    <x v="8"/>
    <x v="2"/>
    <x v="1"/>
    <x v="1"/>
    <s v="Poor"/>
    <n v="0"/>
    <n v="0"/>
    <n v="0"/>
    <n v="1"/>
  </r>
  <r>
    <x v="849"/>
    <x v="599"/>
    <x v="1"/>
    <x v="1"/>
    <x v="1"/>
    <x v="1"/>
    <x v="9"/>
    <x v="3"/>
    <x v="1"/>
    <x v="1"/>
    <s v="Poor"/>
    <n v="0"/>
    <n v="0"/>
    <n v="0"/>
    <n v="1"/>
  </r>
  <r>
    <x v="850"/>
    <x v="600"/>
    <x v="1"/>
    <x v="1"/>
    <x v="1"/>
    <x v="0"/>
    <x v="0"/>
    <x v="0"/>
    <x v="1"/>
    <x v="1"/>
    <s v="Average"/>
    <n v="0"/>
    <n v="0"/>
    <n v="1"/>
    <n v="0"/>
  </r>
  <r>
    <x v="851"/>
    <x v="601"/>
    <x v="1"/>
    <x v="0"/>
    <x v="0"/>
    <x v="0"/>
    <x v="1"/>
    <x v="1"/>
    <x v="0"/>
    <x v="0"/>
    <s v="Average"/>
    <n v="0"/>
    <n v="0"/>
    <n v="1"/>
    <n v="0"/>
  </r>
  <r>
    <x v="852"/>
    <x v="601"/>
    <x v="7"/>
    <x v="1"/>
    <x v="1"/>
    <x v="1"/>
    <x v="2"/>
    <x v="1"/>
    <x v="1"/>
    <x v="1"/>
    <s v="Poor"/>
    <n v="0"/>
    <n v="0"/>
    <n v="0"/>
    <n v="1"/>
  </r>
  <r>
    <x v="853"/>
    <x v="602"/>
    <x v="1"/>
    <x v="0"/>
    <x v="1"/>
    <x v="1"/>
    <x v="3"/>
    <x v="2"/>
    <x v="1"/>
    <x v="1"/>
    <s v="Poor"/>
    <n v="0"/>
    <n v="0"/>
    <n v="0"/>
    <n v="1"/>
  </r>
  <r>
    <x v="854"/>
    <x v="602"/>
    <x v="1"/>
    <x v="1"/>
    <x v="0"/>
    <x v="2"/>
    <x v="4"/>
    <x v="0"/>
    <x v="0"/>
    <x v="0"/>
    <s v="Poor"/>
    <n v="0"/>
    <n v="0"/>
    <n v="0"/>
    <n v="1"/>
  </r>
  <r>
    <x v="855"/>
    <x v="603"/>
    <x v="1"/>
    <x v="1"/>
    <x v="1"/>
    <x v="3"/>
    <x v="5"/>
    <x v="3"/>
    <x v="1"/>
    <x v="1"/>
    <s v="Excellent"/>
    <n v="1"/>
    <n v="0"/>
    <n v="0"/>
    <n v="0"/>
  </r>
  <r>
    <x v="856"/>
    <x v="604"/>
    <x v="7"/>
    <x v="1"/>
    <x v="1"/>
    <x v="4"/>
    <x v="6"/>
    <x v="2"/>
    <x v="1"/>
    <x v="1"/>
    <s v="Good"/>
    <n v="0"/>
    <n v="1"/>
    <n v="0"/>
    <n v="0"/>
  </r>
  <r>
    <x v="857"/>
    <x v="605"/>
    <x v="1"/>
    <x v="1"/>
    <x v="0"/>
    <x v="1"/>
    <x v="7"/>
    <x v="2"/>
    <x v="0"/>
    <x v="0"/>
    <s v="Poor"/>
    <n v="0"/>
    <n v="0"/>
    <n v="0"/>
    <n v="1"/>
  </r>
  <r>
    <x v="858"/>
    <x v="605"/>
    <x v="1"/>
    <x v="0"/>
    <x v="1"/>
    <x v="0"/>
    <x v="8"/>
    <x v="2"/>
    <x v="1"/>
    <x v="1"/>
    <s v="Average"/>
    <n v="0"/>
    <n v="0"/>
    <n v="1"/>
    <n v="0"/>
  </r>
  <r>
    <x v="859"/>
    <x v="606"/>
    <x v="1"/>
    <x v="1"/>
    <x v="0"/>
    <x v="1"/>
    <x v="9"/>
    <x v="3"/>
    <x v="0"/>
    <x v="0"/>
    <s v="Poor"/>
    <n v="0"/>
    <n v="0"/>
    <n v="0"/>
    <n v="1"/>
  </r>
  <r>
    <x v="860"/>
    <x v="607"/>
    <x v="1"/>
    <x v="0"/>
    <x v="1"/>
    <x v="1"/>
    <x v="0"/>
    <x v="0"/>
    <x v="1"/>
    <x v="1"/>
    <s v="Poor"/>
    <n v="0"/>
    <n v="0"/>
    <n v="0"/>
    <n v="1"/>
  </r>
  <r>
    <x v="861"/>
    <x v="608"/>
    <x v="7"/>
    <x v="1"/>
    <x v="1"/>
    <x v="0"/>
    <x v="1"/>
    <x v="1"/>
    <x v="1"/>
    <x v="1"/>
    <s v="Average"/>
    <n v="0"/>
    <n v="0"/>
    <n v="1"/>
    <n v="0"/>
  </r>
  <r>
    <x v="862"/>
    <x v="609"/>
    <x v="1"/>
    <x v="1"/>
    <x v="1"/>
    <x v="0"/>
    <x v="2"/>
    <x v="1"/>
    <x v="1"/>
    <x v="1"/>
    <s v="Average"/>
    <n v="0"/>
    <n v="0"/>
    <n v="1"/>
    <n v="0"/>
  </r>
  <r>
    <x v="863"/>
    <x v="609"/>
    <x v="1"/>
    <x v="1"/>
    <x v="0"/>
    <x v="1"/>
    <x v="3"/>
    <x v="2"/>
    <x v="0"/>
    <x v="0"/>
    <s v="Poor"/>
    <n v="0"/>
    <n v="0"/>
    <n v="0"/>
    <n v="1"/>
  </r>
  <r>
    <x v="864"/>
    <x v="610"/>
    <x v="1"/>
    <x v="1"/>
    <x v="1"/>
    <x v="1"/>
    <x v="4"/>
    <x v="0"/>
    <x v="1"/>
    <x v="1"/>
    <s v="Poor"/>
    <n v="0"/>
    <n v="0"/>
    <n v="0"/>
    <n v="1"/>
  </r>
  <r>
    <x v="865"/>
    <x v="611"/>
    <x v="7"/>
    <x v="0"/>
    <x v="1"/>
    <x v="2"/>
    <x v="5"/>
    <x v="3"/>
    <x v="1"/>
    <x v="1"/>
    <s v="Poor"/>
    <n v="0"/>
    <n v="0"/>
    <n v="0"/>
    <n v="1"/>
  </r>
  <r>
    <x v="866"/>
    <x v="612"/>
    <x v="1"/>
    <x v="0"/>
    <x v="1"/>
    <x v="3"/>
    <x v="6"/>
    <x v="2"/>
    <x v="1"/>
    <x v="1"/>
    <s v="Excellent"/>
    <n v="1"/>
    <n v="0"/>
    <n v="0"/>
    <n v="0"/>
  </r>
  <r>
    <x v="867"/>
    <x v="612"/>
    <x v="1"/>
    <x v="3"/>
    <x v="1"/>
    <x v="4"/>
    <x v="7"/>
    <x v="2"/>
    <x v="1"/>
    <x v="1"/>
    <s v="Good"/>
    <n v="0"/>
    <n v="1"/>
    <n v="0"/>
    <n v="0"/>
  </r>
  <r>
    <x v="868"/>
    <x v="613"/>
    <x v="1"/>
    <x v="1"/>
    <x v="1"/>
    <x v="1"/>
    <x v="8"/>
    <x v="2"/>
    <x v="1"/>
    <x v="1"/>
    <s v="Poor"/>
    <n v="0"/>
    <n v="0"/>
    <n v="0"/>
    <n v="1"/>
  </r>
  <r>
    <x v="869"/>
    <x v="614"/>
    <x v="1"/>
    <x v="1"/>
    <x v="1"/>
    <x v="0"/>
    <x v="9"/>
    <x v="3"/>
    <x v="1"/>
    <x v="1"/>
    <s v="Average"/>
    <n v="0"/>
    <n v="0"/>
    <n v="1"/>
    <n v="0"/>
  </r>
  <r>
    <x v="870"/>
    <x v="615"/>
    <x v="8"/>
    <x v="0"/>
    <x v="1"/>
    <x v="1"/>
    <x v="0"/>
    <x v="0"/>
    <x v="1"/>
    <x v="1"/>
    <s v="Poor"/>
    <n v="0"/>
    <n v="0"/>
    <n v="0"/>
    <n v="1"/>
  </r>
  <r>
    <x v="871"/>
    <x v="616"/>
    <x v="1"/>
    <x v="1"/>
    <x v="0"/>
    <x v="1"/>
    <x v="1"/>
    <x v="1"/>
    <x v="0"/>
    <x v="0"/>
    <s v="Poor"/>
    <n v="0"/>
    <n v="0"/>
    <n v="0"/>
    <n v="1"/>
  </r>
  <r>
    <x v="872"/>
    <x v="617"/>
    <x v="7"/>
    <x v="2"/>
    <x v="0"/>
    <x v="0"/>
    <x v="2"/>
    <x v="1"/>
    <x v="0"/>
    <x v="0"/>
    <s v="Average"/>
    <n v="0"/>
    <n v="0"/>
    <n v="1"/>
    <n v="0"/>
  </r>
  <r>
    <x v="873"/>
    <x v="617"/>
    <x v="53"/>
    <x v="2"/>
    <x v="0"/>
    <x v="0"/>
    <x v="3"/>
    <x v="2"/>
    <x v="0"/>
    <x v="0"/>
    <s v="Average"/>
    <n v="0"/>
    <n v="0"/>
    <n v="1"/>
    <n v="0"/>
  </r>
  <r>
    <x v="874"/>
    <x v="618"/>
    <x v="1"/>
    <x v="2"/>
    <x v="0"/>
    <x v="1"/>
    <x v="4"/>
    <x v="0"/>
    <x v="0"/>
    <x v="0"/>
    <s v="Poor"/>
    <n v="0"/>
    <n v="0"/>
    <n v="0"/>
    <n v="1"/>
  </r>
  <r>
    <x v="875"/>
    <x v="618"/>
    <x v="1"/>
    <x v="0"/>
    <x v="1"/>
    <x v="1"/>
    <x v="5"/>
    <x v="3"/>
    <x v="1"/>
    <x v="1"/>
    <s v="Poor"/>
    <n v="0"/>
    <n v="0"/>
    <n v="0"/>
    <n v="1"/>
  </r>
  <r>
    <x v="876"/>
    <x v="619"/>
    <x v="1"/>
    <x v="0"/>
    <x v="0"/>
    <x v="2"/>
    <x v="6"/>
    <x v="2"/>
    <x v="0"/>
    <x v="0"/>
    <s v="Poor"/>
    <n v="0"/>
    <n v="0"/>
    <n v="0"/>
    <n v="1"/>
  </r>
  <r>
    <x v="877"/>
    <x v="619"/>
    <x v="1"/>
    <x v="1"/>
    <x v="0"/>
    <x v="3"/>
    <x v="7"/>
    <x v="2"/>
    <x v="0"/>
    <x v="0"/>
    <s v="Excellent"/>
    <n v="1"/>
    <n v="0"/>
    <n v="0"/>
    <n v="0"/>
  </r>
  <r>
    <x v="878"/>
    <x v="620"/>
    <x v="7"/>
    <x v="1"/>
    <x v="1"/>
    <x v="4"/>
    <x v="8"/>
    <x v="2"/>
    <x v="1"/>
    <x v="1"/>
    <s v="Good"/>
    <n v="0"/>
    <n v="1"/>
    <n v="0"/>
    <n v="0"/>
  </r>
  <r>
    <x v="879"/>
    <x v="620"/>
    <x v="5"/>
    <x v="1"/>
    <x v="1"/>
    <x v="1"/>
    <x v="9"/>
    <x v="3"/>
    <x v="1"/>
    <x v="1"/>
    <s v="Poor"/>
    <n v="0"/>
    <n v="0"/>
    <n v="0"/>
    <n v="1"/>
  </r>
  <r>
    <x v="880"/>
    <x v="621"/>
    <x v="17"/>
    <x v="3"/>
    <x v="1"/>
    <x v="0"/>
    <x v="0"/>
    <x v="0"/>
    <x v="1"/>
    <x v="1"/>
    <s v="Average"/>
    <n v="0"/>
    <n v="0"/>
    <n v="1"/>
    <n v="0"/>
  </r>
  <r>
    <x v="881"/>
    <x v="622"/>
    <x v="1"/>
    <x v="1"/>
    <x v="1"/>
    <x v="1"/>
    <x v="1"/>
    <x v="1"/>
    <x v="1"/>
    <x v="1"/>
    <s v="Poor"/>
    <n v="0"/>
    <n v="0"/>
    <n v="0"/>
    <n v="1"/>
  </r>
  <r>
    <x v="882"/>
    <x v="622"/>
    <x v="19"/>
    <x v="1"/>
    <x v="1"/>
    <x v="1"/>
    <x v="2"/>
    <x v="1"/>
    <x v="1"/>
    <x v="1"/>
    <s v="Poor"/>
    <n v="0"/>
    <n v="0"/>
    <n v="0"/>
    <n v="1"/>
  </r>
  <r>
    <x v="883"/>
    <x v="622"/>
    <x v="1"/>
    <x v="2"/>
    <x v="0"/>
    <x v="0"/>
    <x v="3"/>
    <x v="2"/>
    <x v="0"/>
    <x v="0"/>
    <s v="Average"/>
    <n v="0"/>
    <n v="0"/>
    <n v="1"/>
    <n v="0"/>
  </r>
  <r>
    <x v="884"/>
    <x v="623"/>
    <x v="1"/>
    <x v="0"/>
    <x v="0"/>
    <x v="0"/>
    <x v="4"/>
    <x v="0"/>
    <x v="0"/>
    <x v="0"/>
    <s v="Average"/>
    <n v="0"/>
    <n v="0"/>
    <n v="1"/>
    <n v="0"/>
  </r>
  <r>
    <x v="885"/>
    <x v="623"/>
    <x v="1"/>
    <x v="3"/>
    <x v="0"/>
    <x v="1"/>
    <x v="5"/>
    <x v="3"/>
    <x v="0"/>
    <x v="0"/>
    <s v="Poor"/>
    <n v="0"/>
    <n v="0"/>
    <n v="0"/>
    <n v="1"/>
  </r>
  <r>
    <x v="886"/>
    <x v="624"/>
    <x v="1"/>
    <x v="1"/>
    <x v="0"/>
    <x v="1"/>
    <x v="6"/>
    <x v="2"/>
    <x v="0"/>
    <x v="0"/>
    <s v="Poor"/>
    <n v="0"/>
    <n v="0"/>
    <n v="0"/>
    <n v="1"/>
  </r>
  <r>
    <x v="887"/>
    <x v="625"/>
    <x v="6"/>
    <x v="2"/>
    <x v="1"/>
    <x v="2"/>
    <x v="7"/>
    <x v="2"/>
    <x v="1"/>
    <x v="1"/>
    <s v="Poor"/>
    <n v="0"/>
    <n v="0"/>
    <n v="0"/>
    <n v="1"/>
  </r>
  <r>
    <x v="888"/>
    <x v="625"/>
    <x v="1"/>
    <x v="1"/>
    <x v="0"/>
    <x v="3"/>
    <x v="8"/>
    <x v="2"/>
    <x v="0"/>
    <x v="0"/>
    <s v="Excellent"/>
    <n v="1"/>
    <n v="0"/>
    <n v="0"/>
    <n v="0"/>
  </r>
  <r>
    <x v="889"/>
    <x v="626"/>
    <x v="21"/>
    <x v="0"/>
    <x v="1"/>
    <x v="4"/>
    <x v="9"/>
    <x v="3"/>
    <x v="1"/>
    <x v="1"/>
    <s v="Good"/>
    <n v="0"/>
    <n v="1"/>
    <n v="0"/>
    <n v="0"/>
  </r>
  <r>
    <x v="890"/>
    <x v="626"/>
    <x v="7"/>
    <x v="1"/>
    <x v="0"/>
    <x v="1"/>
    <x v="0"/>
    <x v="0"/>
    <x v="0"/>
    <x v="0"/>
    <s v="Poor"/>
    <n v="0"/>
    <n v="0"/>
    <n v="0"/>
    <n v="1"/>
  </r>
  <r>
    <x v="891"/>
    <x v="626"/>
    <x v="1"/>
    <x v="0"/>
    <x v="0"/>
    <x v="0"/>
    <x v="1"/>
    <x v="1"/>
    <x v="0"/>
    <x v="0"/>
    <s v="Average"/>
    <n v="0"/>
    <n v="0"/>
    <n v="1"/>
    <n v="0"/>
  </r>
  <r>
    <x v="892"/>
    <x v="627"/>
    <x v="22"/>
    <x v="1"/>
    <x v="1"/>
    <x v="1"/>
    <x v="2"/>
    <x v="1"/>
    <x v="1"/>
    <x v="1"/>
    <s v="Poor"/>
    <n v="0"/>
    <n v="0"/>
    <n v="0"/>
    <n v="1"/>
  </r>
  <r>
    <x v="893"/>
    <x v="628"/>
    <x v="29"/>
    <x v="1"/>
    <x v="0"/>
    <x v="1"/>
    <x v="3"/>
    <x v="2"/>
    <x v="0"/>
    <x v="0"/>
    <s v="Poor"/>
    <n v="0"/>
    <n v="0"/>
    <n v="0"/>
    <n v="1"/>
  </r>
  <r>
    <x v="894"/>
    <x v="628"/>
    <x v="7"/>
    <x v="1"/>
    <x v="0"/>
    <x v="0"/>
    <x v="4"/>
    <x v="0"/>
    <x v="0"/>
    <x v="0"/>
    <s v="Average"/>
    <n v="0"/>
    <n v="0"/>
    <n v="1"/>
    <n v="0"/>
  </r>
  <r>
    <x v="895"/>
    <x v="629"/>
    <x v="1"/>
    <x v="1"/>
    <x v="1"/>
    <x v="0"/>
    <x v="5"/>
    <x v="3"/>
    <x v="1"/>
    <x v="1"/>
    <s v="Average"/>
    <n v="0"/>
    <n v="0"/>
    <n v="1"/>
    <n v="0"/>
  </r>
  <r>
    <x v="896"/>
    <x v="629"/>
    <x v="21"/>
    <x v="1"/>
    <x v="1"/>
    <x v="1"/>
    <x v="6"/>
    <x v="2"/>
    <x v="1"/>
    <x v="1"/>
    <s v="Poor"/>
    <n v="0"/>
    <n v="0"/>
    <n v="0"/>
    <n v="1"/>
  </r>
  <r>
    <x v="897"/>
    <x v="630"/>
    <x v="1"/>
    <x v="3"/>
    <x v="0"/>
    <x v="1"/>
    <x v="7"/>
    <x v="2"/>
    <x v="0"/>
    <x v="0"/>
    <s v="Poor"/>
    <n v="0"/>
    <n v="0"/>
    <n v="0"/>
    <n v="1"/>
  </r>
  <r>
    <x v="898"/>
    <x v="630"/>
    <x v="1"/>
    <x v="0"/>
    <x v="0"/>
    <x v="2"/>
    <x v="8"/>
    <x v="2"/>
    <x v="0"/>
    <x v="0"/>
    <s v="Poor"/>
    <n v="0"/>
    <n v="0"/>
    <n v="0"/>
    <n v="1"/>
  </r>
  <r>
    <x v="899"/>
    <x v="631"/>
    <x v="1"/>
    <x v="0"/>
    <x v="0"/>
    <x v="3"/>
    <x v="9"/>
    <x v="3"/>
    <x v="0"/>
    <x v="0"/>
    <s v="Excellent"/>
    <n v="1"/>
    <n v="0"/>
    <n v="0"/>
    <n v="0"/>
  </r>
  <r>
    <x v="900"/>
    <x v="631"/>
    <x v="18"/>
    <x v="0"/>
    <x v="0"/>
    <x v="4"/>
    <x v="0"/>
    <x v="0"/>
    <x v="0"/>
    <x v="0"/>
    <s v="Good"/>
    <n v="0"/>
    <n v="1"/>
    <n v="0"/>
    <n v="0"/>
  </r>
  <r>
    <x v="901"/>
    <x v="631"/>
    <x v="1"/>
    <x v="2"/>
    <x v="1"/>
    <x v="1"/>
    <x v="1"/>
    <x v="1"/>
    <x v="1"/>
    <x v="1"/>
    <s v="Poor"/>
    <n v="0"/>
    <n v="0"/>
    <n v="0"/>
    <n v="1"/>
  </r>
  <r>
    <x v="902"/>
    <x v="632"/>
    <x v="26"/>
    <x v="0"/>
    <x v="1"/>
    <x v="0"/>
    <x v="2"/>
    <x v="1"/>
    <x v="1"/>
    <x v="1"/>
    <s v="Average"/>
    <n v="0"/>
    <n v="0"/>
    <n v="1"/>
    <n v="0"/>
  </r>
  <r>
    <x v="903"/>
    <x v="632"/>
    <x v="29"/>
    <x v="1"/>
    <x v="1"/>
    <x v="1"/>
    <x v="3"/>
    <x v="2"/>
    <x v="1"/>
    <x v="1"/>
    <s v="Poor"/>
    <n v="0"/>
    <n v="0"/>
    <n v="0"/>
    <n v="1"/>
  </r>
  <r>
    <x v="904"/>
    <x v="633"/>
    <x v="7"/>
    <x v="2"/>
    <x v="1"/>
    <x v="1"/>
    <x v="4"/>
    <x v="0"/>
    <x v="1"/>
    <x v="1"/>
    <s v="Poor"/>
    <n v="0"/>
    <n v="0"/>
    <n v="0"/>
    <n v="1"/>
  </r>
  <r>
    <x v="905"/>
    <x v="634"/>
    <x v="17"/>
    <x v="1"/>
    <x v="0"/>
    <x v="0"/>
    <x v="5"/>
    <x v="3"/>
    <x v="0"/>
    <x v="0"/>
    <s v="Average"/>
    <n v="0"/>
    <n v="0"/>
    <n v="1"/>
    <n v="0"/>
  </r>
  <r>
    <x v="906"/>
    <x v="635"/>
    <x v="1"/>
    <x v="2"/>
    <x v="1"/>
    <x v="0"/>
    <x v="6"/>
    <x v="2"/>
    <x v="1"/>
    <x v="1"/>
    <s v="Average"/>
    <n v="0"/>
    <n v="0"/>
    <n v="1"/>
    <n v="0"/>
  </r>
  <r>
    <x v="907"/>
    <x v="636"/>
    <x v="7"/>
    <x v="1"/>
    <x v="1"/>
    <x v="1"/>
    <x v="7"/>
    <x v="2"/>
    <x v="1"/>
    <x v="1"/>
    <s v="Poor"/>
    <n v="0"/>
    <n v="0"/>
    <n v="0"/>
    <n v="1"/>
  </r>
  <r>
    <x v="908"/>
    <x v="637"/>
    <x v="1"/>
    <x v="0"/>
    <x v="1"/>
    <x v="1"/>
    <x v="8"/>
    <x v="2"/>
    <x v="1"/>
    <x v="1"/>
    <s v="Poor"/>
    <n v="0"/>
    <n v="0"/>
    <n v="0"/>
    <n v="1"/>
  </r>
  <r>
    <x v="909"/>
    <x v="637"/>
    <x v="1"/>
    <x v="2"/>
    <x v="0"/>
    <x v="2"/>
    <x v="9"/>
    <x v="3"/>
    <x v="0"/>
    <x v="0"/>
    <s v="Poor"/>
    <n v="0"/>
    <n v="0"/>
    <n v="0"/>
    <n v="1"/>
  </r>
  <r>
    <x v="910"/>
    <x v="637"/>
    <x v="1"/>
    <x v="2"/>
    <x v="1"/>
    <x v="3"/>
    <x v="0"/>
    <x v="0"/>
    <x v="1"/>
    <x v="1"/>
    <s v="Excellent"/>
    <n v="1"/>
    <n v="0"/>
    <n v="0"/>
    <n v="0"/>
  </r>
  <r>
    <x v="911"/>
    <x v="638"/>
    <x v="1"/>
    <x v="2"/>
    <x v="1"/>
    <x v="4"/>
    <x v="1"/>
    <x v="1"/>
    <x v="1"/>
    <x v="1"/>
    <s v="Good"/>
    <n v="0"/>
    <n v="1"/>
    <n v="0"/>
    <n v="0"/>
  </r>
  <r>
    <x v="912"/>
    <x v="638"/>
    <x v="7"/>
    <x v="1"/>
    <x v="1"/>
    <x v="1"/>
    <x v="2"/>
    <x v="1"/>
    <x v="1"/>
    <x v="1"/>
    <s v="Poor"/>
    <n v="0"/>
    <n v="0"/>
    <n v="0"/>
    <n v="1"/>
  </r>
  <r>
    <x v="913"/>
    <x v="639"/>
    <x v="1"/>
    <x v="1"/>
    <x v="1"/>
    <x v="0"/>
    <x v="3"/>
    <x v="2"/>
    <x v="1"/>
    <x v="1"/>
    <s v="Average"/>
    <n v="0"/>
    <n v="0"/>
    <n v="1"/>
    <n v="0"/>
  </r>
  <r>
    <x v="914"/>
    <x v="640"/>
    <x v="14"/>
    <x v="1"/>
    <x v="1"/>
    <x v="1"/>
    <x v="4"/>
    <x v="0"/>
    <x v="1"/>
    <x v="1"/>
    <s v="Poor"/>
    <n v="0"/>
    <n v="0"/>
    <n v="0"/>
    <n v="1"/>
  </r>
  <r>
    <x v="915"/>
    <x v="640"/>
    <x v="10"/>
    <x v="1"/>
    <x v="0"/>
    <x v="1"/>
    <x v="5"/>
    <x v="3"/>
    <x v="0"/>
    <x v="0"/>
    <s v="Poor"/>
    <n v="0"/>
    <n v="0"/>
    <n v="0"/>
    <n v="1"/>
  </r>
  <r>
    <x v="916"/>
    <x v="640"/>
    <x v="1"/>
    <x v="1"/>
    <x v="1"/>
    <x v="0"/>
    <x v="6"/>
    <x v="2"/>
    <x v="1"/>
    <x v="1"/>
    <s v="Average"/>
    <n v="0"/>
    <n v="0"/>
    <n v="1"/>
    <n v="0"/>
  </r>
  <r>
    <x v="917"/>
    <x v="641"/>
    <x v="1"/>
    <x v="1"/>
    <x v="1"/>
    <x v="0"/>
    <x v="7"/>
    <x v="2"/>
    <x v="1"/>
    <x v="1"/>
    <s v="Average"/>
    <n v="0"/>
    <n v="0"/>
    <n v="1"/>
    <n v="0"/>
  </r>
  <r>
    <x v="918"/>
    <x v="641"/>
    <x v="7"/>
    <x v="1"/>
    <x v="1"/>
    <x v="1"/>
    <x v="8"/>
    <x v="2"/>
    <x v="1"/>
    <x v="1"/>
    <s v="Poor"/>
    <n v="0"/>
    <n v="0"/>
    <n v="0"/>
    <n v="1"/>
  </r>
  <r>
    <x v="919"/>
    <x v="642"/>
    <x v="1"/>
    <x v="1"/>
    <x v="1"/>
    <x v="1"/>
    <x v="9"/>
    <x v="3"/>
    <x v="1"/>
    <x v="1"/>
    <s v="Poor"/>
    <n v="0"/>
    <n v="0"/>
    <n v="0"/>
    <n v="1"/>
  </r>
  <r>
    <x v="920"/>
    <x v="643"/>
    <x v="7"/>
    <x v="1"/>
    <x v="0"/>
    <x v="2"/>
    <x v="0"/>
    <x v="0"/>
    <x v="0"/>
    <x v="0"/>
    <s v="Poor"/>
    <n v="0"/>
    <n v="0"/>
    <n v="0"/>
    <n v="1"/>
  </r>
  <r>
    <x v="921"/>
    <x v="644"/>
    <x v="7"/>
    <x v="1"/>
    <x v="0"/>
    <x v="3"/>
    <x v="1"/>
    <x v="1"/>
    <x v="0"/>
    <x v="0"/>
    <s v="Excellent"/>
    <n v="1"/>
    <n v="0"/>
    <n v="0"/>
    <n v="0"/>
  </r>
  <r>
    <x v="922"/>
    <x v="644"/>
    <x v="7"/>
    <x v="1"/>
    <x v="1"/>
    <x v="4"/>
    <x v="2"/>
    <x v="1"/>
    <x v="1"/>
    <x v="1"/>
    <s v="Good"/>
    <n v="0"/>
    <n v="1"/>
    <n v="0"/>
    <n v="0"/>
  </r>
  <r>
    <x v="923"/>
    <x v="645"/>
    <x v="8"/>
    <x v="1"/>
    <x v="0"/>
    <x v="1"/>
    <x v="3"/>
    <x v="2"/>
    <x v="0"/>
    <x v="0"/>
    <s v="Poor"/>
    <n v="0"/>
    <n v="0"/>
    <n v="0"/>
    <n v="1"/>
  </r>
  <r>
    <x v="924"/>
    <x v="646"/>
    <x v="7"/>
    <x v="2"/>
    <x v="0"/>
    <x v="0"/>
    <x v="4"/>
    <x v="0"/>
    <x v="0"/>
    <x v="0"/>
    <s v="Average"/>
    <n v="0"/>
    <n v="0"/>
    <n v="1"/>
    <n v="0"/>
  </r>
  <r>
    <x v="925"/>
    <x v="646"/>
    <x v="1"/>
    <x v="1"/>
    <x v="1"/>
    <x v="1"/>
    <x v="5"/>
    <x v="3"/>
    <x v="1"/>
    <x v="1"/>
    <s v="Poor"/>
    <n v="0"/>
    <n v="0"/>
    <n v="0"/>
    <n v="1"/>
  </r>
  <r>
    <x v="926"/>
    <x v="647"/>
    <x v="1"/>
    <x v="1"/>
    <x v="0"/>
    <x v="1"/>
    <x v="6"/>
    <x v="2"/>
    <x v="0"/>
    <x v="0"/>
    <s v="Poor"/>
    <n v="0"/>
    <n v="0"/>
    <n v="0"/>
    <n v="1"/>
  </r>
  <r>
    <x v="927"/>
    <x v="648"/>
    <x v="9"/>
    <x v="2"/>
    <x v="1"/>
    <x v="0"/>
    <x v="7"/>
    <x v="2"/>
    <x v="1"/>
    <x v="1"/>
    <s v="Average"/>
    <n v="0"/>
    <n v="0"/>
    <n v="1"/>
    <n v="0"/>
  </r>
  <r>
    <x v="928"/>
    <x v="649"/>
    <x v="1"/>
    <x v="1"/>
    <x v="1"/>
    <x v="0"/>
    <x v="8"/>
    <x v="2"/>
    <x v="1"/>
    <x v="1"/>
    <s v="Average"/>
    <n v="0"/>
    <n v="0"/>
    <n v="1"/>
    <n v="0"/>
  </r>
  <r>
    <x v="929"/>
    <x v="650"/>
    <x v="39"/>
    <x v="1"/>
    <x v="0"/>
    <x v="1"/>
    <x v="9"/>
    <x v="3"/>
    <x v="0"/>
    <x v="0"/>
    <s v="Poor"/>
    <n v="0"/>
    <n v="0"/>
    <n v="0"/>
    <n v="1"/>
  </r>
  <r>
    <x v="930"/>
    <x v="651"/>
    <x v="1"/>
    <x v="1"/>
    <x v="1"/>
    <x v="1"/>
    <x v="0"/>
    <x v="0"/>
    <x v="1"/>
    <x v="1"/>
    <s v="Poor"/>
    <n v="0"/>
    <n v="0"/>
    <n v="0"/>
    <n v="1"/>
  </r>
  <r>
    <x v="931"/>
    <x v="652"/>
    <x v="7"/>
    <x v="2"/>
    <x v="1"/>
    <x v="2"/>
    <x v="1"/>
    <x v="1"/>
    <x v="1"/>
    <x v="1"/>
    <s v="Poor"/>
    <n v="0"/>
    <n v="0"/>
    <n v="0"/>
    <n v="1"/>
  </r>
  <r>
    <x v="932"/>
    <x v="652"/>
    <x v="8"/>
    <x v="0"/>
    <x v="1"/>
    <x v="3"/>
    <x v="2"/>
    <x v="1"/>
    <x v="1"/>
    <x v="1"/>
    <s v="Excellent"/>
    <n v="1"/>
    <n v="0"/>
    <n v="0"/>
    <n v="0"/>
  </r>
  <r>
    <x v="933"/>
    <x v="652"/>
    <x v="1"/>
    <x v="1"/>
    <x v="1"/>
    <x v="4"/>
    <x v="3"/>
    <x v="2"/>
    <x v="1"/>
    <x v="1"/>
    <s v="Good"/>
    <n v="0"/>
    <n v="1"/>
    <n v="0"/>
    <n v="0"/>
  </r>
  <r>
    <x v="934"/>
    <x v="653"/>
    <x v="7"/>
    <x v="1"/>
    <x v="1"/>
    <x v="1"/>
    <x v="4"/>
    <x v="0"/>
    <x v="1"/>
    <x v="1"/>
    <s v="Poor"/>
    <n v="0"/>
    <n v="0"/>
    <n v="0"/>
    <n v="1"/>
  </r>
  <r>
    <x v="935"/>
    <x v="653"/>
    <x v="7"/>
    <x v="1"/>
    <x v="1"/>
    <x v="0"/>
    <x v="5"/>
    <x v="3"/>
    <x v="1"/>
    <x v="1"/>
    <s v="Average"/>
    <n v="0"/>
    <n v="0"/>
    <n v="1"/>
    <n v="0"/>
  </r>
  <r>
    <x v="936"/>
    <x v="654"/>
    <x v="1"/>
    <x v="3"/>
    <x v="1"/>
    <x v="1"/>
    <x v="6"/>
    <x v="2"/>
    <x v="1"/>
    <x v="1"/>
    <s v="Poor"/>
    <n v="0"/>
    <n v="0"/>
    <n v="0"/>
    <n v="1"/>
  </r>
  <r>
    <x v="937"/>
    <x v="655"/>
    <x v="1"/>
    <x v="3"/>
    <x v="0"/>
    <x v="1"/>
    <x v="7"/>
    <x v="2"/>
    <x v="0"/>
    <x v="0"/>
    <s v="Poor"/>
    <n v="0"/>
    <n v="0"/>
    <n v="0"/>
    <n v="1"/>
  </r>
  <r>
    <x v="938"/>
    <x v="655"/>
    <x v="1"/>
    <x v="1"/>
    <x v="1"/>
    <x v="0"/>
    <x v="8"/>
    <x v="2"/>
    <x v="1"/>
    <x v="1"/>
    <s v="Average"/>
    <n v="0"/>
    <n v="0"/>
    <n v="1"/>
    <n v="0"/>
  </r>
  <r>
    <x v="939"/>
    <x v="655"/>
    <x v="1"/>
    <x v="0"/>
    <x v="1"/>
    <x v="0"/>
    <x v="9"/>
    <x v="3"/>
    <x v="1"/>
    <x v="1"/>
    <s v="Average"/>
    <n v="0"/>
    <n v="0"/>
    <n v="1"/>
    <n v="0"/>
  </r>
  <r>
    <x v="940"/>
    <x v="656"/>
    <x v="1"/>
    <x v="1"/>
    <x v="0"/>
    <x v="1"/>
    <x v="0"/>
    <x v="0"/>
    <x v="0"/>
    <x v="0"/>
    <s v="Poor"/>
    <n v="0"/>
    <n v="0"/>
    <n v="0"/>
    <n v="1"/>
  </r>
  <r>
    <x v="941"/>
    <x v="656"/>
    <x v="14"/>
    <x v="0"/>
    <x v="1"/>
    <x v="1"/>
    <x v="1"/>
    <x v="1"/>
    <x v="1"/>
    <x v="1"/>
    <s v="Poor"/>
    <n v="0"/>
    <n v="0"/>
    <n v="0"/>
    <n v="1"/>
  </r>
  <r>
    <x v="942"/>
    <x v="657"/>
    <x v="1"/>
    <x v="3"/>
    <x v="1"/>
    <x v="2"/>
    <x v="2"/>
    <x v="1"/>
    <x v="1"/>
    <x v="1"/>
    <s v="Poor"/>
    <n v="0"/>
    <n v="0"/>
    <n v="0"/>
    <n v="1"/>
  </r>
  <r>
    <x v="943"/>
    <x v="658"/>
    <x v="9"/>
    <x v="0"/>
    <x v="1"/>
    <x v="3"/>
    <x v="3"/>
    <x v="2"/>
    <x v="1"/>
    <x v="1"/>
    <s v="Excellent"/>
    <n v="1"/>
    <n v="0"/>
    <n v="0"/>
    <n v="0"/>
  </r>
  <r>
    <x v="944"/>
    <x v="658"/>
    <x v="1"/>
    <x v="3"/>
    <x v="1"/>
    <x v="4"/>
    <x v="4"/>
    <x v="0"/>
    <x v="1"/>
    <x v="1"/>
    <s v="Good"/>
    <n v="0"/>
    <n v="1"/>
    <n v="0"/>
    <n v="0"/>
  </r>
  <r>
    <x v="945"/>
    <x v="659"/>
    <x v="3"/>
    <x v="0"/>
    <x v="1"/>
    <x v="1"/>
    <x v="5"/>
    <x v="3"/>
    <x v="1"/>
    <x v="1"/>
    <s v="Poor"/>
    <n v="0"/>
    <n v="0"/>
    <n v="0"/>
    <n v="1"/>
  </r>
  <r>
    <x v="946"/>
    <x v="659"/>
    <x v="1"/>
    <x v="1"/>
    <x v="1"/>
    <x v="0"/>
    <x v="6"/>
    <x v="2"/>
    <x v="1"/>
    <x v="1"/>
    <s v="Average"/>
    <n v="0"/>
    <n v="0"/>
    <n v="1"/>
    <n v="0"/>
  </r>
  <r>
    <x v="947"/>
    <x v="660"/>
    <x v="26"/>
    <x v="1"/>
    <x v="0"/>
    <x v="1"/>
    <x v="7"/>
    <x v="2"/>
    <x v="0"/>
    <x v="0"/>
    <s v="Poor"/>
    <n v="0"/>
    <n v="0"/>
    <n v="0"/>
    <n v="1"/>
  </r>
  <r>
    <x v="948"/>
    <x v="661"/>
    <x v="1"/>
    <x v="1"/>
    <x v="1"/>
    <x v="1"/>
    <x v="8"/>
    <x v="2"/>
    <x v="1"/>
    <x v="1"/>
    <s v="Poor"/>
    <n v="0"/>
    <n v="0"/>
    <n v="0"/>
    <n v="1"/>
  </r>
  <r>
    <x v="949"/>
    <x v="661"/>
    <x v="18"/>
    <x v="2"/>
    <x v="0"/>
    <x v="0"/>
    <x v="9"/>
    <x v="3"/>
    <x v="0"/>
    <x v="0"/>
    <s v="Average"/>
    <n v="0"/>
    <n v="0"/>
    <n v="1"/>
    <n v="0"/>
  </r>
  <r>
    <x v="950"/>
    <x v="661"/>
    <x v="1"/>
    <x v="1"/>
    <x v="1"/>
    <x v="0"/>
    <x v="0"/>
    <x v="0"/>
    <x v="1"/>
    <x v="1"/>
    <s v="Average"/>
    <n v="0"/>
    <n v="0"/>
    <n v="1"/>
    <n v="0"/>
  </r>
  <r>
    <x v="951"/>
    <x v="662"/>
    <x v="7"/>
    <x v="1"/>
    <x v="1"/>
    <x v="1"/>
    <x v="1"/>
    <x v="1"/>
    <x v="1"/>
    <x v="1"/>
    <s v="Poor"/>
    <n v="0"/>
    <n v="0"/>
    <n v="0"/>
    <n v="1"/>
  </r>
  <r>
    <x v="952"/>
    <x v="663"/>
    <x v="1"/>
    <x v="1"/>
    <x v="0"/>
    <x v="1"/>
    <x v="2"/>
    <x v="1"/>
    <x v="0"/>
    <x v="0"/>
    <s v="Poor"/>
    <n v="0"/>
    <n v="0"/>
    <n v="0"/>
    <n v="1"/>
  </r>
  <r>
    <x v="953"/>
    <x v="664"/>
    <x v="1"/>
    <x v="2"/>
    <x v="1"/>
    <x v="2"/>
    <x v="3"/>
    <x v="2"/>
    <x v="1"/>
    <x v="1"/>
    <s v="Poor"/>
    <n v="0"/>
    <n v="0"/>
    <n v="0"/>
    <n v="1"/>
  </r>
  <r>
    <x v="954"/>
    <x v="665"/>
    <x v="28"/>
    <x v="0"/>
    <x v="0"/>
    <x v="3"/>
    <x v="4"/>
    <x v="0"/>
    <x v="0"/>
    <x v="0"/>
    <s v="Excellent"/>
    <n v="1"/>
    <n v="0"/>
    <n v="0"/>
    <n v="0"/>
  </r>
  <r>
    <x v="955"/>
    <x v="665"/>
    <x v="1"/>
    <x v="1"/>
    <x v="1"/>
    <x v="4"/>
    <x v="5"/>
    <x v="3"/>
    <x v="1"/>
    <x v="1"/>
    <s v="Good"/>
    <n v="0"/>
    <n v="1"/>
    <n v="0"/>
    <n v="0"/>
  </r>
  <r>
    <x v="956"/>
    <x v="666"/>
    <x v="6"/>
    <x v="1"/>
    <x v="1"/>
    <x v="1"/>
    <x v="6"/>
    <x v="2"/>
    <x v="1"/>
    <x v="1"/>
    <s v="Poor"/>
    <n v="0"/>
    <n v="0"/>
    <n v="0"/>
    <n v="1"/>
  </r>
  <r>
    <x v="957"/>
    <x v="667"/>
    <x v="1"/>
    <x v="1"/>
    <x v="1"/>
    <x v="0"/>
    <x v="7"/>
    <x v="2"/>
    <x v="1"/>
    <x v="1"/>
    <s v="Average"/>
    <n v="0"/>
    <n v="0"/>
    <n v="1"/>
    <n v="0"/>
  </r>
  <r>
    <x v="958"/>
    <x v="667"/>
    <x v="1"/>
    <x v="3"/>
    <x v="0"/>
    <x v="1"/>
    <x v="8"/>
    <x v="2"/>
    <x v="0"/>
    <x v="0"/>
    <s v="Poor"/>
    <n v="0"/>
    <n v="0"/>
    <n v="0"/>
    <n v="1"/>
  </r>
  <r>
    <x v="959"/>
    <x v="668"/>
    <x v="1"/>
    <x v="0"/>
    <x v="1"/>
    <x v="1"/>
    <x v="9"/>
    <x v="3"/>
    <x v="1"/>
    <x v="1"/>
    <s v="Poor"/>
    <n v="0"/>
    <n v="0"/>
    <n v="0"/>
    <n v="1"/>
  </r>
  <r>
    <x v="960"/>
    <x v="668"/>
    <x v="3"/>
    <x v="1"/>
    <x v="0"/>
    <x v="0"/>
    <x v="0"/>
    <x v="0"/>
    <x v="0"/>
    <x v="0"/>
    <s v="Average"/>
    <n v="0"/>
    <n v="0"/>
    <n v="1"/>
    <n v="0"/>
  </r>
  <r>
    <x v="961"/>
    <x v="669"/>
    <x v="7"/>
    <x v="1"/>
    <x v="1"/>
    <x v="0"/>
    <x v="1"/>
    <x v="1"/>
    <x v="1"/>
    <x v="1"/>
    <s v="Average"/>
    <n v="0"/>
    <n v="0"/>
    <n v="1"/>
    <n v="0"/>
  </r>
  <r>
    <x v="962"/>
    <x v="670"/>
    <x v="29"/>
    <x v="2"/>
    <x v="1"/>
    <x v="1"/>
    <x v="2"/>
    <x v="1"/>
    <x v="1"/>
    <x v="1"/>
    <s v="Poor"/>
    <n v="0"/>
    <n v="0"/>
    <n v="0"/>
    <n v="1"/>
  </r>
  <r>
    <x v="963"/>
    <x v="671"/>
    <x v="21"/>
    <x v="1"/>
    <x v="1"/>
    <x v="1"/>
    <x v="3"/>
    <x v="2"/>
    <x v="1"/>
    <x v="1"/>
    <s v="Poor"/>
    <n v="0"/>
    <n v="0"/>
    <n v="0"/>
    <n v="1"/>
  </r>
  <r>
    <x v="964"/>
    <x v="672"/>
    <x v="7"/>
    <x v="1"/>
    <x v="0"/>
    <x v="2"/>
    <x v="4"/>
    <x v="0"/>
    <x v="0"/>
    <x v="0"/>
    <s v="Poor"/>
    <n v="0"/>
    <n v="0"/>
    <n v="0"/>
    <n v="1"/>
  </r>
  <r>
    <x v="965"/>
    <x v="672"/>
    <x v="17"/>
    <x v="0"/>
    <x v="0"/>
    <x v="3"/>
    <x v="5"/>
    <x v="3"/>
    <x v="0"/>
    <x v="0"/>
    <s v="Excellent"/>
    <n v="1"/>
    <n v="0"/>
    <n v="0"/>
    <n v="0"/>
  </r>
  <r>
    <x v="966"/>
    <x v="673"/>
    <x v="19"/>
    <x v="1"/>
    <x v="1"/>
    <x v="4"/>
    <x v="6"/>
    <x v="2"/>
    <x v="1"/>
    <x v="1"/>
    <s v="Good"/>
    <n v="0"/>
    <n v="1"/>
    <n v="0"/>
    <n v="0"/>
  </r>
  <r>
    <x v="967"/>
    <x v="674"/>
    <x v="1"/>
    <x v="1"/>
    <x v="1"/>
    <x v="1"/>
    <x v="7"/>
    <x v="2"/>
    <x v="1"/>
    <x v="1"/>
    <s v="Poor"/>
    <n v="0"/>
    <n v="0"/>
    <n v="0"/>
    <n v="1"/>
  </r>
  <r>
    <x v="968"/>
    <x v="675"/>
    <x v="54"/>
    <x v="0"/>
    <x v="1"/>
    <x v="0"/>
    <x v="8"/>
    <x v="2"/>
    <x v="1"/>
    <x v="1"/>
    <s v="Average"/>
    <n v="0"/>
    <n v="0"/>
    <n v="1"/>
    <n v="0"/>
  </r>
  <r>
    <x v="969"/>
    <x v="676"/>
    <x v="1"/>
    <x v="1"/>
    <x v="1"/>
    <x v="1"/>
    <x v="9"/>
    <x v="3"/>
    <x v="1"/>
    <x v="1"/>
    <s v="Poor"/>
    <n v="0"/>
    <n v="0"/>
    <n v="0"/>
    <n v="1"/>
  </r>
  <r>
    <x v="970"/>
    <x v="677"/>
    <x v="14"/>
    <x v="1"/>
    <x v="1"/>
    <x v="1"/>
    <x v="0"/>
    <x v="0"/>
    <x v="1"/>
    <x v="1"/>
    <s v="Poor"/>
    <n v="0"/>
    <n v="0"/>
    <n v="0"/>
    <n v="1"/>
  </r>
  <r>
    <x v="971"/>
    <x v="678"/>
    <x v="55"/>
    <x v="1"/>
    <x v="1"/>
    <x v="0"/>
    <x v="1"/>
    <x v="1"/>
    <x v="1"/>
    <x v="1"/>
    <s v="Average"/>
    <n v="0"/>
    <n v="0"/>
    <n v="1"/>
    <n v="0"/>
  </r>
  <r>
    <x v="972"/>
    <x v="679"/>
    <x v="1"/>
    <x v="1"/>
    <x v="0"/>
    <x v="0"/>
    <x v="2"/>
    <x v="1"/>
    <x v="0"/>
    <x v="0"/>
    <s v="Average"/>
    <n v="0"/>
    <n v="0"/>
    <n v="1"/>
    <n v="0"/>
  </r>
  <r>
    <x v="973"/>
    <x v="680"/>
    <x v="14"/>
    <x v="0"/>
    <x v="1"/>
    <x v="1"/>
    <x v="3"/>
    <x v="2"/>
    <x v="1"/>
    <x v="1"/>
    <s v="Poor"/>
    <n v="0"/>
    <n v="0"/>
    <n v="0"/>
    <n v="1"/>
  </r>
  <r>
    <x v="974"/>
    <x v="681"/>
    <x v="1"/>
    <x v="1"/>
    <x v="1"/>
    <x v="1"/>
    <x v="4"/>
    <x v="0"/>
    <x v="1"/>
    <x v="1"/>
    <s v="Poor"/>
    <n v="0"/>
    <n v="0"/>
    <n v="0"/>
    <n v="1"/>
  </r>
  <r>
    <x v="975"/>
    <x v="682"/>
    <x v="7"/>
    <x v="0"/>
    <x v="1"/>
    <x v="2"/>
    <x v="5"/>
    <x v="3"/>
    <x v="1"/>
    <x v="1"/>
    <s v="Poor"/>
    <n v="0"/>
    <n v="0"/>
    <n v="0"/>
    <n v="1"/>
  </r>
  <r>
    <x v="976"/>
    <x v="683"/>
    <x v="1"/>
    <x v="0"/>
    <x v="0"/>
    <x v="3"/>
    <x v="6"/>
    <x v="2"/>
    <x v="0"/>
    <x v="0"/>
    <s v="Excellent"/>
    <n v="1"/>
    <n v="0"/>
    <n v="0"/>
    <n v="0"/>
  </r>
  <r>
    <x v="977"/>
    <x v="684"/>
    <x v="1"/>
    <x v="1"/>
    <x v="0"/>
    <x v="4"/>
    <x v="7"/>
    <x v="2"/>
    <x v="0"/>
    <x v="0"/>
    <s v="Good"/>
    <n v="0"/>
    <n v="1"/>
    <n v="0"/>
    <n v="0"/>
  </r>
  <r>
    <x v="978"/>
    <x v="684"/>
    <x v="7"/>
    <x v="0"/>
    <x v="1"/>
    <x v="1"/>
    <x v="8"/>
    <x v="2"/>
    <x v="1"/>
    <x v="1"/>
    <s v="Poor"/>
    <n v="0"/>
    <n v="0"/>
    <n v="0"/>
    <n v="1"/>
  </r>
  <r>
    <x v="979"/>
    <x v="685"/>
    <x v="5"/>
    <x v="0"/>
    <x v="0"/>
    <x v="0"/>
    <x v="9"/>
    <x v="3"/>
    <x v="0"/>
    <x v="0"/>
    <s v="Average"/>
    <n v="0"/>
    <n v="0"/>
    <n v="1"/>
    <n v="0"/>
  </r>
  <r>
    <x v="980"/>
    <x v="686"/>
    <x v="6"/>
    <x v="1"/>
    <x v="0"/>
    <x v="1"/>
    <x v="0"/>
    <x v="0"/>
    <x v="0"/>
    <x v="0"/>
    <s v="Poor"/>
    <n v="0"/>
    <n v="0"/>
    <n v="0"/>
    <n v="1"/>
  </r>
  <r>
    <x v="981"/>
    <x v="686"/>
    <x v="21"/>
    <x v="1"/>
    <x v="1"/>
    <x v="1"/>
    <x v="1"/>
    <x v="1"/>
    <x v="1"/>
    <x v="1"/>
    <s v="Poor"/>
    <n v="0"/>
    <n v="0"/>
    <n v="0"/>
    <n v="1"/>
  </r>
  <r>
    <x v="982"/>
    <x v="687"/>
    <x v="6"/>
    <x v="1"/>
    <x v="0"/>
    <x v="0"/>
    <x v="2"/>
    <x v="1"/>
    <x v="0"/>
    <x v="0"/>
    <s v="Average"/>
    <n v="0"/>
    <n v="0"/>
    <n v="1"/>
    <n v="0"/>
  </r>
  <r>
    <x v="983"/>
    <x v="687"/>
    <x v="1"/>
    <x v="3"/>
    <x v="0"/>
    <x v="0"/>
    <x v="3"/>
    <x v="2"/>
    <x v="0"/>
    <x v="0"/>
    <s v="Average"/>
    <n v="0"/>
    <n v="0"/>
    <n v="1"/>
    <n v="0"/>
  </r>
  <r>
    <x v="984"/>
    <x v="688"/>
    <x v="19"/>
    <x v="1"/>
    <x v="1"/>
    <x v="1"/>
    <x v="4"/>
    <x v="0"/>
    <x v="1"/>
    <x v="1"/>
    <s v="Poor"/>
    <n v="0"/>
    <n v="0"/>
    <n v="0"/>
    <n v="1"/>
  </r>
  <r>
    <x v="985"/>
    <x v="689"/>
    <x v="3"/>
    <x v="1"/>
    <x v="1"/>
    <x v="1"/>
    <x v="5"/>
    <x v="3"/>
    <x v="1"/>
    <x v="1"/>
    <s v="Poor"/>
    <n v="0"/>
    <n v="0"/>
    <n v="0"/>
    <n v="1"/>
  </r>
  <r>
    <x v="986"/>
    <x v="690"/>
    <x v="20"/>
    <x v="1"/>
    <x v="1"/>
    <x v="2"/>
    <x v="6"/>
    <x v="2"/>
    <x v="1"/>
    <x v="1"/>
    <s v="Poor"/>
    <n v="0"/>
    <n v="0"/>
    <n v="0"/>
    <n v="1"/>
  </r>
  <r>
    <x v="987"/>
    <x v="690"/>
    <x v="23"/>
    <x v="0"/>
    <x v="1"/>
    <x v="3"/>
    <x v="7"/>
    <x v="2"/>
    <x v="1"/>
    <x v="1"/>
    <s v="Excellent"/>
    <n v="1"/>
    <n v="0"/>
    <n v="0"/>
    <n v="0"/>
  </r>
  <r>
    <x v="988"/>
    <x v="690"/>
    <x v="27"/>
    <x v="0"/>
    <x v="0"/>
    <x v="4"/>
    <x v="8"/>
    <x v="2"/>
    <x v="0"/>
    <x v="0"/>
    <s v="Good"/>
    <n v="0"/>
    <n v="1"/>
    <n v="0"/>
    <n v="0"/>
  </r>
  <r>
    <x v="989"/>
    <x v="691"/>
    <x v="1"/>
    <x v="0"/>
    <x v="1"/>
    <x v="1"/>
    <x v="9"/>
    <x v="3"/>
    <x v="1"/>
    <x v="1"/>
    <s v="Poor"/>
    <n v="0"/>
    <n v="0"/>
    <n v="0"/>
    <n v="1"/>
  </r>
  <r>
    <x v="990"/>
    <x v="692"/>
    <x v="1"/>
    <x v="2"/>
    <x v="1"/>
    <x v="0"/>
    <x v="0"/>
    <x v="0"/>
    <x v="1"/>
    <x v="1"/>
    <s v="Average"/>
    <n v="0"/>
    <n v="0"/>
    <n v="1"/>
    <n v="0"/>
  </r>
  <r>
    <x v="991"/>
    <x v="693"/>
    <x v="7"/>
    <x v="0"/>
    <x v="1"/>
    <x v="1"/>
    <x v="1"/>
    <x v="1"/>
    <x v="1"/>
    <x v="1"/>
    <s v="Poor"/>
    <n v="0"/>
    <n v="0"/>
    <n v="0"/>
    <n v="1"/>
  </r>
  <r>
    <x v="992"/>
    <x v="694"/>
    <x v="3"/>
    <x v="3"/>
    <x v="1"/>
    <x v="1"/>
    <x v="2"/>
    <x v="1"/>
    <x v="1"/>
    <x v="1"/>
    <s v="Poor"/>
    <n v="0"/>
    <n v="0"/>
    <n v="0"/>
    <n v="1"/>
  </r>
  <r>
    <x v="993"/>
    <x v="695"/>
    <x v="1"/>
    <x v="1"/>
    <x v="1"/>
    <x v="0"/>
    <x v="3"/>
    <x v="2"/>
    <x v="1"/>
    <x v="1"/>
    <s v="Average"/>
    <n v="0"/>
    <n v="0"/>
    <n v="1"/>
    <n v="0"/>
  </r>
  <r>
    <x v="994"/>
    <x v="696"/>
    <x v="19"/>
    <x v="1"/>
    <x v="0"/>
    <x v="0"/>
    <x v="4"/>
    <x v="0"/>
    <x v="0"/>
    <x v="0"/>
    <s v="Average"/>
    <n v="0"/>
    <n v="0"/>
    <n v="1"/>
    <n v="0"/>
  </r>
  <r>
    <x v="995"/>
    <x v="696"/>
    <x v="6"/>
    <x v="1"/>
    <x v="0"/>
    <x v="1"/>
    <x v="5"/>
    <x v="3"/>
    <x v="0"/>
    <x v="0"/>
    <s v="Poor"/>
    <n v="0"/>
    <n v="0"/>
    <n v="0"/>
    <n v="1"/>
  </r>
  <r>
    <x v="996"/>
    <x v="697"/>
    <x v="18"/>
    <x v="1"/>
    <x v="1"/>
    <x v="1"/>
    <x v="6"/>
    <x v="2"/>
    <x v="1"/>
    <x v="1"/>
    <s v="Poor"/>
    <n v="0"/>
    <n v="0"/>
    <n v="0"/>
    <n v="1"/>
  </r>
  <r>
    <x v="997"/>
    <x v="698"/>
    <x v="1"/>
    <x v="0"/>
    <x v="1"/>
    <x v="2"/>
    <x v="7"/>
    <x v="2"/>
    <x v="1"/>
    <x v="1"/>
    <s v="Poor"/>
    <n v="0"/>
    <n v="0"/>
    <n v="0"/>
    <n v="1"/>
  </r>
  <r>
    <x v="998"/>
    <x v="699"/>
    <x v="7"/>
    <x v="1"/>
    <x v="1"/>
    <x v="3"/>
    <x v="8"/>
    <x v="2"/>
    <x v="1"/>
    <x v="1"/>
    <s v="Excellent"/>
    <n v="1"/>
    <n v="0"/>
    <n v="0"/>
    <n v="0"/>
  </r>
  <r>
    <x v="999"/>
    <x v="700"/>
    <x v="26"/>
    <x v="2"/>
    <x v="0"/>
    <x v="4"/>
    <x v="9"/>
    <x v="3"/>
    <x v="0"/>
    <x v="0"/>
    <s v="Good"/>
    <n v="0"/>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338210-93B6-4214-8473-48DCCB2B66D4}" name="PivotTable1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6:C82"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2">
    <field x="1"/>
    <field x="0"/>
  </rowFields>
  <rowItems count="66">
    <i>
      <x/>
    </i>
    <i r="1">
      <x/>
    </i>
    <i r="1">
      <x v="1"/>
    </i>
    <i r="1">
      <x v="2"/>
    </i>
    <i r="1">
      <x v="3"/>
    </i>
    <i>
      <x v="1"/>
    </i>
    <i r="1">
      <x v="4"/>
    </i>
    <i r="1">
      <x v="5"/>
    </i>
    <i r="1">
      <x v="6"/>
    </i>
    <i r="1">
      <x v="7"/>
    </i>
    <i r="1">
      <x v="8"/>
    </i>
    <i r="1">
      <x v="9"/>
    </i>
    <i r="1">
      <x v="10"/>
    </i>
    <i r="1">
      <x v="11"/>
    </i>
    <i r="1">
      <x/>
    </i>
    <i r="1">
      <x v="1"/>
    </i>
    <i r="1">
      <x v="2"/>
    </i>
    <i r="1">
      <x v="3"/>
    </i>
    <i>
      <x v="2"/>
    </i>
    <i r="1">
      <x v="4"/>
    </i>
    <i r="1">
      <x v="5"/>
    </i>
    <i r="1">
      <x v="6"/>
    </i>
    <i r="1">
      <x v="7"/>
    </i>
    <i r="1">
      <x v="8"/>
    </i>
    <i r="1">
      <x v="9"/>
    </i>
    <i r="1">
      <x v="10"/>
    </i>
    <i r="1">
      <x v="11"/>
    </i>
    <i r="1">
      <x/>
    </i>
    <i r="1">
      <x v="1"/>
    </i>
    <i r="1">
      <x v="3"/>
    </i>
    <i>
      <x v="3"/>
    </i>
    <i r="1">
      <x v="4"/>
    </i>
    <i r="1">
      <x v="5"/>
    </i>
    <i r="1">
      <x v="6"/>
    </i>
    <i r="1">
      <x v="7"/>
    </i>
    <i r="1">
      <x v="8"/>
    </i>
    <i r="1">
      <x v="9"/>
    </i>
    <i r="1">
      <x v="10"/>
    </i>
    <i r="1">
      <x v="11"/>
    </i>
    <i r="1">
      <x/>
    </i>
    <i r="1">
      <x v="1"/>
    </i>
    <i r="1">
      <x v="2"/>
    </i>
    <i r="1">
      <x v="3"/>
    </i>
    <i>
      <x v="4"/>
    </i>
    <i r="1">
      <x v="4"/>
    </i>
    <i r="1">
      <x v="5"/>
    </i>
    <i r="1">
      <x v="6"/>
    </i>
    <i r="1">
      <x v="7"/>
    </i>
    <i r="1">
      <x v="8"/>
    </i>
    <i r="1">
      <x v="9"/>
    </i>
    <i r="1">
      <x v="10"/>
    </i>
    <i r="1">
      <x v="11"/>
    </i>
    <i r="1">
      <x/>
    </i>
    <i r="1">
      <x v="1"/>
    </i>
    <i r="1">
      <x v="2"/>
    </i>
    <i r="1">
      <x v="3"/>
    </i>
    <i>
      <x v="5"/>
    </i>
    <i r="1">
      <x v="4"/>
    </i>
    <i r="1">
      <x v="5"/>
    </i>
    <i r="1">
      <x v="6"/>
    </i>
    <i r="1">
      <x v="7"/>
    </i>
    <i r="1">
      <x v="8"/>
    </i>
    <i r="1">
      <x v="9"/>
    </i>
    <i r="1">
      <x v="10"/>
    </i>
    <i r="1">
      <x v="11"/>
    </i>
    <i t="grand">
      <x/>
    </i>
  </rowItems>
  <colItems count="1">
    <i/>
  </colItems>
  <dataFields count="1">
    <dataField fld="2" subtotal="count" baseField="0" baseItem="0"/>
  </dataFields>
  <chartFormats count="1">
    <chartFormat chart="7"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itish_Airways_(1)(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66278D-A457-474A-89B3-04EB0F1E35B4}" name="PivotTable11"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5">
    <pivotField axis="axisRow" allDrilled="1" subtotalTop="0" showAll="0" dataSourceSort="1" defaultSubtotal="0" defaultAttributeDrillState="1">
      <items count="7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6">
        <item x="0" e="0"/>
        <item x="1" e="0"/>
        <item x="2" e="0"/>
        <item x="3" e="0"/>
        <item x="4" e="0"/>
        <item x="5" e="0"/>
      </items>
    </pivotField>
    <pivotField dataField="1" subtotalTop="0" showAll="0" defaultSubtotal="0"/>
  </pivotFields>
  <rowFields count="4">
    <field x="3"/>
    <field x="2"/>
    <field x="1"/>
    <field x="0"/>
  </rowFields>
  <rowItems count="7">
    <i>
      <x/>
    </i>
    <i>
      <x v="1"/>
    </i>
    <i>
      <x v="2"/>
    </i>
    <i>
      <x v="3"/>
    </i>
    <i>
      <x v="4"/>
    </i>
    <i>
      <x v="5"/>
    </i>
    <i t="grand">
      <x/>
    </i>
  </rowItems>
  <colItems count="1">
    <i/>
  </colItems>
  <dataFields count="1">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5"/>
    <rowHierarchyUsage hierarchyUsage="16"/>
    <rowHierarchyUsage hierarchyUsage="17"/>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itish_Airways_(1)(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C2AAE2-E531-4ACA-8A62-0590DF4E4183}" name="PivotTable15" cacheId="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Grade of Stars">
  <location ref="A3:D8"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1">
    <field x="3"/>
  </rowFields>
  <rowItems count="5">
    <i>
      <x/>
    </i>
    <i>
      <x v="1"/>
    </i>
    <i>
      <x v="2"/>
    </i>
    <i>
      <x v="3"/>
    </i>
    <i t="grand">
      <x/>
    </i>
  </rowItems>
  <colFields count="1">
    <field x="-2"/>
  </colFields>
  <colItems count="3">
    <i>
      <x/>
    </i>
    <i i="1">
      <x v="1"/>
    </i>
    <i i="2">
      <x v="2"/>
    </i>
  </colItems>
  <dataFields count="3">
    <dataField name="Sum of Excellent_Stars" fld="0" baseField="0" baseItem="0"/>
    <dataField name="Sum of Good_Stars" fld="2" baseField="0" baseItem="0"/>
    <dataField name="Sum of Poor_Stars" fld="1" baseField="0" baseItem="0"/>
  </dataFields>
  <chartFormats count="9">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itish_Airways_(1)(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D09F80-3E74-42C6-991D-124DCEA249AB}"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Seat_Type">
  <location ref="C30:D35" firstHeaderRow="1" firstDataRow="1" firstDataCol="1"/>
  <pivotFields count="16">
    <pivotField dataField="1" showAll="0"/>
    <pivotField showAll="0">
      <items count="702">
        <item x="111"/>
        <item x="644"/>
        <item x="258"/>
        <item x="416"/>
        <item x="643"/>
        <item x="415"/>
        <item x="257"/>
        <item x="642"/>
        <item x="414"/>
        <item x="641"/>
        <item x="640"/>
        <item x="413"/>
        <item x="106"/>
        <item x="412"/>
        <item x="105"/>
        <item x="639"/>
        <item x="411"/>
        <item x="104"/>
        <item x="638"/>
        <item x="256"/>
        <item x="103"/>
        <item x="649"/>
        <item x="262"/>
        <item x="110"/>
        <item x="410"/>
        <item x="637"/>
        <item x="409"/>
        <item x="342"/>
        <item x="102"/>
        <item x="636"/>
        <item x="408"/>
        <item x="635"/>
        <item x="407"/>
        <item x="101"/>
        <item x="634"/>
        <item x="100"/>
        <item x="633"/>
        <item x="406"/>
        <item x="255"/>
        <item x="632"/>
        <item x="405"/>
        <item x="631"/>
        <item x="404"/>
        <item x="99"/>
        <item x="403"/>
        <item x="648"/>
        <item x="421"/>
        <item x="630"/>
        <item x="402"/>
        <item x="629"/>
        <item x="98"/>
        <item x="420"/>
        <item x="647"/>
        <item x="419"/>
        <item x="418"/>
        <item x="261"/>
        <item x="109"/>
        <item x="646"/>
        <item x="417"/>
        <item x="260"/>
        <item x="108"/>
        <item x="645"/>
        <item x="259"/>
        <item x="107"/>
        <item x="695"/>
        <item x="474"/>
        <item x="305"/>
        <item x="147"/>
        <item x="467"/>
        <item x="466"/>
        <item x="692"/>
        <item x="465"/>
        <item x="298"/>
        <item x="145"/>
        <item x="691"/>
        <item x="464"/>
        <item x="144"/>
        <item x="463"/>
        <item x="297"/>
        <item x="143"/>
        <item x="690"/>
        <item x="142"/>
        <item x="689"/>
        <item x="296"/>
        <item x="462"/>
        <item x="295"/>
        <item x="473"/>
        <item x="304"/>
        <item x="461"/>
        <item x="294"/>
        <item x="688"/>
        <item x="293"/>
        <item x="141"/>
        <item x="687"/>
        <item x="350"/>
        <item x="140"/>
        <item x="686"/>
        <item x="292"/>
        <item x="139"/>
        <item x="685"/>
        <item x="460"/>
        <item x="291"/>
        <item x="138"/>
        <item x="684"/>
        <item x="459"/>
        <item x="290"/>
        <item x="137"/>
        <item x="683"/>
        <item x="458"/>
        <item x="682"/>
        <item x="457"/>
        <item x="681"/>
        <item x="456"/>
        <item x="289"/>
        <item x="472"/>
        <item x="303"/>
        <item x="455"/>
        <item x="136"/>
        <item x="454"/>
        <item x="288"/>
        <item x="135"/>
        <item x="302"/>
        <item x="351"/>
        <item x="301"/>
        <item x="694"/>
        <item x="471"/>
        <item x="300"/>
        <item x="146"/>
        <item x="693"/>
        <item x="470"/>
        <item x="299"/>
        <item x="469"/>
        <item x="468"/>
        <item x="680"/>
        <item x="675"/>
        <item x="451"/>
        <item x="285"/>
        <item x="450"/>
        <item x="674"/>
        <item x="449"/>
        <item x="448"/>
        <item x="284"/>
        <item x="673"/>
        <item x="283"/>
        <item x="282"/>
        <item x="672"/>
        <item x="447"/>
        <item x="671"/>
        <item x="446"/>
        <item x="445"/>
        <item x="132"/>
        <item x="444"/>
        <item x="281"/>
        <item x="131"/>
        <item x="679"/>
        <item x="453"/>
        <item x="670"/>
        <item x="443"/>
        <item x="280"/>
        <item x="669"/>
        <item x="668"/>
        <item x="130"/>
        <item x="442"/>
        <item x="279"/>
        <item x="441"/>
        <item x="278"/>
        <item x="129"/>
        <item x="440"/>
        <item x="128"/>
        <item x="667"/>
        <item x="439"/>
        <item x="277"/>
        <item x="666"/>
        <item x="438"/>
        <item x="127"/>
        <item x="276"/>
        <item x="665"/>
        <item x="126"/>
        <item x="678"/>
        <item x="677"/>
        <item x="134"/>
        <item x="676"/>
        <item x="287"/>
        <item x="452"/>
        <item x="286"/>
        <item x="133"/>
        <item x="660"/>
        <item x="434"/>
        <item x="122"/>
        <item x="659"/>
        <item x="433"/>
        <item x="272"/>
        <item x="121"/>
        <item x="658"/>
        <item x="432"/>
        <item x="431"/>
        <item x="120"/>
        <item x="430"/>
        <item x="429"/>
        <item x="271"/>
        <item x="657"/>
        <item x="119"/>
        <item x="656"/>
        <item x="428"/>
        <item x="655"/>
        <item x="270"/>
        <item x="118"/>
        <item x="437"/>
        <item x="349"/>
        <item x="275"/>
        <item x="269"/>
        <item x="117"/>
        <item x="427"/>
        <item x="654"/>
        <item x="426"/>
        <item x="116"/>
        <item x="653"/>
        <item x="268"/>
        <item x="652"/>
        <item x="425"/>
        <item x="267"/>
        <item x="115"/>
        <item x="346"/>
        <item x="345"/>
        <item x="424"/>
        <item x="344"/>
        <item x="266"/>
        <item x="265"/>
        <item x="114"/>
        <item x="651"/>
        <item x="423"/>
        <item x="264"/>
        <item x="113"/>
        <item x="664"/>
        <item x="125"/>
        <item x="650"/>
        <item x="422"/>
        <item x="343"/>
        <item x="263"/>
        <item x="112"/>
        <item x="436"/>
        <item x="663"/>
        <item x="274"/>
        <item x="662"/>
        <item x="348"/>
        <item x="435"/>
        <item x="273"/>
        <item x="124"/>
        <item x="661"/>
        <item x="347"/>
        <item x="123"/>
        <item x="628"/>
        <item x="401"/>
        <item x="254"/>
        <item x="624"/>
        <item x="340"/>
        <item x="623"/>
        <item x="252"/>
        <item x="622"/>
        <item x="621"/>
        <item x="251"/>
        <item x="397"/>
        <item x="620"/>
        <item x="396"/>
        <item x="94"/>
        <item x="93"/>
        <item x="619"/>
        <item x="250"/>
        <item x="92"/>
        <item x="618"/>
        <item x="249"/>
        <item x="627"/>
        <item x="400"/>
        <item x="617"/>
        <item x="339"/>
        <item x="248"/>
        <item x="395"/>
        <item x="338"/>
        <item x="247"/>
        <item x="616"/>
        <item x="615"/>
        <item x="394"/>
        <item x="91"/>
        <item x="614"/>
        <item x="393"/>
        <item x="613"/>
        <item x="612"/>
        <item x="392"/>
        <item x="246"/>
        <item x="90"/>
        <item x="391"/>
        <item x="89"/>
        <item x="611"/>
        <item x="390"/>
        <item x="245"/>
        <item x="88"/>
        <item x="626"/>
        <item x="625"/>
        <item x="399"/>
        <item x="341"/>
        <item x="97"/>
        <item x="398"/>
        <item x="96"/>
        <item x="95"/>
        <item x="253"/>
        <item x="82"/>
        <item x="604"/>
        <item x="239"/>
        <item x="603"/>
        <item x="81"/>
        <item x="602"/>
        <item x="384"/>
        <item x="80"/>
        <item x="601"/>
        <item x="383"/>
        <item x="337"/>
        <item x="79"/>
        <item x="78"/>
        <item x="600"/>
        <item x="382"/>
        <item x="238"/>
        <item x="77"/>
        <item x="381"/>
        <item x="237"/>
        <item x="76"/>
        <item x="599"/>
        <item x="380"/>
        <item x="236"/>
        <item x="75"/>
        <item x="598"/>
        <item x="235"/>
        <item x="610"/>
        <item x="244"/>
        <item x="87"/>
        <item x="74"/>
        <item x="597"/>
        <item x="73"/>
        <item x="379"/>
        <item x="596"/>
        <item x="378"/>
        <item x="234"/>
        <item x="72"/>
        <item x="233"/>
        <item x="71"/>
        <item x="595"/>
        <item x="594"/>
        <item x="232"/>
        <item x="70"/>
        <item x="609"/>
        <item x="389"/>
        <item x="243"/>
        <item x="231"/>
        <item x="69"/>
        <item x="377"/>
        <item x="230"/>
        <item x="68"/>
        <item x="608"/>
        <item x="242"/>
        <item x="86"/>
        <item x="388"/>
        <item x="241"/>
        <item x="387"/>
        <item x="240"/>
        <item x="85"/>
        <item x="607"/>
        <item x="606"/>
        <item x="386"/>
        <item x="84"/>
        <item x="605"/>
        <item x="385"/>
        <item x="83"/>
        <item x="593"/>
        <item x="376"/>
        <item x="336"/>
        <item x="591"/>
        <item x="64"/>
        <item x="590"/>
        <item x="373"/>
        <item x="223"/>
        <item x="63"/>
        <item x="589"/>
        <item x="222"/>
        <item x="62"/>
        <item x="588"/>
        <item x="61"/>
        <item x="587"/>
        <item x="221"/>
        <item x="60"/>
        <item x="220"/>
        <item x="59"/>
        <item x="219"/>
        <item x="58"/>
        <item x="586"/>
        <item x="57"/>
        <item x="585"/>
        <item x="56"/>
        <item x="372"/>
        <item x="375"/>
        <item x="229"/>
        <item x="218"/>
        <item x="584"/>
        <item x="55"/>
        <item x="583"/>
        <item x="217"/>
        <item x="54"/>
        <item x="334"/>
        <item x="216"/>
        <item x="53"/>
        <item x="371"/>
        <item x="52"/>
        <item x="582"/>
        <item x="370"/>
        <item x="215"/>
        <item x="369"/>
        <item x="214"/>
        <item x="51"/>
        <item x="581"/>
        <item x="368"/>
        <item x="213"/>
        <item x="228"/>
        <item x="580"/>
        <item x="374"/>
        <item x="227"/>
        <item x="67"/>
        <item x="592"/>
        <item x="226"/>
        <item x="66"/>
        <item x="335"/>
        <item x="225"/>
        <item x="224"/>
        <item x="65"/>
        <item x="579"/>
        <item x="367"/>
        <item x="50"/>
        <item x="574"/>
        <item x="366"/>
        <item x="573"/>
        <item x="208"/>
        <item x="365"/>
        <item x="572"/>
        <item x="47"/>
        <item x="46"/>
        <item x="333"/>
        <item x="571"/>
        <item x="570"/>
        <item x="45"/>
        <item x="569"/>
        <item x="364"/>
        <item x="207"/>
        <item x="568"/>
        <item x="206"/>
        <item x="44"/>
        <item x="578"/>
        <item x="567"/>
        <item x="566"/>
        <item x="43"/>
        <item x="565"/>
        <item x="205"/>
        <item x="42"/>
        <item x="204"/>
        <item x="564"/>
        <item x="332"/>
        <item x="563"/>
        <item x="203"/>
        <item x="41"/>
        <item x="562"/>
        <item x="561"/>
        <item x="363"/>
        <item x="40"/>
        <item x="560"/>
        <item x="331"/>
        <item x="202"/>
        <item x="39"/>
        <item x="577"/>
        <item x="212"/>
        <item x="211"/>
        <item x="49"/>
        <item x="576"/>
        <item x="575"/>
        <item x="210"/>
        <item x="48"/>
        <item x="209"/>
        <item x="559"/>
        <item x="201"/>
        <item x="38"/>
        <item x="31"/>
        <item x="359"/>
        <item x="196"/>
        <item x="30"/>
        <item x="551"/>
        <item x="29"/>
        <item x="329"/>
        <item x="195"/>
        <item x="28"/>
        <item x="550"/>
        <item x="194"/>
        <item x="549"/>
        <item x="193"/>
        <item x="27"/>
        <item x="548"/>
        <item x="192"/>
        <item x="191"/>
        <item x="190"/>
        <item x="26"/>
        <item x="558"/>
        <item x="200"/>
        <item x="37"/>
        <item x="547"/>
        <item x="189"/>
        <item x="25"/>
        <item x="546"/>
        <item x="328"/>
        <item x="188"/>
        <item x="24"/>
        <item x="187"/>
        <item x="23"/>
        <item x="545"/>
        <item x="186"/>
        <item x="22"/>
        <item x="185"/>
        <item x="21"/>
        <item x="544"/>
        <item x="543"/>
        <item x="327"/>
        <item x="184"/>
        <item x="20"/>
        <item x="542"/>
        <item x="183"/>
        <item x="541"/>
        <item x="182"/>
        <item x="19"/>
        <item x="199"/>
        <item x="36"/>
        <item x="540"/>
        <item x="181"/>
        <item x="18"/>
        <item x="557"/>
        <item x="362"/>
        <item x="556"/>
        <item x="35"/>
        <item x="555"/>
        <item x="361"/>
        <item x="198"/>
        <item x="34"/>
        <item x="554"/>
        <item x="330"/>
        <item x="33"/>
        <item x="553"/>
        <item x="360"/>
        <item x="197"/>
        <item x="32"/>
        <item x="552"/>
        <item x="539"/>
        <item x="532"/>
        <item x="531"/>
        <item x="176"/>
        <item x="530"/>
        <item x="324"/>
        <item x="175"/>
        <item x="529"/>
        <item x="528"/>
        <item x="527"/>
        <item x="10"/>
        <item x="174"/>
        <item x="9"/>
        <item x="526"/>
        <item x="173"/>
        <item x="8"/>
        <item x="538"/>
        <item x="17"/>
        <item x="525"/>
        <item x="323"/>
        <item x="172"/>
        <item x="7"/>
        <item x="524"/>
        <item x="6"/>
        <item x="322"/>
        <item x="171"/>
        <item x="358"/>
        <item x="170"/>
        <item x="523"/>
        <item x="5"/>
        <item x="4"/>
        <item x="3"/>
        <item x="522"/>
        <item x="321"/>
        <item x="169"/>
        <item x="521"/>
        <item x="520"/>
        <item x="2"/>
        <item x="16"/>
        <item x="519"/>
        <item x="168"/>
        <item x="518"/>
        <item x="357"/>
        <item x="167"/>
        <item x="1"/>
        <item x="537"/>
        <item x="180"/>
        <item x="15"/>
        <item x="536"/>
        <item x="14"/>
        <item x="535"/>
        <item x="179"/>
        <item x="13"/>
        <item x="534"/>
        <item x="326"/>
        <item x="178"/>
        <item x="533"/>
        <item x="12"/>
        <item x="325"/>
        <item x="177"/>
        <item x="11"/>
        <item x="517"/>
        <item x="356"/>
        <item x="0"/>
        <item x="511"/>
        <item x="165"/>
        <item x="510"/>
        <item x="319"/>
        <item x="509"/>
        <item x="508"/>
        <item x="507"/>
        <item x="506"/>
        <item x="164"/>
        <item x="505"/>
        <item x="318"/>
        <item x="317"/>
        <item x="516"/>
        <item x="504"/>
        <item x="163"/>
        <item x="503"/>
        <item x="162"/>
        <item x="502"/>
        <item x="316"/>
        <item x="161"/>
        <item x="501"/>
        <item x="160"/>
        <item x="500"/>
        <item x="499"/>
        <item x="498"/>
        <item x="315"/>
        <item x="354"/>
        <item x="314"/>
        <item x="497"/>
        <item x="159"/>
        <item x="496"/>
        <item x="158"/>
        <item x="166"/>
        <item x="515"/>
        <item x="514"/>
        <item x="513"/>
        <item x="355"/>
        <item x="320"/>
        <item x="512"/>
        <item x="495"/>
        <item x="490"/>
        <item x="155"/>
        <item x="489"/>
        <item x="310"/>
        <item x="154"/>
        <item x="488"/>
        <item x="487"/>
        <item x="309"/>
        <item x="486"/>
        <item x="153"/>
        <item x="485"/>
        <item x="484"/>
        <item x="152"/>
        <item x="483"/>
        <item x="482"/>
        <item x="353"/>
        <item x="481"/>
        <item x="700"/>
        <item x="151"/>
        <item x="480"/>
        <item x="308"/>
        <item x="307"/>
        <item x="479"/>
        <item x="352"/>
        <item x="150"/>
        <item x="699"/>
        <item x="149"/>
        <item x="698"/>
        <item x="148"/>
        <item x="697"/>
        <item x="478"/>
        <item x="306"/>
        <item x="477"/>
        <item x="696"/>
        <item x="476"/>
        <item x="475"/>
        <item x="494"/>
        <item x="493"/>
        <item x="157"/>
        <item x="492"/>
        <item x="313"/>
        <item x="156"/>
        <item x="491"/>
        <item x="312"/>
        <item x="311"/>
        <item t="default"/>
      </items>
    </pivotField>
    <pivotField showAll="0"/>
    <pivotField axis="axisRow" showAll="0">
      <items count="5">
        <item x="0"/>
        <item x="1"/>
        <item x="3"/>
        <item x="2"/>
        <item t="default"/>
      </items>
    </pivotField>
    <pivotField showAll="0"/>
    <pivotField showAll="0">
      <items count="6">
        <item x="2"/>
        <item x="1"/>
        <item x="0"/>
        <item x="4"/>
        <item x="3"/>
        <item t="default"/>
      </items>
    </pivotField>
    <pivotField showAll="0">
      <items count="11">
        <item x="5"/>
        <item x="9"/>
        <item x="4"/>
        <item x="2"/>
        <item x="0"/>
        <item x="8"/>
        <item x="3"/>
        <item x="7"/>
        <item x="6"/>
        <item x="1"/>
        <item t="default"/>
      </items>
    </pivotField>
    <pivotField showAll="0"/>
    <pivotField showAll="0"/>
    <pivotField showAll="0"/>
    <pivotField showAll="0"/>
    <pivotField showAll="0"/>
    <pivotField showAll="0"/>
    <pivotField showAll="0"/>
    <pivotField showAll="0"/>
    <pivotField showAll="0">
      <items count="2">
        <item x="0"/>
        <item t="default"/>
      </items>
    </pivotField>
  </pivotFields>
  <rowFields count="1">
    <field x="3"/>
  </rowFields>
  <rowItems count="5">
    <i>
      <x/>
    </i>
    <i>
      <x v="1"/>
    </i>
    <i>
      <x v="2"/>
    </i>
    <i>
      <x v="3"/>
    </i>
    <i t="grand">
      <x/>
    </i>
  </rowItems>
  <colItems count="1">
    <i/>
  </colItems>
  <dataFields count="1">
    <dataField name="Count of Reviews" fld="0" subtotal="count" baseField="0"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22C1A1-58AA-4ACA-826F-028010EE5C78}"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Seat_Types">
  <location ref="A4:C9" firstHeaderRow="0" firstDataRow="1" firstDataCol="1"/>
  <pivotFields count="16">
    <pivotField showAll="0">
      <items count="1001">
        <item x="751"/>
        <item x="772"/>
        <item x="893"/>
        <item x="798"/>
        <item x="118"/>
        <item x="71"/>
        <item x="112"/>
        <item x="915"/>
        <item x="22"/>
        <item x="218"/>
        <item x="117"/>
        <item x="205"/>
        <item x="506"/>
        <item x="158"/>
        <item x="154"/>
        <item x="58"/>
        <item x="488"/>
        <item x="324"/>
        <item x="208"/>
        <item x="969"/>
        <item x="342"/>
        <item x="91"/>
        <item x="351"/>
        <item x="172"/>
        <item x="69"/>
        <item x="974"/>
        <item x="402"/>
        <item x="232"/>
        <item x="97"/>
        <item x="30"/>
        <item x="135"/>
        <item x="966"/>
        <item x="766"/>
        <item x="428"/>
        <item x="175"/>
        <item x="300"/>
        <item x="906"/>
        <item x="943"/>
        <item x="365"/>
        <item x="276"/>
        <item x="290"/>
        <item x="127"/>
        <item x="131"/>
        <item x="504"/>
        <item x="927"/>
        <item x="584"/>
        <item x="660"/>
        <item x="763"/>
        <item x="271"/>
        <item x="534"/>
        <item x="330"/>
        <item x="364"/>
        <item x="297"/>
        <item x="167"/>
        <item x="440"/>
        <item x="171"/>
        <item x="900"/>
        <item x="126"/>
        <item x="911"/>
        <item x="984"/>
        <item x="754"/>
        <item x="912"/>
        <item x="962"/>
        <item x="160"/>
        <item x="777"/>
        <item x="272"/>
        <item x="684"/>
        <item x="478"/>
        <item x="460"/>
        <item x="136"/>
        <item x="190"/>
        <item x="931"/>
        <item x="622"/>
        <item x="802"/>
        <item x="921"/>
        <item x="961"/>
        <item x="939"/>
        <item x="880"/>
        <item x="835"/>
        <item x="340"/>
        <item x="181"/>
        <item x="485"/>
        <item x="356"/>
        <item x="358"/>
        <item x="349"/>
        <item x="194"/>
        <item x="326"/>
        <item x="226"/>
        <item x="397"/>
        <item x="599"/>
        <item x="639"/>
        <item x="822"/>
        <item x="946"/>
        <item x="575"/>
        <item x="647"/>
        <item x="778"/>
        <item x="967"/>
        <item x="968"/>
        <item x="61"/>
        <item x="725"/>
        <item x="27"/>
        <item x="945"/>
        <item x="258"/>
        <item x="361"/>
        <item x="220"/>
        <item x="221"/>
        <item x="293"/>
        <item x="199"/>
        <item x="416"/>
        <item x="141"/>
        <item x="449"/>
        <item x="6"/>
        <item x="866"/>
        <item x="837"/>
        <item x="855"/>
        <item x="338"/>
        <item x="574"/>
        <item x="1"/>
        <item x="14"/>
        <item x="248"/>
        <item x="848"/>
        <item x="139"/>
        <item x="450"/>
        <item x="264"/>
        <item x="78"/>
        <item x="187"/>
        <item x="871"/>
        <item x="607"/>
        <item x="841"/>
        <item x="473"/>
        <item x="529"/>
        <item x="825"/>
        <item x="88"/>
        <item x="484"/>
        <item x="188"/>
        <item x="500"/>
        <item x="159"/>
        <item x="696"/>
        <item x="643"/>
        <item x="210"/>
        <item x="396"/>
        <item x="808"/>
        <item x="134"/>
        <item x="34"/>
        <item x="162"/>
        <item x="331"/>
        <item x="214"/>
        <item x="404"/>
        <item x="335"/>
        <item x="387"/>
        <item x="496"/>
        <item x="292"/>
        <item x="26"/>
        <item x="628"/>
        <item x="249"/>
        <item x="353"/>
        <item x="228"/>
        <item x="780"/>
        <item x="10"/>
        <item x="797"/>
        <item x="386"/>
        <item x="197"/>
        <item x="883"/>
        <item x="659"/>
        <item x="359"/>
        <item x="250"/>
        <item x="445"/>
        <item x="516"/>
        <item x="750"/>
        <item x="635"/>
        <item x="237"/>
        <item x="666"/>
        <item x="944"/>
        <item x="936"/>
        <item x="761"/>
        <item x="561"/>
        <item x="806"/>
        <item x="913"/>
        <item x="749"/>
        <item x="952"/>
        <item x="782"/>
        <item x="801"/>
        <item x="862"/>
        <item x="975"/>
        <item x="681"/>
        <item x="858"/>
        <item x="876"/>
        <item x="618"/>
        <item x="810"/>
        <item x="564"/>
        <item x="184"/>
        <item x="940"/>
        <item x="688"/>
        <item x="153"/>
        <item x="737"/>
        <item x="839"/>
        <item x="334"/>
        <item x="239"/>
        <item x="959"/>
        <item x="38"/>
        <item x="972"/>
        <item x="764"/>
        <item x="917"/>
        <item x="245"/>
        <item x="703"/>
        <item x="729"/>
        <item x="680"/>
        <item x="520"/>
        <item x="581"/>
        <item x="864"/>
        <item x="820"/>
        <item x="636"/>
        <item x="240"/>
        <item x="76"/>
        <item x="527"/>
        <item x="206"/>
        <item x="130"/>
        <item x="882"/>
        <item x="816"/>
        <item x="307"/>
        <item x="491"/>
        <item x="74"/>
        <item x="492"/>
        <item x="832"/>
        <item x="49"/>
        <item x="202"/>
        <item x="392"/>
        <item x="12"/>
        <item x="95"/>
        <item x="42"/>
        <item x="186"/>
        <item x="524"/>
        <item x="442"/>
        <item x="507"/>
        <item x="499"/>
        <item x="215"/>
        <item x="741"/>
        <item x="919"/>
        <item x="601"/>
        <item x="395"/>
        <item x="846"/>
        <item x="317"/>
        <item x="784"/>
        <item x="388"/>
        <item x="768"/>
        <item x="367"/>
        <item x="0"/>
        <item x="467"/>
        <item x="511"/>
        <item x="394"/>
        <item x="312"/>
        <item x="479"/>
        <item x="102"/>
        <item x="376"/>
        <item x="418"/>
        <item x="59"/>
        <item x="382"/>
        <item x="807"/>
        <item x="698"/>
        <item x="375"/>
        <item x="99"/>
        <item x="437"/>
        <item x="286"/>
        <item x="116"/>
        <item x="374"/>
        <item x="454"/>
        <item x="192"/>
        <item x="456"/>
        <item x="482"/>
        <item x="732"/>
        <item x="886"/>
        <item x="189"/>
        <item x="111"/>
        <item x="998"/>
        <item x="193"/>
        <item x="398"/>
        <item x="697"/>
        <item x="472"/>
        <item x="537"/>
        <item x="238"/>
        <item x="630"/>
        <item x="93"/>
        <item x="75"/>
        <item x="755"/>
        <item x="309"/>
        <item x="674"/>
        <item x="90"/>
        <item x="448"/>
        <item x="380"/>
        <item x="20"/>
        <item x="767"/>
        <item x="570"/>
        <item x="391"/>
        <item x="859"/>
        <item x="652"/>
        <item x="532"/>
        <item x="938"/>
        <item x="891"/>
        <item x="788"/>
        <item x="932"/>
        <item x="987"/>
        <item x="942"/>
        <item x="593"/>
        <item x="592"/>
        <item x="540"/>
        <item x="207"/>
        <item x="641"/>
        <item x="902"/>
        <item x="541"/>
        <item x="533"/>
        <item x="847"/>
        <item x="89"/>
        <item x="432"/>
        <item x="280"/>
        <item x="794"/>
        <item x="746"/>
        <item x="605"/>
        <item x="518"/>
        <item x="869"/>
        <item x="723"/>
        <item x="815"/>
        <item x="734"/>
        <item x="823"/>
        <item x="786"/>
        <item x="830"/>
        <item x="717"/>
        <item x="762"/>
        <item x="731"/>
        <item x="594"/>
        <item x="994"/>
        <item x="528"/>
        <item x="874"/>
        <item x="890"/>
        <item x="572"/>
        <item x="591"/>
        <item x="957"/>
        <item x="497"/>
        <item x="805"/>
        <item x="690"/>
        <item x="881"/>
        <item x="573"/>
        <item x="922"/>
        <item x="603"/>
        <item x="838"/>
        <item x="993"/>
        <item x="557"/>
        <item x="683"/>
        <item x="519"/>
        <item x="925"/>
        <item x="828"/>
        <item x="964"/>
        <item x="918"/>
        <item x="571"/>
        <item x="608"/>
        <item x="817"/>
        <item x="803"/>
        <item x="981"/>
        <item x="530"/>
        <item x="625"/>
        <item x="877"/>
        <item x="867"/>
        <item x="785"/>
        <item x="821"/>
        <item x="522"/>
        <item x="829"/>
        <item x="346"/>
        <item x="739"/>
        <item x="679"/>
        <item x="769"/>
        <item x="486"/>
        <item x="203"/>
        <item x="827"/>
        <item x="586"/>
        <item x="712"/>
        <item x="685"/>
        <item x="765"/>
        <item x="568"/>
        <item x="229"/>
        <item x="870"/>
        <item x="899"/>
        <item x="923"/>
        <item x="958"/>
        <item x="661"/>
        <item x="709"/>
        <item x="989"/>
        <item x="963"/>
        <item x="789"/>
        <item x="926"/>
        <item x="580"/>
        <item x="980"/>
        <item x="711"/>
        <item x="779"/>
        <item x="514"/>
        <item x="721"/>
        <item x="517"/>
        <item x="978"/>
        <item x="852"/>
        <item x="620"/>
        <item x="826"/>
        <item x="873"/>
        <item x="840"/>
        <item x="699"/>
        <item x="813"/>
        <item x="619"/>
        <item x="995"/>
        <item x="691"/>
        <item x="885"/>
        <item x="834"/>
        <item x="985"/>
        <item x="844"/>
        <item x="613"/>
        <item x="986"/>
        <item x="502"/>
        <item x="612"/>
        <item x="676"/>
        <item x="934"/>
        <item x="560"/>
        <item x="851"/>
        <item x="144"/>
        <item x="513"/>
        <item x="842"/>
        <item x="538"/>
        <item x="715"/>
        <item x="955"/>
        <item x="983"/>
        <item x="234"/>
        <item x="799"/>
        <item x="444"/>
        <item x="535"/>
        <item x="773"/>
        <item x="990"/>
        <item x="948"/>
        <item x="904"/>
        <item x="872"/>
        <item x="180"/>
        <item x="937"/>
        <item x="48"/>
        <item x="547"/>
        <item x="510"/>
        <item x="521"/>
        <item x="224"/>
        <item x="783"/>
        <item x="18"/>
        <item x="438"/>
        <item x="640"/>
        <item x="481"/>
        <item x="28"/>
        <item x="390"/>
        <item x="879"/>
        <item x="579"/>
        <item x="582"/>
        <item x="147"/>
        <item x="31"/>
        <item x="138"/>
        <item x="465"/>
        <item x="142"/>
        <item x="251"/>
        <item x="498"/>
        <item x="735"/>
        <item x="971"/>
        <item x="583"/>
        <item x="865"/>
        <item x="924"/>
        <item x="727"/>
        <item x="435"/>
        <item x="146"/>
        <item x="100"/>
        <item x="462"/>
        <item x="174"/>
        <item x="65"/>
        <item x="24"/>
        <item x="686"/>
        <item x="352"/>
        <item x="935"/>
        <item x="235"/>
        <item x="928"/>
        <item x="287"/>
        <item x="357"/>
        <item x="149"/>
        <item x="256"/>
        <item x="559"/>
        <item x="384"/>
        <item x="170"/>
        <item x="722"/>
        <item x="954"/>
        <item x="775"/>
        <item x="545"/>
        <item x="868"/>
        <item x="738"/>
        <item x="539"/>
        <item x="288"/>
        <item x="247"/>
        <item x="753"/>
        <item x="373"/>
        <item x="854"/>
        <item x="752"/>
        <item x="887"/>
        <item x="956"/>
        <item x="542"/>
        <item x="609"/>
        <item x="853"/>
        <item x="632"/>
        <item x="916"/>
        <item x="600"/>
        <item x="551"/>
        <item x="626"/>
        <item x="733"/>
        <item x="84"/>
        <item x="623"/>
        <item x="988"/>
        <item x="552"/>
        <item x="793"/>
        <item x="578"/>
        <item x="836"/>
        <item x="776"/>
        <item x="595"/>
        <item x="743"/>
        <item x="378"/>
        <item x="436"/>
        <item x="182"/>
        <item x="692"/>
        <item x="941"/>
        <item x="716"/>
        <item x="856"/>
        <item x="740"/>
        <item x="849"/>
        <item x="422"/>
        <item x="57"/>
        <item x="77"/>
        <item x="46"/>
        <item x="279"/>
        <item x="32"/>
        <item x="833"/>
        <item x="800"/>
        <item x="790"/>
        <item x="427"/>
        <item x="285"/>
        <item x="47"/>
        <item x="377"/>
        <item x="441"/>
        <item x="742"/>
        <item x="598"/>
        <item x="83"/>
        <item x="125"/>
        <item x="114"/>
        <item x="419"/>
        <item x="713"/>
        <item x="430"/>
        <item x="420"/>
        <item x="323"/>
        <item x="123"/>
        <item x="56"/>
        <item x="354"/>
        <item x="447"/>
        <item x="275"/>
        <item x="494"/>
        <item x="303"/>
        <item x="155"/>
        <item x="19"/>
        <item x="36"/>
        <item x="366"/>
        <item x="217"/>
        <item x="804"/>
        <item x="407"/>
        <item x="254"/>
        <item x="495"/>
        <item x="884"/>
        <item x="549"/>
        <item x="320"/>
        <item x="489"/>
        <item x="370"/>
        <item x="412"/>
        <item x="415"/>
        <item x="173"/>
        <item x="960"/>
        <item x="818"/>
        <item x="665"/>
        <item x="526"/>
        <item x="637"/>
        <item x="140"/>
        <item x="151"/>
        <item x="443"/>
        <item x="302"/>
        <item x="362"/>
        <item x="433"/>
        <item x="105"/>
        <item x="553"/>
        <item x="296"/>
        <item x="23"/>
        <item x="211"/>
        <item x="318"/>
        <item x="33"/>
        <item x="341"/>
        <item x="480"/>
        <item x="951"/>
        <item x="110"/>
        <item x="426"/>
        <item x="914"/>
        <item x="629"/>
        <item x="44"/>
        <item x="389"/>
        <item x="730"/>
        <item x="901"/>
        <item x="185"/>
        <item x="299"/>
        <item x="920"/>
        <item x="212"/>
        <item x="977"/>
        <item x="68"/>
        <item x="94"/>
        <item x="284"/>
        <item x="87"/>
        <item x="132"/>
        <item x="655"/>
        <item x="903"/>
        <item x="999"/>
        <item x="562"/>
        <item x="949"/>
        <item x="860"/>
        <item x="898"/>
        <item x="405"/>
        <item x="128"/>
        <item x="9"/>
        <item x="719"/>
        <item x="707"/>
        <item x="897"/>
        <item x="463"/>
        <item x="37"/>
        <item x="457"/>
        <item x="381"/>
        <item x="306"/>
        <item x="5"/>
        <item x="53"/>
        <item x="410"/>
        <item x="15"/>
        <item x="950"/>
        <item x="400"/>
        <item x="145"/>
        <item x="458"/>
        <item x="487"/>
        <item x="446"/>
        <item x="274"/>
        <item x="70"/>
        <item x="757"/>
        <item x="209"/>
        <item x="200"/>
        <item x="103"/>
        <item x="137"/>
        <item x="910"/>
        <item x="369"/>
        <item x="393"/>
        <item x="325"/>
        <item x="313"/>
        <item x="150"/>
        <item x="399"/>
        <item x="413"/>
        <item x="905"/>
        <item x="281"/>
        <item x="792"/>
        <item x="166"/>
        <item x="246"/>
        <item x="653"/>
        <item x="892"/>
        <item x="861"/>
        <item x="152"/>
        <item x="191"/>
        <item x="459"/>
        <item x="113"/>
        <item x="333"/>
        <item x="650"/>
        <item x="195"/>
        <item x="45"/>
        <item x="411"/>
        <item x="656"/>
        <item x="888"/>
        <item x="889"/>
        <item x="675"/>
        <item x="706"/>
        <item x="982"/>
        <item x="672"/>
        <item x="649"/>
        <item x="464"/>
        <item x="82"/>
        <item x="758"/>
        <item x="673"/>
        <item x="850"/>
        <item x="747"/>
        <item x="550"/>
        <item x="477"/>
        <item x="7"/>
        <item x="310"/>
        <item x="929"/>
        <item x="406"/>
        <item x="694"/>
        <item x="168"/>
        <item x="548"/>
        <item x="345"/>
        <item x="907"/>
        <item x="909"/>
        <item x="796"/>
        <item x="73"/>
        <item x="52"/>
        <item x="970"/>
        <item x="795"/>
        <item x="654"/>
        <item x="736"/>
        <item x="503"/>
        <item x="781"/>
        <item x="3"/>
        <item x="947"/>
        <item x="424"/>
        <item x="997"/>
        <item x="704"/>
        <item x="668"/>
        <item x="546"/>
        <item x="627"/>
        <item x="615"/>
        <item x="791"/>
        <item x="857"/>
        <item x="2"/>
        <item x="760"/>
        <item x="642"/>
        <item x="536"/>
        <item x="682"/>
        <item x="645"/>
        <item x="973"/>
        <item x="624"/>
        <item x="633"/>
        <item x="933"/>
        <item x="638"/>
        <item x="611"/>
        <item x="908"/>
        <item x="597"/>
        <item x="587"/>
        <item x="770"/>
        <item x="101"/>
        <item x="756"/>
        <item x="748"/>
        <item x="979"/>
        <item x="687"/>
        <item x="648"/>
        <item x="702"/>
        <item x="50"/>
        <item x="567"/>
        <item x="894"/>
        <item x="759"/>
        <item x="896"/>
        <item x="976"/>
        <item x="483"/>
        <item x="434"/>
        <item x="714"/>
        <item x="544"/>
        <item x="201"/>
        <item x="843"/>
        <item x="347"/>
        <item x="148"/>
        <item x="350"/>
        <item x="523"/>
        <item x="677"/>
        <item x="120"/>
        <item x="745"/>
        <item x="165"/>
        <item x="812"/>
        <item x="255"/>
        <item x="875"/>
        <item x="744"/>
        <item x="965"/>
        <item x="431"/>
        <item x="610"/>
        <item x="4"/>
        <item x="222"/>
        <item x="355"/>
        <item x="845"/>
        <item x="614"/>
        <item x="54"/>
        <item x="670"/>
        <item x="55"/>
        <item x="814"/>
        <item x="474"/>
        <item x="223"/>
        <item x="196"/>
        <item x="423"/>
        <item x="143"/>
        <item x="461"/>
        <item x="708"/>
        <item x="617"/>
        <item x="590"/>
        <item x="39"/>
        <item x="178"/>
        <item x="809"/>
        <item x="383"/>
        <item x="329"/>
        <item x="811"/>
        <item x="259"/>
        <item x="96"/>
        <item x="62"/>
        <item x="439"/>
        <item x="66"/>
        <item x="241"/>
        <item x="563"/>
        <item x="819"/>
        <item x="466"/>
        <item x="25"/>
        <item x="455"/>
        <item x="360"/>
        <item x="157"/>
        <item x="86"/>
        <item x="176"/>
        <item x="177"/>
        <item x="107"/>
        <item x="327"/>
        <item x="606"/>
        <item x="41"/>
        <item x="179"/>
        <item x="291"/>
        <item x="267"/>
        <item x="115"/>
        <item x="451"/>
        <item x="294"/>
        <item x="556"/>
        <item x="304"/>
        <item x="720"/>
        <item x="262"/>
        <item x="728"/>
        <item x="295"/>
        <item x="29"/>
        <item x="658"/>
        <item x="992"/>
        <item x="543"/>
        <item x="469"/>
        <item x="401"/>
        <item x="409"/>
        <item x="252"/>
        <item x="219"/>
        <item x="515"/>
        <item x="501"/>
        <item x="64"/>
        <item x="11"/>
        <item x="339"/>
        <item x="282"/>
        <item x="385"/>
        <item x="343"/>
        <item x="108"/>
        <item x="863"/>
        <item x="133"/>
        <item x="257"/>
        <item x="231"/>
        <item x="566"/>
        <item x="81"/>
        <item x="585"/>
        <item x="664"/>
        <item x="525"/>
        <item x="710"/>
        <item x="930"/>
        <item x="621"/>
        <item x="106"/>
        <item x="227"/>
        <item x="414"/>
        <item x="701"/>
        <item x="470"/>
        <item x="163"/>
        <item x="588"/>
        <item x="718"/>
        <item x="322"/>
        <item x="263"/>
        <item x="505"/>
        <item x="421"/>
        <item x="490"/>
        <item x="509"/>
        <item x="493"/>
        <item x="278"/>
        <item x="669"/>
        <item x="471"/>
        <item x="161"/>
        <item x="475"/>
        <item x="695"/>
        <item x="425"/>
        <item x="298"/>
        <item x="700"/>
        <item x="576"/>
        <item x="236"/>
        <item x="453"/>
        <item x="468"/>
        <item x="225"/>
        <item x="204"/>
        <item x="429"/>
        <item x="119"/>
        <item x="13"/>
        <item x="705"/>
        <item x="895"/>
        <item x="831"/>
        <item x="213"/>
        <item x="98"/>
        <item x="634"/>
        <item x="726"/>
        <item x="724"/>
        <item x="602"/>
        <item x="693"/>
        <item x="558"/>
        <item x="678"/>
        <item x="555"/>
        <item x="787"/>
        <item x="589"/>
        <item x="774"/>
        <item x="878"/>
        <item x="771"/>
        <item x="569"/>
        <item x="124"/>
        <item x="824"/>
        <item x="51"/>
        <item x="316"/>
        <item x="242"/>
        <item x="60"/>
        <item x="289"/>
        <item x="953"/>
        <item x="328"/>
        <item x="554"/>
        <item x="305"/>
        <item x="243"/>
        <item x="663"/>
        <item x="689"/>
        <item x="16"/>
        <item x="314"/>
        <item x="337"/>
        <item x="403"/>
        <item x="476"/>
        <item x="283"/>
        <item x="408"/>
        <item x="253"/>
        <item x="277"/>
        <item x="531"/>
        <item x="183"/>
        <item x="266"/>
        <item x="657"/>
        <item x="321"/>
        <item x="577"/>
        <item x="270"/>
        <item x="646"/>
        <item x="452"/>
        <item x="273"/>
        <item x="269"/>
        <item x="344"/>
        <item x="319"/>
        <item x="332"/>
        <item x="85"/>
        <item x="40"/>
        <item x="92"/>
        <item x="233"/>
        <item x="122"/>
        <item x="261"/>
        <item x="371"/>
        <item x="508"/>
        <item x="336"/>
        <item x="265"/>
        <item x="129"/>
        <item x="308"/>
        <item x="311"/>
        <item x="244"/>
        <item x="315"/>
        <item x="268"/>
        <item x="121"/>
        <item x="348"/>
        <item x="417"/>
        <item x="169"/>
        <item x="631"/>
        <item x="644"/>
        <item x="368"/>
        <item x="21"/>
        <item x="301"/>
        <item x="671"/>
        <item x="996"/>
        <item x="651"/>
        <item x="363"/>
        <item x="17"/>
        <item x="8"/>
        <item x="43"/>
        <item x="80"/>
        <item x="109"/>
        <item x="662"/>
        <item x="156"/>
        <item x="565"/>
        <item x="512"/>
        <item x="991"/>
        <item x="616"/>
        <item x="216"/>
        <item x="230"/>
        <item x="596"/>
        <item x="604"/>
        <item x="260"/>
        <item x="379"/>
        <item x="72"/>
        <item x="372"/>
        <item x="67"/>
        <item x="79"/>
        <item x="164"/>
        <item x="63"/>
        <item x="667"/>
        <item x="198"/>
        <item x="35"/>
        <item x="104"/>
        <item t="default"/>
      </items>
    </pivotField>
    <pivotField showAll="0">
      <items count="702">
        <item x="111"/>
        <item x="644"/>
        <item x="258"/>
        <item x="416"/>
        <item x="643"/>
        <item x="415"/>
        <item x="257"/>
        <item x="642"/>
        <item x="414"/>
        <item x="641"/>
        <item x="640"/>
        <item x="413"/>
        <item x="106"/>
        <item x="412"/>
        <item x="105"/>
        <item x="639"/>
        <item x="411"/>
        <item x="104"/>
        <item x="638"/>
        <item x="256"/>
        <item x="103"/>
        <item x="649"/>
        <item x="262"/>
        <item x="110"/>
        <item x="410"/>
        <item x="637"/>
        <item x="409"/>
        <item x="342"/>
        <item x="102"/>
        <item x="636"/>
        <item x="408"/>
        <item x="635"/>
        <item x="407"/>
        <item x="101"/>
        <item x="634"/>
        <item x="100"/>
        <item x="633"/>
        <item x="406"/>
        <item x="255"/>
        <item x="632"/>
        <item x="405"/>
        <item x="631"/>
        <item x="404"/>
        <item x="99"/>
        <item x="403"/>
        <item x="648"/>
        <item x="421"/>
        <item x="630"/>
        <item x="402"/>
        <item x="629"/>
        <item x="98"/>
        <item x="420"/>
        <item x="647"/>
        <item x="419"/>
        <item x="418"/>
        <item x="261"/>
        <item x="109"/>
        <item x="646"/>
        <item x="417"/>
        <item x="260"/>
        <item x="108"/>
        <item x="645"/>
        <item x="259"/>
        <item x="107"/>
        <item x="695"/>
        <item x="474"/>
        <item x="305"/>
        <item x="147"/>
        <item x="467"/>
        <item x="466"/>
        <item x="692"/>
        <item x="465"/>
        <item x="298"/>
        <item x="145"/>
        <item x="691"/>
        <item x="464"/>
        <item x="144"/>
        <item x="463"/>
        <item x="297"/>
        <item x="143"/>
        <item x="690"/>
        <item x="142"/>
        <item x="689"/>
        <item x="296"/>
        <item x="462"/>
        <item x="295"/>
        <item x="473"/>
        <item x="304"/>
        <item x="461"/>
        <item x="294"/>
        <item x="688"/>
        <item x="293"/>
        <item x="141"/>
        <item x="687"/>
        <item x="350"/>
        <item x="140"/>
        <item x="686"/>
        <item x="292"/>
        <item x="139"/>
        <item x="685"/>
        <item x="460"/>
        <item x="291"/>
        <item x="138"/>
        <item x="684"/>
        <item x="459"/>
        <item x="290"/>
        <item x="137"/>
        <item x="683"/>
        <item x="458"/>
        <item x="682"/>
        <item x="457"/>
        <item x="681"/>
        <item x="456"/>
        <item x="289"/>
        <item x="472"/>
        <item x="303"/>
        <item x="455"/>
        <item x="136"/>
        <item x="454"/>
        <item x="288"/>
        <item x="135"/>
        <item x="302"/>
        <item x="351"/>
        <item x="301"/>
        <item x="694"/>
        <item x="471"/>
        <item x="300"/>
        <item x="146"/>
        <item x="693"/>
        <item x="470"/>
        <item x="299"/>
        <item x="469"/>
        <item x="468"/>
        <item x="680"/>
        <item x="675"/>
        <item x="451"/>
        <item x="285"/>
        <item x="450"/>
        <item x="674"/>
        <item x="449"/>
        <item x="448"/>
        <item x="284"/>
        <item x="673"/>
        <item x="283"/>
        <item x="282"/>
        <item x="672"/>
        <item x="447"/>
        <item x="671"/>
        <item x="446"/>
        <item x="445"/>
        <item x="132"/>
        <item x="444"/>
        <item x="281"/>
        <item x="131"/>
        <item x="679"/>
        <item x="453"/>
        <item x="670"/>
        <item x="443"/>
        <item x="280"/>
        <item x="669"/>
        <item x="668"/>
        <item x="130"/>
        <item x="442"/>
        <item x="279"/>
        <item x="441"/>
        <item x="278"/>
        <item x="129"/>
        <item x="440"/>
        <item x="128"/>
        <item x="667"/>
        <item x="439"/>
        <item x="277"/>
        <item x="666"/>
        <item x="438"/>
        <item x="127"/>
        <item x="276"/>
        <item x="665"/>
        <item x="126"/>
        <item x="678"/>
        <item x="677"/>
        <item x="134"/>
        <item x="676"/>
        <item x="287"/>
        <item x="452"/>
        <item x="286"/>
        <item x="133"/>
        <item x="660"/>
        <item x="434"/>
        <item x="122"/>
        <item x="659"/>
        <item x="433"/>
        <item x="272"/>
        <item x="121"/>
        <item x="658"/>
        <item x="432"/>
        <item x="431"/>
        <item x="120"/>
        <item x="430"/>
        <item x="429"/>
        <item x="271"/>
        <item x="657"/>
        <item x="119"/>
        <item x="656"/>
        <item x="428"/>
        <item x="655"/>
        <item x="270"/>
        <item x="118"/>
        <item x="437"/>
        <item x="349"/>
        <item x="275"/>
        <item x="269"/>
        <item x="117"/>
        <item x="427"/>
        <item x="654"/>
        <item x="426"/>
        <item x="116"/>
        <item x="653"/>
        <item x="268"/>
        <item x="652"/>
        <item x="425"/>
        <item x="267"/>
        <item x="115"/>
        <item x="346"/>
        <item x="345"/>
        <item x="424"/>
        <item x="344"/>
        <item x="266"/>
        <item x="265"/>
        <item x="114"/>
        <item x="651"/>
        <item x="423"/>
        <item x="264"/>
        <item x="113"/>
        <item x="664"/>
        <item x="125"/>
        <item x="650"/>
        <item x="422"/>
        <item x="343"/>
        <item x="263"/>
        <item x="112"/>
        <item x="436"/>
        <item x="663"/>
        <item x="274"/>
        <item x="662"/>
        <item x="348"/>
        <item x="435"/>
        <item x="273"/>
        <item x="124"/>
        <item x="661"/>
        <item x="347"/>
        <item x="123"/>
        <item x="628"/>
        <item x="401"/>
        <item x="254"/>
        <item x="624"/>
        <item x="340"/>
        <item x="623"/>
        <item x="252"/>
        <item x="622"/>
        <item x="621"/>
        <item x="251"/>
        <item x="397"/>
        <item x="620"/>
        <item x="396"/>
        <item x="94"/>
        <item x="93"/>
        <item x="619"/>
        <item x="250"/>
        <item x="92"/>
        <item x="618"/>
        <item x="249"/>
        <item x="627"/>
        <item x="400"/>
        <item x="617"/>
        <item x="339"/>
        <item x="248"/>
        <item x="395"/>
        <item x="338"/>
        <item x="247"/>
        <item x="616"/>
        <item x="615"/>
        <item x="394"/>
        <item x="91"/>
        <item x="614"/>
        <item x="393"/>
        <item x="613"/>
        <item x="612"/>
        <item x="392"/>
        <item x="246"/>
        <item x="90"/>
        <item x="391"/>
        <item x="89"/>
        <item x="611"/>
        <item x="390"/>
        <item x="245"/>
        <item x="88"/>
        <item x="626"/>
        <item x="625"/>
        <item x="399"/>
        <item x="341"/>
        <item x="97"/>
        <item x="398"/>
        <item x="96"/>
        <item x="95"/>
        <item x="253"/>
        <item x="82"/>
        <item x="604"/>
        <item x="239"/>
        <item x="603"/>
        <item x="81"/>
        <item x="602"/>
        <item x="384"/>
        <item x="80"/>
        <item x="601"/>
        <item x="383"/>
        <item x="337"/>
        <item x="79"/>
        <item x="78"/>
        <item x="600"/>
        <item x="382"/>
        <item x="238"/>
        <item x="77"/>
        <item x="381"/>
        <item x="237"/>
        <item x="76"/>
        <item x="599"/>
        <item x="380"/>
        <item x="236"/>
        <item x="75"/>
        <item x="598"/>
        <item x="235"/>
        <item x="610"/>
        <item x="244"/>
        <item x="87"/>
        <item x="74"/>
        <item x="597"/>
        <item x="73"/>
        <item x="379"/>
        <item x="596"/>
        <item x="378"/>
        <item x="234"/>
        <item x="72"/>
        <item x="233"/>
        <item x="71"/>
        <item x="595"/>
        <item x="594"/>
        <item x="232"/>
        <item x="70"/>
        <item x="609"/>
        <item x="389"/>
        <item x="243"/>
        <item x="231"/>
        <item x="69"/>
        <item x="377"/>
        <item x="230"/>
        <item x="68"/>
        <item x="608"/>
        <item x="242"/>
        <item x="86"/>
        <item x="388"/>
        <item x="241"/>
        <item x="387"/>
        <item x="240"/>
        <item x="85"/>
        <item x="607"/>
        <item x="606"/>
        <item x="386"/>
        <item x="84"/>
        <item x="605"/>
        <item x="385"/>
        <item x="83"/>
        <item x="593"/>
        <item x="376"/>
        <item x="336"/>
        <item x="591"/>
        <item x="64"/>
        <item x="590"/>
        <item x="373"/>
        <item x="223"/>
        <item x="63"/>
        <item x="589"/>
        <item x="222"/>
        <item x="62"/>
        <item x="588"/>
        <item x="61"/>
        <item x="587"/>
        <item x="221"/>
        <item x="60"/>
        <item x="220"/>
        <item x="59"/>
        <item x="219"/>
        <item x="58"/>
        <item x="586"/>
        <item x="57"/>
        <item x="585"/>
        <item x="56"/>
        <item x="372"/>
        <item x="375"/>
        <item x="229"/>
        <item x="218"/>
        <item x="584"/>
        <item x="55"/>
        <item x="583"/>
        <item x="217"/>
        <item x="54"/>
        <item x="334"/>
        <item x="216"/>
        <item x="53"/>
        <item x="371"/>
        <item x="52"/>
        <item x="582"/>
        <item x="370"/>
        <item x="215"/>
        <item x="369"/>
        <item x="214"/>
        <item x="51"/>
        <item x="581"/>
        <item x="368"/>
        <item x="213"/>
        <item x="228"/>
        <item x="580"/>
        <item x="374"/>
        <item x="227"/>
        <item x="67"/>
        <item x="592"/>
        <item x="226"/>
        <item x="66"/>
        <item x="335"/>
        <item x="225"/>
        <item x="224"/>
        <item x="65"/>
        <item x="579"/>
        <item x="367"/>
        <item x="50"/>
        <item x="574"/>
        <item x="366"/>
        <item x="573"/>
        <item x="208"/>
        <item x="365"/>
        <item x="572"/>
        <item x="47"/>
        <item x="46"/>
        <item x="333"/>
        <item x="571"/>
        <item x="570"/>
        <item x="45"/>
        <item x="569"/>
        <item x="364"/>
        <item x="207"/>
        <item x="568"/>
        <item x="206"/>
        <item x="44"/>
        <item x="578"/>
        <item x="567"/>
        <item x="566"/>
        <item x="43"/>
        <item x="565"/>
        <item x="205"/>
        <item x="42"/>
        <item x="204"/>
        <item x="564"/>
        <item x="332"/>
        <item x="563"/>
        <item x="203"/>
        <item x="41"/>
        <item x="562"/>
        <item x="561"/>
        <item x="363"/>
        <item x="40"/>
        <item x="560"/>
        <item x="331"/>
        <item x="202"/>
        <item x="39"/>
        <item x="577"/>
        <item x="212"/>
        <item x="211"/>
        <item x="49"/>
        <item x="576"/>
        <item x="575"/>
        <item x="210"/>
        <item x="48"/>
        <item x="209"/>
        <item x="559"/>
        <item x="201"/>
        <item x="38"/>
        <item x="31"/>
        <item x="359"/>
        <item x="196"/>
        <item x="30"/>
        <item x="551"/>
        <item x="29"/>
        <item x="329"/>
        <item x="195"/>
        <item x="28"/>
        <item x="550"/>
        <item x="194"/>
        <item x="549"/>
        <item x="193"/>
        <item x="27"/>
        <item x="548"/>
        <item x="192"/>
        <item x="191"/>
        <item x="190"/>
        <item x="26"/>
        <item x="558"/>
        <item x="200"/>
        <item x="37"/>
        <item x="547"/>
        <item x="189"/>
        <item x="25"/>
        <item x="546"/>
        <item x="328"/>
        <item x="188"/>
        <item x="24"/>
        <item x="187"/>
        <item x="23"/>
        <item x="545"/>
        <item x="186"/>
        <item x="22"/>
        <item x="185"/>
        <item x="21"/>
        <item x="544"/>
        <item x="543"/>
        <item x="327"/>
        <item x="184"/>
        <item x="20"/>
        <item x="542"/>
        <item x="183"/>
        <item x="541"/>
        <item x="182"/>
        <item x="19"/>
        <item x="199"/>
        <item x="36"/>
        <item x="540"/>
        <item x="181"/>
        <item x="18"/>
        <item x="557"/>
        <item x="362"/>
        <item x="556"/>
        <item x="35"/>
        <item x="555"/>
        <item x="361"/>
        <item x="198"/>
        <item x="34"/>
        <item x="554"/>
        <item x="330"/>
        <item x="33"/>
        <item x="553"/>
        <item x="360"/>
        <item x="197"/>
        <item x="32"/>
        <item x="552"/>
        <item x="539"/>
        <item x="532"/>
        <item x="531"/>
        <item x="176"/>
        <item x="530"/>
        <item x="324"/>
        <item x="175"/>
        <item x="529"/>
        <item x="528"/>
        <item x="527"/>
        <item x="10"/>
        <item x="174"/>
        <item x="9"/>
        <item x="526"/>
        <item x="173"/>
        <item x="8"/>
        <item x="538"/>
        <item x="17"/>
        <item x="525"/>
        <item x="323"/>
        <item x="172"/>
        <item x="7"/>
        <item x="524"/>
        <item x="6"/>
        <item x="322"/>
        <item x="171"/>
        <item x="358"/>
        <item x="170"/>
        <item x="523"/>
        <item x="5"/>
        <item x="4"/>
        <item x="3"/>
        <item x="522"/>
        <item x="321"/>
        <item x="169"/>
        <item x="521"/>
        <item x="520"/>
        <item x="2"/>
        <item x="16"/>
        <item x="519"/>
        <item x="168"/>
        <item x="518"/>
        <item x="357"/>
        <item x="167"/>
        <item x="1"/>
        <item x="537"/>
        <item x="180"/>
        <item x="15"/>
        <item x="536"/>
        <item x="14"/>
        <item x="535"/>
        <item x="179"/>
        <item x="13"/>
        <item x="534"/>
        <item x="326"/>
        <item x="178"/>
        <item x="533"/>
        <item x="12"/>
        <item x="325"/>
        <item x="177"/>
        <item x="11"/>
        <item x="517"/>
        <item x="356"/>
        <item x="0"/>
        <item x="511"/>
        <item x="165"/>
        <item x="510"/>
        <item x="319"/>
        <item x="509"/>
        <item x="508"/>
        <item x="507"/>
        <item x="506"/>
        <item x="164"/>
        <item x="505"/>
        <item x="318"/>
        <item x="317"/>
        <item x="516"/>
        <item x="504"/>
        <item x="163"/>
        <item x="503"/>
        <item x="162"/>
        <item x="502"/>
        <item x="316"/>
        <item x="161"/>
        <item x="501"/>
        <item x="160"/>
        <item x="500"/>
        <item x="499"/>
        <item x="498"/>
        <item x="315"/>
        <item x="354"/>
        <item x="314"/>
        <item x="497"/>
        <item x="159"/>
        <item x="496"/>
        <item x="158"/>
        <item x="166"/>
        <item x="515"/>
        <item x="514"/>
        <item x="513"/>
        <item x="355"/>
        <item x="320"/>
        <item x="512"/>
        <item x="495"/>
        <item x="490"/>
        <item x="155"/>
        <item x="489"/>
        <item x="310"/>
        <item x="154"/>
        <item x="488"/>
        <item x="487"/>
        <item x="309"/>
        <item x="486"/>
        <item x="153"/>
        <item x="485"/>
        <item x="484"/>
        <item x="152"/>
        <item x="483"/>
        <item x="482"/>
        <item x="353"/>
        <item x="481"/>
        <item x="700"/>
        <item x="151"/>
        <item x="480"/>
        <item x="308"/>
        <item x="307"/>
        <item x="479"/>
        <item x="352"/>
        <item x="150"/>
        <item x="699"/>
        <item x="149"/>
        <item x="698"/>
        <item x="148"/>
        <item x="697"/>
        <item x="478"/>
        <item x="306"/>
        <item x="477"/>
        <item x="696"/>
        <item x="476"/>
        <item x="475"/>
        <item x="494"/>
        <item x="493"/>
        <item x="157"/>
        <item x="492"/>
        <item x="313"/>
        <item x="156"/>
        <item x="491"/>
        <item x="312"/>
        <item x="311"/>
        <item t="default"/>
      </items>
    </pivotField>
    <pivotField showAll="0">
      <items count="57">
        <item x="40"/>
        <item x="14"/>
        <item x="20"/>
        <item x="23"/>
        <item x="30"/>
        <item x="31"/>
        <item x="32"/>
        <item x="37"/>
        <item x="3"/>
        <item x="16"/>
        <item x="49"/>
        <item x="15"/>
        <item x="25"/>
        <item x="42"/>
        <item x="21"/>
        <item x="6"/>
        <item x="28"/>
        <item x="9"/>
        <item x="0"/>
        <item x="55"/>
        <item x="2"/>
        <item x="22"/>
        <item x="18"/>
        <item x="52"/>
        <item x="10"/>
        <item x="47"/>
        <item x="46"/>
        <item x="51"/>
        <item x="26"/>
        <item x="41"/>
        <item x="19"/>
        <item x="24"/>
        <item x="34"/>
        <item x="45"/>
        <item x="33"/>
        <item x="36"/>
        <item x="38"/>
        <item x="4"/>
        <item x="13"/>
        <item x="35"/>
        <item x="43"/>
        <item x="54"/>
        <item x="11"/>
        <item x="27"/>
        <item x="50"/>
        <item x="8"/>
        <item x="53"/>
        <item x="5"/>
        <item x="17"/>
        <item x="29"/>
        <item x="48"/>
        <item x="39"/>
        <item x="12"/>
        <item x="1"/>
        <item x="7"/>
        <item x="44"/>
        <item t="default"/>
      </items>
    </pivotField>
    <pivotField axis="axisRow" showAll="0">
      <items count="5">
        <item x="0"/>
        <item x="1"/>
        <item x="3"/>
        <item x="2"/>
        <item t="default"/>
      </items>
    </pivotField>
    <pivotField showAll="0"/>
    <pivotField showAll="0">
      <items count="6">
        <item x="2"/>
        <item x="1"/>
        <item x="0"/>
        <item x="4"/>
        <item x="3"/>
        <item t="default"/>
      </items>
    </pivotField>
    <pivotField showAll="0">
      <items count="11">
        <item x="5"/>
        <item x="9"/>
        <item x="4"/>
        <item x="2"/>
        <item x="0"/>
        <item x="8"/>
        <item x="3"/>
        <item x="7"/>
        <item x="6"/>
        <item x="1"/>
        <item t="default"/>
      </items>
    </pivotField>
    <pivotField showAll="0"/>
    <pivotField dataField="1" showAll="0"/>
    <pivotField dataField="1" showAll="0"/>
    <pivotField showAll="0"/>
    <pivotField showAll="0"/>
    <pivotField showAll="0"/>
    <pivotField showAll="0"/>
    <pivotField showAll="0"/>
    <pivotField showAll="0">
      <items count="2">
        <item x="0"/>
        <item t="default"/>
      </items>
    </pivotField>
  </pivotFields>
  <rowFields count="1">
    <field x="3"/>
  </rowFields>
  <rowItems count="5">
    <i>
      <x/>
    </i>
    <i>
      <x v="1"/>
    </i>
    <i>
      <x v="2"/>
    </i>
    <i>
      <x v="3"/>
    </i>
    <i t="grand">
      <x/>
    </i>
  </rowItems>
  <colFields count="1">
    <field x="-2"/>
  </colFields>
  <colItems count="2">
    <i>
      <x/>
    </i>
    <i i="1">
      <x v="1"/>
    </i>
  </colItems>
  <dataFields count="2">
    <dataField name="Sum of Yes_Recommended" fld="8" baseField="0" baseItem="0"/>
    <dataField name="Sum of No_Recommended" fld="9" baseField="0" baseItem="0"/>
  </dataFields>
  <chartFormats count="2">
    <chartFormat chart="14" format="7"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569949-ECAD-4794-8AB2-C7B05EAD85BC}"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Types_of_Travellers">
  <location ref="A20:B25" firstHeaderRow="1" firstDataRow="1" firstDataCol="1"/>
  <pivotFields count="16">
    <pivotField showAll="0"/>
    <pivotField showAll="0">
      <items count="702">
        <item x="111"/>
        <item x="644"/>
        <item x="258"/>
        <item x="416"/>
        <item x="643"/>
        <item x="415"/>
        <item x="257"/>
        <item x="642"/>
        <item x="414"/>
        <item x="641"/>
        <item x="640"/>
        <item x="413"/>
        <item x="106"/>
        <item x="412"/>
        <item x="105"/>
        <item x="639"/>
        <item x="411"/>
        <item x="104"/>
        <item x="638"/>
        <item x="256"/>
        <item x="103"/>
        <item x="649"/>
        <item x="262"/>
        <item x="110"/>
        <item x="410"/>
        <item x="637"/>
        <item x="409"/>
        <item x="342"/>
        <item x="102"/>
        <item x="636"/>
        <item x="408"/>
        <item x="635"/>
        <item x="407"/>
        <item x="101"/>
        <item x="634"/>
        <item x="100"/>
        <item x="633"/>
        <item x="406"/>
        <item x="255"/>
        <item x="632"/>
        <item x="405"/>
        <item x="631"/>
        <item x="404"/>
        <item x="99"/>
        <item x="403"/>
        <item x="648"/>
        <item x="421"/>
        <item x="630"/>
        <item x="402"/>
        <item x="629"/>
        <item x="98"/>
        <item x="420"/>
        <item x="647"/>
        <item x="419"/>
        <item x="418"/>
        <item x="261"/>
        <item x="109"/>
        <item x="646"/>
        <item x="417"/>
        <item x="260"/>
        <item x="108"/>
        <item x="645"/>
        <item x="259"/>
        <item x="107"/>
        <item x="695"/>
        <item x="474"/>
        <item x="305"/>
        <item x="147"/>
        <item x="467"/>
        <item x="466"/>
        <item x="692"/>
        <item x="465"/>
        <item x="298"/>
        <item x="145"/>
        <item x="691"/>
        <item x="464"/>
        <item x="144"/>
        <item x="463"/>
        <item x="297"/>
        <item x="143"/>
        <item x="690"/>
        <item x="142"/>
        <item x="689"/>
        <item x="296"/>
        <item x="462"/>
        <item x="295"/>
        <item x="473"/>
        <item x="304"/>
        <item x="461"/>
        <item x="294"/>
        <item x="688"/>
        <item x="293"/>
        <item x="141"/>
        <item x="687"/>
        <item x="350"/>
        <item x="140"/>
        <item x="686"/>
        <item x="292"/>
        <item x="139"/>
        <item x="685"/>
        <item x="460"/>
        <item x="291"/>
        <item x="138"/>
        <item x="684"/>
        <item x="459"/>
        <item x="290"/>
        <item x="137"/>
        <item x="683"/>
        <item x="458"/>
        <item x="682"/>
        <item x="457"/>
        <item x="681"/>
        <item x="456"/>
        <item x="289"/>
        <item x="472"/>
        <item x="303"/>
        <item x="455"/>
        <item x="136"/>
        <item x="454"/>
        <item x="288"/>
        <item x="135"/>
        <item x="302"/>
        <item x="351"/>
        <item x="301"/>
        <item x="694"/>
        <item x="471"/>
        <item x="300"/>
        <item x="146"/>
        <item x="693"/>
        <item x="470"/>
        <item x="299"/>
        <item x="469"/>
        <item x="468"/>
        <item x="680"/>
        <item x="675"/>
        <item x="451"/>
        <item x="285"/>
        <item x="450"/>
        <item x="674"/>
        <item x="449"/>
        <item x="448"/>
        <item x="284"/>
        <item x="673"/>
        <item x="283"/>
        <item x="282"/>
        <item x="672"/>
        <item x="447"/>
        <item x="671"/>
        <item x="446"/>
        <item x="445"/>
        <item x="132"/>
        <item x="444"/>
        <item x="281"/>
        <item x="131"/>
        <item x="679"/>
        <item x="453"/>
        <item x="670"/>
        <item x="443"/>
        <item x="280"/>
        <item x="669"/>
        <item x="668"/>
        <item x="130"/>
        <item x="442"/>
        <item x="279"/>
        <item x="441"/>
        <item x="278"/>
        <item x="129"/>
        <item x="440"/>
        <item x="128"/>
        <item x="667"/>
        <item x="439"/>
        <item x="277"/>
        <item x="666"/>
        <item x="438"/>
        <item x="127"/>
        <item x="276"/>
        <item x="665"/>
        <item x="126"/>
        <item x="678"/>
        <item x="677"/>
        <item x="134"/>
        <item x="676"/>
        <item x="287"/>
        <item x="452"/>
        <item x="286"/>
        <item x="133"/>
        <item x="660"/>
        <item x="434"/>
        <item x="122"/>
        <item x="659"/>
        <item x="433"/>
        <item x="272"/>
        <item x="121"/>
        <item x="658"/>
        <item x="432"/>
        <item x="431"/>
        <item x="120"/>
        <item x="430"/>
        <item x="429"/>
        <item x="271"/>
        <item x="657"/>
        <item x="119"/>
        <item x="656"/>
        <item x="428"/>
        <item x="655"/>
        <item x="270"/>
        <item x="118"/>
        <item x="437"/>
        <item x="349"/>
        <item x="275"/>
        <item x="269"/>
        <item x="117"/>
        <item x="427"/>
        <item x="654"/>
        <item x="426"/>
        <item x="116"/>
        <item x="653"/>
        <item x="268"/>
        <item x="652"/>
        <item x="425"/>
        <item x="267"/>
        <item x="115"/>
        <item x="346"/>
        <item x="345"/>
        <item x="424"/>
        <item x="344"/>
        <item x="266"/>
        <item x="265"/>
        <item x="114"/>
        <item x="651"/>
        <item x="423"/>
        <item x="264"/>
        <item x="113"/>
        <item x="664"/>
        <item x="125"/>
        <item x="650"/>
        <item x="422"/>
        <item x="343"/>
        <item x="263"/>
        <item x="112"/>
        <item x="436"/>
        <item x="663"/>
        <item x="274"/>
        <item x="662"/>
        <item x="348"/>
        <item x="435"/>
        <item x="273"/>
        <item x="124"/>
        <item x="661"/>
        <item x="347"/>
        <item x="123"/>
        <item x="628"/>
        <item x="401"/>
        <item x="254"/>
        <item x="624"/>
        <item x="340"/>
        <item x="623"/>
        <item x="252"/>
        <item x="622"/>
        <item x="621"/>
        <item x="251"/>
        <item x="397"/>
        <item x="620"/>
        <item x="396"/>
        <item x="94"/>
        <item x="93"/>
        <item x="619"/>
        <item x="250"/>
        <item x="92"/>
        <item x="618"/>
        <item x="249"/>
        <item x="627"/>
        <item x="400"/>
        <item x="617"/>
        <item x="339"/>
        <item x="248"/>
        <item x="395"/>
        <item x="338"/>
        <item x="247"/>
        <item x="616"/>
        <item x="615"/>
        <item x="394"/>
        <item x="91"/>
        <item x="614"/>
        <item x="393"/>
        <item x="613"/>
        <item x="612"/>
        <item x="392"/>
        <item x="246"/>
        <item x="90"/>
        <item x="391"/>
        <item x="89"/>
        <item x="611"/>
        <item x="390"/>
        <item x="245"/>
        <item x="88"/>
        <item x="626"/>
        <item x="625"/>
        <item x="399"/>
        <item x="341"/>
        <item x="97"/>
        <item x="398"/>
        <item x="96"/>
        <item x="95"/>
        <item x="253"/>
        <item x="82"/>
        <item x="604"/>
        <item x="239"/>
        <item x="603"/>
        <item x="81"/>
        <item x="602"/>
        <item x="384"/>
        <item x="80"/>
        <item x="601"/>
        <item x="383"/>
        <item x="337"/>
        <item x="79"/>
        <item x="78"/>
        <item x="600"/>
        <item x="382"/>
        <item x="238"/>
        <item x="77"/>
        <item x="381"/>
        <item x="237"/>
        <item x="76"/>
        <item x="599"/>
        <item x="380"/>
        <item x="236"/>
        <item x="75"/>
        <item x="598"/>
        <item x="235"/>
        <item x="610"/>
        <item x="244"/>
        <item x="87"/>
        <item x="74"/>
        <item x="597"/>
        <item x="73"/>
        <item x="379"/>
        <item x="596"/>
        <item x="378"/>
        <item x="234"/>
        <item x="72"/>
        <item x="233"/>
        <item x="71"/>
        <item x="595"/>
        <item x="594"/>
        <item x="232"/>
        <item x="70"/>
        <item x="609"/>
        <item x="389"/>
        <item x="243"/>
        <item x="231"/>
        <item x="69"/>
        <item x="377"/>
        <item x="230"/>
        <item x="68"/>
        <item x="608"/>
        <item x="242"/>
        <item x="86"/>
        <item x="388"/>
        <item x="241"/>
        <item x="387"/>
        <item x="240"/>
        <item x="85"/>
        <item x="607"/>
        <item x="606"/>
        <item x="386"/>
        <item x="84"/>
        <item x="605"/>
        <item x="385"/>
        <item x="83"/>
        <item x="593"/>
        <item x="376"/>
        <item x="336"/>
        <item x="591"/>
        <item x="64"/>
        <item x="590"/>
        <item x="373"/>
        <item x="223"/>
        <item x="63"/>
        <item x="589"/>
        <item x="222"/>
        <item x="62"/>
        <item x="588"/>
        <item x="61"/>
        <item x="587"/>
        <item x="221"/>
        <item x="60"/>
        <item x="220"/>
        <item x="59"/>
        <item x="219"/>
        <item x="58"/>
        <item x="586"/>
        <item x="57"/>
        <item x="585"/>
        <item x="56"/>
        <item x="372"/>
        <item x="375"/>
        <item x="229"/>
        <item x="218"/>
        <item x="584"/>
        <item x="55"/>
        <item x="583"/>
        <item x="217"/>
        <item x="54"/>
        <item x="334"/>
        <item x="216"/>
        <item x="53"/>
        <item x="371"/>
        <item x="52"/>
        <item x="582"/>
        <item x="370"/>
        <item x="215"/>
        <item x="369"/>
        <item x="214"/>
        <item x="51"/>
        <item x="581"/>
        <item x="368"/>
        <item x="213"/>
        <item x="228"/>
        <item x="580"/>
        <item x="374"/>
        <item x="227"/>
        <item x="67"/>
        <item x="592"/>
        <item x="226"/>
        <item x="66"/>
        <item x="335"/>
        <item x="225"/>
        <item x="224"/>
        <item x="65"/>
        <item x="579"/>
        <item x="367"/>
        <item x="50"/>
        <item x="574"/>
        <item x="366"/>
        <item x="573"/>
        <item x="208"/>
        <item x="365"/>
        <item x="572"/>
        <item x="47"/>
        <item x="46"/>
        <item x="333"/>
        <item x="571"/>
        <item x="570"/>
        <item x="45"/>
        <item x="569"/>
        <item x="364"/>
        <item x="207"/>
        <item x="568"/>
        <item x="206"/>
        <item x="44"/>
        <item x="578"/>
        <item x="567"/>
        <item x="566"/>
        <item x="43"/>
        <item x="565"/>
        <item x="205"/>
        <item x="42"/>
        <item x="204"/>
        <item x="564"/>
        <item x="332"/>
        <item x="563"/>
        <item x="203"/>
        <item x="41"/>
        <item x="562"/>
        <item x="561"/>
        <item x="363"/>
        <item x="40"/>
        <item x="560"/>
        <item x="331"/>
        <item x="202"/>
        <item x="39"/>
        <item x="577"/>
        <item x="212"/>
        <item x="211"/>
        <item x="49"/>
        <item x="576"/>
        <item x="575"/>
        <item x="210"/>
        <item x="48"/>
        <item x="209"/>
        <item x="559"/>
        <item x="201"/>
        <item x="38"/>
        <item x="31"/>
        <item x="359"/>
        <item x="196"/>
        <item x="30"/>
        <item x="551"/>
        <item x="29"/>
        <item x="329"/>
        <item x="195"/>
        <item x="28"/>
        <item x="550"/>
        <item x="194"/>
        <item x="549"/>
        <item x="193"/>
        <item x="27"/>
        <item x="548"/>
        <item x="192"/>
        <item x="191"/>
        <item x="190"/>
        <item x="26"/>
        <item x="558"/>
        <item x="200"/>
        <item x="37"/>
        <item x="547"/>
        <item x="189"/>
        <item x="25"/>
        <item x="546"/>
        <item x="328"/>
        <item x="188"/>
        <item x="24"/>
        <item x="187"/>
        <item x="23"/>
        <item x="545"/>
        <item x="186"/>
        <item x="22"/>
        <item x="185"/>
        <item x="21"/>
        <item x="544"/>
        <item x="543"/>
        <item x="327"/>
        <item x="184"/>
        <item x="20"/>
        <item x="542"/>
        <item x="183"/>
        <item x="541"/>
        <item x="182"/>
        <item x="19"/>
        <item x="199"/>
        <item x="36"/>
        <item x="540"/>
        <item x="181"/>
        <item x="18"/>
        <item x="557"/>
        <item x="362"/>
        <item x="556"/>
        <item x="35"/>
        <item x="555"/>
        <item x="361"/>
        <item x="198"/>
        <item x="34"/>
        <item x="554"/>
        <item x="330"/>
        <item x="33"/>
        <item x="553"/>
        <item x="360"/>
        <item x="197"/>
        <item x="32"/>
        <item x="552"/>
        <item x="539"/>
        <item x="532"/>
        <item x="531"/>
        <item x="176"/>
        <item x="530"/>
        <item x="324"/>
        <item x="175"/>
        <item x="529"/>
        <item x="528"/>
        <item x="527"/>
        <item x="10"/>
        <item x="174"/>
        <item x="9"/>
        <item x="526"/>
        <item x="173"/>
        <item x="8"/>
        <item x="538"/>
        <item x="17"/>
        <item x="525"/>
        <item x="323"/>
        <item x="172"/>
        <item x="7"/>
        <item x="524"/>
        <item x="6"/>
        <item x="322"/>
        <item x="171"/>
        <item x="358"/>
        <item x="170"/>
        <item x="523"/>
        <item x="5"/>
        <item x="4"/>
        <item x="3"/>
        <item x="522"/>
        <item x="321"/>
        <item x="169"/>
        <item x="521"/>
        <item x="520"/>
        <item x="2"/>
        <item x="16"/>
        <item x="519"/>
        <item x="168"/>
        <item x="518"/>
        <item x="357"/>
        <item x="167"/>
        <item x="1"/>
        <item x="537"/>
        <item x="180"/>
        <item x="15"/>
        <item x="536"/>
        <item x="14"/>
        <item x="535"/>
        <item x="179"/>
        <item x="13"/>
        <item x="534"/>
        <item x="326"/>
        <item x="178"/>
        <item x="533"/>
        <item x="12"/>
        <item x="325"/>
        <item x="177"/>
        <item x="11"/>
        <item x="517"/>
        <item x="356"/>
        <item x="0"/>
        <item x="511"/>
        <item x="165"/>
        <item x="510"/>
        <item x="319"/>
        <item x="509"/>
        <item x="508"/>
        <item x="507"/>
        <item x="506"/>
        <item x="164"/>
        <item x="505"/>
        <item x="318"/>
        <item x="317"/>
        <item x="516"/>
        <item x="504"/>
        <item x="163"/>
        <item x="503"/>
        <item x="162"/>
        <item x="502"/>
        <item x="316"/>
        <item x="161"/>
        <item x="501"/>
        <item x="160"/>
        <item x="500"/>
        <item x="499"/>
        <item x="498"/>
        <item x="315"/>
        <item x="354"/>
        <item x="314"/>
        <item x="497"/>
        <item x="159"/>
        <item x="496"/>
        <item x="158"/>
        <item x="166"/>
        <item x="515"/>
        <item x="514"/>
        <item x="513"/>
        <item x="355"/>
        <item x="320"/>
        <item x="512"/>
        <item x="495"/>
        <item x="490"/>
        <item x="155"/>
        <item x="489"/>
        <item x="310"/>
        <item x="154"/>
        <item x="488"/>
        <item x="487"/>
        <item x="309"/>
        <item x="486"/>
        <item x="153"/>
        <item x="485"/>
        <item x="484"/>
        <item x="152"/>
        <item x="483"/>
        <item x="482"/>
        <item x="353"/>
        <item x="481"/>
        <item x="700"/>
        <item x="151"/>
        <item x="480"/>
        <item x="308"/>
        <item x="307"/>
        <item x="479"/>
        <item x="352"/>
        <item x="150"/>
        <item x="699"/>
        <item x="149"/>
        <item x="698"/>
        <item x="148"/>
        <item x="697"/>
        <item x="478"/>
        <item x="306"/>
        <item x="477"/>
        <item x="696"/>
        <item x="476"/>
        <item x="475"/>
        <item x="494"/>
        <item x="493"/>
        <item x="157"/>
        <item x="492"/>
        <item x="313"/>
        <item x="156"/>
        <item x="491"/>
        <item x="312"/>
        <item x="311"/>
        <item t="default"/>
      </items>
    </pivotField>
    <pivotField showAll="0"/>
    <pivotField showAll="0">
      <items count="5">
        <item x="0"/>
        <item x="1"/>
        <item x="3"/>
        <item x="2"/>
        <item t="default"/>
      </items>
    </pivotField>
    <pivotField showAll="0"/>
    <pivotField dataField="1" showAll="0">
      <items count="6">
        <item x="2"/>
        <item x="1"/>
        <item x="0"/>
        <item x="4"/>
        <item x="3"/>
        <item t="default"/>
      </items>
    </pivotField>
    <pivotField showAll="0"/>
    <pivotField axis="axisRow" showAll="0">
      <items count="5">
        <item x="3"/>
        <item x="2"/>
        <item x="0"/>
        <item x="1"/>
        <item t="default"/>
      </items>
    </pivotField>
    <pivotField showAll="0"/>
    <pivotField showAll="0"/>
    <pivotField showAll="0"/>
    <pivotField showAll="0"/>
    <pivotField showAll="0"/>
    <pivotField showAll="0"/>
    <pivotField showAll="0"/>
    <pivotField showAll="0">
      <items count="2">
        <item x="0"/>
        <item t="default"/>
      </items>
    </pivotField>
  </pivotFields>
  <rowFields count="1">
    <field x="7"/>
  </rowFields>
  <rowItems count="5">
    <i>
      <x/>
    </i>
    <i>
      <x v="1"/>
    </i>
    <i>
      <x v="2"/>
    </i>
    <i>
      <x v="3"/>
    </i>
    <i t="grand">
      <x/>
    </i>
  </rowItems>
  <colItems count="1">
    <i/>
  </colItems>
  <dataFields count="1">
    <dataField name="Sum of Stars" fld="5"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2"/>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 chart="3" format="3">
      <pivotArea type="data" outline="0" fieldPosition="0">
        <references count="2">
          <reference field="4294967294" count="1" selected="0">
            <x v="0"/>
          </reference>
          <reference field="7" count="1" selected="0">
            <x v="3"/>
          </reference>
        </references>
      </pivotArea>
    </chartFormat>
    <chartFormat chart="1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C52230-8BF0-4733-B457-2620D84FEDF3}"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2:I23" firstHeaderRow="0" firstDataRow="1" firstDataCol="0"/>
  <pivotFields count="16">
    <pivotField showAll="0"/>
    <pivotField showAll="0">
      <items count="702">
        <item x="111"/>
        <item x="644"/>
        <item x="258"/>
        <item x="416"/>
        <item x="643"/>
        <item x="415"/>
        <item x="257"/>
        <item x="642"/>
        <item x="414"/>
        <item x="641"/>
        <item x="640"/>
        <item x="413"/>
        <item x="106"/>
        <item x="412"/>
        <item x="105"/>
        <item x="639"/>
        <item x="411"/>
        <item x="104"/>
        <item x="638"/>
        <item x="256"/>
        <item x="103"/>
        <item x="649"/>
        <item x="262"/>
        <item x="110"/>
        <item x="410"/>
        <item x="637"/>
        <item x="409"/>
        <item x="342"/>
        <item x="102"/>
        <item x="636"/>
        <item x="408"/>
        <item x="635"/>
        <item x="407"/>
        <item x="101"/>
        <item x="634"/>
        <item x="100"/>
        <item x="633"/>
        <item x="406"/>
        <item x="255"/>
        <item x="632"/>
        <item x="405"/>
        <item x="631"/>
        <item x="404"/>
        <item x="99"/>
        <item x="403"/>
        <item x="648"/>
        <item x="421"/>
        <item x="630"/>
        <item x="402"/>
        <item x="629"/>
        <item x="98"/>
        <item x="420"/>
        <item x="647"/>
        <item x="419"/>
        <item x="418"/>
        <item x="261"/>
        <item x="109"/>
        <item x="646"/>
        <item x="417"/>
        <item x="260"/>
        <item x="108"/>
        <item x="645"/>
        <item x="259"/>
        <item x="107"/>
        <item x="695"/>
        <item x="474"/>
        <item x="305"/>
        <item x="147"/>
        <item x="467"/>
        <item x="466"/>
        <item x="692"/>
        <item x="465"/>
        <item x="298"/>
        <item x="145"/>
        <item x="691"/>
        <item x="464"/>
        <item x="144"/>
        <item x="463"/>
        <item x="297"/>
        <item x="143"/>
        <item x="690"/>
        <item x="142"/>
        <item x="689"/>
        <item x="296"/>
        <item x="462"/>
        <item x="295"/>
        <item x="473"/>
        <item x="304"/>
        <item x="461"/>
        <item x="294"/>
        <item x="688"/>
        <item x="293"/>
        <item x="141"/>
        <item x="687"/>
        <item x="350"/>
        <item x="140"/>
        <item x="686"/>
        <item x="292"/>
        <item x="139"/>
        <item x="685"/>
        <item x="460"/>
        <item x="291"/>
        <item x="138"/>
        <item x="684"/>
        <item x="459"/>
        <item x="290"/>
        <item x="137"/>
        <item x="683"/>
        <item x="458"/>
        <item x="682"/>
        <item x="457"/>
        <item x="681"/>
        <item x="456"/>
        <item x="289"/>
        <item x="472"/>
        <item x="303"/>
        <item x="455"/>
        <item x="136"/>
        <item x="454"/>
        <item x="288"/>
        <item x="135"/>
        <item x="302"/>
        <item x="351"/>
        <item x="301"/>
        <item x="694"/>
        <item x="471"/>
        <item x="300"/>
        <item x="146"/>
        <item x="693"/>
        <item x="470"/>
        <item x="299"/>
        <item x="469"/>
        <item x="468"/>
        <item x="680"/>
        <item x="675"/>
        <item x="451"/>
        <item x="285"/>
        <item x="450"/>
        <item x="674"/>
        <item x="449"/>
        <item x="448"/>
        <item x="284"/>
        <item x="673"/>
        <item x="283"/>
        <item x="282"/>
        <item x="672"/>
        <item x="447"/>
        <item x="671"/>
        <item x="446"/>
        <item x="445"/>
        <item x="132"/>
        <item x="444"/>
        <item x="281"/>
        <item x="131"/>
        <item x="679"/>
        <item x="453"/>
        <item x="670"/>
        <item x="443"/>
        <item x="280"/>
        <item x="669"/>
        <item x="668"/>
        <item x="130"/>
        <item x="442"/>
        <item x="279"/>
        <item x="441"/>
        <item x="278"/>
        <item x="129"/>
        <item x="440"/>
        <item x="128"/>
        <item x="667"/>
        <item x="439"/>
        <item x="277"/>
        <item x="666"/>
        <item x="438"/>
        <item x="127"/>
        <item x="276"/>
        <item x="665"/>
        <item x="126"/>
        <item x="678"/>
        <item x="677"/>
        <item x="134"/>
        <item x="676"/>
        <item x="287"/>
        <item x="452"/>
        <item x="286"/>
        <item x="133"/>
        <item x="660"/>
        <item x="434"/>
        <item x="122"/>
        <item x="659"/>
        <item x="433"/>
        <item x="272"/>
        <item x="121"/>
        <item x="658"/>
        <item x="432"/>
        <item x="431"/>
        <item x="120"/>
        <item x="430"/>
        <item x="429"/>
        <item x="271"/>
        <item x="657"/>
        <item x="119"/>
        <item x="656"/>
        <item x="428"/>
        <item x="655"/>
        <item x="270"/>
        <item x="118"/>
        <item x="437"/>
        <item x="349"/>
        <item x="275"/>
        <item x="269"/>
        <item x="117"/>
        <item x="427"/>
        <item x="654"/>
        <item x="426"/>
        <item x="116"/>
        <item x="653"/>
        <item x="268"/>
        <item x="652"/>
        <item x="425"/>
        <item x="267"/>
        <item x="115"/>
        <item x="346"/>
        <item x="345"/>
        <item x="424"/>
        <item x="344"/>
        <item x="266"/>
        <item x="265"/>
        <item x="114"/>
        <item x="651"/>
        <item x="423"/>
        <item x="264"/>
        <item x="113"/>
        <item x="664"/>
        <item x="125"/>
        <item x="650"/>
        <item x="422"/>
        <item x="343"/>
        <item x="263"/>
        <item x="112"/>
        <item x="436"/>
        <item x="663"/>
        <item x="274"/>
        <item x="662"/>
        <item x="348"/>
        <item x="435"/>
        <item x="273"/>
        <item x="124"/>
        <item x="661"/>
        <item x="347"/>
        <item x="123"/>
        <item x="628"/>
        <item x="401"/>
        <item x="254"/>
        <item x="624"/>
        <item x="340"/>
        <item x="623"/>
        <item x="252"/>
        <item x="622"/>
        <item x="621"/>
        <item x="251"/>
        <item x="397"/>
        <item x="620"/>
        <item x="396"/>
        <item x="94"/>
        <item x="93"/>
        <item x="619"/>
        <item x="250"/>
        <item x="92"/>
        <item x="618"/>
        <item x="249"/>
        <item x="627"/>
        <item x="400"/>
        <item x="617"/>
        <item x="339"/>
        <item x="248"/>
        <item x="395"/>
        <item x="338"/>
        <item x="247"/>
        <item x="616"/>
        <item x="615"/>
        <item x="394"/>
        <item x="91"/>
        <item x="614"/>
        <item x="393"/>
        <item x="613"/>
        <item x="612"/>
        <item x="392"/>
        <item x="246"/>
        <item x="90"/>
        <item x="391"/>
        <item x="89"/>
        <item x="611"/>
        <item x="390"/>
        <item x="245"/>
        <item x="88"/>
        <item x="626"/>
        <item x="625"/>
        <item x="399"/>
        <item x="341"/>
        <item x="97"/>
        <item x="398"/>
        <item x="96"/>
        <item x="95"/>
        <item x="253"/>
        <item x="82"/>
        <item x="604"/>
        <item x="239"/>
        <item x="603"/>
        <item x="81"/>
        <item x="602"/>
        <item x="384"/>
        <item x="80"/>
        <item x="601"/>
        <item x="383"/>
        <item x="337"/>
        <item x="79"/>
        <item x="78"/>
        <item x="600"/>
        <item x="382"/>
        <item x="238"/>
        <item x="77"/>
        <item x="381"/>
        <item x="237"/>
        <item x="76"/>
        <item x="599"/>
        <item x="380"/>
        <item x="236"/>
        <item x="75"/>
        <item x="598"/>
        <item x="235"/>
        <item x="610"/>
        <item x="244"/>
        <item x="87"/>
        <item x="74"/>
        <item x="597"/>
        <item x="73"/>
        <item x="379"/>
        <item x="596"/>
        <item x="378"/>
        <item x="234"/>
        <item x="72"/>
        <item x="233"/>
        <item x="71"/>
        <item x="595"/>
        <item x="594"/>
        <item x="232"/>
        <item x="70"/>
        <item x="609"/>
        <item x="389"/>
        <item x="243"/>
        <item x="231"/>
        <item x="69"/>
        <item x="377"/>
        <item x="230"/>
        <item x="68"/>
        <item x="608"/>
        <item x="242"/>
        <item x="86"/>
        <item x="388"/>
        <item x="241"/>
        <item x="387"/>
        <item x="240"/>
        <item x="85"/>
        <item x="607"/>
        <item x="606"/>
        <item x="386"/>
        <item x="84"/>
        <item x="605"/>
        <item x="385"/>
        <item x="83"/>
        <item x="593"/>
        <item x="376"/>
        <item x="336"/>
        <item x="591"/>
        <item x="64"/>
        <item x="590"/>
        <item x="373"/>
        <item x="223"/>
        <item x="63"/>
        <item x="589"/>
        <item x="222"/>
        <item x="62"/>
        <item x="588"/>
        <item x="61"/>
        <item x="587"/>
        <item x="221"/>
        <item x="60"/>
        <item x="220"/>
        <item x="59"/>
        <item x="219"/>
        <item x="58"/>
        <item x="586"/>
        <item x="57"/>
        <item x="585"/>
        <item x="56"/>
        <item x="372"/>
        <item x="375"/>
        <item x="229"/>
        <item x="218"/>
        <item x="584"/>
        <item x="55"/>
        <item x="583"/>
        <item x="217"/>
        <item x="54"/>
        <item x="334"/>
        <item x="216"/>
        <item x="53"/>
        <item x="371"/>
        <item x="52"/>
        <item x="582"/>
        <item x="370"/>
        <item x="215"/>
        <item x="369"/>
        <item x="214"/>
        <item x="51"/>
        <item x="581"/>
        <item x="368"/>
        <item x="213"/>
        <item x="228"/>
        <item x="580"/>
        <item x="374"/>
        <item x="227"/>
        <item x="67"/>
        <item x="592"/>
        <item x="226"/>
        <item x="66"/>
        <item x="335"/>
        <item x="225"/>
        <item x="224"/>
        <item x="65"/>
        <item x="579"/>
        <item x="367"/>
        <item x="50"/>
        <item x="574"/>
        <item x="366"/>
        <item x="573"/>
        <item x="208"/>
        <item x="365"/>
        <item x="572"/>
        <item x="47"/>
        <item x="46"/>
        <item x="333"/>
        <item x="571"/>
        <item x="570"/>
        <item x="45"/>
        <item x="569"/>
        <item x="364"/>
        <item x="207"/>
        <item x="568"/>
        <item x="206"/>
        <item x="44"/>
        <item x="578"/>
        <item x="567"/>
        <item x="566"/>
        <item x="43"/>
        <item x="565"/>
        <item x="205"/>
        <item x="42"/>
        <item x="204"/>
        <item x="564"/>
        <item x="332"/>
        <item x="563"/>
        <item x="203"/>
        <item x="41"/>
        <item x="562"/>
        <item x="561"/>
        <item x="363"/>
        <item x="40"/>
        <item x="560"/>
        <item x="331"/>
        <item x="202"/>
        <item x="39"/>
        <item x="577"/>
        <item x="212"/>
        <item x="211"/>
        <item x="49"/>
        <item x="576"/>
        <item x="575"/>
        <item x="210"/>
        <item x="48"/>
        <item x="209"/>
        <item x="559"/>
        <item x="201"/>
        <item x="38"/>
        <item x="31"/>
        <item x="359"/>
        <item x="196"/>
        <item x="30"/>
        <item x="551"/>
        <item x="29"/>
        <item x="329"/>
        <item x="195"/>
        <item x="28"/>
        <item x="550"/>
        <item x="194"/>
        <item x="549"/>
        <item x="193"/>
        <item x="27"/>
        <item x="548"/>
        <item x="192"/>
        <item x="191"/>
        <item x="190"/>
        <item x="26"/>
        <item x="558"/>
        <item x="200"/>
        <item x="37"/>
        <item x="547"/>
        <item x="189"/>
        <item x="25"/>
        <item x="546"/>
        <item x="328"/>
        <item x="188"/>
        <item x="24"/>
        <item x="187"/>
        <item x="23"/>
        <item x="545"/>
        <item x="186"/>
        <item x="22"/>
        <item x="185"/>
        <item x="21"/>
        <item x="544"/>
        <item x="543"/>
        <item x="327"/>
        <item x="184"/>
        <item x="20"/>
        <item x="542"/>
        <item x="183"/>
        <item x="541"/>
        <item x="182"/>
        <item x="19"/>
        <item x="199"/>
        <item x="36"/>
        <item x="540"/>
        <item x="181"/>
        <item x="18"/>
        <item x="557"/>
        <item x="362"/>
        <item x="556"/>
        <item x="35"/>
        <item x="555"/>
        <item x="361"/>
        <item x="198"/>
        <item x="34"/>
        <item x="554"/>
        <item x="330"/>
        <item x="33"/>
        <item x="553"/>
        <item x="360"/>
        <item x="197"/>
        <item x="32"/>
        <item x="552"/>
        <item x="539"/>
        <item x="532"/>
        <item x="531"/>
        <item x="176"/>
        <item x="530"/>
        <item x="324"/>
        <item x="175"/>
        <item x="529"/>
        <item x="528"/>
        <item x="527"/>
        <item x="10"/>
        <item x="174"/>
        <item x="9"/>
        <item x="526"/>
        <item x="173"/>
        <item x="8"/>
        <item x="538"/>
        <item x="17"/>
        <item x="525"/>
        <item x="323"/>
        <item x="172"/>
        <item x="7"/>
        <item x="524"/>
        <item x="6"/>
        <item x="322"/>
        <item x="171"/>
        <item x="358"/>
        <item x="170"/>
        <item x="523"/>
        <item x="5"/>
        <item x="4"/>
        <item x="3"/>
        <item x="522"/>
        <item x="321"/>
        <item x="169"/>
        <item x="521"/>
        <item x="520"/>
        <item x="2"/>
        <item x="16"/>
        <item x="519"/>
        <item x="168"/>
        <item x="518"/>
        <item x="357"/>
        <item x="167"/>
        <item x="1"/>
        <item x="537"/>
        <item x="180"/>
        <item x="15"/>
        <item x="536"/>
        <item x="14"/>
        <item x="535"/>
        <item x="179"/>
        <item x="13"/>
        <item x="534"/>
        <item x="326"/>
        <item x="178"/>
        <item x="533"/>
        <item x="12"/>
        <item x="325"/>
        <item x="177"/>
        <item x="11"/>
        <item x="517"/>
        <item x="356"/>
        <item x="0"/>
        <item x="511"/>
        <item x="165"/>
        <item x="510"/>
        <item x="319"/>
        <item x="509"/>
        <item x="508"/>
        <item x="507"/>
        <item x="506"/>
        <item x="164"/>
        <item x="505"/>
        <item x="318"/>
        <item x="317"/>
        <item x="516"/>
        <item x="504"/>
        <item x="163"/>
        <item x="503"/>
        <item x="162"/>
        <item x="502"/>
        <item x="316"/>
        <item x="161"/>
        <item x="501"/>
        <item x="160"/>
        <item x="500"/>
        <item x="499"/>
        <item x="498"/>
        <item x="315"/>
        <item x="354"/>
        <item x="314"/>
        <item x="497"/>
        <item x="159"/>
        <item x="496"/>
        <item x="158"/>
        <item x="166"/>
        <item x="515"/>
        <item x="514"/>
        <item x="513"/>
        <item x="355"/>
        <item x="320"/>
        <item x="512"/>
        <item x="495"/>
        <item x="490"/>
        <item x="155"/>
        <item x="489"/>
        <item x="310"/>
        <item x="154"/>
        <item x="488"/>
        <item x="487"/>
        <item x="309"/>
        <item x="486"/>
        <item x="153"/>
        <item x="485"/>
        <item x="484"/>
        <item x="152"/>
        <item x="483"/>
        <item x="482"/>
        <item x="353"/>
        <item x="481"/>
        <item x="700"/>
        <item x="151"/>
        <item x="480"/>
        <item x="308"/>
        <item x="307"/>
        <item x="479"/>
        <item x="352"/>
        <item x="150"/>
        <item x="699"/>
        <item x="149"/>
        <item x="698"/>
        <item x="148"/>
        <item x="697"/>
        <item x="478"/>
        <item x="306"/>
        <item x="477"/>
        <item x="696"/>
        <item x="476"/>
        <item x="475"/>
        <item x="494"/>
        <item x="493"/>
        <item x="157"/>
        <item x="492"/>
        <item x="313"/>
        <item x="156"/>
        <item x="491"/>
        <item x="312"/>
        <item x="311"/>
        <item t="default"/>
      </items>
    </pivotField>
    <pivotField showAll="0"/>
    <pivotField showAll="0"/>
    <pivotField dataField="1" showAll="0"/>
    <pivotField dataField="1" showAll="0">
      <items count="6">
        <item x="2"/>
        <item x="1"/>
        <item x="0"/>
        <item x="4"/>
        <item x="3"/>
        <item t="default"/>
      </items>
    </pivotField>
    <pivotField showAll="0"/>
    <pivotField showAll="0"/>
    <pivotField showAll="0"/>
    <pivotField showAll="0"/>
    <pivotField showAll="0"/>
    <pivotField showAll="0"/>
    <pivotField showAll="0"/>
    <pivotField showAll="0"/>
    <pivotField showAll="0"/>
    <pivotField showAll="0">
      <items count="2">
        <item sd="0" x="0"/>
        <item t="default"/>
      </items>
    </pivotField>
  </pivotFields>
  <rowItems count="1">
    <i/>
  </rowItems>
  <colFields count="1">
    <field x="-2"/>
  </colFields>
  <colItems count="2">
    <i>
      <x/>
    </i>
    <i i="1">
      <x v="1"/>
    </i>
  </colItems>
  <dataFields count="2">
    <dataField name="Average of Stars" fld="5" subtotal="average" baseField="0" baseItem="0"/>
    <dataField name="Count of Recommende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CFD8C7-26B7-4FB4-9D9D-930274B924AC}"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29:I35" firstHeaderRow="1" firstDataRow="1" firstDataCol="1"/>
  <pivotFields count="16">
    <pivotField showAll="0"/>
    <pivotField showAll="0">
      <items count="702">
        <item x="111"/>
        <item x="644"/>
        <item x="258"/>
        <item x="416"/>
        <item x="643"/>
        <item x="415"/>
        <item x="257"/>
        <item x="642"/>
        <item x="414"/>
        <item x="641"/>
        <item x="640"/>
        <item x="413"/>
        <item x="106"/>
        <item x="412"/>
        <item x="105"/>
        <item x="639"/>
        <item x="411"/>
        <item x="104"/>
        <item x="638"/>
        <item x="256"/>
        <item x="103"/>
        <item x="649"/>
        <item x="262"/>
        <item x="110"/>
        <item x="410"/>
        <item x="637"/>
        <item x="409"/>
        <item x="342"/>
        <item x="102"/>
        <item x="636"/>
        <item x="408"/>
        <item x="635"/>
        <item x="407"/>
        <item x="101"/>
        <item x="634"/>
        <item x="100"/>
        <item x="633"/>
        <item x="406"/>
        <item x="255"/>
        <item x="632"/>
        <item x="405"/>
        <item x="631"/>
        <item x="404"/>
        <item x="99"/>
        <item x="403"/>
        <item x="648"/>
        <item x="421"/>
        <item x="630"/>
        <item x="402"/>
        <item x="629"/>
        <item x="98"/>
        <item x="420"/>
        <item x="647"/>
        <item x="419"/>
        <item x="418"/>
        <item x="261"/>
        <item x="109"/>
        <item x="646"/>
        <item x="417"/>
        <item x="260"/>
        <item x="108"/>
        <item x="645"/>
        <item x="259"/>
        <item x="107"/>
        <item x="695"/>
        <item x="474"/>
        <item x="305"/>
        <item x="147"/>
        <item x="467"/>
        <item x="466"/>
        <item x="692"/>
        <item x="465"/>
        <item x="298"/>
        <item x="145"/>
        <item x="691"/>
        <item x="464"/>
        <item x="144"/>
        <item x="463"/>
        <item x="297"/>
        <item x="143"/>
        <item x="690"/>
        <item x="142"/>
        <item x="689"/>
        <item x="296"/>
        <item x="462"/>
        <item x="295"/>
        <item x="473"/>
        <item x="304"/>
        <item x="461"/>
        <item x="294"/>
        <item x="688"/>
        <item x="293"/>
        <item x="141"/>
        <item x="687"/>
        <item x="350"/>
        <item x="140"/>
        <item x="686"/>
        <item x="292"/>
        <item x="139"/>
        <item x="685"/>
        <item x="460"/>
        <item x="291"/>
        <item x="138"/>
        <item x="684"/>
        <item x="459"/>
        <item x="290"/>
        <item x="137"/>
        <item x="683"/>
        <item x="458"/>
        <item x="682"/>
        <item x="457"/>
        <item x="681"/>
        <item x="456"/>
        <item x="289"/>
        <item x="472"/>
        <item x="303"/>
        <item x="455"/>
        <item x="136"/>
        <item x="454"/>
        <item x="288"/>
        <item x="135"/>
        <item x="302"/>
        <item x="351"/>
        <item x="301"/>
        <item x="694"/>
        <item x="471"/>
        <item x="300"/>
        <item x="146"/>
        <item x="693"/>
        <item x="470"/>
        <item x="299"/>
        <item x="469"/>
        <item x="468"/>
        <item x="680"/>
        <item x="675"/>
        <item x="451"/>
        <item x="285"/>
        <item x="450"/>
        <item x="674"/>
        <item x="449"/>
        <item x="448"/>
        <item x="284"/>
        <item x="673"/>
        <item x="283"/>
        <item x="282"/>
        <item x="672"/>
        <item x="447"/>
        <item x="671"/>
        <item x="446"/>
        <item x="445"/>
        <item x="132"/>
        <item x="444"/>
        <item x="281"/>
        <item x="131"/>
        <item x="679"/>
        <item x="453"/>
        <item x="670"/>
        <item x="443"/>
        <item x="280"/>
        <item x="669"/>
        <item x="668"/>
        <item x="130"/>
        <item x="442"/>
        <item x="279"/>
        <item x="441"/>
        <item x="278"/>
        <item x="129"/>
        <item x="440"/>
        <item x="128"/>
        <item x="667"/>
        <item x="439"/>
        <item x="277"/>
        <item x="666"/>
        <item x="438"/>
        <item x="127"/>
        <item x="276"/>
        <item x="665"/>
        <item x="126"/>
        <item x="678"/>
        <item x="677"/>
        <item x="134"/>
        <item x="676"/>
        <item x="287"/>
        <item x="452"/>
        <item x="286"/>
        <item x="133"/>
        <item x="660"/>
        <item x="434"/>
        <item x="122"/>
        <item x="659"/>
        <item x="433"/>
        <item x="272"/>
        <item x="121"/>
        <item x="658"/>
        <item x="432"/>
        <item x="431"/>
        <item x="120"/>
        <item x="430"/>
        <item x="429"/>
        <item x="271"/>
        <item x="657"/>
        <item x="119"/>
        <item x="656"/>
        <item x="428"/>
        <item x="655"/>
        <item x="270"/>
        <item x="118"/>
        <item x="437"/>
        <item x="349"/>
        <item x="275"/>
        <item x="269"/>
        <item x="117"/>
        <item x="427"/>
        <item x="654"/>
        <item x="426"/>
        <item x="116"/>
        <item x="653"/>
        <item x="268"/>
        <item x="652"/>
        <item x="425"/>
        <item x="267"/>
        <item x="115"/>
        <item x="346"/>
        <item x="345"/>
        <item x="424"/>
        <item x="344"/>
        <item x="266"/>
        <item x="265"/>
        <item x="114"/>
        <item x="651"/>
        <item x="423"/>
        <item x="264"/>
        <item x="113"/>
        <item x="664"/>
        <item x="125"/>
        <item x="650"/>
        <item x="422"/>
        <item x="343"/>
        <item x="263"/>
        <item x="112"/>
        <item x="436"/>
        <item x="663"/>
        <item x="274"/>
        <item x="662"/>
        <item x="348"/>
        <item x="435"/>
        <item x="273"/>
        <item x="124"/>
        <item x="661"/>
        <item x="347"/>
        <item x="123"/>
        <item x="628"/>
        <item x="401"/>
        <item x="254"/>
        <item x="624"/>
        <item x="340"/>
        <item x="623"/>
        <item x="252"/>
        <item x="622"/>
        <item x="621"/>
        <item x="251"/>
        <item x="397"/>
        <item x="620"/>
        <item x="396"/>
        <item x="94"/>
        <item x="93"/>
        <item x="619"/>
        <item x="250"/>
        <item x="92"/>
        <item x="618"/>
        <item x="249"/>
        <item x="627"/>
        <item x="400"/>
        <item x="617"/>
        <item x="339"/>
        <item x="248"/>
        <item x="395"/>
        <item x="338"/>
        <item x="247"/>
        <item x="616"/>
        <item x="615"/>
        <item x="394"/>
        <item x="91"/>
        <item x="614"/>
        <item x="393"/>
        <item x="613"/>
        <item x="612"/>
        <item x="392"/>
        <item x="246"/>
        <item x="90"/>
        <item x="391"/>
        <item x="89"/>
        <item x="611"/>
        <item x="390"/>
        <item x="245"/>
        <item x="88"/>
        <item x="626"/>
        <item x="625"/>
        <item x="399"/>
        <item x="341"/>
        <item x="97"/>
        <item x="398"/>
        <item x="96"/>
        <item x="95"/>
        <item x="253"/>
        <item x="82"/>
        <item x="604"/>
        <item x="239"/>
        <item x="603"/>
        <item x="81"/>
        <item x="602"/>
        <item x="384"/>
        <item x="80"/>
        <item x="601"/>
        <item x="383"/>
        <item x="337"/>
        <item x="79"/>
        <item x="78"/>
        <item x="600"/>
        <item x="382"/>
        <item x="238"/>
        <item x="77"/>
        <item x="381"/>
        <item x="237"/>
        <item x="76"/>
        <item x="599"/>
        <item x="380"/>
        <item x="236"/>
        <item x="75"/>
        <item x="598"/>
        <item x="235"/>
        <item x="610"/>
        <item x="244"/>
        <item x="87"/>
        <item x="74"/>
        <item x="597"/>
        <item x="73"/>
        <item x="379"/>
        <item x="596"/>
        <item x="378"/>
        <item x="234"/>
        <item x="72"/>
        <item x="233"/>
        <item x="71"/>
        <item x="595"/>
        <item x="594"/>
        <item x="232"/>
        <item x="70"/>
        <item x="609"/>
        <item x="389"/>
        <item x="243"/>
        <item x="231"/>
        <item x="69"/>
        <item x="377"/>
        <item x="230"/>
        <item x="68"/>
        <item x="608"/>
        <item x="242"/>
        <item x="86"/>
        <item x="388"/>
        <item x="241"/>
        <item x="387"/>
        <item x="240"/>
        <item x="85"/>
        <item x="607"/>
        <item x="606"/>
        <item x="386"/>
        <item x="84"/>
        <item x="605"/>
        <item x="385"/>
        <item x="83"/>
        <item x="593"/>
        <item x="376"/>
        <item x="336"/>
        <item x="591"/>
        <item x="64"/>
        <item x="590"/>
        <item x="373"/>
        <item x="223"/>
        <item x="63"/>
        <item x="589"/>
        <item x="222"/>
        <item x="62"/>
        <item x="588"/>
        <item x="61"/>
        <item x="587"/>
        <item x="221"/>
        <item x="60"/>
        <item x="220"/>
        <item x="59"/>
        <item x="219"/>
        <item x="58"/>
        <item x="586"/>
        <item x="57"/>
        <item x="585"/>
        <item x="56"/>
        <item x="372"/>
        <item x="375"/>
        <item x="229"/>
        <item x="218"/>
        <item x="584"/>
        <item x="55"/>
        <item x="583"/>
        <item x="217"/>
        <item x="54"/>
        <item x="334"/>
        <item x="216"/>
        <item x="53"/>
        <item x="371"/>
        <item x="52"/>
        <item x="582"/>
        <item x="370"/>
        <item x="215"/>
        <item x="369"/>
        <item x="214"/>
        <item x="51"/>
        <item x="581"/>
        <item x="368"/>
        <item x="213"/>
        <item x="228"/>
        <item x="580"/>
        <item x="374"/>
        <item x="227"/>
        <item x="67"/>
        <item x="592"/>
        <item x="226"/>
        <item x="66"/>
        <item x="335"/>
        <item x="225"/>
        <item x="224"/>
        <item x="65"/>
        <item x="579"/>
        <item x="367"/>
        <item x="50"/>
        <item x="574"/>
        <item x="366"/>
        <item x="573"/>
        <item x="208"/>
        <item x="365"/>
        <item x="572"/>
        <item x="47"/>
        <item x="46"/>
        <item x="333"/>
        <item x="571"/>
        <item x="570"/>
        <item x="45"/>
        <item x="569"/>
        <item x="364"/>
        <item x="207"/>
        <item x="568"/>
        <item x="206"/>
        <item x="44"/>
        <item x="578"/>
        <item x="567"/>
        <item x="566"/>
        <item x="43"/>
        <item x="565"/>
        <item x="205"/>
        <item x="42"/>
        <item x="204"/>
        <item x="564"/>
        <item x="332"/>
        <item x="563"/>
        <item x="203"/>
        <item x="41"/>
        <item x="562"/>
        <item x="561"/>
        <item x="363"/>
        <item x="40"/>
        <item x="560"/>
        <item x="331"/>
        <item x="202"/>
        <item x="39"/>
        <item x="577"/>
        <item x="212"/>
        <item x="211"/>
        <item x="49"/>
        <item x="576"/>
        <item x="575"/>
        <item x="210"/>
        <item x="48"/>
        <item x="209"/>
        <item x="559"/>
        <item x="201"/>
        <item x="38"/>
        <item x="31"/>
        <item x="359"/>
        <item x="196"/>
        <item x="30"/>
        <item x="551"/>
        <item x="29"/>
        <item x="329"/>
        <item x="195"/>
        <item x="28"/>
        <item x="550"/>
        <item x="194"/>
        <item x="549"/>
        <item x="193"/>
        <item x="27"/>
        <item x="548"/>
        <item x="192"/>
        <item x="191"/>
        <item x="190"/>
        <item x="26"/>
        <item x="558"/>
        <item x="200"/>
        <item x="37"/>
        <item x="547"/>
        <item x="189"/>
        <item x="25"/>
        <item x="546"/>
        <item x="328"/>
        <item x="188"/>
        <item x="24"/>
        <item x="187"/>
        <item x="23"/>
        <item x="545"/>
        <item x="186"/>
        <item x="22"/>
        <item x="185"/>
        <item x="21"/>
        <item x="544"/>
        <item x="543"/>
        <item x="327"/>
        <item x="184"/>
        <item x="20"/>
        <item x="542"/>
        <item x="183"/>
        <item x="541"/>
        <item x="182"/>
        <item x="19"/>
        <item x="199"/>
        <item x="36"/>
        <item x="540"/>
        <item x="181"/>
        <item x="18"/>
        <item x="557"/>
        <item x="362"/>
        <item x="556"/>
        <item x="35"/>
        <item x="555"/>
        <item x="361"/>
        <item x="198"/>
        <item x="34"/>
        <item x="554"/>
        <item x="330"/>
        <item x="33"/>
        <item x="553"/>
        <item x="360"/>
        <item x="197"/>
        <item x="32"/>
        <item x="552"/>
        <item x="539"/>
        <item x="532"/>
        <item x="531"/>
        <item x="176"/>
        <item x="530"/>
        <item x="324"/>
        <item x="175"/>
        <item x="529"/>
        <item x="528"/>
        <item x="527"/>
        <item x="10"/>
        <item x="174"/>
        <item x="9"/>
        <item x="526"/>
        <item x="173"/>
        <item x="8"/>
        <item x="538"/>
        <item x="17"/>
        <item x="525"/>
        <item x="323"/>
        <item x="172"/>
        <item x="7"/>
        <item x="524"/>
        <item x="6"/>
        <item x="322"/>
        <item x="171"/>
        <item x="358"/>
        <item x="170"/>
        <item x="523"/>
        <item x="5"/>
        <item x="4"/>
        <item x="3"/>
        <item x="522"/>
        <item x="321"/>
        <item x="169"/>
        <item x="521"/>
        <item x="520"/>
        <item x="2"/>
        <item x="16"/>
        <item x="519"/>
        <item x="168"/>
        <item x="518"/>
        <item x="357"/>
        <item x="167"/>
        <item x="1"/>
        <item x="537"/>
        <item x="180"/>
        <item x="15"/>
        <item x="536"/>
        <item x="14"/>
        <item x="535"/>
        <item x="179"/>
        <item x="13"/>
        <item x="534"/>
        <item x="326"/>
        <item x="178"/>
        <item x="533"/>
        <item x="12"/>
        <item x="325"/>
        <item x="177"/>
        <item x="11"/>
        <item x="517"/>
        <item x="356"/>
        <item x="0"/>
        <item x="511"/>
        <item x="165"/>
        <item x="510"/>
        <item x="319"/>
        <item x="509"/>
        <item x="508"/>
        <item x="507"/>
        <item x="506"/>
        <item x="164"/>
        <item x="505"/>
        <item x="318"/>
        <item x="317"/>
        <item x="516"/>
        <item x="504"/>
        <item x="163"/>
        <item x="503"/>
        <item x="162"/>
        <item x="502"/>
        <item x="316"/>
        <item x="161"/>
        <item x="501"/>
        <item x="160"/>
        <item x="500"/>
        <item x="499"/>
        <item x="498"/>
        <item x="315"/>
        <item x="354"/>
        <item x="314"/>
        <item x="497"/>
        <item x="159"/>
        <item x="496"/>
        <item x="158"/>
        <item x="166"/>
        <item x="515"/>
        <item x="514"/>
        <item x="513"/>
        <item x="355"/>
        <item x="320"/>
        <item x="512"/>
        <item x="495"/>
        <item x="490"/>
        <item x="155"/>
        <item x="489"/>
        <item x="310"/>
        <item x="154"/>
        <item x="488"/>
        <item x="487"/>
        <item x="309"/>
        <item x="486"/>
        <item x="153"/>
        <item x="485"/>
        <item x="484"/>
        <item x="152"/>
        <item x="483"/>
        <item x="482"/>
        <item x="353"/>
        <item x="481"/>
        <item x="700"/>
        <item x="151"/>
        <item x="480"/>
        <item x="308"/>
        <item x="307"/>
        <item x="479"/>
        <item x="352"/>
        <item x="150"/>
        <item x="699"/>
        <item x="149"/>
        <item x="698"/>
        <item x="148"/>
        <item x="697"/>
        <item x="478"/>
        <item x="306"/>
        <item x="477"/>
        <item x="696"/>
        <item x="476"/>
        <item x="475"/>
        <item x="494"/>
        <item x="493"/>
        <item x="157"/>
        <item x="492"/>
        <item x="313"/>
        <item x="156"/>
        <item x="491"/>
        <item x="312"/>
        <item x="311"/>
        <item t="default"/>
      </items>
    </pivotField>
    <pivotField axis="axisRow" showAll="0" measureFilter="1" sortType="descending">
      <items count="57">
        <item x="40"/>
        <item x="14"/>
        <item x="20"/>
        <item x="23"/>
        <item x="30"/>
        <item x="31"/>
        <item x="32"/>
        <item x="37"/>
        <item x="3"/>
        <item x="16"/>
        <item x="49"/>
        <item x="15"/>
        <item x="25"/>
        <item x="42"/>
        <item x="21"/>
        <item x="6"/>
        <item x="28"/>
        <item x="9"/>
        <item x="0"/>
        <item x="55"/>
        <item x="2"/>
        <item x="22"/>
        <item x="18"/>
        <item x="52"/>
        <item x="10"/>
        <item x="47"/>
        <item x="46"/>
        <item x="51"/>
        <item x="26"/>
        <item x="41"/>
        <item x="19"/>
        <item x="24"/>
        <item x="34"/>
        <item x="45"/>
        <item x="33"/>
        <item x="36"/>
        <item x="38"/>
        <item x="4"/>
        <item x="13"/>
        <item x="35"/>
        <item x="43"/>
        <item x="54"/>
        <item x="11"/>
        <item x="27"/>
        <item x="50"/>
        <item x="8"/>
        <item x="53"/>
        <item x="5"/>
        <item x="17"/>
        <item x="29"/>
        <item x="48"/>
        <item x="39"/>
        <item x="12"/>
        <item x="1"/>
        <item x="7"/>
        <item x="44"/>
        <item t="default"/>
      </items>
      <autoSortScope>
        <pivotArea dataOnly="0" outline="0" fieldPosition="0">
          <references count="1">
            <reference field="4294967294" count="1" selected="0">
              <x v="0"/>
            </reference>
          </references>
        </pivotArea>
      </autoSortScope>
    </pivotField>
    <pivotField showAll="0"/>
    <pivotField showAll="0"/>
    <pivotField showAll="0">
      <items count="6">
        <item x="2"/>
        <item x="1"/>
        <item x="0"/>
        <item x="4"/>
        <item x="3"/>
        <item t="default"/>
      </items>
    </pivotField>
    <pivotField showAll="0"/>
    <pivotField dataField="1" multipleItemSelectionAllowed="1" showAll="0">
      <items count="5">
        <item x="3"/>
        <item x="2"/>
        <item x="0"/>
        <item x="1"/>
        <item t="default"/>
      </items>
    </pivotField>
    <pivotField showAll="0"/>
    <pivotField showAll="0"/>
    <pivotField showAll="0"/>
    <pivotField showAll="0"/>
    <pivotField showAll="0"/>
    <pivotField showAll="0"/>
    <pivotField showAll="0"/>
    <pivotField showAll="0" defaultSubtotal="0">
      <items count="1">
        <item x="0"/>
      </items>
    </pivotField>
  </pivotFields>
  <rowFields count="1">
    <field x="2"/>
  </rowFields>
  <rowItems count="6">
    <i>
      <x v="53"/>
    </i>
    <i>
      <x v="54"/>
    </i>
    <i>
      <x v="1"/>
    </i>
    <i>
      <x v="8"/>
    </i>
    <i>
      <x v="45"/>
    </i>
    <i t="grand">
      <x/>
    </i>
  </rowItems>
  <colItems count="1">
    <i/>
  </colItems>
  <dataFields count="1">
    <dataField name="Count of Type_Of_Traveller" fld="7" subtotal="count" baseField="0" baseItem="0"/>
  </dataField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2F3B3F-5C97-48F4-BF95-F0DA387FF1F3}"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eat_Type">
  <location ref="H3:I8" firstHeaderRow="1" firstDataRow="1" firstDataCol="1"/>
  <pivotFields count="16">
    <pivotField dataField="1" showAll="0"/>
    <pivotField showAll="0">
      <items count="702">
        <item x="111"/>
        <item x="644"/>
        <item x="258"/>
        <item x="416"/>
        <item x="643"/>
        <item x="415"/>
        <item x="257"/>
        <item x="642"/>
        <item x="414"/>
        <item x="641"/>
        <item x="640"/>
        <item x="413"/>
        <item x="106"/>
        <item x="412"/>
        <item x="105"/>
        <item x="639"/>
        <item x="411"/>
        <item x="104"/>
        <item x="638"/>
        <item x="256"/>
        <item x="103"/>
        <item x="649"/>
        <item x="262"/>
        <item x="110"/>
        <item x="410"/>
        <item x="637"/>
        <item x="409"/>
        <item x="342"/>
        <item x="102"/>
        <item x="636"/>
        <item x="408"/>
        <item x="635"/>
        <item x="407"/>
        <item x="101"/>
        <item x="634"/>
        <item x="100"/>
        <item x="633"/>
        <item x="406"/>
        <item x="255"/>
        <item x="632"/>
        <item x="405"/>
        <item x="631"/>
        <item x="404"/>
        <item x="99"/>
        <item x="403"/>
        <item x="648"/>
        <item x="421"/>
        <item x="630"/>
        <item x="402"/>
        <item x="629"/>
        <item x="98"/>
        <item x="420"/>
        <item x="647"/>
        <item x="419"/>
        <item x="418"/>
        <item x="261"/>
        <item x="109"/>
        <item x="646"/>
        <item x="417"/>
        <item x="260"/>
        <item x="108"/>
        <item x="645"/>
        <item x="259"/>
        <item x="107"/>
        <item x="695"/>
        <item x="474"/>
        <item x="305"/>
        <item x="147"/>
        <item x="467"/>
        <item x="466"/>
        <item x="692"/>
        <item x="465"/>
        <item x="298"/>
        <item x="145"/>
        <item x="691"/>
        <item x="464"/>
        <item x="144"/>
        <item x="463"/>
        <item x="297"/>
        <item x="143"/>
        <item x="690"/>
        <item x="142"/>
        <item x="689"/>
        <item x="296"/>
        <item x="462"/>
        <item x="295"/>
        <item x="473"/>
        <item x="304"/>
        <item x="461"/>
        <item x="294"/>
        <item x="688"/>
        <item x="293"/>
        <item x="141"/>
        <item x="687"/>
        <item x="350"/>
        <item x="140"/>
        <item x="686"/>
        <item x="292"/>
        <item x="139"/>
        <item x="685"/>
        <item x="460"/>
        <item x="291"/>
        <item x="138"/>
        <item x="684"/>
        <item x="459"/>
        <item x="290"/>
        <item x="137"/>
        <item x="683"/>
        <item x="458"/>
        <item x="682"/>
        <item x="457"/>
        <item x="681"/>
        <item x="456"/>
        <item x="289"/>
        <item x="472"/>
        <item x="303"/>
        <item x="455"/>
        <item x="136"/>
        <item x="454"/>
        <item x="288"/>
        <item x="135"/>
        <item x="302"/>
        <item x="351"/>
        <item x="301"/>
        <item x="694"/>
        <item x="471"/>
        <item x="300"/>
        <item x="146"/>
        <item x="693"/>
        <item x="470"/>
        <item x="299"/>
        <item x="469"/>
        <item x="468"/>
        <item x="680"/>
        <item x="675"/>
        <item x="451"/>
        <item x="285"/>
        <item x="450"/>
        <item x="674"/>
        <item x="449"/>
        <item x="448"/>
        <item x="284"/>
        <item x="673"/>
        <item x="283"/>
        <item x="282"/>
        <item x="672"/>
        <item x="447"/>
        <item x="671"/>
        <item x="446"/>
        <item x="445"/>
        <item x="132"/>
        <item x="444"/>
        <item x="281"/>
        <item x="131"/>
        <item x="679"/>
        <item x="453"/>
        <item x="670"/>
        <item x="443"/>
        <item x="280"/>
        <item x="669"/>
        <item x="668"/>
        <item x="130"/>
        <item x="442"/>
        <item x="279"/>
        <item x="441"/>
        <item x="278"/>
        <item x="129"/>
        <item x="440"/>
        <item x="128"/>
        <item x="667"/>
        <item x="439"/>
        <item x="277"/>
        <item x="666"/>
        <item x="438"/>
        <item x="127"/>
        <item x="276"/>
        <item x="665"/>
        <item x="126"/>
        <item x="678"/>
        <item x="677"/>
        <item x="134"/>
        <item x="676"/>
        <item x="287"/>
        <item x="452"/>
        <item x="286"/>
        <item x="133"/>
        <item x="660"/>
        <item x="434"/>
        <item x="122"/>
        <item x="659"/>
        <item x="433"/>
        <item x="272"/>
        <item x="121"/>
        <item x="658"/>
        <item x="432"/>
        <item x="431"/>
        <item x="120"/>
        <item x="430"/>
        <item x="429"/>
        <item x="271"/>
        <item x="657"/>
        <item x="119"/>
        <item x="656"/>
        <item x="428"/>
        <item x="655"/>
        <item x="270"/>
        <item x="118"/>
        <item x="437"/>
        <item x="349"/>
        <item x="275"/>
        <item x="269"/>
        <item x="117"/>
        <item x="427"/>
        <item x="654"/>
        <item x="426"/>
        <item x="116"/>
        <item x="653"/>
        <item x="268"/>
        <item x="652"/>
        <item x="425"/>
        <item x="267"/>
        <item x="115"/>
        <item x="346"/>
        <item x="345"/>
        <item x="424"/>
        <item x="344"/>
        <item x="266"/>
        <item x="265"/>
        <item x="114"/>
        <item x="651"/>
        <item x="423"/>
        <item x="264"/>
        <item x="113"/>
        <item x="664"/>
        <item x="125"/>
        <item x="650"/>
        <item x="422"/>
        <item x="343"/>
        <item x="263"/>
        <item x="112"/>
        <item x="436"/>
        <item x="663"/>
        <item x="274"/>
        <item x="662"/>
        <item x="348"/>
        <item x="435"/>
        <item x="273"/>
        <item x="124"/>
        <item x="661"/>
        <item x="347"/>
        <item x="123"/>
        <item x="628"/>
        <item x="401"/>
        <item x="254"/>
        <item x="624"/>
        <item x="340"/>
        <item x="623"/>
        <item x="252"/>
        <item x="622"/>
        <item x="621"/>
        <item x="251"/>
        <item x="397"/>
        <item x="620"/>
        <item x="396"/>
        <item x="94"/>
        <item x="93"/>
        <item x="619"/>
        <item x="250"/>
        <item x="92"/>
        <item x="618"/>
        <item x="249"/>
        <item x="627"/>
        <item x="400"/>
        <item x="617"/>
        <item x="339"/>
        <item x="248"/>
        <item x="395"/>
        <item x="338"/>
        <item x="247"/>
        <item x="616"/>
        <item x="615"/>
        <item x="394"/>
        <item x="91"/>
        <item x="614"/>
        <item x="393"/>
        <item x="613"/>
        <item x="612"/>
        <item x="392"/>
        <item x="246"/>
        <item x="90"/>
        <item x="391"/>
        <item x="89"/>
        <item x="611"/>
        <item x="390"/>
        <item x="245"/>
        <item x="88"/>
        <item x="626"/>
        <item x="625"/>
        <item x="399"/>
        <item x="341"/>
        <item x="97"/>
        <item x="398"/>
        <item x="96"/>
        <item x="95"/>
        <item x="253"/>
        <item x="82"/>
        <item x="604"/>
        <item x="239"/>
        <item x="603"/>
        <item x="81"/>
        <item x="602"/>
        <item x="384"/>
        <item x="80"/>
        <item x="601"/>
        <item x="383"/>
        <item x="337"/>
        <item x="79"/>
        <item x="78"/>
        <item x="600"/>
        <item x="382"/>
        <item x="238"/>
        <item x="77"/>
        <item x="381"/>
        <item x="237"/>
        <item x="76"/>
        <item x="599"/>
        <item x="380"/>
        <item x="236"/>
        <item x="75"/>
        <item x="598"/>
        <item x="235"/>
        <item x="610"/>
        <item x="244"/>
        <item x="87"/>
        <item x="74"/>
        <item x="597"/>
        <item x="73"/>
        <item x="379"/>
        <item x="596"/>
        <item x="378"/>
        <item x="234"/>
        <item x="72"/>
        <item x="233"/>
        <item x="71"/>
        <item x="595"/>
        <item x="594"/>
        <item x="232"/>
        <item x="70"/>
        <item x="609"/>
        <item x="389"/>
        <item x="243"/>
        <item x="231"/>
        <item x="69"/>
        <item x="377"/>
        <item x="230"/>
        <item x="68"/>
        <item x="608"/>
        <item x="242"/>
        <item x="86"/>
        <item x="388"/>
        <item x="241"/>
        <item x="387"/>
        <item x="240"/>
        <item x="85"/>
        <item x="607"/>
        <item x="606"/>
        <item x="386"/>
        <item x="84"/>
        <item x="605"/>
        <item x="385"/>
        <item x="83"/>
        <item x="593"/>
        <item x="376"/>
        <item x="336"/>
        <item x="591"/>
        <item x="64"/>
        <item x="590"/>
        <item x="373"/>
        <item x="223"/>
        <item x="63"/>
        <item x="589"/>
        <item x="222"/>
        <item x="62"/>
        <item x="588"/>
        <item x="61"/>
        <item x="587"/>
        <item x="221"/>
        <item x="60"/>
        <item x="220"/>
        <item x="59"/>
        <item x="219"/>
        <item x="58"/>
        <item x="586"/>
        <item x="57"/>
        <item x="585"/>
        <item x="56"/>
        <item x="372"/>
        <item x="375"/>
        <item x="229"/>
        <item x="218"/>
        <item x="584"/>
        <item x="55"/>
        <item x="583"/>
        <item x="217"/>
        <item x="54"/>
        <item x="334"/>
        <item x="216"/>
        <item x="53"/>
        <item x="371"/>
        <item x="52"/>
        <item x="582"/>
        <item x="370"/>
        <item x="215"/>
        <item x="369"/>
        <item x="214"/>
        <item x="51"/>
        <item x="581"/>
        <item x="368"/>
        <item x="213"/>
        <item x="228"/>
        <item x="580"/>
        <item x="374"/>
        <item x="227"/>
        <item x="67"/>
        <item x="592"/>
        <item x="226"/>
        <item x="66"/>
        <item x="335"/>
        <item x="225"/>
        <item x="224"/>
        <item x="65"/>
        <item x="579"/>
        <item x="367"/>
        <item x="50"/>
        <item x="574"/>
        <item x="366"/>
        <item x="573"/>
        <item x="208"/>
        <item x="365"/>
        <item x="572"/>
        <item x="47"/>
        <item x="46"/>
        <item x="333"/>
        <item x="571"/>
        <item x="570"/>
        <item x="45"/>
        <item x="569"/>
        <item x="364"/>
        <item x="207"/>
        <item x="568"/>
        <item x="206"/>
        <item x="44"/>
        <item x="578"/>
        <item x="567"/>
        <item x="566"/>
        <item x="43"/>
        <item x="565"/>
        <item x="205"/>
        <item x="42"/>
        <item x="204"/>
        <item x="564"/>
        <item x="332"/>
        <item x="563"/>
        <item x="203"/>
        <item x="41"/>
        <item x="562"/>
        <item x="561"/>
        <item x="363"/>
        <item x="40"/>
        <item x="560"/>
        <item x="331"/>
        <item x="202"/>
        <item x="39"/>
        <item x="577"/>
        <item x="212"/>
        <item x="211"/>
        <item x="49"/>
        <item x="576"/>
        <item x="575"/>
        <item x="210"/>
        <item x="48"/>
        <item x="209"/>
        <item x="559"/>
        <item x="201"/>
        <item x="38"/>
        <item x="31"/>
        <item x="359"/>
        <item x="196"/>
        <item x="30"/>
        <item x="551"/>
        <item x="29"/>
        <item x="329"/>
        <item x="195"/>
        <item x="28"/>
        <item x="550"/>
        <item x="194"/>
        <item x="549"/>
        <item x="193"/>
        <item x="27"/>
        <item x="548"/>
        <item x="192"/>
        <item x="191"/>
        <item x="190"/>
        <item x="26"/>
        <item x="558"/>
        <item x="200"/>
        <item x="37"/>
        <item x="547"/>
        <item x="189"/>
        <item x="25"/>
        <item x="546"/>
        <item x="328"/>
        <item x="188"/>
        <item x="24"/>
        <item x="187"/>
        <item x="23"/>
        <item x="545"/>
        <item x="186"/>
        <item x="22"/>
        <item x="185"/>
        <item x="21"/>
        <item x="544"/>
        <item x="543"/>
        <item x="327"/>
        <item x="184"/>
        <item x="20"/>
        <item x="542"/>
        <item x="183"/>
        <item x="541"/>
        <item x="182"/>
        <item x="19"/>
        <item x="199"/>
        <item x="36"/>
        <item x="540"/>
        <item x="181"/>
        <item x="18"/>
        <item x="557"/>
        <item x="362"/>
        <item x="556"/>
        <item x="35"/>
        <item x="555"/>
        <item x="361"/>
        <item x="198"/>
        <item x="34"/>
        <item x="554"/>
        <item x="330"/>
        <item x="33"/>
        <item x="553"/>
        <item x="360"/>
        <item x="197"/>
        <item x="32"/>
        <item x="552"/>
        <item x="539"/>
        <item x="532"/>
        <item x="531"/>
        <item x="176"/>
        <item x="530"/>
        <item x="324"/>
        <item x="175"/>
        <item x="529"/>
        <item x="528"/>
        <item x="527"/>
        <item x="10"/>
        <item x="174"/>
        <item x="9"/>
        <item x="526"/>
        <item x="173"/>
        <item x="8"/>
        <item x="538"/>
        <item x="17"/>
        <item x="525"/>
        <item x="323"/>
        <item x="172"/>
        <item x="7"/>
        <item x="524"/>
        <item x="6"/>
        <item x="322"/>
        <item x="171"/>
        <item x="358"/>
        <item x="170"/>
        <item x="523"/>
        <item x="5"/>
        <item x="4"/>
        <item x="3"/>
        <item x="522"/>
        <item x="321"/>
        <item x="169"/>
        <item x="521"/>
        <item x="520"/>
        <item x="2"/>
        <item x="16"/>
        <item x="519"/>
        <item x="168"/>
        <item x="518"/>
        <item x="357"/>
        <item x="167"/>
        <item x="1"/>
        <item x="537"/>
        <item x="180"/>
        <item x="15"/>
        <item x="536"/>
        <item x="14"/>
        <item x="535"/>
        <item x="179"/>
        <item x="13"/>
        <item x="534"/>
        <item x="326"/>
        <item x="178"/>
        <item x="533"/>
        <item x="12"/>
        <item x="325"/>
        <item x="177"/>
        <item x="11"/>
        <item x="517"/>
        <item x="356"/>
        <item x="0"/>
        <item x="511"/>
        <item x="165"/>
        <item x="510"/>
        <item x="319"/>
        <item x="509"/>
        <item x="508"/>
        <item x="507"/>
        <item x="506"/>
        <item x="164"/>
        <item x="505"/>
        <item x="318"/>
        <item x="317"/>
        <item x="516"/>
        <item x="504"/>
        <item x="163"/>
        <item x="503"/>
        <item x="162"/>
        <item x="502"/>
        <item x="316"/>
        <item x="161"/>
        <item x="501"/>
        <item x="160"/>
        <item x="500"/>
        <item x="499"/>
        <item x="498"/>
        <item x="315"/>
        <item x="354"/>
        <item x="314"/>
        <item x="497"/>
        <item x="159"/>
        <item x="496"/>
        <item x="158"/>
        <item x="166"/>
        <item x="515"/>
        <item x="514"/>
        <item x="513"/>
        <item x="355"/>
        <item x="320"/>
        <item x="512"/>
        <item x="495"/>
        <item x="490"/>
        <item x="155"/>
        <item x="489"/>
        <item x="310"/>
        <item x="154"/>
        <item x="488"/>
        <item x="487"/>
        <item x="309"/>
        <item x="486"/>
        <item x="153"/>
        <item x="485"/>
        <item x="484"/>
        <item x="152"/>
        <item x="483"/>
        <item x="482"/>
        <item x="353"/>
        <item x="481"/>
        <item x="700"/>
        <item x="151"/>
        <item x="480"/>
        <item x="308"/>
        <item x="307"/>
        <item x="479"/>
        <item x="352"/>
        <item x="150"/>
        <item x="699"/>
        <item x="149"/>
        <item x="698"/>
        <item x="148"/>
        <item x="697"/>
        <item x="478"/>
        <item x="306"/>
        <item x="477"/>
        <item x="696"/>
        <item x="476"/>
        <item x="475"/>
        <item x="494"/>
        <item x="493"/>
        <item x="157"/>
        <item x="492"/>
        <item x="313"/>
        <item x="156"/>
        <item x="491"/>
        <item x="312"/>
        <item x="311"/>
        <item t="default"/>
      </items>
    </pivotField>
    <pivotField showAll="0"/>
    <pivotField showAll="0">
      <items count="5">
        <item x="0"/>
        <item x="1"/>
        <item x="3"/>
        <item x="2"/>
        <item t="default"/>
      </items>
    </pivotField>
    <pivotField showAll="0"/>
    <pivotField showAll="0">
      <items count="6">
        <item x="2"/>
        <item x="1"/>
        <item x="0"/>
        <item x="4"/>
        <item x="3"/>
        <item t="default"/>
      </items>
    </pivotField>
    <pivotField showAll="0">
      <items count="11">
        <item x="5"/>
        <item x="9"/>
        <item x="4"/>
        <item x="2"/>
        <item x="0"/>
        <item x="8"/>
        <item x="3"/>
        <item x="7"/>
        <item x="6"/>
        <item x="1"/>
        <item t="default"/>
      </items>
    </pivotField>
    <pivotField axis="axisRow" showAll="0">
      <items count="5">
        <item x="3"/>
        <item x="2"/>
        <item x="0"/>
        <item x="1"/>
        <item t="default"/>
      </items>
    </pivotField>
    <pivotField showAll="0"/>
    <pivotField showAll="0"/>
    <pivotField showAll="0"/>
    <pivotField showAll="0"/>
    <pivotField showAll="0"/>
    <pivotField showAll="0"/>
    <pivotField showAll="0"/>
    <pivotField showAll="0">
      <items count="2">
        <item x="0"/>
        <item t="default"/>
      </items>
    </pivotField>
  </pivotFields>
  <rowFields count="1">
    <field x="7"/>
  </rowFields>
  <rowItems count="5">
    <i>
      <x/>
    </i>
    <i>
      <x v="1"/>
    </i>
    <i>
      <x v="2"/>
    </i>
    <i>
      <x v="3"/>
    </i>
    <i t="grand">
      <x/>
    </i>
  </rowItems>
  <colItems count="1">
    <i/>
  </colItems>
  <dataFields count="1">
    <dataField name="Count of Reviews" fld="0" subtotal="count" baseField="0" baseItem="0"/>
  </dataFields>
  <chartFormats count="1">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095C087-FC9E-44BC-859F-F29BA214F354}" name="PivotTable9" cacheId="2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41:I43" firstHeaderRow="1" firstDataRow="1" firstDataCol="1"/>
  <pivotFields count="16">
    <pivotField showAll="0">
      <items count="1001">
        <item x="751"/>
        <item x="772"/>
        <item x="893"/>
        <item x="798"/>
        <item x="118"/>
        <item x="71"/>
        <item x="112"/>
        <item x="915"/>
        <item x="22"/>
        <item x="218"/>
        <item x="117"/>
        <item x="205"/>
        <item x="506"/>
        <item x="158"/>
        <item x="154"/>
        <item x="58"/>
        <item x="488"/>
        <item x="324"/>
        <item x="208"/>
        <item x="969"/>
        <item x="342"/>
        <item x="91"/>
        <item x="351"/>
        <item x="172"/>
        <item x="69"/>
        <item x="974"/>
        <item x="402"/>
        <item x="232"/>
        <item x="97"/>
        <item x="30"/>
        <item x="135"/>
        <item x="966"/>
        <item x="766"/>
        <item x="428"/>
        <item x="175"/>
        <item x="300"/>
        <item x="906"/>
        <item x="943"/>
        <item x="365"/>
        <item x="276"/>
        <item x="290"/>
        <item x="127"/>
        <item x="131"/>
        <item x="504"/>
        <item x="927"/>
        <item x="584"/>
        <item x="660"/>
        <item x="763"/>
        <item x="271"/>
        <item x="534"/>
        <item x="330"/>
        <item x="364"/>
        <item x="297"/>
        <item x="167"/>
        <item x="440"/>
        <item x="171"/>
        <item x="900"/>
        <item x="126"/>
        <item x="911"/>
        <item x="984"/>
        <item x="754"/>
        <item x="912"/>
        <item x="962"/>
        <item x="160"/>
        <item x="777"/>
        <item x="272"/>
        <item x="684"/>
        <item x="478"/>
        <item x="460"/>
        <item x="136"/>
        <item x="190"/>
        <item x="931"/>
        <item x="622"/>
        <item x="802"/>
        <item x="921"/>
        <item x="961"/>
        <item x="939"/>
        <item x="880"/>
        <item x="835"/>
        <item x="340"/>
        <item x="181"/>
        <item x="485"/>
        <item x="356"/>
        <item x="358"/>
        <item x="349"/>
        <item x="194"/>
        <item x="326"/>
        <item x="226"/>
        <item x="397"/>
        <item x="599"/>
        <item x="639"/>
        <item x="822"/>
        <item x="946"/>
        <item x="575"/>
        <item x="647"/>
        <item x="778"/>
        <item x="967"/>
        <item x="968"/>
        <item x="61"/>
        <item x="725"/>
        <item x="27"/>
        <item x="945"/>
        <item x="258"/>
        <item x="361"/>
        <item x="220"/>
        <item x="221"/>
        <item x="293"/>
        <item x="199"/>
        <item x="416"/>
        <item x="141"/>
        <item x="449"/>
        <item x="6"/>
        <item x="866"/>
        <item x="837"/>
        <item x="855"/>
        <item x="338"/>
        <item x="574"/>
        <item x="1"/>
        <item x="14"/>
        <item x="248"/>
        <item x="848"/>
        <item x="139"/>
        <item x="450"/>
        <item x="264"/>
        <item x="78"/>
        <item x="187"/>
        <item x="871"/>
        <item x="607"/>
        <item x="841"/>
        <item x="473"/>
        <item x="529"/>
        <item x="825"/>
        <item x="88"/>
        <item x="484"/>
        <item x="188"/>
        <item x="500"/>
        <item x="159"/>
        <item x="696"/>
        <item x="643"/>
        <item x="210"/>
        <item x="396"/>
        <item x="808"/>
        <item x="134"/>
        <item x="34"/>
        <item x="162"/>
        <item x="331"/>
        <item x="214"/>
        <item x="404"/>
        <item x="335"/>
        <item x="387"/>
        <item x="496"/>
        <item x="292"/>
        <item x="26"/>
        <item x="628"/>
        <item x="249"/>
        <item x="353"/>
        <item x="228"/>
        <item x="780"/>
        <item x="10"/>
        <item x="797"/>
        <item x="386"/>
        <item x="197"/>
        <item x="883"/>
        <item x="659"/>
        <item x="359"/>
        <item x="250"/>
        <item x="445"/>
        <item x="516"/>
        <item x="750"/>
        <item x="635"/>
        <item x="237"/>
        <item x="666"/>
        <item x="944"/>
        <item x="936"/>
        <item x="761"/>
        <item x="561"/>
        <item x="806"/>
        <item x="913"/>
        <item x="749"/>
        <item x="952"/>
        <item x="782"/>
        <item x="801"/>
        <item x="862"/>
        <item x="975"/>
        <item x="681"/>
        <item x="858"/>
        <item x="876"/>
        <item x="618"/>
        <item x="810"/>
        <item x="564"/>
        <item x="184"/>
        <item x="940"/>
        <item x="688"/>
        <item x="153"/>
        <item x="737"/>
        <item x="839"/>
        <item x="334"/>
        <item x="239"/>
        <item x="959"/>
        <item x="38"/>
        <item x="972"/>
        <item x="764"/>
        <item x="917"/>
        <item x="245"/>
        <item x="703"/>
        <item x="729"/>
        <item x="680"/>
        <item x="520"/>
        <item x="581"/>
        <item x="864"/>
        <item x="820"/>
        <item x="636"/>
        <item x="240"/>
        <item x="76"/>
        <item x="527"/>
        <item x="206"/>
        <item x="130"/>
        <item x="882"/>
        <item x="816"/>
        <item x="307"/>
        <item x="491"/>
        <item x="74"/>
        <item x="492"/>
        <item x="832"/>
        <item x="49"/>
        <item x="202"/>
        <item x="392"/>
        <item x="12"/>
        <item x="95"/>
        <item x="42"/>
        <item x="186"/>
        <item x="524"/>
        <item x="442"/>
        <item x="507"/>
        <item x="499"/>
        <item x="215"/>
        <item x="741"/>
        <item x="919"/>
        <item x="601"/>
        <item x="395"/>
        <item x="846"/>
        <item x="317"/>
        <item x="784"/>
        <item x="388"/>
        <item x="768"/>
        <item x="367"/>
        <item x="0"/>
        <item x="467"/>
        <item x="511"/>
        <item x="394"/>
        <item x="312"/>
        <item x="479"/>
        <item x="102"/>
        <item x="376"/>
        <item x="418"/>
        <item x="59"/>
        <item x="382"/>
        <item x="807"/>
        <item x="698"/>
        <item x="375"/>
        <item x="99"/>
        <item x="437"/>
        <item x="286"/>
        <item x="116"/>
        <item x="374"/>
        <item x="454"/>
        <item x="192"/>
        <item x="456"/>
        <item x="482"/>
        <item x="732"/>
        <item x="886"/>
        <item x="189"/>
        <item x="111"/>
        <item x="998"/>
        <item x="193"/>
        <item x="398"/>
        <item x="697"/>
        <item x="472"/>
        <item x="537"/>
        <item x="238"/>
        <item x="630"/>
        <item x="93"/>
        <item x="75"/>
        <item x="755"/>
        <item x="309"/>
        <item x="674"/>
        <item x="90"/>
        <item x="448"/>
        <item x="380"/>
        <item x="20"/>
        <item x="767"/>
        <item x="570"/>
        <item x="391"/>
        <item x="859"/>
        <item x="652"/>
        <item x="532"/>
        <item x="938"/>
        <item x="891"/>
        <item x="788"/>
        <item x="932"/>
        <item x="987"/>
        <item x="942"/>
        <item x="593"/>
        <item x="592"/>
        <item x="540"/>
        <item x="207"/>
        <item x="641"/>
        <item x="902"/>
        <item x="541"/>
        <item x="533"/>
        <item x="847"/>
        <item x="89"/>
        <item x="432"/>
        <item x="280"/>
        <item x="794"/>
        <item x="746"/>
        <item x="605"/>
        <item x="518"/>
        <item x="869"/>
        <item x="723"/>
        <item x="815"/>
        <item x="734"/>
        <item x="823"/>
        <item x="786"/>
        <item x="830"/>
        <item x="717"/>
        <item x="762"/>
        <item x="731"/>
        <item x="594"/>
        <item x="994"/>
        <item x="528"/>
        <item x="874"/>
        <item x="890"/>
        <item x="572"/>
        <item x="591"/>
        <item x="957"/>
        <item x="497"/>
        <item x="805"/>
        <item x="690"/>
        <item x="881"/>
        <item x="573"/>
        <item x="922"/>
        <item x="603"/>
        <item x="838"/>
        <item x="993"/>
        <item x="557"/>
        <item x="683"/>
        <item x="519"/>
        <item x="925"/>
        <item x="828"/>
        <item x="964"/>
        <item x="918"/>
        <item x="571"/>
        <item x="608"/>
        <item x="817"/>
        <item x="803"/>
        <item x="981"/>
        <item x="530"/>
        <item x="625"/>
        <item x="877"/>
        <item x="867"/>
        <item x="785"/>
        <item x="821"/>
        <item x="522"/>
        <item x="829"/>
        <item x="346"/>
        <item x="739"/>
        <item x="679"/>
        <item x="769"/>
        <item x="486"/>
        <item x="203"/>
        <item x="827"/>
        <item x="586"/>
        <item x="712"/>
        <item x="685"/>
        <item x="765"/>
        <item x="568"/>
        <item x="229"/>
        <item x="870"/>
        <item x="899"/>
        <item x="923"/>
        <item x="958"/>
        <item x="661"/>
        <item x="709"/>
        <item x="989"/>
        <item x="963"/>
        <item x="789"/>
        <item x="926"/>
        <item x="580"/>
        <item x="980"/>
        <item x="711"/>
        <item x="779"/>
        <item x="514"/>
        <item x="721"/>
        <item x="517"/>
        <item x="978"/>
        <item x="852"/>
        <item x="620"/>
        <item x="826"/>
        <item x="873"/>
        <item x="840"/>
        <item x="699"/>
        <item x="813"/>
        <item x="619"/>
        <item x="995"/>
        <item x="691"/>
        <item x="885"/>
        <item x="834"/>
        <item x="985"/>
        <item x="844"/>
        <item x="613"/>
        <item x="986"/>
        <item x="502"/>
        <item x="612"/>
        <item x="676"/>
        <item x="934"/>
        <item x="560"/>
        <item x="851"/>
        <item x="144"/>
        <item x="513"/>
        <item x="842"/>
        <item x="538"/>
        <item x="715"/>
        <item x="955"/>
        <item x="983"/>
        <item x="234"/>
        <item x="799"/>
        <item x="444"/>
        <item x="535"/>
        <item x="773"/>
        <item x="990"/>
        <item x="948"/>
        <item x="904"/>
        <item x="872"/>
        <item x="180"/>
        <item x="937"/>
        <item x="48"/>
        <item x="547"/>
        <item x="510"/>
        <item x="521"/>
        <item x="224"/>
        <item x="783"/>
        <item x="18"/>
        <item x="438"/>
        <item x="640"/>
        <item x="481"/>
        <item x="28"/>
        <item x="390"/>
        <item x="879"/>
        <item x="579"/>
        <item x="582"/>
        <item x="147"/>
        <item x="31"/>
        <item x="138"/>
        <item x="465"/>
        <item x="142"/>
        <item x="251"/>
        <item x="498"/>
        <item x="735"/>
        <item x="971"/>
        <item x="583"/>
        <item x="865"/>
        <item x="924"/>
        <item x="727"/>
        <item x="435"/>
        <item x="146"/>
        <item x="100"/>
        <item x="462"/>
        <item x="174"/>
        <item x="65"/>
        <item x="24"/>
        <item x="686"/>
        <item x="352"/>
        <item x="935"/>
        <item x="235"/>
        <item x="928"/>
        <item x="287"/>
        <item x="357"/>
        <item x="149"/>
        <item x="256"/>
        <item x="559"/>
        <item x="384"/>
        <item x="170"/>
        <item x="722"/>
        <item x="954"/>
        <item x="775"/>
        <item x="545"/>
        <item x="868"/>
        <item x="738"/>
        <item x="539"/>
        <item x="288"/>
        <item x="247"/>
        <item x="753"/>
        <item x="373"/>
        <item x="854"/>
        <item x="752"/>
        <item x="887"/>
        <item x="956"/>
        <item x="542"/>
        <item x="609"/>
        <item x="853"/>
        <item x="632"/>
        <item x="916"/>
        <item x="600"/>
        <item x="551"/>
        <item x="626"/>
        <item x="733"/>
        <item x="84"/>
        <item x="623"/>
        <item x="988"/>
        <item x="552"/>
        <item x="793"/>
        <item x="578"/>
        <item x="836"/>
        <item x="776"/>
        <item x="595"/>
        <item x="743"/>
        <item x="378"/>
        <item x="436"/>
        <item x="182"/>
        <item x="692"/>
        <item x="941"/>
        <item x="716"/>
        <item x="856"/>
        <item x="740"/>
        <item x="849"/>
        <item x="422"/>
        <item x="57"/>
        <item x="77"/>
        <item x="46"/>
        <item x="279"/>
        <item x="32"/>
        <item x="833"/>
        <item x="800"/>
        <item x="790"/>
        <item x="427"/>
        <item x="285"/>
        <item x="47"/>
        <item x="377"/>
        <item x="441"/>
        <item x="742"/>
        <item x="598"/>
        <item x="83"/>
        <item x="125"/>
        <item x="114"/>
        <item x="419"/>
        <item x="713"/>
        <item x="430"/>
        <item x="420"/>
        <item x="323"/>
        <item x="123"/>
        <item x="56"/>
        <item x="354"/>
        <item x="447"/>
        <item x="275"/>
        <item x="494"/>
        <item x="303"/>
        <item x="155"/>
        <item x="19"/>
        <item x="36"/>
        <item x="366"/>
        <item x="217"/>
        <item x="804"/>
        <item x="407"/>
        <item x="254"/>
        <item x="495"/>
        <item x="884"/>
        <item x="549"/>
        <item x="320"/>
        <item x="489"/>
        <item x="370"/>
        <item x="412"/>
        <item x="415"/>
        <item x="173"/>
        <item x="960"/>
        <item x="818"/>
        <item x="665"/>
        <item x="526"/>
        <item x="637"/>
        <item x="140"/>
        <item x="151"/>
        <item x="443"/>
        <item x="302"/>
        <item x="362"/>
        <item x="433"/>
        <item x="105"/>
        <item x="553"/>
        <item x="296"/>
        <item x="23"/>
        <item x="211"/>
        <item x="318"/>
        <item x="33"/>
        <item x="341"/>
        <item x="480"/>
        <item x="951"/>
        <item x="110"/>
        <item x="426"/>
        <item x="914"/>
        <item x="629"/>
        <item x="44"/>
        <item x="389"/>
        <item x="730"/>
        <item x="901"/>
        <item x="185"/>
        <item x="299"/>
        <item x="920"/>
        <item x="212"/>
        <item x="977"/>
        <item x="68"/>
        <item x="94"/>
        <item x="284"/>
        <item x="87"/>
        <item x="132"/>
        <item x="655"/>
        <item x="903"/>
        <item x="999"/>
        <item x="562"/>
        <item x="949"/>
        <item x="860"/>
        <item x="898"/>
        <item x="405"/>
        <item x="128"/>
        <item x="9"/>
        <item x="719"/>
        <item x="707"/>
        <item x="897"/>
        <item x="463"/>
        <item x="37"/>
        <item x="457"/>
        <item x="381"/>
        <item x="306"/>
        <item x="5"/>
        <item x="53"/>
        <item x="410"/>
        <item x="15"/>
        <item x="950"/>
        <item x="400"/>
        <item x="145"/>
        <item x="458"/>
        <item x="487"/>
        <item x="446"/>
        <item x="274"/>
        <item x="70"/>
        <item x="757"/>
        <item x="209"/>
        <item x="200"/>
        <item x="103"/>
        <item x="137"/>
        <item x="910"/>
        <item x="369"/>
        <item x="393"/>
        <item x="325"/>
        <item x="313"/>
        <item x="150"/>
        <item x="399"/>
        <item x="413"/>
        <item x="905"/>
        <item x="281"/>
        <item x="792"/>
        <item x="166"/>
        <item x="246"/>
        <item x="653"/>
        <item x="892"/>
        <item x="861"/>
        <item x="152"/>
        <item x="191"/>
        <item x="459"/>
        <item x="113"/>
        <item x="333"/>
        <item x="650"/>
        <item x="195"/>
        <item x="45"/>
        <item x="411"/>
        <item x="656"/>
        <item x="888"/>
        <item x="889"/>
        <item x="675"/>
        <item x="706"/>
        <item x="982"/>
        <item x="672"/>
        <item x="649"/>
        <item x="464"/>
        <item x="82"/>
        <item x="758"/>
        <item x="673"/>
        <item x="850"/>
        <item x="747"/>
        <item x="550"/>
        <item x="477"/>
        <item x="7"/>
        <item x="310"/>
        <item x="929"/>
        <item x="406"/>
        <item x="694"/>
        <item x="168"/>
        <item x="548"/>
        <item x="345"/>
        <item x="907"/>
        <item x="909"/>
        <item x="796"/>
        <item x="73"/>
        <item x="52"/>
        <item x="970"/>
        <item x="795"/>
        <item x="654"/>
        <item x="736"/>
        <item x="503"/>
        <item x="781"/>
        <item x="3"/>
        <item x="947"/>
        <item x="424"/>
        <item x="997"/>
        <item x="704"/>
        <item x="668"/>
        <item x="546"/>
        <item x="627"/>
        <item x="615"/>
        <item x="791"/>
        <item x="857"/>
        <item x="2"/>
        <item x="760"/>
        <item x="642"/>
        <item x="536"/>
        <item x="682"/>
        <item x="645"/>
        <item x="973"/>
        <item x="624"/>
        <item x="633"/>
        <item x="933"/>
        <item x="638"/>
        <item x="611"/>
        <item x="908"/>
        <item x="597"/>
        <item x="587"/>
        <item x="770"/>
        <item x="101"/>
        <item x="756"/>
        <item x="748"/>
        <item x="979"/>
        <item x="687"/>
        <item x="648"/>
        <item x="702"/>
        <item x="50"/>
        <item x="567"/>
        <item x="894"/>
        <item x="759"/>
        <item x="896"/>
        <item x="976"/>
        <item x="483"/>
        <item x="434"/>
        <item x="714"/>
        <item x="544"/>
        <item x="201"/>
        <item x="843"/>
        <item x="347"/>
        <item x="148"/>
        <item x="350"/>
        <item x="523"/>
        <item x="677"/>
        <item x="120"/>
        <item x="745"/>
        <item x="165"/>
        <item x="812"/>
        <item x="255"/>
        <item x="875"/>
        <item x="744"/>
        <item x="965"/>
        <item x="431"/>
        <item x="610"/>
        <item x="4"/>
        <item x="222"/>
        <item x="355"/>
        <item x="845"/>
        <item x="614"/>
        <item x="54"/>
        <item x="670"/>
        <item x="55"/>
        <item x="814"/>
        <item x="474"/>
        <item x="223"/>
        <item x="196"/>
        <item x="423"/>
        <item x="143"/>
        <item x="461"/>
        <item x="708"/>
        <item x="617"/>
        <item x="590"/>
        <item x="39"/>
        <item x="178"/>
        <item x="809"/>
        <item x="383"/>
        <item x="329"/>
        <item x="811"/>
        <item x="259"/>
        <item x="96"/>
        <item x="62"/>
        <item x="439"/>
        <item x="66"/>
        <item x="241"/>
        <item x="563"/>
        <item x="819"/>
        <item x="466"/>
        <item x="25"/>
        <item x="455"/>
        <item x="360"/>
        <item x="157"/>
        <item x="86"/>
        <item x="176"/>
        <item x="177"/>
        <item x="107"/>
        <item x="327"/>
        <item x="606"/>
        <item x="41"/>
        <item x="179"/>
        <item x="291"/>
        <item x="267"/>
        <item x="115"/>
        <item x="451"/>
        <item x="294"/>
        <item x="556"/>
        <item x="304"/>
        <item x="720"/>
        <item x="262"/>
        <item x="728"/>
        <item x="295"/>
        <item x="29"/>
        <item x="658"/>
        <item x="992"/>
        <item x="543"/>
        <item x="469"/>
        <item x="401"/>
        <item x="409"/>
        <item x="252"/>
        <item x="219"/>
        <item x="515"/>
        <item x="501"/>
        <item x="64"/>
        <item x="11"/>
        <item x="339"/>
        <item x="282"/>
        <item x="385"/>
        <item x="343"/>
        <item x="108"/>
        <item x="863"/>
        <item x="133"/>
        <item x="257"/>
        <item x="231"/>
        <item x="566"/>
        <item x="81"/>
        <item x="585"/>
        <item x="664"/>
        <item x="525"/>
        <item x="710"/>
        <item x="930"/>
        <item x="621"/>
        <item x="106"/>
        <item x="227"/>
        <item x="414"/>
        <item x="701"/>
        <item x="470"/>
        <item x="163"/>
        <item x="588"/>
        <item x="718"/>
        <item x="322"/>
        <item x="263"/>
        <item x="505"/>
        <item x="421"/>
        <item x="490"/>
        <item x="509"/>
        <item x="493"/>
        <item x="278"/>
        <item x="669"/>
        <item x="471"/>
        <item x="161"/>
        <item x="475"/>
        <item x="695"/>
        <item x="425"/>
        <item x="298"/>
        <item x="700"/>
        <item x="576"/>
        <item x="236"/>
        <item x="453"/>
        <item x="468"/>
        <item x="225"/>
        <item x="204"/>
        <item x="429"/>
        <item x="119"/>
        <item x="13"/>
        <item x="705"/>
        <item x="895"/>
        <item x="831"/>
        <item x="213"/>
        <item x="98"/>
        <item x="634"/>
        <item x="726"/>
        <item x="724"/>
        <item x="602"/>
        <item x="693"/>
        <item x="558"/>
        <item x="678"/>
        <item x="555"/>
        <item x="787"/>
        <item x="589"/>
        <item x="774"/>
        <item x="878"/>
        <item x="771"/>
        <item x="569"/>
        <item x="124"/>
        <item x="824"/>
        <item x="51"/>
        <item x="316"/>
        <item x="242"/>
        <item x="60"/>
        <item x="289"/>
        <item x="953"/>
        <item x="328"/>
        <item x="554"/>
        <item x="305"/>
        <item x="243"/>
        <item x="663"/>
        <item x="689"/>
        <item x="16"/>
        <item x="314"/>
        <item x="337"/>
        <item x="403"/>
        <item x="476"/>
        <item x="283"/>
        <item x="408"/>
        <item x="253"/>
        <item x="277"/>
        <item x="531"/>
        <item x="183"/>
        <item x="266"/>
        <item x="657"/>
        <item x="321"/>
        <item x="577"/>
        <item x="270"/>
        <item x="646"/>
        <item x="452"/>
        <item x="273"/>
        <item x="269"/>
        <item x="344"/>
        <item x="319"/>
        <item x="332"/>
        <item x="85"/>
        <item x="40"/>
        <item x="92"/>
        <item x="233"/>
        <item x="122"/>
        <item x="261"/>
        <item x="371"/>
        <item x="508"/>
        <item x="336"/>
        <item x="265"/>
        <item x="129"/>
        <item x="308"/>
        <item x="311"/>
        <item x="244"/>
        <item x="315"/>
        <item x="268"/>
        <item x="121"/>
        <item x="348"/>
        <item x="417"/>
        <item x="169"/>
        <item x="631"/>
        <item x="644"/>
        <item x="368"/>
        <item x="21"/>
        <item x="301"/>
        <item x="671"/>
        <item x="996"/>
        <item x="651"/>
        <item x="363"/>
        <item x="17"/>
        <item x="8"/>
        <item x="43"/>
        <item x="80"/>
        <item x="109"/>
        <item x="662"/>
        <item x="156"/>
        <item x="565"/>
        <item x="512"/>
        <item x="991"/>
        <item x="616"/>
        <item x="216"/>
        <item x="230"/>
        <item x="596"/>
        <item x="604"/>
        <item x="260"/>
        <item x="379"/>
        <item x="72"/>
        <item x="372"/>
        <item x="67"/>
        <item x="79"/>
        <item x="164"/>
        <item x="63"/>
        <item x="667"/>
        <item x="198"/>
        <item x="35"/>
        <item x="104"/>
        <item t="default"/>
      </items>
    </pivotField>
    <pivotField showAll="0">
      <items count="702">
        <item x="111"/>
        <item x="644"/>
        <item x="258"/>
        <item x="416"/>
        <item x="643"/>
        <item x="415"/>
        <item x="257"/>
        <item x="642"/>
        <item x="414"/>
        <item x="641"/>
        <item x="640"/>
        <item x="413"/>
        <item x="106"/>
        <item x="412"/>
        <item x="105"/>
        <item x="639"/>
        <item x="411"/>
        <item x="104"/>
        <item x="638"/>
        <item x="256"/>
        <item x="103"/>
        <item x="649"/>
        <item x="262"/>
        <item x="110"/>
        <item x="410"/>
        <item x="637"/>
        <item x="409"/>
        <item x="342"/>
        <item x="102"/>
        <item x="636"/>
        <item x="408"/>
        <item x="635"/>
        <item x="407"/>
        <item x="101"/>
        <item x="634"/>
        <item x="100"/>
        <item x="633"/>
        <item x="406"/>
        <item x="255"/>
        <item x="632"/>
        <item x="405"/>
        <item x="631"/>
        <item x="404"/>
        <item x="99"/>
        <item x="403"/>
        <item x="648"/>
        <item x="421"/>
        <item x="630"/>
        <item x="402"/>
        <item x="629"/>
        <item x="98"/>
        <item x="420"/>
        <item x="647"/>
        <item x="419"/>
        <item x="418"/>
        <item x="261"/>
        <item x="109"/>
        <item x="646"/>
        <item x="417"/>
        <item x="260"/>
        <item x="108"/>
        <item x="645"/>
        <item x="259"/>
        <item x="107"/>
        <item x="695"/>
        <item x="474"/>
        <item x="305"/>
        <item x="147"/>
        <item x="467"/>
        <item x="466"/>
        <item x="692"/>
        <item x="465"/>
        <item x="298"/>
        <item x="145"/>
        <item x="691"/>
        <item x="464"/>
        <item x="144"/>
        <item x="463"/>
        <item x="297"/>
        <item x="143"/>
        <item x="690"/>
        <item x="142"/>
        <item x="689"/>
        <item x="296"/>
        <item x="462"/>
        <item x="295"/>
        <item x="473"/>
        <item x="304"/>
        <item x="461"/>
        <item x="294"/>
        <item x="688"/>
        <item x="293"/>
        <item x="141"/>
        <item x="687"/>
        <item x="350"/>
        <item x="140"/>
        <item x="686"/>
        <item x="292"/>
        <item x="139"/>
        <item x="685"/>
        <item x="460"/>
        <item x="291"/>
        <item x="138"/>
        <item x="684"/>
        <item x="459"/>
        <item x="290"/>
        <item x="137"/>
        <item x="683"/>
        <item x="458"/>
        <item x="682"/>
        <item x="457"/>
        <item x="681"/>
        <item x="456"/>
        <item x="289"/>
        <item x="472"/>
        <item x="303"/>
        <item x="455"/>
        <item x="136"/>
        <item x="454"/>
        <item x="288"/>
        <item x="135"/>
        <item x="302"/>
        <item x="351"/>
        <item x="301"/>
        <item x="694"/>
        <item x="471"/>
        <item x="300"/>
        <item x="146"/>
        <item x="693"/>
        <item x="470"/>
        <item x="299"/>
        <item x="469"/>
        <item x="468"/>
        <item x="680"/>
        <item x="675"/>
        <item x="451"/>
        <item x="285"/>
        <item x="450"/>
        <item x="674"/>
        <item x="449"/>
        <item x="448"/>
        <item x="284"/>
        <item x="673"/>
        <item x="283"/>
        <item x="282"/>
        <item x="672"/>
        <item x="447"/>
        <item x="671"/>
        <item x="446"/>
        <item x="445"/>
        <item x="132"/>
        <item x="444"/>
        <item x="281"/>
        <item x="131"/>
        <item x="679"/>
        <item x="453"/>
        <item x="670"/>
        <item x="443"/>
        <item x="280"/>
        <item x="669"/>
        <item x="668"/>
        <item x="130"/>
        <item x="442"/>
        <item x="279"/>
        <item x="441"/>
        <item x="278"/>
        <item x="129"/>
        <item x="440"/>
        <item x="128"/>
        <item x="667"/>
        <item x="439"/>
        <item x="277"/>
        <item x="666"/>
        <item x="438"/>
        <item x="127"/>
        <item x="276"/>
        <item x="665"/>
        <item x="126"/>
        <item x="678"/>
        <item x="677"/>
        <item x="134"/>
        <item x="676"/>
        <item x="287"/>
        <item x="452"/>
        <item x="286"/>
        <item x="133"/>
        <item x="660"/>
        <item x="434"/>
        <item x="122"/>
        <item x="659"/>
        <item x="433"/>
        <item x="272"/>
        <item x="121"/>
        <item x="658"/>
        <item x="432"/>
        <item x="431"/>
        <item x="120"/>
        <item x="430"/>
        <item x="429"/>
        <item x="271"/>
        <item x="657"/>
        <item x="119"/>
        <item x="656"/>
        <item x="428"/>
        <item x="655"/>
        <item x="270"/>
        <item x="118"/>
        <item x="437"/>
        <item x="349"/>
        <item x="275"/>
        <item x="269"/>
        <item x="117"/>
        <item x="427"/>
        <item x="654"/>
        <item x="426"/>
        <item x="116"/>
        <item x="653"/>
        <item x="268"/>
        <item x="652"/>
        <item x="425"/>
        <item x="267"/>
        <item x="115"/>
        <item x="346"/>
        <item x="345"/>
        <item x="424"/>
        <item x="344"/>
        <item x="266"/>
        <item x="265"/>
        <item x="114"/>
        <item x="651"/>
        <item x="423"/>
        <item x="264"/>
        <item x="113"/>
        <item x="664"/>
        <item x="125"/>
        <item x="650"/>
        <item x="422"/>
        <item x="343"/>
        <item x="263"/>
        <item x="112"/>
        <item x="436"/>
        <item x="663"/>
        <item x="274"/>
        <item x="662"/>
        <item x="348"/>
        <item x="435"/>
        <item x="273"/>
        <item x="124"/>
        <item x="661"/>
        <item x="347"/>
        <item x="123"/>
        <item x="628"/>
        <item x="401"/>
        <item x="254"/>
        <item x="624"/>
        <item x="340"/>
        <item x="623"/>
        <item x="252"/>
        <item x="622"/>
        <item x="621"/>
        <item x="251"/>
        <item x="397"/>
        <item x="620"/>
        <item x="396"/>
        <item x="94"/>
        <item x="93"/>
        <item x="619"/>
        <item x="250"/>
        <item x="92"/>
        <item x="618"/>
        <item x="249"/>
        <item x="627"/>
        <item x="400"/>
        <item x="617"/>
        <item x="339"/>
        <item x="248"/>
        <item x="395"/>
        <item x="338"/>
        <item x="247"/>
        <item x="616"/>
        <item x="615"/>
        <item x="394"/>
        <item x="91"/>
        <item x="614"/>
        <item x="393"/>
        <item x="613"/>
        <item x="612"/>
        <item x="392"/>
        <item x="246"/>
        <item x="90"/>
        <item x="391"/>
        <item x="89"/>
        <item x="611"/>
        <item x="390"/>
        <item x="245"/>
        <item x="88"/>
        <item x="626"/>
        <item x="625"/>
        <item x="399"/>
        <item x="341"/>
        <item x="97"/>
        <item x="398"/>
        <item x="96"/>
        <item x="95"/>
        <item x="253"/>
        <item x="82"/>
        <item x="604"/>
        <item x="239"/>
        <item x="603"/>
        <item x="81"/>
        <item x="602"/>
        <item x="384"/>
        <item x="80"/>
        <item x="601"/>
        <item x="383"/>
        <item x="337"/>
        <item x="79"/>
        <item x="78"/>
        <item x="600"/>
        <item x="382"/>
        <item x="238"/>
        <item x="77"/>
        <item x="381"/>
        <item x="237"/>
        <item x="76"/>
        <item x="599"/>
        <item x="380"/>
        <item x="236"/>
        <item x="75"/>
        <item x="598"/>
        <item x="235"/>
        <item x="610"/>
        <item x="244"/>
        <item x="87"/>
        <item x="74"/>
        <item x="597"/>
        <item x="73"/>
        <item x="379"/>
        <item x="596"/>
        <item x="378"/>
        <item x="234"/>
        <item x="72"/>
        <item x="233"/>
        <item x="71"/>
        <item x="595"/>
        <item x="594"/>
        <item x="232"/>
        <item x="70"/>
        <item x="609"/>
        <item x="389"/>
        <item x="243"/>
        <item x="231"/>
        <item x="69"/>
        <item x="377"/>
        <item x="230"/>
        <item x="68"/>
        <item x="608"/>
        <item x="242"/>
        <item x="86"/>
        <item x="388"/>
        <item x="241"/>
        <item x="387"/>
        <item x="240"/>
        <item x="85"/>
        <item x="607"/>
        <item x="606"/>
        <item x="386"/>
        <item x="84"/>
        <item x="605"/>
        <item x="385"/>
        <item x="83"/>
        <item x="593"/>
        <item x="376"/>
        <item x="336"/>
        <item x="591"/>
        <item x="64"/>
        <item x="590"/>
        <item x="373"/>
        <item x="223"/>
        <item x="63"/>
        <item x="589"/>
        <item x="222"/>
        <item x="62"/>
        <item x="588"/>
        <item x="61"/>
        <item x="587"/>
        <item x="221"/>
        <item x="60"/>
        <item x="220"/>
        <item x="59"/>
        <item x="219"/>
        <item x="58"/>
        <item x="586"/>
        <item x="57"/>
        <item x="585"/>
        <item x="56"/>
        <item x="372"/>
        <item x="375"/>
        <item x="229"/>
        <item x="218"/>
        <item x="584"/>
        <item x="55"/>
        <item x="583"/>
        <item x="217"/>
        <item x="54"/>
        <item x="334"/>
        <item x="216"/>
        <item x="53"/>
        <item x="371"/>
        <item x="52"/>
        <item x="582"/>
        <item x="370"/>
        <item x="215"/>
        <item x="369"/>
        <item x="214"/>
        <item x="51"/>
        <item x="581"/>
        <item x="368"/>
        <item x="213"/>
        <item x="228"/>
        <item x="580"/>
        <item x="374"/>
        <item x="227"/>
        <item x="67"/>
        <item x="592"/>
        <item x="226"/>
        <item x="66"/>
        <item x="335"/>
        <item x="225"/>
        <item x="224"/>
        <item x="65"/>
        <item x="579"/>
        <item x="367"/>
        <item x="50"/>
        <item x="574"/>
        <item x="366"/>
        <item x="573"/>
        <item x="208"/>
        <item x="365"/>
        <item x="572"/>
        <item x="47"/>
        <item x="46"/>
        <item x="333"/>
        <item x="571"/>
        <item x="570"/>
        <item x="45"/>
        <item x="569"/>
        <item x="364"/>
        <item x="207"/>
        <item x="568"/>
        <item x="206"/>
        <item x="44"/>
        <item x="578"/>
        <item x="567"/>
        <item x="566"/>
        <item x="43"/>
        <item x="565"/>
        <item x="205"/>
        <item x="42"/>
        <item x="204"/>
        <item x="564"/>
        <item x="332"/>
        <item x="563"/>
        <item x="203"/>
        <item x="41"/>
        <item x="562"/>
        <item x="561"/>
        <item x="363"/>
        <item x="40"/>
        <item x="560"/>
        <item x="331"/>
        <item x="202"/>
        <item x="39"/>
        <item x="577"/>
        <item x="212"/>
        <item x="211"/>
        <item x="49"/>
        <item x="576"/>
        <item x="575"/>
        <item x="210"/>
        <item x="48"/>
        <item x="209"/>
        <item x="559"/>
        <item x="201"/>
        <item x="38"/>
        <item x="31"/>
        <item x="359"/>
        <item x="196"/>
        <item x="30"/>
        <item x="551"/>
        <item x="29"/>
        <item x="329"/>
        <item x="195"/>
        <item x="28"/>
        <item x="550"/>
        <item x="194"/>
        <item x="549"/>
        <item x="193"/>
        <item x="27"/>
        <item x="548"/>
        <item x="192"/>
        <item x="191"/>
        <item x="190"/>
        <item x="26"/>
        <item x="558"/>
        <item x="200"/>
        <item x="37"/>
        <item x="547"/>
        <item x="189"/>
        <item x="25"/>
        <item x="546"/>
        <item x="328"/>
        <item x="188"/>
        <item x="24"/>
        <item x="187"/>
        <item x="23"/>
        <item x="545"/>
        <item x="186"/>
        <item x="22"/>
        <item x="185"/>
        <item x="21"/>
        <item x="544"/>
        <item x="543"/>
        <item x="327"/>
        <item x="184"/>
        <item x="20"/>
        <item x="542"/>
        <item x="183"/>
        <item x="541"/>
        <item x="182"/>
        <item x="19"/>
        <item x="199"/>
        <item x="36"/>
        <item x="540"/>
        <item x="181"/>
        <item x="18"/>
        <item x="557"/>
        <item x="362"/>
        <item x="556"/>
        <item x="35"/>
        <item x="555"/>
        <item x="361"/>
        <item x="198"/>
        <item x="34"/>
        <item x="554"/>
        <item x="330"/>
        <item x="33"/>
        <item x="553"/>
        <item x="360"/>
        <item x="197"/>
        <item x="32"/>
        <item x="552"/>
        <item x="539"/>
        <item x="532"/>
        <item x="531"/>
        <item x="176"/>
        <item x="530"/>
        <item x="324"/>
        <item x="175"/>
        <item x="529"/>
        <item x="528"/>
        <item x="527"/>
        <item x="10"/>
        <item x="174"/>
        <item x="9"/>
        <item x="526"/>
        <item x="173"/>
        <item x="8"/>
        <item x="538"/>
        <item x="17"/>
        <item x="525"/>
        <item x="323"/>
        <item x="172"/>
        <item x="7"/>
        <item x="524"/>
        <item x="6"/>
        <item x="322"/>
        <item x="171"/>
        <item x="358"/>
        <item x="170"/>
        <item x="523"/>
        <item x="5"/>
        <item x="4"/>
        <item x="3"/>
        <item x="522"/>
        <item x="321"/>
        <item x="169"/>
        <item x="521"/>
        <item x="520"/>
        <item x="2"/>
        <item x="16"/>
        <item x="519"/>
        <item x="168"/>
        <item x="518"/>
        <item x="357"/>
        <item x="167"/>
        <item x="1"/>
        <item x="537"/>
        <item x="180"/>
        <item x="15"/>
        <item x="536"/>
        <item x="14"/>
        <item x="535"/>
        <item x="179"/>
        <item x="13"/>
        <item x="534"/>
        <item x="326"/>
        <item x="178"/>
        <item x="533"/>
        <item x="12"/>
        <item x="325"/>
        <item x="177"/>
        <item x="11"/>
        <item x="517"/>
        <item x="356"/>
        <item x="0"/>
        <item x="511"/>
        <item x="165"/>
        <item x="510"/>
        <item x="319"/>
        <item x="509"/>
        <item x="508"/>
        <item x="507"/>
        <item x="506"/>
        <item x="164"/>
        <item x="505"/>
        <item x="318"/>
        <item x="317"/>
        <item x="516"/>
        <item x="504"/>
        <item x="163"/>
        <item x="503"/>
        <item x="162"/>
        <item x="502"/>
        <item x="316"/>
        <item x="161"/>
        <item x="501"/>
        <item x="160"/>
        <item x="500"/>
        <item x="499"/>
        <item x="498"/>
        <item x="315"/>
        <item x="354"/>
        <item x="314"/>
        <item x="497"/>
        <item x="159"/>
        <item x="496"/>
        <item x="158"/>
        <item x="166"/>
        <item x="515"/>
        <item x="514"/>
        <item x="513"/>
        <item x="355"/>
        <item x="320"/>
        <item x="512"/>
        <item x="495"/>
        <item x="490"/>
        <item x="155"/>
        <item x="489"/>
        <item x="310"/>
        <item x="154"/>
        <item x="488"/>
        <item x="487"/>
        <item x="309"/>
        <item x="486"/>
        <item x="153"/>
        <item x="485"/>
        <item x="484"/>
        <item x="152"/>
        <item x="483"/>
        <item x="482"/>
        <item x="353"/>
        <item x="481"/>
        <item x="700"/>
        <item x="151"/>
        <item x="480"/>
        <item x="308"/>
        <item x="307"/>
        <item x="479"/>
        <item x="352"/>
        <item x="150"/>
        <item x="699"/>
        <item x="149"/>
        <item x="698"/>
        <item x="148"/>
        <item x="697"/>
        <item x="478"/>
        <item x="306"/>
        <item x="477"/>
        <item x="696"/>
        <item x="476"/>
        <item x="475"/>
        <item x="494"/>
        <item x="493"/>
        <item x="157"/>
        <item x="492"/>
        <item x="313"/>
        <item x="156"/>
        <item x="491"/>
        <item x="312"/>
        <item x="311"/>
        <item t="default"/>
      </items>
    </pivotField>
    <pivotField showAll="0"/>
    <pivotField showAll="0">
      <items count="5">
        <item x="0"/>
        <item h="1" x="1"/>
        <item h="1" x="3"/>
        <item h="1" x="2"/>
        <item t="default"/>
      </items>
    </pivotField>
    <pivotField showAll="0">
      <items count="3">
        <item x="1"/>
        <item x="0"/>
        <item t="default"/>
      </items>
    </pivotField>
    <pivotField showAll="0">
      <items count="6">
        <item x="2"/>
        <item x="1"/>
        <item x="0"/>
        <item x="4"/>
        <item x="3"/>
        <item t="default"/>
      </items>
    </pivotField>
    <pivotField showAll="0">
      <items count="11">
        <item x="5"/>
        <item x="9"/>
        <item x="4"/>
        <item x="2"/>
        <item x="0"/>
        <item x="8"/>
        <item x="3"/>
        <item x="7"/>
        <item x="6"/>
        <item x="1"/>
        <item t="default"/>
      </items>
    </pivotField>
    <pivotField showAll="0">
      <items count="5">
        <item x="3"/>
        <item h="1" x="2"/>
        <item h="1" x="0"/>
        <item h="1" x="1"/>
        <item t="default"/>
      </items>
    </pivotField>
    <pivotField dataField="1" showAll="0">
      <items count="3">
        <item x="1"/>
        <item x="0"/>
        <item t="default"/>
      </items>
    </pivotField>
    <pivotField dataField="1" showAll="0">
      <items count="3">
        <item h="1" x="0"/>
        <item x="1"/>
        <item t="default"/>
      </items>
    </pivotField>
    <pivotField showAll="0"/>
    <pivotField showAll="0"/>
    <pivotField showAll="0"/>
    <pivotField showAll="0"/>
    <pivotField showAll="0"/>
    <pivotField showAll="0" defaultSubtotal="0">
      <items count="1">
        <item x="0"/>
      </items>
    </pivotField>
  </pivotFields>
  <rowFields count="1">
    <field x="-2"/>
  </rowFields>
  <rowItems count="2">
    <i>
      <x/>
    </i>
    <i i="1">
      <x v="1"/>
    </i>
  </rowItems>
  <colItems count="1">
    <i/>
  </colItems>
  <dataFields count="2">
    <dataField name="Sum of Yes_Recommended" fld="8" baseField="0" baseItem="0"/>
    <dataField name="Sum of No_Recommended" fld="9" baseField="0" baseItem="0"/>
  </dataFields>
  <chartFormats count="3">
    <chartFormat chart="9" format="9" series="1">
      <pivotArea type="data" outline="0" fieldPosition="0">
        <references count="1">
          <reference field="4294967294" count="1" selected="0">
            <x v="0"/>
          </reference>
        </references>
      </pivotArea>
    </chartFormat>
    <chartFormat chart="9" format="10">
      <pivotArea type="data" outline="0" fieldPosition="0">
        <references count="1">
          <reference field="4294967294" count="1" selected="0">
            <x v="1"/>
          </reference>
        </references>
      </pivotArea>
    </chartFormat>
    <chartFormat chart="9" format="1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483C95-87CB-4DDC-A650-D9B4CD258EA3}" name="PivotTable1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16">
    <pivotField showAll="0"/>
    <pivotField showAll="0">
      <items count="702">
        <item x="111"/>
        <item x="644"/>
        <item x="258"/>
        <item x="416"/>
        <item x="643"/>
        <item x="415"/>
        <item x="257"/>
        <item x="642"/>
        <item x="414"/>
        <item x="641"/>
        <item x="640"/>
        <item x="413"/>
        <item x="106"/>
        <item x="412"/>
        <item x="105"/>
        <item x="639"/>
        <item x="411"/>
        <item x="104"/>
        <item x="638"/>
        <item x="256"/>
        <item x="103"/>
        <item x="649"/>
        <item x="262"/>
        <item x="110"/>
        <item x="410"/>
        <item x="637"/>
        <item x="409"/>
        <item x="342"/>
        <item x="102"/>
        <item x="636"/>
        <item x="408"/>
        <item x="635"/>
        <item x="407"/>
        <item x="101"/>
        <item x="634"/>
        <item x="100"/>
        <item x="633"/>
        <item x="406"/>
        <item x="255"/>
        <item x="632"/>
        <item x="405"/>
        <item x="631"/>
        <item x="404"/>
        <item x="99"/>
        <item x="403"/>
        <item x="648"/>
        <item x="421"/>
        <item x="630"/>
        <item x="402"/>
        <item x="629"/>
        <item x="98"/>
        <item x="420"/>
        <item x="647"/>
        <item x="419"/>
        <item x="418"/>
        <item x="261"/>
        <item x="109"/>
        <item x="646"/>
        <item x="417"/>
        <item x="260"/>
        <item x="108"/>
        <item x="645"/>
        <item x="259"/>
        <item x="107"/>
        <item x="695"/>
        <item x="474"/>
        <item x="305"/>
        <item x="147"/>
        <item x="467"/>
        <item x="466"/>
        <item x="692"/>
        <item x="465"/>
        <item x="298"/>
        <item x="145"/>
        <item x="691"/>
        <item x="464"/>
        <item x="144"/>
        <item x="463"/>
        <item x="297"/>
        <item x="143"/>
        <item x="690"/>
        <item x="142"/>
        <item x="689"/>
        <item x="296"/>
        <item x="462"/>
        <item x="295"/>
        <item x="473"/>
        <item x="304"/>
        <item x="461"/>
        <item x="294"/>
        <item x="688"/>
        <item x="293"/>
        <item x="141"/>
        <item x="687"/>
        <item x="350"/>
        <item x="140"/>
        <item x="686"/>
        <item x="292"/>
        <item x="139"/>
        <item x="685"/>
        <item x="460"/>
        <item x="291"/>
        <item x="138"/>
        <item x="684"/>
        <item x="459"/>
        <item x="290"/>
        <item x="137"/>
        <item x="683"/>
        <item x="458"/>
        <item x="682"/>
        <item x="457"/>
        <item x="681"/>
        <item x="456"/>
        <item x="289"/>
        <item x="472"/>
        <item x="303"/>
        <item x="455"/>
        <item x="136"/>
        <item x="454"/>
        <item x="288"/>
        <item x="135"/>
        <item x="302"/>
        <item x="351"/>
        <item x="301"/>
        <item x="694"/>
        <item x="471"/>
        <item x="300"/>
        <item x="146"/>
        <item x="693"/>
        <item x="470"/>
        <item x="299"/>
        <item x="469"/>
        <item x="468"/>
        <item x="680"/>
        <item x="675"/>
        <item x="451"/>
        <item x="285"/>
        <item x="450"/>
        <item x="674"/>
        <item x="449"/>
        <item x="448"/>
        <item x="284"/>
        <item x="673"/>
        <item x="283"/>
        <item x="282"/>
        <item x="672"/>
        <item x="447"/>
        <item x="671"/>
        <item x="446"/>
        <item x="445"/>
        <item x="132"/>
        <item x="444"/>
        <item x="281"/>
        <item x="131"/>
        <item x="679"/>
        <item x="453"/>
        <item x="670"/>
        <item x="443"/>
        <item x="280"/>
        <item x="669"/>
        <item x="668"/>
        <item x="130"/>
        <item x="442"/>
        <item x="279"/>
        <item x="441"/>
        <item x="278"/>
        <item x="129"/>
        <item x="440"/>
        <item x="128"/>
        <item x="667"/>
        <item x="439"/>
        <item x="277"/>
        <item x="666"/>
        <item x="438"/>
        <item x="127"/>
        <item x="276"/>
        <item x="665"/>
        <item x="126"/>
        <item x="678"/>
        <item x="677"/>
        <item x="134"/>
        <item x="676"/>
        <item x="287"/>
        <item x="452"/>
        <item x="286"/>
        <item x="133"/>
        <item x="660"/>
        <item x="434"/>
        <item x="122"/>
        <item x="659"/>
        <item x="433"/>
        <item x="272"/>
        <item x="121"/>
        <item x="658"/>
        <item x="432"/>
        <item x="431"/>
        <item x="120"/>
        <item x="430"/>
        <item x="429"/>
        <item x="271"/>
        <item x="657"/>
        <item x="119"/>
        <item x="656"/>
        <item x="428"/>
        <item x="655"/>
        <item x="270"/>
        <item x="118"/>
        <item x="437"/>
        <item x="349"/>
        <item x="275"/>
        <item x="269"/>
        <item x="117"/>
        <item x="427"/>
        <item x="654"/>
        <item x="426"/>
        <item x="116"/>
        <item x="653"/>
        <item x="268"/>
        <item x="652"/>
        <item x="425"/>
        <item x="267"/>
        <item x="115"/>
        <item x="346"/>
        <item x="345"/>
        <item x="424"/>
        <item x="344"/>
        <item x="266"/>
        <item x="265"/>
        <item x="114"/>
        <item x="651"/>
        <item x="423"/>
        <item x="264"/>
        <item x="113"/>
        <item x="664"/>
        <item x="125"/>
        <item x="650"/>
        <item x="422"/>
        <item x="343"/>
        <item x="263"/>
        <item x="112"/>
        <item x="436"/>
        <item x="663"/>
        <item x="274"/>
        <item x="662"/>
        <item x="348"/>
        <item x="435"/>
        <item x="273"/>
        <item x="124"/>
        <item x="661"/>
        <item x="347"/>
        <item x="123"/>
        <item x="628"/>
        <item x="401"/>
        <item x="254"/>
        <item x="624"/>
        <item x="340"/>
        <item x="623"/>
        <item x="252"/>
        <item x="622"/>
        <item x="621"/>
        <item x="251"/>
        <item x="397"/>
        <item x="620"/>
        <item x="396"/>
        <item x="94"/>
        <item x="93"/>
        <item x="619"/>
        <item x="250"/>
        <item x="92"/>
        <item x="618"/>
        <item x="249"/>
        <item x="627"/>
        <item x="400"/>
        <item x="617"/>
        <item x="339"/>
        <item x="248"/>
        <item x="395"/>
        <item x="338"/>
        <item x="247"/>
        <item x="616"/>
        <item x="615"/>
        <item x="394"/>
        <item x="91"/>
        <item x="614"/>
        <item x="393"/>
        <item x="613"/>
        <item x="612"/>
        <item x="392"/>
        <item x="246"/>
        <item x="90"/>
        <item x="391"/>
        <item x="89"/>
        <item x="611"/>
        <item x="390"/>
        <item x="245"/>
        <item x="88"/>
        <item x="626"/>
        <item x="625"/>
        <item x="399"/>
        <item x="341"/>
        <item x="97"/>
        <item x="398"/>
        <item x="96"/>
        <item x="95"/>
        <item x="253"/>
        <item x="82"/>
        <item x="604"/>
        <item x="239"/>
        <item x="603"/>
        <item x="81"/>
        <item x="602"/>
        <item x="384"/>
        <item x="80"/>
        <item x="601"/>
        <item x="383"/>
        <item x="337"/>
        <item x="79"/>
        <item x="78"/>
        <item x="600"/>
        <item x="382"/>
        <item x="238"/>
        <item x="77"/>
        <item x="381"/>
        <item x="237"/>
        <item x="76"/>
        <item x="599"/>
        <item x="380"/>
        <item x="236"/>
        <item x="75"/>
        <item x="598"/>
        <item x="235"/>
        <item x="610"/>
        <item x="244"/>
        <item x="87"/>
        <item x="74"/>
        <item x="597"/>
        <item x="73"/>
        <item x="379"/>
        <item x="596"/>
        <item x="378"/>
        <item x="234"/>
        <item x="72"/>
        <item x="233"/>
        <item x="71"/>
        <item x="595"/>
        <item x="594"/>
        <item x="232"/>
        <item x="70"/>
        <item x="609"/>
        <item x="389"/>
        <item x="243"/>
        <item x="231"/>
        <item x="69"/>
        <item x="377"/>
        <item x="230"/>
        <item x="68"/>
        <item x="608"/>
        <item x="242"/>
        <item x="86"/>
        <item x="388"/>
        <item x="241"/>
        <item x="387"/>
        <item x="240"/>
        <item x="85"/>
        <item x="607"/>
        <item x="606"/>
        <item x="386"/>
        <item x="84"/>
        <item x="605"/>
        <item x="385"/>
        <item x="83"/>
        <item x="593"/>
        <item x="376"/>
        <item x="336"/>
        <item x="591"/>
        <item x="64"/>
        <item x="590"/>
        <item x="373"/>
        <item x="223"/>
        <item x="63"/>
        <item x="589"/>
        <item x="222"/>
        <item x="62"/>
        <item x="588"/>
        <item x="61"/>
        <item x="587"/>
        <item x="221"/>
        <item x="60"/>
        <item x="220"/>
        <item x="59"/>
        <item x="219"/>
        <item x="58"/>
        <item x="586"/>
        <item x="57"/>
        <item x="585"/>
        <item x="56"/>
        <item x="372"/>
        <item x="375"/>
        <item x="229"/>
        <item x="218"/>
        <item x="584"/>
        <item x="55"/>
        <item x="583"/>
        <item x="217"/>
        <item x="54"/>
        <item x="334"/>
        <item x="216"/>
        <item x="53"/>
        <item x="371"/>
        <item x="52"/>
        <item x="582"/>
        <item x="370"/>
        <item x="215"/>
        <item x="369"/>
        <item x="214"/>
        <item x="51"/>
        <item x="581"/>
        <item x="368"/>
        <item x="213"/>
        <item x="228"/>
        <item x="580"/>
        <item x="374"/>
        <item x="227"/>
        <item x="67"/>
        <item x="592"/>
        <item x="226"/>
        <item x="66"/>
        <item x="335"/>
        <item x="225"/>
        <item x="224"/>
        <item x="65"/>
        <item x="579"/>
        <item x="367"/>
        <item x="50"/>
        <item x="574"/>
        <item x="366"/>
        <item x="573"/>
        <item x="208"/>
        <item x="365"/>
        <item x="572"/>
        <item x="47"/>
        <item x="46"/>
        <item x="333"/>
        <item x="571"/>
        <item x="570"/>
        <item x="45"/>
        <item x="569"/>
        <item x="364"/>
        <item x="207"/>
        <item x="568"/>
        <item x="206"/>
        <item x="44"/>
        <item x="578"/>
        <item x="567"/>
        <item x="566"/>
        <item x="43"/>
        <item x="565"/>
        <item x="205"/>
        <item x="42"/>
        <item x="204"/>
        <item x="564"/>
        <item x="332"/>
        <item x="563"/>
        <item x="203"/>
        <item x="41"/>
        <item x="562"/>
        <item x="561"/>
        <item x="363"/>
        <item x="40"/>
        <item x="560"/>
        <item x="331"/>
        <item x="202"/>
        <item x="39"/>
        <item x="577"/>
        <item x="212"/>
        <item x="211"/>
        <item x="49"/>
        <item x="576"/>
        <item x="575"/>
        <item x="210"/>
        <item x="48"/>
        <item x="209"/>
        <item x="559"/>
        <item x="201"/>
        <item x="38"/>
        <item x="31"/>
        <item x="359"/>
        <item x="196"/>
        <item x="30"/>
        <item x="551"/>
        <item x="29"/>
        <item x="329"/>
        <item x="195"/>
        <item x="28"/>
        <item x="550"/>
        <item x="194"/>
        <item x="549"/>
        <item x="193"/>
        <item x="27"/>
        <item x="548"/>
        <item x="192"/>
        <item x="191"/>
        <item x="190"/>
        <item x="26"/>
        <item x="558"/>
        <item x="200"/>
        <item x="37"/>
        <item x="547"/>
        <item x="189"/>
        <item x="25"/>
        <item x="546"/>
        <item x="328"/>
        <item x="188"/>
        <item x="24"/>
        <item x="187"/>
        <item x="23"/>
        <item x="545"/>
        <item x="186"/>
        <item x="22"/>
        <item x="185"/>
        <item x="21"/>
        <item x="544"/>
        <item x="543"/>
        <item x="327"/>
        <item x="184"/>
        <item x="20"/>
        <item x="542"/>
        <item x="183"/>
        <item x="541"/>
        <item x="182"/>
        <item x="19"/>
        <item x="199"/>
        <item x="36"/>
        <item x="540"/>
        <item x="181"/>
        <item x="18"/>
        <item x="557"/>
        <item x="362"/>
        <item x="556"/>
        <item x="35"/>
        <item x="555"/>
        <item x="361"/>
        <item x="198"/>
        <item x="34"/>
        <item x="554"/>
        <item x="330"/>
        <item x="33"/>
        <item x="553"/>
        <item x="360"/>
        <item x="197"/>
        <item x="32"/>
        <item x="552"/>
        <item x="539"/>
        <item x="532"/>
        <item x="531"/>
        <item x="176"/>
        <item x="530"/>
        <item x="324"/>
        <item x="175"/>
        <item x="529"/>
        <item x="528"/>
        <item x="527"/>
        <item x="10"/>
        <item x="174"/>
        <item x="9"/>
        <item x="526"/>
        <item x="173"/>
        <item x="8"/>
        <item x="538"/>
        <item x="17"/>
        <item x="525"/>
        <item x="323"/>
        <item x="172"/>
        <item x="7"/>
        <item x="524"/>
        <item x="6"/>
        <item x="322"/>
        <item x="171"/>
        <item x="358"/>
        <item x="170"/>
        <item x="523"/>
        <item x="5"/>
        <item x="4"/>
        <item x="3"/>
        <item x="522"/>
        <item x="321"/>
        <item x="169"/>
        <item x="521"/>
        <item x="520"/>
        <item x="2"/>
        <item x="16"/>
        <item x="519"/>
        <item x="168"/>
        <item x="518"/>
        <item x="357"/>
        <item x="167"/>
        <item x="1"/>
        <item x="537"/>
        <item x="180"/>
        <item x="15"/>
        <item x="536"/>
        <item x="14"/>
        <item x="535"/>
        <item x="179"/>
        <item x="13"/>
        <item x="534"/>
        <item x="326"/>
        <item x="178"/>
        <item x="533"/>
        <item x="12"/>
        <item x="325"/>
        <item x="177"/>
        <item x="11"/>
        <item x="517"/>
        <item x="356"/>
        <item x="0"/>
        <item x="511"/>
        <item x="165"/>
        <item x="510"/>
        <item x="319"/>
        <item x="509"/>
        <item x="508"/>
        <item x="507"/>
        <item x="506"/>
        <item x="164"/>
        <item x="505"/>
        <item x="318"/>
        <item x="317"/>
        <item x="516"/>
        <item x="504"/>
        <item x="163"/>
        <item x="503"/>
        <item x="162"/>
        <item x="502"/>
        <item x="316"/>
        <item x="161"/>
        <item x="501"/>
        <item x="160"/>
        <item x="500"/>
        <item x="499"/>
        <item x="498"/>
        <item x="315"/>
        <item x="354"/>
        <item x="314"/>
        <item x="497"/>
        <item x="159"/>
        <item x="496"/>
        <item x="158"/>
        <item x="166"/>
        <item x="515"/>
        <item x="514"/>
        <item x="513"/>
        <item x="355"/>
        <item x="320"/>
        <item x="512"/>
        <item x="495"/>
        <item x="490"/>
        <item x="155"/>
        <item x="489"/>
        <item x="310"/>
        <item x="154"/>
        <item x="488"/>
        <item x="487"/>
        <item x="309"/>
        <item x="486"/>
        <item x="153"/>
        <item x="485"/>
        <item x="484"/>
        <item x="152"/>
        <item x="483"/>
        <item x="482"/>
        <item x="353"/>
        <item x="481"/>
        <item x="700"/>
        <item x="151"/>
        <item x="480"/>
        <item x="308"/>
        <item x="307"/>
        <item x="479"/>
        <item x="352"/>
        <item x="150"/>
        <item x="699"/>
        <item x="149"/>
        <item x="698"/>
        <item x="148"/>
        <item x="697"/>
        <item x="478"/>
        <item x="306"/>
        <item x="477"/>
        <item x="696"/>
        <item x="476"/>
        <item x="475"/>
        <item x="494"/>
        <item x="493"/>
        <item x="157"/>
        <item x="492"/>
        <item x="313"/>
        <item x="156"/>
        <item x="491"/>
        <item x="312"/>
        <item x="311"/>
        <item t="default"/>
      </items>
    </pivotField>
    <pivotField showAll="0">
      <items count="57">
        <item x="40"/>
        <item x="14"/>
        <item x="20"/>
        <item x="23"/>
        <item x="30"/>
        <item x="31"/>
        <item x="32"/>
        <item x="37"/>
        <item x="3"/>
        <item x="16"/>
        <item x="49"/>
        <item x="15"/>
        <item x="25"/>
        <item x="42"/>
        <item x="21"/>
        <item x="6"/>
        <item x="28"/>
        <item x="9"/>
        <item x="0"/>
        <item x="55"/>
        <item x="2"/>
        <item x="22"/>
        <item x="18"/>
        <item x="52"/>
        <item x="10"/>
        <item x="47"/>
        <item x="46"/>
        <item x="51"/>
        <item x="26"/>
        <item x="41"/>
        <item x="19"/>
        <item x="24"/>
        <item x="34"/>
        <item x="45"/>
        <item x="33"/>
        <item x="36"/>
        <item x="38"/>
        <item x="4"/>
        <item x="13"/>
        <item x="35"/>
        <item x="43"/>
        <item x="54"/>
        <item x="11"/>
        <item x="27"/>
        <item x="50"/>
        <item x="8"/>
        <item x="53"/>
        <item x="5"/>
        <item x="17"/>
        <item x="29"/>
        <item x="48"/>
        <item x="39"/>
        <item x="12"/>
        <item x="1"/>
        <item x="7"/>
        <item x="44"/>
        <item t="default"/>
      </items>
    </pivotField>
    <pivotField axis="axisRow" dataField="1" showAll="0" sortType="de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showAll="0">
      <items count="6">
        <item x="2"/>
        <item x="1"/>
        <item x="0"/>
        <item x="4"/>
        <item x="3"/>
        <item t="default"/>
      </items>
    </pivotField>
    <pivotField showAll="0"/>
    <pivotField showAll="0">
      <items count="5">
        <item x="3"/>
        <item x="2"/>
        <item x="0"/>
        <item x="1"/>
        <item t="default"/>
      </items>
    </pivotField>
    <pivotField showAll="0"/>
    <pivotField showAll="0"/>
    <pivotField showAll="0"/>
    <pivotField showAll="0"/>
    <pivotField showAll="0"/>
    <pivotField showAll="0"/>
    <pivotField showAll="0"/>
    <pivotField showAll="0" defaultSubtotal="0">
      <items count="1">
        <item x="0"/>
      </items>
    </pivotField>
  </pivotFields>
  <rowFields count="1">
    <field x="3"/>
  </rowFields>
  <rowItems count="5">
    <i>
      <x v="1"/>
    </i>
    <i>
      <x/>
    </i>
    <i>
      <x v="3"/>
    </i>
    <i>
      <x v="2"/>
    </i>
    <i t="grand">
      <x/>
    </i>
  </rowItems>
  <colItems count="1">
    <i/>
  </colItems>
  <dataFields count="1">
    <dataField name="Count of Seat_Type" fld="3" subtotal="count" baseField="0" baseItem="0"/>
  </dataFields>
  <chartFormats count="10">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3" count="1" selected="0">
            <x v="1"/>
          </reference>
        </references>
      </pivotArea>
    </chartFormat>
    <chartFormat chart="1" format="7">
      <pivotArea type="data" outline="0" fieldPosition="0">
        <references count="2">
          <reference field="4294967294" count="1" selected="0">
            <x v="0"/>
          </reference>
          <reference field="3" count="1" selected="0">
            <x v="0"/>
          </reference>
        </references>
      </pivotArea>
    </chartFormat>
    <chartFormat chart="1" format="8">
      <pivotArea type="data" outline="0" fieldPosition="0">
        <references count="2">
          <reference field="4294967294" count="1" selected="0">
            <x v="0"/>
          </reference>
          <reference field="3" count="1" selected="0">
            <x v="3"/>
          </reference>
        </references>
      </pivotArea>
    </chartFormat>
    <chartFormat chart="1" format="9">
      <pivotArea type="data" outline="0" fieldPosition="0">
        <references count="2">
          <reference field="4294967294" count="1" selected="0">
            <x v="0"/>
          </reference>
          <reference field="3"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3" count="1" selected="0">
            <x v="1"/>
          </reference>
        </references>
      </pivotArea>
    </chartFormat>
    <chartFormat chart="2" format="12">
      <pivotArea type="data" outline="0" fieldPosition="0">
        <references count="2">
          <reference field="4294967294" count="1" selected="0">
            <x v="0"/>
          </reference>
          <reference field="3" count="1" selected="0">
            <x v="0"/>
          </reference>
        </references>
      </pivotArea>
    </chartFormat>
    <chartFormat chart="2" format="13">
      <pivotArea type="data" outline="0" fieldPosition="0">
        <references count="2">
          <reference field="4294967294" count="1" selected="0">
            <x v="0"/>
          </reference>
          <reference field="3" count="1" selected="0">
            <x v="3"/>
          </reference>
        </references>
      </pivotArea>
    </chartFormat>
    <chartFormat chart="2" format="14">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61638C9-3D8C-401A-8C63-3FB95AC136C9}" name="PivotTable1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60" firstHeaderRow="1" firstDataRow="1" firstDataCol="1"/>
  <pivotFields count="16">
    <pivotField dataField="1" showAll="0"/>
    <pivotField showAll="0">
      <items count="702">
        <item x="111"/>
        <item x="644"/>
        <item x="258"/>
        <item x="416"/>
        <item x="643"/>
        <item x="415"/>
        <item x="257"/>
        <item x="642"/>
        <item x="414"/>
        <item x="641"/>
        <item x="640"/>
        <item x="413"/>
        <item x="106"/>
        <item x="412"/>
        <item x="105"/>
        <item x="639"/>
        <item x="411"/>
        <item x="104"/>
        <item x="638"/>
        <item x="256"/>
        <item x="103"/>
        <item x="649"/>
        <item x="262"/>
        <item x="110"/>
        <item x="410"/>
        <item x="637"/>
        <item x="409"/>
        <item x="342"/>
        <item x="102"/>
        <item x="636"/>
        <item x="408"/>
        <item x="635"/>
        <item x="407"/>
        <item x="101"/>
        <item x="634"/>
        <item x="100"/>
        <item x="633"/>
        <item x="406"/>
        <item x="255"/>
        <item x="632"/>
        <item x="405"/>
        <item x="631"/>
        <item x="404"/>
        <item x="99"/>
        <item x="403"/>
        <item x="648"/>
        <item x="421"/>
        <item x="630"/>
        <item x="402"/>
        <item x="629"/>
        <item x="98"/>
        <item x="420"/>
        <item x="647"/>
        <item x="419"/>
        <item x="418"/>
        <item x="261"/>
        <item x="109"/>
        <item x="646"/>
        <item x="417"/>
        <item x="260"/>
        <item x="108"/>
        <item x="645"/>
        <item x="259"/>
        <item x="107"/>
        <item x="695"/>
        <item x="474"/>
        <item x="305"/>
        <item x="147"/>
        <item x="467"/>
        <item x="466"/>
        <item x="692"/>
        <item x="465"/>
        <item x="298"/>
        <item x="145"/>
        <item x="691"/>
        <item x="464"/>
        <item x="144"/>
        <item x="463"/>
        <item x="297"/>
        <item x="143"/>
        <item x="690"/>
        <item x="142"/>
        <item x="689"/>
        <item x="296"/>
        <item x="462"/>
        <item x="295"/>
        <item x="473"/>
        <item x="304"/>
        <item x="461"/>
        <item x="294"/>
        <item x="688"/>
        <item x="293"/>
        <item x="141"/>
        <item x="687"/>
        <item x="350"/>
        <item x="140"/>
        <item x="686"/>
        <item x="292"/>
        <item x="139"/>
        <item x="685"/>
        <item x="460"/>
        <item x="291"/>
        <item x="138"/>
        <item x="684"/>
        <item x="459"/>
        <item x="290"/>
        <item x="137"/>
        <item x="683"/>
        <item x="458"/>
        <item x="682"/>
        <item x="457"/>
        <item x="681"/>
        <item x="456"/>
        <item x="289"/>
        <item x="472"/>
        <item x="303"/>
        <item x="455"/>
        <item x="136"/>
        <item x="454"/>
        <item x="288"/>
        <item x="135"/>
        <item x="302"/>
        <item x="351"/>
        <item x="301"/>
        <item x="694"/>
        <item x="471"/>
        <item x="300"/>
        <item x="146"/>
        <item x="693"/>
        <item x="470"/>
        <item x="299"/>
        <item x="469"/>
        <item x="468"/>
        <item x="680"/>
        <item x="675"/>
        <item x="451"/>
        <item x="285"/>
        <item x="450"/>
        <item x="674"/>
        <item x="449"/>
        <item x="448"/>
        <item x="284"/>
        <item x="673"/>
        <item x="283"/>
        <item x="282"/>
        <item x="672"/>
        <item x="447"/>
        <item x="671"/>
        <item x="446"/>
        <item x="445"/>
        <item x="132"/>
        <item x="444"/>
        <item x="281"/>
        <item x="131"/>
        <item x="679"/>
        <item x="453"/>
        <item x="670"/>
        <item x="443"/>
        <item x="280"/>
        <item x="669"/>
        <item x="668"/>
        <item x="130"/>
        <item x="442"/>
        <item x="279"/>
        <item x="441"/>
        <item x="278"/>
        <item x="129"/>
        <item x="440"/>
        <item x="128"/>
        <item x="667"/>
        <item x="439"/>
        <item x="277"/>
        <item x="666"/>
        <item x="438"/>
        <item x="127"/>
        <item x="276"/>
        <item x="665"/>
        <item x="126"/>
        <item x="678"/>
        <item x="677"/>
        <item x="134"/>
        <item x="676"/>
        <item x="287"/>
        <item x="452"/>
        <item x="286"/>
        <item x="133"/>
        <item x="660"/>
        <item x="434"/>
        <item x="122"/>
        <item x="659"/>
        <item x="433"/>
        <item x="272"/>
        <item x="121"/>
        <item x="658"/>
        <item x="432"/>
        <item x="431"/>
        <item x="120"/>
        <item x="430"/>
        <item x="429"/>
        <item x="271"/>
        <item x="657"/>
        <item x="119"/>
        <item x="656"/>
        <item x="428"/>
        <item x="655"/>
        <item x="270"/>
        <item x="118"/>
        <item x="437"/>
        <item x="349"/>
        <item x="275"/>
        <item x="269"/>
        <item x="117"/>
        <item x="427"/>
        <item x="654"/>
        <item x="426"/>
        <item x="116"/>
        <item x="653"/>
        <item x="268"/>
        <item x="652"/>
        <item x="425"/>
        <item x="267"/>
        <item x="115"/>
        <item x="346"/>
        <item x="345"/>
        <item x="424"/>
        <item x="344"/>
        <item x="266"/>
        <item x="265"/>
        <item x="114"/>
        <item x="651"/>
        <item x="423"/>
        <item x="264"/>
        <item x="113"/>
        <item x="664"/>
        <item x="125"/>
        <item x="650"/>
        <item x="422"/>
        <item x="343"/>
        <item x="263"/>
        <item x="112"/>
        <item x="436"/>
        <item x="663"/>
        <item x="274"/>
        <item x="662"/>
        <item x="348"/>
        <item x="435"/>
        <item x="273"/>
        <item x="124"/>
        <item x="661"/>
        <item x="347"/>
        <item x="123"/>
        <item x="628"/>
        <item x="401"/>
        <item x="254"/>
        <item x="624"/>
        <item x="340"/>
        <item x="623"/>
        <item x="252"/>
        <item x="622"/>
        <item x="621"/>
        <item x="251"/>
        <item x="397"/>
        <item x="620"/>
        <item x="396"/>
        <item x="94"/>
        <item x="93"/>
        <item x="619"/>
        <item x="250"/>
        <item x="92"/>
        <item x="618"/>
        <item x="249"/>
        <item x="627"/>
        <item x="400"/>
        <item x="617"/>
        <item x="339"/>
        <item x="248"/>
        <item x="395"/>
        <item x="338"/>
        <item x="247"/>
        <item x="616"/>
        <item x="615"/>
        <item x="394"/>
        <item x="91"/>
        <item x="614"/>
        <item x="393"/>
        <item x="613"/>
        <item x="612"/>
        <item x="392"/>
        <item x="246"/>
        <item x="90"/>
        <item x="391"/>
        <item x="89"/>
        <item x="611"/>
        <item x="390"/>
        <item x="245"/>
        <item x="88"/>
        <item x="626"/>
        <item x="625"/>
        <item x="399"/>
        <item x="341"/>
        <item x="97"/>
        <item x="398"/>
        <item x="96"/>
        <item x="95"/>
        <item x="253"/>
        <item x="82"/>
        <item x="604"/>
        <item x="239"/>
        <item x="603"/>
        <item x="81"/>
        <item x="602"/>
        <item x="384"/>
        <item x="80"/>
        <item x="601"/>
        <item x="383"/>
        <item x="337"/>
        <item x="79"/>
        <item x="78"/>
        <item x="600"/>
        <item x="382"/>
        <item x="238"/>
        <item x="77"/>
        <item x="381"/>
        <item x="237"/>
        <item x="76"/>
        <item x="599"/>
        <item x="380"/>
        <item x="236"/>
        <item x="75"/>
        <item x="598"/>
        <item x="235"/>
        <item x="610"/>
        <item x="244"/>
        <item x="87"/>
        <item x="74"/>
        <item x="597"/>
        <item x="73"/>
        <item x="379"/>
        <item x="596"/>
        <item x="378"/>
        <item x="234"/>
        <item x="72"/>
        <item x="233"/>
        <item x="71"/>
        <item x="595"/>
        <item x="594"/>
        <item x="232"/>
        <item x="70"/>
        <item x="609"/>
        <item x="389"/>
        <item x="243"/>
        <item x="231"/>
        <item x="69"/>
        <item x="377"/>
        <item x="230"/>
        <item x="68"/>
        <item x="608"/>
        <item x="242"/>
        <item x="86"/>
        <item x="388"/>
        <item x="241"/>
        <item x="387"/>
        <item x="240"/>
        <item x="85"/>
        <item x="607"/>
        <item x="606"/>
        <item x="386"/>
        <item x="84"/>
        <item x="605"/>
        <item x="385"/>
        <item x="83"/>
        <item x="593"/>
        <item x="376"/>
        <item x="336"/>
        <item x="591"/>
        <item x="64"/>
        <item x="590"/>
        <item x="373"/>
        <item x="223"/>
        <item x="63"/>
        <item x="589"/>
        <item x="222"/>
        <item x="62"/>
        <item x="588"/>
        <item x="61"/>
        <item x="587"/>
        <item x="221"/>
        <item x="60"/>
        <item x="220"/>
        <item x="59"/>
        <item x="219"/>
        <item x="58"/>
        <item x="586"/>
        <item x="57"/>
        <item x="585"/>
        <item x="56"/>
        <item x="372"/>
        <item x="375"/>
        <item x="229"/>
        <item x="218"/>
        <item x="584"/>
        <item x="55"/>
        <item x="583"/>
        <item x="217"/>
        <item x="54"/>
        <item x="334"/>
        <item x="216"/>
        <item x="53"/>
        <item x="371"/>
        <item x="52"/>
        <item x="582"/>
        <item x="370"/>
        <item x="215"/>
        <item x="369"/>
        <item x="214"/>
        <item x="51"/>
        <item x="581"/>
        <item x="368"/>
        <item x="213"/>
        <item x="228"/>
        <item x="580"/>
        <item x="374"/>
        <item x="227"/>
        <item x="67"/>
        <item x="592"/>
        <item x="226"/>
        <item x="66"/>
        <item x="335"/>
        <item x="225"/>
        <item x="224"/>
        <item x="65"/>
        <item x="579"/>
        <item x="367"/>
        <item x="50"/>
        <item x="574"/>
        <item x="366"/>
        <item x="573"/>
        <item x="208"/>
        <item x="365"/>
        <item x="572"/>
        <item x="47"/>
        <item x="46"/>
        <item x="333"/>
        <item x="571"/>
        <item x="570"/>
        <item x="45"/>
        <item x="569"/>
        <item x="364"/>
        <item x="207"/>
        <item x="568"/>
        <item x="206"/>
        <item x="44"/>
        <item x="578"/>
        <item x="567"/>
        <item x="566"/>
        <item x="43"/>
        <item x="565"/>
        <item x="205"/>
        <item x="42"/>
        <item x="204"/>
        <item x="564"/>
        <item x="332"/>
        <item x="563"/>
        <item x="203"/>
        <item x="41"/>
        <item x="562"/>
        <item x="561"/>
        <item x="363"/>
        <item x="40"/>
        <item x="560"/>
        <item x="331"/>
        <item x="202"/>
        <item x="39"/>
        <item x="577"/>
        <item x="212"/>
        <item x="211"/>
        <item x="49"/>
        <item x="576"/>
        <item x="575"/>
        <item x="210"/>
        <item x="48"/>
        <item x="209"/>
        <item x="559"/>
        <item x="201"/>
        <item x="38"/>
        <item x="31"/>
        <item x="359"/>
        <item x="196"/>
        <item x="30"/>
        <item x="551"/>
        <item x="29"/>
        <item x="329"/>
        <item x="195"/>
        <item x="28"/>
        <item x="550"/>
        <item x="194"/>
        <item x="549"/>
        <item x="193"/>
        <item x="27"/>
        <item x="548"/>
        <item x="192"/>
        <item x="191"/>
        <item x="190"/>
        <item x="26"/>
        <item x="558"/>
        <item x="200"/>
        <item x="37"/>
        <item x="547"/>
        <item x="189"/>
        <item x="25"/>
        <item x="546"/>
        <item x="328"/>
        <item x="188"/>
        <item x="24"/>
        <item x="187"/>
        <item x="23"/>
        <item x="545"/>
        <item x="186"/>
        <item x="22"/>
        <item x="185"/>
        <item x="21"/>
        <item x="544"/>
        <item x="543"/>
        <item x="327"/>
        <item x="184"/>
        <item x="20"/>
        <item x="542"/>
        <item x="183"/>
        <item x="541"/>
        <item x="182"/>
        <item x="19"/>
        <item x="199"/>
        <item x="36"/>
        <item x="540"/>
        <item x="181"/>
        <item x="18"/>
        <item x="557"/>
        <item x="362"/>
        <item x="556"/>
        <item x="35"/>
        <item x="555"/>
        <item x="361"/>
        <item x="198"/>
        <item x="34"/>
        <item x="554"/>
        <item x="330"/>
        <item x="33"/>
        <item x="553"/>
        <item x="360"/>
        <item x="197"/>
        <item x="32"/>
        <item x="552"/>
        <item x="539"/>
        <item x="532"/>
        <item x="531"/>
        <item x="176"/>
        <item x="530"/>
        <item x="324"/>
        <item x="175"/>
        <item x="529"/>
        <item x="528"/>
        <item x="527"/>
        <item x="10"/>
        <item x="174"/>
        <item x="9"/>
        <item x="526"/>
        <item x="173"/>
        <item x="8"/>
        <item x="538"/>
        <item x="17"/>
        <item x="525"/>
        <item x="323"/>
        <item x="172"/>
        <item x="7"/>
        <item x="524"/>
        <item x="6"/>
        <item x="322"/>
        <item x="171"/>
        <item x="358"/>
        <item x="170"/>
        <item x="523"/>
        <item x="5"/>
        <item x="4"/>
        <item x="3"/>
        <item x="522"/>
        <item x="321"/>
        <item x="169"/>
        <item x="521"/>
        <item x="520"/>
        <item x="2"/>
        <item x="16"/>
        <item x="519"/>
        <item x="168"/>
        <item x="518"/>
        <item x="357"/>
        <item x="167"/>
        <item x="1"/>
        <item x="537"/>
        <item x="180"/>
        <item x="15"/>
        <item x="536"/>
        <item x="14"/>
        <item x="535"/>
        <item x="179"/>
        <item x="13"/>
        <item x="534"/>
        <item x="326"/>
        <item x="178"/>
        <item x="533"/>
        <item x="12"/>
        <item x="325"/>
        <item x="177"/>
        <item x="11"/>
        <item x="517"/>
        <item x="356"/>
        <item x="0"/>
        <item x="511"/>
        <item x="165"/>
        <item x="510"/>
        <item x="319"/>
        <item x="509"/>
        <item x="508"/>
        <item x="507"/>
        <item x="506"/>
        <item x="164"/>
        <item x="505"/>
        <item x="318"/>
        <item x="317"/>
        <item x="516"/>
        <item x="504"/>
        <item x="163"/>
        <item x="503"/>
        <item x="162"/>
        <item x="502"/>
        <item x="316"/>
        <item x="161"/>
        <item x="501"/>
        <item x="160"/>
        <item x="500"/>
        <item x="499"/>
        <item x="498"/>
        <item x="315"/>
        <item x="354"/>
        <item x="314"/>
        <item x="497"/>
        <item x="159"/>
        <item x="496"/>
        <item x="158"/>
        <item x="166"/>
        <item x="515"/>
        <item x="514"/>
        <item x="513"/>
        <item x="355"/>
        <item x="320"/>
        <item x="512"/>
        <item x="495"/>
        <item x="490"/>
        <item x="155"/>
        <item x="489"/>
        <item x="310"/>
        <item x="154"/>
        <item x="488"/>
        <item x="487"/>
        <item x="309"/>
        <item x="486"/>
        <item x="153"/>
        <item x="485"/>
        <item x="484"/>
        <item x="152"/>
        <item x="483"/>
        <item x="482"/>
        <item x="353"/>
        <item x="481"/>
        <item x="700"/>
        <item x="151"/>
        <item x="480"/>
        <item x="308"/>
        <item x="307"/>
        <item x="479"/>
        <item x="352"/>
        <item x="150"/>
        <item x="699"/>
        <item x="149"/>
        <item x="698"/>
        <item x="148"/>
        <item x="697"/>
        <item x="478"/>
        <item x="306"/>
        <item x="477"/>
        <item x="696"/>
        <item x="476"/>
        <item x="475"/>
        <item x="494"/>
        <item x="493"/>
        <item x="157"/>
        <item x="492"/>
        <item x="313"/>
        <item x="156"/>
        <item x="491"/>
        <item x="312"/>
        <item x="311"/>
        <item t="default"/>
      </items>
    </pivotField>
    <pivotField axis="axisRow" showAll="0">
      <items count="57">
        <item x="40"/>
        <item x="14"/>
        <item x="20"/>
        <item x="23"/>
        <item x="30"/>
        <item x="31"/>
        <item x="32"/>
        <item x="37"/>
        <item x="3"/>
        <item x="16"/>
        <item x="49"/>
        <item x="15"/>
        <item x="25"/>
        <item x="42"/>
        <item x="21"/>
        <item x="6"/>
        <item x="28"/>
        <item x="9"/>
        <item x="0"/>
        <item x="55"/>
        <item x="2"/>
        <item x="22"/>
        <item x="18"/>
        <item x="52"/>
        <item x="10"/>
        <item x="47"/>
        <item x="46"/>
        <item x="51"/>
        <item x="26"/>
        <item x="41"/>
        <item x="19"/>
        <item x="24"/>
        <item x="34"/>
        <item x="45"/>
        <item x="33"/>
        <item x="36"/>
        <item x="38"/>
        <item x="4"/>
        <item x="13"/>
        <item x="35"/>
        <item x="43"/>
        <item x="54"/>
        <item x="11"/>
        <item x="27"/>
        <item x="50"/>
        <item x="8"/>
        <item x="53"/>
        <item x="5"/>
        <item x="17"/>
        <item x="29"/>
        <item x="48"/>
        <item x="39"/>
        <item x="12"/>
        <item x="1"/>
        <item x="7"/>
        <item x="44"/>
        <item t="default"/>
      </items>
    </pivotField>
    <pivotField showAll="0"/>
    <pivotField showAll="0"/>
    <pivotField showAll="0">
      <items count="6">
        <item x="2"/>
        <item x="1"/>
        <item x="0"/>
        <item x="4"/>
        <item x="3"/>
        <item t="default"/>
      </items>
    </pivotField>
    <pivotField showAll="0">
      <items count="11">
        <item x="5"/>
        <item x="9"/>
        <item x="4"/>
        <item x="2"/>
        <item x="0"/>
        <item x="8"/>
        <item x="3"/>
        <item x="7"/>
        <item x="6"/>
        <item x="1"/>
        <item t="default"/>
      </items>
    </pivotField>
    <pivotField showAll="0"/>
    <pivotField showAll="0"/>
    <pivotField showAll="0"/>
    <pivotField showAll="0"/>
    <pivotField showAll="0"/>
    <pivotField showAll="0"/>
    <pivotField showAll="0"/>
    <pivotField showAll="0"/>
    <pivotField showAll="0" defaultSubtotal="0">
      <items count="1">
        <item x="0"/>
      </items>
    </pivotField>
  </pivotFields>
  <rowFields count="1">
    <field x="2"/>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Count of Review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4AA756-4D21-4758-AC23-BC7F2B2E8967}" name="PivotTable2" cacheId="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Recomnded">
  <location ref="A12:B15"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fld="0"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itish_Airways_(1)(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B6B649B-7D76-4299-8272-11EEAF5E220D}" name="PivotTable7" cacheId="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rowHeaderCaption="Recomnded">
  <location ref="A24:C29"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2"/>
  </colFields>
  <colItems count="2">
    <i>
      <x/>
    </i>
    <i i="1">
      <x v="1"/>
    </i>
  </colItems>
  <dataFields count="2">
    <dataField fld="0" subtotal="count" baseField="0" baseItem="0"/>
    <dataField name="Count of Recommended"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itish_Airways_(1)(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00BA0A4-448F-444A-BC54-18217B02867F}" name="PivotTable1" cacheId="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itish_Airways_(1)(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D010A90-249A-4425-B1DA-2B4789723277}" name="PivotTable4" cacheId="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0:C57" firstHeaderRow="1" firstDataRow="1" firstDataCol="0"/>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itish_Airways_(1)(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46D1B0E-7E70-45F4-9888-147C6A68735D}" name="PivotTable3" cacheId="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9:A20" firstHeaderRow="1" firstDataRow="1" firstDataCol="0"/>
  <pivotFields count="1">
    <pivotField dataField="1" subtotalTop="0" showAll="0" defaultSubtotal="0"/>
  </pivotFields>
  <rowItems count="1">
    <i/>
  </rowItems>
  <colItems count="1">
    <i/>
  </colItems>
  <dataFields count="1">
    <dataField name="Average of Stars" fld="0" subtotal="average"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Sta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ritish_Airways_(1)(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EC3C88-74E5-4DE0-939C-0CDC0111B29C}" name="Table1" displayName="Table1" ref="A1:O1001" totalsRowShown="0" headerRowDxfId="16" dataDxfId="15">
  <autoFilter ref="A1:O1001" xr:uid="{BFEC3C88-74E5-4DE0-939C-0CDC0111B29C}"/>
  <sortState xmlns:xlrd2="http://schemas.microsoft.com/office/spreadsheetml/2017/richdata2" ref="A2:O1001">
    <sortCondition descending="1" ref="G1:G1001"/>
  </sortState>
  <tableColumns count="15">
    <tableColumn id="1" xr3:uid="{4AE6F2CD-9723-42D2-8737-F3F806988C5E}" name="Reviews" dataDxfId="14"/>
    <tableColumn id="2" xr3:uid="{002ECA90-5EAE-44D3-89B7-25C4C1249B07}" name="Date" dataDxfId="13"/>
    <tableColumn id="3" xr3:uid="{C4D1044D-9348-4AA3-BC0C-D00774195CFA}" name="Country" dataDxfId="12"/>
    <tableColumn id="4" xr3:uid="{7B085CC1-2BDC-44DE-A24D-86E280158F08}" name="Seat_Type" dataDxfId="11"/>
    <tableColumn id="5" xr3:uid="{7F3C3BFF-A445-45C8-85D9-B675F70A25F2}" name="Recommended" dataDxfId="10"/>
    <tableColumn id="6" xr3:uid="{223E2004-BA45-41D0-99B6-ADC668A91629}" name="Stars" dataDxfId="9"/>
    <tableColumn id="7" xr3:uid="{BE6CD41C-74B5-4C34-A561-4027412EBDEE}" name="Route" dataDxfId="8"/>
    <tableColumn id="8" xr3:uid="{493D0819-08B0-49D6-A484-CEFBCBB99D75}" name="Type_Of_Traveller" dataDxfId="7"/>
    <tableColumn id="9" xr3:uid="{B86434D3-FA1E-43C8-84C3-1E1F71307DF1}" name="Yes_Recommended" dataDxfId="6">
      <calculatedColumnFormula>IF(Table1[[#This Row],[Recommended]]="yes", 1, 0)</calculatedColumnFormula>
    </tableColumn>
    <tableColumn id="15" xr3:uid="{B4389C7C-FF87-4628-A533-01E8A1544BA3}" name="No_Recommended" dataDxfId="5">
      <calculatedColumnFormula>IF(Table1[[#This Row],[Recommended]]="no",1,0)</calculatedColumnFormula>
    </tableColumn>
    <tableColumn id="10" xr3:uid="{2FBA227B-2AC1-45FB-8051-5F414D5E59A0}" name="Grade_of_Stars" dataDxfId="4">
      <calculatedColumnFormula>IF(Table1[[#This Row],[Stars]]&gt;=8,"Excellent",IF(Table1[[#This Row],[Stars]]&gt;=6,"Good",IF(Table1[[#This Row],[Stars]]&gt;=5, "Average","Poor")))</calculatedColumnFormula>
    </tableColumn>
    <tableColumn id="11" xr3:uid="{9540AE9E-950E-47F2-AA81-942D4903D70A}" name="Excellent_Stars" dataDxfId="3">
      <calculatedColumnFormula>IF(Table1[[#This Row],[Grade_of_Stars]]="Excellent", 1,0)</calculatedColumnFormula>
    </tableColumn>
    <tableColumn id="12" xr3:uid="{E5257A56-FA90-4694-81BF-7D02F153EA7A}" name="Good_Stars" dataDxfId="2">
      <calculatedColumnFormula>IF(Table1[[#This Row],[Grade_of_Stars]]="Good", 1,0)</calculatedColumnFormula>
    </tableColumn>
    <tableColumn id="13" xr3:uid="{12145972-F4FC-4553-9EFF-08F3A910646D}" name="Average_Stars" dataDxfId="1">
      <calculatedColumnFormula>IF(Table1[[#This Row],[Grade_of_Stars]]="Average",1,0)</calculatedColumnFormula>
    </tableColumn>
    <tableColumn id="14" xr3:uid="{2D0F7898-559F-4F0A-B3AB-5BF9BCD16C5A}" name="Poor_Stars" dataDxfId="0">
      <calculatedColumnFormula>IF(Table1[[#This Row],[Grade_of_Stars]]="Poor",1,0)</calculatedColumnFormula>
    </tableColumn>
  </tableColumns>
  <tableStyleInfo name="TableStyleLight15"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0148D-8ECB-43E1-A9B4-D93CE3A15382}">
  <dimension ref="A3:C82"/>
  <sheetViews>
    <sheetView workbookViewId="0">
      <selection activeCell="D17" sqref="D17"/>
    </sheetView>
  </sheetViews>
  <sheetFormatPr defaultRowHeight="15" x14ac:dyDescent="0.25"/>
  <cols>
    <col min="1" max="2" width="13.42578125" bestFit="1" customWidth="1"/>
    <col min="3" max="3" width="13.140625" bestFit="1" customWidth="1"/>
    <col min="4" max="703" width="10.42578125" bestFit="1" customWidth="1"/>
    <col min="704" max="704" width="11.28515625" bestFit="1" customWidth="1"/>
  </cols>
  <sheetData>
    <row r="3" spans="1:3" x14ac:dyDescent="0.25">
      <c r="A3" s="5" t="s">
        <v>299</v>
      </c>
      <c r="B3" t="s">
        <v>307</v>
      </c>
    </row>
    <row r="4" spans="1:3" x14ac:dyDescent="0.25">
      <c r="A4" s="6" t="s">
        <v>309</v>
      </c>
      <c r="B4" s="19">
        <v>71</v>
      </c>
    </row>
    <row r="5" spans="1:3" x14ac:dyDescent="0.25">
      <c r="A5" s="6" t="s">
        <v>310</v>
      </c>
      <c r="B5" s="19">
        <v>356</v>
      </c>
    </row>
    <row r="6" spans="1:3" x14ac:dyDescent="0.25">
      <c r="A6" s="6" t="s">
        <v>311</v>
      </c>
      <c r="B6" s="19">
        <v>104</v>
      </c>
    </row>
    <row r="7" spans="1:3" x14ac:dyDescent="0.25">
      <c r="A7" s="6" t="s">
        <v>312</v>
      </c>
      <c r="B7" s="19">
        <v>87</v>
      </c>
    </row>
    <row r="8" spans="1:3" x14ac:dyDescent="0.25">
      <c r="A8" s="6" t="s">
        <v>313</v>
      </c>
      <c r="B8" s="19">
        <v>213</v>
      </c>
    </row>
    <row r="9" spans="1:3" x14ac:dyDescent="0.25">
      <c r="A9" s="6" t="s">
        <v>314</v>
      </c>
      <c r="B9" s="19">
        <v>169</v>
      </c>
    </row>
    <row r="10" spans="1:3" x14ac:dyDescent="0.25">
      <c r="A10" s="6" t="s">
        <v>293</v>
      </c>
      <c r="B10" s="19">
        <v>1000</v>
      </c>
    </row>
    <row r="16" spans="1:3" x14ac:dyDescent="0.25">
      <c r="B16" s="5" t="s">
        <v>299</v>
      </c>
      <c r="C16" t="s">
        <v>307</v>
      </c>
    </row>
    <row r="17" spans="2:3" x14ac:dyDescent="0.25">
      <c r="B17" s="6" t="s">
        <v>309</v>
      </c>
    </row>
    <row r="18" spans="2:3" x14ac:dyDescent="0.25">
      <c r="B18" s="20" t="s">
        <v>315</v>
      </c>
      <c r="C18" s="19">
        <v>6</v>
      </c>
    </row>
    <row r="19" spans="2:3" x14ac:dyDescent="0.25">
      <c r="B19" s="20" t="s">
        <v>316</v>
      </c>
      <c r="C19" s="19">
        <v>20</v>
      </c>
    </row>
    <row r="20" spans="2:3" x14ac:dyDescent="0.25">
      <c r="B20" s="20" t="s">
        <v>317</v>
      </c>
      <c r="C20" s="19">
        <v>20</v>
      </c>
    </row>
    <row r="21" spans="2:3" x14ac:dyDescent="0.25">
      <c r="B21" s="20" t="s">
        <v>318</v>
      </c>
      <c r="C21" s="19">
        <v>25</v>
      </c>
    </row>
    <row r="22" spans="2:3" x14ac:dyDescent="0.25">
      <c r="B22" s="6" t="s">
        <v>310</v>
      </c>
    </row>
    <row r="23" spans="2:3" x14ac:dyDescent="0.25">
      <c r="B23" s="20" t="s">
        <v>319</v>
      </c>
      <c r="C23" s="19">
        <v>34</v>
      </c>
    </row>
    <row r="24" spans="2:3" x14ac:dyDescent="0.25">
      <c r="B24" s="20" t="s">
        <v>320</v>
      </c>
      <c r="C24" s="19">
        <v>30</v>
      </c>
    </row>
    <row r="25" spans="2:3" x14ac:dyDescent="0.25">
      <c r="B25" s="20" t="s">
        <v>321</v>
      </c>
      <c r="C25" s="19">
        <v>23</v>
      </c>
    </row>
    <row r="26" spans="2:3" x14ac:dyDescent="0.25">
      <c r="B26" s="20" t="s">
        <v>322</v>
      </c>
      <c r="C26" s="19">
        <v>23</v>
      </c>
    </row>
    <row r="27" spans="2:3" x14ac:dyDescent="0.25">
      <c r="B27" s="20" t="s">
        <v>323</v>
      </c>
      <c r="C27" s="19">
        <v>32</v>
      </c>
    </row>
    <row r="28" spans="2:3" x14ac:dyDescent="0.25">
      <c r="B28" s="20" t="s">
        <v>324</v>
      </c>
      <c r="C28" s="19">
        <v>29</v>
      </c>
    </row>
    <row r="29" spans="2:3" x14ac:dyDescent="0.25">
      <c r="B29" s="20" t="s">
        <v>325</v>
      </c>
      <c r="C29" s="19">
        <v>28</v>
      </c>
    </row>
    <row r="30" spans="2:3" x14ac:dyDescent="0.25">
      <c r="B30" s="20" t="s">
        <v>326</v>
      </c>
      <c r="C30" s="19">
        <v>35</v>
      </c>
    </row>
    <row r="31" spans="2:3" x14ac:dyDescent="0.25">
      <c r="B31" s="20" t="s">
        <v>315</v>
      </c>
      <c r="C31" s="19">
        <v>29</v>
      </c>
    </row>
    <row r="32" spans="2:3" x14ac:dyDescent="0.25">
      <c r="B32" s="20" t="s">
        <v>316</v>
      </c>
      <c r="C32" s="19">
        <v>41</v>
      </c>
    </row>
    <row r="33" spans="2:3" x14ac:dyDescent="0.25">
      <c r="B33" s="20" t="s">
        <v>317</v>
      </c>
      <c r="C33" s="19">
        <v>25</v>
      </c>
    </row>
    <row r="34" spans="2:3" x14ac:dyDescent="0.25">
      <c r="B34" s="20" t="s">
        <v>318</v>
      </c>
      <c r="C34" s="19">
        <v>27</v>
      </c>
    </row>
    <row r="35" spans="2:3" x14ac:dyDescent="0.25">
      <c r="B35" s="6" t="s">
        <v>311</v>
      </c>
    </row>
    <row r="36" spans="2:3" x14ac:dyDescent="0.25">
      <c r="B36" s="20" t="s">
        <v>319</v>
      </c>
      <c r="C36" s="19">
        <v>34</v>
      </c>
    </row>
    <row r="37" spans="2:3" x14ac:dyDescent="0.25">
      <c r="B37" s="20" t="s">
        <v>320</v>
      </c>
      <c r="C37" s="19">
        <v>14</v>
      </c>
    </row>
    <row r="38" spans="2:3" x14ac:dyDescent="0.25">
      <c r="B38" s="20" t="s">
        <v>321</v>
      </c>
      <c r="C38" s="19">
        <v>17</v>
      </c>
    </row>
    <row r="39" spans="2:3" x14ac:dyDescent="0.25">
      <c r="B39" s="20" t="s">
        <v>322</v>
      </c>
      <c r="C39" s="19">
        <v>12</v>
      </c>
    </row>
    <row r="40" spans="2:3" x14ac:dyDescent="0.25">
      <c r="B40" s="20" t="s">
        <v>323</v>
      </c>
      <c r="C40" s="19">
        <v>5</v>
      </c>
    </row>
    <row r="41" spans="2:3" x14ac:dyDescent="0.25">
      <c r="B41" s="20" t="s">
        <v>324</v>
      </c>
      <c r="C41" s="19">
        <v>4</v>
      </c>
    </row>
    <row r="42" spans="2:3" x14ac:dyDescent="0.25">
      <c r="B42" s="20" t="s">
        <v>325</v>
      </c>
      <c r="C42" s="19">
        <v>3</v>
      </c>
    </row>
    <row r="43" spans="2:3" x14ac:dyDescent="0.25">
      <c r="B43" s="20" t="s">
        <v>326</v>
      </c>
      <c r="C43" s="19">
        <v>3</v>
      </c>
    </row>
    <row r="44" spans="2:3" x14ac:dyDescent="0.25">
      <c r="B44" s="20" t="s">
        <v>315</v>
      </c>
      <c r="C44" s="19">
        <v>2</v>
      </c>
    </row>
    <row r="45" spans="2:3" x14ac:dyDescent="0.25">
      <c r="B45" s="20" t="s">
        <v>316</v>
      </c>
      <c r="C45" s="19">
        <v>3</v>
      </c>
    </row>
    <row r="46" spans="2:3" x14ac:dyDescent="0.25">
      <c r="B46" s="20" t="s">
        <v>318</v>
      </c>
      <c r="C46" s="19">
        <v>7</v>
      </c>
    </row>
    <row r="47" spans="2:3" x14ac:dyDescent="0.25">
      <c r="B47" s="6" t="s">
        <v>312</v>
      </c>
    </row>
    <row r="48" spans="2:3" x14ac:dyDescent="0.25">
      <c r="B48" s="20" t="s">
        <v>319</v>
      </c>
      <c r="C48" s="19">
        <v>1</v>
      </c>
    </row>
    <row r="49" spans="2:3" x14ac:dyDescent="0.25">
      <c r="B49" s="20" t="s">
        <v>320</v>
      </c>
      <c r="C49" s="19">
        <v>4</v>
      </c>
    </row>
    <row r="50" spans="2:3" x14ac:dyDescent="0.25">
      <c r="B50" s="20" t="s">
        <v>321</v>
      </c>
      <c r="C50" s="19">
        <v>1</v>
      </c>
    </row>
    <row r="51" spans="2:3" x14ac:dyDescent="0.25">
      <c r="B51" s="20" t="s">
        <v>322</v>
      </c>
      <c r="C51" s="19">
        <v>3</v>
      </c>
    </row>
    <row r="52" spans="2:3" x14ac:dyDescent="0.25">
      <c r="B52" s="20" t="s">
        <v>323</v>
      </c>
      <c r="C52" s="19">
        <v>3</v>
      </c>
    </row>
    <row r="53" spans="2:3" x14ac:dyDescent="0.25">
      <c r="B53" s="20" t="s">
        <v>324</v>
      </c>
      <c r="C53" s="19">
        <v>4</v>
      </c>
    </row>
    <row r="54" spans="2:3" x14ac:dyDescent="0.25">
      <c r="B54" s="20" t="s">
        <v>325</v>
      </c>
      <c r="C54" s="19">
        <v>6</v>
      </c>
    </row>
    <row r="55" spans="2:3" x14ac:dyDescent="0.25">
      <c r="B55" s="20" t="s">
        <v>326</v>
      </c>
      <c r="C55" s="19">
        <v>7</v>
      </c>
    </row>
    <row r="56" spans="2:3" x14ac:dyDescent="0.25">
      <c r="B56" s="20" t="s">
        <v>315</v>
      </c>
      <c r="C56" s="19">
        <v>9</v>
      </c>
    </row>
    <row r="57" spans="2:3" x14ac:dyDescent="0.25">
      <c r="B57" s="20" t="s">
        <v>316</v>
      </c>
      <c r="C57" s="19">
        <v>20</v>
      </c>
    </row>
    <row r="58" spans="2:3" x14ac:dyDescent="0.25">
      <c r="B58" s="20" t="s">
        <v>317</v>
      </c>
      <c r="C58" s="19">
        <v>15</v>
      </c>
    </row>
    <row r="59" spans="2:3" x14ac:dyDescent="0.25">
      <c r="B59" s="20" t="s">
        <v>318</v>
      </c>
      <c r="C59" s="19">
        <v>14</v>
      </c>
    </row>
    <row r="60" spans="2:3" x14ac:dyDescent="0.25">
      <c r="B60" s="6" t="s">
        <v>313</v>
      </c>
    </row>
    <row r="61" spans="2:3" x14ac:dyDescent="0.25">
      <c r="B61" s="20" t="s">
        <v>319</v>
      </c>
      <c r="C61" s="19">
        <v>13</v>
      </c>
    </row>
    <row r="62" spans="2:3" x14ac:dyDescent="0.25">
      <c r="B62" s="20" t="s">
        <v>320</v>
      </c>
      <c r="C62" s="19">
        <v>12</v>
      </c>
    </row>
    <row r="63" spans="2:3" x14ac:dyDescent="0.25">
      <c r="B63" s="20" t="s">
        <v>321</v>
      </c>
      <c r="C63" s="19">
        <v>20</v>
      </c>
    </row>
    <row r="64" spans="2:3" x14ac:dyDescent="0.25">
      <c r="B64" s="20" t="s">
        <v>322</v>
      </c>
      <c r="C64" s="19">
        <v>29</v>
      </c>
    </row>
    <row r="65" spans="2:3" x14ac:dyDescent="0.25">
      <c r="B65" s="20" t="s">
        <v>323</v>
      </c>
      <c r="C65" s="19">
        <v>17</v>
      </c>
    </row>
    <row r="66" spans="2:3" x14ac:dyDescent="0.25">
      <c r="B66" s="20" t="s">
        <v>324</v>
      </c>
      <c r="C66" s="19">
        <v>27</v>
      </c>
    </row>
    <row r="67" spans="2:3" x14ac:dyDescent="0.25">
      <c r="B67" s="20" t="s">
        <v>325</v>
      </c>
      <c r="C67" s="19">
        <v>20</v>
      </c>
    </row>
    <row r="68" spans="2:3" x14ac:dyDescent="0.25">
      <c r="B68" s="20" t="s">
        <v>326</v>
      </c>
      <c r="C68" s="19">
        <v>10</v>
      </c>
    </row>
    <row r="69" spans="2:3" x14ac:dyDescent="0.25">
      <c r="B69" s="20" t="s">
        <v>315</v>
      </c>
      <c r="C69" s="19">
        <v>12</v>
      </c>
    </row>
    <row r="70" spans="2:3" x14ac:dyDescent="0.25">
      <c r="B70" s="20" t="s">
        <v>316</v>
      </c>
      <c r="C70" s="19">
        <v>21</v>
      </c>
    </row>
    <row r="71" spans="2:3" x14ac:dyDescent="0.25">
      <c r="B71" s="20" t="s">
        <v>317</v>
      </c>
      <c r="C71" s="19">
        <v>11</v>
      </c>
    </row>
    <row r="72" spans="2:3" x14ac:dyDescent="0.25">
      <c r="B72" s="20" t="s">
        <v>318</v>
      </c>
      <c r="C72" s="19">
        <v>21</v>
      </c>
    </row>
    <row r="73" spans="2:3" x14ac:dyDescent="0.25">
      <c r="B73" s="6" t="s">
        <v>314</v>
      </c>
    </row>
    <row r="74" spans="2:3" x14ac:dyDescent="0.25">
      <c r="B74" s="20" t="s">
        <v>319</v>
      </c>
      <c r="C74" s="19">
        <v>21</v>
      </c>
    </row>
    <row r="75" spans="2:3" x14ac:dyDescent="0.25">
      <c r="B75" s="20" t="s">
        <v>320</v>
      </c>
      <c r="C75" s="19">
        <v>14</v>
      </c>
    </row>
    <row r="76" spans="2:3" x14ac:dyDescent="0.25">
      <c r="B76" s="20" t="s">
        <v>321</v>
      </c>
      <c r="C76" s="19">
        <v>31</v>
      </c>
    </row>
    <row r="77" spans="2:3" x14ac:dyDescent="0.25">
      <c r="B77" s="20" t="s">
        <v>322</v>
      </c>
      <c r="C77" s="19">
        <v>24</v>
      </c>
    </row>
    <row r="78" spans="2:3" x14ac:dyDescent="0.25">
      <c r="B78" s="20" t="s">
        <v>323</v>
      </c>
      <c r="C78" s="19">
        <v>20</v>
      </c>
    </row>
    <row r="79" spans="2:3" x14ac:dyDescent="0.25">
      <c r="B79" s="20" t="s">
        <v>324</v>
      </c>
      <c r="C79" s="19">
        <v>32</v>
      </c>
    </row>
    <row r="80" spans="2:3" x14ac:dyDescent="0.25">
      <c r="B80" s="20" t="s">
        <v>325</v>
      </c>
      <c r="C80" s="19">
        <v>26</v>
      </c>
    </row>
    <row r="81" spans="2:3" x14ac:dyDescent="0.25">
      <c r="B81" s="20" t="s">
        <v>326</v>
      </c>
      <c r="C81" s="19">
        <v>1</v>
      </c>
    </row>
    <row r="82" spans="2:3" x14ac:dyDescent="0.25">
      <c r="B82" s="6" t="s">
        <v>293</v>
      </c>
      <c r="C82" s="19">
        <v>1000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F6ED6-065B-4232-A275-54CA2055147D}">
  <dimension ref="A3:D8"/>
  <sheetViews>
    <sheetView workbookViewId="0">
      <selection activeCell="B6" sqref="B6"/>
    </sheetView>
  </sheetViews>
  <sheetFormatPr defaultRowHeight="15" x14ac:dyDescent="0.25"/>
  <cols>
    <col min="1" max="1" width="13.42578125" bestFit="1" customWidth="1"/>
    <col min="2" max="2" width="22" bestFit="1" customWidth="1"/>
    <col min="3" max="3" width="18.28515625" bestFit="1" customWidth="1"/>
    <col min="4" max="4" width="17.5703125" bestFit="1" customWidth="1"/>
    <col min="5" max="5" width="18.28515625" bestFit="1" customWidth="1"/>
  </cols>
  <sheetData>
    <row r="3" spans="1:4" x14ac:dyDescent="0.25">
      <c r="A3" s="5" t="s">
        <v>334</v>
      </c>
      <c r="B3" t="s">
        <v>331</v>
      </c>
      <c r="C3" t="s">
        <v>333</v>
      </c>
      <c r="D3" t="s">
        <v>332</v>
      </c>
    </row>
    <row r="4" spans="1:4" x14ac:dyDescent="0.25">
      <c r="A4" s="6" t="s">
        <v>327</v>
      </c>
      <c r="B4">
        <v>0</v>
      </c>
      <c r="C4">
        <v>0</v>
      </c>
      <c r="D4">
        <v>0</v>
      </c>
    </row>
    <row r="5" spans="1:4" x14ac:dyDescent="0.25">
      <c r="A5" s="6" t="s">
        <v>329</v>
      </c>
      <c r="B5">
        <v>91</v>
      </c>
      <c r="C5">
        <v>0</v>
      </c>
      <c r="D5">
        <v>0</v>
      </c>
    </row>
    <row r="6" spans="1:4" x14ac:dyDescent="0.25">
      <c r="A6" s="6" t="s">
        <v>330</v>
      </c>
      <c r="B6">
        <v>0</v>
      </c>
      <c r="C6">
        <v>91</v>
      </c>
      <c r="D6">
        <v>0</v>
      </c>
    </row>
    <row r="7" spans="1:4" x14ac:dyDescent="0.25">
      <c r="A7" s="6" t="s">
        <v>328</v>
      </c>
      <c r="B7">
        <v>0</v>
      </c>
      <c r="C7">
        <v>0</v>
      </c>
      <c r="D7">
        <v>545</v>
      </c>
    </row>
    <row r="8" spans="1:4" x14ac:dyDescent="0.25">
      <c r="A8" s="6" t="s">
        <v>293</v>
      </c>
      <c r="B8">
        <v>91</v>
      </c>
      <c r="C8">
        <v>91</v>
      </c>
      <c r="D8">
        <v>545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1"/>
  <sheetViews>
    <sheetView topLeftCell="I1" zoomScale="131" workbookViewId="0">
      <selection activeCell="A2" sqref="A2:O2"/>
    </sheetView>
  </sheetViews>
  <sheetFormatPr defaultColWidth="12.5703125" defaultRowHeight="15" customHeight="1" x14ac:dyDescent="0.25"/>
  <cols>
    <col min="1" max="1" width="36.42578125" customWidth="1"/>
    <col min="2" max="2" width="14.5703125" style="4" customWidth="1"/>
    <col min="3" max="3" width="18.85546875" customWidth="1"/>
    <col min="4" max="4" width="15" customWidth="1"/>
    <col min="5" max="5" width="16.140625" customWidth="1"/>
    <col min="6" max="6" width="8.5703125" customWidth="1"/>
    <col min="7" max="7" width="18.42578125" customWidth="1"/>
    <col min="8" max="8" width="22.28515625" customWidth="1"/>
    <col min="9" max="9" width="18.5703125" customWidth="1"/>
    <col min="10" max="10" width="20.42578125" customWidth="1"/>
    <col min="11" max="11" width="14.5703125" customWidth="1"/>
    <col min="12" max="12" width="14" customWidth="1"/>
    <col min="13" max="13" width="12.28515625" customWidth="1"/>
    <col min="14" max="14" width="17.28515625" customWidth="1"/>
    <col min="15" max="15" width="12.7109375" customWidth="1"/>
    <col min="16" max="26" width="8.5703125" customWidth="1"/>
  </cols>
  <sheetData>
    <row r="1" spans="1:20" ht="14.25" customHeight="1" x14ac:dyDescent="0.3">
      <c r="A1" s="2" t="s">
        <v>278</v>
      </c>
      <c r="B1" s="3" t="s">
        <v>286</v>
      </c>
      <c r="C1" s="1" t="s">
        <v>279</v>
      </c>
      <c r="D1" s="1" t="s">
        <v>283</v>
      </c>
      <c r="E1" s="1" t="s">
        <v>280</v>
      </c>
      <c r="F1" s="1" t="s">
        <v>281</v>
      </c>
      <c r="G1" s="1" t="s">
        <v>282</v>
      </c>
      <c r="H1" s="1" t="s">
        <v>284</v>
      </c>
      <c r="I1" s="1" t="s">
        <v>290</v>
      </c>
      <c r="J1" s="1" t="s">
        <v>292</v>
      </c>
      <c r="K1" s="1" t="s">
        <v>285</v>
      </c>
      <c r="L1" s="1" t="s">
        <v>287</v>
      </c>
      <c r="M1" s="1" t="s">
        <v>288</v>
      </c>
      <c r="N1" s="1" t="s">
        <v>289</v>
      </c>
      <c r="O1" s="1" t="s">
        <v>291</v>
      </c>
    </row>
    <row r="2" spans="1:20" ht="14.25" customHeight="1" x14ac:dyDescent="0.25">
      <c r="A2" s="1" t="s">
        <v>27</v>
      </c>
      <c r="B2" s="3">
        <v>45127</v>
      </c>
      <c r="C2" s="1" t="s">
        <v>5</v>
      </c>
      <c r="D2" s="1" t="s">
        <v>1</v>
      </c>
      <c r="E2" s="1" t="s">
        <v>7</v>
      </c>
      <c r="F2" s="1">
        <v>5</v>
      </c>
      <c r="G2" s="1" t="s">
        <v>8</v>
      </c>
      <c r="H2" s="1" t="s">
        <v>9</v>
      </c>
      <c r="I2" s="1">
        <f>IF(Table1[[#This Row],[Recommended]]="yes", 1, 0)</f>
        <v>0</v>
      </c>
      <c r="J2" s="1">
        <f>IF(Table1[[#This Row],[Recommended]]="no",1,0)</f>
        <v>1</v>
      </c>
      <c r="K2" s="1" t="str">
        <f>IF(Table1[[#This Row],[Stars]]&gt;=8,"Excellent",IF(Table1[[#This Row],[Stars]]&gt;=6,"Good",IF(Table1[[#This Row],[Stars]]&gt;=5, "Average","Poor")))</f>
        <v>Average</v>
      </c>
      <c r="L2" s="1">
        <f>IF(Table1[[#This Row],[Grade_of_Stars]]="Excellent", 1,0)</f>
        <v>0</v>
      </c>
      <c r="M2" s="1">
        <f>IF(Table1[[#This Row],[Grade_of_Stars]]="Good", 1,0)</f>
        <v>0</v>
      </c>
      <c r="N2" s="1">
        <f>IF(Table1[[#This Row],[Grade_of_Stars]]="Average",1,0)</f>
        <v>1</v>
      </c>
      <c r="O2" s="1">
        <f>IF(Table1[[#This Row],[Grade_of_Stars]]="Poor",1,0)</f>
        <v>0</v>
      </c>
    </row>
    <row r="3" spans="1:20" ht="14.25" customHeight="1" x14ac:dyDescent="0.25">
      <c r="A3" s="1" t="s">
        <v>335</v>
      </c>
      <c r="B3" s="3">
        <v>44924</v>
      </c>
      <c r="C3" s="1" t="s">
        <v>5</v>
      </c>
      <c r="D3" s="1" t="s">
        <v>1</v>
      </c>
      <c r="E3" s="1" t="s">
        <v>7</v>
      </c>
      <c r="F3" s="1">
        <v>3</v>
      </c>
      <c r="G3" s="1" t="s">
        <v>8</v>
      </c>
      <c r="H3" s="1" t="s">
        <v>9</v>
      </c>
      <c r="I3" s="1">
        <f>IF(Table1[[#This Row],[Recommended]]="yes", 1, 0)</f>
        <v>0</v>
      </c>
      <c r="J3" s="1">
        <f>IF(Table1[[#This Row],[Recommended]]="no",1,0)</f>
        <v>1</v>
      </c>
      <c r="K3" s="1" t="str">
        <f>IF(Table1[[#This Row],[Stars]]&gt;=8,"Excellent",IF(Table1[[#This Row],[Stars]]&gt;=6,"Good",IF(Table1[[#This Row],[Stars]]&gt;=5, "Average","Poor")))</f>
        <v>Poor</v>
      </c>
      <c r="L3" s="1">
        <f>IF(Table1[[#This Row],[Grade_of_Stars]]="Excellent", 1,0)</f>
        <v>0</v>
      </c>
      <c r="M3" s="1">
        <f>IF(Table1[[#This Row],[Grade_of_Stars]]="Good", 1,0)</f>
        <v>0</v>
      </c>
      <c r="N3" s="1">
        <f>IF(Table1[[#This Row],[Grade_of_Stars]]="Average",1,0)</f>
        <v>0</v>
      </c>
      <c r="O3" s="1">
        <f>IF(Table1[[#This Row],[Grade_of_Stars]]="Poor",1,0)</f>
        <v>1</v>
      </c>
      <c r="S3">
        <f>SUM(Table1[Stars])</f>
        <v>4274</v>
      </c>
    </row>
    <row r="4" spans="1:20" ht="14.25" customHeight="1" x14ac:dyDescent="0.25">
      <c r="A4" s="1" t="s">
        <v>336</v>
      </c>
      <c r="B4" s="3">
        <v>44909</v>
      </c>
      <c r="C4" s="1" t="s">
        <v>5</v>
      </c>
      <c r="D4" s="1" t="s">
        <v>1</v>
      </c>
      <c r="E4" s="1" t="s">
        <v>2</v>
      </c>
      <c r="F4" s="1">
        <v>3</v>
      </c>
      <c r="G4" s="1" t="s">
        <v>8</v>
      </c>
      <c r="H4" s="1" t="s">
        <v>9</v>
      </c>
      <c r="I4" s="1">
        <f>IF(Table1[[#This Row],[Recommended]]="yes", 1, 0)</f>
        <v>1</v>
      </c>
      <c r="J4" s="1">
        <f>IF(Table1[[#This Row],[Recommended]]="no",1,0)</f>
        <v>0</v>
      </c>
      <c r="K4" s="1" t="str">
        <f>IF(Table1[[#This Row],[Stars]]&gt;=8,"Excellent",IF(Table1[[#This Row],[Stars]]&gt;=6,"Good",IF(Table1[[#This Row],[Stars]]&gt;=5, "Average","Poor")))</f>
        <v>Poor</v>
      </c>
      <c r="L4" s="1">
        <f>IF(Table1[[#This Row],[Grade_of_Stars]]="Excellent", 1,0)</f>
        <v>0</v>
      </c>
      <c r="M4" s="1">
        <f>IF(Table1[[#This Row],[Grade_of_Stars]]="Good", 1,0)</f>
        <v>0</v>
      </c>
      <c r="N4" s="1">
        <f>IF(Table1[[#This Row],[Grade_of_Stars]]="Average",1,0)</f>
        <v>0</v>
      </c>
      <c r="O4" s="1">
        <f>IF(Table1[[#This Row],[Grade_of_Stars]]="Poor",1,0)</f>
        <v>1</v>
      </c>
    </row>
    <row r="5" spans="1:20" ht="14.25" customHeight="1" x14ac:dyDescent="0.25">
      <c r="A5" s="1" t="s">
        <v>337</v>
      </c>
      <c r="B5" s="3">
        <v>44835</v>
      </c>
      <c r="C5" s="1" t="s">
        <v>5</v>
      </c>
      <c r="D5" s="1" t="s">
        <v>1</v>
      </c>
      <c r="E5" s="1" t="s">
        <v>2</v>
      </c>
      <c r="F5" s="1">
        <v>3</v>
      </c>
      <c r="G5" s="1" t="s">
        <v>8</v>
      </c>
      <c r="H5" s="1" t="s">
        <v>9</v>
      </c>
      <c r="I5" s="1">
        <f>IF(Table1[[#This Row],[Recommended]]="yes", 1, 0)</f>
        <v>1</v>
      </c>
      <c r="J5" s="1">
        <f>IF(Table1[[#This Row],[Recommended]]="no",1,0)</f>
        <v>0</v>
      </c>
      <c r="K5" s="1" t="str">
        <f>IF(Table1[[#This Row],[Stars]]&gt;=8,"Excellent",IF(Table1[[#This Row],[Stars]]&gt;=6,"Good",IF(Table1[[#This Row],[Stars]]&gt;=5, "Average","Poor")))</f>
        <v>Poor</v>
      </c>
      <c r="L5" s="1">
        <f>IF(Table1[[#This Row],[Grade_of_Stars]]="Excellent", 1,0)</f>
        <v>0</v>
      </c>
      <c r="M5" s="1">
        <f>IF(Table1[[#This Row],[Grade_of_Stars]]="Good", 1,0)</f>
        <v>0</v>
      </c>
      <c r="N5" s="1">
        <f>IF(Table1[[#This Row],[Grade_of_Stars]]="Average",1,0)</f>
        <v>0</v>
      </c>
      <c r="O5" s="1">
        <f>IF(Table1[[#This Row],[Grade_of_Stars]]="Poor",1,0)</f>
        <v>1</v>
      </c>
      <c r="Q5">
        <f>AVERAGE(Table1[Stars])</f>
        <v>4.274</v>
      </c>
    </row>
    <row r="6" spans="1:20" ht="14.25" customHeight="1" x14ac:dyDescent="0.25">
      <c r="A6" s="1" t="s">
        <v>114</v>
      </c>
      <c r="B6" s="3">
        <v>44748</v>
      </c>
      <c r="C6" s="1" t="s">
        <v>31</v>
      </c>
      <c r="D6" s="1" t="s">
        <v>1</v>
      </c>
      <c r="E6" s="1" t="s">
        <v>7</v>
      </c>
      <c r="F6" s="1">
        <v>9</v>
      </c>
      <c r="G6" s="1" t="s">
        <v>8</v>
      </c>
      <c r="H6" s="1" t="s">
        <v>9</v>
      </c>
      <c r="I6" s="1">
        <f>IF(Table1[[#This Row],[Recommended]]="yes", 1, 0)</f>
        <v>0</v>
      </c>
      <c r="J6" s="1">
        <f>IF(Table1[[#This Row],[Recommended]]="no",1,0)</f>
        <v>1</v>
      </c>
      <c r="K6" s="1" t="str">
        <f>IF(Table1[[#This Row],[Stars]]&gt;=8,"Excellent",IF(Table1[[#This Row],[Stars]]&gt;=6,"Good",IF(Table1[[#This Row],[Stars]]&gt;=5, "Average","Poor")))</f>
        <v>Excellent</v>
      </c>
      <c r="L6" s="1">
        <f>IF(Table1[[#This Row],[Grade_of_Stars]]="Excellent", 1,0)</f>
        <v>1</v>
      </c>
      <c r="M6" s="1">
        <f>IF(Table1[[#This Row],[Grade_of_Stars]]="Good", 1,0)</f>
        <v>0</v>
      </c>
      <c r="N6" s="1">
        <f>IF(Table1[[#This Row],[Grade_of_Stars]]="Average",1,0)</f>
        <v>0</v>
      </c>
      <c r="O6" s="1">
        <f>IF(Table1[[#This Row],[Grade_of_Stars]]="Poor",1,0)</f>
        <v>0</v>
      </c>
    </row>
    <row r="7" spans="1:20" ht="14.25" customHeight="1" x14ac:dyDescent="0.25">
      <c r="A7" s="1" t="s">
        <v>129</v>
      </c>
      <c r="B7" s="3">
        <v>44711</v>
      </c>
      <c r="C7" s="1" t="s">
        <v>33</v>
      </c>
      <c r="D7" s="1" t="s">
        <v>1</v>
      </c>
      <c r="E7" s="1" t="s">
        <v>2</v>
      </c>
      <c r="F7" s="1">
        <v>3</v>
      </c>
      <c r="G7" s="1" t="s">
        <v>8</v>
      </c>
      <c r="H7" s="1" t="s">
        <v>9</v>
      </c>
      <c r="I7" s="1">
        <f>IF(Table1[[#This Row],[Recommended]]="yes", 1, 0)</f>
        <v>1</v>
      </c>
      <c r="J7" s="1">
        <f>IF(Table1[[#This Row],[Recommended]]="no",1,0)</f>
        <v>0</v>
      </c>
      <c r="K7" s="1" t="str">
        <f>IF(Table1[[#This Row],[Stars]]&gt;=8,"Excellent",IF(Table1[[#This Row],[Stars]]&gt;=6,"Good",IF(Table1[[#This Row],[Stars]]&gt;=5, "Average","Poor")))</f>
        <v>Poor</v>
      </c>
      <c r="L7" s="1">
        <f>IF(Table1[[#This Row],[Grade_of_Stars]]="Excellent", 1,0)</f>
        <v>0</v>
      </c>
      <c r="M7" s="1">
        <f>IF(Table1[[#This Row],[Grade_of_Stars]]="Good", 1,0)</f>
        <v>0</v>
      </c>
      <c r="N7" s="1">
        <f>IF(Table1[[#This Row],[Grade_of_Stars]]="Average",1,0)</f>
        <v>0</v>
      </c>
      <c r="O7" s="1">
        <f>IF(Table1[[#This Row],[Grade_of_Stars]]="Poor",1,0)</f>
        <v>1</v>
      </c>
    </row>
    <row r="8" spans="1:20" ht="14.25" customHeight="1" x14ac:dyDescent="0.25">
      <c r="A8" s="1" t="s">
        <v>142</v>
      </c>
      <c r="B8" s="3">
        <v>44678</v>
      </c>
      <c r="C8" s="1" t="s">
        <v>5</v>
      </c>
      <c r="D8" s="1" t="s">
        <v>1</v>
      </c>
      <c r="E8" s="1" t="s">
        <v>2</v>
      </c>
      <c r="F8" s="1">
        <v>5</v>
      </c>
      <c r="G8" s="1" t="s">
        <v>8</v>
      </c>
      <c r="H8" s="1" t="s">
        <v>9</v>
      </c>
      <c r="I8" s="1">
        <f>IF(Table1[[#This Row],[Recommended]]="yes", 1, 0)</f>
        <v>1</v>
      </c>
      <c r="J8" s="1">
        <f>IF(Table1[[#This Row],[Recommended]]="no",1,0)</f>
        <v>0</v>
      </c>
      <c r="K8" s="1" t="str">
        <f>IF(Table1[[#This Row],[Stars]]&gt;=8,"Excellent",IF(Table1[[#This Row],[Stars]]&gt;=6,"Good",IF(Table1[[#This Row],[Stars]]&gt;=5, "Average","Poor")))</f>
        <v>Average</v>
      </c>
      <c r="L8" s="1">
        <f>IF(Table1[[#This Row],[Grade_of_Stars]]="Excellent", 1,0)</f>
        <v>0</v>
      </c>
      <c r="M8" s="1">
        <f>IF(Table1[[#This Row],[Grade_of_Stars]]="Good", 1,0)</f>
        <v>0</v>
      </c>
      <c r="N8" s="1">
        <f>IF(Table1[[#This Row],[Grade_of_Stars]]="Average",1,0)</f>
        <v>1</v>
      </c>
      <c r="O8" s="1">
        <f>IF(Table1[[#This Row],[Grade_of_Stars]]="Poor",1,0)</f>
        <v>0</v>
      </c>
      <c r="T8">
        <f>AVERAGE(Table1[Stars])</f>
        <v>4.274</v>
      </c>
    </row>
    <row r="9" spans="1:20" ht="14.25" customHeight="1" x14ac:dyDescent="0.25">
      <c r="A9" s="1" t="s">
        <v>338</v>
      </c>
      <c r="B9" s="3">
        <v>44655</v>
      </c>
      <c r="C9" s="1" t="s">
        <v>5</v>
      </c>
      <c r="D9" s="1" t="s">
        <v>1</v>
      </c>
      <c r="E9" s="1" t="s">
        <v>2</v>
      </c>
      <c r="F9" s="1">
        <v>3</v>
      </c>
      <c r="G9" s="1" t="s">
        <v>8</v>
      </c>
      <c r="H9" s="1" t="s">
        <v>9</v>
      </c>
      <c r="I9" s="1">
        <f>IF(Table1[[#This Row],[Recommended]]="yes", 1, 0)</f>
        <v>1</v>
      </c>
      <c r="J9" s="1">
        <f>IF(Table1[[#This Row],[Recommended]]="no",1,0)</f>
        <v>0</v>
      </c>
      <c r="K9" s="1" t="str">
        <f>IF(Table1[[#This Row],[Stars]]&gt;=8,"Excellent",IF(Table1[[#This Row],[Stars]]&gt;=6,"Good",IF(Table1[[#This Row],[Stars]]&gt;=5, "Average","Poor")))</f>
        <v>Poor</v>
      </c>
      <c r="L9" s="1">
        <f>IF(Table1[[#This Row],[Grade_of_Stars]]="Excellent", 1,0)</f>
        <v>0</v>
      </c>
      <c r="M9" s="1">
        <f>IF(Table1[[#This Row],[Grade_of_Stars]]="Good", 1,0)</f>
        <v>0</v>
      </c>
      <c r="N9" s="1">
        <f>IF(Table1[[#This Row],[Grade_of_Stars]]="Average",1,0)</f>
        <v>0</v>
      </c>
      <c r="O9" s="1">
        <f>IF(Table1[[#This Row],[Grade_of_Stars]]="Poor",1,0)</f>
        <v>1</v>
      </c>
    </row>
    <row r="10" spans="1:20" ht="14.25" customHeight="1" x14ac:dyDescent="0.25">
      <c r="A10" s="1" t="s">
        <v>339</v>
      </c>
      <c r="B10" s="3">
        <v>44626</v>
      </c>
      <c r="C10" s="1" t="s">
        <v>5</v>
      </c>
      <c r="D10" s="1" t="s">
        <v>1</v>
      </c>
      <c r="E10" s="1" t="s">
        <v>7</v>
      </c>
      <c r="F10" s="1">
        <v>3</v>
      </c>
      <c r="G10" s="1" t="s">
        <v>8</v>
      </c>
      <c r="H10" s="1" t="s">
        <v>9</v>
      </c>
      <c r="I10" s="1">
        <f>IF(Table1[[#This Row],[Recommended]]="yes", 1, 0)</f>
        <v>0</v>
      </c>
      <c r="J10" s="1">
        <f>IF(Table1[[#This Row],[Recommended]]="no",1,0)</f>
        <v>1</v>
      </c>
      <c r="K10" s="1" t="str">
        <f>IF(Table1[[#This Row],[Stars]]&gt;=8,"Excellent",IF(Table1[[#This Row],[Stars]]&gt;=6,"Good",IF(Table1[[#This Row],[Stars]]&gt;=5, "Average","Poor")))</f>
        <v>Poor</v>
      </c>
      <c r="L10" s="1">
        <f>IF(Table1[[#This Row],[Grade_of_Stars]]="Excellent", 1,0)</f>
        <v>0</v>
      </c>
      <c r="M10" s="1">
        <f>IF(Table1[[#This Row],[Grade_of_Stars]]="Good", 1,0)</f>
        <v>0</v>
      </c>
      <c r="N10" s="1">
        <f>IF(Table1[[#This Row],[Grade_of_Stars]]="Average",1,0)</f>
        <v>0</v>
      </c>
      <c r="O10" s="1">
        <f>IF(Table1[[#This Row],[Grade_of_Stars]]="Poor",1,0)</f>
        <v>1</v>
      </c>
    </row>
    <row r="11" spans="1:20" ht="14.25" customHeight="1" x14ac:dyDescent="0.25">
      <c r="A11" s="1" t="s">
        <v>340</v>
      </c>
      <c r="B11" s="3">
        <v>44611</v>
      </c>
      <c r="C11" s="1" t="s">
        <v>5</v>
      </c>
      <c r="D11" s="1" t="s">
        <v>1</v>
      </c>
      <c r="E11" s="1" t="s">
        <v>2</v>
      </c>
      <c r="F11" s="1">
        <v>7</v>
      </c>
      <c r="G11" s="1" t="s">
        <v>8</v>
      </c>
      <c r="H11" s="1" t="s">
        <v>9</v>
      </c>
      <c r="I11" s="1">
        <f>IF(Table1[[#This Row],[Recommended]]="yes", 1, 0)</f>
        <v>1</v>
      </c>
      <c r="J11" s="1">
        <f>IF(Table1[[#This Row],[Recommended]]="no",1,0)</f>
        <v>0</v>
      </c>
      <c r="K11" s="1" t="str">
        <f>IF(Table1[[#This Row],[Stars]]&gt;=8,"Excellent",IF(Table1[[#This Row],[Stars]]&gt;=6,"Good",IF(Table1[[#This Row],[Stars]]&gt;=5, "Average","Poor")))</f>
        <v>Good</v>
      </c>
      <c r="L11" s="1">
        <f>IF(Table1[[#This Row],[Grade_of_Stars]]="Excellent", 1,0)</f>
        <v>0</v>
      </c>
      <c r="M11" s="1">
        <f>IF(Table1[[#This Row],[Grade_of_Stars]]="Good", 1,0)</f>
        <v>1</v>
      </c>
      <c r="N11" s="1">
        <f>IF(Table1[[#This Row],[Grade_of_Stars]]="Average",1,0)</f>
        <v>0</v>
      </c>
      <c r="O11" s="1">
        <f>IF(Table1[[#This Row],[Grade_of_Stars]]="Poor",1,0)</f>
        <v>0</v>
      </c>
    </row>
    <row r="12" spans="1:20" ht="14.25" customHeight="1" x14ac:dyDescent="0.25">
      <c r="A12" s="1" t="s">
        <v>341</v>
      </c>
      <c r="B12" s="3">
        <v>44563</v>
      </c>
      <c r="C12" s="1" t="s">
        <v>5</v>
      </c>
      <c r="D12" s="1" t="s">
        <v>1</v>
      </c>
      <c r="E12" s="1" t="s">
        <v>2</v>
      </c>
      <c r="F12" s="1">
        <v>1</v>
      </c>
      <c r="G12" s="1" t="s">
        <v>8</v>
      </c>
      <c r="H12" s="1" t="s">
        <v>9</v>
      </c>
      <c r="I12" s="1">
        <f>IF(Table1[[#This Row],[Recommended]]="yes", 1, 0)</f>
        <v>1</v>
      </c>
      <c r="J12" s="1">
        <f>IF(Table1[[#This Row],[Recommended]]="no",1,0)</f>
        <v>0</v>
      </c>
      <c r="K12" s="1" t="str">
        <f>IF(Table1[[#This Row],[Stars]]&gt;=8,"Excellent",IF(Table1[[#This Row],[Stars]]&gt;=6,"Good",IF(Table1[[#This Row],[Stars]]&gt;=5, "Average","Poor")))</f>
        <v>Poor</v>
      </c>
      <c r="L12" s="1">
        <f>IF(Table1[[#This Row],[Grade_of_Stars]]="Excellent", 1,0)</f>
        <v>0</v>
      </c>
      <c r="M12" s="1">
        <f>IF(Table1[[#This Row],[Grade_of_Stars]]="Good", 1,0)</f>
        <v>0</v>
      </c>
      <c r="N12" s="1">
        <f>IF(Table1[[#This Row],[Grade_of_Stars]]="Average",1,0)</f>
        <v>0</v>
      </c>
      <c r="O12" s="1">
        <f>IF(Table1[[#This Row],[Grade_of_Stars]]="Poor",1,0)</f>
        <v>1</v>
      </c>
    </row>
    <row r="13" spans="1:20" ht="14.25" customHeight="1" x14ac:dyDescent="0.25">
      <c r="A13" s="1" t="s">
        <v>342</v>
      </c>
      <c r="B13" s="3">
        <v>44546</v>
      </c>
      <c r="C13" s="1" t="s">
        <v>5</v>
      </c>
      <c r="D13" s="1" t="s">
        <v>1</v>
      </c>
      <c r="E13" s="1" t="s">
        <v>7</v>
      </c>
      <c r="F13" s="1">
        <v>3</v>
      </c>
      <c r="G13" s="1" t="s">
        <v>8</v>
      </c>
      <c r="H13" s="1" t="s">
        <v>9</v>
      </c>
      <c r="I13" s="1">
        <f>IF(Table1[[#This Row],[Recommended]]="yes", 1, 0)</f>
        <v>0</v>
      </c>
      <c r="J13" s="1">
        <f>IF(Table1[[#This Row],[Recommended]]="no",1,0)</f>
        <v>1</v>
      </c>
      <c r="K13" s="1" t="str">
        <f>IF(Table1[[#This Row],[Stars]]&gt;=8,"Excellent",IF(Table1[[#This Row],[Stars]]&gt;=6,"Good",IF(Table1[[#This Row],[Stars]]&gt;=5, "Average","Poor")))</f>
        <v>Poor</v>
      </c>
      <c r="L13" s="1">
        <f>IF(Table1[[#This Row],[Grade_of_Stars]]="Excellent", 1,0)</f>
        <v>0</v>
      </c>
      <c r="M13" s="1">
        <f>IF(Table1[[#This Row],[Grade_of_Stars]]="Good", 1,0)</f>
        <v>0</v>
      </c>
      <c r="N13" s="1">
        <f>IF(Table1[[#This Row],[Grade_of_Stars]]="Average",1,0)</f>
        <v>0</v>
      </c>
      <c r="O13" s="1">
        <f>IF(Table1[[#This Row],[Grade_of_Stars]]="Poor",1,0)</f>
        <v>1</v>
      </c>
    </row>
    <row r="14" spans="1:20" ht="14.25" customHeight="1" x14ac:dyDescent="0.25">
      <c r="A14" s="1" t="s">
        <v>343</v>
      </c>
      <c r="B14" s="3">
        <v>44500</v>
      </c>
      <c r="C14" s="1" t="s">
        <v>5</v>
      </c>
      <c r="D14" s="1" t="s">
        <v>1</v>
      </c>
      <c r="E14" s="1" t="s">
        <v>2</v>
      </c>
      <c r="F14" s="1">
        <v>5</v>
      </c>
      <c r="G14" s="1" t="s">
        <v>8</v>
      </c>
      <c r="H14" s="1" t="s">
        <v>9</v>
      </c>
      <c r="I14" s="1">
        <f>IF(Table1[[#This Row],[Recommended]]="yes", 1, 0)</f>
        <v>1</v>
      </c>
      <c r="J14" s="1">
        <f>IF(Table1[[#This Row],[Recommended]]="no",1,0)</f>
        <v>0</v>
      </c>
      <c r="K14" s="1" t="str">
        <f>IF(Table1[[#This Row],[Stars]]&gt;=8,"Excellent",IF(Table1[[#This Row],[Stars]]&gt;=6,"Good",IF(Table1[[#This Row],[Stars]]&gt;=5, "Average","Poor")))</f>
        <v>Average</v>
      </c>
      <c r="L14" s="1">
        <f>IF(Table1[[#This Row],[Grade_of_Stars]]="Excellent", 1,0)</f>
        <v>0</v>
      </c>
      <c r="M14" s="1">
        <f>IF(Table1[[#This Row],[Grade_of_Stars]]="Good", 1,0)</f>
        <v>0</v>
      </c>
      <c r="N14" s="1">
        <f>IF(Table1[[#This Row],[Grade_of_Stars]]="Average",1,0)</f>
        <v>1</v>
      </c>
      <c r="O14" s="1">
        <f>IF(Table1[[#This Row],[Grade_of_Stars]]="Poor",1,0)</f>
        <v>0</v>
      </c>
    </row>
    <row r="15" spans="1:20" ht="14.25" customHeight="1" x14ac:dyDescent="0.25">
      <c r="A15" s="1" t="s">
        <v>171</v>
      </c>
      <c r="B15" s="3">
        <v>44485</v>
      </c>
      <c r="C15" s="1" t="s">
        <v>5</v>
      </c>
      <c r="D15" s="1" t="s">
        <v>1</v>
      </c>
      <c r="E15" s="1" t="s">
        <v>7</v>
      </c>
      <c r="F15" s="1">
        <v>5</v>
      </c>
      <c r="G15" s="1" t="s">
        <v>8</v>
      </c>
      <c r="H15" s="1" t="s">
        <v>9</v>
      </c>
      <c r="I15" s="1">
        <f>IF(Table1[[#This Row],[Recommended]]="yes", 1, 0)</f>
        <v>0</v>
      </c>
      <c r="J15" s="1">
        <f>IF(Table1[[#This Row],[Recommended]]="no",1,0)</f>
        <v>1</v>
      </c>
      <c r="K15" s="1" t="str">
        <f>IF(Table1[[#This Row],[Stars]]&gt;=8,"Excellent",IF(Table1[[#This Row],[Stars]]&gt;=6,"Good",IF(Table1[[#This Row],[Stars]]&gt;=5, "Average","Poor")))</f>
        <v>Average</v>
      </c>
      <c r="L15" s="1">
        <f>IF(Table1[[#This Row],[Grade_of_Stars]]="Excellent", 1,0)</f>
        <v>0</v>
      </c>
      <c r="M15" s="1">
        <f>IF(Table1[[#This Row],[Grade_of_Stars]]="Good", 1,0)</f>
        <v>0</v>
      </c>
      <c r="N15" s="1">
        <f>IF(Table1[[#This Row],[Grade_of_Stars]]="Average",1,0)</f>
        <v>1</v>
      </c>
      <c r="O15" s="1">
        <f>IF(Table1[[#This Row],[Grade_of_Stars]]="Poor",1,0)</f>
        <v>0</v>
      </c>
    </row>
    <row r="16" spans="1:20" ht="14.25" customHeight="1" x14ac:dyDescent="0.25">
      <c r="A16" s="1" t="s">
        <v>344</v>
      </c>
      <c r="B16" s="3">
        <v>44465</v>
      </c>
      <c r="C16" s="1" t="s">
        <v>5</v>
      </c>
      <c r="D16" s="1" t="s">
        <v>1</v>
      </c>
      <c r="E16" s="1" t="s">
        <v>7</v>
      </c>
      <c r="F16" s="1">
        <v>3</v>
      </c>
      <c r="G16" s="1" t="s">
        <v>8</v>
      </c>
      <c r="H16" s="1" t="s">
        <v>9</v>
      </c>
      <c r="I16" s="1">
        <f>IF(Table1[[#This Row],[Recommended]]="yes", 1, 0)</f>
        <v>0</v>
      </c>
      <c r="J16" s="1">
        <f>IF(Table1[[#This Row],[Recommended]]="no",1,0)</f>
        <v>1</v>
      </c>
      <c r="K16" s="1" t="str">
        <f>IF(Table1[[#This Row],[Stars]]&gt;=8,"Excellent",IF(Table1[[#This Row],[Stars]]&gt;=6,"Good",IF(Table1[[#This Row],[Stars]]&gt;=5, "Average","Poor")))</f>
        <v>Poor</v>
      </c>
      <c r="L16" s="1">
        <f>IF(Table1[[#This Row],[Grade_of_Stars]]="Excellent", 1,0)</f>
        <v>0</v>
      </c>
      <c r="M16" s="1">
        <f>IF(Table1[[#This Row],[Grade_of_Stars]]="Good", 1,0)</f>
        <v>0</v>
      </c>
      <c r="N16" s="1">
        <f>IF(Table1[[#This Row],[Grade_of_Stars]]="Average",1,0)</f>
        <v>0</v>
      </c>
      <c r="O16" s="1">
        <f>IF(Table1[[#This Row],[Grade_of_Stars]]="Poor",1,0)</f>
        <v>1</v>
      </c>
    </row>
    <row r="17" spans="1:15" ht="14.25" customHeight="1" x14ac:dyDescent="0.25">
      <c r="A17" s="1" t="s">
        <v>193</v>
      </c>
      <c r="B17" s="3">
        <v>43940</v>
      </c>
      <c r="C17" s="1" t="s">
        <v>5</v>
      </c>
      <c r="D17" s="1" t="s">
        <v>1</v>
      </c>
      <c r="E17" s="1" t="s">
        <v>7</v>
      </c>
      <c r="F17" s="1">
        <v>3</v>
      </c>
      <c r="G17" s="1" t="s">
        <v>8</v>
      </c>
      <c r="H17" s="1" t="s">
        <v>9</v>
      </c>
      <c r="I17" s="1">
        <f>IF(Table1[[#This Row],[Recommended]]="yes", 1, 0)</f>
        <v>0</v>
      </c>
      <c r="J17" s="1">
        <f>IF(Table1[[#This Row],[Recommended]]="no",1,0)</f>
        <v>1</v>
      </c>
      <c r="K17" s="1" t="str">
        <f>IF(Table1[[#This Row],[Stars]]&gt;=8,"Excellent",IF(Table1[[#This Row],[Stars]]&gt;=6,"Good",IF(Table1[[#This Row],[Stars]]&gt;=5, "Average","Poor")))</f>
        <v>Poor</v>
      </c>
      <c r="L17" s="1">
        <f>IF(Table1[[#This Row],[Grade_of_Stars]]="Excellent", 1,0)</f>
        <v>0</v>
      </c>
      <c r="M17" s="1">
        <f>IF(Table1[[#This Row],[Grade_of_Stars]]="Good", 1,0)</f>
        <v>0</v>
      </c>
      <c r="N17" s="1">
        <f>IF(Table1[[#This Row],[Grade_of_Stars]]="Average",1,0)</f>
        <v>0</v>
      </c>
      <c r="O17" s="1">
        <f>IF(Table1[[#This Row],[Grade_of_Stars]]="Poor",1,0)</f>
        <v>1</v>
      </c>
    </row>
    <row r="18" spans="1:15" ht="14.25" customHeight="1" x14ac:dyDescent="0.25">
      <c r="A18" s="1" t="s">
        <v>345</v>
      </c>
      <c r="B18" s="3">
        <v>43859</v>
      </c>
      <c r="C18" s="1" t="s">
        <v>5</v>
      </c>
      <c r="D18" s="1" t="s">
        <v>1</v>
      </c>
      <c r="E18" s="1" t="s">
        <v>7</v>
      </c>
      <c r="F18" s="1">
        <v>3</v>
      </c>
      <c r="G18" s="1" t="s">
        <v>8</v>
      </c>
      <c r="H18" s="1" t="s">
        <v>9</v>
      </c>
      <c r="I18" s="1">
        <f>IF(Table1[[#This Row],[Recommended]]="yes", 1, 0)</f>
        <v>0</v>
      </c>
      <c r="J18" s="1">
        <f>IF(Table1[[#This Row],[Recommended]]="no",1,0)</f>
        <v>1</v>
      </c>
      <c r="K18" s="1" t="str">
        <f>IF(Table1[[#This Row],[Stars]]&gt;=8,"Excellent",IF(Table1[[#This Row],[Stars]]&gt;=6,"Good",IF(Table1[[#This Row],[Stars]]&gt;=5, "Average","Poor")))</f>
        <v>Poor</v>
      </c>
      <c r="L18" s="1">
        <f>IF(Table1[[#This Row],[Grade_of_Stars]]="Excellent", 1,0)</f>
        <v>0</v>
      </c>
      <c r="M18" s="1">
        <f>IF(Table1[[#This Row],[Grade_of_Stars]]="Good", 1,0)</f>
        <v>0</v>
      </c>
      <c r="N18" s="1">
        <f>IF(Table1[[#This Row],[Grade_of_Stars]]="Average",1,0)</f>
        <v>0</v>
      </c>
      <c r="O18" s="1">
        <f>IF(Table1[[#This Row],[Grade_of_Stars]]="Poor",1,0)</f>
        <v>1</v>
      </c>
    </row>
    <row r="19" spans="1:15" ht="14.25" customHeight="1" x14ac:dyDescent="0.25">
      <c r="A19" s="1" t="s">
        <v>346</v>
      </c>
      <c r="B19" s="3">
        <v>43807</v>
      </c>
      <c r="C19" s="1" t="s">
        <v>56</v>
      </c>
      <c r="D19" s="1" t="s">
        <v>1</v>
      </c>
      <c r="E19" s="1" t="s">
        <v>2</v>
      </c>
      <c r="F19" s="1">
        <v>9</v>
      </c>
      <c r="G19" s="1" t="s">
        <v>8</v>
      </c>
      <c r="H19" s="1" t="s">
        <v>9</v>
      </c>
      <c r="I19" s="1">
        <f>IF(Table1[[#This Row],[Recommended]]="yes", 1, 0)</f>
        <v>1</v>
      </c>
      <c r="J19" s="1">
        <f>IF(Table1[[#This Row],[Recommended]]="no",1,0)</f>
        <v>0</v>
      </c>
      <c r="K19" s="1" t="str">
        <f>IF(Table1[[#This Row],[Stars]]&gt;=8,"Excellent",IF(Table1[[#This Row],[Stars]]&gt;=6,"Good",IF(Table1[[#This Row],[Stars]]&gt;=5, "Average","Poor")))</f>
        <v>Excellent</v>
      </c>
      <c r="L19" s="1">
        <f>IF(Table1[[#This Row],[Grade_of_Stars]]="Excellent", 1,0)</f>
        <v>1</v>
      </c>
      <c r="M19" s="1">
        <f>IF(Table1[[#This Row],[Grade_of_Stars]]="Good", 1,0)</f>
        <v>0</v>
      </c>
      <c r="N19" s="1">
        <f>IF(Table1[[#This Row],[Grade_of_Stars]]="Average",1,0)</f>
        <v>0</v>
      </c>
      <c r="O19" s="1">
        <f>IF(Table1[[#This Row],[Grade_of_Stars]]="Poor",1,0)</f>
        <v>0</v>
      </c>
    </row>
    <row r="20" spans="1:15" ht="14.25" customHeight="1" x14ac:dyDescent="0.25">
      <c r="A20" s="1" t="s">
        <v>225</v>
      </c>
      <c r="B20" s="3">
        <v>43779</v>
      </c>
      <c r="C20" s="1" t="s">
        <v>5</v>
      </c>
      <c r="D20" s="1" t="s">
        <v>1</v>
      </c>
      <c r="E20" s="1" t="s">
        <v>2</v>
      </c>
      <c r="F20" s="1">
        <v>3</v>
      </c>
      <c r="G20" s="1" t="s">
        <v>8</v>
      </c>
      <c r="H20" s="1" t="s">
        <v>9</v>
      </c>
      <c r="I20" s="1">
        <f>IF(Table1[[#This Row],[Recommended]]="yes", 1, 0)</f>
        <v>1</v>
      </c>
      <c r="J20" s="1">
        <f>IF(Table1[[#This Row],[Recommended]]="no",1,0)</f>
        <v>0</v>
      </c>
      <c r="K20" s="1" t="str">
        <f>IF(Table1[[#This Row],[Stars]]&gt;=8,"Excellent",IF(Table1[[#This Row],[Stars]]&gt;=6,"Good",IF(Table1[[#This Row],[Stars]]&gt;=5, "Average","Poor")))</f>
        <v>Poor</v>
      </c>
      <c r="L20" s="1">
        <f>IF(Table1[[#This Row],[Grade_of_Stars]]="Excellent", 1,0)</f>
        <v>0</v>
      </c>
      <c r="M20" s="1">
        <f>IF(Table1[[#This Row],[Grade_of_Stars]]="Good", 1,0)</f>
        <v>0</v>
      </c>
      <c r="N20" s="1">
        <f>IF(Table1[[#This Row],[Grade_of_Stars]]="Average",1,0)</f>
        <v>0</v>
      </c>
      <c r="O20" s="1">
        <f>IF(Table1[[#This Row],[Grade_of_Stars]]="Poor",1,0)</f>
        <v>1</v>
      </c>
    </row>
    <row r="21" spans="1:15" ht="14.25" customHeight="1" x14ac:dyDescent="0.25">
      <c r="A21" s="1" t="s">
        <v>347</v>
      </c>
      <c r="B21" s="3">
        <v>43714</v>
      </c>
      <c r="C21" s="1" t="s">
        <v>5</v>
      </c>
      <c r="D21" s="1" t="s">
        <v>1</v>
      </c>
      <c r="E21" s="1" t="s">
        <v>7</v>
      </c>
      <c r="F21" s="1">
        <v>7</v>
      </c>
      <c r="G21" s="1" t="s">
        <v>8</v>
      </c>
      <c r="H21" s="1" t="s">
        <v>9</v>
      </c>
      <c r="I21" s="1">
        <f>IF(Table1[[#This Row],[Recommended]]="yes", 1, 0)</f>
        <v>0</v>
      </c>
      <c r="J21" s="1">
        <f>IF(Table1[[#This Row],[Recommended]]="no",1,0)</f>
        <v>1</v>
      </c>
      <c r="K21" s="1" t="str">
        <f>IF(Table1[[#This Row],[Stars]]&gt;=8,"Excellent",IF(Table1[[#This Row],[Stars]]&gt;=6,"Good",IF(Table1[[#This Row],[Stars]]&gt;=5, "Average","Poor")))</f>
        <v>Good</v>
      </c>
      <c r="L21" s="1">
        <f>IF(Table1[[#This Row],[Grade_of_Stars]]="Excellent", 1,0)</f>
        <v>0</v>
      </c>
      <c r="M21" s="1">
        <f>IF(Table1[[#This Row],[Grade_of_Stars]]="Good", 1,0)</f>
        <v>1</v>
      </c>
      <c r="N21" s="1">
        <f>IF(Table1[[#This Row],[Grade_of_Stars]]="Average",1,0)</f>
        <v>0</v>
      </c>
      <c r="O21" s="1">
        <f>IF(Table1[[#This Row],[Grade_of_Stars]]="Poor",1,0)</f>
        <v>0</v>
      </c>
    </row>
    <row r="22" spans="1:15" ht="14.25" customHeight="1" x14ac:dyDescent="0.25">
      <c r="A22" s="1" t="s">
        <v>348</v>
      </c>
      <c r="B22" s="3">
        <v>43677</v>
      </c>
      <c r="C22" s="1" t="s">
        <v>5</v>
      </c>
      <c r="D22" s="1" t="s">
        <v>1</v>
      </c>
      <c r="E22" s="1" t="s">
        <v>7</v>
      </c>
      <c r="F22" s="1">
        <v>3</v>
      </c>
      <c r="G22" s="1" t="s">
        <v>8</v>
      </c>
      <c r="H22" s="1" t="s">
        <v>9</v>
      </c>
      <c r="I22" s="1">
        <f>IF(Table1[[#This Row],[Recommended]]="yes", 1, 0)</f>
        <v>0</v>
      </c>
      <c r="J22" s="1">
        <f>IF(Table1[[#This Row],[Recommended]]="no",1,0)</f>
        <v>1</v>
      </c>
      <c r="K22" s="1" t="str">
        <f>IF(Table1[[#This Row],[Stars]]&gt;=8,"Excellent",IF(Table1[[#This Row],[Stars]]&gt;=6,"Good",IF(Table1[[#This Row],[Stars]]&gt;=5, "Average","Poor")))</f>
        <v>Poor</v>
      </c>
      <c r="L22" s="1">
        <f>IF(Table1[[#This Row],[Grade_of_Stars]]="Excellent", 1,0)</f>
        <v>0</v>
      </c>
      <c r="M22" s="1">
        <f>IF(Table1[[#This Row],[Grade_of_Stars]]="Good", 1,0)</f>
        <v>0</v>
      </c>
      <c r="N22" s="1">
        <f>IF(Table1[[#This Row],[Grade_of_Stars]]="Average",1,0)</f>
        <v>0</v>
      </c>
      <c r="O22" s="1">
        <f>IF(Table1[[#This Row],[Grade_of_Stars]]="Poor",1,0)</f>
        <v>1</v>
      </c>
    </row>
    <row r="23" spans="1:15" ht="14.25" customHeight="1" x14ac:dyDescent="0.25">
      <c r="A23" s="1" t="s">
        <v>349</v>
      </c>
      <c r="B23" s="3">
        <v>43666</v>
      </c>
      <c r="C23" s="1" t="s">
        <v>91</v>
      </c>
      <c r="D23" s="1" t="s">
        <v>1</v>
      </c>
      <c r="E23" s="1" t="s">
        <v>7</v>
      </c>
      <c r="F23" s="1">
        <v>5</v>
      </c>
      <c r="G23" s="1" t="s">
        <v>8</v>
      </c>
      <c r="H23" s="1" t="s">
        <v>9</v>
      </c>
      <c r="I23" s="1">
        <f>IF(Table1[[#This Row],[Recommended]]="yes", 1, 0)</f>
        <v>0</v>
      </c>
      <c r="J23" s="1">
        <f>IF(Table1[[#This Row],[Recommended]]="no",1,0)</f>
        <v>1</v>
      </c>
      <c r="K23" s="1" t="str">
        <f>IF(Table1[[#This Row],[Stars]]&gt;=8,"Excellent",IF(Table1[[#This Row],[Stars]]&gt;=6,"Good",IF(Table1[[#This Row],[Stars]]&gt;=5, "Average","Poor")))</f>
        <v>Average</v>
      </c>
      <c r="L23" s="1">
        <f>IF(Table1[[#This Row],[Grade_of_Stars]]="Excellent", 1,0)</f>
        <v>0</v>
      </c>
      <c r="M23" s="1">
        <f>IF(Table1[[#This Row],[Grade_of_Stars]]="Good", 1,0)</f>
        <v>0</v>
      </c>
      <c r="N23" s="1">
        <f>IF(Table1[[#This Row],[Grade_of_Stars]]="Average",1,0)</f>
        <v>1</v>
      </c>
      <c r="O23" s="1">
        <f>IF(Table1[[#This Row],[Grade_of_Stars]]="Poor",1,0)</f>
        <v>0</v>
      </c>
    </row>
    <row r="24" spans="1:15" ht="14.25" customHeight="1" x14ac:dyDescent="0.25">
      <c r="A24" s="1" t="s">
        <v>350</v>
      </c>
      <c r="B24" s="3">
        <v>43643</v>
      </c>
      <c r="C24" s="1" t="s">
        <v>5</v>
      </c>
      <c r="D24" s="1" t="s">
        <v>1</v>
      </c>
      <c r="E24" s="1" t="s">
        <v>2</v>
      </c>
      <c r="F24" s="1">
        <v>3</v>
      </c>
      <c r="G24" s="1" t="s">
        <v>8</v>
      </c>
      <c r="H24" s="1" t="s">
        <v>9</v>
      </c>
      <c r="I24" s="1">
        <f>IF(Table1[[#This Row],[Recommended]]="yes", 1, 0)</f>
        <v>1</v>
      </c>
      <c r="J24" s="1">
        <f>IF(Table1[[#This Row],[Recommended]]="no",1,0)</f>
        <v>0</v>
      </c>
      <c r="K24" s="1" t="str">
        <f>IF(Table1[[#This Row],[Stars]]&gt;=8,"Excellent",IF(Table1[[#This Row],[Stars]]&gt;=6,"Good",IF(Table1[[#This Row],[Stars]]&gt;=5, "Average","Poor")))</f>
        <v>Poor</v>
      </c>
      <c r="L24" s="1">
        <f>IF(Table1[[#This Row],[Grade_of_Stars]]="Excellent", 1,0)</f>
        <v>0</v>
      </c>
      <c r="M24" s="1">
        <f>IF(Table1[[#This Row],[Grade_of_Stars]]="Good", 1,0)</f>
        <v>0</v>
      </c>
      <c r="N24" s="1">
        <f>IF(Table1[[#This Row],[Grade_of_Stars]]="Average",1,0)</f>
        <v>0</v>
      </c>
      <c r="O24" s="1">
        <f>IF(Table1[[#This Row],[Grade_of_Stars]]="Poor",1,0)</f>
        <v>1</v>
      </c>
    </row>
    <row r="25" spans="1:15" ht="14.25" customHeight="1" x14ac:dyDescent="0.25">
      <c r="A25" s="1" t="s">
        <v>351</v>
      </c>
      <c r="B25" s="3">
        <v>43612</v>
      </c>
      <c r="C25" s="1" t="s">
        <v>31</v>
      </c>
      <c r="D25" s="1" t="s">
        <v>1</v>
      </c>
      <c r="E25" s="1" t="s">
        <v>2</v>
      </c>
      <c r="F25" s="1">
        <v>3</v>
      </c>
      <c r="G25" s="1" t="s">
        <v>8</v>
      </c>
      <c r="H25" s="1" t="s">
        <v>9</v>
      </c>
      <c r="I25" s="1">
        <f>IF(Table1[[#This Row],[Recommended]]="yes", 1, 0)</f>
        <v>1</v>
      </c>
      <c r="J25" s="1">
        <f>IF(Table1[[#This Row],[Recommended]]="no",1,0)</f>
        <v>0</v>
      </c>
      <c r="K25" s="1" t="str">
        <f>IF(Table1[[#This Row],[Stars]]&gt;=8,"Excellent",IF(Table1[[#This Row],[Stars]]&gt;=6,"Good",IF(Table1[[#This Row],[Stars]]&gt;=5, "Average","Poor")))</f>
        <v>Poor</v>
      </c>
      <c r="L25" s="1">
        <f>IF(Table1[[#This Row],[Grade_of_Stars]]="Excellent", 1,0)</f>
        <v>0</v>
      </c>
      <c r="M25" s="1">
        <f>IF(Table1[[#This Row],[Grade_of_Stars]]="Good", 1,0)</f>
        <v>0</v>
      </c>
      <c r="N25" s="1">
        <f>IF(Table1[[#This Row],[Grade_of_Stars]]="Average",1,0)</f>
        <v>0</v>
      </c>
      <c r="O25" s="1">
        <f>IF(Table1[[#This Row],[Grade_of_Stars]]="Poor",1,0)</f>
        <v>1</v>
      </c>
    </row>
    <row r="26" spans="1:15" ht="14.25" customHeight="1" x14ac:dyDescent="0.25">
      <c r="A26" s="1" t="s">
        <v>352</v>
      </c>
      <c r="B26" s="3">
        <v>43584</v>
      </c>
      <c r="C26" s="1" t="s">
        <v>45</v>
      </c>
      <c r="D26" s="1" t="s">
        <v>1</v>
      </c>
      <c r="E26" s="1" t="s">
        <v>7</v>
      </c>
      <c r="F26" s="1">
        <v>1</v>
      </c>
      <c r="G26" s="1" t="s">
        <v>8</v>
      </c>
      <c r="H26" s="1" t="s">
        <v>9</v>
      </c>
      <c r="I26" s="1">
        <f>IF(Table1[[#This Row],[Recommended]]="yes", 1, 0)</f>
        <v>0</v>
      </c>
      <c r="J26" s="1">
        <f>IF(Table1[[#This Row],[Recommended]]="no",1,0)</f>
        <v>1</v>
      </c>
      <c r="K26" s="1" t="str">
        <f>IF(Table1[[#This Row],[Stars]]&gt;=8,"Excellent",IF(Table1[[#This Row],[Stars]]&gt;=6,"Good",IF(Table1[[#This Row],[Stars]]&gt;=5, "Average","Poor")))</f>
        <v>Poor</v>
      </c>
      <c r="L26" s="1">
        <f>IF(Table1[[#This Row],[Grade_of_Stars]]="Excellent", 1,0)</f>
        <v>0</v>
      </c>
      <c r="M26" s="1">
        <f>IF(Table1[[#This Row],[Grade_of_Stars]]="Good", 1,0)</f>
        <v>0</v>
      </c>
      <c r="N26" s="1">
        <f>IF(Table1[[#This Row],[Grade_of_Stars]]="Average",1,0)</f>
        <v>0</v>
      </c>
      <c r="O26" s="1">
        <f>IF(Table1[[#This Row],[Grade_of_Stars]]="Poor",1,0)</f>
        <v>1</v>
      </c>
    </row>
    <row r="27" spans="1:15" ht="14.25" customHeight="1" x14ac:dyDescent="0.25">
      <c r="A27" s="1" t="s">
        <v>266</v>
      </c>
      <c r="B27" s="3">
        <v>43569</v>
      </c>
      <c r="C27" s="1" t="s">
        <v>5</v>
      </c>
      <c r="D27" s="1" t="s">
        <v>1</v>
      </c>
      <c r="E27" s="1" t="s">
        <v>7</v>
      </c>
      <c r="F27" s="1">
        <v>3</v>
      </c>
      <c r="G27" s="1" t="s">
        <v>8</v>
      </c>
      <c r="H27" s="1" t="s">
        <v>9</v>
      </c>
      <c r="I27" s="1">
        <f>IF(Table1[[#This Row],[Recommended]]="yes", 1, 0)</f>
        <v>0</v>
      </c>
      <c r="J27" s="1">
        <f>IF(Table1[[#This Row],[Recommended]]="no",1,0)</f>
        <v>1</v>
      </c>
      <c r="K27" s="1" t="str">
        <f>IF(Table1[[#This Row],[Stars]]&gt;=8,"Excellent",IF(Table1[[#This Row],[Stars]]&gt;=6,"Good",IF(Table1[[#This Row],[Stars]]&gt;=5, "Average","Poor")))</f>
        <v>Poor</v>
      </c>
      <c r="L27" s="1">
        <f>IF(Table1[[#This Row],[Grade_of_Stars]]="Excellent", 1,0)</f>
        <v>0</v>
      </c>
      <c r="M27" s="1">
        <f>IF(Table1[[#This Row],[Grade_of_Stars]]="Good", 1,0)</f>
        <v>0</v>
      </c>
      <c r="N27" s="1">
        <f>IF(Table1[[#This Row],[Grade_of_Stars]]="Average",1,0)</f>
        <v>0</v>
      </c>
      <c r="O27" s="1">
        <f>IF(Table1[[#This Row],[Grade_of_Stars]]="Poor",1,0)</f>
        <v>1</v>
      </c>
    </row>
    <row r="28" spans="1:15" ht="14.25" customHeight="1" x14ac:dyDescent="0.25">
      <c r="A28" s="1" t="s">
        <v>353</v>
      </c>
      <c r="B28" s="3">
        <v>43556</v>
      </c>
      <c r="C28" s="1" t="s">
        <v>16</v>
      </c>
      <c r="D28" s="1" t="s">
        <v>1</v>
      </c>
      <c r="E28" s="1" t="s">
        <v>2</v>
      </c>
      <c r="F28" s="1">
        <v>3</v>
      </c>
      <c r="G28" s="1" t="s">
        <v>8</v>
      </c>
      <c r="H28" s="1" t="s">
        <v>9</v>
      </c>
      <c r="I28" s="1">
        <f>IF(Table1[[#This Row],[Recommended]]="yes", 1, 0)</f>
        <v>1</v>
      </c>
      <c r="J28" s="1">
        <f>IF(Table1[[#This Row],[Recommended]]="no",1,0)</f>
        <v>0</v>
      </c>
      <c r="K28" s="1" t="str">
        <f>IF(Table1[[#This Row],[Stars]]&gt;=8,"Excellent",IF(Table1[[#This Row],[Stars]]&gt;=6,"Good",IF(Table1[[#This Row],[Stars]]&gt;=5, "Average","Poor")))</f>
        <v>Poor</v>
      </c>
      <c r="L28" s="1">
        <f>IF(Table1[[#This Row],[Grade_of_Stars]]="Excellent", 1,0)</f>
        <v>0</v>
      </c>
      <c r="M28" s="1">
        <f>IF(Table1[[#This Row],[Grade_of_Stars]]="Good", 1,0)</f>
        <v>0</v>
      </c>
      <c r="N28" s="1">
        <f>IF(Table1[[#This Row],[Grade_of_Stars]]="Average",1,0)</f>
        <v>0</v>
      </c>
      <c r="O28" s="1">
        <f>IF(Table1[[#This Row],[Grade_of_Stars]]="Poor",1,0)</f>
        <v>1</v>
      </c>
    </row>
    <row r="29" spans="1:15" ht="14.25" customHeight="1" x14ac:dyDescent="0.25">
      <c r="A29" s="1" t="s">
        <v>354</v>
      </c>
      <c r="B29" s="3">
        <v>43538</v>
      </c>
      <c r="C29" s="1" t="s">
        <v>5</v>
      </c>
      <c r="D29" s="1" t="s">
        <v>1</v>
      </c>
      <c r="E29" s="1" t="s">
        <v>2</v>
      </c>
      <c r="F29" s="1">
        <v>5</v>
      </c>
      <c r="G29" s="1" t="s">
        <v>8</v>
      </c>
      <c r="H29" s="1" t="s">
        <v>9</v>
      </c>
      <c r="I29" s="1">
        <f>IF(Table1[[#This Row],[Recommended]]="yes", 1, 0)</f>
        <v>1</v>
      </c>
      <c r="J29" s="1">
        <f>IF(Table1[[#This Row],[Recommended]]="no",1,0)</f>
        <v>0</v>
      </c>
      <c r="K29" s="1" t="str">
        <f>IF(Table1[[#This Row],[Stars]]&gt;=8,"Excellent",IF(Table1[[#This Row],[Stars]]&gt;=6,"Good",IF(Table1[[#This Row],[Stars]]&gt;=5, "Average","Poor")))</f>
        <v>Average</v>
      </c>
      <c r="L29" s="1">
        <f>IF(Table1[[#This Row],[Grade_of_Stars]]="Excellent", 1,0)</f>
        <v>0</v>
      </c>
      <c r="M29" s="1">
        <f>IF(Table1[[#This Row],[Grade_of_Stars]]="Good", 1,0)</f>
        <v>0</v>
      </c>
      <c r="N29" s="1">
        <f>IF(Table1[[#This Row],[Grade_of_Stars]]="Average",1,0)</f>
        <v>1</v>
      </c>
      <c r="O29" s="1">
        <f>IF(Table1[[#This Row],[Grade_of_Stars]]="Poor",1,0)</f>
        <v>0</v>
      </c>
    </row>
    <row r="30" spans="1:15" ht="14.25" customHeight="1" x14ac:dyDescent="0.25">
      <c r="A30" s="1" t="s">
        <v>355</v>
      </c>
      <c r="B30" s="3">
        <v>43499</v>
      </c>
      <c r="C30" s="1" t="s">
        <v>5</v>
      </c>
      <c r="D30" s="1" t="s">
        <v>1</v>
      </c>
      <c r="E30" s="1" t="s">
        <v>2</v>
      </c>
      <c r="F30" s="1">
        <v>5</v>
      </c>
      <c r="G30" s="1" t="s">
        <v>8</v>
      </c>
      <c r="H30" s="1" t="s">
        <v>9</v>
      </c>
      <c r="I30" s="1">
        <f>IF(Table1[[#This Row],[Recommended]]="yes", 1, 0)</f>
        <v>1</v>
      </c>
      <c r="J30" s="1">
        <f>IF(Table1[[#This Row],[Recommended]]="no",1,0)</f>
        <v>0</v>
      </c>
      <c r="K30" s="1" t="str">
        <f>IF(Table1[[#This Row],[Stars]]&gt;=8,"Excellent",IF(Table1[[#This Row],[Stars]]&gt;=6,"Good",IF(Table1[[#This Row],[Stars]]&gt;=5, "Average","Poor")))</f>
        <v>Average</v>
      </c>
      <c r="L30" s="1">
        <f>IF(Table1[[#This Row],[Grade_of_Stars]]="Excellent", 1,0)</f>
        <v>0</v>
      </c>
      <c r="M30" s="1">
        <f>IF(Table1[[#This Row],[Grade_of_Stars]]="Good", 1,0)</f>
        <v>0</v>
      </c>
      <c r="N30" s="1">
        <f>IF(Table1[[#This Row],[Grade_of_Stars]]="Average",1,0)</f>
        <v>1</v>
      </c>
      <c r="O30" s="1">
        <f>IF(Table1[[#This Row],[Grade_of_Stars]]="Poor",1,0)</f>
        <v>0</v>
      </c>
    </row>
    <row r="31" spans="1:15" ht="14.25" customHeight="1" x14ac:dyDescent="0.25">
      <c r="A31" s="1" t="s">
        <v>356</v>
      </c>
      <c r="B31" s="3">
        <v>43452</v>
      </c>
      <c r="C31" s="1" t="s">
        <v>45</v>
      </c>
      <c r="D31" s="1" t="s">
        <v>1</v>
      </c>
      <c r="E31" s="1" t="s">
        <v>7</v>
      </c>
      <c r="F31" s="1">
        <v>3</v>
      </c>
      <c r="G31" s="1" t="s">
        <v>8</v>
      </c>
      <c r="H31" s="1" t="s">
        <v>9</v>
      </c>
      <c r="I31" s="1">
        <f>IF(Table1[[#This Row],[Recommended]]="yes", 1, 0)</f>
        <v>0</v>
      </c>
      <c r="J31" s="1">
        <f>IF(Table1[[#This Row],[Recommended]]="no",1,0)</f>
        <v>1</v>
      </c>
      <c r="K31" s="1" t="str">
        <f>IF(Table1[[#This Row],[Stars]]&gt;=8,"Excellent",IF(Table1[[#This Row],[Stars]]&gt;=6,"Good",IF(Table1[[#This Row],[Stars]]&gt;=5, "Average","Poor")))</f>
        <v>Poor</v>
      </c>
      <c r="L31" s="1">
        <f>IF(Table1[[#This Row],[Grade_of_Stars]]="Excellent", 1,0)</f>
        <v>0</v>
      </c>
      <c r="M31" s="1">
        <f>IF(Table1[[#This Row],[Grade_of_Stars]]="Good", 1,0)</f>
        <v>0</v>
      </c>
      <c r="N31" s="1">
        <f>IF(Table1[[#This Row],[Grade_of_Stars]]="Average",1,0)</f>
        <v>0</v>
      </c>
      <c r="O31" s="1">
        <f>IF(Table1[[#This Row],[Grade_of_Stars]]="Poor",1,0)</f>
        <v>1</v>
      </c>
    </row>
    <row r="32" spans="1:15" ht="14.25" customHeight="1" x14ac:dyDescent="0.25">
      <c r="A32" s="1" t="s">
        <v>275</v>
      </c>
      <c r="B32" s="3">
        <v>43380</v>
      </c>
      <c r="C32" s="1" t="s">
        <v>31</v>
      </c>
      <c r="D32" s="1" t="s">
        <v>1</v>
      </c>
      <c r="E32" s="1" t="s">
        <v>7</v>
      </c>
      <c r="F32" s="1">
        <v>3</v>
      </c>
      <c r="G32" s="1" t="s">
        <v>8</v>
      </c>
      <c r="H32" s="1" t="s">
        <v>9</v>
      </c>
      <c r="I32" s="1">
        <f>IF(Table1[[#This Row],[Recommended]]="yes", 1, 0)</f>
        <v>0</v>
      </c>
      <c r="J32" s="1">
        <f>IF(Table1[[#This Row],[Recommended]]="no",1,0)</f>
        <v>1</v>
      </c>
      <c r="K32" s="1" t="str">
        <f>IF(Table1[[#This Row],[Stars]]&gt;=8,"Excellent",IF(Table1[[#This Row],[Stars]]&gt;=6,"Good",IF(Table1[[#This Row],[Stars]]&gt;=5, "Average","Poor")))</f>
        <v>Poor</v>
      </c>
      <c r="L32" s="1">
        <f>IF(Table1[[#This Row],[Grade_of_Stars]]="Excellent", 1,0)</f>
        <v>0</v>
      </c>
      <c r="M32" s="1">
        <f>IF(Table1[[#This Row],[Grade_of_Stars]]="Good", 1,0)</f>
        <v>0</v>
      </c>
      <c r="N32" s="1">
        <f>IF(Table1[[#This Row],[Grade_of_Stars]]="Average",1,0)</f>
        <v>0</v>
      </c>
      <c r="O32" s="1">
        <f>IF(Table1[[#This Row],[Grade_of_Stars]]="Poor",1,0)</f>
        <v>1</v>
      </c>
    </row>
    <row r="33" spans="1:19" ht="14.25" customHeight="1" x14ac:dyDescent="0.25">
      <c r="A33" s="1" t="s">
        <v>357</v>
      </c>
      <c r="B33" s="3">
        <v>45138</v>
      </c>
      <c r="C33" s="1" t="s">
        <v>5</v>
      </c>
      <c r="D33" s="1" t="s">
        <v>6</v>
      </c>
      <c r="E33" s="1" t="s">
        <v>7</v>
      </c>
      <c r="F33" s="1">
        <v>3</v>
      </c>
      <c r="G33" s="1" t="s">
        <v>8</v>
      </c>
      <c r="H33" s="1" t="s">
        <v>9</v>
      </c>
      <c r="I33" s="1">
        <f>IF(Table1[[#This Row],[Recommended]]="yes", 1, 0)</f>
        <v>0</v>
      </c>
      <c r="J33" s="1">
        <f>IF(Table1[[#This Row],[Recommended]]="no",1,0)</f>
        <v>1</v>
      </c>
      <c r="K33" s="1" t="str">
        <f>IF(Table1[[#This Row],[Stars]]&gt;=8,"Excellent",IF(Table1[[#This Row],[Stars]]&gt;=6,"Good",IF(Table1[[#This Row],[Stars]]&gt;=5, "Average","Poor")))</f>
        <v>Poor</v>
      </c>
      <c r="L33" s="1">
        <f>IF(Table1[[#This Row],[Grade_of_Stars]]="Excellent", 1,0)</f>
        <v>0</v>
      </c>
      <c r="M33" s="1">
        <f>IF(Table1[[#This Row],[Grade_of_Stars]]="Good", 1,0)</f>
        <v>0</v>
      </c>
      <c r="N33" s="1">
        <f>IF(Table1[[#This Row],[Grade_of_Stars]]="Average",1,0)</f>
        <v>0</v>
      </c>
      <c r="O33" s="1">
        <f>IF(Table1[[#This Row],[Grade_of_Stars]]="Poor",1,0)</f>
        <v>1</v>
      </c>
    </row>
    <row r="34" spans="1:19" ht="14.25" customHeight="1" x14ac:dyDescent="0.25">
      <c r="A34" s="1" t="s">
        <v>358</v>
      </c>
      <c r="B34" s="3">
        <v>45104</v>
      </c>
      <c r="C34" s="1" t="s">
        <v>31</v>
      </c>
      <c r="D34" s="1" t="s">
        <v>6</v>
      </c>
      <c r="E34" s="1" t="s">
        <v>7</v>
      </c>
      <c r="F34" s="1">
        <v>7</v>
      </c>
      <c r="G34" s="1" t="s">
        <v>8</v>
      </c>
      <c r="H34" s="1" t="s">
        <v>9</v>
      </c>
      <c r="I34" s="1">
        <f>IF(Table1[[#This Row],[Recommended]]="yes", 1, 0)</f>
        <v>0</v>
      </c>
      <c r="J34" s="1">
        <f>IF(Table1[[#This Row],[Recommended]]="no",1,0)</f>
        <v>1</v>
      </c>
      <c r="K34" s="1" t="str">
        <f>IF(Table1[[#This Row],[Stars]]&gt;=8,"Excellent",IF(Table1[[#This Row],[Stars]]&gt;=6,"Good",IF(Table1[[#This Row],[Stars]]&gt;=5, "Average","Poor")))</f>
        <v>Good</v>
      </c>
      <c r="L34" s="1">
        <f>IF(Table1[[#This Row],[Grade_of_Stars]]="Excellent", 1,0)</f>
        <v>0</v>
      </c>
      <c r="M34" s="1">
        <f>IF(Table1[[#This Row],[Grade_of_Stars]]="Good", 1,0)</f>
        <v>1</v>
      </c>
      <c r="N34" s="1">
        <f>IF(Table1[[#This Row],[Grade_of_Stars]]="Average",1,0)</f>
        <v>0</v>
      </c>
      <c r="O34" s="1">
        <f>IF(Table1[[#This Row],[Grade_of_Stars]]="Poor",1,0)</f>
        <v>0</v>
      </c>
      <c r="R34">
        <f>COUNTA(C6:C997)</f>
        <v>992</v>
      </c>
    </row>
    <row r="35" spans="1:19" ht="14.25" customHeight="1" x14ac:dyDescent="0.25">
      <c r="A35" s="1" t="s">
        <v>42</v>
      </c>
      <c r="B35" s="3">
        <v>45096</v>
      </c>
      <c r="C35" s="1" t="s">
        <v>31</v>
      </c>
      <c r="D35" s="1" t="s">
        <v>6</v>
      </c>
      <c r="E35" s="1" t="s">
        <v>7</v>
      </c>
      <c r="F35" s="1">
        <v>9</v>
      </c>
      <c r="G35" s="1" t="s">
        <v>8</v>
      </c>
      <c r="H35" s="1" t="s">
        <v>9</v>
      </c>
      <c r="I35" s="1">
        <f>IF(Table1[[#This Row],[Recommended]]="yes", 1, 0)</f>
        <v>0</v>
      </c>
      <c r="J35" s="1">
        <f>IF(Table1[[#This Row],[Recommended]]="no",1,0)</f>
        <v>1</v>
      </c>
      <c r="K35" s="1" t="str">
        <f>IF(Table1[[#This Row],[Stars]]&gt;=8,"Excellent",IF(Table1[[#This Row],[Stars]]&gt;=6,"Good",IF(Table1[[#This Row],[Stars]]&gt;=5, "Average","Poor")))</f>
        <v>Excellent</v>
      </c>
      <c r="L35" s="1">
        <f>IF(Table1[[#This Row],[Grade_of_Stars]]="Excellent", 1,0)</f>
        <v>1</v>
      </c>
      <c r="M35" s="1">
        <f>IF(Table1[[#This Row],[Grade_of_Stars]]="Good", 1,0)</f>
        <v>0</v>
      </c>
      <c r="N35" s="1">
        <f>IF(Table1[[#This Row],[Grade_of_Stars]]="Average",1,0)</f>
        <v>0</v>
      </c>
      <c r="O35" s="1">
        <f>IF(Table1[[#This Row],[Grade_of_Stars]]="Poor",1,0)</f>
        <v>0</v>
      </c>
    </row>
    <row r="36" spans="1:19" ht="14.25" customHeight="1" x14ac:dyDescent="0.25">
      <c r="A36" s="1" t="s">
        <v>46</v>
      </c>
      <c r="B36" s="3">
        <v>45083</v>
      </c>
      <c r="C36" s="1" t="s">
        <v>31</v>
      </c>
      <c r="D36" s="1" t="s">
        <v>6</v>
      </c>
      <c r="E36" s="1" t="s">
        <v>7</v>
      </c>
      <c r="F36" s="1">
        <v>1</v>
      </c>
      <c r="G36" s="1" t="s">
        <v>8</v>
      </c>
      <c r="H36" s="1" t="s">
        <v>9</v>
      </c>
      <c r="I36" s="1">
        <f>IF(Table1[[#This Row],[Recommended]]="yes", 1, 0)</f>
        <v>0</v>
      </c>
      <c r="J36" s="1">
        <f>IF(Table1[[#This Row],[Recommended]]="no",1,0)</f>
        <v>1</v>
      </c>
      <c r="K36" s="1" t="str">
        <f>IF(Table1[[#This Row],[Stars]]&gt;=8,"Excellent",IF(Table1[[#This Row],[Stars]]&gt;=6,"Good",IF(Table1[[#This Row],[Stars]]&gt;=5, "Average","Poor")))</f>
        <v>Poor</v>
      </c>
      <c r="L36" s="1">
        <f>IF(Table1[[#This Row],[Grade_of_Stars]]="Excellent", 1,0)</f>
        <v>0</v>
      </c>
      <c r="M36" s="1">
        <f>IF(Table1[[#This Row],[Grade_of_Stars]]="Good", 1,0)</f>
        <v>0</v>
      </c>
      <c r="N36" s="1">
        <f>IF(Table1[[#This Row],[Grade_of_Stars]]="Average",1,0)</f>
        <v>0</v>
      </c>
      <c r="O36" s="1">
        <f>IF(Table1[[#This Row],[Grade_of_Stars]]="Poor",1,0)</f>
        <v>1</v>
      </c>
    </row>
    <row r="37" spans="1:19" ht="14.25" customHeight="1" x14ac:dyDescent="0.25">
      <c r="A37" s="21" t="s">
        <v>359</v>
      </c>
      <c r="B37" s="3">
        <v>45063</v>
      </c>
      <c r="C37" s="1" t="s">
        <v>5</v>
      </c>
      <c r="D37" s="1" t="s">
        <v>6</v>
      </c>
      <c r="E37" s="1" t="s">
        <v>7</v>
      </c>
      <c r="F37" s="1">
        <v>3</v>
      </c>
      <c r="G37" s="1" t="s">
        <v>8</v>
      </c>
      <c r="H37" s="1" t="s">
        <v>9</v>
      </c>
      <c r="I37" s="1">
        <f>IF(Table1[[#This Row],[Recommended]]="yes", 1, 0)</f>
        <v>0</v>
      </c>
      <c r="J37" s="1">
        <f>IF(Table1[[#This Row],[Recommended]]="no",1,0)</f>
        <v>1</v>
      </c>
      <c r="K37" s="1" t="str">
        <f>IF(Table1[[#This Row],[Stars]]&gt;=8,"Excellent",IF(Table1[[#This Row],[Stars]]&gt;=6,"Good",IF(Table1[[#This Row],[Stars]]&gt;=5, "Average","Poor")))</f>
        <v>Poor</v>
      </c>
      <c r="L37" s="1">
        <f>IF(Table1[[#This Row],[Grade_of_Stars]]="Excellent", 1,0)</f>
        <v>0</v>
      </c>
      <c r="M37" s="1">
        <f>IF(Table1[[#This Row],[Grade_of_Stars]]="Good", 1,0)</f>
        <v>0</v>
      </c>
      <c r="N37" s="1">
        <f>IF(Table1[[#This Row],[Grade_of_Stars]]="Average",1,0)</f>
        <v>0</v>
      </c>
      <c r="O37" s="1">
        <f>IF(Table1[[#This Row],[Grade_of_Stars]]="Poor",1,0)</f>
        <v>1</v>
      </c>
    </row>
    <row r="38" spans="1:19" ht="14.25" customHeight="1" x14ac:dyDescent="0.25">
      <c r="A38" s="1" t="s">
        <v>360</v>
      </c>
      <c r="B38" s="3">
        <v>45031</v>
      </c>
      <c r="C38" s="1" t="s">
        <v>31</v>
      </c>
      <c r="D38" s="1" t="s">
        <v>6</v>
      </c>
      <c r="E38" s="1" t="s">
        <v>7</v>
      </c>
      <c r="F38" s="1">
        <v>5</v>
      </c>
      <c r="G38" s="1" t="s">
        <v>8</v>
      </c>
      <c r="H38" s="1" t="s">
        <v>9</v>
      </c>
      <c r="I38" s="1">
        <f>IF(Table1[[#This Row],[Recommended]]="yes", 1, 0)</f>
        <v>0</v>
      </c>
      <c r="J38" s="1">
        <f>IF(Table1[[#This Row],[Recommended]]="no",1,0)</f>
        <v>1</v>
      </c>
      <c r="K38" s="1" t="str">
        <f>IF(Table1[[#This Row],[Stars]]&gt;=8,"Excellent",IF(Table1[[#This Row],[Stars]]&gt;=6,"Good",IF(Table1[[#This Row],[Stars]]&gt;=5, "Average","Poor")))</f>
        <v>Average</v>
      </c>
      <c r="L38" s="1">
        <f>IF(Table1[[#This Row],[Grade_of_Stars]]="Excellent", 1,0)</f>
        <v>0</v>
      </c>
      <c r="M38" s="1">
        <f>IF(Table1[[#This Row],[Grade_of_Stars]]="Good", 1,0)</f>
        <v>0</v>
      </c>
      <c r="N38" s="1">
        <f>IF(Table1[[#This Row],[Grade_of_Stars]]="Average",1,0)</f>
        <v>1</v>
      </c>
      <c r="O38" s="1">
        <f>IF(Table1[[#This Row],[Grade_of_Stars]]="Poor",1,0)</f>
        <v>0</v>
      </c>
    </row>
    <row r="39" spans="1:19" ht="14.25" customHeight="1" x14ac:dyDescent="0.25">
      <c r="A39" s="1" t="s">
        <v>361</v>
      </c>
      <c r="B39" s="3">
        <v>45022</v>
      </c>
      <c r="C39" s="1" t="s">
        <v>31</v>
      </c>
      <c r="D39" s="1" t="s">
        <v>6</v>
      </c>
      <c r="E39" s="1" t="s">
        <v>7</v>
      </c>
      <c r="F39" s="1">
        <v>3</v>
      </c>
      <c r="G39" s="1" t="s">
        <v>8</v>
      </c>
      <c r="H39" s="1" t="s">
        <v>9</v>
      </c>
      <c r="I39" s="1">
        <f>IF(Table1[[#This Row],[Recommended]]="yes", 1, 0)</f>
        <v>0</v>
      </c>
      <c r="J39" s="1">
        <f>IF(Table1[[#This Row],[Recommended]]="no",1,0)</f>
        <v>1</v>
      </c>
      <c r="K39" s="1" t="str">
        <f>IF(Table1[[#This Row],[Stars]]&gt;=8,"Excellent",IF(Table1[[#This Row],[Stars]]&gt;=6,"Good",IF(Table1[[#This Row],[Stars]]&gt;=5, "Average","Poor")))</f>
        <v>Poor</v>
      </c>
      <c r="L39" s="1">
        <f>IF(Table1[[#This Row],[Grade_of_Stars]]="Excellent", 1,0)</f>
        <v>0</v>
      </c>
      <c r="M39" s="1">
        <f>IF(Table1[[#This Row],[Grade_of_Stars]]="Good", 1,0)</f>
        <v>0</v>
      </c>
      <c r="N39" s="1">
        <f>IF(Table1[[#This Row],[Grade_of_Stars]]="Average",1,0)</f>
        <v>0</v>
      </c>
      <c r="O39" s="1">
        <f>IF(Table1[[#This Row],[Grade_of_Stars]]="Poor",1,0)</f>
        <v>1</v>
      </c>
    </row>
    <row r="40" spans="1:19" ht="14.25" customHeight="1" x14ac:dyDescent="0.25">
      <c r="A40" s="1" t="s">
        <v>362</v>
      </c>
      <c r="B40" s="3">
        <v>45005</v>
      </c>
      <c r="C40" s="1" t="s">
        <v>31</v>
      </c>
      <c r="D40" s="1" t="s">
        <v>6</v>
      </c>
      <c r="E40" s="1" t="s">
        <v>7</v>
      </c>
      <c r="F40" s="1">
        <v>3</v>
      </c>
      <c r="G40" s="1" t="s">
        <v>8</v>
      </c>
      <c r="H40" s="1" t="s">
        <v>9</v>
      </c>
      <c r="I40" s="1">
        <f>IF(Table1[[#This Row],[Recommended]]="yes", 1, 0)</f>
        <v>0</v>
      </c>
      <c r="J40" s="1">
        <f>IF(Table1[[#This Row],[Recommended]]="no",1,0)</f>
        <v>1</v>
      </c>
      <c r="K40" s="1" t="str">
        <f>IF(Table1[[#This Row],[Stars]]&gt;=8,"Excellent",IF(Table1[[#This Row],[Stars]]&gt;=6,"Good",IF(Table1[[#This Row],[Stars]]&gt;=5, "Average","Poor")))</f>
        <v>Poor</v>
      </c>
      <c r="L40" s="1">
        <f>IF(Table1[[#This Row],[Grade_of_Stars]]="Excellent", 1,0)</f>
        <v>0</v>
      </c>
      <c r="M40" s="1">
        <f>IF(Table1[[#This Row],[Grade_of_Stars]]="Good", 1,0)</f>
        <v>0</v>
      </c>
      <c r="N40" s="1">
        <f>IF(Table1[[#This Row],[Grade_of_Stars]]="Average",1,0)</f>
        <v>0</v>
      </c>
      <c r="O40" s="1">
        <f>IF(Table1[[#This Row],[Grade_of_Stars]]="Poor",1,0)</f>
        <v>1</v>
      </c>
      <c r="S40" t="s">
        <v>306</v>
      </c>
    </row>
    <row r="41" spans="1:19" ht="14.25" customHeight="1" x14ac:dyDescent="0.25">
      <c r="A41" s="1" t="s">
        <v>363</v>
      </c>
      <c r="B41" s="3">
        <v>44989</v>
      </c>
      <c r="C41" s="1" t="s">
        <v>5</v>
      </c>
      <c r="D41" s="1" t="s">
        <v>6</v>
      </c>
      <c r="E41" s="1" t="s">
        <v>7</v>
      </c>
      <c r="F41" s="1">
        <v>3</v>
      </c>
      <c r="G41" s="1" t="s">
        <v>8</v>
      </c>
      <c r="H41" s="1" t="s">
        <v>9</v>
      </c>
      <c r="I41" s="1">
        <f>IF(Table1[[#This Row],[Recommended]]="yes", 1, 0)</f>
        <v>0</v>
      </c>
      <c r="J41" s="1">
        <f>IF(Table1[[#This Row],[Recommended]]="no",1,0)</f>
        <v>1</v>
      </c>
      <c r="K41" s="1" t="str">
        <f>IF(Table1[[#This Row],[Stars]]&gt;=8,"Excellent",IF(Table1[[#This Row],[Stars]]&gt;=6,"Good",IF(Table1[[#This Row],[Stars]]&gt;=5, "Average","Poor")))</f>
        <v>Poor</v>
      </c>
      <c r="L41" s="1">
        <f>IF(Table1[[#This Row],[Grade_of_Stars]]="Excellent", 1,0)</f>
        <v>0</v>
      </c>
      <c r="M41" s="1">
        <f>IF(Table1[[#This Row],[Grade_of_Stars]]="Good", 1,0)</f>
        <v>0</v>
      </c>
      <c r="N41" s="1">
        <f>IF(Table1[[#This Row],[Grade_of_Stars]]="Average",1,0)</f>
        <v>0</v>
      </c>
      <c r="O41" s="1">
        <f>IF(Table1[[#This Row],[Grade_of_Stars]]="Poor",1,0)</f>
        <v>1</v>
      </c>
    </row>
    <row r="42" spans="1:19" ht="14.25" customHeight="1" x14ac:dyDescent="0.25">
      <c r="A42" s="1" t="s">
        <v>364</v>
      </c>
      <c r="B42" s="3">
        <v>44975</v>
      </c>
      <c r="C42" s="1" t="s">
        <v>5</v>
      </c>
      <c r="D42" s="1" t="s">
        <v>6</v>
      </c>
      <c r="E42" s="1" t="s">
        <v>7</v>
      </c>
      <c r="F42" s="1">
        <v>7</v>
      </c>
      <c r="G42" s="1" t="s">
        <v>8</v>
      </c>
      <c r="H42" s="1" t="s">
        <v>9</v>
      </c>
      <c r="I42" s="1">
        <f>IF(Table1[[#This Row],[Recommended]]="yes", 1, 0)</f>
        <v>0</v>
      </c>
      <c r="J42" s="1">
        <f>IF(Table1[[#This Row],[Recommended]]="no",1,0)</f>
        <v>1</v>
      </c>
      <c r="K42" s="1" t="str">
        <f>IF(Table1[[#This Row],[Stars]]&gt;=8,"Excellent",IF(Table1[[#This Row],[Stars]]&gt;=6,"Good",IF(Table1[[#This Row],[Stars]]&gt;=5, "Average","Poor")))</f>
        <v>Good</v>
      </c>
      <c r="L42" s="1">
        <f>IF(Table1[[#This Row],[Grade_of_Stars]]="Excellent", 1,0)</f>
        <v>0</v>
      </c>
      <c r="M42" s="1">
        <f>IF(Table1[[#This Row],[Grade_of_Stars]]="Good", 1,0)</f>
        <v>1</v>
      </c>
      <c r="N42" s="1">
        <f>IF(Table1[[#This Row],[Grade_of_Stars]]="Average",1,0)</f>
        <v>0</v>
      </c>
      <c r="O42" s="1">
        <f>IF(Table1[[#This Row],[Grade_of_Stars]]="Poor",1,0)</f>
        <v>0</v>
      </c>
    </row>
    <row r="43" spans="1:19" ht="14.25" customHeight="1" x14ac:dyDescent="0.25">
      <c r="A43" s="1" t="s">
        <v>365</v>
      </c>
      <c r="B43" s="3">
        <v>44954</v>
      </c>
      <c r="C43" s="1" t="s">
        <v>5</v>
      </c>
      <c r="D43" s="1" t="s">
        <v>6</v>
      </c>
      <c r="E43" s="1" t="s">
        <v>7</v>
      </c>
      <c r="F43" s="1">
        <v>9</v>
      </c>
      <c r="G43" s="1" t="s">
        <v>8</v>
      </c>
      <c r="H43" s="1" t="s">
        <v>9</v>
      </c>
      <c r="I43" s="1">
        <f>IF(Table1[[#This Row],[Recommended]]="yes", 1, 0)</f>
        <v>0</v>
      </c>
      <c r="J43" s="1">
        <f>IF(Table1[[#This Row],[Recommended]]="no",1,0)</f>
        <v>1</v>
      </c>
      <c r="K43" s="1" t="str">
        <f>IF(Table1[[#This Row],[Stars]]&gt;=8,"Excellent",IF(Table1[[#This Row],[Stars]]&gt;=6,"Good",IF(Table1[[#This Row],[Stars]]&gt;=5, "Average","Poor")))</f>
        <v>Excellent</v>
      </c>
      <c r="L43" s="1">
        <f>IF(Table1[[#This Row],[Grade_of_Stars]]="Excellent", 1,0)</f>
        <v>1</v>
      </c>
      <c r="M43" s="1">
        <f>IF(Table1[[#This Row],[Grade_of_Stars]]="Good", 1,0)</f>
        <v>0</v>
      </c>
      <c r="N43" s="1">
        <f>IF(Table1[[#This Row],[Grade_of_Stars]]="Average",1,0)</f>
        <v>0</v>
      </c>
      <c r="O43" s="1">
        <f>IF(Table1[[#This Row],[Grade_of_Stars]]="Poor",1,0)</f>
        <v>0</v>
      </c>
    </row>
    <row r="44" spans="1:19" ht="14.25" customHeight="1" x14ac:dyDescent="0.25">
      <c r="A44" s="1" t="s">
        <v>366</v>
      </c>
      <c r="B44" s="3">
        <v>44893</v>
      </c>
      <c r="C44" s="1" t="s">
        <v>31</v>
      </c>
      <c r="D44" s="1" t="s">
        <v>6</v>
      </c>
      <c r="E44" s="1" t="s">
        <v>7</v>
      </c>
      <c r="F44" s="1">
        <v>5</v>
      </c>
      <c r="G44" s="1" t="s">
        <v>8</v>
      </c>
      <c r="H44" s="1" t="s">
        <v>9</v>
      </c>
      <c r="I44" s="1">
        <f>IF(Table1[[#This Row],[Recommended]]="yes", 1, 0)</f>
        <v>0</v>
      </c>
      <c r="J44" s="1">
        <f>IF(Table1[[#This Row],[Recommended]]="no",1,0)</f>
        <v>1</v>
      </c>
      <c r="K44" s="1" t="str">
        <f>IF(Table1[[#This Row],[Stars]]&gt;=8,"Excellent",IF(Table1[[#This Row],[Stars]]&gt;=6,"Good",IF(Table1[[#This Row],[Stars]]&gt;=5, "Average","Poor")))</f>
        <v>Average</v>
      </c>
      <c r="L44" s="1">
        <f>IF(Table1[[#This Row],[Grade_of_Stars]]="Excellent", 1,0)</f>
        <v>0</v>
      </c>
      <c r="M44" s="1">
        <f>IF(Table1[[#This Row],[Grade_of_Stars]]="Good", 1,0)</f>
        <v>0</v>
      </c>
      <c r="N44" s="1">
        <f>IF(Table1[[#This Row],[Grade_of_Stars]]="Average",1,0)</f>
        <v>1</v>
      </c>
      <c r="O44" s="1">
        <f>IF(Table1[[#This Row],[Grade_of_Stars]]="Poor",1,0)</f>
        <v>0</v>
      </c>
    </row>
    <row r="45" spans="1:19" ht="14.25" customHeight="1" x14ac:dyDescent="0.25">
      <c r="A45" s="1" t="s">
        <v>367</v>
      </c>
      <c r="B45" s="3">
        <v>44865</v>
      </c>
      <c r="C45" s="1" t="s">
        <v>31</v>
      </c>
      <c r="D45" s="1" t="s">
        <v>6</v>
      </c>
      <c r="E45" s="1" t="s">
        <v>7</v>
      </c>
      <c r="F45" s="1">
        <v>5</v>
      </c>
      <c r="G45" s="1" t="s">
        <v>8</v>
      </c>
      <c r="H45" s="1" t="s">
        <v>9</v>
      </c>
      <c r="I45" s="1">
        <f>IF(Table1[[#This Row],[Recommended]]="yes", 1, 0)</f>
        <v>0</v>
      </c>
      <c r="J45" s="1">
        <f>IF(Table1[[#This Row],[Recommended]]="no",1,0)</f>
        <v>1</v>
      </c>
      <c r="K45" s="1" t="str">
        <f>IF(Table1[[#This Row],[Stars]]&gt;=8,"Excellent",IF(Table1[[#This Row],[Stars]]&gt;=6,"Good",IF(Table1[[#This Row],[Stars]]&gt;=5, "Average","Poor")))</f>
        <v>Average</v>
      </c>
      <c r="L45" s="1">
        <f>IF(Table1[[#This Row],[Grade_of_Stars]]="Excellent", 1,0)</f>
        <v>0</v>
      </c>
      <c r="M45" s="1">
        <f>IF(Table1[[#This Row],[Grade_of_Stars]]="Good", 1,0)</f>
        <v>0</v>
      </c>
      <c r="N45" s="1">
        <f>IF(Table1[[#This Row],[Grade_of_Stars]]="Average",1,0)</f>
        <v>1</v>
      </c>
      <c r="O45" s="1">
        <f>IF(Table1[[#This Row],[Grade_of_Stars]]="Poor",1,0)</f>
        <v>0</v>
      </c>
    </row>
    <row r="46" spans="1:19" ht="14.25" customHeight="1" x14ac:dyDescent="0.25">
      <c r="A46" s="1" t="s">
        <v>368</v>
      </c>
      <c r="B46" s="3">
        <v>44856</v>
      </c>
      <c r="C46" s="1" t="s">
        <v>5</v>
      </c>
      <c r="D46" s="1" t="s">
        <v>6</v>
      </c>
      <c r="E46" s="1" t="s">
        <v>7</v>
      </c>
      <c r="F46" s="1">
        <v>3</v>
      </c>
      <c r="G46" s="1" t="s">
        <v>8</v>
      </c>
      <c r="H46" s="1" t="s">
        <v>9</v>
      </c>
      <c r="I46" s="1">
        <f>IF(Table1[[#This Row],[Recommended]]="yes", 1, 0)</f>
        <v>0</v>
      </c>
      <c r="J46" s="1">
        <f>IF(Table1[[#This Row],[Recommended]]="no",1,0)</f>
        <v>1</v>
      </c>
      <c r="K46" s="1" t="str">
        <f>IF(Table1[[#This Row],[Stars]]&gt;=8,"Excellent",IF(Table1[[#This Row],[Stars]]&gt;=6,"Good",IF(Table1[[#This Row],[Stars]]&gt;=5, "Average","Poor")))</f>
        <v>Poor</v>
      </c>
      <c r="L46" s="1">
        <f>IF(Table1[[#This Row],[Grade_of_Stars]]="Excellent", 1,0)</f>
        <v>0</v>
      </c>
      <c r="M46" s="1">
        <f>IF(Table1[[#This Row],[Grade_of_Stars]]="Good", 1,0)</f>
        <v>0</v>
      </c>
      <c r="N46" s="1">
        <f>IF(Table1[[#This Row],[Grade_of_Stars]]="Average",1,0)</f>
        <v>0</v>
      </c>
      <c r="O46" s="1">
        <f>IF(Table1[[#This Row],[Grade_of_Stars]]="Poor",1,0)</f>
        <v>1</v>
      </c>
    </row>
    <row r="47" spans="1:19" ht="14.25" customHeight="1" x14ac:dyDescent="0.25">
      <c r="A47" s="1" t="s">
        <v>103</v>
      </c>
      <c r="B47" s="3">
        <v>44811</v>
      </c>
      <c r="C47" s="1" t="s">
        <v>91</v>
      </c>
      <c r="D47" s="1" t="s">
        <v>6</v>
      </c>
      <c r="E47" s="1" t="s">
        <v>7</v>
      </c>
      <c r="F47" s="1">
        <v>5</v>
      </c>
      <c r="G47" s="1" t="s">
        <v>8</v>
      </c>
      <c r="H47" s="1" t="s">
        <v>9</v>
      </c>
      <c r="I47" s="1">
        <f>IF(Table1[[#This Row],[Recommended]]="yes", 1, 0)</f>
        <v>0</v>
      </c>
      <c r="J47" s="1">
        <f>IF(Table1[[#This Row],[Recommended]]="no",1,0)</f>
        <v>1</v>
      </c>
      <c r="K47" s="1" t="str">
        <f>IF(Table1[[#This Row],[Stars]]&gt;=8,"Excellent",IF(Table1[[#This Row],[Stars]]&gt;=6,"Good",IF(Table1[[#This Row],[Stars]]&gt;=5, "Average","Poor")))</f>
        <v>Average</v>
      </c>
      <c r="L47" s="1">
        <f>IF(Table1[[#This Row],[Grade_of_Stars]]="Excellent", 1,0)</f>
        <v>0</v>
      </c>
      <c r="M47" s="1">
        <f>IF(Table1[[#This Row],[Grade_of_Stars]]="Good", 1,0)</f>
        <v>0</v>
      </c>
      <c r="N47" s="1">
        <f>IF(Table1[[#This Row],[Grade_of_Stars]]="Average",1,0)</f>
        <v>1</v>
      </c>
      <c r="O47" s="1">
        <f>IF(Table1[[#This Row],[Grade_of_Stars]]="Poor",1,0)</f>
        <v>0</v>
      </c>
    </row>
    <row r="48" spans="1:19" ht="14.25" customHeight="1" x14ac:dyDescent="0.25">
      <c r="A48" s="1" t="s">
        <v>369</v>
      </c>
      <c r="B48" s="3">
        <v>44788</v>
      </c>
      <c r="C48" s="1" t="s">
        <v>58</v>
      </c>
      <c r="D48" s="1" t="s">
        <v>6</v>
      </c>
      <c r="E48" s="1" t="s">
        <v>2</v>
      </c>
      <c r="F48" s="1">
        <v>3</v>
      </c>
      <c r="G48" s="1" t="s">
        <v>8</v>
      </c>
      <c r="H48" s="1" t="s">
        <v>9</v>
      </c>
      <c r="I48" s="1">
        <f>IF(Table1[[#This Row],[Recommended]]="yes", 1, 0)</f>
        <v>1</v>
      </c>
      <c r="J48" s="1">
        <f>IF(Table1[[#This Row],[Recommended]]="no",1,0)</f>
        <v>0</v>
      </c>
      <c r="K48" s="1" t="str">
        <f>IF(Table1[[#This Row],[Stars]]&gt;=8,"Excellent",IF(Table1[[#This Row],[Stars]]&gt;=6,"Good",IF(Table1[[#This Row],[Stars]]&gt;=5, "Average","Poor")))</f>
        <v>Poor</v>
      </c>
      <c r="L48" s="1">
        <f>IF(Table1[[#This Row],[Grade_of_Stars]]="Excellent", 1,0)</f>
        <v>0</v>
      </c>
      <c r="M48" s="1">
        <f>IF(Table1[[#This Row],[Grade_of_Stars]]="Good", 1,0)</f>
        <v>0</v>
      </c>
      <c r="N48" s="1">
        <f>IF(Table1[[#This Row],[Grade_of_Stars]]="Average",1,0)</f>
        <v>0</v>
      </c>
      <c r="O48" s="1">
        <f>IF(Table1[[#This Row],[Grade_of_Stars]]="Poor",1,0)</f>
        <v>1</v>
      </c>
    </row>
    <row r="49" spans="1:15" ht="14.25" customHeight="1" x14ac:dyDescent="0.25">
      <c r="A49" s="1" t="s">
        <v>370</v>
      </c>
      <c r="B49" s="3">
        <v>44764</v>
      </c>
      <c r="C49" s="1" t="s">
        <v>31</v>
      </c>
      <c r="D49" s="1" t="s">
        <v>6</v>
      </c>
      <c r="E49" s="1" t="s">
        <v>7</v>
      </c>
      <c r="F49" s="1">
        <v>7</v>
      </c>
      <c r="G49" s="1" t="s">
        <v>8</v>
      </c>
      <c r="H49" s="1" t="s">
        <v>9</v>
      </c>
      <c r="I49" s="1">
        <f>IF(Table1[[#This Row],[Recommended]]="yes", 1, 0)</f>
        <v>0</v>
      </c>
      <c r="J49" s="1">
        <f>IF(Table1[[#This Row],[Recommended]]="no",1,0)</f>
        <v>1</v>
      </c>
      <c r="K49" s="1" t="str">
        <f>IF(Table1[[#This Row],[Stars]]&gt;=8,"Excellent",IF(Table1[[#This Row],[Stars]]&gt;=6,"Good",IF(Table1[[#This Row],[Stars]]&gt;=5, "Average","Poor")))</f>
        <v>Good</v>
      </c>
      <c r="L49" s="1">
        <f>IF(Table1[[#This Row],[Grade_of_Stars]]="Excellent", 1,0)</f>
        <v>0</v>
      </c>
      <c r="M49" s="1">
        <f>IF(Table1[[#This Row],[Grade_of_Stars]]="Good", 1,0)</f>
        <v>1</v>
      </c>
      <c r="N49" s="1">
        <f>IF(Table1[[#This Row],[Grade_of_Stars]]="Average",1,0)</f>
        <v>0</v>
      </c>
      <c r="O49" s="1">
        <f>IF(Table1[[#This Row],[Grade_of_Stars]]="Poor",1,0)</f>
        <v>0</v>
      </c>
    </row>
    <row r="50" spans="1:15" ht="14.25" customHeight="1" x14ac:dyDescent="0.25">
      <c r="A50" s="1" t="s">
        <v>371</v>
      </c>
      <c r="B50" s="3">
        <v>44737</v>
      </c>
      <c r="C50" s="1" t="s">
        <v>0</v>
      </c>
      <c r="D50" s="1" t="s">
        <v>6</v>
      </c>
      <c r="E50" s="1" t="s">
        <v>7</v>
      </c>
      <c r="F50" s="1">
        <v>1</v>
      </c>
      <c r="G50" s="1" t="s">
        <v>8</v>
      </c>
      <c r="H50" s="1" t="s">
        <v>9</v>
      </c>
      <c r="I50" s="1">
        <f>IF(Table1[[#This Row],[Recommended]]="yes", 1, 0)</f>
        <v>0</v>
      </c>
      <c r="J50" s="1">
        <f>IF(Table1[[#This Row],[Recommended]]="no",1,0)</f>
        <v>1</v>
      </c>
      <c r="K50" s="1" t="str">
        <f>IF(Table1[[#This Row],[Stars]]&gt;=8,"Excellent",IF(Table1[[#This Row],[Stars]]&gt;=6,"Good",IF(Table1[[#This Row],[Stars]]&gt;=5, "Average","Poor")))</f>
        <v>Poor</v>
      </c>
      <c r="L50" s="1">
        <f>IF(Table1[[#This Row],[Grade_of_Stars]]="Excellent", 1,0)</f>
        <v>0</v>
      </c>
      <c r="M50" s="1">
        <f>IF(Table1[[#This Row],[Grade_of_Stars]]="Good", 1,0)</f>
        <v>0</v>
      </c>
      <c r="N50" s="1">
        <f>IF(Table1[[#This Row],[Grade_of_Stars]]="Average",1,0)</f>
        <v>0</v>
      </c>
      <c r="O50" s="1">
        <f>IF(Table1[[#This Row],[Grade_of_Stars]]="Poor",1,0)</f>
        <v>1</v>
      </c>
    </row>
    <row r="51" spans="1:15" ht="14.25" customHeight="1" x14ac:dyDescent="0.25">
      <c r="A51" s="1" t="s">
        <v>372</v>
      </c>
      <c r="B51" s="3">
        <v>44728</v>
      </c>
      <c r="C51" s="1" t="s">
        <v>64</v>
      </c>
      <c r="D51" s="1" t="s">
        <v>6</v>
      </c>
      <c r="E51" s="1" t="s">
        <v>7</v>
      </c>
      <c r="F51" s="1">
        <v>3</v>
      </c>
      <c r="G51" s="1" t="s">
        <v>8</v>
      </c>
      <c r="H51" s="1" t="s">
        <v>9</v>
      </c>
      <c r="I51" s="1">
        <f>IF(Table1[[#This Row],[Recommended]]="yes", 1, 0)</f>
        <v>0</v>
      </c>
      <c r="J51" s="1">
        <f>IF(Table1[[#This Row],[Recommended]]="no",1,0)</f>
        <v>1</v>
      </c>
      <c r="K51" s="1" t="str">
        <f>IF(Table1[[#This Row],[Stars]]&gt;=8,"Excellent",IF(Table1[[#This Row],[Stars]]&gt;=6,"Good",IF(Table1[[#This Row],[Stars]]&gt;=5, "Average","Poor")))</f>
        <v>Poor</v>
      </c>
      <c r="L51" s="1">
        <f>IF(Table1[[#This Row],[Grade_of_Stars]]="Excellent", 1,0)</f>
        <v>0</v>
      </c>
      <c r="M51" s="1">
        <f>IF(Table1[[#This Row],[Grade_of_Stars]]="Good", 1,0)</f>
        <v>0</v>
      </c>
      <c r="N51" s="1">
        <f>IF(Table1[[#This Row],[Grade_of_Stars]]="Average",1,0)</f>
        <v>0</v>
      </c>
      <c r="O51" s="1">
        <f>IF(Table1[[#This Row],[Grade_of_Stars]]="Poor",1,0)</f>
        <v>1</v>
      </c>
    </row>
    <row r="52" spans="1:15" ht="14.25" customHeight="1" x14ac:dyDescent="0.25">
      <c r="A52" s="1" t="s">
        <v>135</v>
      </c>
      <c r="B52" s="3">
        <v>44692</v>
      </c>
      <c r="C52" s="1" t="s">
        <v>25</v>
      </c>
      <c r="D52" s="1" t="s">
        <v>6</v>
      </c>
      <c r="E52" s="1" t="s">
        <v>7</v>
      </c>
      <c r="F52" s="1">
        <v>5</v>
      </c>
      <c r="G52" s="1" t="s">
        <v>8</v>
      </c>
      <c r="H52" s="1" t="s">
        <v>9</v>
      </c>
      <c r="I52" s="1">
        <f>IF(Table1[[#This Row],[Recommended]]="yes", 1, 0)</f>
        <v>0</v>
      </c>
      <c r="J52" s="1">
        <f>IF(Table1[[#This Row],[Recommended]]="no",1,0)</f>
        <v>1</v>
      </c>
      <c r="K52" s="1" t="str">
        <f>IF(Table1[[#This Row],[Stars]]&gt;=8,"Excellent",IF(Table1[[#This Row],[Stars]]&gt;=6,"Good",IF(Table1[[#This Row],[Stars]]&gt;=5, "Average","Poor")))</f>
        <v>Average</v>
      </c>
      <c r="L52" s="1">
        <f>IF(Table1[[#This Row],[Grade_of_Stars]]="Excellent", 1,0)</f>
        <v>0</v>
      </c>
      <c r="M52" s="1">
        <f>IF(Table1[[#This Row],[Grade_of_Stars]]="Good", 1,0)</f>
        <v>0</v>
      </c>
      <c r="N52" s="1">
        <f>IF(Table1[[#This Row],[Grade_of_Stars]]="Average",1,0)</f>
        <v>1</v>
      </c>
      <c r="O52" s="1">
        <f>IF(Table1[[#This Row],[Grade_of_Stars]]="Poor",1,0)</f>
        <v>0</v>
      </c>
    </row>
    <row r="53" spans="1:15" ht="14.25" customHeight="1" x14ac:dyDescent="0.25">
      <c r="A53" s="1" t="s">
        <v>147</v>
      </c>
      <c r="B53" s="3">
        <v>44663</v>
      </c>
      <c r="C53" s="1" t="s">
        <v>31</v>
      </c>
      <c r="D53" s="1" t="s">
        <v>6</v>
      </c>
      <c r="E53" s="1" t="s">
        <v>2</v>
      </c>
      <c r="F53" s="1">
        <v>3</v>
      </c>
      <c r="G53" s="1" t="s">
        <v>8</v>
      </c>
      <c r="H53" s="1" t="s">
        <v>9</v>
      </c>
      <c r="I53" s="1">
        <f>IF(Table1[[#This Row],[Recommended]]="yes", 1, 0)</f>
        <v>1</v>
      </c>
      <c r="J53" s="1">
        <f>IF(Table1[[#This Row],[Recommended]]="no",1,0)</f>
        <v>0</v>
      </c>
      <c r="K53" s="1" t="str">
        <f>IF(Table1[[#This Row],[Stars]]&gt;=8,"Excellent",IF(Table1[[#This Row],[Stars]]&gt;=6,"Good",IF(Table1[[#This Row],[Stars]]&gt;=5, "Average","Poor")))</f>
        <v>Poor</v>
      </c>
      <c r="L53" s="1">
        <f>IF(Table1[[#This Row],[Grade_of_Stars]]="Excellent", 1,0)</f>
        <v>0</v>
      </c>
      <c r="M53" s="1">
        <f>IF(Table1[[#This Row],[Grade_of_Stars]]="Good", 1,0)</f>
        <v>0</v>
      </c>
      <c r="N53" s="1">
        <f>IF(Table1[[#This Row],[Grade_of_Stars]]="Average",1,0)</f>
        <v>0</v>
      </c>
      <c r="O53" s="1">
        <f>IF(Table1[[#This Row],[Grade_of_Stars]]="Poor",1,0)</f>
        <v>1</v>
      </c>
    </row>
    <row r="54" spans="1:15" ht="14.25" customHeight="1" x14ac:dyDescent="0.25">
      <c r="A54" s="1" t="s">
        <v>373</v>
      </c>
      <c r="B54" s="3">
        <v>44649</v>
      </c>
      <c r="C54" s="1" t="s">
        <v>5</v>
      </c>
      <c r="D54" s="1" t="s">
        <v>6</v>
      </c>
      <c r="E54" s="1" t="s">
        <v>7</v>
      </c>
      <c r="F54" s="1">
        <v>5</v>
      </c>
      <c r="G54" s="1" t="s">
        <v>8</v>
      </c>
      <c r="H54" s="1" t="s">
        <v>9</v>
      </c>
      <c r="I54" s="1">
        <f>IF(Table1[[#This Row],[Recommended]]="yes", 1, 0)</f>
        <v>0</v>
      </c>
      <c r="J54" s="1">
        <f>IF(Table1[[#This Row],[Recommended]]="no",1,0)</f>
        <v>1</v>
      </c>
      <c r="K54" s="1" t="str">
        <f>IF(Table1[[#This Row],[Stars]]&gt;=8,"Excellent",IF(Table1[[#This Row],[Stars]]&gt;=6,"Good",IF(Table1[[#This Row],[Stars]]&gt;=5, "Average","Poor")))</f>
        <v>Average</v>
      </c>
      <c r="L54" s="1">
        <f>IF(Table1[[#This Row],[Grade_of_Stars]]="Excellent", 1,0)</f>
        <v>0</v>
      </c>
      <c r="M54" s="1">
        <f>IF(Table1[[#This Row],[Grade_of_Stars]]="Good", 1,0)</f>
        <v>0</v>
      </c>
      <c r="N54" s="1">
        <f>IF(Table1[[#This Row],[Grade_of_Stars]]="Average",1,0)</f>
        <v>1</v>
      </c>
      <c r="O54" s="1">
        <f>IF(Table1[[#This Row],[Grade_of_Stars]]="Poor",1,0)</f>
        <v>0</v>
      </c>
    </row>
    <row r="55" spans="1:15" ht="14.25" customHeight="1" x14ac:dyDescent="0.25">
      <c r="A55" s="1" t="s">
        <v>161</v>
      </c>
      <c r="B55" s="3">
        <v>44580</v>
      </c>
      <c r="C55" s="1" t="s">
        <v>5</v>
      </c>
      <c r="D55" s="1" t="s">
        <v>6</v>
      </c>
      <c r="E55" s="1" t="s">
        <v>7</v>
      </c>
      <c r="F55" s="1">
        <v>9</v>
      </c>
      <c r="G55" s="1" t="s">
        <v>8</v>
      </c>
      <c r="H55" s="1" t="s">
        <v>9</v>
      </c>
      <c r="I55" s="1">
        <f>IF(Table1[[#This Row],[Recommended]]="yes", 1, 0)</f>
        <v>0</v>
      </c>
      <c r="J55" s="1">
        <f>IF(Table1[[#This Row],[Recommended]]="no",1,0)</f>
        <v>1</v>
      </c>
      <c r="K55" s="1" t="str">
        <f>IF(Table1[[#This Row],[Stars]]&gt;=8,"Excellent",IF(Table1[[#This Row],[Stars]]&gt;=6,"Good",IF(Table1[[#This Row],[Stars]]&gt;=5, "Average","Poor")))</f>
        <v>Excellent</v>
      </c>
      <c r="L55" s="1">
        <f>IF(Table1[[#This Row],[Grade_of_Stars]]="Excellent", 1,0)</f>
        <v>1</v>
      </c>
      <c r="M55" s="1">
        <f>IF(Table1[[#This Row],[Grade_of_Stars]]="Good", 1,0)</f>
        <v>0</v>
      </c>
      <c r="N55" s="1">
        <f>IF(Table1[[#This Row],[Grade_of_Stars]]="Average",1,0)</f>
        <v>0</v>
      </c>
      <c r="O55" s="1">
        <f>IF(Table1[[#This Row],[Grade_of_Stars]]="Poor",1,0)</f>
        <v>0</v>
      </c>
    </row>
    <row r="56" spans="1:15" ht="14.25" customHeight="1" x14ac:dyDescent="0.25">
      <c r="A56" s="1" t="s">
        <v>165</v>
      </c>
      <c r="B56" s="3">
        <v>44520</v>
      </c>
      <c r="C56" s="1" t="s">
        <v>56</v>
      </c>
      <c r="D56" s="1" t="s">
        <v>6</v>
      </c>
      <c r="E56" s="1" t="s">
        <v>7</v>
      </c>
      <c r="F56" s="1">
        <v>3</v>
      </c>
      <c r="G56" s="1" t="s">
        <v>8</v>
      </c>
      <c r="H56" s="1" t="s">
        <v>9</v>
      </c>
      <c r="I56" s="1">
        <f>IF(Table1[[#This Row],[Recommended]]="yes", 1, 0)</f>
        <v>0</v>
      </c>
      <c r="J56" s="1">
        <f>IF(Table1[[#This Row],[Recommended]]="no",1,0)</f>
        <v>1</v>
      </c>
      <c r="K56" s="1" t="str">
        <f>IF(Table1[[#This Row],[Stars]]&gt;=8,"Excellent",IF(Table1[[#This Row],[Stars]]&gt;=6,"Good",IF(Table1[[#This Row],[Stars]]&gt;=5, "Average","Poor")))</f>
        <v>Poor</v>
      </c>
      <c r="L56" s="1">
        <f>IF(Table1[[#This Row],[Grade_of_Stars]]="Excellent", 1,0)</f>
        <v>0</v>
      </c>
      <c r="M56" s="1">
        <f>IF(Table1[[#This Row],[Grade_of_Stars]]="Good", 1,0)</f>
        <v>0</v>
      </c>
      <c r="N56" s="1">
        <f>IF(Table1[[#This Row],[Grade_of_Stars]]="Average",1,0)</f>
        <v>0</v>
      </c>
      <c r="O56" s="1">
        <f>IF(Table1[[#This Row],[Grade_of_Stars]]="Poor",1,0)</f>
        <v>1</v>
      </c>
    </row>
    <row r="57" spans="1:15" ht="14.25" customHeight="1" x14ac:dyDescent="0.25">
      <c r="A57" s="1" t="s">
        <v>374</v>
      </c>
      <c r="B57" s="3">
        <v>44434</v>
      </c>
      <c r="C57" s="1" t="s">
        <v>175</v>
      </c>
      <c r="D57" s="1" t="s">
        <v>6</v>
      </c>
      <c r="E57" s="1" t="s">
        <v>2</v>
      </c>
      <c r="F57" s="1">
        <v>3</v>
      </c>
      <c r="G57" s="1" t="s">
        <v>8</v>
      </c>
      <c r="H57" s="1" t="s">
        <v>9</v>
      </c>
      <c r="I57" s="1">
        <f>IF(Table1[[#This Row],[Recommended]]="yes", 1, 0)</f>
        <v>1</v>
      </c>
      <c r="J57" s="1">
        <f>IF(Table1[[#This Row],[Recommended]]="no",1,0)</f>
        <v>0</v>
      </c>
      <c r="K57" s="1" t="str">
        <f>IF(Table1[[#This Row],[Stars]]&gt;=8,"Excellent",IF(Table1[[#This Row],[Stars]]&gt;=6,"Good",IF(Table1[[#This Row],[Stars]]&gt;=5, "Average","Poor")))</f>
        <v>Poor</v>
      </c>
      <c r="L57" s="1">
        <f>IF(Table1[[#This Row],[Grade_of_Stars]]="Excellent", 1,0)</f>
        <v>0</v>
      </c>
      <c r="M57" s="1">
        <f>IF(Table1[[#This Row],[Grade_of_Stars]]="Good", 1,0)</f>
        <v>0</v>
      </c>
      <c r="N57" s="1">
        <f>IF(Table1[[#This Row],[Grade_of_Stars]]="Average",1,0)</f>
        <v>0</v>
      </c>
      <c r="O57" s="1">
        <f>IF(Table1[[#This Row],[Grade_of_Stars]]="Poor",1,0)</f>
        <v>1</v>
      </c>
    </row>
    <row r="58" spans="1:15" ht="14.25" customHeight="1" x14ac:dyDescent="0.25">
      <c r="A58" s="1" t="s">
        <v>177</v>
      </c>
      <c r="B58" s="3">
        <v>44386</v>
      </c>
      <c r="C58" s="1" t="s">
        <v>5</v>
      </c>
      <c r="D58" s="1" t="s">
        <v>6</v>
      </c>
      <c r="E58" s="1" t="s">
        <v>7</v>
      </c>
      <c r="F58" s="1">
        <v>5</v>
      </c>
      <c r="G58" s="1" t="s">
        <v>8</v>
      </c>
      <c r="H58" s="1" t="s">
        <v>9</v>
      </c>
      <c r="I58" s="1">
        <f>IF(Table1[[#This Row],[Recommended]]="yes", 1, 0)</f>
        <v>0</v>
      </c>
      <c r="J58" s="1">
        <f>IF(Table1[[#This Row],[Recommended]]="no",1,0)</f>
        <v>1</v>
      </c>
      <c r="K58" s="1" t="str">
        <f>IF(Table1[[#This Row],[Stars]]&gt;=8,"Excellent",IF(Table1[[#This Row],[Stars]]&gt;=6,"Good",IF(Table1[[#This Row],[Stars]]&gt;=5, "Average","Poor")))</f>
        <v>Average</v>
      </c>
      <c r="L58" s="1">
        <f>IF(Table1[[#This Row],[Grade_of_Stars]]="Excellent", 1,0)</f>
        <v>0</v>
      </c>
      <c r="M58" s="1">
        <f>IF(Table1[[#This Row],[Grade_of_Stars]]="Good", 1,0)</f>
        <v>0</v>
      </c>
      <c r="N58" s="1">
        <f>IF(Table1[[#This Row],[Grade_of_Stars]]="Average",1,0)</f>
        <v>1</v>
      </c>
      <c r="O58" s="1">
        <f>IF(Table1[[#This Row],[Grade_of_Stars]]="Poor",1,0)</f>
        <v>0</v>
      </c>
    </row>
    <row r="59" spans="1:15" ht="14.25" customHeight="1" x14ac:dyDescent="0.25">
      <c r="A59" s="1" t="s">
        <v>375</v>
      </c>
      <c r="B59" s="3">
        <v>44293</v>
      </c>
      <c r="C59" s="1" t="s">
        <v>33</v>
      </c>
      <c r="D59" s="1" t="s">
        <v>6</v>
      </c>
      <c r="E59" s="1" t="s">
        <v>2</v>
      </c>
      <c r="F59" s="1">
        <v>3</v>
      </c>
      <c r="G59" s="1" t="s">
        <v>8</v>
      </c>
      <c r="H59" s="1" t="s">
        <v>9</v>
      </c>
      <c r="I59" s="1">
        <f>IF(Table1[[#This Row],[Recommended]]="yes", 1, 0)</f>
        <v>1</v>
      </c>
      <c r="J59" s="1">
        <f>IF(Table1[[#This Row],[Recommended]]="no",1,0)</f>
        <v>0</v>
      </c>
      <c r="K59" s="1" t="str">
        <f>IF(Table1[[#This Row],[Stars]]&gt;=8,"Excellent",IF(Table1[[#This Row],[Stars]]&gt;=6,"Good",IF(Table1[[#This Row],[Stars]]&gt;=5, "Average","Poor")))</f>
        <v>Poor</v>
      </c>
      <c r="L59" s="1">
        <f>IF(Table1[[#This Row],[Grade_of_Stars]]="Excellent", 1,0)</f>
        <v>0</v>
      </c>
      <c r="M59" s="1">
        <f>IF(Table1[[#This Row],[Grade_of_Stars]]="Good", 1,0)</f>
        <v>0</v>
      </c>
      <c r="N59" s="1">
        <f>IF(Table1[[#This Row],[Grade_of_Stars]]="Average",1,0)</f>
        <v>0</v>
      </c>
      <c r="O59" s="1">
        <f>IF(Table1[[#This Row],[Grade_of_Stars]]="Poor",1,0)</f>
        <v>1</v>
      </c>
    </row>
    <row r="60" spans="1:15" ht="14.25" customHeight="1" x14ac:dyDescent="0.25">
      <c r="A60" s="1" t="s">
        <v>186</v>
      </c>
      <c r="B60" s="3">
        <v>44191</v>
      </c>
      <c r="C60" s="1" t="s">
        <v>5</v>
      </c>
      <c r="D60" s="1" t="s">
        <v>6</v>
      </c>
      <c r="E60" s="1" t="s">
        <v>2</v>
      </c>
      <c r="F60" s="1">
        <v>7</v>
      </c>
      <c r="G60" s="1" t="s">
        <v>8</v>
      </c>
      <c r="H60" s="1" t="s">
        <v>9</v>
      </c>
      <c r="I60" s="1">
        <f>IF(Table1[[#This Row],[Recommended]]="yes", 1, 0)</f>
        <v>1</v>
      </c>
      <c r="J60" s="1">
        <f>IF(Table1[[#This Row],[Recommended]]="no",1,0)</f>
        <v>0</v>
      </c>
      <c r="K60" s="1" t="str">
        <f>IF(Table1[[#This Row],[Stars]]&gt;=8,"Excellent",IF(Table1[[#This Row],[Stars]]&gt;=6,"Good",IF(Table1[[#This Row],[Stars]]&gt;=5, "Average","Poor")))</f>
        <v>Good</v>
      </c>
      <c r="L60" s="1">
        <f>IF(Table1[[#This Row],[Grade_of_Stars]]="Excellent", 1,0)</f>
        <v>0</v>
      </c>
      <c r="M60" s="1">
        <f>IF(Table1[[#This Row],[Grade_of_Stars]]="Good", 1,0)</f>
        <v>1</v>
      </c>
      <c r="N60" s="1">
        <f>IF(Table1[[#This Row],[Grade_of_Stars]]="Average",1,0)</f>
        <v>0</v>
      </c>
      <c r="O60" s="1">
        <f>IF(Table1[[#This Row],[Grade_of_Stars]]="Poor",1,0)</f>
        <v>0</v>
      </c>
    </row>
    <row r="61" spans="1:15" ht="14.25" customHeight="1" x14ac:dyDescent="0.25">
      <c r="A61" s="1" t="s">
        <v>376</v>
      </c>
      <c r="B61" s="3">
        <v>44070</v>
      </c>
      <c r="C61" s="1" t="s">
        <v>31</v>
      </c>
      <c r="D61" s="1" t="s">
        <v>6</v>
      </c>
      <c r="E61" s="1" t="s">
        <v>7</v>
      </c>
      <c r="F61" s="1">
        <v>9</v>
      </c>
      <c r="G61" s="1" t="s">
        <v>8</v>
      </c>
      <c r="H61" s="1" t="s">
        <v>9</v>
      </c>
      <c r="I61" s="1">
        <f>IF(Table1[[#This Row],[Recommended]]="yes", 1, 0)</f>
        <v>0</v>
      </c>
      <c r="J61" s="1">
        <f>IF(Table1[[#This Row],[Recommended]]="no",1,0)</f>
        <v>1</v>
      </c>
      <c r="K61" s="1" t="str">
        <f>IF(Table1[[#This Row],[Stars]]&gt;=8,"Excellent",IF(Table1[[#This Row],[Stars]]&gt;=6,"Good",IF(Table1[[#This Row],[Stars]]&gt;=5, "Average","Poor")))</f>
        <v>Excellent</v>
      </c>
      <c r="L61" s="1">
        <f>IF(Table1[[#This Row],[Grade_of_Stars]]="Excellent", 1,0)</f>
        <v>1</v>
      </c>
      <c r="M61" s="1">
        <f>IF(Table1[[#This Row],[Grade_of_Stars]]="Good", 1,0)</f>
        <v>0</v>
      </c>
      <c r="N61" s="1">
        <f>IF(Table1[[#This Row],[Grade_of_Stars]]="Average",1,0)</f>
        <v>0</v>
      </c>
      <c r="O61" s="1">
        <f>IF(Table1[[#This Row],[Grade_of_Stars]]="Poor",1,0)</f>
        <v>0</v>
      </c>
    </row>
    <row r="62" spans="1:15" ht="14.25" customHeight="1" x14ac:dyDescent="0.25">
      <c r="A62" s="1" t="s">
        <v>377</v>
      </c>
      <c r="B62" s="3">
        <v>43980</v>
      </c>
      <c r="C62" s="1" t="s">
        <v>31</v>
      </c>
      <c r="D62" s="1" t="s">
        <v>6</v>
      </c>
      <c r="E62" s="1" t="s">
        <v>7</v>
      </c>
      <c r="F62" s="1">
        <v>1</v>
      </c>
      <c r="G62" s="1" t="s">
        <v>8</v>
      </c>
      <c r="H62" s="1" t="s">
        <v>9</v>
      </c>
      <c r="I62" s="1">
        <f>IF(Table1[[#This Row],[Recommended]]="yes", 1, 0)</f>
        <v>0</v>
      </c>
      <c r="J62" s="1">
        <f>IF(Table1[[#This Row],[Recommended]]="no",1,0)</f>
        <v>1</v>
      </c>
      <c r="K62" s="1" t="str">
        <f>IF(Table1[[#This Row],[Stars]]&gt;=8,"Excellent",IF(Table1[[#This Row],[Stars]]&gt;=6,"Good",IF(Table1[[#This Row],[Stars]]&gt;=5, "Average","Poor")))</f>
        <v>Poor</v>
      </c>
      <c r="L62" s="1">
        <f>IF(Table1[[#This Row],[Grade_of_Stars]]="Excellent", 1,0)</f>
        <v>0</v>
      </c>
      <c r="M62" s="1">
        <f>IF(Table1[[#This Row],[Grade_of_Stars]]="Good", 1,0)</f>
        <v>0</v>
      </c>
      <c r="N62" s="1">
        <f>IF(Table1[[#This Row],[Grade_of_Stars]]="Average",1,0)</f>
        <v>0</v>
      </c>
      <c r="O62" s="1">
        <f>IF(Table1[[#This Row],[Grade_of_Stars]]="Poor",1,0)</f>
        <v>1</v>
      </c>
    </row>
    <row r="63" spans="1:15" ht="14.25" customHeight="1" x14ac:dyDescent="0.25">
      <c r="A63" s="1" t="s">
        <v>378</v>
      </c>
      <c r="B63" s="3">
        <v>43908</v>
      </c>
      <c r="C63" s="1" t="s">
        <v>5</v>
      </c>
      <c r="D63" s="1" t="s">
        <v>6</v>
      </c>
      <c r="E63" s="1" t="s">
        <v>7</v>
      </c>
      <c r="F63" s="1">
        <v>3</v>
      </c>
      <c r="G63" s="1" t="s">
        <v>8</v>
      </c>
      <c r="H63" s="1" t="s">
        <v>9</v>
      </c>
      <c r="I63" s="1">
        <f>IF(Table1[[#This Row],[Recommended]]="yes", 1, 0)</f>
        <v>0</v>
      </c>
      <c r="J63" s="1">
        <f>IF(Table1[[#This Row],[Recommended]]="no",1,0)</f>
        <v>1</v>
      </c>
      <c r="K63" s="1" t="str">
        <f>IF(Table1[[#This Row],[Stars]]&gt;=8,"Excellent",IF(Table1[[#This Row],[Stars]]&gt;=6,"Good",IF(Table1[[#This Row],[Stars]]&gt;=5, "Average","Poor")))</f>
        <v>Poor</v>
      </c>
      <c r="L63" s="1">
        <f>IF(Table1[[#This Row],[Grade_of_Stars]]="Excellent", 1,0)</f>
        <v>0</v>
      </c>
      <c r="M63" s="1">
        <f>IF(Table1[[#This Row],[Grade_of_Stars]]="Good", 1,0)</f>
        <v>0</v>
      </c>
      <c r="N63" s="1">
        <f>IF(Table1[[#This Row],[Grade_of_Stars]]="Average",1,0)</f>
        <v>0</v>
      </c>
      <c r="O63" s="1">
        <f>IF(Table1[[#This Row],[Grade_of_Stars]]="Poor",1,0)</f>
        <v>1</v>
      </c>
    </row>
    <row r="64" spans="1:15" ht="14.25" customHeight="1" x14ac:dyDescent="0.25">
      <c r="A64" s="1" t="s">
        <v>379</v>
      </c>
      <c r="B64" s="3">
        <v>43895</v>
      </c>
      <c r="C64" s="1" t="s">
        <v>5</v>
      </c>
      <c r="D64" s="1" t="s">
        <v>6</v>
      </c>
      <c r="E64" s="1" t="s">
        <v>2</v>
      </c>
      <c r="F64" s="1">
        <v>5</v>
      </c>
      <c r="G64" s="1" t="s">
        <v>8</v>
      </c>
      <c r="H64" s="1" t="s">
        <v>9</v>
      </c>
      <c r="I64" s="1">
        <f>IF(Table1[[#This Row],[Recommended]]="yes", 1, 0)</f>
        <v>1</v>
      </c>
      <c r="J64" s="1">
        <f>IF(Table1[[#This Row],[Recommended]]="no",1,0)</f>
        <v>0</v>
      </c>
      <c r="K64" s="1" t="str">
        <f>IF(Table1[[#This Row],[Stars]]&gt;=8,"Excellent",IF(Table1[[#This Row],[Stars]]&gt;=6,"Good",IF(Table1[[#This Row],[Stars]]&gt;=5, "Average","Poor")))</f>
        <v>Average</v>
      </c>
      <c r="L64" s="1">
        <f>IF(Table1[[#This Row],[Grade_of_Stars]]="Excellent", 1,0)</f>
        <v>0</v>
      </c>
      <c r="M64" s="1">
        <f>IF(Table1[[#This Row],[Grade_of_Stars]]="Good", 1,0)</f>
        <v>0</v>
      </c>
      <c r="N64" s="1">
        <f>IF(Table1[[#This Row],[Grade_of_Stars]]="Average",1,0)</f>
        <v>1</v>
      </c>
      <c r="O64" s="1">
        <f>IF(Table1[[#This Row],[Grade_of_Stars]]="Poor",1,0)</f>
        <v>0</v>
      </c>
    </row>
    <row r="65" spans="1:15" ht="14.25" customHeight="1" x14ac:dyDescent="0.25">
      <c r="A65" s="1" t="s">
        <v>201</v>
      </c>
      <c r="B65" s="3">
        <v>43882</v>
      </c>
      <c r="C65" s="1" t="s">
        <v>5</v>
      </c>
      <c r="D65" s="1" t="s">
        <v>6</v>
      </c>
      <c r="E65" s="1" t="s">
        <v>7</v>
      </c>
      <c r="F65" s="1">
        <v>5</v>
      </c>
      <c r="G65" s="1" t="s">
        <v>8</v>
      </c>
      <c r="H65" s="1" t="s">
        <v>9</v>
      </c>
      <c r="I65" s="1">
        <f>IF(Table1[[#This Row],[Recommended]]="yes", 1, 0)</f>
        <v>0</v>
      </c>
      <c r="J65" s="1">
        <f>IF(Table1[[#This Row],[Recommended]]="no",1,0)</f>
        <v>1</v>
      </c>
      <c r="K65" s="1" t="str">
        <f>IF(Table1[[#This Row],[Stars]]&gt;=8,"Excellent",IF(Table1[[#This Row],[Stars]]&gt;=6,"Good",IF(Table1[[#This Row],[Stars]]&gt;=5, "Average","Poor")))</f>
        <v>Average</v>
      </c>
      <c r="L65" s="1">
        <f>IF(Table1[[#This Row],[Grade_of_Stars]]="Excellent", 1,0)</f>
        <v>0</v>
      </c>
      <c r="M65" s="1">
        <f>IF(Table1[[#This Row],[Grade_of_Stars]]="Good", 1,0)</f>
        <v>0</v>
      </c>
      <c r="N65" s="1">
        <f>IF(Table1[[#This Row],[Grade_of_Stars]]="Average",1,0)</f>
        <v>1</v>
      </c>
      <c r="O65" s="1">
        <f>IF(Table1[[#This Row],[Grade_of_Stars]]="Poor",1,0)</f>
        <v>0</v>
      </c>
    </row>
    <row r="66" spans="1:15" ht="14.25" customHeight="1" x14ac:dyDescent="0.25">
      <c r="A66" s="1" t="s">
        <v>380</v>
      </c>
      <c r="B66" s="3">
        <v>43850</v>
      </c>
      <c r="C66" s="1" t="s">
        <v>70</v>
      </c>
      <c r="D66" s="1" t="s">
        <v>6</v>
      </c>
      <c r="E66" s="1" t="s">
        <v>7</v>
      </c>
      <c r="F66" s="1">
        <v>3</v>
      </c>
      <c r="G66" s="1" t="s">
        <v>8</v>
      </c>
      <c r="H66" s="1" t="s">
        <v>9</v>
      </c>
      <c r="I66" s="1">
        <f>IF(Table1[[#This Row],[Recommended]]="yes", 1, 0)</f>
        <v>0</v>
      </c>
      <c r="J66" s="1">
        <f>IF(Table1[[#This Row],[Recommended]]="no",1,0)</f>
        <v>1</v>
      </c>
      <c r="K66" s="1" t="str">
        <f>IF(Table1[[#This Row],[Stars]]&gt;=8,"Excellent",IF(Table1[[#This Row],[Stars]]&gt;=6,"Good",IF(Table1[[#This Row],[Stars]]&gt;=5, "Average","Poor")))</f>
        <v>Poor</v>
      </c>
      <c r="L66" s="1">
        <f>IF(Table1[[#This Row],[Grade_of_Stars]]="Excellent", 1,0)</f>
        <v>0</v>
      </c>
      <c r="M66" s="1">
        <f>IF(Table1[[#This Row],[Grade_of_Stars]]="Good", 1,0)</f>
        <v>0</v>
      </c>
      <c r="N66" s="1">
        <f>IF(Table1[[#This Row],[Grade_of_Stars]]="Average",1,0)</f>
        <v>0</v>
      </c>
      <c r="O66" s="1">
        <f>IF(Table1[[#This Row],[Grade_of_Stars]]="Poor",1,0)</f>
        <v>1</v>
      </c>
    </row>
    <row r="67" spans="1:15" ht="14.25" customHeight="1" x14ac:dyDescent="0.25">
      <c r="A67" s="1" t="s">
        <v>381</v>
      </c>
      <c r="B67" s="3">
        <v>43834</v>
      </c>
      <c r="C67" s="1" t="s">
        <v>5</v>
      </c>
      <c r="D67" s="1" t="s">
        <v>6</v>
      </c>
      <c r="E67" s="1" t="s">
        <v>7</v>
      </c>
      <c r="F67" s="1">
        <v>3</v>
      </c>
      <c r="G67" s="1" t="s">
        <v>8</v>
      </c>
      <c r="H67" s="1" t="s">
        <v>9</v>
      </c>
      <c r="I67" s="1">
        <f>IF(Table1[[#This Row],[Recommended]]="yes", 1, 0)</f>
        <v>0</v>
      </c>
      <c r="J67" s="1">
        <f>IF(Table1[[#This Row],[Recommended]]="no",1,0)</f>
        <v>1</v>
      </c>
      <c r="K67" s="1" t="str">
        <f>IF(Table1[[#This Row],[Stars]]&gt;=8,"Excellent",IF(Table1[[#This Row],[Stars]]&gt;=6,"Good",IF(Table1[[#This Row],[Stars]]&gt;=5, "Average","Poor")))</f>
        <v>Poor</v>
      </c>
      <c r="L67" s="1">
        <f>IF(Table1[[#This Row],[Grade_of_Stars]]="Excellent", 1,0)</f>
        <v>0</v>
      </c>
      <c r="M67" s="1">
        <f>IF(Table1[[#This Row],[Grade_of_Stars]]="Good", 1,0)</f>
        <v>0</v>
      </c>
      <c r="N67" s="1">
        <f>IF(Table1[[#This Row],[Grade_of_Stars]]="Average",1,0)</f>
        <v>0</v>
      </c>
      <c r="O67" s="1">
        <f>IF(Table1[[#This Row],[Grade_of_Stars]]="Poor",1,0)</f>
        <v>1</v>
      </c>
    </row>
    <row r="68" spans="1:15" ht="14.25" customHeight="1" x14ac:dyDescent="0.25">
      <c r="A68" s="1" t="s">
        <v>382</v>
      </c>
      <c r="B68" s="3">
        <v>43820</v>
      </c>
      <c r="C68" s="1" t="s">
        <v>5</v>
      </c>
      <c r="D68" s="1" t="s">
        <v>6</v>
      </c>
      <c r="E68" s="1" t="s">
        <v>7</v>
      </c>
      <c r="F68" s="1">
        <v>7</v>
      </c>
      <c r="G68" s="1" t="s">
        <v>8</v>
      </c>
      <c r="H68" s="1" t="s">
        <v>9</v>
      </c>
      <c r="I68" s="1">
        <f>IF(Table1[[#This Row],[Recommended]]="yes", 1, 0)</f>
        <v>0</v>
      </c>
      <c r="J68" s="1">
        <f>IF(Table1[[#This Row],[Recommended]]="no",1,0)</f>
        <v>1</v>
      </c>
      <c r="K68" s="1" t="str">
        <f>IF(Table1[[#This Row],[Stars]]&gt;=8,"Excellent",IF(Table1[[#This Row],[Stars]]&gt;=6,"Good",IF(Table1[[#This Row],[Stars]]&gt;=5, "Average","Poor")))</f>
        <v>Good</v>
      </c>
      <c r="L68" s="1">
        <f>IF(Table1[[#This Row],[Grade_of_Stars]]="Excellent", 1,0)</f>
        <v>0</v>
      </c>
      <c r="M68" s="1">
        <f>IF(Table1[[#This Row],[Grade_of_Stars]]="Good", 1,0)</f>
        <v>1</v>
      </c>
      <c r="N68" s="1">
        <f>IF(Table1[[#This Row],[Grade_of_Stars]]="Average",1,0)</f>
        <v>0</v>
      </c>
      <c r="O68" s="1">
        <f>IF(Table1[[#This Row],[Grade_of_Stars]]="Poor",1,0)</f>
        <v>0</v>
      </c>
    </row>
    <row r="69" spans="1:15" ht="14.25" customHeight="1" x14ac:dyDescent="0.25">
      <c r="A69" s="1" t="s">
        <v>383</v>
      </c>
      <c r="B69" s="3">
        <v>43796</v>
      </c>
      <c r="C69" s="1" t="s">
        <v>92</v>
      </c>
      <c r="D69" s="1" t="s">
        <v>6</v>
      </c>
      <c r="E69" s="1" t="s">
        <v>7</v>
      </c>
      <c r="F69" s="1">
        <v>1</v>
      </c>
      <c r="G69" s="1" t="s">
        <v>8</v>
      </c>
      <c r="H69" s="1" t="s">
        <v>9</v>
      </c>
      <c r="I69" s="1">
        <f>IF(Table1[[#This Row],[Recommended]]="yes", 1, 0)</f>
        <v>0</v>
      </c>
      <c r="J69" s="1">
        <f>IF(Table1[[#This Row],[Recommended]]="no",1,0)</f>
        <v>1</v>
      </c>
      <c r="K69" s="1" t="str">
        <f>IF(Table1[[#This Row],[Stars]]&gt;=8,"Excellent",IF(Table1[[#This Row],[Stars]]&gt;=6,"Good",IF(Table1[[#This Row],[Stars]]&gt;=5, "Average","Poor")))</f>
        <v>Poor</v>
      </c>
      <c r="L69" s="1">
        <f>IF(Table1[[#This Row],[Grade_of_Stars]]="Excellent", 1,0)</f>
        <v>0</v>
      </c>
      <c r="M69" s="1">
        <f>IF(Table1[[#This Row],[Grade_of_Stars]]="Good", 1,0)</f>
        <v>0</v>
      </c>
      <c r="N69" s="1">
        <f>IF(Table1[[#This Row],[Grade_of_Stars]]="Average",1,0)</f>
        <v>0</v>
      </c>
      <c r="O69" s="1">
        <f>IF(Table1[[#This Row],[Grade_of_Stars]]="Poor",1,0)</f>
        <v>1</v>
      </c>
    </row>
    <row r="70" spans="1:15" ht="14.25" customHeight="1" x14ac:dyDescent="0.25">
      <c r="A70" s="1" t="s">
        <v>384</v>
      </c>
      <c r="B70" s="3">
        <v>43787</v>
      </c>
      <c r="C70" s="1" t="s">
        <v>5</v>
      </c>
      <c r="D70" s="1" t="s">
        <v>6</v>
      </c>
      <c r="E70" s="1" t="s">
        <v>7</v>
      </c>
      <c r="F70" s="1">
        <v>3</v>
      </c>
      <c r="G70" s="1" t="s">
        <v>8</v>
      </c>
      <c r="H70" s="1" t="s">
        <v>9</v>
      </c>
      <c r="I70" s="1">
        <f>IF(Table1[[#This Row],[Recommended]]="yes", 1, 0)</f>
        <v>0</v>
      </c>
      <c r="J70" s="1">
        <f>IF(Table1[[#This Row],[Recommended]]="no",1,0)</f>
        <v>1</v>
      </c>
      <c r="K70" s="1" t="str">
        <f>IF(Table1[[#This Row],[Stars]]&gt;=8,"Excellent",IF(Table1[[#This Row],[Stars]]&gt;=6,"Good",IF(Table1[[#This Row],[Stars]]&gt;=5, "Average","Poor")))</f>
        <v>Poor</v>
      </c>
      <c r="L70" s="1">
        <f>IF(Table1[[#This Row],[Grade_of_Stars]]="Excellent", 1,0)</f>
        <v>0</v>
      </c>
      <c r="M70" s="1">
        <f>IF(Table1[[#This Row],[Grade_of_Stars]]="Good", 1,0)</f>
        <v>0</v>
      </c>
      <c r="N70" s="1">
        <f>IF(Table1[[#This Row],[Grade_of_Stars]]="Average",1,0)</f>
        <v>0</v>
      </c>
      <c r="O70" s="1">
        <f>IF(Table1[[#This Row],[Grade_of_Stars]]="Poor",1,0)</f>
        <v>1</v>
      </c>
    </row>
    <row r="71" spans="1:15" ht="14.25" customHeight="1" x14ac:dyDescent="0.25">
      <c r="A71" s="1" t="s">
        <v>226</v>
      </c>
      <c r="B71" s="3">
        <v>43767</v>
      </c>
      <c r="C71" s="1" t="s">
        <v>130</v>
      </c>
      <c r="D71" s="1" t="s">
        <v>6</v>
      </c>
      <c r="E71" s="1" t="s">
        <v>7</v>
      </c>
      <c r="F71" s="1">
        <v>5</v>
      </c>
      <c r="G71" s="1" t="s">
        <v>8</v>
      </c>
      <c r="H71" s="1" t="s">
        <v>9</v>
      </c>
      <c r="I71" s="1">
        <f>IF(Table1[[#This Row],[Recommended]]="yes", 1, 0)</f>
        <v>0</v>
      </c>
      <c r="J71" s="1">
        <f>IF(Table1[[#This Row],[Recommended]]="no",1,0)</f>
        <v>1</v>
      </c>
      <c r="K71" s="1" t="str">
        <f>IF(Table1[[#This Row],[Stars]]&gt;=8,"Excellent",IF(Table1[[#This Row],[Stars]]&gt;=6,"Good",IF(Table1[[#This Row],[Stars]]&gt;=5, "Average","Poor")))</f>
        <v>Average</v>
      </c>
      <c r="L71" s="1">
        <f>IF(Table1[[#This Row],[Grade_of_Stars]]="Excellent", 1,0)</f>
        <v>0</v>
      </c>
      <c r="M71" s="1">
        <f>IF(Table1[[#This Row],[Grade_of_Stars]]="Good", 1,0)</f>
        <v>0</v>
      </c>
      <c r="N71" s="1">
        <f>IF(Table1[[#This Row],[Grade_of_Stars]]="Average",1,0)</f>
        <v>1</v>
      </c>
      <c r="O71" s="1">
        <f>IF(Table1[[#This Row],[Grade_of_Stars]]="Poor",1,0)</f>
        <v>0</v>
      </c>
    </row>
    <row r="72" spans="1:15" ht="14.25" customHeight="1" x14ac:dyDescent="0.25">
      <c r="A72" s="1" t="s">
        <v>231</v>
      </c>
      <c r="B72" s="3">
        <v>43749</v>
      </c>
      <c r="C72" s="1" t="s">
        <v>5</v>
      </c>
      <c r="D72" s="1" t="s">
        <v>6</v>
      </c>
      <c r="E72" s="1" t="s">
        <v>2</v>
      </c>
      <c r="F72" s="1">
        <v>3</v>
      </c>
      <c r="G72" s="1" t="s">
        <v>8</v>
      </c>
      <c r="H72" s="1" t="s">
        <v>9</v>
      </c>
      <c r="I72" s="1">
        <f>IF(Table1[[#This Row],[Recommended]]="yes", 1, 0)</f>
        <v>1</v>
      </c>
      <c r="J72" s="1">
        <f>IF(Table1[[#This Row],[Recommended]]="no",1,0)</f>
        <v>0</v>
      </c>
      <c r="K72" s="1" t="str">
        <f>IF(Table1[[#This Row],[Stars]]&gt;=8,"Excellent",IF(Table1[[#This Row],[Stars]]&gt;=6,"Good",IF(Table1[[#This Row],[Stars]]&gt;=5, "Average","Poor")))</f>
        <v>Poor</v>
      </c>
      <c r="L72" s="1">
        <f>IF(Table1[[#This Row],[Grade_of_Stars]]="Excellent", 1,0)</f>
        <v>0</v>
      </c>
      <c r="M72" s="1">
        <f>IF(Table1[[#This Row],[Grade_of_Stars]]="Good", 1,0)</f>
        <v>0</v>
      </c>
      <c r="N72" s="1">
        <f>IF(Table1[[#This Row],[Grade_of_Stars]]="Average",1,0)</f>
        <v>0</v>
      </c>
      <c r="O72" s="1">
        <f>IF(Table1[[#This Row],[Grade_of_Stars]]="Poor",1,0)</f>
        <v>1</v>
      </c>
    </row>
    <row r="73" spans="1:15" ht="14.25" customHeight="1" x14ac:dyDescent="0.25">
      <c r="A73" s="1" t="s">
        <v>239</v>
      </c>
      <c r="B73" s="3">
        <v>43734</v>
      </c>
      <c r="C73" s="1" t="s">
        <v>36</v>
      </c>
      <c r="D73" s="1" t="s">
        <v>6</v>
      </c>
      <c r="E73" s="1" t="s">
        <v>7</v>
      </c>
      <c r="F73" s="1">
        <v>5</v>
      </c>
      <c r="G73" s="1" t="s">
        <v>8</v>
      </c>
      <c r="H73" s="1" t="s">
        <v>9</v>
      </c>
      <c r="I73" s="1">
        <f>IF(Table1[[#This Row],[Recommended]]="yes", 1, 0)</f>
        <v>0</v>
      </c>
      <c r="J73" s="1">
        <f>IF(Table1[[#This Row],[Recommended]]="no",1,0)</f>
        <v>1</v>
      </c>
      <c r="K73" s="1" t="str">
        <f>IF(Table1[[#This Row],[Stars]]&gt;=8,"Excellent",IF(Table1[[#This Row],[Stars]]&gt;=6,"Good",IF(Table1[[#This Row],[Stars]]&gt;=5, "Average","Poor")))</f>
        <v>Average</v>
      </c>
      <c r="L73" s="1">
        <f>IF(Table1[[#This Row],[Grade_of_Stars]]="Excellent", 1,0)</f>
        <v>0</v>
      </c>
      <c r="M73" s="1">
        <f>IF(Table1[[#This Row],[Grade_of_Stars]]="Good", 1,0)</f>
        <v>0</v>
      </c>
      <c r="N73" s="1">
        <f>IF(Table1[[#This Row],[Grade_of_Stars]]="Average",1,0)</f>
        <v>1</v>
      </c>
      <c r="O73" s="1">
        <f>IF(Table1[[#This Row],[Grade_of_Stars]]="Poor",1,0)</f>
        <v>0</v>
      </c>
    </row>
    <row r="74" spans="1:15" ht="14.25" customHeight="1" x14ac:dyDescent="0.25">
      <c r="A74" s="1" t="s">
        <v>385</v>
      </c>
      <c r="B74" s="3">
        <v>43723</v>
      </c>
      <c r="C74" s="1" t="s">
        <v>5</v>
      </c>
      <c r="D74" s="1" t="s">
        <v>6</v>
      </c>
      <c r="E74" s="1" t="s">
        <v>7</v>
      </c>
      <c r="F74" s="1">
        <v>3</v>
      </c>
      <c r="G74" s="1" t="s">
        <v>8</v>
      </c>
      <c r="H74" s="1" t="s">
        <v>9</v>
      </c>
      <c r="I74" s="1">
        <f>IF(Table1[[#This Row],[Recommended]]="yes", 1, 0)</f>
        <v>0</v>
      </c>
      <c r="J74" s="1">
        <f>IF(Table1[[#This Row],[Recommended]]="no",1,0)</f>
        <v>1</v>
      </c>
      <c r="K74" s="1" t="str">
        <f>IF(Table1[[#This Row],[Stars]]&gt;=8,"Excellent",IF(Table1[[#This Row],[Stars]]&gt;=6,"Good",IF(Table1[[#This Row],[Stars]]&gt;=5, "Average","Poor")))</f>
        <v>Poor</v>
      </c>
      <c r="L74" s="1">
        <f>IF(Table1[[#This Row],[Grade_of_Stars]]="Excellent", 1,0)</f>
        <v>0</v>
      </c>
      <c r="M74" s="1">
        <f>IF(Table1[[#This Row],[Grade_of_Stars]]="Good", 1,0)</f>
        <v>0</v>
      </c>
      <c r="N74" s="1">
        <f>IF(Table1[[#This Row],[Grade_of_Stars]]="Average",1,0)</f>
        <v>0</v>
      </c>
      <c r="O74" s="1">
        <f>IF(Table1[[#This Row],[Grade_of_Stars]]="Poor",1,0)</f>
        <v>1</v>
      </c>
    </row>
    <row r="75" spans="1:15" ht="14.25" customHeight="1" x14ac:dyDescent="0.25">
      <c r="A75" s="1" t="s">
        <v>248</v>
      </c>
      <c r="B75" s="3">
        <v>43701</v>
      </c>
      <c r="C75" s="1" t="s">
        <v>5</v>
      </c>
      <c r="D75" s="1" t="s">
        <v>6</v>
      </c>
      <c r="E75" s="1" t="s">
        <v>2</v>
      </c>
      <c r="F75" s="1">
        <v>9</v>
      </c>
      <c r="G75" s="1" t="s">
        <v>8</v>
      </c>
      <c r="H75" s="1" t="s">
        <v>9</v>
      </c>
      <c r="I75" s="1">
        <f>IF(Table1[[#This Row],[Recommended]]="yes", 1, 0)</f>
        <v>1</v>
      </c>
      <c r="J75" s="1">
        <f>IF(Table1[[#This Row],[Recommended]]="no",1,0)</f>
        <v>0</v>
      </c>
      <c r="K75" s="1" t="str">
        <f>IF(Table1[[#This Row],[Stars]]&gt;=8,"Excellent",IF(Table1[[#This Row],[Stars]]&gt;=6,"Good",IF(Table1[[#This Row],[Stars]]&gt;=5, "Average","Poor")))</f>
        <v>Excellent</v>
      </c>
      <c r="L75" s="1">
        <f>IF(Table1[[#This Row],[Grade_of_Stars]]="Excellent", 1,0)</f>
        <v>1</v>
      </c>
      <c r="M75" s="1">
        <f>IF(Table1[[#This Row],[Grade_of_Stars]]="Good", 1,0)</f>
        <v>0</v>
      </c>
      <c r="N75" s="1">
        <f>IF(Table1[[#This Row],[Grade_of_Stars]]="Average",1,0)</f>
        <v>0</v>
      </c>
      <c r="O75" s="1">
        <f>IF(Table1[[#This Row],[Grade_of_Stars]]="Poor",1,0)</f>
        <v>0</v>
      </c>
    </row>
    <row r="76" spans="1:15" ht="14.25" customHeight="1" x14ac:dyDescent="0.25">
      <c r="A76" s="1" t="s">
        <v>386</v>
      </c>
      <c r="B76" s="3">
        <v>43691</v>
      </c>
      <c r="C76" s="1" t="s">
        <v>0</v>
      </c>
      <c r="D76" s="1" t="s">
        <v>6</v>
      </c>
      <c r="E76" s="1" t="s">
        <v>2</v>
      </c>
      <c r="F76" s="1">
        <v>1</v>
      </c>
      <c r="G76" s="1" t="s">
        <v>8</v>
      </c>
      <c r="H76" s="1" t="s">
        <v>9</v>
      </c>
      <c r="I76" s="1">
        <f>IF(Table1[[#This Row],[Recommended]]="yes", 1, 0)</f>
        <v>1</v>
      </c>
      <c r="J76" s="1">
        <f>IF(Table1[[#This Row],[Recommended]]="no",1,0)</f>
        <v>0</v>
      </c>
      <c r="K76" s="1" t="str">
        <f>IF(Table1[[#This Row],[Stars]]&gt;=8,"Excellent",IF(Table1[[#This Row],[Stars]]&gt;=6,"Good",IF(Table1[[#This Row],[Stars]]&gt;=5, "Average","Poor")))</f>
        <v>Poor</v>
      </c>
      <c r="L76" s="1">
        <f>IF(Table1[[#This Row],[Grade_of_Stars]]="Excellent", 1,0)</f>
        <v>0</v>
      </c>
      <c r="M76" s="1">
        <f>IF(Table1[[#This Row],[Grade_of_Stars]]="Good", 1,0)</f>
        <v>0</v>
      </c>
      <c r="N76" s="1">
        <f>IF(Table1[[#This Row],[Grade_of_Stars]]="Average",1,0)</f>
        <v>0</v>
      </c>
      <c r="O76" s="1">
        <f>IF(Table1[[#This Row],[Grade_of_Stars]]="Poor",1,0)</f>
        <v>1</v>
      </c>
    </row>
    <row r="77" spans="1:15" ht="14.25" customHeight="1" x14ac:dyDescent="0.25">
      <c r="A77" s="1" t="s">
        <v>387</v>
      </c>
      <c r="B77" s="3">
        <v>43685</v>
      </c>
      <c r="C77" s="1" t="s">
        <v>5</v>
      </c>
      <c r="D77" s="1" t="s">
        <v>6</v>
      </c>
      <c r="E77" s="1" t="s">
        <v>7</v>
      </c>
      <c r="F77" s="1">
        <v>3</v>
      </c>
      <c r="G77" s="1" t="s">
        <v>8</v>
      </c>
      <c r="H77" s="1" t="s">
        <v>9</v>
      </c>
      <c r="I77" s="1">
        <f>IF(Table1[[#This Row],[Recommended]]="yes", 1, 0)</f>
        <v>0</v>
      </c>
      <c r="J77" s="1">
        <f>IF(Table1[[#This Row],[Recommended]]="no",1,0)</f>
        <v>1</v>
      </c>
      <c r="K77" s="1" t="str">
        <f>IF(Table1[[#This Row],[Stars]]&gt;=8,"Excellent",IF(Table1[[#This Row],[Stars]]&gt;=6,"Good",IF(Table1[[#This Row],[Stars]]&gt;=5, "Average","Poor")))</f>
        <v>Poor</v>
      </c>
      <c r="L77" s="1">
        <f>IF(Table1[[#This Row],[Grade_of_Stars]]="Excellent", 1,0)</f>
        <v>0</v>
      </c>
      <c r="M77" s="1">
        <f>IF(Table1[[#This Row],[Grade_of_Stars]]="Good", 1,0)</f>
        <v>0</v>
      </c>
      <c r="N77" s="1">
        <f>IF(Table1[[#This Row],[Grade_of_Stars]]="Average",1,0)</f>
        <v>0</v>
      </c>
      <c r="O77" s="1">
        <f>IF(Table1[[#This Row],[Grade_of_Stars]]="Poor",1,0)</f>
        <v>1</v>
      </c>
    </row>
    <row r="78" spans="1:15" ht="14.25" customHeight="1" x14ac:dyDescent="0.25">
      <c r="A78" s="1" t="s">
        <v>259</v>
      </c>
      <c r="B78" s="3">
        <v>43653</v>
      </c>
      <c r="C78" s="1" t="s">
        <v>5</v>
      </c>
      <c r="D78" s="1" t="s">
        <v>6</v>
      </c>
      <c r="E78" s="1" t="s">
        <v>7</v>
      </c>
      <c r="F78" s="1">
        <v>5</v>
      </c>
      <c r="G78" s="1" t="s">
        <v>8</v>
      </c>
      <c r="H78" s="1" t="s">
        <v>9</v>
      </c>
      <c r="I78" s="1">
        <f>IF(Table1[[#This Row],[Recommended]]="yes", 1, 0)</f>
        <v>0</v>
      </c>
      <c r="J78" s="1">
        <f>IF(Table1[[#This Row],[Recommended]]="no",1,0)</f>
        <v>1</v>
      </c>
      <c r="K78" s="1" t="str">
        <f>IF(Table1[[#This Row],[Stars]]&gt;=8,"Excellent",IF(Table1[[#This Row],[Stars]]&gt;=6,"Good",IF(Table1[[#This Row],[Stars]]&gt;=5, "Average","Poor")))</f>
        <v>Average</v>
      </c>
      <c r="L78" s="1">
        <f>IF(Table1[[#This Row],[Grade_of_Stars]]="Excellent", 1,0)</f>
        <v>0</v>
      </c>
      <c r="M78" s="1">
        <f>IF(Table1[[#This Row],[Grade_of_Stars]]="Good", 1,0)</f>
        <v>0</v>
      </c>
      <c r="N78" s="1">
        <f>IF(Table1[[#This Row],[Grade_of_Stars]]="Average",1,0)</f>
        <v>1</v>
      </c>
      <c r="O78" s="1">
        <f>IF(Table1[[#This Row],[Grade_of_Stars]]="Poor",1,0)</f>
        <v>0</v>
      </c>
    </row>
    <row r="79" spans="1:15" ht="14.25" customHeight="1" x14ac:dyDescent="0.25">
      <c r="A79" s="1" t="s">
        <v>260</v>
      </c>
      <c r="B79" s="3">
        <v>43630</v>
      </c>
      <c r="C79" s="1" t="s">
        <v>5</v>
      </c>
      <c r="D79" s="1" t="s">
        <v>6</v>
      </c>
      <c r="E79" s="1" t="s">
        <v>7</v>
      </c>
      <c r="F79" s="1">
        <v>3</v>
      </c>
      <c r="G79" s="1" t="s">
        <v>8</v>
      </c>
      <c r="H79" s="1" t="s">
        <v>9</v>
      </c>
      <c r="I79" s="1">
        <f>IF(Table1[[#This Row],[Recommended]]="yes", 1, 0)</f>
        <v>0</v>
      </c>
      <c r="J79" s="1">
        <f>IF(Table1[[#This Row],[Recommended]]="no",1,0)</f>
        <v>1</v>
      </c>
      <c r="K79" s="1" t="str">
        <f>IF(Table1[[#This Row],[Stars]]&gt;=8,"Excellent",IF(Table1[[#This Row],[Stars]]&gt;=6,"Good",IF(Table1[[#This Row],[Stars]]&gt;=5, "Average","Poor")))</f>
        <v>Poor</v>
      </c>
      <c r="L79" s="1">
        <f>IF(Table1[[#This Row],[Grade_of_Stars]]="Excellent", 1,0)</f>
        <v>0</v>
      </c>
      <c r="M79" s="1">
        <f>IF(Table1[[#This Row],[Grade_of_Stars]]="Good", 1,0)</f>
        <v>0</v>
      </c>
      <c r="N79" s="1">
        <f>IF(Table1[[#This Row],[Grade_of_Stars]]="Average",1,0)</f>
        <v>0</v>
      </c>
      <c r="O79" s="1">
        <f>IF(Table1[[#This Row],[Grade_of_Stars]]="Poor",1,0)</f>
        <v>1</v>
      </c>
    </row>
    <row r="80" spans="1:15" ht="14.25" customHeight="1" x14ac:dyDescent="0.25">
      <c r="A80" s="1" t="s">
        <v>388</v>
      </c>
      <c r="B80" s="3">
        <v>43622</v>
      </c>
      <c r="C80" s="1" t="s">
        <v>5</v>
      </c>
      <c r="D80" s="1" t="s">
        <v>6</v>
      </c>
      <c r="E80" s="1" t="s">
        <v>7</v>
      </c>
      <c r="F80" s="1">
        <v>5</v>
      </c>
      <c r="G80" s="1" t="s">
        <v>8</v>
      </c>
      <c r="H80" s="1" t="s">
        <v>9</v>
      </c>
      <c r="I80" s="1">
        <f>IF(Table1[[#This Row],[Recommended]]="yes", 1, 0)</f>
        <v>0</v>
      </c>
      <c r="J80" s="1">
        <f>IF(Table1[[#This Row],[Recommended]]="no",1,0)</f>
        <v>1</v>
      </c>
      <c r="K80" s="1" t="str">
        <f>IF(Table1[[#This Row],[Stars]]&gt;=8,"Excellent",IF(Table1[[#This Row],[Stars]]&gt;=6,"Good",IF(Table1[[#This Row],[Stars]]&gt;=5, "Average","Poor")))</f>
        <v>Average</v>
      </c>
      <c r="L80" s="1">
        <f>IF(Table1[[#This Row],[Grade_of_Stars]]="Excellent", 1,0)</f>
        <v>0</v>
      </c>
      <c r="M80" s="1">
        <f>IF(Table1[[#This Row],[Grade_of_Stars]]="Good", 1,0)</f>
        <v>0</v>
      </c>
      <c r="N80" s="1">
        <f>IF(Table1[[#This Row],[Grade_of_Stars]]="Average",1,0)</f>
        <v>1</v>
      </c>
      <c r="O80" s="1">
        <f>IF(Table1[[#This Row],[Grade_of_Stars]]="Poor",1,0)</f>
        <v>0</v>
      </c>
    </row>
    <row r="81" spans="1:15" ht="14.25" customHeight="1" x14ac:dyDescent="0.25">
      <c r="A81" s="1" t="s">
        <v>389</v>
      </c>
      <c r="B81" s="3">
        <v>43604</v>
      </c>
      <c r="C81" s="1" t="s">
        <v>5</v>
      </c>
      <c r="D81" s="1" t="s">
        <v>6</v>
      </c>
      <c r="E81" s="1" t="s">
        <v>2</v>
      </c>
      <c r="F81" s="1">
        <v>7</v>
      </c>
      <c r="G81" s="1" t="s">
        <v>8</v>
      </c>
      <c r="H81" s="1" t="s">
        <v>9</v>
      </c>
      <c r="I81" s="1">
        <f>IF(Table1[[#This Row],[Recommended]]="yes", 1, 0)</f>
        <v>1</v>
      </c>
      <c r="J81" s="1">
        <f>IF(Table1[[#This Row],[Recommended]]="no",1,0)</f>
        <v>0</v>
      </c>
      <c r="K81" s="1" t="str">
        <f>IF(Table1[[#This Row],[Stars]]&gt;=8,"Excellent",IF(Table1[[#This Row],[Stars]]&gt;=6,"Good",IF(Table1[[#This Row],[Stars]]&gt;=5, "Average","Poor")))</f>
        <v>Good</v>
      </c>
      <c r="L81" s="1">
        <f>IF(Table1[[#This Row],[Grade_of_Stars]]="Excellent", 1,0)</f>
        <v>0</v>
      </c>
      <c r="M81" s="1">
        <f>IF(Table1[[#This Row],[Grade_of_Stars]]="Good", 1,0)</f>
        <v>1</v>
      </c>
      <c r="N81" s="1">
        <f>IF(Table1[[#This Row],[Grade_of_Stars]]="Average",1,0)</f>
        <v>0</v>
      </c>
      <c r="O81" s="1">
        <f>IF(Table1[[#This Row],[Grade_of_Stars]]="Poor",1,0)</f>
        <v>0</v>
      </c>
    </row>
    <row r="82" spans="1:15" ht="14.25" customHeight="1" x14ac:dyDescent="0.25">
      <c r="A82" s="1" t="s">
        <v>390</v>
      </c>
      <c r="B82" s="3">
        <v>43528</v>
      </c>
      <c r="C82" s="1" t="s">
        <v>31</v>
      </c>
      <c r="D82" s="1" t="s">
        <v>6</v>
      </c>
      <c r="E82" s="1" t="s">
        <v>7</v>
      </c>
      <c r="F82" s="1">
        <v>5</v>
      </c>
      <c r="G82" s="1" t="s">
        <v>8</v>
      </c>
      <c r="H82" s="1" t="s">
        <v>9</v>
      </c>
      <c r="I82" s="1">
        <f>IF(Table1[[#This Row],[Recommended]]="yes", 1, 0)</f>
        <v>0</v>
      </c>
      <c r="J82" s="1">
        <f>IF(Table1[[#This Row],[Recommended]]="no",1,0)</f>
        <v>1</v>
      </c>
      <c r="K82" s="1" t="str">
        <f>IF(Table1[[#This Row],[Stars]]&gt;=8,"Excellent",IF(Table1[[#This Row],[Stars]]&gt;=6,"Good",IF(Table1[[#This Row],[Stars]]&gt;=5, "Average","Poor")))</f>
        <v>Average</v>
      </c>
      <c r="L82" s="1">
        <f>IF(Table1[[#This Row],[Grade_of_Stars]]="Excellent", 1,0)</f>
        <v>0</v>
      </c>
      <c r="M82" s="1">
        <f>IF(Table1[[#This Row],[Grade_of_Stars]]="Good", 1,0)</f>
        <v>0</v>
      </c>
      <c r="N82" s="1">
        <f>IF(Table1[[#This Row],[Grade_of_Stars]]="Average",1,0)</f>
        <v>1</v>
      </c>
      <c r="O82" s="1">
        <f>IF(Table1[[#This Row],[Grade_of_Stars]]="Poor",1,0)</f>
        <v>0</v>
      </c>
    </row>
    <row r="83" spans="1:15" ht="14.25" customHeight="1" x14ac:dyDescent="0.25">
      <c r="A83" s="1" t="s">
        <v>391</v>
      </c>
      <c r="B83" s="3">
        <v>43518</v>
      </c>
      <c r="C83" s="1" t="s">
        <v>5</v>
      </c>
      <c r="D83" s="1" t="s">
        <v>6</v>
      </c>
      <c r="E83" s="1" t="s">
        <v>2</v>
      </c>
      <c r="F83" s="1">
        <v>3</v>
      </c>
      <c r="G83" s="1" t="s">
        <v>8</v>
      </c>
      <c r="H83" s="1" t="s">
        <v>9</v>
      </c>
      <c r="I83" s="1">
        <f>IF(Table1[[#This Row],[Recommended]]="yes", 1, 0)</f>
        <v>1</v>
      </c>
      <c r="J83" s="1">
        <f>IF(Table1[[#This Row],[Recommended]]="no",1,0)</f>
        <v>0</v>
      </c>
      <c r="K83" s="1" t="str">
        <f>IF(Table1[[#This Row],[Stars]]&gt;=8,"Excellent",IF(Table1[[#This Row],[Stars]]&gt;=6,"Good",IF(Table1[[#This Row],[Stars]]&gt;=5, "Average","Poor")))</f>
        <v>Poor</v>
      </c>
      <c r="L83" s="1">
        <f>IF(Table1[[#This Row],[Grade_of_Stars]]="Excellent", 1,0)</f>
        <v>0</v>
      </c>
      <c r="M83" s="1">
        <f>IF(Table1[[#This Row],[Grade_of_Stars]]="Good", 1,0)</f>
        <v>0</v>
      </c>
      <c r="N83" s="1">
        <f>IF(Table1[[#This Row],[Grade_of_Stars]]="Average",1,0)</f>
        <v>0</v>
      </c>
      <c r="O83" s="1">
        <f>IF(Table1[[#This Row],[Grade_of_Stars]]="Poor",1,0)</f>
        <v>1</v>
      </c>
    </row>
    <row r="84" spans="1:15" ht="14.25" customHeight="1" x14ac:dyDescent="0.25">
      <c r="A84" s="1" t="s">
        <v>392</v>
      </c>
      <c r="B84" s="3">
        <v>43508</v>
      </c>
      <c r="C84" s="1" t="s">
        <v>5</v>
      </c>
      <c r="D84" s="1" t="s">
        <v>6</v>
      </c>
      <c r="E84" s="1" t="s">
        <v>7</v>
      </c>
      <c r="F84" s="1">
        <v>3</v>
      </c>
      <c r="G84" s="1" t="s">
        <v>8</v>
      </c>
      <c r="H84" s="1" t="s">
        <v>9</v>
      </c>
      <c r="I84" s="1">
        <f>IF(Table1[[#This Row],[Recommended]]="yes", 1, 0)</f>
        <v>0</v>
      </c>
      <c r="J84" s="1">
        <f>IF(Table1[[#This Row],[Recommended]]="no",1,0)</f>
        <v>1</v>
      </c>
      <c r="K84" s="1" t="str">
        <f>IF(Table1[[#This Row],[Stars]]&gt;=8,"Excellent",IF(Table1[[#This Row],[Stars]]&gt;=6,"Good",IF(Table1[[#This Row],[Stars]]&gt;=5, "Average","Poor")))</f>
        <v>Poor</v>
      </c>
      <c r="L84" s="1">
        <f>IF(Table1[[#This Row],[Grade_of_Stars]]="Excellent", 1,0)</f>
        <v>0</v>
      </c>
      <c r="M84" s="1">
        <f>IF(Table1[[#This Row],[Grade_of_Stars]]="Good", 1,0)</f>
        <v>0</v>
      </c>
      <c r="N84" s="1">
        <f>IF(Table1[[#This Row],[Grade_of_Stars]]="Average",1,0)</f>
        <v>0</v>
      </c>
      <c r="O84" s="1">
        <f>IF(Table1[[#This Row],[Grade_of_Stars]]="Poor",1,0)</f>
        <v>1</v>
      </c>
    </row>
    <row r="85" spans="1:15" ht="14.25" customHeight="1" x14ac:dyDescent="0.25">
      <c r="A85" s="1" t="s">
        <v>393</v>
      </c>
      <c r="B85" s="3">
        <v>43475</v>
      </c>
      <c r="C85" s="1" t="s">
        <v>31</v>
      </c>
      <c r="D85" s="1" t="s">
        <v>6</v>
      </c>
      <c r="E85" s="1" t="s">
        <v>2</v>
      </c>
      <c r="F85" s="1">
        <v>9</v>
      </c>
      <c r="G85" s="1" t="s">
        <v>8</v>
      </c>
      <c r="H85" s="1" t="s">
        <v>9</v>
      </c>
      <c r="I85" s="1">
        <f>IF(Table1[[#This Row],[Recommended]]="yes", 1, 0)</f>
        <v>1</v>
      </c>
      <c r="J85" s="1">
        <f>IF(Table1[[#This Row],[Recommended]]="no",1,0)</f>
        <v>0</v>
      </c>
      <c r="K85" s="1" t="str">
        <f>IF(Table1[[#This Row],[Stars]]&gt;=8,"Excellent",IF(Table1[[#This Row],[Stars]]&gt;=6,"Good",IF(Table1[[#This Row],[Stars]]&gt;=5, "Average","Poor")))</f>
        <v>Excellent</v>
      </c>
      <c r="L85" s="1">
        <f>IF(Table1[[#This Row],[Grade_of_Stars]]="Excellent", 1,0)</f>
        <v>1</v>
      </c>
      <c r="M85" s="1">
        <f>IF(Table1[[#This Row],[Grade_of_Stars]]="Good", 1,0)</f>
        <v>0</v>
      </c>
      <c r="N85" s="1">
        <f>IF(Table1[[#This Row],[Grade_of_Stars]]="Average",1,0)</f>
        <v>0</v>
      </c>
      <c r="O85" s="1">
        <f>IF(Table1[[#This Row],[Grade_of_Stars]]="Poor",1,0)</f>
        <v>0</v>
      </c>
    </row>
    <row r="86" spans="1:15" ht="14.25" customHeight="1" x14ac:dyDescent="0.25">
      <c r="A86" s="1" t="s">
        <v>394</v>
      </c>
      <c r="B86" s="3">
        <v>43441</v>
      </c>
      <c r="C86" s="1" t="s">
        <v>31</v>
      </c>
      <c r="D86" s="1" t="s">
        <v>6</v>
      </c>
      <c r="E86" s="1" t="s">
        <v>7</v>
      </c>
      <c r="F86" s="1">
        <v>3</v>
      </c>
      <c r="G86" s="1" t="s">
        <v>8</v>
      </c>
      <c r="H86" s="1" t="s">
        <v>9</v>
      </c>
      <c r="I86" s="1">
        <f>IF(Table1[[#This Row],[Recommended]]="yes", 1, 0)</f>
        <v>0</v>
      </c>
      <c r="J86" s="1">
        <f>IF(Table1[[#This Row],[Recommended]]="no",1,0)</f>
        <v>1</v>
      </c>
      <c r="K86" s="1" t="str">
        <f>IF(Table1[[#This Row],[Stars]]&gt;=8,"Excellent",IF(Table1[[#This Row],[Stars]]&gt;=6,"Good",IF(Table1[[#This Row],[Stars]]&gt;=5, "Average","Poor")))</f>
        <v>Poor</v>
      </c>
      <c r="L86" s="1">
        <f>IF(Table1[[#This Row],[Grade_of_Stars]]="Excellent", 1,0)</f>
        <v>0</v>
      </c>
      <c r="M86" s="1">
        <f>IF(Table1[[#This Row],[Grade_of_Stars]]="Good", 1,0)</f>
        <v>0</v>
      </c>
      <c r="N86" s="1">
        <f>IF(Table1[[#This Row],[Grade_of_Stars]]="Average",1,0)</f>
        <v>0</v>
      </c>
      <c r="O86" s="1">
        <f>IF(Table1[[#This Row],[Grade_of_Stars]]="Poor",1,0)</f>
        <v>1</v>
      </c>
    </row>
    <row r="87" spans="1:15" ht="14.25" customHeight="1" x14ac:dyDescent="0.25">
      <c r="A87" s="1" t="s">
        <v>395</v>
      </c>
      <c r="B87" s="3">
        <v>43425</v>
      </c>
      <c r="C87" s="1" t="s">
        <v>31</v>
      </c>
      <c r="D87" s="1" t="s">
        <v>6</v>
      </c>
      <c r="E87" s="1" t="s">
        <v>7</v>
      </c>
      <c r="F87" s="1">
        <v>5</v>
      </c>
      <c r="G87" s="1" t="s">
        <v>8</v>
      </c>
      <c r="H87" s="1" t="s">
        <v>9</v>
      </c>
      <c r="I87" s="1">
        <f>IF(Table1[[#This Row],[Recommended]]="yes", 1, 0)</f>
        <v>0</v>
      </c>
      <c r="J87" s="1">
        <f>IF(Table1[[#This Row],[Recommended]]="no",1,0)</f>
        <v>1</v>
      </c>
      <c r="K87" s="1" t="str">
        <f>IF(Table1[[#This Row],[Stars]]&gt;=8,"Excellent",IF(Table1[[#This Row],[Stars]]&gt;=6,"Good",IF(Table1[[#This Row],[Stars]]&gt;=5, "Average","Poor")))</f>
        <v>Average</v>
      </c>
      <c r="L87" s="1">
        <f>IF(Table1[[#This Row],[Grade_of_Stars]]="Excellent", 1,0)</f>
        <v>0</v>
      </c>
      <c r="M87" s="1">
        <f>IF(Table1[[#This Row],[Grade_of_Stars]]="Good", 1,0)</f>
        <v>0</v>
      </c>
      <c r="N87" s="1">
        <f>IF(Table1[[#This Row],[Grade_of_Stars]]="Average",1,0)</f>
        <v>1</v>
      </c>
      <c r="O87" s="1">
        <f>IF(Table1[[#This Row],[Grade_of_Stars]]="Poor",1,0)</f>
        <v>0</v>
      </c>
    </row>
    <row r="88" spans="1:15" ht="14.25" customHeight="1" x14ac:dyDescent="0.25">
      <c r="A88" s="1" t="s">
        <v>396</v>
      </c>
      <c r="B88" s="3">
        <v>43408</v>
      </c>
      <c r="C88" s="1" t="s">
        <v>274</v>
      </c>
      <c r="D88" s="1" t="s">
        <v>6</v>
      </c>
      <c r="E88" s="1" t="s">
        <v>7</v>
      </c>
      <c r="F88" s="1">
        <v>5</v>
      </c>
      <c r="G88" s="1" t="s">
        <v>8</v>
      </c>
      <c r="H88" s="1" t="s">
        <v>9</v>
      </c>
      <c r="I88" s="1">
        <f>IF(Table1[[#This Row],[Recommended]]="yes", 1, 0)</f>
        <v>0</v>
      </c>
      <c r="J88" s="1">
        <f>IF(Table1[[#This Row],[Recommended]]="no",1,0)</f>
        <v>1</v>
      </c>
      <c r="K88" s="1" t="str">
        <f>IF(Table1[[#This Row],[Stars]]&gt;=8,"Excellent",IF(Table1[[#This Row],[Stars]]&gt;=6,"Good",IF(Table1[[#This Row],[Stars]]&gt;=5, "Average","Poor")))</f>
        <v>Average</v>
      </c>
      <c r="L88" s="1">
        <f>IF(Table1[[#This Row],[Grade_of_Stars]]="Excellent", 1,0)</f>
        <v>0</v>
      </c>
      <c r="M88" s="1">
        <f>IF(Table1[[#This Row],[Grade_of_Stars]]="Good", 1,0)</f>
        <v>0</v>
      </c>
      <c r="N88" s="1">
        <f>IF(Table1[[#This Row],[Grade_of_Stars]]="Average",1,0)</f>
        <v>1</v>
      </c>
      <c r="O88" s="1">
        <f>IF(Table1[[#This Row],[Grade_of_Stars]]="Poor",1,0)</f>
        <v>0</v>
      </c>
    </row>
    <row r="89" spans="1:15" ht="14.25" customHeight="1" x14ac:dyDescent="0.25">
      <c r="A89" s="1" t="s">
        <v>397</v>
      </c>
      <c r="B89" s="3">
        <v>43396</v>
      </c>
      <c r="C89" s="1" t="s">
        <v>70</v>
      </c>
      <c r="D89" s="1" t="s">
        <v>6</v>
      </c>
      <c r="E89" s="1" t="s">
        <v>7</v>
      </c>
      <c r="F89" s="1">
        <v>3</v>
      </c>
      <c r="G89" s="1" t="s">
        <v>8</v>
      </c>
      <c r="H89" s="1" t="s">
        <v>9</v>
      </c>
      <c r="I89" s="1">
        <f>IF(Table1[[#This Row],[Recommended]]="yes", 1, 0)</f>
        <v>0</v>
      </c>
      <c r="J89" s="1">
        <f>IF(Table1[[#This Row],[Recommended]]="no",1,0)</f>
        <v>1</v>
      </c>
      <c r="K89" s="1" t="str">
        <f>IF(Table1[[#This Row],[Stars]]&gt;=8,"Excellent",IF(Table1[[#This Row],[Stars]]&gt;=6,"Good",IF(Table1[[#This Row],[Stars]]&gt;=5, "Average","Poor")))</f>
        <v>Poor</v>
      </c>
      <c r="L89" s="1">
        <f>IF(Table1[[#This Row],[Grade_of_Stars]]="Excellent", 1,0)</f>
        <v>0</v>
      </c>
      <c r="M89" s="1">
        <f>IF(Table1[[#This Row],[Grade_of_Stars]]="Good", 1,0)</f>
        <v>0</v>
      </c>
      <c r="N89" s="1">
        <f>IF(Table1[[#This Row],[Grade_of_Stars]]="Average",1,0)</f>
        <v>0</v>
      </c>
      <c r="O89" s="1">
        <f>IF(Table1[[#This Row],[Grade_of_Stars]]="Poor",1,0)</f>
        <v>1</v>
      </c>
    </row>
    <row r="90" spans="1:15" ht="14.25" customHeight="1" x14ac:dyDescent="0.25">
      <c r="A90" s="1" t="s">
        <v>398</v>
      </c>
      <c r="B90" s="3">
        <v>43592</v>
      </c>
      <c r="C90" s="1" t="s">
        <v>5</v>
      </c>
      <c r="D90" s="1" t="s">
        <v>72</v>
      </c>
      <c r="E90" s="1" t="s">
        <v>2</v>
      </c>
      <c r="F90" s="1">
        <v>9</v>
      </c>
      <c r="G90" s="1" t="s">
        <v>8</v>
      </c>
      <c r="H90" s="1" t="s">
        <v>9</v>
      </c>
      <c r="I90" s="1">
        <f>IF(Table1[[#This Row],[Recommended]]="yes", 1, 0)</f>
        <v>1</v>
      </c>
      <c r="J90" s="1">
        <f>IF(Table1[[#This Row],[Recommended]]="no",1,0)</f>
        <v>0</v>
      </c>
      <c r="K90" s="1" t="str">
        <f>IF(Table1[[#This Row],[Stars]]&gt;=8,"Excellent",IF(Table1[[#This Row],[Stars]]&gt;=6,"Good",IF(Table1[[#This Row],[Stars]]&gt;=5, "Average","Poor")))</f>
        <v>Excellent</v>
      </c>
      <c r="L90" s="1">
        <f>IF(Table1[[#This Row],[Grade_of_Stars]]="Excellent", 1,0)</f>
        <v>1</v>
      </c>
      <c r="M90" s="1">
        <f>IF(Table1[[#This Row],[Grade_of_Stars]]="Good", 1,0)</f>
        <v>0</v>
      </c>
      <c r="N90" s="1">
        <f>IF(Table1[[#This Row],[Grade_of_Stars]]="Average",1,0)</f>
        <v>0</v>
      </c>
      <c r="O90" s="1">
        <f>IF(Table1[[#This Row],[Grade_of_Stars]]="Poor",1,0)</f>
        <v>0</v>
      </c>
    </row>
    <row r="91" spans="1:15" ht="14.25" customHeight="1" x14ac:dyDescent="0.25">
      <c r="A91" s="1" t="s">
        <v>32</v>
      </c>
      <c r="B91" s="3">
        <v>45113</v>
      </c>
      <c r="C91" s="1" t="s">
        <v>5</v>
      </c>
      <c r="D91" s="1" t="s">
        <v>23</v>
      </c>
      <c r="E91" s="1" t="s">
        <v>7</v>
      </c>
      <c r="F91" s="1">
        <v>3</v>
      </c>
      <c r="G91" s="1" t="s">
        <v>8</v>
      </c>
      <c r="H91" s="1" t="s">
        <v>9</v>
      </c>
      <c r="I91" s="1">
        <f>IF(Table1[[#This Row],[Recommended]]="yes", 1, 0)</f>
        <v>0</v>
      </c>
      <c r="J91" s="1">
        <f>IF(Table1[[#This Row],[Recommended]]="no",1,0)</f>
        <v>1</v>
      </c>
      <c r="K91" s="1" t="str">
        <f>IF(Table1[[#This Row],[Stars]]&gt;=8,"Excellent",IF(Table1[[#This Row],[Stars]]&gt;=6,"Good",IF(Table1[[#This Row],[Stars]]&gt;=5, "Average","Poor")))</f>
        <v>Poor</v>
      </c>
      <c r="L91" s="1">
        <f>IF(Table1[[#This Row],[Grade_of_Stars]]="Excellent", 1,0)</f>
        <v>0</v>
      </c>
      <c r="M91" s="1">
        <f>IF(Table1[[#This Row],[Grade_of_Stars]]="Good", 1,0)</f>
        <v>0</v>
      </c>
      <c r="N91" s="1">
        <f>IF(Table1[[#This Row],[Grade_of_Stars]]="Average",1,0)</f>
        <v>0</v>
      </c>
      <c r="O91" s="1">
        <f>IF(Table1[[#This Row],[Grade_of_Stars]]="Poor",1,0)</f>
        <v>1</v>
      </c>
    </row>
    <row r="92" spans="1:15" ht="14.25" customHeight="1" x14ac:dyDescent="0.25">
      <c r="A92" s="1" t="s">
        <v>399</v>
      </c>
      <c r="B92" s="3">
        <v>45075</v>
      </c>
      <c r="C92" s="1" t="s">
        <v>5</v>
      </c>
      <c r="D92" s="1" t="s">
        <v>23</v>
      </c>
      <c r="E92" s="1" t="s">
        <v>2</v>
      </c>
      <c r="F92" s="1">
        <v>3</v>
      </c>
      <c r="G92" s="1" t="s">
        <v>8</v>
      </c>
      <c r="H92" s="1" t="s">
        <v>9</v>
      </c>
      <c r="I92" s="1">
        <f>IF(Table1[[#This Row],[Recommended]]="yes", 1, 0)</f>
        <v>1</v>
      </c>
      <c r="J92" s="1">
        <f>IF(Table1[[#This Row],[Recommended]]="no",1,0)</f>
        <v>0</v>
      </c>
      <c r="K92" s="1" t="str">
        <f>IF(Table1[[#This Row],[Stars]]&gt;=8,"Excellent",IF(Table1[[#This Row],[Stars]]&gt;=6,"Good",IF(Table1[[#This Row],[Stars]]&gt;=5, "Average","Poor")))</f>
        <v>Poor</v>
      </c>
      <c r="L92" s="1">
        <f>IF(Table1[[#This Row],[Grade_of_Stars]]="Excellent", 1,0)</f>
        <v>0</v>
      </c>
      <c r="M92" s="1">
        <f>IF(Table1[[#This Row],[Grade_of_Stars]]="Good", 1,0)</f>
        <v>0</v>
      </c>
      <c r="N92" s="1">
        <f>IF(Table1[[#This Row],[Grade_of_Stars]]="Average",1,0)</f>
        <v>0</v>
      </c>
      <c r="O92" s="1">
        <f>IF(Table1[[#This Row],[Grade_of_Stars]]="Poor",1,0)</f>
        <v>1</v>
      </c>
    </row>
    <row r="93" spans="1:15" ht="14.25" customHeight="1" x14ac:dyDescent="0.25">
      <c r="A93" s="1" t="s">
        <v>57</v>
      </c>
      <c r="B93" s="3">
        <v>45040</v>
      </c>
      <c r="C93" s="1" t="s">
        <v>31</v>
      </c>
      <c r="D93" s="1" t="s">
        <v>23</v>
      </c>
      <c r="E93" s="1" t="s">
        <v>7</v>
      </c>
      <c r="F93" s="1">
        <v>5</v>
      </c>
      <c r="G93" s="1" t="s">
        <v>8</v>
      </c>
      <c r="H93" s="1" t="s">
        <v>9</v>
      </c>
      <c r="I93" s="1">
        <f>IF(Table1[[#This Row],[Recommended]]="yes", 1, 0)</f>
        <v>0</v>
      </c>
      <c r="J93" s="1">
        <f>IF(Table1[[#This Row],[Recommended]]="no",1,0)</f>
        <v>1</v>
      </c>
      <c r="K93" s="1" t="str">
        <f>IF(Table1[[#This Row],[Stars]]&gt;=8,"Excellent",IF(Table1[[#This Row],[Stars]]&gt;=6,"Good",IF(Table1[[#This Row],[Stars]]&gt;=5, "Average","Poor")))</f>
        <v>Average</v>
      </c>
      <c r="L93" s="1">
        <f>IF(Table1[[#This Row],[Grade_of_Stars]]="Excellent", 1,0)</f>
        <v>0</v>
      </c>
      <c r="M93" s="1">
        <f>IF(Table1[[#This Row],[Grade_of_Stars]]="Good", 1,0)</f>
        <v>0</v>
      </c>
      <c r="N93" s="1">
        <f>IF(Table1[[#This Row],[Grade_of_Stars]]="Average",1,0)</f>
        <v>1</v>
      </c>
      <c r="O93" s="1">
        <f>IF(Table1[[#This Row],[Grade_of_Stars]]="Poor",1,0)</f>
        <v>0</v>
      </c>
    </row>
    <row r="94" spans="1:15" ht="14.25" customHeight="1" x14ac:dyDescent="0.25">
      <c r="A94" s="1" t="s">
        <v>75</v>
      </c>
      <c r="B94" s="3">
        <v>44999</v>
      </c>
      <c r="C94" s="1" t="s">
        <v>5</v>
      </c>
      <c r="D94" s="1" t="s">
        <v>23</v>
      </c>
      <c r="E94" s="1" t="s">
        <v>7</v>
      </c>
      <c r="F94" s="1">
        <v>5</v>
      </c>
      <c r="G94" s="1" t="s">
        <v>8</v>
      </c>
      <c r="H94" s="1" t="s">
        <v>9</v>
      </c>
      <c r="I94" s="1">
        <f>IF(Table1[[#This Row],[Recommended]]="yes", 1, 0)</f>
        <v>0</v>
      </c>
      <c r="J94" s="1">
        <f>IF(Table1[[#This Row],[Recommended]]="no",1,0)</f>
        <v>1</v>
      </c>
      <c r="K94" s="1" t="str">
        <f>IF(Table1[[#This Row],[Stars]]&gt;=8,"Excellent",IF(Table1[[#This Row],[Stars]]&gt;=6,"Good",IF(Table1[[#This Row],[Stars]]&gt;=5, "Average","Poor")))</f>
        <v>Average</v>
      </c>
      <c r="L94" s="1">
        <f>IF(Table1[[#This Row],[Grade_of_Stars]]="Excellent", 1,0)</f>
        <v>0</v>
      </c>
      <c r="M94" s="1">
        <f>IF(Table1[[#This Row],[Grade_of_Stars]]="Good", 1,0)</f>
        <v>0</v>
      </c>
      <c r="N94" s="1">
        <f>IF(Table1[[#This Row],[Grade_of_Stars]]="Average",1,0)</f>
        <v>1</v>
      </c>
      <c r="O94" s="1">
        <f>IF(Table1[[#This Row],[Grade_of_Stars]]="Poor",1,0)</f>
        <v>0</v>
      </c>
    </row>
    <row r="95" spans="1:15" ht="14.25" customHeight="1" x14ac:dyDescent="0.25">
      <c r="A95" s="1" t="s">
        <v>83</v>
      </c>
      <c r="B95" s="3">
        <v>44942</v>
      </c>
      <c r="C95" s="1" t="s">
        <v>5</v>
      </c>
      <c r="D95" s="1" t="s">
        <v>23</v>
      </c>
      <c r="E95" s="1" t="s">
        <v>7</v>
      </c>
      <c r="F95" s="1">
        <v>1</v>
      </c>
      <c r="G95" s="1" t="s">
        <v>8</v>
      </c>
      <c r="H95" s="1" t="s">
        <v>9</v>
      </c>
      <c r="I95" s="1">
        <f>IF(Table1[[#This Row],[Recommended]]="yes", 1, 0)</f>
        <v>0</v>
      </c>
      <c r="J95" s="1">
        <f>IF(Table1[[#This Row],[Recommended]]="no",1,0)</f>
        <v>1</v>
      </c>
      <c r="K95" s="1" t="str">
        <f>IF(Table1[[#This Row],[Stars]]&gt;=8,"Excellent",IF(Table1[[#This Row],[Stars]]&gt;=6,"Good",IF(Table1[[#This Row],[Stars]]&gt;=5, "Average","Poor")))</f>
        <v>Poor</v>
      </c>
      <c r="L95" s="1">
        <f>IF(Table1[[#This Row],[Grade_of_Stars]]="Excellent", 1,0)</f>
        <v>0</v>
      </c>
      <c r="M95" s="1">
        <f>IF(Table1[[#This Row],[Grade_of_Stars]]="Good", 1,0)</f>
        <v>0</v>
      </c>
      <c r="N95" s="1">
        <f>IF(Table1[[#This Row],[Grade_of_Stars]]="Average",1,0)</f>
        <v>0</v>
      </c>
      <c r="O95" s="1">
        <f>IF(Table1[[#This Row],[Grade_of_Stars]]="Poor",1,0)</f>
        <v>1</v>
      </c>
    </row>
    <row r="96" spans="1:15" ht="14.25" customHeight="1" x14ac:dyDescent="0.25">
      <c r="A96" s="1" t="s">
        <v>400</v>
      </c>
      <c r="B96" s="3">
        <v>43842</v>
      </c>
      <c r="C96" s="1" t="s">
        <v>5</v>
      </c>
      <c r="D96" s="1" t="s">
        <v>23</v>
      </c>
      <c r="E96" s="1" t="s">
        <v>7</v>
      </c>
      <c r="F96" s="1">
        <v>5</v>
      </c>
      <c r="G96" s="1" t="s">
        <v>8</v>
      </c>
      <c r="H96" s="1" t="s">
        <v>9</v>
      </c>
      <c r="I96" s="1">
        <f>IF(Table1[[#This Row],[Recommended]]="yes", 1, 0)</f>
        <v>0</v>
      </c>
      <c r="J96" s="1">
        <f>IF(Table1[[#This Row],[Recommended]]="no",1,0)</f>
        <v>1</v>
      </c>
      <c r="K96" s="1" t="str">
        <f>IF(Table1[[#This Row],[Stars]]&gt;=8,"Excellent",IF(Table1[[#This Row],[Stars]]&gt;=6,"Good",IF(Table1[[#This Row],[Stars]]&gt;=5, "Average","Poor")))</f>
        <v>Average</v>
      </c>
      <c r="L96" s="1">
        <f>IF(Table1[[#This Row],[Grade_of_Stars]]="Excellent", 1,0)</f>
        <v>0</v>
      </c>
      <c r="M96" s="1">
        <f>IF(Table1[[#This Row],[Grade_of_Stars]]="Good", 1,0)</f>
        <v>0</v>
      </c>
      <c r="N96" s="1">
        <f>IF(Table1[[#This Row],[Grade_of_Stars]]="Average",1,0)</f>
        <v>1</v>
      </c>
      <c r="O96" s="1">
        <f>IF(Table1[[#This Row],[Grade_of_Stars]]="Poor",1,0)</f>
        <v>0</v>
      </c>
    </row>
    <row r="97" spans="1:15" ht="14.25" customHeight="1" x14ac:dyDescent="0.25">
      <c r="A97" s="1" t="s">
        <v>401</v>
      </c>
      <c r="B97" s="3">
        <v>43758</v>
      </c>
      <c r="C97" s="1" t="s">
        <v>199</v>
      </c>
      <c r="D97" s="1" t="s">
        <v>23</v>
      </c>
      <c r="E97" s="1" t="s">
        <v>7</v>
      </c>
      <c r="F97" s="1">
        <v>5</v>
      </c>
      <c r="G97" s="1" t="s">
        <v>8</v>
      </c>
      <c r="H97" s="1" t="s">
        <v>9</v>
      </c>
      <c r="I97" s="1">
        <f>IF(Table1[[#This Row],[Recommended]]="yes", 1, 0)</f>
        <v>0</v>
      </c>
      <c r="J97" s="1">
        <f>IF(Table1[[#This Row],[Recommended]]="no",1,0)</f>
        <v>1</v>
      </c>
      <c r="K97" s="1" t="str">
        <f>IF(Table1[[#This Row],[Stars]]&gt;=8,"Excellent",IF(Table1[[#This Row],[Stars]]&gt;=6,"Good",IF(Table1[[#This Row],[Stars]]&gt;=5, "Average","Poor")))</f>
        <v>Average</v>
      </c>
      <c r="L97" s="1">
        <f>IF(Table1[[#This Row],[Grade_of_Stars]]="Excellent", 1,0)</f>
        <v>0</v>
      </c>
      <c r="M97" s="1">
        <f>IF(Table1[[#This Row],[Grade_of_Stars]]="Good", 1,0)</f>
        <v>0</v>
      </c>
      <c r="N97" s="1">
        <f>IF(Table1[[#This Row],[Grade_of_Stars]]="Average",1,0)</f>
        <v>1</v>
      </c>
      <c r="O97" s="1">
        <f>IF(Table1[[#This Row],[Grade_of_Stars]]="Poor",1,0)</f>
        <v>0</v>
      </c>
    </row>
    <row r="98" spans="1:15" ht="14.25" customHeight="1" x14ac:dyDescent="0.25">
      <c r="A98" s="1" t="s">
        <v>402</v>
      </c>
      <c r="B98" s="3">
        <v>43744</v>
      </c>
      <c r="C98" s="1" t="s">
        <v>5</v>
      </c>
      <c r="D98" s="1" t="s">
        <v>23</v>
      </c>
      <c r="E98" s="1" t="s">
        <v>2</v>
      </c>
      <c r="F98" s="1">
        <v>3</v>
      </c>
      <c r="G98" s="1" t="s">
        <v>8</v>
      </c>
      <c r="H98" s="1" t="s">
        <v>9</v>
      </c>
      <c r="I98" s="1">
        <f>IF(Table1[[#This Row],[Recommended]]="yes", 1, 0)</f>
        <v>1</v>
      </c>
      <c r="J98" s="1">
        <f>IF(Table1[[#This Row],[Recommended]]="no",1,0)</f>
        <v>0</v>
      </c>
      <c r="K98" s="1" t="str">
        <f>IF(Table1[[#This Row],[Stars]]&gt;=8,"Excellent",IF(Table1[[#This Row],[Stars]]&gt;=6,"Good",IF(Table1[[#This Row],[Stars]]&gt;=5, "Average","Poor")))</f>
        <v>Poor</v>
      </c>
      <c r="L98" s="1">
        <f>IF(Table1[[#This Row],[Grade_of_Stars]]="Excellent", 1,0)</f>
        <v>0</v>
      </c>
      <c r="M98" s="1">
        <f>IF(Table1[[#This Row],[Grade_of_Stars]]="Good", 1,0)</f>
        <v>0</v>
      </c>
      <c r="N98" s="1">
        <f>IF(Table1[[#This Row],[Grade_of_Stars]]="Average",1,0)</f>
        <v>0</v>
      </c>
      <c r="O98" s="1">
        <f>IF(Table1[[#This Row],[Grade_of_Stars]]="Poor",1,0)</f>
        <v>1</v>
      </c>
    </row>
    <row r="99" spans="1:15" ht="14.25" customHeight="1" x14ac:dyDescent="0.25">
      <c r="A99" s="1" t="s">
        <v>403</v>
      </c>
      <c r="B99" s="3">
        <v>43493</v>
      </c>
      <c r="C99" s="1" t="s">
        <v>5</v>
      </c>
      <c r="D99" s="1" t="s">
        <v>23</v>
      </c>
      <c r="E99" s="1" t="s">
        <v>7</v>
      </c>
      <c r="F99" s="1">
        <v>3</v>
      </c>
      <c r="G99" s="1" t="s">
        <v>8</v>
      </c>
      <c r="H99" s="1" t="s">
        <v>9</v>
      </c>
      <c r="I99" s="1">
        <f>IF(Table1[[#This Row],[Recommended]]="yes", 1, 0)</f>
        <v>0</v>
      </c>
      <c r="J99" s="1">
        <f>IF(Table1[[#This Row],[Recommended]]="no",1,0)</f>
        <v>1</v>
      </c>
      <c r="K99" s="1" t="str">
        <f>IF(Table1[[#This Row],[Stars]]&gt;=8,"Excellent",IF(Table1[[#This Row],[Stars]]&gt;=6,"Good",IF(Table1[[#This Row],[Stars]]&gt;=5, "Average","Poor")))</f>
        <v>Poor</v>
      </c>
      <c r="L99" s="1">
        <f>IF(Table1[[#This Row],[Grade_of_Stars]]="Excellent", 1,0)</f>
        <v>0</v>
      </c>
      <c r="M99" s="1">
        <f>IF(Table1[[#This Row],[Grade_of_Stars]]="Good", 1,0)</f>
        <v>0</v>
      </c>
      <c r="N99" s="1">
        <f>IF(Table1[[#This Row],[Grade_of_Stars]]="Average",1,0)</f>
        <v>0</v>
      </c>
      <c r="O99" s="1">
        <f>IF(Table1[[#This Row],[Grade_of_Stars]]="Poor",1,0)</f>
        <v>1</v>
      </c>
    </row>
    <row r="100" spans="1:15" ht="14.25" customHeight="1" x14ac:dyDescent="0.25">
      <c r="A100" s="1" t="s">
        <v>404</v>
      </c>
      <c r="B100" s="3">
        <v>43484</v>
      </c>
      <c r="C100" s="1" t="s">
        <v>5</v>
      </c>
      <c r="D100" s="1" t="s">
        <v>23</v>
      </c>
      <c r="E100" s="1" t="s">
        <v>7</v>
      </c>
      <c r="F100" s="1">
        <v>7</v>
      </c>
      <c r="G100" s="1" t="s">
        <v>8</v>
      </c>
      <c r="H100" s="1" t="s">
        <v>9</v>
      </c>
      <c r="I100" s="1">
        <f>IF(Table1[[#This Row],[Recommended]]="yes", 1, 0)</f>
        <v>0</v>
      </c>
      <c r="J100" s="1">
        <f>IF(Table1[[#This Row],[Recommended]]="no",1,0)</f>
        <v>1</v>
      </c>
      <c r="K100" s="1" t="str">
        <f>IF(Table1[[#This Row],[Stars]]&gt;=8,"Excellent",IF(Table1[[#This Row],[Stars]]&gt;=6,"Good",IF(Table1[[#This Row],[Stars]]&gt;=5, "Average","Poor")))</f>
        <v>Good</v>
      </c>
      <c r="L100" s="1">
        <f>IF(Table1[[#This Row],[Grade_of_Stars]]="Excellent", 1,0)</f>
        <v>0</v>
      </c>
      <c r="M100" s="1">
        <f>IF(Table1[[#This Row],[Grade_of_Stars]]="Good", 1,0)</f>
        <v>1</v>
      </c>
      <c r="N100" s="1">
        <f>IF(Table1[[#This Row],[Grade_of_Stars]]="Average",1,0)</f>
        <v>0</v>
      </c>
      <c r="O100" s="1">
        <f>IF(Table1[[#This Row],[Grade_of_Stars]]="Poor",1,0)</f>
        <v>0</v>
      </c>
    </row>
    <row r="101" spans="1:15" ht="14.25" customHeight="1" x14ac:dyDescent="0.25">
      <c r="A101" s="1" t="s">
        <v>405</v>
      </c>
      <c r="B101" s="3">
        <v>43458</v>
      </c>
      <c r="C101" s="1" t="s">
        <v>31</v>
      </c>
      <c r="D101" s="1" t="s">
        <v>23</v>
      </c>
      <c r="E101" s="1" t="s">
        <v>7</v>
      </c>
      <c r="F101" s="1">
        <v>1</v>
      </c>
      <c r="G101" s="1" t="s">
        <v>8</v>
      </c>
      <c r="H101" s="1" t="s">
        <v>9</v>
      </c>
      <c r="I101" s="1">
        <f>IF(Table1[[#This Row],[Recommended]]="yes", 1, 0)</f>
        <v>0</v>
      </c>
      <c r="J101" s="1">
        <f>IF(Table1[[#This Row],[Recommended]]="no",1,0)</f>
        <v>1</v>
      </c>
      <c r="K101" s="1" t="str">
        <f>IF(Table1[[#This Row],[Stars]]&gt;=8,"Excellent",IF(Table1[[#This Row],[Stars]]&gt;=6,"Good",IF(Table1[[#This Row],[Stars]]&gt;=5, "Average","Poor")))</f>
        <v>Poor</v>
      </c>
      <c r="L101" s="1">
        <f>IF(Table1[[#This Row],[Grade_of_Stars]]="Excellent", 1,0)</f>
        <v>0</v>
      </c>
      <c r="M101" s="1">
        <f>IF(Table1[[#This Row],[Grade_of_Stars]]="Good", 1,0)</f>
        <v>0</v>
      </c>
      <c r="N101" s="1">
        <f>IF(Table1[[#This Row],[Grade_of_Stars]]="Average",1,0)</f>
        <v>0</v>
      </c>
      <c r="O101" s="1">
        <f>IF(Table1[[#This Row],[Grade_of_Stars]]="Poor",1,0)</f>
        <v>1</v>
      </c>
    </row>
    <row r="102" spans="1:15" ht="14.25" customHeight="1" x14ac:dyDescent="0.25">
      <c r="A102" s="1" t="s">
        <v>29</v>
      </c>
      <c r="B102" s="3">
        <v>45124</v>
      </c>
      <c r="C102" s="1" t="s">
        <v>5</v>
      </c>
      <c r="D102" s="1" t="s">
        <v>1</v>
      </c>
      <c r="E102" s="1" t="s">
        <v>7</v>
      </c>
      <c r="F102" s="1">
        <v>3</v>
      </c>
      <c r="G102" s="1" t="s">
        <v>19</v>
      </c>
      <c r="H102" s="1" t="s">
        <v>13</v>
      </c>
      <c r="I102" s="1">
        <f>IF(Table1[[#This Row],[Recommended]]="yes", 1, 0)</f>
        <v>0</v>
      </c>
      <c r="J102" s="1">
        <f>IF(Table1[[#This Row],[Recommended]]="no",1,0)</f>
        <v>1</v>
      </c>
      <c r="K102" s="1" t="str">
        <f>IF(Table1[[#This Row],[Stars]]&gt;=8,"Excellent",IF(Table1[[#This Row],[Stars]]&gt;=6,"Good",IF(Table1[[#This Row],[Stars]]&gt;=5, "Average","Poor")))</f>
        <v>Poor</v>
      </c>
      <c r="L102" s="1">
        <f>IF(Table1[[#This Row],[Grade_of_Stars]]="Excellent", 1,0)</f>
        <v>0</v>
      </c>
      <c r="M102" s="1">
        <f>IF(Table1[[#This Row],[Grade_of_Stars]]="Good", 1,0)</f>
        <v>0</v>
      </c>
      <c r="N102" s="1">
        <f>IF(Table1[[#This Row],[Grade_of_Stars]]="Average",1,0)</f>
        <v>0</v>
      </c>
      <c r="O102" s="1">
        <f>IF(Table1[[#This Row],[Grade_of_Stars]]="Poor",1,0)</f>
        <v>1</v>
      </c>
    </row>
    <row r="103" spans="1:15" ht="14.25" customHeight="1" x14ac:dyDescent="0.25">
      <c r="A103" s="1" t="s">
        <v>406</v>
      </c>
      <c r="B103" s="3">
        <v>45101</v>
      </c>
      <c r="C103" s="1" t="s">
        <v>5</v>
      </c>
      <c r="D103" s="1" t="s">
        <v>1</v>
      </c>
      <c r="E103" s="1" t="s">
        <v>2</v>
      </c>
      <c r="F103" s="1">
        <v>5</v>
      </c>
      <c r="G103" s="1" t="s">
        <v>19</v>
      </c>
      <c r="H103" s="1" t="s">
        <v>13</v>
      </c>
      <c r="I103" s="1">
        <f>IF(Table1[[#This Row],[Recommended]]="yes", 1, 0)</f>
        <v>1</v>
      </c>
      <c r="J103" s="1">
        <f>IF(Table1[[#This Row],[Recommended]]="no",1,0)</f>
        <v>0</v>
      </c>
      <c r="K103" s="1" t="str">
        <f>IF(Table1[[#This Row],[Stars]]&gt;=8,"Excellent",IF(Table1[[#This Row],[Stars]]&gt;=6,"Good",IF(Table1[[#This Row],[Stars]]&gt;=5, "Average","Poor")))</f>
        <v>Average</v>
      </c>
      <c r="L103" s="1">
        <f>IF(Table1[[#This Row],[Grade_of_Stars]]="Excellent", 1,0)</f>
        <v>0</v>
      </c>
      <c r="M103" s="1">
        <f>IF(Table1[[#This Row],[Grade_of_Stars]]="Good", 1,0)</f>
        <v>0</v>
      </c>
      <c r="N103" s="1">
        <f>IF(Table1[[#This Row],[Grade_of_Stars]]="Average",1,0)</f>
        <v>1</v>
      </c>
      <c r="O103" s="1">
        <f>IF(Table1[[#This Row],[Grade_of_Stars]]="Poor",1,0)</f>
        <v>0</v>
      </c>
    </row>
    <row r="104" spans="1:15" ht="14.25" customHeight="1" x14ac:dyDescent="0.25">
      <c r="A104" s="1" t="s">
        <v>407</v>
      </c>
      <c r="B104" s="3">
        <v>45088</v>
      </c>
      <c r="C104" s="1" t="s">
        <v>5</v>
      </c>
      <c r="D104" s="1" t="s">
        <v>1</v>
      </c>
      <c r="E104" s="1" t="s">
        <v>7</v>
      </c>
      <c r="F104" s="1">
        <v>3</v>
      </c>
      <c r="G104" s="1" t="s">
        <v>19</v>
      </c>
      <c r="H104" s="1" t="s">
        <v>13</v>
      </c>
      <c r="I104" s="1">
        <f>IF(Table1[[#This Row],[Recommended]]="yes", 1, 0)</f>
        <v>0</v>
      </c>
      <c r="J104" s="1">
        <f>IF(Table1[[#This Row],[Recommended]]="no",1,0)</f>
        <v>1</v>
      </c>
      <c r="K104" s="1" t="str">
        <f>IF(Table1[[#This Row],[Stars]]&gt;=8,"Excellent",IF(Table1[[#This Row],[Stars]]&gt;=6,"Good",IF(Table1[[#This Row],[Stars]]&gt;=5, "Average","Poor")))</f>
        <v>Poor</v>
      </c>
      <c r="L104" s="1">
        <f>IF(Table1[[#This Row],[Grade_of_Stars]]="Excellent", 1,0)</f>
        <v>0</v>
      </c>
      <c r="M104" s="1">
        <f>IF(Table1[[#This Row],[Grade_of_Stars]]="Good", 1,0)</f>
        <v>0</v>
      </c>
      <c r="N104" s="1">
        <f>IF(Table1[[#This Row],[Grade_of_Stars]]="Average",1,0)</f>
        <v>0</v>
      </c>
      <c r="O104" s="1">
        <f>IF(Table1[[#This Row],[Grade_of_Stars]]="Poor",1,0)</f>
        <v>1</v>
      </c>
    </row>
    <row r="105" spans="1:15" ht="14.25" customHeight="1" x14ac:dyDescent="0.25">
      <c r="A105" s="1" t="s">
        <v>408</v>
      </c>
      <c r="B105" s="3">
        <v>45068</v>
      </c>
      <c r="C105" s="1" t="s">
        <v>5</v>
      </c>
      <c r="D105" s="1" t="s">
        <v>1</v>
      </c>
      <c r="E105" s="1" t="s">
        <v>7</v>
      </c>
      <c r="F105" s="1">
        <v>5</v>
      </c>
      <c r="G105" s="1" t="s">
        <v>19</v>
      </c>
      <c r="H105" s="1" t="s">
        <v>13</v>
      </c>
      <c r="I105" s="1">
        <f>IF(Table1[[#This Row],[Recommended]]="yes", 1, 0)</f>
        <v>0</v>
      </c>
      <c r="J105" s="1">
        <f>IF(Table1[[#This Row],[Recommended]]="no",1,0)</f>
        <v>1</v>
      </c>
      <c r="K105" s="1" t="str">
        <f>IF(Table1[[#This Row],[Stars]]&gt;=8,"Excellent",IF(Table1[[#This Row],[Stars]]&gt;=6,"Good",IF(Table1[[#This Row],[Stars]]&gt;=5, "Average","Poor")))</f>
        <v>Average</v>
      </c>
      <c r="L105" s="1">
        <f>IF(Table1[[#This Row],[Grade_of_Stars]]="Excellent", 1,0)</f>
        <v>0</v>
      </c>
      <c r="M105" s="1">
        <f>IF(Table1[[#This Row],[Grade_of_Stars]]="Good", 1,0)</f>
        <v>0</v>
      </c>
      <c r="N105" s="1">
        <f>IF(Table1[[#This Row],[Grade_of_Stars]]="Average",1,0)</f>
        <v>1</v>
      </c>
      <c r="O105" s="1">
        <f>IF(Table1[[#This Row],[Grade_of_Stars]]="Poor",1,0)</f>
        <v>0</v>
      </c>
    </row>
    <row r="106" spans="1:15" ht="14.25" customHeight="1" x14ac:dyDescent="0.25">
      <c r="A106" s="1" t="s">
        <v>409</v>
      </c>
      <c r="B106" s="3">
        <v>45052</v>
      </c>
      <c r="C106" s="1" t="s">
        <v>5</v>
      </c>
      <c r="D106" s="1" t="s">
        <v>1</v>
      </c>
      <c r="E106" s="1" t="s">
        <v>7</v>
      </c>
      <c r="F106" s="1">
        <v>3</v>
      </c>
      <c r="G106" s="1" t="s">
        <v>19</v>
      </c>
      <c r="H106" s="1" t="s">
        <v>13</v>
      </c>
      <c r="I106" s="1">
        <f>IF(Table1[[#This Row],[Recommended]]="yes", 1, 0)</f>
        <v>0</v>
      </c>
      <c r="J106" s="1">
        <f>IF(Table1[[#This Row],[Recommended]]="no",1,0)</f>
        <v>1</v>
      </c>
      <c r="K106" s="1" t="str">
        <f>IF(Table1[[#This Row],[Stars]]&gt;=8,"Excellent",IF(Table1[[#This Row],[Stars]]&gt;=6,"Good",IF(Table1[[#This Row],[Stars]]&gt;=5, "Average","Poor")))</f>
        <v>Poor</v>
      </c>
      <c r="L106" s="1">
        <f>IF(Table1[[#This Row],[Grade_of_Stars]]="Excellent", 1,0)</f>
        <v>0</v>
      </c>
      <c r="M106" s="1">
        <f>IF(Table1[[#This Row],[Grade_of_Stars]]="Good", 1,0)</f>
        <v>0</v>
      </c>
      <c r="N106" s="1">
        <f>IF(Table1[[#This Row],[Grade_of_Stars]]="Average",1,0)</f>
        <v>0</v>
      </c>
      <c r="O106" s="1">
        <f>IF(Table1[[#This Row],[Grade_of_Stars]]="Poor",1,0)</f>
        <v>1</v>
      </c>
    </row>
    <row r="107" spans="1:15" ht="14.25" customHeight="1" x14ac:dyDescent="0.25">
      <c r="A107" s="1" t="s">
        <v>410</v>
      </c>
      <c r="B107" s="3">
        <v>45026</v>
      </c>
      <c r="C107" s="1" t="s">
        <v>5</v>
      </c>
      <c r="D107" s="1" t="s">
        <v>1</v>
      </c>
      <c r="E107" s="1" t="s">
        <v>7</v>
      </c>
      <c r="F107" s="1">
        <v>9</v>
      </c>
      <c r="G107" s="1" t="s">
        <v>19</v>
      </c>
      <c r="H107" s="1" t="s">
        <v>13</v>
      </c>
      <c r="I107" s="1">
        <f>IF(Table1[[#This Row],[Recommended]]="yes", 1, 0)</f>
        <v>0</v>
      </c>
      <c r="J107" s="1">
        <f>IF(Table1[[#This Row],[Recommended]]="no",1,0)</f>
        <v>1</v>
      </c>
      <c r="K107" s="1" t="str">
        <f>IF(Table1[[#This Row],[Stars]]&gt;=8,"Excellent",IF(Table1[[#This Row],[Stars]]&gt;=6,"Good",IF(Table1[[#This Row],[Stars]]&gt;=5, "Average","Poor")))</f>
        <v>Excellent</v>
      </c>
      <c r="L107" s="1">
        <f>IF(Table1[[#This Row],[Grade_of_Stars]]="Excellent", 1,0)</f>
        <v>1</v>
      </c>
      <c r="M107" s="1">
        <f>IF(Table1[[#This Row],[Grade_of_Stars]]="Good", 1,0)</f>
        <v>0</v>
      </c>
      <c r="N107" s="1">
        <f>IF(Table1[[#This Row],[Grade_of_Stars]]="Average",1,0)</f>
        <v>0</v>
      </c>
      <c r="O107" s="1">
        <f>IF(Table1[[#This Row],[Grade_of_Stars]]="Poor",1,0)</f>
        <v>0</v>
      </c>
    </row>
    <row r="108" spans="1:15" ht="14.25" customHeight="1" x14ac:dyDescent="0.25">
      <c r="A108" s="1" t="s">
        <v>411</v>
      </c>
      <c r="B108" s="3">
        <v>44984</v>
      </c>
      <c r="C108" s="1" t="s">
        <v>80</v>
      </c>
      <c r="D108" s="1" t="s">
        <v>1</v>
      </c>
      <c r="E108" s="1" t="s">
        <v>2</v>
      </c>
      <c r="F108" s="1">
        <v>5</v>
      </c>
      <c r="G108" s="1" t="s">
        <v>19</v>
      </c>
      <c r="H108" s="1" t="s">
        <v>13</v>
      </c>
      <c r="I108" s="1">
        <f>IF(Table1[[#This Row],[Recommended]]="yes", 1, 0)</f>
        <v>1</v>
      </c>
      <c r="J108" s="1">
        <f>IF(Table1[[#This Row],[Recommended]]="no",1,0)</f>
        <v>0</v>
      </c>
      <c r="K108" s="1" t="str">
        <f>IF(Table1[[#This Row],[Stars]]&gt;=8,"Excellent",IF(Table1[[#This Row],[Stars]]&gt;=6,"Good",IF(Table1[[#This Row],[Stars]]&gt;=5, "Average","Poor")))</f>
        <v>Average</v>
      </c>
      <c r="L108" s="1">
        <f>IF(Table1[[#This Row],[Grade_of_Stars]]="Excellent", 1,0)</f>
        <v>0</v>
      </c>
      <c r="M108" s="1">
        <f>IF(Table1[[#This Row],[Grade_of_Stars]]="Good", 1,0)</f>
        <v>0</v>
      </c>
      <c r="N108" s="1">
        <f>IF(Table1[[#This Row],[Grade_of_Stars]]="Average",1,0)</f>
        <v>1</v>
      </c>
      <c r="O108" s="1">
        <f>IF(Table1[[#This Row],[Grade_of_Stars]]="Poor",1,0)</f>
        <v>0</v>
      </c>
    </row>
    <row r="109" spans="1:15" ht="14.25" customHeight="1" x14ac:dyDescent="0.25">
      <c r="A109" s="1" t="s">
        <v>412</v>
      </c>
      <c r="B109" s="3">
        <v>44928</v>
      </c>
      <c r="C109" s="1" t="s">
        <v>31</v>
      </c>
      <c r="D109" s="1" t="s">
        <v>1</v>
      </c>
      <c r="E109" s="1" t="s">
        <v>7</v>
      </c>
      <c r="F109" s="1">
        <v>3</v>
      </c>
      <c r="G109" s="1" t="s">
        <v>19</v>
      </c>
      <c r="H109" s="1" t="s">
        <v>13</v>
      </c>
      <c r="I109" s="1">
        <f>IF(Table1[[#This Row],[Recommended]]="yes", 1, 0)</f>
        <v>0</v>
      </c>
      <c r="J109" s="1">
        <f>IF(Table1[[#This Row],[Recommended]]="no",1,0)</f>
        <v>1</v>
      </c>
      <c r="K109" s="1" t="str">
        <f>IF(Table1[[#This Row],[Stars]]&gt;=8,"Excellent",IF(Table1[[#This Row],[Stars]]&gt;=6,"Good",IF(Table1[[#This Row],[Stars]]&gt;=5, "Average","Poor")))</f>
        <v>Poor</v>
      </c>
      <c r="L109" s="1">
        <f>IF(Table1[[#This Row],[Grade_of_Stars]]="Excellent", 1,0)</f>
        <v>0</v>
      </c>
      <c r="M109" s="1">
        <f>IF(Table1[[#This Row],[Grade_of_Stars]]="Good", 1,0)</f>
        <v>0</v>
      </c>
      <c r="N109" s="1">
        <f>IF(Table1[[#This Row],[Grade_of_Stars]]="Average",1,0)</f>
        <v>0</v>
      </c>
      <c r="O109" s="1">
        <f>IF(Table1[[#This Row],[Grade_of_Stars]]="Poor",1,0)</f>
        <v>1</v>
      </c>
    </row>
    <row r="110" spans="1:15" ht="14.25" customHeight="1" x14ac:dyDescent="0.25">
      <c r="A110" s="1" t="s">
        <v>413</v>
      </c>
      <c r="B110" s="3">
        <v>44904</v>
      </c>
      <c r="C110" s="1" t="s">
        <v>92</v>
      </c>
      <c r="D110" s="1" t="s">
        <v>1</v>
      </c>
      <c r="E110" s="1" t="s">
        <v>7</v>
      </c>
      <c r="F110" s="1">
        <v>3</v>
      </c>
      <c r="G110" s="1" t="s">
        <v>19</v>
      </c>
      <c r="H110" s="1" t="s">
        <v>13</v>
      </c>
      <c r="I110" s="1">
        <f>IF(Table1[[#This Row],[Recommended]]="yes", 1, 0)</f>
        <v>0</v>
      </c>
      <c r="J110" s="1">
        <f>IF(Table1[[#This Row],[Recommended]]="no",1,0)</f>
        <v>1</v>
      </c>
      <c r="K110" s="1" t="str">
        <f>IF(Table1[[#This Row],[Stars]]&gt;=8,"Excellent",IF(Table1[[#This Row],[Stars]]&gt;=6,"Good",IF(Table1[[#This Row],[Stars]]&gt;=5, "Average","Poor")))</f>
        <v>Poor</v>
      </c>
      <c r="L110" s="1">
        <f>IF(Table1[[#This Row],[Grade_of_Stars]]="Excellent", 1,0)</f>
        <v>0</v>
      </c>
      <c r="M110" s="1">
        <f>IF(Table1[[#This Row],[Grade_of_Stars]]="Good", 1,0)</f>
        <v>0</v>
      </c>
      <c r="N110" s="1">
        <f>IF(Table1[[#This Row],[Grade_of_Stars]]="Average",1,0)</f>
        <v>0</v>
      </c>
      <c r="O110" s="1">
        <f>IF(Table1[[#This Row],[Grade_of_Stars]]="Poor",1,0)</f>
        <v>1</v>
      </c>
    </row>
    <row r="111" spans="1:15" ht="14.25" customHeight="1" x14ac:dyDescent="0.25">
      <c r="A111" s="1" t="s">
        <v>414</v>
      </c>
      <c r="B111" s="3">
        <v>44864</v>
      </c>
      <c r="C111" s="1" t="s">
        <v>31</v>
      </c>
      <c r="D111" s="1" t="s">
        <v>1</v>
      </c>
      <c r="E111" s="1" t="s">
        <v>2</v>
      </c>
      <c r="F111" s="1">
        <v>9</v>
      </c>
      <c r="G111" s="1" t="s">
        <v>19</v>
      </c>
      <c r="H111" s="1" t="s">
        <v>13</v>
      </c>
      <c r="I111" s="1">
        <f>IF(Table1[[#This Row],[Recommended]]="yes", 1, 0)</f>
        <v>1</v>
      </c>
      <c r="J111" s="1">
        <f>IF(Table1[[#This Row],[Recommended]]="no",1,0)</f>
        <v>0</v>
      </c>
      <c r="K111" s="1" t="str">
        <f>IF(Table1[[#This Row],[Stars]]&gt;=8,"Excellent",IF(Table1[[#This Row],[Stars]]&gt;=6,"Good",IF(Table1[[#This Row],[Stars]]&gt;=5, "Average","Poor")))</f>
        <v>Excellent</v>
      </c>
      <c r="L111" s="1">
        <f>IF(Table1[[#This Row],[Grade_of_Stars]]="Excellent", 1,0)</f>
        <v>1</v>
      </c>
      <c r="M111" s="1">
        <f>IF(Table1[[#This Row],[Grade_of_Stars]]="Good", 1,0)</f>
        <v>0</v>
      </c>
      <c r="N111" s="1">
        <f>IF(Table1[[#This Row],[Grade_of_Stars]]="Average",1,0)</f>
        <v>0</v>
      </c>
      <c r="O111" s="1">
        <f>IF(Table1[[#This Row],[Grade_of_Stars]]="Poor",1,0)</f>
        <v>0</v>
      </c>
    </row>
    <row r="112" spans="1:15" ht="14.25" customHeight="1" x14ac:dyDescent="0.25">
      <c r="A112" s="1" t="s">
        <v>415</v>
      </c>
      <c r="B112" s="3">
        <v>44769</v>
      </c>
      <c r="C112" s="1" t="s">
        <v>5</v>
      </c>
      <c r="D112" s="1" t="s">
        <v>1</v>
      </c>
      <c r="E112" s="1" t="s">
        <v>7</v>
      </c>
      <c r="F112" s="1">
        <v>5</v>
      </c>
      <c r="G112" s="1" t="s">
        <v>19</v>
      </c>
      <c r="H112" s="1" t="s">
        <v>13</v>
      </c>
      <c r="I112" s="1">
        <f>IF(Table1[[#This Row],[Recommended]]="yes", 1, 0)</f>
        <v>0</v>
      </c>
      <c r="J112" s="1">
        <f>IF(Table1[[#This Row],[Recommended]]="no",1,0)</f>
        <v>1</v>
      </c>
      <c r="K112" s="1" t="str">
        <f>IF(Table1[[#This Row],[Stars]]&gt;=8,"Excellent",IF(Table1[[#This Row],[Stars]]&gt;=6,"Good",IF(Table1[[#This Row],[Stars]]&gt;=5, "Average","Poor")))</f>
        <v>Average</v>
      </c>
      <c r="L112" s="1">
        <f>IF(Table1[[#This Row],[Grade_of_Stars]]="Excellent", 1,0)</f>
        <v>0</v>
      </c>
      <c r="M112" s="1">
        <f>IF(Table1[[#This Row],[Grade_of_Stars]]="Good", 1,0)</f>
        <v>0</v>
      </c>
      <c r="N112" s="1">
        <f>IF(Table1[[#This Row],[Grade_of_Stars]]="Average",1,0)</f>
        <v>1</v>
      </c>
      <c r="O112" s="1">
        <f>IF(Table1[[#This Row],[Grade_of_Stars]]="Poor",1,0)</f>
        <v>0</v>
      </c>
    </row>
    <row r="113" spans="1:15" ht="14.25" customHeight="1" x14ac:dyDescent="0.25">
      <c r="A113" s="1" t="s">
        <v>416</v>
      </c>
      <c r="B113" s="3">
        <v>44755</v>
      </c>
      <c r="C113" s="1" t="s">
        <v>5</v>
      </c>
      <c r="D113" s="1" t="s">
        <v>1</v>
      </c>
      <c r="E113" s="1" t="s">
        <v>7</v>
      </c>
      <c r="F113" s="1">
        <v>5</v>
      </c>
      <c r="G113" s="1" t="s">
        <v>19</v>
      </c>
      <c r="H113" s="1" t="s">
        <v>13</v>
      </c>
      <c r="I113" s="1">
        <f>IF(Table1[[#This Row],[Recommended]]="yes", 1, 0)</f>
        <v>0</v>
      </c>
      <c r="J113" s="1">
        <f>IF(Table1[[#This Row],[Recommended]]="no",1,0)</f>
        <v>1</v>
      </c>
      <c r="K113" s="1" t="str">
        <f>IF(Table1[[#This Row],[Stars]]&gt;=8,"Excellent",IF(Table1[[#This Row],[Stars]]&gt;=6,"Good",IF(Table1[[#This Row],[Stars]]&gt;=5, "Average","Poor")))</f>
        <v>Average</v>
      </c>
      <c r="L113" s="1">
        <f>IF(Table1[[#This Row],[Grade_of_Stars]]="Excellent", 1,0)</f>
        <v>0</v>
      </c>
      <c r="M113" s="1">
        <f>IF(Table1[[#This Row],[Grade_of_Stars]]="Good", 1,0)</f>
        <v>0</v>
      </c>
      <c r="N113" s="1">
        <f>IF(Table1[[#This Row],[Grade_of_Stars]]="Average",1,0)</f>
        <v>1</v>
      </c>
      <c r="O113" s="1">
        <f>IF(Table1[[#This Row],[Grade_of_Stars]]="Poor",1,0)</f>
        <v>0</v>
      </c>
    </row>
    <row r="114" spans="1:15" ht="14.25" customHeight="1" x14ac:dyDescent="0.25">
      <c r="A114" s="1" t="s">
        <v>118</v>
      </c>
      <c r="B114" s="3">
        <v>44741</v>
      </c>
      <c r="C114" s="1" t="s">
        <v>31</v>
      </c>
      <c r="D114" s="1" t="s">
        <v>1</v>
      </c>
      <c r="E114" s="1" t="s">
        <v>7</v>
      </c>
      <c r="F114" s="1">
        <v>3</v>
      </c>
      <c r="G114" s="1" t="s">
        <v>19</v>
      </c>
      <c r="H114" s="1" t="s">
        <v>13</v>
      </c>
      <c r="I114" s="1">
        <f>IF(Table1[[#This Row],[Recommended]]="yes", 1, 0)</f>
        <v>0</v>
      </c>
      <c r="J114" s="1">
        <f>IF(Table1[[#This Row],[Recommended]]="no",1,0)</f>
        <v>1</v>
      </c>
      <c r="K114" s="1" t="str">
        <f>IF(Table1[[#This Row],[Stars]]&gt;=8,"Excellent",IF(Table1[[#This Row],[Stars]]&gt;=6,"Good",IF(Table1[[#This Row],[Stars]]&gt;=5, "Average","Poor")))</f>
        <v>Poor</v>
      </c>
      <c r="L114" s="1">
        <f>IF(Table1[[#This Row],[Grade_of_Stars]]="Excellent", 1,0)</f>
        <v>0</v>
      </c>
      <c r="M114" s="1">
        <f>IF(Table1[[#This Row],[Grade_of_Stars]]="Good", 1,0)</f>
        <v>0</v>
      </c>
      <c r="N114" s="1">
        <f>IF(Table1[[#This Row],[Grade_of_Stars]]="Average",1,0)</f>
        <v>0</v>
      </c>
      <c r="O114" s="1">
        <f>IF(Table1[[#This Row],[Grade_of_Stars]]="Poor",1,0)</f>
        <v>1</v>
      </c>
    </row>
    <row r="115" spans="1:15" ht="14.25" customHeight="1" x14ac:dyDescent="0.25">
      <c r="A115" s="1" t="s">
        <v>417</v>
      </c>
      <c r="B115" s="3">
        <v>44734</v>
      </c>
      <c r="C115" s="1" t="s">
        <v>5</v>
      </c>
      <c r="D115" s="1" t="s">
        <v>1</v>
      </c>
      <c r="E115" s="1" t="s">
        <v>7</v>
      </c>
      <c r="F115" s="1">
        <v>3</v>
      </c>
      <c r="G115" s="1" t="s">
        <v>19</v>
      </c>
      <c r="H115" s="1" t="s">
        <v>13</v>
      </c>
      <c r="I115" s="1">
        <f>IF(Table1[[#This Row],[Recommended]]="yes", 1, 0)</f>
        <v>0</v>
      </c>
      <c r="J115" s="1">
        <f>IF(Table1[[#This Row],[Recommended]]="no",1,0)</f>
        <v>1</v>
      </c>
      <c r="K115" s="1" t="str">
        <f>IF(Table1[[#This Row],[Stars]]&gt;=8,"Excellent",IF(Table1[[#This Row],[Stars]]&gt;=6,"Good",IF(Table1[[#This Row],[Stars]]&gt;=5, "Average","Poor")))</f>
        <v>Poor</v>
      </c>
      <c r="L115" s="1">
        <f>IF(Table1[[#This Row],[Grade_of_Stars]]="Excellent", 1,0)</f>
        <v>0</v>
      </c>
      <c r="M115" s="1">
        <f>IF(Table1[[#This Row],[Grade_of_Stars]]="Good", 1,0)</f>
        <v>0</v>
      </c>
      <c r="N115" s="1">
        <f>IF(Table1[[#This Row],[Grade_of_Stars]]="Average",1,0)</f>
        <v>0</v>
      </c>
      <c r="O115" s="1">
        <f>IF(Table1[[#This Row],[Grade_of_Stars]]="Poor",1,0)</f>
        <v>1</v>
      </c>
    </row>
    <row r="116" spans="1:15" ht="14.25" customHeight="1" x14ac:dyDescent="0.25">
      <c r="A116" s="1" t="s">
        <v>145</v>
      </c>
      <c r="B116" s="3">
        <v>44671</v>
      </c>
      <c r="C116" s="1" t="s">
        <v>5</v>
      </c>
      <c r="D116" s="1" t="s">
        <v>1</v>
      </c>
      <c r="E116" s="1" t="s">
        <v>2</v>
      </c>
      <c r="F116" s="1">
        <v>9</v>
      </c>
      <c r="G116" s="1" t="s">
        <v>19</v>
      </c>
      <c r="H116" s="1" t="s">
        <v>13</v>
      </c>
      <c r="I116" s="1">
        <f>IF(Table1[[#This Row],[Recommended]]="yes", 1, 0)</f>
        <v>1</v>
      </c>
      <c r="J116" s="1">
        <f>IF(Table1[[#This Row],[Recommended]]="no",1,0)</f>
        <v>0</v>
      </c>
      <c r="K116" s="1" t="str">
        <f>IF(Table1[[#This Row],[Stars]]&gt;=8,"Excellent",IF(Table1[[#This Row],[Stars]]&gt;=6,"Good",IF(Table1[[#This Row],[Stars]]&gt;=5, "Average","Poor")))</f>
        <v>Excellent</v>
      </c>
      <c r="L116" s="1">
        <f>IF(Table1[[#This Row],[Grade_of_Stars]]="Excellent", 1,0)</f>
        <v>1</v>
      </c>
      <c r="M116" s="1">
        <f>IF(Table1[[#This Row],[Grade_of_Stars]]="Good", 1,0)</f>
        <v>0</v>
      </c>
      <c r="N116" s="1">
        <f>IF(Table1[[#This Row],[Grade_of_Stars]]="Average",1,0)</f>
        <v>0</v>
      </c>
      <c r="O116" s="1">
        <f>IF(Table1[[#This Row],[Grade_of_Stars]]="Poor",1,0)</f>
        <v>0</v>
      </c>
    </row>
    <row r="117" spans="1:15" ht="14.25" customHeight="1" x14ac:dyDescent="0.25">
      <c r="A117" s="1" t="s">
        <v>418</v>
      </c>
      <c r="B117" s="3">
        <v>44657</v>
      </c>
      <c r="C117" s="1" t="s">
        <v>5</v>
      </c>
      <c r="D117" s="1" t="s">
        <v>1</v>
      </c>
      <c r="E117" s="1" t="s">
        <v>7</v>
      </c>
      <c r="F117" s="1">
        <v>1</v>
      </c>
      <c r="G117" s="1" t="s">
        <v>19</v>
      </c>
      <c r="H117" s="1" t="s">
        <v>13</v>
      </c>
      <c r="I117" s="1">
        <f>IF(Table1[[#This Row],[Recommended]]="yes", 1, 0)</f>
        <v>0</v>
      </c>
      <c r="J117" s="1">
        <f>IF(Table1[[#This Row],[Recommended]]="no",1,0)</f>
        <v>1</v>
      </c>
      <c r="K117" s="1" t="str">
        <f>IF(Table1[[#This Row],[Stars]]&gt;=8,"Excellent",IF(Table1[[#This Row],[Stars]]&gt;=6,"Good",IF(Table1[[#This Row],[Stars]]&gt;=5, "Average","Poor")))</f>
        <v>Poor</v>
      </c>
      <c r="L117" s="1">
        <f>IF(Table1[[#This Row],[Grade_of_Stars]]="Excellent", 1,0)</f>
        <v>0</v>
      </c>
      <c r="M117" s="1">
        <f>IF(Table1[[#This Row],[Grade_of_Stars]]="Good", 1,0)</f>
        <v>0</v>
      </c>
      <c r="N117" s="1">
        <f>IF(Table1[[#This Row],[Grade_of_Stars]]="Average",1,0)</f>
        <v>0</v>
      </c>
      <c r="O117" s="1">
        <f>IF(Table1[[#This Row],[Grade_of_Stars]]="Poor",1,0)</f>
        <v>1</v>
      </c>
    </row>
    <row r="118" spans="1:15" ht="14.25" customHeight="1" x14ac:dyDescent="0.25">
      <c r="A118" s="1" t="s">
        <v>152</v>
      </c>
      <c r="B118" s="3">
        <v>44653</v>
      </c>
      <c r="C118" s="1" t="s">
        <v>5</v>
      </c>
      <c r="D118" s="1" t="s">
        <v>1</v>
      </c>
      <c r="E118" s="1" t="s">
        <v>7</v>
      </c>
      <c r="F118" s="1">
        <v>3</v>
      </c>
      <c r="G118" s="1" t="s">
        <v>19</v>
      </c>
      <c r="H118" s="1" t="s">
        <v>13</v>
      </c>
      <c r="I118" s="1">
        <f>IF(Table1[[#This Row],[Recommended]]="yes", 1, 0)</f>
        <v>0</v>
      </c>
      <c r="J118" s="1">
        <f>IF(Table1[[#This Row],[Recommended]]="no",1,0)</f>
        <v>1</v>
      </c>
      <c r="K118" s="1" t="str">
        <f>IF(Table1[[#This Row],[Stars]]&gt;=8,"Excellent",IF(Table1[[#This Row],[Stars]]&gt;=6,"Good",IF(Table1[[#This Row],[Stars]]&gt;=5, "Average","Poor")))</f>
        <v>Poor</v>
      </c>
      <c r="L118" s="1">
        <f>IF(Table1[[#This Row],[Grade_of_Stars]]="Excellent", 1,0)</f>
        <v>0</v>
      </c>
      <c r="M118" s="1">
        <f>IF(Table1[[#This Row],[Grade_of_Stars]]="Good", 1,0)</f>
        <v>0</v>
      </c>
      <c r="N118" s="1">
        <f>IF(Table1[[#This Row],[Grade_of_Stars]]="Average",1,0)</f>
        <v>0</v>
      </c>
      <c r="O118" s="1">
        <f>IF(Table1[[#This Row],[Grade_of_Stars]]="Poor",1,0)</f>
        <v>1</v>
      </c>
    </row>
    <row r="119" spans="1:15" ht="14.25" customHeight="1" x14ac:dyDescent="0.25">
      <c r="A119" s="1" t="s">
        <v>419</v>
      </c>
      <c r="B119" s="3">
        <v>44622</v>
      </c>
      <c r="C119" s="1" t="s">
        <v>5</v>
      </c>
      <c r="D119" s="1" t="s">
        <v>1</v>
      </c>
      <c r="E119" s="1" t="s">
        <v>7</v>
      </c>
      <c r="F119" s="1">
        <v>5</v>
      </c>
      <c r="G119" s="1" t="s">
        <v>19</v>
      </c>
      <c r="H119" s="1" t="s">
        <v>13</v>
      </c>
      <c r="I119" s="1">
        <f>IF(Table1[[#This Row],[Recommended]]="yes", 1, 0)</f>
        <v>0</v>
      </c>
      <c r="J119" s="1">
        <f>IF(Table1[[#This Row],[Recommended]]="no",1,0)</f>
        <v>1</v>
      </c>
      <c r="K119" s="1" t="str">
        <f>IF(Table1[[#This Row],[Stars]]&gt;=8,"Excellent",IF(Table1[[#This Row],[Stars]]&gt;=6,"Good",IF(Table1[[#This Row],[Stars]]&gt;=5, "Average","Poor")))</f>
        <v>Average</v>
      </c>
      <c r="L119" s="1">
        <f>IF(Table1[[#This Row],[Grade_of_Stars]]="Excellent", 1,0)</f>
        <v>0</v>
      </c>
      <c r="M119" s="1">
        <f>IF(Table1[[#This Row],[Grade_of_Stars]]="Good", 1,0)</f>
        <v>0</v>
      </c>
      <c r="N119" s="1">
        <f>IF(Table1[[#This Row],[Grade_of_Stars]]="Average",1,0)</f>
        <v>1</v>
      </c>
      <c r="O119" s="1">
        <f>IF(Table1[[#This Row],[Grade_of_Stars]]="Poor",1,0)</f>
        <v>0</v>
      </c>
    </row>
    <row r="120" spans="1:15" ht="14.25" customHeight="1" x14ac:dyDescent="0.25">
      <c r="A120" s="1" t="s">
        <v>420</v>
      </c>
      <c r="B120" s="3">
        <v>44600</v>
      </c>
      <c r="C120" s="1" t="s">
        <v>31</v>
      </c>
      <c r="D120" s="1" t="s">
        <v>1</v>
      </c>
      <c r="E120" s="1" t="s">
        <v>2</v>
      </c>
      <c r="F120" s="1">
        <v>5</v>
      </c>
      <c r="G120" s="1" t="s">
        <v>19</v>
      </c>
      <c r="H120" s="1" t="s">
        <v>13</v>
      </c>
      <c r="I120" s="1">
        <f>IF(Table1[[#This Row],[Recommended]]="yes", 1, 0)</f>
        <v>1</v>
      </c>
      <c r="J120" s="1">
        <f>IF(Table1[[#This Row],[Recommended]]="no",1,0)</f>
        <v>0</v>
      </c>
      <c r="K120" s="1" t="str">
        <f>IF(Table1[[#This Row],[Stars]]&gt;=8,"Excellent",IF(Table1[[#This Row],[Stars]]&gt;=6,"Good",IF(Table1[[#This Row],[Stars]]&gt;=5, "Average","Poor")))</f>
        <v>Average</v>
      </c>
      <c r="L120" s="1">
        <f>IF(Table1[[#This Row],[Grade_of_Stars]]="Excellent", 1,0)</f>
        <v>0</v>
      </c>
      <c r="M120" s="1">
        <f>IF(Table1[[#This Row],[Grade_of_Stars]]="Good", 1,0)</f>
        <v>0</v>
      </c>
      <c r="N120" s="1">
        <f>IF(Table1[[#This Row],[Grade_of_Stars]]="Average",1,0)</f>
        <v>1</v>
      </c>
      <c r="O120" s="1">
        <f>IF(Table1[[#This Row],[Grade_of_Stars]]="Poor",1,0)</f>
        <v>0</v>
      </c>
    </row>
    <row r="121" spans="1:15" ht="14.25" customHeight="1" x14ac:dyDescent="0.25">
      <c r="A121" s="1" t="s">
        <v>421</v>
      </c>
      <c r="B121" s="3">
        <v>44492</v>
      </c>
      <c r="C121" s="1" t="s">
        <v>5</v>
      </c>
      <c r="D121" s="1" t="s">
        <v>1</v>
      </c>
      <c r="E121" s="1" t="s">
        <v>2</v>
      </c>
      <c r="F121" s="1">
        <v>7</v>
      </c>
      <c r="G121" s="1" t="s">
        <v>19</v>
      </c>
      <c r="H121" s="1" t="s">
        <v>13</v>
      </c>
      <c r="I121" s="1">
        <f>IF(Table1[[#This Row],[Recommended]]="yes", 1, 0)</f>
        <v>1</v>
      </c>
      <c r="J121" s="1">
        <f>IF(Table1[[#This Row],[Recommended]]="no",1,0)</f>
        <v>0</v>
      </c>
      <c r="K121" s="1" t="str">
        <f>IF(Table1[[#This Row],[Stars]]&gt;=8,"Excellent",IF(Table1[[#This Row],[Stars]]&gt;=6,"Good",IF(Table1[[#This Row],[Stars]]&gt;=5, "Average","Poor")))</f>
        <v>Good</v>
      </c>
      <c r="L121" s="1">
        <f>IF(Table1[[#This Row],[Grade_of_Stars]]="Excellent", 1,0)</f>
        <v>0</v>
      </c>
      <c r="M121" s="1">
        <f>IF(Table1[[#This Row],[Grade_of_Stars]]="Good", 1,0)</f>
        <v>1</v>
      </c>
      <c r="N121" s="1">
        <f>IF(Table1[[#This Row],[Grade_of_Stars]]="Average",1,0)</f>
        <v>0</v>
      </c>
      <c r="O121" s="1">
        <f>IF(Table1[[#This Row],[Grade_of_Stars]]="Poor",1,0)</f>
        <v>0</v>
      </c>
    </row>
    <row r="122" spans="1:15" ht="14.25" customHeight="1" x14ac:dyDescent="0.25">
      <c r="A122" s="1" t="s">
        <v>422</v>
      </c>
      <c r="B122" s="3">
        <v>44474</v>
      </c>
      <c r="C122" s="1" t="s">
        <v>5</v>
      </c>
      <c r="D122" s="1" t="s">
        <v>1</v>
      </c>
      <c r="E122" s="1" t="s">
        <v>7</v>
      </c>
      <c r="F122" s="1">
        <v>9</v>
      </c>
      <c r="G122" s="1" t="s">
        <v>19</v>
      </c>
      <c r="H122" s="1" t="s">
        <v>13</v>
      </c>
      <c r="I122" s="1">
        <f>IF(Table1[[#This Row],[Recommended]]="yes", 1, 0)</f>
        <v>0</v>
      </c>
      <c r="J122" s="1">
        <f>IF(Table1[[#This Row],[Recommended]]="no",1,0)</f>
        <v>1</v>
      </c>
      <c r="K122" s="1" t="str">
        <f>IF(Table1[[#This Row],[Stars]]&gt;=8,"Excellent",IF(Table1[[#This Row],[Stars]]&gt;=6,"Good",IF(Table1[[#This Row],[Stars]]&gt;=5, "Average","Poor")))</f>
        <v>Excellent</v>
      </c>
      <c r="L122" s="1">
        <f>IF(Table1[[#This Row],[Grade_of_Stars]]="Excellent", 1,0)</f>
        <v>1</v>
      </c>
      <c r="M122" s="1">
        <f>IF(Table1[[#This Row],[Grade_of_Stars]]="Good", 1,0)</f>
        <v>0</v>
      </c>
      <c r="N122" s="1">
        <f>IF(Table1[[#This Row],[Grade_of_Stars]]="Average",1,0)</f>
        <v>0</v>
      </c>
      <c r="O122" s="1">
        <f>IF(Table1[[#This Row],[Grade_of_Stars]]="Poor",1,0)</f>
        <v>0</v>
      </c>
    </row>
    <row r="123" spans="1:15" ht="14.25" customHeight="1" x14ac:dyDescent="0.25">
      <c r="A123" s="1" t="s">
        <v>423</v>
      </c>
      <c r="B123" s="3">
        <v>44416</v>
      </c>
      <c r="C123" s="1" t="s">
        <v>5</v>
      </c>
      <c r="D123" s="1" t="s">
        <v>1</v>
      </c>
      <c r="E123" s="1" t="s">
        <v>7</v>
      </c>
      <c r="F123" s="1">
        <v>3</v>
      </c>
      <c r="G123" s="1" t="s">
        <v>19</v>
      </c>
      <c r="H123" s="1" t="s">
        <v>13</v>
      </c>
      <c r="I123" s="1">
        <f>IF(Table1[[#This Row],[Recommended]]="yes", 1, 0)</f>
        <v>0</v>
      </c>
      <c r="J123" s="1">
        <f>IF(Table1[[#This Row],[Recommended]]="no",1,0)</f>
        <v>1</v>
      </c>
      <c r="K123" s="1" t="str">
        <f>IF(Table1[[#This Row],[Stars]]&gt;=8,"Excellent",IF(Table1[[#This Row],[Stars]]&gt;=6,"Good",IF(Table1[[#This Row],[Stars]]&gt;=5, "Average","Poor")))</f>
        <v>Poor</v>
      </c>
      <c r="L123" s="1">
        <f>IF(Table1[[#This Row],[Grade_of_Stars]]="Excellent", 1,0)</f>
        <v>0</v>
      </c>
      <c r="M123" s="1">
        <f>IF(Table1[[#This Row],[Grade_of_Stars]]="Good", 1,0)</f>
        <v>0</v>
      </c>
      <c r="N123" s="1">
        <f>IF(Table1[[#This Row],[Grade_of_Stars]]="Average",1,0)</f>
        <v>0</v>
      </c>
      <c r="O123" s="1">
        <f>IF(Table1[[#This Row],[Grade_of_Stars]]="Poor",1,0)</f>
        <v>1</v>
      </c>
    </row>
    <row r="124" spans="1:15" ht="14.25" customHeight="1" x14ac:dyDescent="0.25">
      <c r="A124" s="1" t="s">
        <v>424</v>
      </c>
      <c r="B124" s="3">
        <v>43923</v>
      </c>
      <c r="C124" s="1" t="s">
        <v>5</v>
      </c>
      <c r="D124" s="1" t="s">
        <v>1</v>
      </c>
      <c r="E124" s="1" t="s">
        <v>7</v>
      </c>
      <c r="F124" s="1">
        <v>5</v>
      </c>
      <c r="G124" s="1" t="s">
        <v>19</v>
      </c>
      <c r="H124" s="1" t="s">
        <v>13</v>
      </c>
      <c r="I124" s="1">
        <f>IF(Table1[[#This Row],[Recommended]]="yes", 1, 0)</f>
        <v>0</v>
      </c>
      <c r="J124" s="1">
        <f>IF(Table1[[#This Row],[Recommended]]="no",1,0)</f>
        <v>1</v>
      </c>
      <c r="K124" s="1" t="str">
        <f>IF(Table1[[#This Row],[Stars]]&gt;=8,"Excellent",IF(Table1[[#This Row],[Stars]]&gt;=6,"Good",IF(Table1[[#This Row],[Stars]]&gt;=5, "Average","Poor")))</f>
        <v>Average</v>
      </c>
      <c r="L124" s="1">
        <f>IF(Table1[[#This Row],[Grade_of_Stars]]="Excellent", 1,0)</f>
        <v>0</v>
      </c>
      <c r="M124" s="1">
        <f>IF(Table1[[#This Row],[Grade_of_Stars]]="Good", 1,0)</f>
        <v>0</v>
      </c>
      <c r="N124" s="1">
        <f>IF(Table1[[#This Row],[Grade_of_Stars]]="Average",1,0)</f>
        <v>1</v>
      </c>
      <c r="O124" s="1">
        <f>IF(Table1[[#This Row],[Grade_of_Stars]]="Poor",1,0)</f>
        <v>0</v>
      </c>
    </row>
    <row r="125" spans="1:15" ht="14.25" customHeight="1" x14ac:dyDescent="0.25">
      <c r="A125" s="1" t="s">
        <v>425</v>
      </c>
      <c r="B125" s="3">
        <v>43865</v>
      </c>
      <c r="C125" s="1" t="s">
        <v>5</v>
      </c>
      <c r="D125" s="1" t="s">
        <v>1</v>
      </c>
      <c r="E125" s="1" t="s">
        <v>2</v>
      </c>
      <c r="F125" s="1">
        <v>9</v>
      </c>
      <c r="G125" s="1" t="s">
        <v>19</v>
      </c>
      <c r="H125" s="1" t="s">
        <v>13</v>
      </c>
      <c r="I125" s="1">
        <f>IF(Table1[[#This Row],[Recommended]]="yes", 1, 0)</f>
        <v>1</v>
      </c>
      <c r="J125" s="1">
        <f>IF(Table1[[#This Row],[Recommended]]="no",1,0)</f>
        <v>0</v>
      </c>
      <c r="K125" s="1" t="str">
        <f>IF(Table1[[#This Row],[Stars]]&gt;=8,"Excellent",IF(Table1[[#This Row],[Stars]]&gt;=6,"Good",IF(Table1[[#This Row],[Stars]]&gt;=5, "Average","Poor")))</f>
        <v>Excellent</v>
      </c>
      <c r="L125" s="1">
        <f>IF(Table1[[#This Row],[Grade_of_Stars]]="Excellent", 1,0)</f>
        <v>1</v>
      </c>
      <c r="M125" s="1">
        <f>IF(Table1[[#This Row],[Grade_of_Stars]]="Good", 1,0)</f>
        <v>0</v>
      </c>
      <c r="N125" s="1">
        <f>IF(Table1[[#This Row],[Grade_of_Stars]]="Average",1,0)</f>
        <v>0</v>
      </c>
      <c r="O125" s="1">
        <f>IF(Table1[[#This Row],[Grade_of_Stars]]="Poor",1,0)</f>
        <v>0</v>
      </c>
    </row>
    <row r="126" spans="1:15" ht="14.25" customHeight="1" x14ac:dyDescent="0.25">
      <c r="A126" s="1" t="s">
        <v>207</v>
      </c>
      <c r="B126" s="3">
        <v>43847</v>
      </c>
      <c r="C126" s="1" t="s">
        <v>5</v>
      </c>
      <c r="D126" s="1" t="s">
        <v>1</v>
      </c>
      <c r="E126" s="1" t="s">
        <v>2</v>
      </c>
      <c r="F126" s="1">
        <v>3</v>
      </c>
      <c r="G126" s="1" t="s">
        <v>19</v>
      </c>
      <c r="H126" s="1" t="s">
        <v>13</v>
      </c>
      <c r="I126" s="1">
        <f>IF(Table1[[#This Row],[Recommended]]="yes", 1, 0)</f>
        <v>1</v>
      </c>
      <c r="J126" s="1">
        <f>IF(Table1[[#This Row],[Recommended]]="no",1,0)</f>
        <v>0</v>
      </c>
      <c r="K126" s="1" t="str">
        <f>IF(Table1[[#This Row],[Stars]]&gt;=8,"Excellent",IF(Table1[[#This Row],[Stars]]&gt;=6,"Good",IF(Table1[[#This Row],[Stars]]&gt;=5, "Average","Poor")))</f>
        <v>Poor</v>
      </c>
      <c r="L126" s="1">
        <f>IF(Table1[[#This Row],[Grade_of_Stars]]="Excellent", 1,0)</f>
        <v>0</v>
      </c>
      <c r="M126" s="1">
        <f>IF(Table1[[#This Row],[Grade_of_Stars]]="Good", 1,0)</f>
        <v>0</v>
      </c>
      <c r="N126" s="1">
        <f>IF(Table1[[#This Row],[Grade_of_Stars]]="Average",1,0)</f>
        <v>0</v>
      </c>
      <c r="O126" s="1">
        <f>IF(Table1[[#This Row],[Grade_of_Stars]]="Poor",1,0)</f>
        <v>1</v>
      </c>
    </row>
    <row r="127" spans="1:15" ht="14.25" customHeight="1" x14ac:dyDescent="0.25">
      <c r="A127" s="1" t="s">
        <v>426</v>
      </c>
      <c r="B127" s="3">
        <v>43769</v>
      </c>
      <c r="C127" s="1" t="s">
        <v>31</v>
      </c>
      <c r="D127" s="1" t="s">
        <v>1</v>
      </c>
      <c r="E127" s="1" t="s">
        <v>7</v>
      </c>
      <c r="F127" s="1">
        <v>3</v>
      </c>
      <c r="G127" s="1" t="s">
        <v>19</v>
      </c>
      <c r="H127" s="1" t="s">
        <v>13</v>
      </c>
      <c r="I127" s="1">
        <f>IF(Table1[[#This Row],[Recommended]]="yes", 1, 0)</f>
        <v>0</v>
      </c>
      <c r="J127" s="1">
        <f>IF(Table1[[#This Row],[Recommended]]="no",1,0)</f>
        <v>1</v>
      </c>
      <c r="K127" s="1" t="str">
        <f>IF(Table1[[#This Row],[Stars]]&gt;=8,"Excellent",IF(Table1[[#This Row],[Stars]]&gt;=6,"Good",IF(Table1[[#This Row],[Stars]]&gt;=5, "Average","Poor")))</f>
        <v>Poor</v>
      </c>
      <c r="L127" s="1">
        <f>IF(Table1[[#This Row],[Grade_of_Stars]]="Excellent", 1,0)</f>
        <v>0</v>
      </c>
      <c r="M127" s="1">
        <f>IF(Table1[[#This Row],[Grade_of_Stars]]="Good", 1,0)</f>
        <v>0</v>
      </c>
      <c r="N127" s="1">
        <f>IF(Table1[[#This Row],[Grade_of_Stars]]="Average",1,0)</f>
        <v>0</v>
      </c>
      <c r="O127" s="1">
        <f>IF(Table1[[#This Row],[Grade_of_Stars]]="Poor",1,0)</f>
        <v>1</v>
      </c>
    </row>
    <row r="128" spans="1:15" ht="14.25" customHeight="1" x14ac:dyDescent="0.25">
      <c r="A128" s="1" t="s">
        <v>427</v>
      </c>
      <c r="B128" s="3">
        <v>43726</v>
      </c>
      <c r="C128" s="1" t="s">
        <v>31</v>
      </c>
      <c r="D128" s="1" t="s">
        <v>1</v>
      </c>
      <c r="E128" s="1" t="s">
        <v>7</v>
      </c>
      <c r="F128" s="1">
        <v>3</v>
      </c>
      <c r="G128" s="1" t="s">
        <v>19</v>
      </c>
      <c r="H128" s="1" t="s">
        <v>13</v>
      </c>
      <c r="I128" s="1">
        <f>IF(Table1[[#This Row],[Recommended]]="yes", 1, 0)</f>
        <v>0</v>
      </c>
      <c r="J128" s="1">
        <f>IF(Table1[[#This Row],[Recommended]]="no",1,0)</f>
        <v>1</v>
      </c>
      <c r="K128" s="1" t="str">
        <f>IF(Table1[[#This Row],[Stars]]&gt;=8,"Excellent",IF(Table1[[#This Row],[Stars]]&gt;=6,"Good",IF(Table1[[#This Row],[Stars]]&gt;=5, "Average","Poor")))</f>
        <v>Poor</v>
      </c>
      <c r="L128" s="1">
        <f>IF(Table1[[#This Row],[Grade_of_Stars]]="Excellent", 1,0)</f>
        <v>0</v>
      </c>
      <c r="M128" s="1">
        <f>IF(Table1[[#This Row],[Grade_of_Stars]]="Good", 1,0)</f>
        <v>0</v>
      </c>
      <c r="N128" s="1">
        <f>IF(Table1[[#This Row],[Grade_of_Stars]]="Average",1,0)</f>
        <v>0</v>
      </c>
      <c r="O128" s="1">
        <f>IF(Table1[[#This Row],[Grade_of_Stars]]="Poor",1,0)</f>
        <v>1</v>
      </c>
    </row>
    <row r="129" spans="1:15" ht="14.25" customHeight="1" x14ac:dyDescent="0.25">
      <c r="A129" s="1" t="s">
        <v>428</v>
      </c>
      <c r="B129" s="3">
        <v>43718</v>
      </c>
      <c r="C129" s="1" t="s">
        <v>130</v>
      </c>
      <c r="D129" s="1" t="s">
        <v>1</v>
      </c>
      <c r="E129" s="1" t="s">
        <v>7</v>
      </c>
      <c r="F129" s="1">
        <v>5</v>
      </c>
      <c r="G129" s="1" t="s">
        <v>19</v>
      </c>
      <c r="H129" s="1" t="s">
        <v>13</v>
      </c>
      <c r="I129" s="1">
        <f>IF(Table1[[#This Row],[Recommended]]="yes", 1, 0)</f>
        <v>0</v>
      </c>
      <c r="J129" s="1">
        <f>IF(Table1[[#This Row],[Recommended]]="no",1,0)</f>
        <v>1</v>
      </c>
      <c r="K129" s="1" t="str">
        <f>IF(Table1[[#This Row],[Stars]]&gt;=8,"Excellent",IF(Table1[[#This Row],[Stars]]&gt;=6,"Good",IF(Table1[[#This Row],[Stars]]&gt;=5, "Average","Poor")))</f>
        <v>Average</v>
      </c>
      <c r="L129" s="1">
        <f>IF(Table1[[#This Row],[Grade_of_Stars]]="Excellent", 1,0)</f>
        <v>0</v>
      </c>
      <c r="M129" s="1">
        <f>IF(Table1[[#This Row],[Grade_of_Stars]]="Good", 1,0)</f>
        <v>0</v>
      </c>
      <c r="N129" s="1">
        <f>IF(Table1[[#This Row],[Grade_of_Stars]]="Average",1,0)</f>
        <v>1</v>
      </c>
      <c r="O129" s="1">
        <f>IF(Table1[[#This Row],[Grade_of_Stars]]="Poor",1,0)</f>
        <v>0</v>
      </c>
    </row>
    <row r="130" spans="1:15" ht="14.25" customHeight="1" x14ac:dyDescent="0.25">
      <c r="A130" s="1" t="s">
        <v>429</v>
      </c>
      <c r="B130" s="3">
        <v>43698</v>
      </c>
      <c r="C130" s="1" t="s">
        <v>14</v>
      </c>
      <c r="D130" s="1" t="s">
        <v>1</v>
      </c>
      <c r="E130" s="1" t="s">
        <v>2</v>
      </c>
      <c r="F130" s="1">
        <v>3</v>
      </c>
      <c r="G130" s="1" t="s">
        <v>19</v>
      </c>
      <c r="H130" s="1" t="s">
        <v>13</v>
      </c>
      <c r="I130" s="1">
        <f>IF(Table1[[#This Row],[Recommended]]="yes", 1, 0)</f>
        <v>1</v>
      </c>
      <c r="J130" s="1">
        <f>IF(Table1[[#This Row],[Recommended]]="no",1,0)</f>
        <v>0</v>
      </c>
      <c r="K130" s="1" t="str">
        <f>IF(Table1[[#This Row],[Stars]]&gt;=8,"Excellent",IF(Table1[[#This Row],[Stars]]&gt;=6,"Good",IF(Table1[[#This Row],[Stars]]&gt;=5, "Average","Poor")))</f>
        <v>Poor</v>
      </c>
      <c r="L130" s="1">
        <f>IF(Table1[[#This Row],[Grade_of_Stars]]="Excellent", 1,0)</f>
        <v>0</v>
      </c>
      <c r="M130" s="1">
        <f>IF(Table1[[#This Row],[Grade_of_Stars]]="Good", 1,0)</f>
        <v>0</v>
      </c>
      <c r="N130" s="1">
        <f>IF(Table1[[#This Row],[Grade_of_Stars]]="Average",1,0)</f>
        <v>0</v>
      </c>
      <c r="O130" s="1">
        <f>IF(Table1[[#This Row],[Grade_of_Stars]]="Poor",1,0)</f>
        <v>1</v>
      </c>
    </row>
    <row r="131" spans="1:15" ht="14.25" customHeight="1" x14ac:dyDescent="0.25">
      <c r="A131" s="1" t="s">
        <v>430</v>
      </c>
      <c r="B131" s="3">
        <v>43687</v>
      </c>
      <c r="C131" s="1" t="s">
        <v>45</v>
      </c>
      <c r="D131" s="1" t="s">
        <v>1</v>
      </c>
      <c r="E131" s="1" t="s">
        <v>7</v>
      </c>
      <c r="F131" s="1">
        <v>3</v>
      </c>
      <c r="G131" s="1" t="s">
        <v>19</v>
      </c>
      <c r="H131" s="1" t="s">
        <v>13</v>
      </c>
      <c r="I131" s="1">
        <f>IF(Table1[[#This Row],[Recommended]]="yes", 1, 0)</f>
        <v>0</v>
      </c>
      <c r="J131" s="1">
        <f>IF(Table1[[#This Row],[Recommended]]="no",1,0)</f>
        <v>1</v>
      </c>
      <c r="K131" s="1" t="str">
        <f>IF(Table1[[#This Row],[Stars]]&gt;=8,"Excellent",IF(Table1[[#This Row],[Stars]]&gt;=6,"Good",IF(Table1[[#This Row],[Stars]]&gt;=5, "Average","Poor")))</f>
        <v>Poor</v>
      </c>
      <c r="L131" s="1">
        <f>IF(Table1[[#This Row],[Grade_of_Stars]]="Excellent", 1,0)</f>
        <v>0</v>
      </c>
      <c r="M131" s="1">
        <f>IF(Table1[[#This Row],[Grade_of_Stars]]="Good", 1,0)</f>
        <v>0</v>
      </c>
      <c r="N131" s="1">
        <f>IF(Table1[[#This Row],[Grade_of_Stars]]="Average",1,0)</f>
        <v>0</v>
      </c>
      <c r="O131" s="1">
        <f>IF(Table1[[#This Row],[Grade_of_Stars]]="Poor",1,0)</f>
        <v>1</v>
      </c>
    </row>
    <row r="132" spans="1:15" ht="14.25" customHeight="1" x14ac:dyDescent="0.25">
      <c r="A132" s="1" t="s">
        <v>431</v>
      </c>
      <c r="B132" s="3">
        <v>43659</v>
      </c>
      <c r="C132" s="1" t="s">
        <v>45</v>
      </c>
      <c r="D132" s="1" t="s">
        <v>1</v>
      </c>
      <c r="E132" s="1" t="s">
        <v>7</v>
      </c>
      <c r="F132" s="1">
        <v>7</v>
      </c>
      <c r="G132" s="1" t="s">
        <v>19</v>
      </c>
      <c r="H132" s="1" t="s">
        <v>13</v>
      </c>
      <c r="I132" s="1">
        <f>IF(Table1[[#This Row],[Recommended]]="yes", 1, 0)</f>
        <v>0</v>
      </c>
      <c r="J132" s="1">
        <f>IF(Table1[[#This Row],[Recommended]]="no",1,0)</f>
        <v>1</v>
      </c>
      <c r="K132" s="1" t="str">
        <f>IF(Table1[[#This Row],[Stars]]&gt;=8,"Excellent",IF(Table1[[#This Row],[Stars]]&gt;=6,"Good",IF(Table1[[#This Row],[Stars]]&gt;=5, "Average","Poor")))</f>
        <v>Good</v>
      </c>
      <c r="L132" s="1">
        <f>IF(Table1[[#This Row],[Grade_of_Stars]]="Excellent", 1,0)</f>
        <v>0</v>
      </c>
      <c r="M132" s="1">
        <f>IF(Table1[[#This Row],[Grade_of_Stars]]="Good", 1,0)</f>
        <v>1</v>
      </c>
      <c r="N132" s="1">
        <f>IF(Table1[[#This Row],[Grade_of_Stars]]="Average",1,0)</f>
        <v>0</v>
      </c>
      <c r="O132" s="1">
        <f>IF(Table1[[#This Row],[Grade_of_Stars]]="Poor",1,0)</f>
        <v>0</v>
      </c>
    </row>
    <row r="133" spans="1:15" ht="14.25" customHeight="1" x14ac:dyDescent="0.25">
      <c r="A133" s="1" t="s">
        <v>432</v>
      </c>
      <c r="B133" s="3">
        <v>43608</v>
      </c>
      <c r="C133" s="1" t="s">
        <v>45</v>
      </c>
      <c r="D133" s="1" t="s">
        <v>1</v>
      </c>
      <c r="E133" s="1" t="s">
        <v>7</v>
      </c>
      <c r="F133" s="1">
        <v>5</v>
      </c>
      <c r="G133" s="1" t="s">
        <v>19</v>
      </c>
      <c r="H133" s="1" t="s">
        <v>13</v>
      </c>
      <c r="I133" s="1">
        <f>IF(Table1[[#This Row],[Recommended]]="yes", 1, 0)</f>
        <v>0</v>
      </c>
      <c r="J133" s="1">
        <f>IF(Table1[[#This Row],[Recommended]]="no",1,0)</f>
        <v>1</v>
      </c>
      <c r="K133" s="1" t="str">
        <f>IF(Table1[[#This Row],[Stars]]&gt;=8,"Excellent",IF(Table1[[#This Row],[Stars]]&gt;=6,"Good",IF(Table1[[#This Row],[Stars]]&gt;=5, "Average","Poor")))</f>
        <v>Average</v>
      </c>
      <c r="L133" s="1">
        <f>IF(Table1[[#This Row],[Grade_of_Stars]]="Excellent", 1,0)</f>
        <v>0</v>
      </c>
      <c r="M133" s="1">
        <f>IF(Table1[[#This Row],[Grade_of_Stars]]="Good", 1,0)</f>
        <v>0</v>
      </c>
      <c r="N133" s="1">
        <f>IF(Table1[[#This Row],[Grade_of_Stars]]="Average",1,0)</f>
        <v>1</v>
      </c>
      <c r="O133" s="1">
        <f>IF(Table1[[#This Row],[Grade_of_Stars]]="Poor",1,0)</f>
        <v>0</v>
      </c>
    </row>
    <row r="134" spans="1:15" ht="14.25" customHeight="1" x14ac:dyDescent="0.25">
      <c r="A134" s="1" t="s">
        <v>433</v>
      </c>
      <c r="B134" s="3">
        <v>43598</v>
      </c>
      <c r="C134" s="1" t="s">
        <v>5</v>
      </c>
      <c r="D134" s="1" t="s">
        <v>1</v>
      </c>
      <c r="E134" s="1" t="s">
        <v>7</v>
      </c>
      <c r="F134" s="1">
        <v>5</v>
      </c>
      <c r="G134" s="1" t="s">
        <v>19</v>
      </c>
      <c r="H134" s="1" t="s">
        <v>13</v>
      </c>
      <c r="I134" s="1">
        <f>IF(Table1[[#This Row],[Recommended]]="yes", 1, 0)</f>
        <v>0</v>
      </c>
      <c r="J134" s="1">
        <f>IF(Table1[[#This Row],[Recommended]]="no",1,0)</f>
        <v>1</v>
      </c>
      <c r="K134" s="1" t="str">
        <f>IF(Table1[[#This Row],[Stars]]&gt;=8,"Excellent",IF(Table1[[#This Row],[Stars]]&gt;=6,"Good",IF(Table1[[#This Row],[Stars]]&gt;=5, "Average","Poor")))</f>
        <v>Average</v>
      </c>
      <c r="L134" s="1">
        <f>IF(Table1[[#This Row],[Grade_of_Stars]]="Excellent", 1,0)</f>
        <v>0</v>
      </c>
      <c r="M134" s="1">
        <f>IF(Table1[[#This Row],[Grade_of_Stars]]="Good", 1,0)</f>
        <v>0</v>
      </c>
      <c r="N134" s="1">
        <f>IF(Table1[[#This Row],[Grade_of_Stars]]="Average",1,0)</f>
        <v>1</v>
      </c>
      <c r="O134" s="1">
        <f>IF(Table1[[#This Row],[Grade_of_Stars]]="Poor",1,0)</f>
        <v>0</v>
      </c>
    </row>
    <row r="135" spans="1:15" ht="14.25" customHeight="1" x14ac:dyDescent="0.25">
      <c r="A135" s="1" t="s">
        <v>434</v>
      </c>
      <c r="B135" s="3">
        <v>43573</v>
      </c>
      <c r="C135" s="1" t="s">
        <v>31</v>
      </c>
      <c r="D135" s="1" t="s">
        <v>1</v>
      </c>
      <c r="E135" s="1" t="s">
        <v>7</v>
      </c>
      <c r="F135" s="1">
        <v>3</v>
      </c>
      <c r="G135" s="1" t="s">
        <v>19</v>
      </c>
      <c r="H135" s="1" t="s">
        <v>13</v>
      </c>
      <c r="I135" s="1">
        <f>IF(Table1[[#This Row],[Recommended]]="yes", 1, 0)</f>
        <v>0</v>
      </c>
      <c r="J135" s="1">
        <f>IF(Table1[[#This Row],[Recommended]]="no",1,0)</f>
        <v>1</v>
      </c>
      <c r="K135" s="1" t="str">
        <f>IF(Table1[[#This Row],[Stars]]&gt;=8,"Excellent",IF(Table1[[#This Row],[Stars]]&gt;=6,"Good",IF(Table1[[#This Row],[Stars]]&gt;=5, "Average","Poor")))</f>
        <v>Poor</v>
      </c>
      <c r="L135" s="1">
        <f>IF(Table1[[#This Row],[Grade_of_Stars]]="Excellent", 1,0)</f>
        <v>0</v>
      </c>
      <c r="M135" s="1">
        <f>IF(Table1[[#This Row],[Grade_of_Stars]]="Good", 1,0)</f>
        <v>0</v>
      </c>
      <c r="N135" s="1">
        <f>IF(Table1[[#This Row],[Grade_of_Stars]]="Average",1,0)</f>
        <v>0</v>
      </c>
      <c r="O135" s="1">
        <f>IF(Table1[[#This Row],[Grade_of_Stars]]="Poor",1,0)</f>
        <v>1</v>
      </c>
    </row>
    <row r="136" spans="1:15" ht="14.25" customHeight="1" x14ac:dyDescent="0.25">
      <c r="A136" s="1" t="s">
        <v>435</v>
      </c>
      <c r="B136" s="3">
        <v>43522</v>
      </c>
      <c r="C136" s="1" t="s">
        <v>5</v>
      </c>
      <c r="D136" s="1" t="s">
        <v>1</v>
      </c>
      <c r="E136" s="1" t="s">
        <v>7</v>
      </c>
      <c r="F136" s="1">
        <v>9</v>
      </c>
      <c r="G136" s="1" t="s">
        <v>19</v>
      </c>
      <c r="H136" s="1" t="s">
        <v>13</v>
      </c>
      <c r="I136" s="1">
        <f>IF(Table1[[#This Row],[Recommended]]="yes", 1, 0)</f>
        <v>0</v>
      </c>
      <c r="J136" s="1">
        <f>IF(Table1[[#This Row],[Recommended]]="no",1,0)</f>
        <v>1</v>
      </c>
      <c r="K136" s="1" t="str">
        <f>IF(Table1[[#This Row],[Stars]]&gt;=8,"Excellent",IF(Table1[[#This Row],[Stars]]&gt;=6,"Good",IF(Table1[[#This Row],[Stars]]&gt;=5, "Average","Poor")))</f>
        <v>Excellent</v>
      </c>
      <c r="L136" s="1">
        <f>IF(Table1[[#This Row],[Grade_of_Stars]]="Excellent", 1,0)</f>
        <v>1</v>
      </c>
      <c r="M136" s="1">
        <f>IF(Table1[[#This Row],[Grade_of_Stars]]="Good", 1,0)</f>
        <v>0</v>
      </c>
      <c r="N136" s="1">
        <f>IF(Table1[[#This Row],[Grade_of_Stars]]="Average",1,0)</f>
        <v>0</v>
      </c>
      <c r="O136" s="1">
        <f>IF(Table1[[#This Row],[Grade_of_Stars]]="Poor",1,0)</f>
        <v>0</v>
      </c>
    </row>
    <row r="137" spans="1:15" ht="14.25" customHeight="1" x14ac:dyDescent="0.25">
      <c r="A137" s="1" t="s">
        <v>436</v>
      </c>
      <c r="B137" s="3">
        <v>43514</v>
      </c>
      <c r="C137" s="1" t="s">
        <v>5</v>
      </c>
      <c r="D137" s="1" t="s">
        <v>1</v>
      </c>
      <c r="E137" s="1" t="s">
        <v>2</v>
      </c>
      <c r="F137" s="1">
        <v>1</v>
      </c>
      <c r="G137" s="1" t="s">
        <v>19</v>
      </c>
      <c r="H137" s="1" t="s">
        <v>13</v>
      </c>
      <c r="I137" s="1">
        <f>IF(Table1[[#This Row],[Recommended]]="yes", 1, 0)</f>
        <v>1</v>
      </c>
      <c r="J137" s="1">
        <f>IF(Table1[[#This Row],[Recommended]]="no",1,0)</f>
        <v>0</v>
      </c>
      <c r="K137" s="1" t="str">
        <f>IF(Table1[[#This Row],[Stars]]&gt;=8,"Excellent",IF(Table1[[#This Row],[Stars]]&gt;=6,"Good",IF(Table1[[#This Row],[Stars]]&gt;=5, "Average","Poor")))</f>
        <v>Poor</v>
      </c>
      <c r="L137" s="1">
        <f>IF(Table1[[#This Row],[Grade_of_Stars]]="Excellent", 1,0)</f>
        <v>0</v>
      </c>
      <c r="M137" s="1">
        <f>IF(Table1[[#This Row],[Grade_of_Stars]]="Good", 1,0)</f>
        <v>0</v>
      </c>
      <c r="N137" s="1">
        <f>IF(Table1[[#This Row],[Grade_of_Stars]]="Average",1,0)</f>
        <v>0</v>
      </c>
      <c r="O137" s="1">
        <f>IF(Table1[[#This Row],[Grade_of_Stars]]="Poor",1,0)</f>
        <v>1</v>
      </c>
    </row>
    <row r="138" spans="1:15" ht="14.25" customHeight="1" x14ac:dyDescent="0.25">
      <c r="A138" s="1" t="s">
        <v>437</v>
      </c>
      <c r="B138" s="3">
        <v>43399</v>
      </c>
      <c r="C138" s="1" t="s">
        <v>5</v>
      </c>
      <c r="D138" s="1" t="s">
        <v>1</v>
      </c>
      <c r="E138" s="1" t="s">
        <v>2</v>
      </c>
      <c r="F138" s="1">
        <v>9</v>
      </c>
      <c r="G138" s="1" t="s">
        <v>19</v>
      </c>
      <c r="H138" s="1" t="s">
        <v>13</v>
      </c>
      <c r="I138" s="1">
        <f>IF(Table1[[#This Row],[Recommended]]="yes", 1, 0)</f>
        <v>1</v>
      </c>
      <c r="J138" s="1">
        <f>IF(Table1[[#This Row],[Recommended]]="no",1,0)</f>
        <v>0</v>
      </c>
      <c r="K138" s="1" t="str">
        <f>IF(Table1[[#This Row],[Stars]]&gt;=8,"Excellent",IF(Table1[[#This Row],[Stars]]&gt;=6,"Good",IF(Table1[[#This Row],[Stars]]&gt;=5, "Average","Poor")))</f>
        <v>Excellent</v>
      </c>
      <c r="L138" s="1">
        <f>IF(Table1[[#This Row],[Grade_of_Stars]]="Excellent", 1,0)</f>
        <v>1</v>
      </c>
      <c r="M138" s="1">
        <f>IF(Table1[[#This Row],[Grade_of_Stars]]="Good", 1,0)</f>
        <v>0</v>
      </c>
      <c r="N138" s="1">
        <f>IF(Table1[[#This Row],[Grade_of_Stars]]="Average",1,0)</f>
        <v>0</v>
      </c>
      <c r="O138" s="1">
        <f>IF(Table1[[#This Row],[Grade_of_Stars]]="Poor",1,0)</f>
        <v>0</v>
      </c>
    </row>
    <row r="139" spans="1:15" ht="14.25" customHeight="1" x14ac:dyDescent="0.25">
      <c r="A139" s="1" t="s">
        <v>438</v>
      </c>
      <c r="B139" s="3">
        <v>45133</v>
      </c>
      <c r="C139" s="1" t="s">
        <v>5</v>
      </c>
      <c r="D139" s="1" t="s">
        <v>6</v>
      </c>
      <c r="E139" s="1" t="s">
        <v>7</v>
      </c>
      <c r="F139" s="1">
        <v>3</v>
      </c>
      <c r="G139" s="1" t="s">
        <v>19</v>
      </c>
      <c r="H139" s="1" t="s">
        <v>13</v>
      </c>
      <c r="I139" s="1">
        <f>IF(Table1[[#This Row],[Recommended]]="yes", 1, 0)</f>
        <v>0</v>
      </c>
      <c r="J139" s="1">
        <f>IF(Table1[[#This Row],[Recommended]]="no",1,0)</f>
        <v>1</v>
      </c>
      <c r="K139" s="1" t="str">
        <f>IF(Table1[[#This Row],[Stars]]&gt;=8,"Excellent",IF(Table1[[#This Row],[Stars]]&gt;=6,"Good",IF(Table1[[#This Row],[Stars]]&gt;=5, "Average","Poor")))</f>
        <v>Poor</v>
      </c>
      <c r="L139" s="1">
        <f>IF(Table1[[#This Row],[Grade_of_Stars]]="Excellent", 1,0)</f>
        <v>0</v>
      </c>
      <c r="M139" s="1">
        <f>IF(Table1[[#This Row],[Grade_of_Stars]]="Good", 1,0)</f>
        <v>0</v>
      </c>
      <c r="N139" s="1">
        <f>IF(Table1[[#This Row],[Grade_of_Stars]]="Average",1,0)</f>
        <v>0</v>
      </c>
      <c r="O139" s="1">
        <f>IF(Table1[[#This Row],[Grade_of_Stars]]="Poor",1,0)</f>
        <v>1</v>
      </c>
    </row>
    <row r="140" spans="1:15" ht="14.25" customHeight="1" x14ac:dyDescent="0.25">
      <c r="A140" s="1" t="s">
        <v>439</v>
      </c>
      <c r="B140" s="3">
        <v>45109</v>
      </c>
      <c r="C140" s="1" t="s">
        <v>37</v>
      </c>
      <c r="D140" s="1" t="s">
        <v>6</v>
      </c>
      <c r="E140" s="1" t="s">
        <v>2</v>
      </c>
      <c r="F140" s="1">
        <v>5</v>
      </c>
      <c r="G140" s="1" t="s">
        <v>19</v>
      </c>
      <c r="H140" s="1" t="s">
        <v>13</v>
      </c>
      <c r="I140" s="1">
        <f>IF(Table1[[#This Row],[Recommended]]="yes", 1, 0)</f>
        <v>1</v>
      </c>
      <c r="J140" s="1">
        <f>IF(Table1[[#This Row],[Recommended]]="no",1,0)</f>
        <v>0</v>
      </c>
      <c r="K140" s="1" t="str">
        <f>IF(Table1[[#This Row],[Stars]]&gt;=8,"Excellent",IF(Table1[[#This Row],[Stars]]&gt;=6,"Good",IF(Table1[[#This Row],[Stars]]&gt;=5, "Average","Poor")))</f>
        <v>Average</v>
      </c>
      <c r="L140" s="1">
        <f>IF(Table1[[#This Row],[Grade_of_Stars]]="Excellent", 1,0)</f>
        <v>0</v>
      </c>
      <c r="M140" s="1">
        <f>IF(Table1[[#This Row],[Grade_of_Stars]]="Good", 1,0)</f>
        <v>0</v>
      </c>
      <c r="N140" s="1">
        <f>IF(Table1[[#This Row],[Grade_of_Stars]]="Average",1,0)</f>
        <v>1</v>
      </c>
      <c r="O140" s="1">
        <f>IF(Table1[[#This Row],[Grade_of_Stars]]="Poor",1,0)</f>
        <v>0</v>
      </c>
    </row>
    <row r="141" spans="1:15" ht="14.25" customHeight="1" x14ac:dyDescent="0.25">
      <c r="A141" s="1" t="s">
        <v>440</v>
      </c>
      <c r="B141" s="3">
        <v>45080</v>
      </c>
      <c r="C141" s="1" t="s">
        <v>45</v>
      </c>
      <c r="D141" s="1" t="s">
        <v>6</v>
      </c>
      <c r="E141" s="1" t="s">
        <v>7</v>
      </c>
      <c r="F141" s="1">
        <v>3</v>
      </c>
      <c r="G141" s="1" t="s">
        <v>19</v>
      </c>
      <c r="H141" s="1" t="s">
        <v>13</v>
      </c>
      <c r="I141" s="1">
        <f>IF(Table1[[#This Row],[Recommended]]="yes", 1, 0)</f>
        <v>0</v>
      </c>
      <c r="J141" s="1">
        <f>IF(Table1[[#This Row],[Recommended]]="no",1,0)</f>
        <v>1</v>
      </c>
      <c r="K141" s="1" t="str">
        <f>IF(Table1[[#This Row],[Stars]]&gt;=8,"Excellent",IF(Table1[[#This Row],[Stars]]&gt;=6,"Good",IF(Table1[[#This Row],[Stars]]&gt;=5, "Average","Poor")))</f>
        <v>Poor</v>
      </c>
      <c r="L141" s="1">
        <f>IF(Table1[[#This Row],[Grade_of_Stars]]="Excellent", 1,0)</f>
        <v>0</v>
      </c>
      <c r="M141" s="1">
        <f>IF(Table1[[#This Row],[Grade_of_Stars]]="Good", 1,0)</f>
        <v>0</v>
      </c>
      <c r="N141" s="1">
        <f>IF(Table1[[#This Row],[Grade_of_Stars]]="Average",1,0)</f>
        <v>0</v>
      </c>
      <c r="O141" s="1">
        <f>IF(Table1[[#This Row],[Grade_of_Stars]]="Poor",1,0)</f>
        <v>1</v>
      </c>
    </row>
    <row r="142" spans="1:15" ht="14.25" customHeight="1" x14ac:dyDescent="0.25">
      <c r="A142" s="1" t="s">
        <v>60</v>
      </c>
      <c r="B142" s="3">
        <v>45034</v>
      </c>
      <c r="C142" s="1" t="s">
        <v>31</v>
      </c>
      <c r="D142" s="1" t="s">
        <v>6</v>
      </c>
      <c r="E142" s="1" t="s">
        <v>7</v>
      </c>
      <c r="F142" s="1">
        <v>7</v>
      </c>
      <c r="G142" s="1" t="s">
        <v>19</v>
      </c>
      <c r="H142" s="1" t="s">
        <v>13</v>
      </c>
      <c r="I142" s="1">
        <f>IF(Table1[[#This Row],[Recommended]]="yes", 1, 0)</f>
        <v>0</v>
      </c>
      <c r="J142" s="1">
        <f>IF(Table1[[#This Row],[Recommended]]="no",1,0)</f>
        <v>1</v>
      </c>
      <c r="K142" s="1" t="str">
        <f>IF(Table1[[#This Row],[Stars]]&gt;=8,"Excellent",IF(Table1[[#This Row],[Stars]]&gt;=6,"Good",IF(Table1[[#This Row],[Stars]]&gt;=5, "Average","Poor")))</f>
        <v>Good</v>
      </c>
      <c r="L142" s="1">
        <f>IF(Table1[[#This Row],[Grade_of_Stars]]="Excellent", 1,0)</f>
        <v>0</v>
      </c>
      <c r="M142" s="1">
        <f>IF(Table1[[#This Row],[Grade_of_Stars]]="Good", 1,0)</f>
        <v>1</v>
      </c>
      <c r="N142" s="1">
        <f>IF(Table1[[#This Row],[Grade_of_Stars]]="Average",1,0)</f>
        <v>0</v>
      </c>
      <c r="O142" s="1">
        <f>IF(Table1[[#This Row],[Grade_of_Stars]]="Poor",1,0)</f>
        <v>0</v>
      </c>
    </row>
    <row r="143" spans="1:15" ht="14.25" customHeight="1" x14ac:dyDescent="0.25">
      <c r="A143" s="1" t="s">
        <v>65</v>
      </c>
      <c r="B143" s="3">
        <v>45012</v>
      </c>
      <c r="C143" s="1" t="s">
        <v>5</v>
      </c>
      <c r="D143" s="1" t="s">
        <v>6</v>
      </c>
      <c r="E143" s="1" t="s">
        <v>7</v>
      </c>
      <c r="F143" s="1">
        <v>1</v>
      </c>
      <c r="G143" s="1" t="s">
        <v>19</v>
      </c>
      <c r="H143" s="1" t="s">
        <v>13</v>
      </c>
      <c r="I143" s="1">
        <f>IF(Table1[[#This Row],[Recommended]]="yes", 1, 0)</f>
        <v>0</v>
      </c>
      <c r="J143" s="1">
        <f>IF(Table1[[#This Row],[Recommended]]="no",1,0)</f>
        <v>1</v>
      </c>
      <c r="K143" s="1" t="str">
        <f>IF(Table1[[#This Row],[Stars]]&gt;=8,"Excellent",IF(Table1[[#This Row],[Stars]]&gt;=6,"Good",IF(Table1[[#This Row],[Stars]]&gt;=5, "Average","Poor")))</f>
        <v>Poor</v>
      </c>
      <c r="L143" s="1">
        <f>IF(Table1[[#This Row],[Grade_of_Stars]]="Excellent", 1,0)</f>
        <v>0</v>
      </c>
      <c r="M143" s="1">
        <f>IF(Table1[[#This Row],[Grade_of_Stars]]="Good", 1,0)</f>
        <v>0</v>
      </c>
      <c r="N143" s="1">
        <f>IF(Table1[[#This Row],[Grade_of_Stars]]="Average",1,0)</f>
        <v>0</v>
      </c>
      <c r="O143" s="1">
        <f>IF(Table1[[#This Row],[Grade_of_Stars]]="Poor",1,0)</f>
        <v>1</v>
      </c>
    </row>
    <row r="144" spans="1:15" ht="14.25" customHeight="1" x14ac:dyDescent="0.25">
      <c r="A144" s="1" t="s">
        <v>441</v>
      </c>
      <c r="B144" s="3">
        <v>45002</v>
      </c>
      <c r="C144" s="1" t="s">
        <v>64</v>
      </c>
      <c r="D144" s="1" t="s">
        <v>6</v>
      </c>
      <c r="E144" s="1" t="s">
        <v>7</v>
      </c>
      <c r="F144" s="1">
        <v>3</v>
      </c>
      <c r="G144" s="1" t="s">
        <v>19</v>
      </c>
      <c r="H144" s="1" t="s">
        <v>13</v>
      </c>
      <c r="I144" s="1">
        <f>IF(Table1[[#This Row],[Recommended]]="yes", 1, 0)</f>
        <v>0</v>
      </c>
      <c r="J144" s="1">
        <f>IF(Table1[[#This Row],[Recommended]]="no",1,0)</f>
        <v>1</v>
      </c>
      <c r="K144" s="1" t="str">
        <f>IF(Table1[[#This Row],[Stars]]&gt;=8,"Excellent",IF(Table1[[#This Row],[Stars]]&gt;=6,"Good",IF(Table1[[#This Row],[Stars]]&gt;=5, "Average","Poor")))</f>
        <v>Poor</v>
      </c>
      <c r="L144" s="1">
        <f>IF(Table1[[#This Row],[Grade_of_Stars]]="Excellent", 1,0)</f>
        <v>0</v>
      </c>
      <c r="M144" s="1">
        <f>IF(Table1[[#This Row],[Grade_of_Stars]]="Good", 1,0)</f>
        <v>0</v>
      </c>
      <c r="N144" s="1">
        <f>IF(Table1[[#This Row],[Grade_of_Stars]]="Average",1,0)</f>
        <v>0</v>
      </c>
      <c r="O144" s="1">
        <f>IF(Table1[[#This Row],[Grade_of_Stars]]="Poor",1,0)</f>
        <v>1</v>
      </c>
    </row>
    <row r="145" spans="1:15" ht="14.25" customHeight="1" x14ac:dyDescent="0.25">
      <c r="A145" s="1" t="s">
        <v>442</v>
      </c>
      <c r="B145" s="3">
        <v>44995</v>
      </c>
      <c r="C145" s="1" t="s">
        <v>45</v>
      </c>
      <c r="D145" s="1" t="s">
        <v>6</v>
      </c>
      <c r="E145" s="1" t="s">
        <v>7</v>
      </c>
      <c r="F145" s="1">
        <v>3</v>
      </c>
      <c r="G145" s="1" t="s">
        <v>19</v>
      </c>
      <c r="H145" s="1" t="s">
        <v>13</v>
      </c>
      <c r="I145" s="1">
        <f>IF(Table1[[#This Row],[Recommended]]="yes", 1, 0)</f>
        <v>0</v>
      </c>
      <c r="J145" s="1">
        <f>IF(Table1[[#This Row],[Recommended]]="no",1,0)</f>
        <v>1</v>
      </c>
      <c r="K145" s="1" t="str">
        <f>IF(Table1[[#This Row],[Stars]]&gt;=8,"Excellent",IF(Table1[[#This Row],[Stars]]&gt;=6,"Good",IF(Table1[[#This Row],[Stars]]&gt;=5, "Average","Poor")))</f>
        <v>Poor</v>
      </c>
      <c r="L145" s="1">
        <f>IF(Table1[[#This Row],[Grade_of_Stars]]="Excellent", 1,0)</f>
        <v>0</v>
      </c>
      <c r="M145" s="1">
        <f>IF(Table1[[#This Row],[Grade_of_Stars]]="Good", 1,0)</f>
        <v>0</v>
      </c>
      <c r="N145" s="1">
        <f>IF(Table1[[#This Row],[Grade_of_Stars]]="Average",1,0)</f>
        <v>0</v>
      </c>
      <c r="O145" s="1">
        <f>IF(Table1[[#This Row],[Grade_of_Stars]]="Poor",1,0)</f>
        <v>1</v>
      </c>
    </row>
    <row r="146" spans="1:15" ht="14.25" customHeight="1" x14ac:dyDescent="0.25">
      <c r="A146" s="1" t="s">
        <v>443</v>
      </c>
      <c r="B146" s="3">
        <v>44963</v>
      </c>
      <c r="C146" s="1" t="s">
        <v>20</v>
      </c>
      <c r="D146" s="1" t="s">
        <v>6</v>
      </c>
      <c r="E146" s="1" t="s">
        <v>2</v>
      </c>
      <c r="F146" s="1">
        <v>5</v>
      </c>
      <c r="G146" s="1" t="s">
        <v>19</v>
      </c>
      <c r="H146" s="1" t="s">
        <v>13</v>
      </c>
      <c r="I146" s="1">
        <f>IF(Table1[[#This Row],[Recommended]]="yes", 1, 0)</f>
        <v>1</v>
      </c>
      <c r="J146" s="1">
        <f>IF(Table1[[#This Row],[Recommended]]="no",1,0)</f>
        <v>0</v>
      </c>
      <c r="K146" s="1" t="str">
        <f>IF(Table1[[#This Row],[Stars]]&gt;=8,"Excellent",IF(Table1[[#This Row],[Stars]]&gt;=6,"Good",IF(Table1[[#This Row],[Stars]]&gt;=5, "Average","Poor")))</f>
        <v>Average</v>
      </c>
      <c r="L146" s="1">
        <f>IF(Table1[[#This Row],[Grade_of_Stars]]="Excellent", 1,0)</f>
        <v>0</v>
      </c>
      <c r="M146" s="1">
        <f>IF(Table1[[#This Row],[Grade_of_Stars]]="Good", 1,0)</f>
        <v>0</v>
      </c>
      <c r="N146" s="1">
        <f>IF(Table1[[#This Row],[Grade_of_Stars]]="Average",1,0)</f>
        <v>1</v>
      </c>
      <c r="O146" s="1">
        <f>IF(Table1[[#This Row],[Grade_of_Stars]]="Poor",1,0)</f>
        <v>0</v>
      </c>
    </row>
    <row r="147" spans="1:15" ht="14.25" customHeight="1" x14ac:dyDescent="0.25">
      <c r="A147" s="1" t="s">
        <v>81</v>
      </c>
      <c r="B147" s="3">
        <v>44945</v>
      </c>
      <c r="C147" s="1" t="s">
        <v>31</v>
      </c>
      <c r="D147" s="1" t="s">
        <v>6</v>
      </c>
      <c r="E147" s="1" t="s">
        <v>7</v>
      </c>
      <c r="F147" s="1">
        <v>3</v>
      </c>
      <c r="G147" s="1" t="s">
        <v>19</v>
      </c>
      <c r="H147" s="1" t="s">
        <v>13</v>
      </c>
      <c r="I147" s="1">
        <f>IF(Table1[[#This Row],[Recommended]]="yes", 1, 0)</f>
        <v>0</v>
      </c>
      <c r="J147" s="1">
        <f>IF(Table1[[#This Row],[Recommended]]="no",1,0)</f>
        <v>1</v>
      </c>
      <c r="K147" s="1" t="str">
        <f>IF(Table1[[#This Row],[Stars]]&gt;=8,"Excellent",IF(Table1[[#This Row],[Stars]]&gt;=6,"Good",IF(Table1[[#This Row],[Stars]]&gt;=5, "Average","Poor")))</f>
        <v>Poor</v>
      </c>
      <c r="L147" s="1">
        <f>IF(Table1[[#This Row],[Grade_of_Stars]]="Excellent", 1,0)</f>
        <v>0</v>
      </c>
      <c r="M147" s="1">
        <f>IF(Table1[[#This Row],[Grade_of_Stars]]="Good", 1,0)</f>
        <v>0</v>
      </c>
      <c r="N147" s="1">
        <f>IF(Table1[[#This Row],[Grade_of_Stars]]="Average",1,0)</f>
        <v>0</v>
      </c>
      <c r="O147" s="1">
        <f>IF(Table1[[#This Row],[Grade_of_Stars]]="Poor",1,0)</f>
        <v>1</v>
      </c>
    </row>
    <row r="148" spans="1:15" ht="14.25" customHeight="1" x14ac:dyDescent="0.25">
      <c r="A148" s="1" t="s">
        <v>87</v>
      </c>
      <c r="B148" s="3">
        <v>44915</v>
      </c>
      <c r="C148" s="1" t="s">
        <v>5</v>
      </c>
      <c r="D148" s="1" t="s">
        <v>6</v>
      </c>
      <c r="E148" s="1" t="s">
        <v>7</v>
      </c>
      <c r="F148" s="1">
        <v>5</v>
      </c>
      <c r="G148" s="1" t="s">
        <v>19</v>
      </c>
      <c r="H148" s="1" t="s">
        <v>13</v>
      </c>
      <c r="I148" s="1">
        <f>IF(Table1[[#This Row],[Recommended]]="yes", 1, 0)</f>
        <v>0</v>
      </c>
      <c r="J148" s="1">
        <f>IF(Table1[[#This Row],[Recommended]]="no",1,0)</f>
        <v>1</v>
      </c>
      <c r="K148" s="1" t="str">
        <f>IF(Table1[[#This Row],[Stars]]&gt;=8,"Excellent",IF(Table1[[#This Row],[Stars]]&gt;=6,"Good",IF(Table1[[#This Row],[Stars]]&gt;=5, "Average","Poor")))</f>
        <v>Average</v>
      </c>
      <c r="L148" s="1">
        <f>IF(Table1[[#This Row],[Grade_of_Stars]]="Excellent", 1,0)</f>
        <v>0</v>
      </c>
      <c r="M148" s="1">
        <f>IF(Table1[[#This Row],[Grade_of_Stars]]="Good", 1,0)</f>
        <v>0</v>
      </c>
      <c r="N148" s="1">
        <f>IF(Table1[[#This Row],[Grade_of_Stars]]="Average",1,0)</f>
        <v>1</v>
      </c>
      <c r="O148" s="1">
        <f>IF(Table1[[#This Row],[Grade_of_Stars]]="Poor",1,0)</f>
        <v>0</v>
      </c>
    </row>
    <row r="149" spans="1:15" ht="14.25" customHeight="1" x14ac:dyDescent="0.25">
      <c r="A149" s="1" t="s">
        <v>444</v>
      </c>
      <c r="B149" s="3">
        <v>44884</v>
      </c>
      <c r="C149" s="1" t="s">
        <v>31</v>
      </c>
      <c r="D149" s="1" t="s">
        <v>6</v>
      </c>
      <c r="E149" s="1" t="s">
        <v>7</v>
      </c>
      <c r="F149" s="1">
        <v>7</v>
      </c>
      <c r="G149" s="1" t="s">
        <v>19</v>
      </c>
      <c r="H149" s="1" t="s">
        <v>13</v>
      </c>
      <c r="I149" s="1">
        <f>IF(Table1[[#This Row],[Recommended]]="yes", 1, 0)</f>
        <v>0</v>
      </c>
      <c r="J149" s="1">
        <f>IF(Table1[[#This Row],[Recommended]]="no",1,0)</f>
        <v>1</v>
      </c>
      <c r="K149" s="1" t="str">
        <f>IF(Table1[[#This Row],[Stars]]&gt;=8,"Excellent",IF(Table1[[#This Row],[Stars]]&gt;=6,"Good",IF(Table1[[#This Row],[Stars]]&gt;=5, "Average","Poor")))</f>
        <v>Good</v>
      </c>
      <c r="L149" s="1">
        <f>IF(Table1[[#This Row],[Grade_of_Stars]]="Excellent", 1,0)</f>
        <v>0</v>
      </c>
      <c r="M149" s="1">
        <f>IF(Table1[[#This Row],[Grade_of_Stars]]="Good", 1,0)</f>
        <v>1</v>
      </c>
      <c r="N149" s="1">
        <f>IF(Table1[[#This Row],[Grade_of_Stars]]="Average",1,0)</f>
        <v>0</v>
      </c>
      <c r="O149" s="1">
        <f>IF(Table1[[#This Row],[Grade_of_Stars]]="Poor",1,0)</f>
        <v>0</v>
      </c>
    </row>
    <row r="150" spans="1:15" ht="14.25" customHeight="1" x14ac:dyDescent="0.25">
      <c r="A150" s="1" t="s">
        <v>97</v>
      </c>
      <c r="B150" s="3">
        <v>44850</v>
      </c>
      <c r="C150" s="1" t="s">
        <v>31</v>
      </c>
      <c r="D150" s="1" t="s">
        <v>6</v>
      </c>
      <c r="E150" s="1" t="s">
        <v>7</v>
      </c>
      <c r="F150" s="1">
        <v>1</v>
      </c>
      <c r="G150" s="1" t="s">
        <v>19</v>
      </c>
      <c r="H150" s="1" t="s">
        <v>13</v>
      </c>
      <c r="I150" s="1">
        <f>IF(Table1[[#This Row],[Recommended]]="yes", 1, 0)</f>
        <v>0</v>
      </c>
      <c r="J150" s="1">
        <f>IF(Table1[[#This Row],[Recommended]]="no",1,0)</f>
        <v>1</v>
      </c>
      <c r="K150" s="1" t="str">
        <f>IF(Table1[[#This Row],[Stars]]&gt;=8,"Excellent",IF(Table1[[#This Row],[Stars]]&gt;=6,"Good",IF(Table1[[#This Row],[Stars]]&gt;=5, "Average","Poor")))</f>
        <v>Poor</v>
      </c>
      <c r="L150" s="1">
        <f>IF(Table1[[#This Row],[Grade_of_Stars]]="Excellent", 1,0)</f>
        <v>0</v>
      </c>
      <c r="M150" s="1">
        <f>IF(Table1[[#This Row],[Grade_of_Stars]]="Good", 1,0)</f>
        <v>0</v>
      </c>
      <c r="N150" s="1">
        <f>IF(Table1[[#This Row],[Grade_of_Stars]]="Average",1,0)</f>
        <v>0</v>
      </c>
      <c r="O150" s="1">
        <f>IF(Table1[[#This Row],[Grade_of_Stars]]="Poor",1,0)</f>
        <v>1</v>
      </c>
    </row>
    <row r="151" spans="1:15" ht="14.25" customHeight="1" x14ac:dyDescent="0.25">
      <c r="A151" s="1" t="s">
        <v>445</v>
      </c>
      <c r="B151" s="3">
        <v>44824</v>
      </c>
      <c r="C151" s="1" t="s">
        <v>64</v>
      </c>
      <c r="D151" s="1" t="s">
        <v>6</v>
      </c>
      <c r="E151" s="1" t="s">
        <v>2</v>
      </c>
      <c r="F151" s="1">
        <v>3</v>
      </c>
      <c r="G151" s="1" t="s">
        <v>19</v>
      </c>
      <c r="H151" s="1" t="s">
        <v>13</v>
      </c>
      <c r="I151" s="1">
        <f>IF(Table1[[#This Row],[Recommended]]="yes", 1, 0)</f>
        <v>1</v>
      </c>
      <c r="J151" s="1">
        <f>IF(Table1[[#This Row],[Recommended]]="no",1,0)</f>
        <v>0</v>
      </c>
      <c r="K151" s="1" t="str">
        <f>IF(Table1[[#This Row],[Stars]]&gt;=8,"Excellent",IF(Table1[[#This Row],[Stars]]&gt;=6,"Good",IF(Table1[[#This Row],[Stars]]&gt;=5, "Average","Poor")))</f>
        <v>Poor</v>
      </c>
      <c r="L151" s="1">
        <f>IF(Table1[[#This Row],[Grade_of_Stars]]="Excellent", 1,0)</f>
        <v>0</v>
      </c>
      <c r="M151" s="1">
        <f>IF(Table1[[#This Row],[Grade_of_Stars]]="Good", 1,0)</f>
        <v>0</v>
      </c>
      <c r="N151" s="1">
        <f>IF(Table1[[#This Row],[Grade_of_Stars]]="Average",1,0)</f>
        <v>0</v>
      </c>
      <c r="O151" s="1">
        <f>IF(Table1[[#This Row],[Grade_of_Stars]]="Poor",1,0)</f>
        <v>1</v>
      </c>
    </row>
    <row r="152" spans="1:15" ht="14.25" customHeight="1" x14ac:dyDescent="0.25">
      <c r="A152" s="1" t="s">
        <v>105</v>
      </c>
      <c r="B152" s="3">
        <v>44796</v>
      </c>
      <c r="C152" s="1" t="s">
        <v>5</v>
      </c>
      <c r="D152" s="1" t="s">
        <v>6</v>
      </c>
      <c r="E152" s="1" t="s">
        <v>2</v>
      </c>
      <c r="F152" s="1">
        <v>3</v>
      </c>
      <c r="G152" s="1" t="s">
        <v>19</v>
      </c>
      <c r="H152" s="1" t="s">
        <v>13</v>
      </c>
      <c r="I152" s="1">
        <f>IF(Table1[[#This Row],[Recommended]]="yes", 1, 0)</f>
        <v>1</v>
      </c>
      <c r="J152" s="1">
        <f>IF(Table1[[#This Row],[Recommended]]="no",1,0)</f>
        <v>0</v>
      </c>
      <c r="K152" s="1" t="str">
        <f>IF(Table1[[#This Row],[Stars]]&gt;=8,"Excellent",IF(Table1[[#This Row],[Stars]]&gt;=6,"Good",IF(Table1[[#This Row],[Stars]]&gt;=5, "Average","Poor")))</f>
        <v>Poor</v>
      </c>
      <c r="L152" s="1">
        <f>IF(Table1[[#This Row],[Grade_of_Stars]]="Excellent", 1,0)</f>
        <v>0</v>
      </c>
      <c r="M152" s="1">
        <f>IF(Table1[[#This Row],[Grade_of_Stars]]="Good", 1,0)</f>
        <v>0</v>
      </c>
      <c r="N152" s="1">
        <f>IF(Table1[[#This Row],[Grade_of_Stars]]="Average",1,0)</f>
        <v>0</v>
      </c>
      <c r="O152" s="1">
        <f>IF(Table1[[#This Row],[Grade_of_Stars]]="Poor",1,0)</f>
        <v>1</v>
      </c>
    </row>
    <row r="153" spans="1:15" ht="14.25" customHeight="1" x14ac:dyDescent="0.25">
      <c r="A153" s="1" t="s">
        <v>446</v>
      </c>
      <c r="B153" s="3">
        <v>44718</v>
      </c>
      <c r="C153" s="1" t="s">
        <v>5</v>
      </c>
      <c r="D153" s="1" t="s">
        <v>6</v>
      </c>
      <c r="E153" s="1" t="s">
        <v>2</v>
      </c>
      <c r="F153" s="1">
        <v>5</v>
      </c>
      <c r="G153" s="1" t="s">
        <v>19</v>
      </c>
      <c r="H153" s="1" t="s">
        <v>13</v>
      </c>
      <c r="I153" s="1">
        <f>IF(Table1[[#This Row],[Recommended]]="yes", 1, 0)</f>
        <v>1</v>
      </c>
      <c r="J153" s="1">
        <f>IF(Table1[[#This Row],[Recommended]]="no",1,0)</f>
        <v>0</v>
      </c>
      <c r="K153" s="1" t="str">
        <f>IF(Table1[[#This Row],[Stars]]&gt;=8,"Excellent",IF(Table1[[#This Row],[Stars]]&gt;=6,"Good",IF(Table1[[#This Row],[Stars]]&gt;=5, "Average","Poor")))</f>
        <v>Average</v>
      </c>
      <c r="L153" s="1">
        <f>IF(Table1[[#This Row],[Grade_of_Stars]]="Excellent", 1,0)</f>
        <v>0</v>
      </c>
      <c r="M153" s="1">
        <f>IF(Table1[[#This Row],[Grade_of_Stars]]="Good", 1,0)</f>
        <v>0</v>
      </c>
      <c r="N153" s="1">
        <f>IF(Table1[[#This Row],[Grade_of_Stars]]="Average",1,0)</f>
        <v>1</v>
      </c>
      <c r="O153" s="1">
        <f>IF(Table1[[#This Row],[Grade_of_Stars]]="Poor",1,0)</f>
        <v>0</v>
      </c>
    </row>
    <row r="154" spans="1:15" ht="14.25" customHeight="1" x14ac:dyDescent="0.25">
      <c r="A154" s="1" t="s">
        <v>447</v>
      </c>
      <c r="B154" s="3">
        <v>44704</v>
      </c>
      <c r="C154" s="1" t="s">
        <v>133</v>
      </c>
      <c r="D154" s="1" t="s">
        <v>6</v>
      </c>
      <c r="E154" s="1" t="s">
        <v>7</v>
      </c>
      <c r="F154" s="1">
        <v>3</v>
      </c>
      <c r="G154" s="1" t="s">
        <v>19</v>
      </c>
      <c r="H154" s="1" t="s">
        <v>13</v>
      </c>
      <c r="I154" s="1">
        <f>IF(Table1[[#This Row],[Recommended]]="yes", 1, 0)</f>
        <v>0</v>
      </c>
      <c r="J154" s="1">
        <f>IF(Table1[[#This Row],[Recommended]]="no",1,0)</f>
        <v>1</v>
      </c>
      <c r="K154" s="1" t="str">
        <f>IF(Table1[[#This Row],[Stars]]&gt;=8,"Excellent",IF(Table1[[#This Row],[Stars]]&gt;=6,"Good",IF(Table1[[#This Row],[Stars]]&gt;=5, "Average","Poor")))</f>
        <v>Poor</v>
      </c>
      <c r="L154" s="1">
        <f>IF(Table1[[#This Row],[Grade_of_Stars]]="Excellent", 1,0)</f>
        <v>0</v>
      </c>
      <c r="M154" s="1">
        <f>IF(Table1[[#This Row],[Grade_of_Stars]]="Good", 1,0)</f>
        <v>0</v>
      </c>
      <c r="N154" s="1">
        <f>IF(Table1[[#This Row],[Grade_of_Stars]]="Average",1,0)</f>
        <v>0</v>
      </c>
      <c r="O154" s="1">
        <f>IF(Table1[[#This Row],[Grade_of_Stars]]="Poor",1,0)</f>
        <v>1</v>
      </c>
    </row>
    <row r="155" spans="1:15" ht="14.25" customHeight="1" x14ac:dyDescent="0.25">
      <c r="A155" s="1" t="s">
        <v>448</v>
      </c>
      <c r="B155" s="3">
        <v>44638</v>
      </c>
      <c r="C155" s="1" t="s">
        <v>5</v>
      </c>
      <c r="D155" s="1" t="s">
        <v>6</v>
      </c>
      <c r="E155" s="1" t="s">
        <v>7</v>
      </c>
      <c r="F155" s="1">
        <v>3</v>
      </c>
      <c r="G155" s="1" t="s">
        <v>19</v>
      </c>
      <c r="H155" s="1" t="s">
        <v>13</v>
      </c>
      <c r="I155" s="1">
        <f>IF(Table1[[#This Row],[Recommended]]="yes", 1, 0)</f>
        <v>0</v>
      </c>
      <c r="J155" s="1">
        <f>IF(Table1[[#This Row],[Recommended]]="no",1,0)</f>
        <v>1</v>
      </c>
      <c r="K155" s="1" t="str">
        <f>IF(Table1[[#This Row],[Stars]]&gt;=8,"Excellent",IF(Table1[[#This Row],[Stars]]&gt;=6,"Good",IF(Table1[[#This Row],[Stars]]&gt;=5, "Average","Poor")))</f>
        <v>Poor</v>
      </c>
      <c r="L155" s="1">
        <f>IF(Table1[[#This Row],[Grade_of_Stars]]="Excellent", 1,0)</f>
        <v>0</v>
      </c>
      <c r="M155" s="1">
        <f>IF(Table1[[#This Row],[Grade_of_Stars]]="Good", 1,0)</f>
        <v>0</v>
      </c>
      <c r="N155" s="1">
        <f>IF(Table1[[#This Row],[Grade_of_Stars]]="Average",1,0)</f>
        <v>0</v>
      </c>
      <c r="O155" s="1">
        <f>IF(Table1[[#This Row],[Grade_of_Stars]]="Poor",1,0)</f>
        <v>1</v>
      </c>
    </row>
    <row r="156" spans="1:15" ht="14.25" customHeight="1" x14ac:dyDescent="0.25">
      <c r="A156" s="1" t="s">
        <v>449</v>
      </c>
      <c r="B156" s="3">
        <v>44570</v>
      </c>
      <c r="C156" s="1" t="s">
        <v>5</v>
      </c>
      <c r="D156" s="1" t="s">
        <v>6</v>
      </c>
      <c r="E156" s="1" t="s">
        <v>7</v>
      </c>
      <c r="F156" s="1">
        <v>3</v>
      </c>
      <c r="G156" s="1" t="s">
        <v>19</v>
      </c>
      <c r="H156" s="1" t="s">
        <v>13</v>
      </c>
      <c r="I156" s="1">
        <f>IF(Table1[[#This Row],[Recommended]]="yes", 1, 0)</f>
        <v>0</v>
      </c>
      <c r="J156" s="1">
        <f>IF(Table1[[#This Row],[Recommended]]="no",1,0)</f>
        <v>1</v>
      </c>
      <c r="K156" s="1" t="str">
        <f>IF(Table1[[#This Row],[Stars]]&gt;=8,"Excellent",IF(Table1[[#This Row],[Stars]]&gt;=6,"Good",IF(Table1[[#This Row],[Stars]]&gt;=5, "Average","Poor")))</f>
        <v>Poor</v>
      </c>
      <c r="L156" s="1">
        <f>IF(Table1[[#This Row],[Grade_of_Stars]]="Excellent", 1,0)</f>
        <v>0</v>
      </c>
      <c r="M156" s="1">
        <f>IF(Table1[[#This Row],[Grade_of_Stars]]="Good", 1,0)</f>
        <v>0</v>
      </c>
      <c r="N156" s="1">
        <f>IF(Table1[[#This Row],[Grade_of_Stars]]="Average",1,0)</f>
        <v>0</v>
      </c>
      <c r="O156" s="1">
        <f>IF(Table1[[#This Row],[Grade_of_Stars]]="Poor",1,0)</f>
        <v>1</v>
      </c>
    </row>
    <row r="157" spans="1:15" ht="14.25" customHeight="1" x14ac:dyDescent="0.25">
      <c r="A157" s="1" t="s">
        <v>450</v>
      </c>
      <c r="B157" s="3">
        <v>44557</v>
      </c>
      <c r="C157" s="1" t="s">
        <v>5</v>
      </c>
      <c r="D157" s="1" t="s">
        <v>6</v>
      </c>
      <c r="E157" s="1" t="s">
        <v>2</v>
      </c>
      <c r="F157" s="1">
        <v>3</v>
      </c>
      <c r="G157" s="1" t="s">
        <v>19</v>
      </c>
      <c r="H157" s="1" t="s">
        <v>13</v>
      </c>
      <c r="I157" s="1">
        <f>IF(Table1[[#This Row],[Recommended]]="yes", 1, 0)</f>
        <v>1</v>
      </c>
      <c r="J157" s="1">
        <f>IF(Table1[[#This Row],[Recommended]]="no",1,0)</f>
        <v>0</v>
      </c>
      <c r="K157" s="1" t="str">
        <f>IF(Table1[[#This Row],[Stars]]&gt;=8,"Excellent",IF(Table1[[#This Row],[Stars]]&gt;=6,"Good",IF(Table1[[#This Row],[Stars]]&gt;=5, "Average","Poor")))</f>
        <v>Poor</v>
      </c>
      <c r="L157" s="1">
        <f>IF(Table1[[#This Row],[Grade_of_Stars]]="Excellent", 1,0)</f>
        <v>0</v>
      </c>
      <c r="M157" s="1">
        <f>IF(Table1[[#This Row],[Grade_of_Stars]]="Good", 1,0)</f>
        <v>0</v>
      </c>
      <c r="N157" s="1">
        <f>IF(Table1[[#This Row],[Grade_of_Stars]]="Average",1,0)</f>
        <v>0</v>
      </c>
      <c r="O157" s="1">
        <f>IF(Table1[[#This Row],[Grade_of_Stars]]="Poor",1,0)</f>
        <v>1</v>
      </c>
    </row>
    <row r="158" spans="1:15" ht="14.25" customHeight="1" x14ac:dyDescent="0.25">
      <c r="A158" s="1" t="s">
        <v>451</v>
      </c>
      <c r="B158" s="3">
        <v>44529</v>
      </c>
      <c r="C158" s="1" t="s">
        <v>31</v>
      </c>
      <c r="D158" s="1" t="s">
        <v>6</v>
      </c>
      <c r="E158" s="1" t="s">
        <v>7</v>
      </c>
      <c r="F158" s="1">
        <v>5</v>
      </c>
      <c r="G158" s="1" t="s">
        <v>19</v>
      </c>
      <c r="H158" s="1" t="s">
        <v>13</v>
      </c>
      <c r="I158" s="1">
        <f>IF(Table1[[#This Row],[Recommended]]="yes", 1, 0)</f>
        <v>0</v>
      </c>
      <c r="J158" s="1">
        <f>IF(Table1[[#This Row],[Recommended]]="no",1,0)</f>
        <v>1</v>
      </c>
      <c r="K158" s="1" t="str">
        <f>IF(Table1[[#This Row],[Stars]]&gt;=8,"Excellent",IF(Table1[[#This Row],[Stars]]&gt;=6,"Good",IF(Table1[[#This Row],[Stars]]&gt;=5, "Average","Poor")))</f>
        <v>Average</v>
      </c>
      <c r="L158" s="1">
        <f>IF(Table1[[#This Row],[Grade_of_Stars]]="Excellent", 1,0)</f>
        <v>0</v>
      </c>
      <c r="M158" s="1">
        <f>IF(Table1[[#This Row],[Grade_of_Stars]]="Good", 1,0)</f>
        <v>0</v>
      </c>
      <c r="N158" s="1">
        <f>IF(Table1[[#This Row],[Grade_of_Stars]]="Average",1,0)</f>
        <v>1</v>
      </c>
      <c r="O158" s="1">
        <f>IF(Table1[[#This Row],[Grade_of_Stars]]="Poor",1,0)</f>
        <v>0</v>
      </c>
    </row>
    <row r="159" spans="1:15" ht="14.25" customHeight="1" x14ac:dyDescent="0.25">
      <c r="A159" s="1" t="s">
        <v>452</v>
      </c>
      <c r="B159" s="3">
        <v>44513</v>
      </c>
      <c r="C159" s="1" t="s">
        <v>5</v>
      </c>
      <c r="D159" s="1" t="s">
        <v>6</v>
      </c>
      <c r="E159" s="1" t="s">
        <v>7</v>
      </c>
      <c r="F159" s="1">
        <v>3</v>
      </c>
      <c r="G159" s="1" t="s">
        <v>19</v>
      </c>
      <c r="H159" s="1" t="s">
        <v>13</v>
      </c>
      <c r="I159" s="1">
        <f>IF(Table1[[#This Row],[Recommended]]="yes", 1, 0)</f>
        <v>0</v>
      </c>
      <c r="J159" s="1">
        <f>IF(Table1[[#This Row],[Recommended]]="no",1,0)</f>
        <v>1</v>
      </c>
      <c r="K159" s="1" t="str">
        <f>IF(Table1[[#This Row],[Stars]]&gt;=8,"Excellent",IF(Table1[[#This Row],[Stars]]&gt;=6,"Good",IF(Table1[[#This Row],[Stars]]&gt;=5, "Average","Poor")))</f>
        <v>Poor</v>
      </c>
      <c r="L159" s="1">
        <f>IF(Table1[[#This Row],[Grade_of_Stars]]="Excellent", 1,0)</f>
        <v>0</v>
      </c>
      <c r="M159" s="1">
        <f>IF(Table1[[#This Row],[Grade_of_Stars]]="Good", 1,0)</f>
        <v>0</v>
      </c>
      <c r="N159" s="1">
        <f>IF(Table1[[#This Row],[Grade_of_Stars]]="Average",1,0)</f>
        <v>0</v>
      </c>
      <c r="O159" s="1">
        <f>IF(Table1[[#This Row],[Grade_of_Stars]]="Poor",1,0)</f>
        <v>1</v>
      </c>
    </row>
    <row r="160" spans="1:15" ht="14.25" customHeight="1" x14ac:dyDescent="0.25">
      <c r="A160" s="1" t="s">
        <v>453</v>
      </c>
      <c r="B160" s="3">
        <v>44450</v>
      </c>
      <c r="C160" s="1" t="s">
        <v>174</v>
      </c>
      <c r="D160" s="1" t="s">
        <v>6</v>
      </c>
      <c r="E160" s="1" t="s">
        <v>7</v>
      </c>
      <c r="F160" s="1">
        <v>1</v>
      </c>
      <c r="G160" s="1" t="s">
        <v>19</v>
      </c>
      <c r="H160" s="1" t="s">
        <v>13</v>
      </c>
      <c r="I160" s="1">
        <f>IF(Table1[[#This Row],[Recommended]]="yes", 1, 0)</f>
        <v>0</v>
      </c>
      <c r="J160" s="1">
        <f>IF(Table1[[#This Row],[Recommended]]="no",1,0)</f>
        <v>1</v>
      </c>
      <c r="K160" s="1" t="str">
        <f>IF(Table1[[#This Row],[Stars]]&gt;=8,"Excellent",IF(Table1[[#This Row],[Stars]]&gt;=6,"Good",IF(Table1[[#This Row],[Stars]]&gt;=5, "Average","Poor")))</f>
        <v>Poor</v>
      </c>
      <c r="L160" s="1">
        <f>IF(Table1[[#This Row],[Grade_of_Stars]]="Excellent", 1,0)</f>
        <v>0</v>
      </c>
      <c r="M160" s="1">
        <f>IF(Table1[[#This Row],[Grade_of_Stars]]="Good", 1,0)</f>
        <v>0</v>
      </c>
      <c r="N160" s="1">
        <f>IF(Table1[[#This Row],[Grade_of_Stars]]="Average",1,0)</f>
        <v>0</v>
      </c>
      <c r="O160" s="1">
        <f>IF(Table1[[#This Row],[Grade_of_Stars]]="Poor",1,0)</f>
        <v>1</v>
      </c>
    </row>
    <row r="161" spans="1:15" ht="14.25" customHeight="1" x14ac:dyDescent="0.25">
      <c r="A161" s="1" t="s">
        <v>454</v>
      </c>
      <c r="B161" s="3">
        <v>44354</v>
      </c>
      <c r="C161" s="1" t="s">
        <v>109</v>
      </c>
      <c r="D161" s="1" t="s">
        <v>6</v>
      </c>
      <c r="E161" s="1" t="s">
        <v>2</v>
      </c>
      <c r="F161" s="1">
        <v>3</v>
      </c>
      <c r="G161" s="1" t="s">
        <v>19</v>
      </c>
      <c r="H161" s="1" t="s">
        <v>13</v>
      </c>
      <c r="I161" s="1">
        <f>IF(Table1[[#This Row],[Recommended]]="yes", 1, 0)</f>
        <v>1</v>
      </c>
      <c r="J161" s="1">
        <f>IF(Table1[[#This Row],[Recommended]]="no",1,0)</f>
        <v>0</v>
      </c>
      <c r="K161" s="1" t="str">
        <f>IF(Table1[[#This Row],[Stars]]&gt;=8,"Excellent",IF(Table1[[#This Row],[Stars]]&gt;=6,"Good",IF(Table1[[#This Row],[Stars]]&gt;=5, "Average","Poor")))</f>
        <v>Poor</v>
      </c>
      <c r="L161" s="1">
        <f>IF(Table1[[#This Row],[Grade_of_Stars]]="Excellent", 1,0)</f>
        <v>0</v>
      </c>
      <c r="M161" s="1">
        <f>IF(Table1[[#This Row],[Grade_of_Stars]]="Good", 1,0)</f>
        <v>0</v>
      </c>
      <c r="N161" s="1">
        <f>IF(Table1[[#This Row],[Grade_of_Stars]]="Average",1,0)</f>
        <v>0</v>
      </c>
      <c r="O161" s="1">
        <f>IF(Table1[[#This Row],[Grade_of_Stars]]="Poor",1,0)</f>
        <v>1</v>
      </c>
    </row>
    <row r="162" spans="1:15" ht="14.25" customHeight="1" x14ac:dyDescent="0.25">
      <c r="A162" s="1" t="s">
        <v>181</v>
      </c>
      <c r="B162" s="3">
        <v>44237</v>
      </c>
      <c r="C162" s="1" t="s">
        <v>182</v>
      </c>
      <c r="D162" s="1" t="s">
        <v>6</v>
      </c>
      <c r="E162" s="1" t="s">
        <v>7</v>
      </c>
      <c r="F162" s="1">
        <v>5</v>
      </c>
      <c r="G162" s="1" t="s">
        <v>19</v>
      </c>
      <c r="H162" s="1" t="s">
        <v>13</v>
      </c>
      <c r="I162" s="1">
        <f>IF(Table1[[#This Row],[Recommended]]="yes", 1, 0)</f>
        <v>0</v>
      </c>
      <c r="J162" s="1">
        <f>IF(Table1[[#This Row],[Recommended]]="no",1,0)</f>
        <v>1</v>
      </c>
      <c r="K162" s="1" t="str">
        <f>IF(Table1[[#This Row],[Stars]]&gt;=8,"Excellent",IF(Table1[[#This Row],[Stars]]&gt;=6,"Good",IF(Table1[[#This Row],[Stars]]&gt;=5, "Average","Poor")))</f>
        <v>Average</v>
      </c>
      <c r="L162" s="1">
        <f>IF(Table1[[#This Row],[Grade_of_Stars]]="Excellent", 1,0)</f>
        <v>0</v>
      </c>
      <c r="M162" s="1">
        <f>IF(Table1[[#This Row],[Grade_of_Stars]]="Good", 1,0)</f>
        <v>0</v>
      </c>
      <c r="N162" s="1">
        <f>IF(Table1[[#This Row],[Grade_of_Stars]]="Average",1,0)</f>
        <v>1</v>
      </c>
      <c r="O162" s="1">
        <f>IF(Table1[[#This Row],[Grade_of_Stars]]="Poor",1,0)</f>
        <v>0</v>
      </c>
    </row>
    <row r="163" spans="1:15" ht="14.25" customHeight="1" x14ac:dyDescent="0.25">
      <c r="A163" s="1" t="s">
        <v>188</v>
      </c>
      <c r="B163" s="3">
        <v>44126</v>
      </c>
      <c r="C163" s="1" t="s">
        <v>5</v>
      </c>
      <c r="D163" s="1" t="s">
        <v>6</v>
      </c>
      <c r="E163" s="1" t="s">
        <v>2</v>
      </c>
      <c r="F163" s="1">
        <v>5</v>
      </c>
      <c r="G163" s="1" t="s">
        <v>19</v>
      </c>
      <c r="H163" s="1" t="s">
        <v>13</v>
      </c>
      <c r="I163" s="1">
        <f>IF(Table1[[#This Row],[Recommended]]="yes", 1, 0)</f>
        <v>1</v>
      </c>
      <c r="J163" s="1">
        <f>IF(Table1[[#This Row],[Recommended]]="no",1,0)</f>
        <v>0</v>
      </c>
      <c r="K163" s="1" t="str">
        <f>IF(Table1[[#This Row],[Stars]]&gt;=8,"Excellent",IF(Table1[[#This Row],[Stars]]&gt;=6,"Good",IF(Table1[[#This Row],[Stars]]&gt;=5, "Average","Poor")))</f>
        <v>Average</v>
      </c>
      <c r="L163" s="1">
        <f>IF(Table1[[#This Row],[Grade_of_Stars]]="Excellent", 1,0)</f>
        <v>0</v>
      </c>
      <c r="M163" s="1">
        <f>IF(Table1[[#This Row],[Grade_of_Stars]]="Good", 1,0)</f>
        <v>0</v>
      </c>
      <c r="N163" s="1">
        <f>IF(Table1[[#This Row],[Grade_of_Stars]]="Average",1,0)</f>
        <v>1</v>
      </c>
      <c r="O163" s="1">
        <f>IF(Table1[[#This Row],[Grade_of_Stars]]="Poor",1,0)</f>
        <v>0</v>
      </c>
    </row>
    <row r="164" spans="1:15" ht="14.25" customHeight="1" x14ac:dyDescent="0.25">
      <c r="A164" s="1" t="s">
        <v>455</v>
      </c>
      <c r="B164" s="3">
        <v>44035</v>
      </c>
      <c r="C164" s="1" t="s">
        <v>5</v>
      </c>
      <c r="D164" s="1" t="s">
        <v>6</v>
      </c>
      <c r="E164" s="1" t="s">
        <v>7</v>
      </c>
      <c r="F164" s="1">
        <v>3</v>
      </c>
      <c r="G164" s="1" t="s">
        <v>19</v>
      </c>
      <c r="H164" s="1" t="s">
        <v>13</v>
      </c>
      <c r="I164" s="1">
        <f>IF(Table1[[#This Row],[Recommended]]="yes", 1, 0)</f>
        <v>0</v>
      </c>
      <c r="J164" s="1">
        <f>IF(Table1[[#This Row],[Recommended]]="no",1,0)</f>
        <v>1</v>
      </c>
      <c r="K164" s="1" t="str">
        <f>IF(Table1[[#This Row],[Stars]]&gt;=8,"Excellent",IF(Table1[[#This Row],[Stars]]&gt;=6,"Good",IF(Table1[[#This Row],[Stars]]&gt;=5, "Average","Poor")))</f>
        <v>Poor</v>
      </c>
      <c r="L164" s="1">
        <f>IF(Table1[[#This Row],[Grade_of_Stars]]="Excellent", 1,0)</f>
        <v>0</v>
      </c>
      <c r="M164" s="1">
        <f>IF(Table1[[#This Row],[Grade_of_Stars]]="Good", 1,0)</f>
        <v>0</v>
      </c>
      <c r="N164" s="1">
        <f>IF(Table1[[#This Row],[Grade_of_Stars]]="Average",1,0)</f>
        <v>0</v>
      </c>
      <c r="O164" s="1">
        <f>IF(Table1[[#This Row],[Grade_of_Stars]]="Poor",1,0)</f>
        <v>1</v>
      </c>
    </row>
    <row r="165" spans="1:15" ht="14.25" customHeight="1" x14ac:dyDescent="0.25">
      <c r="A165" s="1" t="s">
        <v>456</v>
      </c>
      <c r="B165" s="3">
        <v>43950</v>
      </c>
      <c r="C165" s="1" t="s">
        <v>31</v>
      </c>
      <c r="D165" s="1" t="s">
        <v>6</v>
      </c>
      <c r="E165" s="1" t="s">
        <v>7</v>
      </c>
      <c r="F165" s="1">
        <v>3</v>
      </c>
      <c r="G165" s="1" t="s">
        <v>19</v>
      </c>
      <c r="H165" s="1" t="s">
        <v>13</v>
      </c>
      <c r="I165" s="1">
        <f>IF(Table1[[#This Row],[Recommended]]="yes", 1, 0)</f>
        <v>0</v>
      </c>
      <c r="J165" s="1">
        <f>IF(Table1[[#This Row],[Recommended]]="no",1,0)</f>
        <v>1</v>
      </c>
      <c r="K165" s="1" t="str">
        <f>IF(Table1[[#This Row],[Stars]]&gt;=8,"Excellent",IF(Table1[[#This Row],[Stars]]&gt;=6,"Good",IF(Table1[[#This Row],[Stars]]&gt;=5, "Average","Poor")))</f>
        <v>Poor</v>
      </c>
      <c r="L165" s="1">
        <f>IF(Table1[[#This Row],[Grade_of_Stars]]="Excellent", 1,0)</f>
        <v>0</v>
      </c>
      <c r="M165" s="1">
        <f>IF(Table1[[#This Row],[Grade_of_Stars]]="Good", 1,0)</f>
        <v>0</v>
      </c>
      <c r="N165" s="1">
        <f>IF(Table1[[#This Row],[Grade_of_Stars]]="Average",1,0)</f>
        <v>0</v>
      </c>
      <c r="O165" s="1">
        <f>IF(Table1[[#This Row],[Grade_of_Stars]]="Poor",1,0)</f>
        <v>1</v>
      </c>
    </row>
    <row r="166" spans="1:15" ht="14.25" customHeight="1" x14ac:dyDescent="0.25">
      <c r="A166" s="1" t="s">
        <v>457</v>
      </c>
      <c r="B166" s="3">
        <v>43904</v>
      </c>
      <c r="C166" s="1" t="s">
        <v>199</v>
      </c>
      <c r="D166" s="1" t="s">
        <v>6</v>
      </c>
      <c r="E166" s="1" t="s">
        <v>7</v>
      </c>
      <c r="F166" s="1">
        <v>3</v>
      </c>
      <c r="G166" s="1" t="s">
        <v>19</v>
      </c>
      <c r="H166" s="1" t="s">
        <v>13</v>
      </c>
      <c r="I166" s="1">
        <f>IF(Table1[[#This Row],[Recommended]]="yes", 1, 0)</f>
        <v>0</v>
      </c>
      <c r="J166" s="1">
        <f>IF(Table1[[#This Row],[Recommended]]="no",1,0)</f>
        <v>1</v>
      </c>
      <c r="K166" s="1" t="str">
        <f>IF(Table1[[#This Row],[Stars]]&gt;=8,"Excellent",IF(Table1[[#This Row],[Stars]]&gt;=6,"Good",IF(Table1[[#This Row],[Stars]]&gt;=5, "Average","Poor")))</f>
        <v>Poor</v>
      </c>
      <c r="L166" s="1">
        <f>IF(Table1[[#This Row],[Grade_of_Stars]]="Excellent", 1,0)</f>
        <v>0</v>
      </c>
      <c r="M166" s="1">
        <f>IF(Table1[[#This Row],[Grade_of_Stars]]="Good", 1,0)</f>
        <v>0</v>
      </c>
      <c r="N166" s="1">
        <f>IF(Table1[[#This Row],[Grade_of_Stars]]="Average",1,0)</f>
        <v>0</v>
      </c>
      <c r="O166" s="1">
        <f>IF(Table1[[#This Row],[Grade_of_Stars]]="Poor",1,0)</f>
        <v>1</v>
      </c>
    </row>
    <row r="167" spans="1:15" ht="14.25" customHeight="1" x14ac:dyDescent="0.25">
      <c r="A167" s="1" t="s">
        <v>458</v>
      </c>
      <c r="B167" s="3">
        <v>43856</v>
      </c>
      <c r="C167" s="1" t="s">
        <v>5</v>
      </c>
      <c r="D167" s="1" t="s">
        <v>6</v>
      </c>
      <c r="E167" s="1" t="s">
        <v>7</v>
      </c>
      <c r="F167" s="1">
        <v>1</v>
      </c>
      <c r="G167" s="1" t="s">
        <v>19</v>
      </c>
      <c r="H167" s="1" t="s">
        <v>13</v>
      </c>
      <c r="I167" s="1">
        <f>IF(Table1[[#This Row],[Recommended]]="yes", 1, 0)</f>
        <v>0</v>
      </c>
      <c r="J167" s="1">
        <f>IF(Table1[[#This Row],[Recommended]]="no",1,0)</f>
        <v>1</v>
      </c>
      <c r="K167" s="1" t="str">
        <f>IF(Table1[[#This Row],[Stars]]&gt;=8,"Excellent",IF(Table1[[#This Row],[Stars]]&gt;=6,"Good",IF(Table1[[#This Row],[Stars]]&gt;=5, "Average","Poor")))</f>
        <v>Poor</v>
      </c>
      <c r="L167" s="1">
        <f>IF(Table1[[#This Row],[Grade_of_Stars]]="Excellent", 1,0)</f>
        <v>0</v>
      </c>
      <c r="M167" s="1">
        <f>IF(Table1[[#This Row],[Grade_of_Stars]]="Good", 1,0)</f>
        <v>0</v>
      </c>
      <c r="N167" s="1">
        <f>IF(Table1[[#This Row],[Grade_of_Stars]]="Average",1,0)</f>
        <v>0</v>
      </c>
      <c r="O167" s="1">
        <f>IF(Table1[[#This Row],[Grade_of_Stars]]="Poor",1,0)</f>
        <v>1</v>
      </c>
    </row>
    <row r="168" spans="1:15" ht="14.25" customHeight="1" x14ac:dyDescent="0.25">
      <c r="A168" s="1" t="s">
        <v>210</v>
      </c>
      <c r="B168" s="3">
        <v>43837</v>
      </c>
      <c r="C168" s="1" t="s">
        <v>14</v>
      </c>
      <c r="D168" s="1" t="s">
        <v>6</v>
      </c>
      <c r="E168" s="1" t="s">
        <v>7</v>
      </c>
      <c r="F168" s="1">
        <v>3</v>
      </c>
      <c r="G168" s="1" t="s">
        <v>19</v>
      </c>
      <c r="H168" s="1" t="s">
        <v>13</v>
      </c>
      <c r="I168" s="1">
        <f>IF(Table1[[#This Row],[Recommended]]="yes", 1, 0)</f>
        <v>0</v>
      </c>
      <c r="J168" s="1">
        <f>IF(Table1[[#This Row],[Recommended]]="no",1,0)</f>
        <v>1</v>
      </c>
      <c r="K168" s="1" t="str">
        <f>IF(Table1[[#This Row],[Stars]]&gt;=8,"Excellent",IF(Table1[[#This Row],[Stars]]&gt;=6,"Good",IF(Table1[[#This Row],[Stars]]&gt;=5, "Average","Poor")))</f>
        <v>Poor</v>
      </c>
      <c r="L168" s="1">
        <f>IF(Table1[[#This Row],[Grade_of_Stars]]="Excellent", 1,0)</f>
        <v>0</v>
      </c>
      <c r="M168" s="1">
        <f>IF(Table1[[#This Row],[Grade_of_Stars]]="Good", 1,0)</f>
        <v>0</v>
      </c>
      <c r="N168" s="1">
        <f>IF(Table1[[#This Row],[Grade_of_Stars]]="Average",1,0)</f>
        <v>0</v>
      </c>
      <c r="O168" s="1">
        <f>IF(Table1[[#This Row],[Grade_of_Stars]]="Poor",1,0)</f>
        <v>1</v>
      </c>
    </row>
    <row r="169" spans="1:15" ht="14.25" customHeight="1" x14ac:dyDescent="0.25">
      <c r="A169" s="1" t="s">
        <v>214</v>
      </c>
      <c r="B169" s="3">
        <v>43826</v>
      </c>
      <c r="C169" s="1" t="s">
        <v>33</v>
      </c>
      <c r="D169" s="1" t="s">
        <v>6</v>
      </c>
      <c r="E169" s="1" t="s">
        <v>2</v>
      </c>
      <c r="F169" s="1">
        <v>5</v>
      </c>
      <c r="G169" s="1" t="s">
        <v>19</v>
      </c>
      <c r="H169" s="1" t="s">
        <v>13</v>
      </c>
      <c r="I169" s="1">
        <f>IF(Table1[[#This Row],[Recommended]]="yes", 1, 0)</f>
        <v>1</v>
      </c>
      <c r="J169" s="1">
        <f>IF(Table1[[#This Row],[Recommended]]="no",1,0)</f>
        <v>0</v>
      </c>
      <c r="K169" s="1" t="str">
        <f>IF(Table1[[#This Row],[Stars]]&gt;=8,"Excellent",IF(Table1[[#This Row],[Stars]]&gt;=6,"Good",IF(Table1[[#This Row],[Stars]]&gt;=5, "Average","Poor")))</f>
        <v>Average</v>
      </c>
      <c r="L169" s="1">
        <f>IF(Table1[[#This Row],[Grade_of_Stars]]="Excellent", 1,0)</f>
        <v>0</v>
      </c>
      <c r="M169" s="1">
        <f>IF(Table1[[#This Row],[Grade_of_Stars]]="Good", 1,0)</f>
        <v>0</v>
      </c>
      <c r="N169" s="1">
        <f>IF(Table1[[#This Row],[Grade_of_Stars]]="Average",1,0)</f>
        <v>1</v>
      </c>
      <c r="O169" s="1">
        <f>IF(Table1[[#This Row],[Grade_of_Stars]]="Poor",1,0)</f>
        <v>0</v>
      </c>
    </row>
    <row r="170" spans="1:15" ht="14.25" customHeight="1" x14ac:dyDescent="0.25">
      <c r="A170" s="1" t="s">
        <v>459</v>
      </c>
      <c r="B170" s="3">
        <v>43813</v>
      </c>
      <c r="C170" s="1" t="s">
        <v>5</v>
      </c>
      <c r="D170" s="1" t="s">
        <v>6</v>
      </c>
      <c r="E170" s="1" t="s">
        <v>7</v>
      </c>
      <c r="F170" s="1">
        <v>5</v>
      </c>
      <c r="G170" s="1" t="s">
        <v>19</v>
      </c>
      <c r="H170" s="1" t="s">
        <v>13</v>
      </c>
      <c r="I170" s="1">
        <f>IF(Table1[[#This Row],[Recommended]]="yes", 1, 0)</f>
        <v>0</v>
      </c>
      <c r="J170" s="1">
        <f>IF(Table1[[#This Row],[Recommended]]="no",1,0)</f>
        <v>1</v>
      </c>
      <c r="K170" s="1" t="str">
        <f>IF(Table1[[#This Row],[Stars]]&gt;=8,"Excellent",IF(Table1[[#This Row],[Stars]]&gt;=6,"Good",IF(Table1[[#This Row],[Stars]]&gt;=5, "Average","Poor")))</f>
        <v>Average</v>
      </c>
      <c r="L170" s="1">
        <f>IF(Table1[[#This Row],[Grade_of_Stars]]="Excellent", 1,0)</f>
        <v>0</v>
      </c>
      <c r="M170" s="1">
        <f>IF(Table1[[#This Row],[Grade_of_Stars]]="Good", 1,0)</f>
        <v>0</v>
      </c>
      <c r="N170" s="1">
        <f>IF(Table1[[#This Row],[Grade_of_Stars]]="Average",1,0)</f>
        <v>1</v>
      </c>
      <c r="O170" s="1">
        <f>IF(Table1[[#This Row],[Grade_of_Stars]]="Poor",1,0)</f>
        <v>0</v>
      </c>
    </row>
    <row r="171" spans="1:15" ht="14.25" customHeight="1" x14ac:dyDescent="0.25">
      <c r="A171" s="1" t="s">
        <v>219</v>
      </c>
      <c r="B171" s="3">
        <v>43807</v>
      </c>
      <c r="C171" s="1" t="s">
        <v>45</v>
      </c>
      <c r="D171" s="1" t="s">
        <v>6</v>
      </c>
      <c r="E171" s="1" t="s">
        <v>2</v>
      </c>
      <c r="F171" s="1">
        <v>3</v>
      </c>
      <c r="G171" s="1" t="s">
        <v>19</v>
      </c>
      <c r="H171" s="1" t="s">
        <v>13</v>
      </c>
      <c r="I171" s="1">
        <f>IF(Table1[[#This Row],[Recommended]]="yes", 1, 0)</f>
        <v>1</v>
      </c>
      <c r="J171" s="1">
        <f>IF(Table1[[#This Row],[Recommended]]="no",1,0)</f>
        <v>0</v>
      </c>
      <c r="K171" s="1" t="str">
        <f>IF(Table1[[#This Row],[Stars]]&gt;=8,"Excellent",IF(Table1[[#This Row],[Stars]]&gt;=6,"Good",IF(Table1[[#This Row],[Stars]]&gt;=5, "Average","Poor")))</f>
        <v>Poor</v>
      </c>
      <c r="L171" s="1">
        <f>IF(Table1[[#This Row],[Grade_of_Stars]]="Excellent", 1,0)</f>
        <v>0</v>
      </c>
      <c r="M171" s="1">
        <f>IF(Table1[[#This Row],[Grade_of_Stars]]="Good", 1,0)</f>
        <v>0</v>
      </c>
      <c r="N171" s="1">
        <f>IF(Table1[[#This Row],[Grade_of_Stars]]="Average",1,0)</f>
        <v>0</v>
      </c>
      <c r="O171" s="1">
        <f>IF(Table1[[#This Row],[Grade_of_Stars]]="Poor",1,0)</f>
        <v>1</v>
      </c>
    </row>
    <row r="172" spans="1:15" ht="14.25" customHeight="1" x14ac:dyDescent="0.25">
      <c r="A172" s="1" t="s">
        <v>223</v>
      </c>
      <c r="B172" s="3">
        <v>43789</v>
      </c>
      <c r="C172" s="1" t="s">
        <v>5</v>
      </c>
      <c r="D172" s="1" t="s">
        <v>6</v>
      </c>
      <c r="E172" s="1" t="s">
        <v>7</v>
      </c>
      <c r="F172" s="1">
        <v>3</v>
      </c>
      <c r="G172" s="1" t="s">
        <v>19</v>
      </c>
      <c r="H172" s="1" t="s">
        <v>13</v>
      </c>
      <c r="I172" s="1">
        <f>IF(Table1[[#This Row],[Recommended]]="yes", 1, 0)</f>
        <v>0</v>
      </c>
      <c r="J172" s="1">
        <f>IF(Table1[[#This Row],[Recommended]]="no",1,0)</f>
        <v>1</v>
      </c>
      <c r="K172" s="1" t="str">
        <f>IF(Table1[[#This Row],[Stars]]&gt;=8,"Excellent",IF(Table1[[#This Row],[Stars]]&gt;=6,"Good",IF(Table1[[#This Row],[Stars]]&gt;=5, "Average","Poor")))</f>
        <v>Poor</v>
      </c>
      <c r="L172" s="1">
        <f>IF(Table1[[#This Row],[Grade_of_Stars]]="Excellent", 1,0)</f>
        <v>0</v>
      </c>
      <c r="M172" s="1">
        <f>IF(Table1[[#This Row],[Grade_of_Stars]]="Good", 1,0)</f>
        <v>0</v>
      </c>
      <c r="N172" s="1">
        <f>IF(Table1[[#This Row],[Grade_of_Stars]]="Average",1,0)</f>
        <v>0</v>
      </c>
      <c r="O172" s="1">
        <f>IF(Table1[[#This Row],[Grade_of_Stars]]="Poor",1,0)</f>
        <v>1</v>
      </c>
    </row>
    <row r="173" spans="1:15" ht="14.25" customHeight="1" x14ac:dyDescent="0.25">
      <c r="A173" s="1" t="s">
        <v>224</v>
      </c>
      <c r="B173" s="3">
        <v>43782</v>
      </c>
      <c r="C173" s="1" t="s">
        <v>5</v>
      </c>
      <c r="D173" s="1" t="s">
        <v>6</v>
      </c>
      <c r="E173" s="1" t="s">
        <v>2</v>
      </c>
      <c r="F173" s="1">
        <v>5</v>
      </c>
      <c r="G173" s="1" t="s">
        <v>19</v>
      </c>
      <c r="H173" s="1" t="s">
        <v>13</v>
      </c>
      <c r="I173" s="1">
        <f>IF(Table1[[#This Row],[Recommended]]="yes", 1, 0)</f>
        <v>1</v>
      </c>
      <c r="J173" s="1">
        <f>IF(Table1[[#This Row],[Recommended]]="no",1,0)</f>
        <v>0</v>
      </c>
      <c r="K173" s="1" t="str">
        <f>IF(Table1[[#This Row],[Stars]]&gt;=8,"Excellent",IF(Table1[[#This Row],[Stars]]&gt;=6,"Good",IF(Table1[[#This Row],[Stars]]&gt;=5, "Average","Poor")))</f>
        <v>Average</v>
      </c>
      <c r="L173" s="1">
        <f>IF(Table1[[#This Row],[Grade_of_Stars]]="Excellent", 1,0)</f>
        <v>0</v>
      </c>
      <c r="M173" s="1">
        <f>IF(Table1[[#This Row],[Grade_of_Stars]]="Good", 1,0)</f>
        <v>0</v>
      </c>
      <c r="N173" s="1">
        <f>IF(Table1[[#This Row],[Grade_of_Stars]]="Average",1,0)</f>
        <v>1</v>
      </c>
      <c r="O173" s="1">
        <f>IF(Table1[[#This Row],[Grade_of_Stars]]="Poor",1,0)</f>
        <v>0</v>
      </c>
    </row>
    <row r="174" spans="1:15" ht="14.25" customHeight="1" x14ac:dyDescent="0.25">
      <c r="A174" s="1" t="s">
        <v>460</v>
      </c>
      <c r="B174" s="3">
        <v>43763</v>
      </c>
      <c r="C174" s="1" t="s">
        <v>71</v>
      </c>
      <c r="D174" s="1" t="s">
        <v>6</v>
      </c>
      <c r="E174" s="1" t="s">
        <v>7</v>
      </c>
      <c r="F174" s="1">
        <v>7</v>
      </c>
      <c r="G174" s="1" t="s">
        <v>19</v>
      </c>
      <c r="H174" s="1" t="s">
        <v>13</v>
      </c>
      <c r="I174" s="1">
        <f>IF(Table1[[#This Row],[Recommended]]="yes", 1, 0)</f>
        <v>0</v>
      </c>
      <c r="J174" s="1">
        <f>IF(Table1[[#This Row],[Recommended]]="no",1,0)</f>
        <v>1</v>
      </c>
      <c r="K174" s="1" t="str">
        <f>IF(Table1[[#This Row],[Stars]]&gt;=8,"Excellent",IF(Table1[[#This Row],[Stars]]&gt;=6,"Good",IF(Table1[[#This Row],[Stars]]&gt;=5, "Average","Poor")))</f>
        <v>Good</v>
      </c>
      <c r="L174" s="1">
        <f>IF(Table1[[#This Row],[Grade_of_Stars]]="Excellent", 1,0)</f>
        <v>0</v>
      </c>
      <c r="M174" s="1">
        <f>IF(Table1[[#This Row],[Grade_of_Stars]]="Good", 1,0)</f>
        <v>1</v>
      </c>
      <c r="N174" s="1">
        <f>IF(Table1[[#This Row],[Grade_of_Stars]]="Average",1,0)</f>
        <v>0</v>
      </c>
      <c r="O174" s="1">
        <f>IF(Table1[[#This Row],[Grade_of_Stars]]="Poor",1,0)</f>
        <v>0</v>
      </c>
    </row>
    <row r="175" spans="1:15" ht="14.25" customHeight="1" x14ac:dyDescent="0.25">
      <c r="A175" s="1" t="s">
        <v>230</v>
      </c>
      <c r="B175" s="3">
        <v>43754</v>
      </c>
      <c r="C175" s="1" t="s">
        <v>31</v>
      </c>
      <c r="D175" s="1" t="s">
        <v>6</v>
      </c>
      <c r="E175" s="1" t="s">
        <v>7</v>
      </c>
      <c r="F175" s="1">
        <v>9</v>
      </c>
      <c r="G175" s="1" t="s">
        <v>19</v>
      </c>
      <c r="H175" s="1" t="s">
        <v>13</v>
      </c>
      <c r="I175" s="1">
        <f>IF(Table1[[#This Row],[Recommended]]="yes", 1, 0)</f>
        <v>0</v>
      </c>
      <c r="J175" s="1">
        <f>IF(Table1[[#This Row],[Recommended]]="no",1,0)</f>
        <v>1</v>
      </c>
      <c r="K175" s="1" t="str">
        <f>IF(Table1[[#This Row],[Stars]]&gt;=8,"Excellent",IF(Table1[[#This Row],[Stars]]&gt;=6,"Good",IF(Table1[[#This Row],[Stars]]&gt;=5, "Average","Poor")))</f>
        <v>Excellent</v>
      </c>
      <c r="L175" s="1">
        <f>IF(Table1[[#This Row],[Grade_of_Stars]]="Excellent", 1,0)</f>
        <v>1</v>
      </c>
      <c r="M175" s="1">
        <f>IF(Table1[[#This Row],[Grade_of_Stars]]="Good", 1,0)</f>
        <v>0</v>
      </c>
      <c r="N175" s="1">
        <f>IF(Table1[[#This Row],[Grade_of_Stars]]="Average",1,0)</f>
        <v>0</v>
      </c>
      <c r="O175" s="1">
        <f>IF(Table1[[#This Row],[Grade_of_Stars]]="Poor",1,0)</f>
        <v>0</v>
      </c>
    </row>
    <row r="176" spans="1:15" ht="14.25" customHeight="1" x14ac:dyDescent="0.25">
      <c r="A176" s="1" t="s">
        <v>461</v>
      </c>
      <c r="B176" s="3">
        <v>43747</v>
      </c>
      <c r="C176" s="1" t="s">
        <v>5</v>
      </c>
      <c r="D176" s="1" t="s">
        <v>6</v>
      </c>
      <c r="E176" s="1" t="s">
        <v>7</v>
      </c>
      <c r="F176" s="1">
        <v>1</v>
      </c>
      <c r="G176" s="1" t="s">
        <v>19</v>
      </c>
      <c r="H176" s="1" t="s">
        <v>13</v>
      </c>
      <c r="I176" s="1">
        <f>IF(Table1[[#This Row],[Recommended]]="yes", 1, 0)</f>
        <v>0</v>
      </c>
      <c r="J176" s="1">
        <f>IF(Table1[[#This Row],[Recommended]]="no",1,0)</f>
        <v>1</v>
      </c>
      <c r="K176" s="1" t="str">
        <f>IF(Table1[[#This Row],[Stars]]&gt;=8,"Excellent",IF(Table1[[#This Row],[Stars]]&gt;=6,"Good",IF(Table1[[#This Row],[Stars]]&gt;=5, "Average","Poor")))</f>
        <v>Poor</v>
      </c>
      <c r="L176" s="1">
        <f>IF(Table1[[#This Row],[Grade_of_Stars]]="Excellent", 1,0)</f>
        <v>0</v>
      </c>
      <c r="M176" s="1">
        <f>IF(Table1[[#This Row],[Grade_of_Stars]]="Good", 1,0)</f>
        <v>0</v>
      </c>
      <c r="N176" s="1">
        <f>IF(Table1[[#This Row],[Grade_of_Stars]]="Average",1,0)</f>
        <v>0</v>
      </c>
      <c r="O176" s="1">
        <f>IF(Table1[[#This Row],[Grade_of_Stars]]="Poor",1,0)</f>
        <v>1</v>
      </c>
    </row>
    <row r="177" spans="1:15" ht="14.25" customHeight="1" x14ac:dyDescent="0.25">
      <c r="A177" s="1" t="s">
        <v>462</v>
      </c>
      <c r="B177" s="3">
        <v>43738</v>
      </c>
      <c r="C177" s="1" t="s">
        <v>5</v>
      </c>
      <c r="D177" s="1" t="s">
        <v>6</v>
      </c>
      <c r="E177" s="1" t="s">
        <v>7</v>
      </c>
      <c r="F177" s="1">
        <v>3</v>
      </c>
      <c r="G177" s="1" t="s">
        <v>19</v>
      </c>
      <c r="H177" s="1" t="s">
        <v>13</v>
      </c>
      <c r="I177" s="1">
        <f>IF(Table1[[#This Row],[Recommended]]="yes", 1, 0)</f>
        <v>0</v>
      </c>
      <c r="J177" s="1">
        <f>IF(Table1[[#This Row],[Recommended]]="no",1,0)</f>
        <v>1</v>
      </c>
      <c r="K177" s="1" t="str">
        <f>IF(Table1[[#This Row],[Stars]]&gt;=8,"Excellent",IF(Table1[[#This Row],[Stars]]&gt;=6,"Good",IF(Table1[[#This Row],[Stars]]&gt;=5, "Average","Poor")))</f>
        <v>Poor</v>
      </c>
      <c r="L177" s="1">
        <f>IF(Table1[[#This Row],[Grade_of_Stars]]="Excellent", 1,0)</f>
        <v>0</v>
      </c>
      <c r="M177" s="1">
        <f>IF(Table1[[#This Row],[Grade_of_Stars]]="Good", 1,0)</f>
        <v>0</v>
      </c>
      <c r="N177" s="1">
        <f>IF(Table1[[#This Row],[Grade_of_Stars]]="Average",1,0)</f>
        <v>0</v>
      </c>
      <c r="O177" s="1">
        <f>IF(Table1[[#This Row],[Grade_of_Stars]]="Poor",1,0)</f>
        <v>1</v>
      </c>
    </row>
    <row r="178" spans="1:15" ht="14.25" customHeight="1" x14ac:dyDescent="0.25">
      <c r="A178" s="1" t="s">
        <v>463</v>
      </c>
      <c r="B178" s="3">
        <v>43705</v>
      </c>
      <c r="C178" s="1" t="s">
        <v>94</v>
      </c>
      <c r="D178" s="1" t="s">
        <v>6</v>
      </c>
      <c r="E178" s="1" t="s">
        <v>2</v>
      </c>
      <c r="F178" s="1">
        <v>5</v>
      </c>
      <c r="G178" s="1" t="s">
        <v>19</v>
      </c>
      <c r="H178" s="1" t="s">
        <v>13</v>
      </c>
      <c r="I178" s="1">
        <f>IF(Table1[[#This Row],[Recommended]]="yes", 1, 0)</f>
        <v>1</v>
      </c>
      <c r="J178" s="1">
        <f>IF(Table1[[#This Row],[Recommended]]="no",1,0)</f>
        <v>0</v>
      </c>
      <c r="K178" s="1" t="str">
        <f>IF(Table1[[#This Row],[Stars]]&gt;=8,"Excellent",IF(Table1[[#This Row],[Stars]]&gt;=6,"Good",IF(Table1[[#This Row],[Stars]]&gt;=5, "Average","Poor")))</f>
        <v>Average</v>
      </c>
      <c r="L178" s="1">
        <f>IF(Table1[[#This Row],[Grade_of_Stars]]="Excellent", 1,0)</f>
        <v>0</v>
      </c>
      <c r="M178" s="1">
        <f>IF(Table1[[#This Row],[Grade_of_Stars]]="Good", 1,0)</f>
        <v>0</v>
      </c>
      <c r="N178" s="1">
        <f>IF(Table1[[#This Row],[Grade_of_Stars]]="Average",1,0)</f>
        <v>1</v>
      </c>
      <c r="O178" s="1">
        <f>IF(Table1[[#This Row],[Grade_of_Stars]]="Poor",1,0)</f>
        <v>0</v>
      </c>
    </row>
    <row r="179" spans="1:15" ht="14.25" customHeight="1" x14ac:dyDescent="0.25">
      <c r="A179" s="1" t="s">
        <v>255</v>
      </c>
      <c r="B179" s="3">
        <v>43679</v>
      </c>
      <c r="C179" s="1" t="s">
        <v>5</v>
      </c>
      <c r="D179" s="1" t="s">
        <v>6</v>
      </c>
      <c r="E179" s="1" t="s">
        <v>2</v>
      </c>
      <c r="F179" s="1">
        <v>5</v>
      </c>
      <c r="G179" s="1" t="s">
        <v>19</v>
      </c>
      <c r="H179" s="1" t="s">
        <v>13</v>
      </c>
      <c r="I179" s="1">
        <f>IF(Table1[[#This Row],[Recommended]]="yes", 1, 0)</f>
        <v>1</v>
      </c>
      <c r="J179" s="1">
        <f>IF(Table1[[#This Row],[Recommended]]="no",1,0)</f>
        <v>0</v>
      </c>
      <c r="K179" s="1" t="str">
        <f>IF(Table1[[#This Row],[Stars]]&gt;=8,"Excellent",IF(Table1[[#This Row],[Stars]]&gt;=6,"Good",IF(Table1[[#This Row],[Stars]]&gt;=5, "Average","Poor")))</f>
        <v>Average</v>
      </c>
      <c r="L179" s="1">
        <f>IF(Table1[[#This Row],[Grade_of_Stars]]="Excellent", 1,0)</f>
        <v>0</v>
      </c>
      <c r="M179" s="1">
        <f>IF(Table1[[#This Row],[Grade_of_Stars]]="Good", 1,0)</f>
        <v>0</v>
      </c>
      <c r="N179" s="1">
        <f>IF(Table1[[#This Row],[Grade_of_Stars]]="Average",1,0)</f>
        <v>1</v>
      </c>
      <c r="O179" s="1">
        <f>IF(Table1[[#This Row],[Grade_of_Stars]]="Poor",1,0)</f>
        <v>0</v>
      </c>
    </row>
    <row r="180" spans="1:15" ht="14.25" customHeight="1" x14ac:dyDescent="0.25">
      <c r="A180" s="1" t="s">
        <v>464</v>
      </c>
      <c r="B180" s="3">
        <v>43675</v>
      </c>
      <c r="C180" s="1" t="s">
        <v>190</v>
      </c>
      <c r="D180" s="1" t="s">
        <v>6</v>
      </c>
      <c r="E180" s="1" t="s">
        <v>2</v>
      </c>
      <c r="F180" s="1">
        <v>3</v>
      </c>
      <c r="G180" s="1" t="s">
        <v>19</v>
      </c>
      <c r="H180" s="1" t="s">
        <v>13</v>
      </c>
      <c r="I180" s="1">
        <f>IF(Table1[[#This Row],[Recommended]]="yes", 1, 0)</f>
        <v>1</v>
      </c>
      <c r="J180" s="1">
        <f>IF(Table1[[#This Row],[Recommended]]="no",1,0)</f>
        <v>0</v>
      </c>
      <c r="K180" s="1" t="str">
        <f>IF(Table1[[#This Row],[Stars]]&gt;=8,"Excellent",IF(Table1[[#This Row],[Stars]]&gt;=6,"Good",IF(Table1[[#This Row],[Stars]]&gt;=5, "Average","Poor")))</f>
        <v>Poor</v>
      </c>
      <c r="L180" s="1">
        <f>IF(Table1[[#This Row],[Grade_of_Stars]]="Excellent", 1,0)</f>
        <v>0</v>
      </c>
      <c r="M180" s="1">
        <f>IF(Table1[[#This Row],[Grade_of_Stars]]="Good", 1,0)</f>
        <v>0</v>
      </c>
      <c r="N180" s="1">
        <f>IF(Table1[[#This Row],[Grade_of_Stars]]="Average",1,0)</f>
        <v>0</v>
      </c>
      <c r="O180" s="1">
        <f>IF(Table1[[#This Row],[Grade_of_Stars]]="Poor",1,0)</f>
        <v>1</v>
      </c>
    </row>
    <row r="181" spans="1:15" ht="14.25" customHeight="1" x14ac:dyDescent="0.25">
      <c r="A181" s="1" t="s">
        <v>465</v>
      </c>
      <c r="B181" s="3">
        <v>43648</v>
      </c>
      <c r="C181" s="1" t="s">
        <v>20</v>
      </c>
      <c r="D181" s="1" t="s">
        <v>6</v>
      </c>
      <c r="E181" s="1" t="s">
        <v>7</v>
      </c>
      <c r="F181" s="1">
        <v>9</v>
      </c>
      <c r="G181" s="1" t="s">
        <v>19</v>
      </c>
      <c r="H181" s="1" t="s">
        <v>13</v>
      </c>
      <c r="I181" s="1">
        <f>IF(Table1[[#This Row],[Recommended]]="yes", 1, 0)</f>
        <v>0</v>
      </c>
      <c r="J181" s="1">
        <f>IF(Table1[[#This Row],[Recommended]]="no",1,0)</f>
        <v>1</v>
      </c>
      <c r="K181" s="1" t="str">
        <f>IF(Table1[[#This Row],[Stars]]&gt;=8,"Excellent",IF(Table1[[#This Row],[Stars]]&gt;=6,"Good",IF(Table1[[#This Row],[Stars]]&gt;=5, "Average","Poor")))</f>
        <v>Excellent</v>
      </c>
      <c r="L181" s="1">
        <f>IF(Table1[[#This Row],[Grade_of_Stars]]="Excellent", 1,0)</f>
        <v>1</v>
      </c>
      <c r="M181" s="1">
        <f>IF(Table1[[#This Row],[Grade_of_Stars]]="Good", 1,0)</f>
        <v>0</v>
      </c>
      <c r="N181" s="1">
        <f>IF(Table1[[#This Row],[Grade_of_Stars]]="Average",1,0)</f>
        <v>0</v>
      </c>
      <c r="O181" s="1">
        <f>IF(Table1[[#This Row],[Grade_of_Stars]]="Poor",1,0)</f>
        <v>0</v>
      </c>
    </row>
    <row r="182" spans="1:15" ht="14.25" customHeight="1" x14ac:dyDescent="0.25">
      <c r="A182" s="1" t="s">
        <v>466</v>
      </c>
      <c r="B182" s="3">
        <v>43640</v>
      </c>
      <c r="C182" s="1" t="s">
        <v>45</v>
      </c>
      <c r="D182" s="1" t="s">
        <v>6</v>
      </c>
      <c r="E182" s="1" t="s">
        <v>7</v>
      </c>
      <c r="F182" s="1">
        <v>1</v>
      </c>
      <c r="G182" s="1" t="s">
        <v>19</v>
      </c>
      <c r="H182" s="1" t="s">
        <v>13</v>
      </c>
      <c r="I182" s="1">
        <f>IF(Table1[[#This Row],[Recommended]]="yes", 1, 0)</f>
        <v>0</v>
      </c>
      <c r="J182" s="1">
        <f>IF(Table1[[#This Row],[Recommended]]="no",1,0)</f>
        <v>1</v>
      </c>
      <c r="K182" s="1" t="str">
        <f>IF(Table1[[#This Row],[Stars]]&gt;=8,"Excellent",IF(Table1[[#This Row],[Stars]]&gt;=6,"Good",IF(Table1[[#This Row],[Stars]]&gt;=5, "Average","Poor")))</f>
        <v>Poor</v>
      </c>
      <c r="L182" s="1">
        <f>IF(Table1[[#This Row],[Grade_of_Stars]]="Excellent", 1,0)</f>
        <v>0</v>
      </c>
      <c r="M182" s="1">
        <f>IF(Table1[[#This Row],[Grade_of_Stars]]="Good", 1,0)</f>
        <v>0</v>
      </c>
      <c r="N182" s="1">
        <f>IF(Table1[[#This Row],[Grade_of_Stars]]="Average",1,0)</f>
        <v>0</v>
      </c>
      <c r="O182" s="1">
        <f>IF(Table1[[#This Row],[Grade_of_Stars]]="Poor",1,0)</f>
        <v>1</v>
      </c>
    </row>
    <row r="183" spans="1:15" ht="14.25" customHeight="1" x14ac:dyDescent="0.25">
      <c r="A183" s="1" t="s">
        <v>467</v>
      </c>
      <c r="B183" s="3">
        <v>43624</v>
      </c>
      <c r="C183" s="1" t="s">
        <v>31</v>
      </c>
      <c r="D183" s="1" t="s">
        <v>6</v>
      </c>
      <c r="E183" s="1" t="s">
        <v>7</v>
      </c>
      <c r="F183" s="1">
        <v>3</v>
      </c>
      <c r="G183" s="1" t="s">
        <v>19</v>
      </c>
      <c r="H183" s="1" t="s">
        <v>13</v>
      </c>
      <c r="I183" s="1">
        <f>IF(Table1[[#This Row],[Recommended]]="yes", 1, 0)</f>
        <v>0</v>
      </c>
      <c r="J183" s="1">
        <f>IF(Table1[[#This Row],[Recommended]]="no",1,0)</f>
        <v>1</v>
      </c>
      <c r="K183" s="1" t="str">
        <f>IF(Table1[[#This Row],[Stars]]&gt;=8,"Excellent",IF(Table1[[#This Row],[Stars]]&gt;=6,"Good",IF(Table1[[#This Row],[Stars]]&gt;=5, "Average","Poor")))</f>
        <v>Poor</v>
      </c>
      <c r="L183" s="1">
        <f>IF(Table1[[#This Row],[Grade_of_Stars]]="Excellent", 1,0)</f>
        <v>0</v>
      </c>
      <c r="M183" s="1">
        <f>IF(Table1[[#This Row],[Grade_of_Stars]]="Good", 1,0)</f>
        <v>0</v>
      </c>
      <c r="N183" s="1">
        <f>IF(Table1[[#This Row],[Grade_of_Stars]]="Average",1,0)</f>
        <v>0</v>
      </c>
      <c r="O183" s="1">
        <f>IF(Table1[[#This Row],[Grade_of_Stars]]="Poor",1,0)</f>
        <v>1</v>
      </c>
    </row>
    <row r="184" spans="1:15" ht="14.25" customHeight="1" x14ac:dyDescent="0.25">
      <c r="A184" s="1" t="s">
        <v>468</v>
      </c>
      <c r="B184" s="3">
        <v>43617</v>
      </c>
      <c r="C184" s="1" t="s">
        <v>5</v>
      </c>
      <c r="D184" s="1" t="s">
        <v>6</v>
      </c>
      <c r="E184" s="1" t="s">
        <v>7</v>
      </c>
      <c r="F184" s="1">
        <v>3</v>
      </c>
      <c r="G184" s="1" t="s">
        <v>19</v>
      </c>
      <c r="H184" s="1" t="s">
        <v>13</v>
      </c>
      <c r="I184" s="1">
        <f>IF(Table1[[#This Row],[Recommended]]="yes", 1, 0)</f>
        <v>0</v>
      </c>
      <c r="J184" s="1">
        <f>IF(Table1[[#This Row],[Recommended]]="no",1,0)</f>
        <v>1</v>
      </c>
      <c r="K184" s="1" t="str">
        <f>IF(Table1[[#This Row],[Stars]]&gt;=8,"Excellent",IF(Table1[[#This Row],[Stars]]&gt;=6,"Good",IF(Table1[[#This Row],[Stars]]&gt;=5, "Average","Poor")))</f>
        <v>Poor</v>
      </c>
      <c r="L184" s="1">
        <f>IF(Table1[[#This Row],[Grade_of_Stars]]="Excellent", 1,0)</f>
        <v>0</v>
      </c>
      <c r="M184" s="1">
        <f>IF(Table1[[#This Row],[Grade_of_Stars]]="Good", 1,0)</f>
        <v>0</v>
      </c>
      <c r="N184" s="1">
        <f>IF(Table1[[#This Row],[Grade_of_Stars]]="Average",1,0)</f>
        <v>0</v>
      </c>
      <c r="O184" s="1">
        <f>IF(Table1[[#This Row],[Grade_of_Stars]]="Poor",1,0)</f>
        <v>1</v>
      </c>
    </row>
    <row r="185" spans="1:15" ht="14.25" customHeight="1" x14ac:dyDescent="0.25">
      <c r="A185" s="1" t="s">
        <v>469</v>
      </c>
      <c r="B185" s="3">
        <v>43586</v>
      </c>
      <c r="C185" s="1" t="s">
        <v>44</v>
      </c>
      <c r="D185" s="1" t="s">
        <v>6</v>
      </c>
      <c r="E185" s="1" t="s">
        <v>7</v>
      </c>
      <c r="F185" s="1">
        <v>3</v>
      </c>
      <c r="G185" s="1" t="s">
        <v>19</v>
      </c>
      <c r="H185" s="1" t="s">
        <v>13</v>
      </c>
      <c r="I185" s="1">
        <f>IF(Table1[[#This Row],[Recommended]]="yes", 1, 0)</f>
        <v>0</v>
      </c>
      <c r="J185" s="1">
        <f>IF(Table1[[#This Row],[Recommended]]="no",1,0)</f>
        <v>1</v>
      </c>
      <c r="K185" s="1" t="str">
        <f>IF(Table1[[#This Row],[Stars]]&gt;=8,"Excellent",IF(Table1[[#This Row],[Stars]]&gt;=6,"Good",IF(Table1[[#This Row],[Stars]]&gt;=5, "Average","Poor")))</f>
        <v>Poor</v>
      </c>
      <c r="L185" s="1">
        <f>IF(Table1[[#This Row],[Grade_of_Stars]]="Excellent", 1,0)</f>
        <v>0</v>
      </c>
      <c r="M185" s="1">
        <f>IF(Table1[[#This Row],[Grade_of_Stars]]="Good", 1,0)</f>
        <v>0</v>
      </c>
      <c r="N185" s="1">
        <f>IF(Table1[[#This Row],[Grade_of_Stars]]="Average",1,0)</f>
        <v>0</v>
      </c>
      <c r="O185" s="1">
        <f>IF(Table1[[#This Row],[Grade_of_Stars]]="Poor",1,0)</f>
        <v>1</v>
      </c>
    </row>
    <row r="186" spans="1:15" ht="14.25" customHeight="1" x14ac:dyDescent="0.25">
      <c r="A186" s="1" t="s">
        <v>470</v>
      </c>
      <c r="B186" s="3">
        <v>43566</v>
      </c>
      <c r="C186" s="1" t="s">
        <v>5</v>
      </c>
      <c r="D186" s="1" t="s">
        <v>6</v>
      </c>
      <c r="E186" s="1" t="s">
        <v>7</v>
      </c>
      <c r="F186" s="1">
        <v>5</v>
      </c>
      <c r="G186" s="1" t="s">
        <v>19</v>
      </c>
      <c r="H186" s="1" t="s">
        <v>13</v>
      </c>
      <c r="I186" s="1">
        <f>IF(Table1[[#This Row],[Recommended]]="yes", 1, 0)</f>
        <v>0</v>
      </c>
      <c r="J186" s="1">
        <f>IF(Table1[[#This Row],[Recommended]]="no",1,0)</f>
        <v>1</v>
      </c>
      <c r="K186" s="1" t="str">
        <f>IF(Table1[[#This Row],[Stars]]&gt;=8,"Excellent",IF(Table1[[#This Row],[Stars]]&gt;=6,"Good",IF(Table1[[#This Row],[Stars]]&gt;=5, "Average","Poor")))</f>
        <v>Average</v>
      </c>
      <c r="L186" s="1">
        <f>IF(Table1[[#This Row],[Grade_of_Stars]]="Excellent", 1,0)</f>
        <v>0</v>
      </c>
      <c r="M186" s="1">
        <f>IF(Table1[[#This Row],[Grade_of_Stars]]="Good", 1,0)</f>
        <v>0</v>
      </c>
      <c r="N186" s="1">
        <f>IF(Table1[[#This Row],[Grade_of_Stars]]="Average",1,0)</f>
        <v>1</v>
      </c>
      <c r="O186" s="1">
        <f>IF(Table1[[#This Row],[Grade_of_Stars]]="Poor",1,0)</f>
        <v>0</v>
      </c>
    </row>
    <row r="187" spans="1:15" ht="14.25" customHeight="1" x14ac:dyDescent="0.25">
      <c r="A187" s="1" t="s">
        <v>471</v>
      </c>
      <c r="B187" s="3">
        <v>43535</v>
      </c>
      <c r="C187" s="1" t="s">
        <v>31</v>
      </c>
      <c r="D187" s="1" t="s">
        <v>6</v>
      </c>
      <c r="E187" s="1" t="s">
        <v>7</v>
      </c>
      <c r="F187" s="1">
        <v>7</v>
      </c>
      <c r="G187" s="1" t="s">
        <v>19</v>
      </c>
      <c r="H187" s="1" t="s">
        <v>13</v>
      </c>
      <c r="I187" s="1">
        <f>IF(Table1[[#This Row],[Recommended]]="yes", 1, 0)</f>
        <v>0</v>
      </c>
      <c r="J187" s="1">
        <f>IF(Table1[[#This Row],[Recommended]]="no",1,0)</f>
        <v>1</v>
      </c>
      <c r="K187" s="1" t="str">
        <f>IF(Table1[[#This Row],[Stars]]&gt;=8,"Excellent",IF(Table1[[#This Row],[Stars]]&gt;=6,"Good",IF(Table1[[#This Row],[Stars]]&gt;=5, "Average","Poor")))</f>
        <v>Good</v>
      </c>
      <c r="L187" s="1">
        <f>IF(Table1[[#This Row],[Grade_of_Stars]]="Excellent", 1,0)</f>
        <v>0</v>
      </c>
      <c r="M187" s="1">
        <f>IF(Table1[[#This Row],[Grade_of_Stars]]="Good", 1,0)</f>
        <v>1</v>
      </c>
      <c r="N187" s="1">
        <f>IF(Table1[[#This Row],[Grade_of_Stars]]="Average",1,0)</f>
        <v>0</v>
      </c>
      <c r="O187" s="1">
        <f>IF(Table1[[#This Row],[Grade_of_Stars]]="Poor",1,0)</f>
        <v>0</v>
      </c>
    </row>
    <row r="188" spans="1:15" ht="14.25" customHeight="1" x14ac:dyDescent="0.25">
      <c r="A188" s="1" t="s">
        <v>472</v>
      </c>
      <c r="B188" s="3">
        <v>43506</v>
      </c>
      <c r="C188" s="1" t="s">
        <v>5</v>
      </c>
      <c r="D188" s="1" t="s">
        <v>6</v>
      </c>
      <c r="E188" s="1" t="s">
        <v>2</v>
      </c>
      <c r="F188" s="1">
        <v>3</v>
      </c>
      <c r="G188" s="1" t="s">
        <v>19</v>
      </c>
      <c r="H188" s="1" t="s">
        <v>13</v>
      </c>
      <c r="I188" s="1">
        <f>IF(Table1[[#This Row],[Recommended]]="yes", 1, 0)</f>
        <v>1</v>
      </c>
      <c r="J188" s="1">
        <f>IF(Table1[[#This Row],[Recommended]]="no",1,0)</f>
        <v>0</v>
      </c>
      <c r="K188" s="1" t="str">
        <f>IF(Table1[[#This Row],[Stars]]&gt;=8,"Excellent",IF(Table1[[#This Row],[Stars]]&gt;=6,"Good",IF(Table1[[#This Row],[Stars]]&gt;=5, "Average","Poor")))</f>
        <v>Poor</v>
      </c>
      <c r="L188" s="1">
        <f>IF(Table1[[#This Row],[Grade_of_Stars]]="Excellent", 1,0)</f>
        <v>0</v>
      </c>
      <c r="M188" s="1">
        <f>IF(Table1[[#This Row],[Grade_of_Stars]]="Good", 1,0)</f>
        <v>0</v>
      </c>
      <c r="N188" s="1">
        <f>IF(Table1[[#This Row],[Grade_of_Stars]]="Average",1,0)</f>
        <v>0</v>
      </c>
      <c r="O188" s="1">
        <f>IF(Table1[[#This Row],[Grade_of_Stars]]="Poor",1,0)</f>
        <v>1</v>
      </c>
    </row>
    <row r="189" spans="1:15" ht="14.25" customHeight="1" x14ac:dyDescent="0.25">
      <c r="A189" s="1" t="s">
        <v>473</v>
      </c>
      <c r="B189" s="3">
        <v>43496</v>
      </c>
      <c r="C189" s="1" t="s">
        <v>70</v>
      </c>
      <c r="D189" s="1" t="s">
        <v>6</v>
      </c>
      <c r="E189" s="1" t="s">
        <v>7</v>
      </c>
      <c r="F189" s="1">
        <v>3</v>
      </c>
      <c r="G189" s="1" t="s">
        <v>19</v>
      </c>
      <c r="H189" s="1" t="s">
        <v>13</v>
      </c>
      <c r="I189" s="1">
        <f>IF(Table1[[#This Row],[Recommended]]="yes", 1, 0)</f>
        <v>0</v>
      </c>
      <c r="J189" s="1">
        <f>IF(Table1[[#This Row],[Recommended]]="no",1,0)</f>
        <v>1</v>
      </c>
      <c r="K189" s="1" t="str">
        <f>IF(Table1[[#This Row],[Stars]]&gt;=8,"Excellent",IF(Table1[[#This Row],[Stars]]&gt;=6,"Good",IF(Table1[[#This Row],[Stars]]&gt;=5, "Average","Poor")))</f>
        <v>Poor</v>
      </c>
      <c r="L189" s="1">
        <f>IF(Table1[[#This Row],[Grade_of_Stars]]="Excellent", 1,0)</f>
        <v>0</v>
      </c>
      <c r="M189" s="1">
        <f>IF(Table1[[#This Row],[Grade_of_Stars]]="Good", 1,0)</f>
        <v>0</v>
      </c>
      <c r="N189" s="1">
        <f>IF(Table1[[#This Row],[Grade_of_Stars]]="Average",1,0)</f>
        <v>0</v>
      </c>
      <c r="O189" s="1">
        <f>IF(Table1[[#This Row],[Grade_of_Stars]]="Poor",1,0)</f>
        <v>1</v>
      </c>
    </row>
    <row r="190" spans="1:15" ht="14.25" customHeight="1" x14ac:dyDescent="0.25">
      <c r="A190" s="1" t="s">
        <v>474</v>
      </c>
      <c r="B190" s="3">
        <v>43481</v>
      </c>
      <c r="C190" s="1" t="s">
        <v>5</v>
      </c>
      <c r="D190" s="1" t="s">
        <v>6</v>
      </c>
      <c r="E190" s="1" t="s">
        <v>7</v>
      </c>
      <c r="F190" s="1">
        <v>5</v>
      </c>
      <c r="G190" s="1" t="s">
        <v>19</v>
      </c>
      <c r="H190" s="1" t="s">
        <v>13</v>
      </c>
      <c r="I190" s="1">
        <f>IF(Table1[[#This Row],[Recommended]]="yes", 1, 0)</f>
        <v>0</v>
      </c>
      <c r="J190" s="1">
        <f>IF(Table1[[#This Row],[Recommended]]="no",1,0)</f>
        <v>1</v>
      </c>
      <c r="K190" s="1" t="str">
        <f>IF(Table1[[#This Row],[Stars]]&gt;=8,"Excellent",IF(Table1[[#This Row],[Stars]]&gt;=6,"Good",IF(Table1[[#This Row],[Stars]]&gt;=5, "Average","Poor")))</f>
        <v>Average</v>
      </c>
      <c r="L190" s="1">
        <f>IF(Table1[[#This Row],[Grade_of_Stars]]="Excellent", 1,0)</f>
        <v>0</v>
      </c>
      <c r="M190" s="1">
        <f>IF(Table1[[#This Row],[Grade_of_Stars]]="Good", 1,0)</f>
        <v>0</v>
      </c>
      <c r="N190" s="1">
        <f>IF(Table1[[#This Row],[Grade_of_Stars]]="Average",1,0)</f>
        <v>1</v>
      </c>
      <c r="O190" s="1">
        <f>IF(Table1[[#This Row],[Grade_of_Stars]]="Poor",1,0)</f>
        <v>0</v>
      </c>
    </row>
    <row r="191" spans="1:15" ht="14.25" customHeight="1" x14ac:dyDescent="0.25">
      <c r="A191" s="1" t="s">
        <v>475</v>
      </c>
      <c r="B191" s="3">
        <v>43470</v>
      </c>
      <c r="C191" s="1" t="s">
        <v>5</v>
      </c>
      <c r="D191" s="1" t="s">
        <v>6</v>
      </c>
      <c r="E191" s="1" t="s">
        <v>2</v>
      </c>
      <c r="F191" s="1">
        <v>3</v>
      </c>
      <c r="G191" s="1" t="s">
        <v>19</v>
      </c>
      <c r="H191" s="1" t="s">
        <v>13</v>
      </c>
      <c r="I191" s="1">
        <f>IF(Table1[[#This Row],[Recommended]]="yes", 1, 0)</f>
        <v>1</v>
      </c>
      <c r="J191" s="1">
        <f>IF(Table1[[#This Row],[Recommended]]="no",1,0)</f>
        <v>0</v>
      </c>
      <c r="K191" s="1" t="str">
        <f>IF(Table1[[#This Row],[Stars]]&gt;=8,"Excellent",IF(Table1[[#This Row],[Stars]]&gt;=6,"Good",IF(Table1[[#This Row],[Stars]]&gt;=5, "Average","Poor")))</f>
        <v>Poor</v>
      </c>
      <c r="L191" s="1">
        <f>IF(Table1[[#This Row],[Grade_of_Stars]]="Excellent", 1,0)</f>
        <v>0</v>
      </c>
      <c r="M191" s="1">
        <f>IF(Table1[[#This Row],[Grade_of_Stars]]="Good", 1,0)</f>
        <v>0</v>
      </c>
      <c r="N191" s="1">
        <f>IF(Table1[[#This Row],[Grade_of_Stars]]="Average",1,0)</f>
        <v>0</v>
      </c>
      <c r="O191" s="1">
        <f>IF(Table1[[#This Row],[Grade_of_Stars]]="Poor",1,0)</f>
        <v>1</v>
      </c>
    </row>
    <row r="192" spans="1:15" ht="14.25" customHeight="1" x14ac:dyDescent="0.25">
      <c r="A192" s="1" t="s">
        <v>476</v>
      </c>
      <c r="B192" s="3">
        <v>43445</v>
      </c>
      <c r="C192" s="1" t="s">
        <v>5</v>
      </c>
      <c r="D192" s="1" t="s">
        <v>6</v>
      </c>
      <c r="E192" s="1" t="s">
        <v>7</v>
      </c>
      <c r="F192" s="1">
        <v>5</v>
      </c>
      <c r="G192" s="1" t="s">
        <v>19</v>
      </c>
      <c r="H192" s="1" t="s">
        <v>13</v>
      </c>
      <c r="I192" s="1">
        <f>IF(Table1[[#This Row],[Recommended]]="yes", 1, 0)</f>
        <v>0</v>
      </c>
      <c r="J192" s="1">
        <f>IF(Table1[[#This Row],[Recommended]]="no",1,0)</f>
        <v>1</v>
      </c>
      <c r="K192" s="1" t="str">
        <f>IF(Table1[[#This Row],[Stars]]&gt;=8,"Excellent",IF(Table1[[#This Row],[Stars]]&gt;=6,"Good",IF(Table1[[#This Row],[Stars]]&gt;=5, "Average","Poor")))</f>
        <v>Average</v>
      </c>
      <c r="L192" s="1">
        <f>IF(Table1[[#This Row],[Grade_of_Stars]]="Excellent", 1,0)</f>
        <v>0</v>
      </c>
      <c r="M192" s="1">
        <f>IF(Table1[[#This Row],[Grade_of_Stars]]="Good", 1,0)</f>
        <v>0</v>
      </c>
      <c r="N192" s="1">
        <f>IF(Table1[[#This Row],[Grade_of_Stars]]="Average",1,0)</f>
        <v>1</v>
      </c>
      <c r="O192" s="1">
        <f>IF(Table1[[#This Row],[Grade_of_Stars]]="Poor",1,0)</f>
        <v>0</v>
      </c>
    </row>
    <row r="193" spans="1:15" ht="14.25" customHeight="1" x14ac:dyDescent="0.25">
      <c r="A193" s="1" t="s">
        <v>477</v>
      </c>
      <c r="B193" s="3">
        <v>43432</v>
      </c>
      <c r="C193" s="1" t="s">
        <v>25</v>
      </c>
      <c r="D193" s="1" t="s">
        <v>6</v>
      </c>
      <c r="E193" s="1" t="s">
        <v>7</v>
      </c>
      <c r="F193" s="1">
        <v>3</v>
      </c>
      <c r="G193" s="1" t="s">
        <v>19</v>
      </c>
      <c r="H193" s="1" t="s">
        <v>13</v>
      </c>
      <c r="I193" s="1">
        <f>IF(Table1[[#This Row],[Recommended]]="yes", 1, 0)</f>
        <v>0</v>
      </c>
      <c r="J193" s="1">
        <f>IF(Table1[[#This Row],[Recommended]]="no",1,0)</f>
        <v>1</v>
      </c>
      <c r="K193" s="1" t="str">
        <f>IF(Table1[[#This Row],[Stars]]&gt;=8,"Excellent",IF(Table1[[#This Row],[Stars]]&gt;=6,"Good",IF(Table1[[#This Row],[Stars]]&gt;=5, "Average","Poor")))</f>
        <v>Poor</v>
      </c>
      <c r="L193" s="1">
        <f>IF(Table1[[#This Row],[Grade_of_Stars]]="Excellent", 1,0)</f>
        <v>0</v>
      </c>
      <c r="M193" s="1">
        <f>IF(Table1[[#This Row],[Grade_of_Stars]]="Good", 1,0)</f>
        <v>0</v>
      </c>
      <c r="N193" s="1">
        <f>IF(Table1[[#This Row],[Grade_of_Stars]]="Average",1,0)</f>
        <v>0</v>
      </c>
      <c r="O193" s="1">
        <f>IF(Table1[[#This Row],[Grade_of_Stars]]="Poor",1,0)</f>
        <v>1</v>
      </c>
    </row>
    <row r="194" spans="1:15" ht="14.25" customHeight="1" x14ac:dyDescent="0.25">
      <c r="A194" s="1" t="s">
        <v>478</v>
      </c>
      <c r="B194" s="3">
        <v>43418</v>
      </c>
      <c r="C194" s="1" t="s">
        <v>64</v>
      </c>
      <c r="D194" s="1" t="s">
        <v>6</v>
      </c>
      <c r="E194" s="1" t="s">
        <v>7</v>
      </c>
      <c r="F194" s="1">
        <v>7</v>
      </c>
      <c r="G194" s="1" t="s">
        <v>19</v>
      </c>
      <c r="H194" s="1" t="s">
        <v>13</v>
      </c>
      <c r="I194" s="1">
        <f>IF(Table1[[#This Row],[Recommended]]="yes", 1, 0)</f>
        <v>0</v>
      </c>
      <c r="J194" s="1">
        <f>IF(Table1[[#This Row],[Recommended]]="no",1,0)</f>
        <v>1</v>
      </c>
      <c r="K194" s="1" t="str">
        <f>IF(Table1[[#This Row],[Stars]]&gt;=8,"Excellent",IF(Table1[[#This Row],[Stars]]&gt;=6,"Good",IF(Table1[[#This Row],[Stars]]&gt;=5, "Average","Poor")))</f>
        <v>Good</v>
      </c>
      <c r="L194" s="1">
        <f>IF(Table1[[#This Row],[Grade_of_Stars]]="Excellent", 1,0)</f>
        <v>0</v>
      </c>
      <c r="M194" s="1">
        <f>IF(Table1[[#This Row],[Grade_of_Stars]]="Good", 1,0)</f>
        <v>1</v>
      </c>
      <c r="N194" s="1">
        <f>IF(Table1[[#This Row],[Grade_of_Stars]]="Average",1,0)</f>
        <v>0</v>
      </c>
      <c r="O194" s="1">
        <f>IF(Table1[[#This Row],[Grade_of_Stars]]="Poor",1,0)</f>
        <v>0</v>
      </c>
    </row>
    <row r="195" spans="1:15" ht="14.25" customHeight="1" x14ac:dyDescent="0.25">
      <c r="A195" s="1" t="s">
        <v>479</v>
      </c>
      <c r="B195" s="3">
        <v>43390</v>
      </c>
      <c r="C195" s="1" t="s">
        <v>69</v>
      </c>
      <c r="D195" s="1" t="s">
        <v>6</v>
      </c>
      <c r="E195" s="1" t="s">
        <v>7</v>
      </c>
      <c r="F195" s="1">
        <v>1</v>
      </c>
      <c r="G195" s="1" t="s">
        <v>19</v>
      </c>
      <c r="H195" s="1" t="s">
        <v>13</v>
      </c>
      <c r="I195" s="1">
        <f>IF(Table1[[#This Row],[Recommended]]="yes", 1, 0)</f>
        <v>0</v>
      </c>
      <c r="J195" s="1">
        <f>IF(Table1[[#This Row],[Recommended]]="no",1,0)</f>
        <v>1</v>
      </c>
      <c r="K195" s="1" t="str">
        <f>IF(Table1[[#This Row],[Stars]]&gt;=8,"Excellent",IF(Table1[[#This Row],[Stars]]&gt;=6,"Good",IF(Table1[[#This Row],[Stars]]&gt;=5, "Average","Poor")))</f>
        <v>Poor</v>
      </c>
      <c r="L195" s="1">
        <f>IF(Table1[[#This Row],[Grade_of_Stars]]="Excellent", 1,0)</f>
        <v>0</v>
      </c>
      <c r="M195" s="1">
        <f>IF(Table1[[#This Row],[Grade_of_Stars]]="Good", 1,0)</f>
        <v>0</v>
      </c>
      <c r="N195" s="1">
        <f>IF(Table1[[#This Row],[Grade_of_Stars]]="Average",1,0)</f>
        <v>0</v>
      </c>
      <c r="O195" s="1">
        <f>IF(Table1[[#This Row],[Grade_of_Stars]]="Poor",1,0)</f>
        <v>1</v>
      </c>
    </row>
    <row r="196" spans="1:15" ht="14.25" customHeight="1" x14ac:dyDescent="0.25">
      <c r="A196" s="1" t="s">
        <v>277</v>
      </c>
      <c r="B196" s="3">
        <v>43369</v>
      </c>
      <c r="C196" s="1" t="s">
        <v>58</v>
      </c>
      <c r="D196" s="1" t="s">
        <v>6</v>
      </c>
      <c r="E196" s="1" t="s">
        <v>7</v>
      </c>
      <c r="F196" s="1">
        <v>3</v>
      </c>
      <c r="G196" s="1" t="s">
        <v>19</v>
      </c>
      <c r="H196" s="1" t="s">
        <v>13</v>
      </c>
      <c r="I196" s="1">
        <f>IF(Table1[[#This Row],[Recommended]]="yes", 1, 0)</f>
        <v>0</v>
      </c>
      <c r="J196" s="1">
        <f>IF(Table1[[#This Row],[Recommended]]="no",1,0)</f>
        <v>1</v>
      </c>
      <c r="K196" s="1" t="str">
        <f>IF(Table1[[#This Row],[Stars]]&gt;=8,"Excellent",IF(Table1[[#This Row],[Stars]]&gt;=6,"Good",IF(Table1[[#This Row],[Stars]]&gt;=5, "Average","Poor")))</f>
        <v>Poor</v>
      </c>
      <c r="L196" s="1">
        <f>IF(Table1[[#This Row],[Grade_of_Stars]]="Excellent", 1,0)</f>
        <v>0</v>
      </c>
      <c r="M196" s="1">
        <f>IF(Table1[[#This Row],[Grade_of_Stars]]="Good", 1,0)</f>
        <v>0</v>
      </c>
      <c r="N196" s="1">
        <f>IF(Table1[[#This Row],[Grade_of_Stars]]="Average",1,0)</f>
        <v>0</v>
      </c>
      <c r="O196" s="1">
        <f>IF(Table1[[#This Row],[Grade_of_Stars]]="Poor",1,0)</f>
        <v>1</v>
      </c>
    </row>
    <row r="197" spans="1:15" ht="14.25" customHeight="1" x14ac:dyDescent="0.25">
      <c r="A197" s="1" t="s">
        <v>480</v>
      </c>
      <c r="B197" s="3">
        <v>43545</v>
      </c>
      <c r="C197" s="1" t="s">
        <v>31</v>
      </c>
      <c r="D197" s="1" t="s">
        <v>72</v>
      </c>
      <c r="E197" s="1" t="s">
        <v>7</v>
      </c>
      <c r="F197" s="1">
        <v>3</v>
      </c>
      <c r="G197" s="1" t="s">
        <v>19</v>
      </c>
      <c r="H197" s="1" t="s">
        <v>13</v>
      </c>
      <c r="I197" s="1">
        <f>IF(Table1[[#This Row],[Recommended]]="yes", 1, 0)</f>
        <v>0</v>
      </c>
      <c r="J197" s="1">
        <f>IF(Table1[[#This Row],[Recommended]]="no",1,0)</f>
        <v>1</v>
      </c>
      <c r="K197" s="1" t="str">
        <f>IF(Table1[[#This Row],[Stars]]&gt;=8,"Excellent",IF(Table1[[#This Row],[Stars]]&gt;=6,"Good",IF(Table1[[#This Row],[Stars]]&gt;=5, "Average","Poor")))</f>
        <v>Poor</v>
      </c>
      <c r="L197" s="1">
        <f>IF(Table1[[#This Row],[Grade_of_Stars]]="Excellent", 1,0)</f>
        <v>0</v>
      </c>
      <c r="M197" s="1">
        <f>IF(Table1[[#This Row],[Grade_of_Stars]]="Good", 1,0)</f>
        <v>0</v>
      </c>
      <c r="N197" s="1">
        <f>IF(Table1[[#This Row],[Grade_of_Stars]]="Average",1,0)</f>
        <v>0</v>
      </c>
      <c r="O197" s="1">
        <f>IF(Table1[[#This Row],[Grade_of_Stars]]="Poor",1,0)</f>
        <v>1</v>
      </c>
    </row>
    <row r="198" spans="1:15" ht="14.25" customHeight="1" x14ac:dyDescent="0.25">
      <c r="A198" s="1" t="s">
        <v>481</v>
      </c>
      <c r="B198" s="3">
        <v>43456</v>
      </c>
      <c r="C198" s="1" t="s">
        <v>5</v>
      </c>
      <c r="D198" s="1" t="s">
        <v>72</v>
      </c>
      <c r="E198" s="1" t="s">
        <v>7</v>
      </c>
      <c r="F198" s="1">
        <v>3</v>
      </c>
      <c r="G198" s="1" t="s">
        <v>19</v>
      </c>
      <c r="H198" s="1" t="s">
        <v>13</v>
      </c>
      <c r="I198" s="1">
        <f>IF(Table1[[#This Row],[Recommended]]="yes", 1, 0)</f>
        <v>0</v>
      </c>
      <c r="J198" s="1">
        <f>IF(Table1[[#This Row],[Recommended]]="no",1,0)</f>
        <v>1</v>
      </c>
      <c r="K198" s="1" t="str">
        <f>IF(Table1[[#This Row],[Stars]]&gt;=8,"Excellent",IF(Table1[[#This Row],[Stars]]&gt;=6,"Good",IF(Table1[[#This Row],[Stars]]&gt;=5, "Average","Poor")))</f>
        <v>Poor</v>
      </c>
      <c r="L198" s="1">
        <f>IF(Table1[[#This Row],[Grade_of_Stars]]="Excellent", 1,0)</f>
        <v>0</v>
      </c>
      <c r="M198" s="1">
        <f>IF(Table1[[#This Row],[Grade_of_Stars]]="Good", 1,0)</f>
        <v>0</v>
      </c>
      <c r="N198" s="1">
        <f>IF(Table1[[#This Row],[Grade_of_Stars]]="Average",1,0)</f>
        <v>0</v>
      </c>
      <c r="O198" s="1">
        <f>IF(Table1[[#This Row],[Grade_of_Stars]]="Poor",1,0)</f>
        <v>1</v>
      </c>
    </row>
    <row r="199" spans="1:15" ht="14.25" customHeight="1" x14ac:dyDescent="0.25">
      <c r="A199" s="1" t="s">
        <v>482</v>
      </c>
      <c r="B199" s="3">
        <v>44685</v>
      </c>
      <c r="C199" s="1" t="s">
        <v>38</v>
      </c>
      <c r="D199" s="1" t="s">
        <v>23</v>
      </c>
      <c r="E199" s="1" t="s">
        <v>2</v>
      </c>
      <c r="F199" s="1">
        <v>7</v>
      </c>
      <c r="G199" s="1" t="s">
        <v>19</v>
      </c>
      <c r="H199" s="1" t="s">
        <v>13</v>
      </c>
      <c r="I199" s="1">
        <f>IF(Table1[[#This Row],[Recommended]]="yes", 1, 0)</f>
        <v>1</v>
      </c>
      <c r="J199" s="1">
        <f>IF(Table1[[#This Row],[Recommended]]="no",1,0)</f>
        <v>0</v>
      </c>
      <c r="K199" s="1" t="str">
        <f>IF(Table1[[#This Row],[Stars]]&gt;=8,"Excellent",IF(Table1[[#This Row],[Stars]]&gt;=6,"Good",IF(Table1[[#This Row],[Stars]]&gt;=5, "Average","Poor")))</f>
        <v>Good</v>
      </c>
      <c r="L199" s="1">
        <f>IF(Table1[[#This Row],[Grade_of_Stars]]="Excellent", 1,0)</f>
        <v>0</v>
      </c>
      <c r="M199" s="1">
        <f>IF(Table1[[#This Row],[Grade_of_Stars]]="Good", 1,0)</f>
        <v>1</v>
      </c>
      <c r="N199" s="1">
        <f>IF(Table1[[#This Row],[Grade_of_Stars]]="Average",1,0)</f>
        <v>0</v>
      </c>
      <c r="O199" s="1">
        <f>IF(Table1[[#This Row],[Grade_of_Stars]]="Poor",1,0)</f>
        <v>0</v>
      </c>
    </row>
    <row r="200" spans="1:15" ht="14.25" customHeight="1" x14ac:dyDescent="0.25">
      <c r="A200" s="1" t="s">
        <v>483</v>
      </c>
      <c r="B200" s="3">
        <v>43889</v>
      </c>
      <c r="C200" s="1" t="s">
        <v>5</v>
      </c>
      <c r="D200" s="1" t="s">
        <v>23</v>
      </c>
      <c r="E200" s="1" t="s">
        <v>2</v>
      </c>
      <c r="F200" s="1">
        <v>7</v>
      </c>
      <c r="G200" s="1" t="s">
        <v>19</v>
      </c>
      <c r="H200" s="1" t="s">
        <v>13</v>
      </c>
      <c r="I200" s="1">
        <f>IF(Table1[[#This Row],[Recommended]]="yes", 1, 0)</f>
        <v>1</v>
      </c>
      <c r="J200" s="1">
        <f>IF(Table1[[#This Row],[Recommended]]="no",1,0)</f>
        <v>0</v>
      </c>
      <c r="K200" s="1" t="str">
        <f>IF(Table1[[#This Row],[Stars]]&gt;=8,"Excellent",IF(Table1[[#This Row],[Stars]]&gt;=6,"Good",IF(Table1[[#This Row],[Stars]]&gt;=5, "Average","Poor")))</f>
        <v>Good</v>
      </c>
      <c r="L200" s="1">
        <f>IF(Table1[[#This Row],[Grade_of_Stars]]="Excellent", 1,0)</f>
        <v>0</v>
      </c>
      <c r="M200" s="1">
        <f>IF(Table1[[#This Row],[Grade_of_Stars]]="Good", 1,0)</f>
        <v>1</v>
      </c>
      <c r="N200" s="1">
        <f>IF(Table1[[#This Row],[Grade_of_Stars]]="Average",1,0)</f>
        <v>0</v>
      </c>
      <c r="O200" s="1">
        <f>IF(Table1[[#This Row],[Grade_of_Stars]]="Poor",1,0)</f>
        <v>0</v>
      </c>
    </row>
    <row r="201" spans="1:15" ht="14.25" customHeight="1" x14ac:dyDescent="0.25">
      <c r="A201" s="1" t="s">
        <v>484</v>
      </c>
      <c r="B201" s="3">
        <v>43488</v>
      </c>
      <c r="C201" s="1" t="s">
        <v>5</v>
      </c>
      <c r="D201" s="1" t="s">
        <v>23</v>
      </c>
      <c r="E201" s="1" t="s">
        <v>7</v>
      </c>
      <c r="F201" s="1">
        <v>5</v>
      </c>
      <c r="G201" s="1" t="s">
        <v>19</v>
      </c>
      <c r="H201" s="1" t="s">
        <v>13</v>
      </c>
      <c r="I201" s="1">
        <f>IF(Table1[[#This Row],[Recommended]]="yes", 1, 0)</f>
        <v>0</v>
      </c>
      <c r="J201" s="1">
        <f>IF(Table1[[#This Row],[Recommended]]="no",1,0)</f>
        <v>1</v>
      </c>
      <c r="K201" s="1" t="str">
        <f>IF(Table1[[#This Row],[Stars]]&gt;=8,"Excellent",IF(Table1[[#This Row],[Stars]]&gt;=6,"Good",IF(Table1[[#This Row],[Stars]]&gt;=5, "Average","Poor")))</f>
        <v>Average</v>
      </c>
      <c r="L201" s="1">
        <f>IF(Table1[[#This Row],[Grade_of_Stars]]="Excellent", 1,0)</f>
        <v>0</v>
      </c>
      <c r="M201" s="1">
        <f>IF(Table1[[#This Row],[Grade_of_Stars]]="Good", 1,0)</f>
        <v>0</v>
      </c>
      <c r="N201" s="1">
        <f>IF(Table1[[#This Row],[Grade_of_Stars]]="Average",1,0)</f>
        <v>1</v>
      </c>
      <c r="O201" s="1">
        <f>IF(Table1[[#This Row],[Grade_of_Stars]]="Poor",1,0)</f>
        <v>0</v>
      </c>
    </row>
    <row r="202" spans="1:15" ht="14.25" customHeight="1" x14ac:dyDescent="0.25">
      <c r="A202" s="1" t="s">
        <v>52</v>
      </c>
      <c r="B202" s="3">
        <v>45068</v>
      </c>
      <c r="C202" s="1" t="s">
        <v>5</v>
      </c>
      <c r="D202" s="1" t="s">
        <v>1</v>
      </c>
      <c r="E202" s="1" t="s">
        <v>7</v>
      </c>
      <c r="F202" s="1">
        <v>3</v>
      </c>
      <c r="G202" s="1" t="s">
        <v>21</v>
      </c>
      <c r="H202" s="1" t="s">
        <v>13</v>
      </c>
      <c r="I202" s="1">
        <f>IF(Table1[[#This Row],[Recommended]]="yes", 1, 0)</f>
        <v>0</v>
      </c>
      <c r="J202" s="1">
        <f>IF(Table1[[#This Row],[Recommended]]="no",1,0)</f>
        <v>1</v>
      </c>
      <c r="K202" s="1" t="str">
        <f>IF(Table1[[#This Row],[Stars]]&gt;=8,"Excellent",IF(Table1[[#This Row],[Stars]]&gt;=6,"Good",IF(Table1[[#This Row],[Stars]]&gt;=5, "Average","Poor")))</f>
        <v>Poor</v>
      </c>
      <c r="L202" s="1">
        <f>IF(Table1[[#This Row],[Grade_of_Stars]]="Excellent", 1,0)</f>
        <v>0</v>
      </c>
      <c r="M202" s="1">
        <f>IF(Table1[[#This Row],[Grade_of_Stars]]="Good", 1,0)</f>
        <v>0</v>
      </c>
      <c r="N202" s="1">
        <f>IF(Table1[[#This Row],[Grade_of_Stars]]="Average",1,0)</f>
        <v>0</v>
      </c>
      <c r="O202" s="1">
        <f>IF(Table1[[#This Row],[Grade_of_Stars]]="Poor",1,0)</f>
        <v>1</v>
      </c>
    </row>
    <row r="203" spans="1:15" ht="14.25" customHeight="1" x14ac:dyDescent="0.25">
      <c r="A203" s="1" t="s">
        <v>485</v>
      </c>
      <c r="B203" s="3">
        <v>44984</v>
      </c>
      <c r="C203" s="1" t="s">
        <v>80</v>
      </c>
      <c r="D203" s="1" t="s">
        <v>1</v>
      </c>
      <c r="E203" s="1" t="s">
        <v>2</v>
      </c>
      <c r="F203" s="1">
        <v>3</v>
      </c>
      <c r="G203" s="1" t="s">
        <v>21</v>
      </c>
      <c r="H203" s="1" t="s">
        <v>13</v>
      </c>
      <c r="I203" s="1">
        <f>IF(Table1[[#This Row],[Recommended]]="yes", 1, 0)</f>
        <v>1</v>
      </c>
      <c r="J203" s="1">
        <f>IF(Table1[[#This Row],[Recommended]]="no",1,0)</f>
        <v>0</v>
      </c>
      <c r="K203" s="1" t="str">
        <f>IF(Table1[[#This Row],[Stars]]&gt;=8,"Excellent",IF(Table1[[#This Row],[Stars]]&gt;=6,"Good",IF(Table1[[#This Row],[Stars]]&gt;=5, "Average","Poor")))</f>
        <v>Poor</v>
      </c>
      <c r="L203" s="1">
        <f>IF(Table1[[#This Row],[Grade_of_Stars]]="Excellent", 1,0)</f>
        <v>0</v>
      </c>
      <c r="M203" s="1">
        <f>IF(Table1[[#This Row],[Grade_of_Stars]]="Good", 1,0)</f>
        <v>0</v>
      </c>
      <c r="N203" s="1">
        <f>IF(Table1[[#This Row],[Grade_of_Stars]]="Average",1,0)</f>
        <v>0</v>
      </c>
      <c r="O203" s="1">
        <f>IF(Table1[[#This Row],[Grade_of_Stars]]="Poor",1,0)</f>
        <v>1</v>
      </c>
    </row>
    <row r="204" spans="1:15" ht="14.25" customHeight="1" x14ac:dyDescent="0.25">
      <c r="A204" s="1" t="s">
        <v>88</v>
      </c>
      <c r="B204" s="3">
        <v>44914</v>
      </c>
      <c r="C204" s="1" t="s">
        <v>5</v>
      </c>
      <c r="D204" s="1" t="s">
        <v>1</v>
      </c>
      <c r="E204" s="1" t="s">
        <v>7</v>
      </c>
      <c r="F204" s="1">
        <v>3</v>
      </c>
      <c r="G204" s="1" t="s">
        <v>21</v>
      </c>
      <c r="H204" s="1" t="s">
        <v>13</v>
      </c>
      <c r="I204" s="1">
        <f>IF(Table1[[#This Row],[Recommended]]="yes", 1, 0)</f>
        <v>0</v>
      </c>
      <c r="J204" s="1">
        <f>IF(Table1[[#This Row],[Recommended]]="no",1,0)</f>
        <v>1</v>
      </c>
      <c r="K204" s="1" t="str">
        <f>IF(Table1[[#This Row],[Stars]]&gt;=8,"Excellent",IF(Table1[[#This Row],[Stars]]&gt;=6,"Good",IF(Table1[[#This Row],[Stars]]&gt;=5, "Average","Poor")))</f>
        <v>Poor</v>
      </c>
      <c r="L204" s="1">
        <f>IF(Table1[[#This Row],[Grade_of_Stars]]="Excellent", 1,0)</f>
        <v>0</v>
      </c>
      <c r="M204" s="1">
        <f>IF(Table1[[#This Row],[Grade_of_Stars]]="Good", 1,0)</f>
        <v>0</v>
      </c>
      <c r="N204" s="1">
        <f>IF(Table1[[#This Row],[Grade_of_Stars]]="Average",1,0)</f>
        <v>0</v>
      </c>
      <c r="O204" s="1">
        <f>IF(Table1[[#This Row],[Grade_of_Stars]]="Poor",1,0)</f>
        <v>1</v>
      </c>
    </row>
    <row r="205" spans="1:15" ht="14.25" customHeight="1" x14ac:dyDescent="0.25">
      <c r="A205" s="1" t="s">
        <v>486</v>
      </c>
      <c r="B205" s="3">
        <v>44904</v>
      </c>
      <c r="C205" s="1" t="s">
        <v>5</v>
      </c>
      <c r="D205" s="1" t="s">
        <v>1</v>
      </c>
      <c r="E205" s="1" t="s">
        <v>7</v>
      </c>
      <c r="F205" s="1">
        <v>5</v>
      </c>
      <c r="G205" s="1" t="s">
        <v>21</v>
      </c>
      <c r="H205" s="1" t="s">
        <v>13</v>
      </c>
      <c r="I205" s="1">
        <f>IF(Table1[[#This Row],[Recommended]]="yes", 1, 0)</f>
        <v>0</v>
      </c>
      <c r="J205" s="1">
        <f>IF(Table1[[#This Row],[Recommended]]="no",1,0)</f>
        <v>1</v>
      </c>
      <c r="K205" s="1" t="str">
        <f>IF(Table1[[#This Row],[Stars]]&gt;=8,"Excellent",IF(Table1[[#This Row],[Stars]]&gt;=6,"Good",IF(Table1[[#This Row],[Stars]]&gt;=5, "Average","Poor")))</f>
        <v>Average</v>
      </c>
      <c r="L205" s="1">
        <f>IF(Table1[[#This Row],[Grade_of_Stars]]="Excellent", 1,0)</f>
        <v>0</v>
      </c>
      <c r="M205" s="1">
        <f>IF(Table1[[#This Row],[Grade_of_Stars]]="Good", 1,0)</f>
        <v>0</v>
      </c>
      <c r="N205" s="1">
        <f>IF(Table1[[#This Row],[Grade_of_Stars]]="Average",1,0)</f>
        <v>1</v>
      </c>
      <c r="O205" s="1">
        <f>IF(Table1[[#This Row],[Grade_of_Stars]]="Poor",1,0)</f>
        <v>0</v>
      </c>
    </row>
    <row r="206" spans="1:15" ht="14.25" customHeight="1" x14ac:dyDescent="0.25">
      <c r="A206" s="1" t="s">
        <v>487</v>
      </c>
      <c r="B206" s="3">
        <v>44883</v>
      </c>
      <c r="C206" s="1" t="s">
        <v>5</v>
      </c>
      <c r="D206" s="1" t="s">
        <v>1</v>
      </c>
      <c r="E206" s="1" t="s">
        <v>7</v>
      </c>
      <c r="F206" s="1">
        <v>3</v>
      </c>
      <c r="G206" s="1" t="s">
        <v>21</v>
      </c>
      <c r="H206" s="1" t="s">
        <v>13</v>
      </c>
      <c r="I206" s="1">
        <f>IF(Table1[[#This Row],[Recommended]]="yes", 1, 0)</f>
        <v>0</v>
      </c>
      <c r="J206" s="1">
        <f>IF(Table1[[#This Row],[Recommended]]="no",1,0)</f>
        <v>1</v>
      </c>
      <c r="K206" s="1" t="str">
        <f>IF(Table1[[#This Row],[Stars]]&gt;=8,"Excellent",IF(Table1[[#This Row],[Stars]]&gt;=6,"Good",IF(Table1[[#This Row],[Stars]]&gt;=5, "Average","Poor")))</f>
        <v>Poor</v>
      </c>
      <c r="L206" s="1">
        <f>IF(Table1[[#This Row],[Grade_of_Stars]]="Excellent", 1,0)</f>
        <v>0</v>
      </c>
      <c r="M206" s="1">
        <f>IF(Table1[[#This Row],[Grade_of_Stars]]="Good", 1,0)</f>
        <v>0</v>
      </c>
      <c r="N206" s="1">
        <f>IF(Table1[[#This Row],[Grade_of_Stars]]="Average",1,0)</f>
        <v>0</v>
      </c>
      <c r="O206" s="1">
        <f>IF(Table1[[#This Row],[Grade_of_Stars]]="Poor",1,0)</f>
        <v>1</v>
      </c>
    </row>
    <row r="207" spans="1:15" ht="14.25" customHeight="1" x14ac:dyDescent="0.25">
      <c r="A207" s="1" t="s">
        <v>488</v>
      </c>
      <c r="B207" s="3">
        <v>44849</v>
      </c>
      <c r="C207" s="1" t="s">
        <v>31</v>
      </c>
      <c r="D207" s="1" t="s">
        <v>1</v>
      </c>
      <c r="E207" s="1" t="s">
        <v>2</v>
      </c>
      <c r="F207" s="1">
        <v>9</v>
      </c>
      <c r="G207" s="1" t="s">
        <v>21</v>
      </c>
      <c r="H207" s="1" t="s">
        <v>13</v>
      </c>
      <c r="I207" s="1">
        <f>IF(Table1[[#This Row],[Recommended]]="yes", 1, 0)</f>
        <v>1</v>
      </c>
      <c r="J207" s="1">
        <f>IF(Table1[[#This Row],[Recommended]]="no",1,0)</f>
        <v>0</v>
      </c>
      <c r="K207" s="1" t="str">
        <f>IF(Table1[[#This Row],[Stars]]&gt;=8,"Excellent",IF(Table1[[#This Row],[Stars]]&gt;=6,"Good",IF(Table1[[#This Row],[Stars]]&gt;=5, "Average","Poor")))</f>
        <v>Excellent</v>
      </c>
      <c r="L207" s="1">
        <f>IF(Table1[[#This Row],[Grade_of_Stars]]="Excellent", 1,0)</f>
        <v>1</v>
      </c>
      <c r="M207" s="1">
        <f>IF(Table1[[#This Row],[Grade_of_Stars]]="Good", 1,0)</f>
        <v>0</v>
      </c>
      <c r="N207" s="1">
        <f>IF(Table1[[#This Row],[Grade_of_Stars]]="Average",1,0)</f>
        <v>0</v>
      </c>
      <c r="O207" s="1">
        <f>IF(Table1[[#This Row],[Grade_of_Stars]]="Poor",1,0)</f>
        <v>0</v>
      </c>
    </row>
    <row r="208" spans="1:15" ht="14.25" customHeight="1" x14ac:dyDescent="0.25">
      <c r="A208" s="1" t="s">
        <v>112</v>
      </c>
      <c r="B208" s="3">
        <v>44754</v>
      </c>
      <c r="C208" s="1" t="s">
        <v>14</v>
      </c>
      <c r="D208" s="1" t="s">
        <v>1</v>
      </c>
      <c r="E208" s="1" t="s">
        <v>2</v>
      </c>
      <c r="F208" s="1">
        <v>5</v>
      </c>
      <c r="G208" s="1" t="s">
        <v>21</v>
      </c>
      <c r="H208" s="1" t="s">
        <v>13</v>
      </c>
      <c r="I208" s="1">
        <f>IF(Table1[[#This Row],[Recommended]]="yes", 1, 0)</f>
        <v>1</v>
      </c>
      <c r="J208" s="1">
        <f>IF(Table1[[#This Row],[Recommended]]="no",1,0)</f>
        <v>0</v>
      </c>
      <c r="K208" s="1" t="str">
        <f>IF(Table1[[#This Row],[Stars]]&gt;=8,"Excellent",IF(Table1[[#This Row],[Stars]]&gt;=6,"Good",IF(Table1[[#This Row],[Stars]]&gt;=5, "Average","Poor")))</f>
        <v>Average</v>
      </c>
      <c r="L208" s="1">
        <f>IF(Table1[[#This Row],[Grade_of_Stars]]="Excellent", 1,0)</f>
        <v>0</v>
      </c>
      <c r="M208" s="1">
        <f>IF(Table1[[#This Row],[Grade_of_Stars]]="Good", 1,0)</f>
        <v>0</v>
      </c>
      <c r="N208" s="1">
        <f>IF(Table1[[#This Row],[Grade_of_Stars]]="Average",1,0)</f>
        <v>1</v>
      </c>
      <c r="O208" s="1">
        <f>IF(Table1[[#This Row],[Grade_of_Stars]]="Poor",1,0)</f>
        <v>0</v>
      </c>
    </row>
    <row r="209" spans="1:15" ht="14.25" customHeight="1" x14ac:dyDescent="0.25">
      <c r="A209" s="1" t="s">
        <v>489</v>
      </c>
      <c r="B209" s="3">
        <v>44715</v>
      </c>
      <c r="C209" s="1" t="s">
        <v>5</v>
      </c>
      <c r="D209" s="1" t="s">
        <v>1</v>
      </c>
      <c r="E209" s="1" t="s">
        <v>2</v>
      </c>
      <c r="F209" s="1">
        <v>3</v>
      </c>
      <c r="G209" s="1" t="s">
        <v>21</v>
      </c>
      <c r="H209" s="1" t="s">
        <v>13</v>
      </c>
      <c r="I209" s="1">
        <f>IF(Table1[[#This Row],[Recommended]]="yes", 1, 0)</f>
        <v>1</v>
      </c>
      <c r="J209" s="1">
        <f>IF(Table1[[#This Row],[Recommended]]="no",1,0)</f>
        <v>0</v>
      </c>
      <c r="K209" s="1" t="str">
        <f>IF(Table1[[#This Row],[Stars]]&gt;=8,"Excellent",IF(Table1[[#This Row],[Stars]]&gt;=6,"Good",IF(Table1[[#This Row],[Stars]]&gt;=5, "Average","Poor")))</f>
        <v>Poor</v>
      </c>
      <c r="L209" s="1">
        <f>IF(Table1[[#This Row],[Grade_of_Stars]]="Excellent", 1,0)</f>
        <v>0</v>
      </c>
      <c r="M209" s="1">
        <f>IF(Table1[[#This Row],[Grade_of_Stars]]="Good", 1,0)</f>
        <v>0</v>
      </c>
      <c r="N209" s="1">
        <f>IF(Table1[[#This Row],[Grade_of_Stars]]="Average",1,0)</f>
        <v>0</v>
      </c>
      <c r="O209" s="1">
        <f>IF(Table1[[#This Row],[Grade_of_Stars]]="Poor",1,0)</f>
        <v>1</v>
      </c>
    </row>
    <row r="210" spans="1:15" ht="14.25" customHeight="1" x14ac:dyDescent="0.25">
      <c r="A210" s="1" t="s">
        <v>149</v>
      </c>
      <c r="B210" s="3">
        <v>44657</v>
      </c>
      <c r="C210" s="1" t="s">
        <v>5</v>
      </c>
      <c r="D210" s="1" t="s">
        <v>1</v>
      </c>
      <c r="E210" s="1" t="s">
        <v>2</v>
      </c>
      <c r="F210" s="1">
        <v>9</v>
      </c>
      <c r="G210" s="1" t="s">
        <v>21</v>
      </c>
      <c r="H210" s="1" t="s">
        <v>13</v>
      </c>
      <c r="I210" s="1">
        <f>IF(Table1[[#This Row],[Recommended]]="yes", 1, 0)</f>
        <v>1</v>
      </c>
      <c r="J210" s="1">
        <f>IF(Table1[[#This Row],[Recommended]]="no",1,0)</f>
        <v>0</v>
      </c>
      <c r="K210" s="1" t="str">
        <f>IF(Table1[[#This Row],[Stars]]&gt;=8,"Excellent",IF(Table1[[#This Row],[Stars]]&gt;=6,"Good",IF(Table1[[#This Row],[Stars]]&gt;=5, "Average","Poor")))</f>
        <v>Excellent</v>
      </c>
      <c r="L210" s="1">
        <f>IF(Table1[[#This Row],[Grade_of_Stars]]="Excellent", 1,0)</f>
        <v>1</v>
      </c>
      <c r="M210" s="1">
        <f>IF(Table1[[#This Row],[Grade_of_Stars]]="Good", 1,0)</f>
        <v>0</v>
      </c>
      <c r="N210" s="1">
        <f>IF(Table1[[#This Row],[Grade_of_Stars]]="Average",1,0)</f>
        <v>0</v>
      </c>
      <c r="O210" s="1">
        <f>IF(Table1[[#This Row],[Grade_of_Stars]]="Poor",1,0)</f>
        <v>0</v>
      </c>
    </row>
    <row r="211" spans="1:15" ht="14.25" customHeight="1" x14ac:dyDescent="0.25">
      <c r="A211" s="1" t="s">
        <v>490</v>
      </c>
      <c r="B211" s="3">
        <v>44527</v>
      </c>
      <c r="C211" s="1" t="s">
        <v>5</v>
      </c>
      <c r="D211" s="1" t="s">
        <v>1</v>
      </c>
      <c r="E211" s="1" t="s">
        <v>7</v>
      </c>
      <c r="F211" s="1">
        <v>3</v>
      </c>
      <c r="G211" s="1" t="s">
        <v>21</v>
      </c>
      <c r="H211" s="1" t="s">
        <v>13</v>
      </c>
      <c r="I211" s="1">
        <f>IF(Table1[[#This Row],[Recommended]]="yes", 1, 0)</f>
        <v>0</v>
      </c>
      <c r="J211" s="1">
        <f>IF(Table1[[#This Row],[Recommended]]="no",1,0)</f>
        <v>1</v>
      </c>
      <c r="K211" s="1" t="str">
        <f>IF(Table1[[#This Row],[Stars]]&gt;=8,"Excellent",IF(Table1[[#This Row],[Stars]]&gt;=6,"Good",IF(Table1[[#This Row],[Stars]]&gt;=5, "Average","Poor")))</f>
        <v>Poor</v>
      </c>
      <c r="L211" s="1">
        <f>IF(Table1[[#This Row],[Grade_of_Stars]]="Excellent", 1,0)</f>
        <v>0</v>
      </c>
      <c r="M211" s="1">
        <f>IF(Table1[[#This Row],[Grade_of_Stars]]="Good", 1,0)</f>
        <v>0</v>
      </c>
      <c r="N211" s="1">
        <f>IF(Table1[[#This Row],[Grade_of_Stars]]="Average",1,0)</f>
        <v>0</v>
      </c>
      <c r="O211" s="1">
        <f>IF(Table1[[#This Row],[Grade_of_Stars]]="Poor",1,0)</f>
        <v>1</v>
      </c>
    </row>
    <row r="212" spans="1:15" ht="14.25" customHeight="1" x14ac:dyDescent="0.25">
      <c r="A212" s="1" t="s">
        <v>491</v>
      </c>
      <c r="B212" s="3">
        <v>44448</v>
      </c>
      <c r="C212" s="1" t="s">
        <v>31</v>
      </c>
      <c r="D212" s="1" t="s">
        <v>1</v>
      </c>
      <c r="E212" s="1" t="s">
        <v>7</v>
      </c>
      <c r="F212" s="1">
        <v>9</v>
      </c>
      <c r="G212" s="1" t="s">
        <v>21</v>
      </c>
      <c r="H212" s="1" t="s">
        <v>13</v>
      </c>
      <c r="I212" s="1">
        <f>IF(Table1[[#This Row],[Recommended]]="yes", 1, 0)</f>
        <v>0</v>
      </c>
      <c r="J212" s="1">
        <f>IF(Table1[[#This Row],[Recommended]]="no",1,0)</f>
        <v>1</v>
      </c>
      <c r="K212" s="1" t="str">
        <f>IF(Table1[[#This Row],[Stars]]&gt;=8,"Excellent",IF(Table1[[#This Row],[Stars]]&gt;=6,"Good",IF(Table1[[#This Row],[Stars]]&gt;=5, "Average","Poor")))</f>
        <v>Excellent</v>
      </c>
      <c r="L212" s="1">
        <f>IF(Table1[[#This Row],[Grade_of_Stars]]="Excellent", 1,0)</f>
        <v>1</v>
      </c>
      <c r="M212" s="1">
        <f>IF(Table1[[#This Row],[Grade_of_Stars]]="Good", 1,0)</f>
        <v>0</v>
      </c>
      <c r="N212" s="1">
        <f>IF(Table1[[#This Row],[Grade_of_Stars]]="Average",1,0)</f>
        <v>0</v>
      </c>
      <c r="O212" s="1">
        <f>IF(Table1[[#This Row],[Grade_of_Stars]]="Poor",1,0)</f>
        <v>0</v>
      </c>
    </row>
    <row r="213" spans="1:15" ht="14.25" customHeight="1" x14ac:dyDescent="0.25">
      <c r="A213" s="1" t="s">
        <v>492</v>
      </c>
      <c r="B213" s="3">
        <v>44346</v>
      </c>
      <c r="C213" s="1" t="s">
        <v>5</v>
      </c>
      <c r="D213" s="1" t="s">
        <v>1</v>
      </c>
      <c r="E213" s="1" t="s">
        <v>2</v>
      </c>
      <c r="F213" s="1">
        <v>3</v>
      </c>
      <c r="G213" s="1" t="s">
        <v>21</v>
      </c>
      <c r="H213" s="1" t="s">
        <v>13</v>
      </c>
      <c r="I213" s="1">
        <f>IF(Table1[[#This Row],[Recommended]]="yes", 1, 0)</f>
        <v>1</v>
      </c>
      <c r="J213" s="1">
        <f>IF(Table1[[#This Row],[Recommended]]="no",1,0)</f>
        <v>0</v>
      </c>
      <c r="K213" s="1" t="str">
        <f>IF(Table1[[#This Row],[Stars]]&gt;=8,"Excellent",IF(Table1[[#This Row],[Stars]]&gt;=6,"Good",IF(Table1[[#This Row],[Stars]]&gt;=5, "Average","Poor")))</f>
        <v>Poor</v>
      </c>
      <c r="L213" s="1">
        <f>IF(Table1[[#This Row],[Grade_of_Stars]]="Excellent", 1,0)</f>
        <v>0</v>
      </c>
      <c r="M213" s="1">
        <f>IF(Table1[[#This Row],[Grade_of_Stars]]="Good", 1,0)</f>
        <v>0</v>
      </c>
      <c r="N213" s="1">
        <f>IF(Table1[[#This Row],[Grade_of_Stars]]="Average",1,0)</f>
        <v>0</v>
      </c>
      <c r="O213" s="1">
        <f>IF(Table1[[#This Row],[Grade_of_Stars]]="Poor",1,0)</f>
        <v>1</v>
      </c>
    </row>
    <row r="214" spans="1:15" ht="14.25" customHeight="1" x14ac:dyDescent="0.25">
      <c r="A214" s="1" t="s">
        <v>493</v>
      </c>
      <c r="B214" s="3">
        <v>43949</v>
      </c>
      <c r="C214" s="1" t="s">
        <v>5</v>
      </c>
      <c r="D214" s="1" t="s">
        <v>1</v>
      </c>
      <c r="E214" s="1" t="s">
        <v>2</v>
      </c>
      <c r="F214" s="1">
        <v>3</v>
      </c>
      <c r="G214" s="1" t="s">
        <v>21</v>
      </c>
      <c r="H214" s="1" t="s">
        <v>13</v>
      </c>
      <c r="I214" s="1">
        <f>IF(Table1[[#This Row],[Recommended]]="yes", 1, 0)</f>
        <v>1</v>
      </c>
      <c r="J214" s="1">
        <f>IF(Table1[[#This Row],[Recommended]]="no",1,0)</f>
        <v>0</v>
      </c>
      <c r="K214" s="1" t="str">
        <f>IF(Table1[[#This Row],[Stars]]&gt;=8,"Excellent",IF(Table1[[#This Row],[Stars]]&gt;=6,"Good",IF(Table1[[#This Row],[Stars]]&gt;=5, "Average","Poor")))</f>
        <v>Poor</v>
      </c>
      <c r="L214" s="1">
        <f>IF(Table1[[#This Row],[Grade_of_Stars]]="Excellent", 1,0)</f>
        <v>0</v>
      </c>
      <c r="M214" s="1">
        <f>IF(Table1[[#This Row],[Grade_of_Stars]]="Good", 1,0)</f>
        <v>0</v>
      </c>
      <c r="N214" s="1">
        <f>IF(Table1[[#This Row],[Grade_of_Stars]]="Average",1,0)</f>
        <v>0</v>
      </c>
      <c r="O214" s="1">
        <f>IF(Table1[[#This Row],[Grade_of_Stars]]="Poor",1,0)</f>
        <v>1</v>
      </c>
    </row>
    <row r="215" spans="1:15" ht="14.25" customHeight="1" x14ac:dyDescent="0.25">
      <c r="A215" s="1" t="s">
        <v>494</v>
      </c>
      <c r="B215" s="3">
        <v>43903</v>
      </c>
      <c r="C215" s="1" t="s">
        <v>5</v>
      </c>
      <c r="D215" s="1" t="s">
        <v>1</v>
      </c>
      <c r="E215" s="1" t="s">
        <v>7</v>
      </c>
      <c r="F215" s="1">
        <v>5</v>
      </c>
      <c r="G215" s="1" t="s">
        <v>21</v>
      </c>
      <c r="H215" s="1" t="s">
        <v>13</v>
      </c>
      <c r="I215" s="1">
        <f>IF(Table1[[#This Row],[Recommended]]="yes", 1, 0)</f>
        <v>0</v>
      </c>
      <c r="J215" s="1">
        <f>IF(Table1[[#This Row],[Recommended]]="no",1,0)</f>
        <v>1</v>
      </c>
      <c r="K215" s="1" t="str">
        <f>IF(Table1[[#This Row],[Stars]]&gt;=8,"Excellent",IF(Table1[[#This Row],[Stars]]&gt;=6,"Good",IF(Table1[[#This Row],[Stars]]&gt;=5, "Average","Poor")))</f>
        <v>Average</v>
      </c>
      <c r="L215" s="1">
        <f>IF(Table1[[#This Row],[Grade_of_Stars]]="Excellent", 1,0)</f>
        <v>0</v>
      </c>
      <c r="M215" s="1">
        <f>IF(Table1[[#This Row],[Grade_of_Stars]]="Good", 1,0)</f>
        <v>0</v>
      </c>
      <c r="N215" s="1">
        <f>IF(Table1[[#This Row],[Grade_of_Stars]]="Average",1,0)</f>
        <v>1</v>
      </c>
      <c r="O215" s="1">
        <f>IF(Table1[[#This Row],[Grade_of_Stars]]="Poor",1,0)</f>
        <v>0</v>
      </c>
    </row>
    <row r="216" spans="1:15" ht="14.25" customHeight="1" x14ac:dyDescent="0.25">
      <c r="A216" s="1" t="s">
        <v>495</v>
      </c>
      <c r="B216" s="3">
        <v>43888</v>
      </c>
      <c r="C216" s="1" t="s">
        <v>5</v>
      </c>
      <c r="D216" s="1" t="s">
        <v>1</v>
      </c>
      <c r="E216" s="1" t="s">
        <v>7</v>
      </c>
      <c r="F216" s="1">
        <v>3</v>
      </c>
      <c r="G216" s="1" t="s">
        <v>21</v>
      </c>
      <c r="H216" s="1" t="s">
        <v>13</v>
      </c>
      <c r="I216" s="1">
        <f>IF(Table1[[#This Row],[Recommended]]="yes", 1, 0)</f>
        <v>0</v>
      </c>
      <c r="J216" s="1">
        <f>IF(Table1[[#This Row],[Recommended]]="no",1,0)</f>
        <v>1</v>
      </c>
      <c r="K216" s="1" t="str">
        <f>IF(Table1[[#This Row],[Stars]]&gt;=8,"Excellent",IF(Table1[[#This Row],[Stars]]&gt;=6,"Good",IF(Table1[[#This Row],[Stars]]&gt;=5, "Average","Poor")))</f>
        <v>Poor</v>
      </c>
      <c r="L216" s="1">
        <f>IF(Table1[[#This Row],[Grade_of_Stars]]="Excellent", 1,0)</f>
        <v>0</v>
      </c>
      <c r="M216" s="1">
        <f>IF(Table1[[#This Row],[Grade_of_Stars]]="Good", 1,0)</f>
        <v>0</v>
      </c>
      <c r="N216" s="1">
        <f>IF(Table1[[#This Row],[Grade_of_Stars]]="Average",1,0)</f>
        <v>0</v>
      </c>
      <c r="O216" s="1">
        <f>IF(Table1[[#This Row],[Grade_of_Stars]]="Poor",1,0)</f>
        <v>1</v>
      </c>
    </row>
    <row r="217" spans="1:15" ht="14.25" customHeight="1" x14ac:dyDescent="0.25">
      <c r="A217" s="1" t="s">
        <v>496</v>
      </c>
      <c r="B217" s="3">
        <v>43847</v>
      </c>
      <c r="C217" s="1" t="s">
        <v>5</v>
      </c>
      <c r="D217" s="1" t="s">
        <v>1</v>
      </c>
      <c r="E217" s="1" t="s">
        <v>7</v>
      </c>
      <c r="F217" s="1">
        <v>1</v>
      </c>
      <c r="G217" s="1" t="s">
        <v>21</v>
      </c>
      <c r="H217" s="1" t="s">
        <v>13</v>
      </c>
      <c r="I217" s="1">
        <f>IF(Table1[[#This Row],[Recommended]]="yes", 1, 0)</f>
        <v>0</v>
      </c>
      <c r="J217" s="1">
        <f>IF(Table1[[#This Row],[Recommended]]="no",1,0)</f>
        <v>1</v>
      </c>
      <c r="K217" s="1" t="str">
        <f>IF(Table1[[#This Row],[Stars]]&gt;=8,"Excellent",IF(Table1[[#This Row],[Stars]]&gt;=6,"Good",IF(Table1[[#This Row],[Stars]]&gt;=5, "Average","Poor")))</f>
        <v>Poor</v>
      </c>
      <c r="L217" s="1">
        <f>IF(Table1[[#This Row],[Grade_of_Stars]]="Excellent", 1,0)</f>
        <v>0</v>
      </c>
      <c r="M217" s="1">
        <f>IF(Table1[[#This Row],[Grade_of_Stars]]="Good", 1,0)</f>
        <v>0</v>
      </c>
      <c r="N217" s="1">
        <f>IF(Table1[[#This Row],[Grade_of_Stars]]="Average",1,0)</f>
        <v>0</v>
      </c>
      <c r="O217" s="1">
        <f>IF(Table1[[#This Row],[Grade_of_Stars]]="Poor",1,0)</f>
        <v>1</v>
      </c>
    </row>
    <row r="218" spans="1:15" ht="14.25" customHeight="1" x14ac:dyDescent="0.25">
      <c r="A218" s="1" t="s">
        <v>497</v>
      </c>
      <c r="B218" s="3">
        <v>43812</v>
      </c>
      <c r="C218" s="1" t="s">
        <v>31</v>
      </c>
      <c r="D218" s="1" t="s">
        <v>1</v>
      </c>
      <c r="E218" s="1" t="s">
        <v>2</v>
      </c>
      <c r="F218" s="1">
        <v>5</v>
      </c>
      <c r="G218" s="1" t="s">
        <v>21</v>
      </c>
      <c r="H218" s="1" t="s">
        <v>13</v>
      </c>
      <c r="I218" s="1">
        <f>IF(Table1[[#This Row],[Recommended]]="yes", 1, 0)</f>
        <v>1</v>
      </c>
      <c r="J218" s="1">
        <f>IF(Table1[[#This Row],[Recommended]]="no",1,0)</f>
        <v>0</v>
      </c>
      <c r="K218" s="1" t="str">
        <f>IF(Table1[[#This Row],[Stars]]&gt;=8,"Excellent",IF(Table1[[#This Row],[Stars]]&gt;=6,"Good",IF(Table1[[#This Row],[Stars]]&gt;=5, "Average","Poor")))</f>
        <v>Average</v>
      </c>
      <c r="L218" s="1">
        <f>IF(Table1[[#This Row],[Grade_of_Stars]]="Excellent", 1,0)</f>
        <v>0</v>
      </c>
      <c r="M218" s="1">
        <f>IF(Table1[[#This Row],[Grade_of_Stars]]="Good", 1,0)</f>
        <v>0</v>
      </c>
      <c r="N218" s="1">
        <f>IF(Table1[[#This Row],[Grade_of_Stars]]="Average",1,0)</f>
        <v>1</v>
      </c>
      <c r="O218" s="1">
        <f>IF(Table1[[#This Row],[Grade_of_Stars]]="Poor",1,0)</f>
        <v>0</v>
      </c>
    </row>
    <row r="219" spans="1:15" ht="14.25" customHeight="1" x14ac:dyDescent="0.25">
      <c r="A219" s="1" t="s">
        <v>498</v>
      </c>
      <c r="B219" s="3">
        <v>43803</v>
      </c>
      <c r="C219" s="1" t="s">
        <v>31</v>
      </c>
      <c r="D219" s="1" t="s">
        <v>1</v>
      </c>
      <c r="E219" s="1" t="s">
        <v>7</v>
      </c>
      <c r="F219" s="1">
        <v>5</v>
      </c>
      <c r="G219" s="1" t="s">
        <v>21</v>
      </c>
      <c r="H219" s="1" t="s">
        <v>13</v>
      </c>
      <c r="I219" s="1">
        <f>IF(Table1[[#This Row],[Recommended]]="yes", 1, 0)</f>
        <v>0</v>
      </c>
      <c r="J219" s="1">
        <f>IF(Table1[[#This Row],[Recommended]]="no",1,0)</f>
        <v>1</v>
      </c>
      <c r="K219" s="1" t="str">
        <f>IF(Table1[[#This Row],[Stars]]&gt;=8,"Excellent",IF(Table1[[#This Row],[Stars]]&gt;=6,"Good",IF(Table1[[#This Row],[Stars]]&gt;=5, "Average","Poor")))</f>
        <v>Average</v>
      </c>
      <c r="L219" s="1">
        <f>IF(Table1[[#This Row],[Grade_of_Stars]]="Excellent", 1,0)</f>
        <v>0</v>
      </c>
      <c r="M219" s="1">
        <f>IF(Table1[[#This Row],[Grade_of_Stars]]="Good", 1,0)</f>
        <v>0</v>
      </c>
      <c r="N219" s="1">
        <f>IF(Table1[[#This Row],[Grade_of_Stars]]="Average",1,0)</f>
        <v>1</v>
      </c>
      <c r="O219" s="1">
        <f>IF(Table1[[#This Row],[Grade_of_Stars]]="Poor",1,0)</f>
        <v>0</v>
      </c>
    </row>
    <row r="220" spans="1:15" ht="14.25" customHeight="1" x14ac:dyDescent="0.25">
      <c r="A220" s="1" t="s">
        <v>499</v>
      </c>
      <c r="B220" s="3">
        <v>43763</v>
      </c>
      <c r="C220" s="1" t="s">
        <v>130</v>
      </c>
      <c r="D220" s="1" t="s">
        <v>1</v>
      </c>
      <c r="E220" s="1" t="s">
        <v>7</v>
      </c>
      <c r="F220" s="1">
        <v>3</v>
      </c>
      <c r="G220" s="1" t="s">
        <v>21</v>
      </c>
      <c r="H220" s="1" t="s">
        <v>13</v>
      </c>
      <c r="I220" s="1">
        <f>IF(Table1[[#This Row],[Recommended]]="yes", 1, 0)</f>
        <v>0</v>
      </c>
      <c r="J220" s="1">
        <f>IF(Table1[[#This Row],[Recommended]]="no",1,0)</f>
        <v>1</v>
      </c>
      <c r="K220" s="1" t="str">
        <f>IF(Table1[[#This Row],[Stars]]&gt;=8,"Excellent",IF(Table1[[#This Row],[Stars]]&gt;=6,"Good",IF(Table1[[#This Row],[Stars]]&gt;=5, "Average","Poor")))</f>
        <v>Poor</v>
      </c>
      <c r="L220" s="1">
        <f>IF(Table1[[#This Row],[Grade_of_Stars]]="Excellent", 1,0)</f>
        <v>0</v>
      </c>
      <c r="M220" s="1">
        <f>IF(Table1[[#This Row],[Grade_of_Stars]]="Good", 1,0)</f>
        <v>0</v>
      </c>
      <c r="N220" s="1">
        <f>IF(Table1[[#This Row],[Grade_of_Stars]]="Average",1,0)</f>
        <v>0</v>
      </c>
      <c r="O220" s="1">
        <f>IF(Table1[[#This Row],[Grade_of_Stars]]="Poor",1,0)</f>
        <v>1</v>
      </c>
    </row>
    <row r="221" spans="1:15" ht="14.25" customHeight="1" x14ac:dyDescent="0.25">
      <c r="A221" s="1" t="s">
        <v>237</v>
      </c>
      <c r="B221" s="3">
        <v>43736</v>
      </c>
      <c r="C221" s="1" t="s">
        <v>5</v>
      </c>
      <c r="D221" s="1" t="s">
        <v>1</v>
      </c>
      <c r="E221" s="1" t="s">
        <v>2</v>
      </c>
      <c r="F221" s="1">
        <v>1</v>
      </c>
      <c r="G221" s="1" t="s">
        <v>21</v>
      </c>
      <c r="H221" s="1" t="s">
        <v>13</v>
      </c>
      <c r="I221" s="1">
        <f>IF(Table1[[#This Row],[Recommended]]="yes", 1, 0)</f>
        <v>1</v>
      </c>
      <c r="J221" s="1">
        <f>IF(Table1[[#This Row],[Recommended]]="no",1,0)</f>
        <v>0</v>
      </c>
      <c r="K221" s="1" t="str">
        <f>IF(Table1[[#This Row],[Stars]]&gt;=8,"Excellent",IF(Table1[[#This Row],[Stars]]&gt;=6,"Good",IF(Table1[[#This Row],[Stars]]&gt;=5, "Average","Poor")))</f>
        <v>Poor</v>
      </c>
      <c r="L221" s="1">
        <f>IF(Table1[[#This Row],[Grade_of_Stars]]="Excellent", 1,0)</f>
        <v>0</v>
      </c>
      <c r="M221" s="1">
        <f>IF(Table1[[#This Row],[Grade_of_Stars]]="Good", 1,0)</f>
        <v>0</v>
      </c>
      <c r="N221" s="1">
        <f>IF(Table1[[#This Row],[Grade_of_Stars]]="Average",1,0)</f>
        <v>0</v>
      </c>
      <c r="O221" s="1">
        <f>IF(Table1[[#This Row],[Grade_of_Stars]]="Poor",1,0)</f>
        <v>1</v>
      </c>
    </row>
    <row r="222" spans="1:15" ht="14.25" customHeight="1" x14ac:dyDescent="0.25">
      <c r="A222" s="1" t="s">
        <v>500</v>
      </c>
      <c r="B222" s="3">
        <v>43718</v>
      </c>
      <c r="C222" s="1" t="s">
        <v>56</v>
      </c>
      <c r="D222" s="1" t="s">
        <v>1</v>
      </c>
      <c r="E222" s="1" t="s">
        <v>7</v>
      </c>
      <c r="F222" s="1">
        <v>3</v>
      </c>
      <c r="G222" s="1" t="s">
        <v>21</v>
      </c>
      <c r="H222" s="1" t="s">
        <v>13</v>
      </c>
      <c r="I222" s="1">
        <f>IF(Table1[[#This Row],[Recommended]]="yes", 1, 0)</f>
        <v>0</v>
      </c>
      <c r="J222" s="1">
        <f>IF(Table1[[#This Row],[Recommended]]="no",1,0)</f>
        <v>1</v>
      </c>
      <c r="K222" s="1" t="str">
        <f>IF(Table1[[#This Row],[Stars]]&gt;=8,"Excellent",IF(Table1[[#This Row],[Stars]]&gt;=6,"Good",IF(Table1[[#This Row],[Stars]]&gt;=5, "Average","Poor")))</f>
        <v>Poor</v>
      </c>
      <c r="L222" s="1">
        <f>IF(Table1[[#This Row],[Grade_of_Stars]]="Excellent", 1,0)</f>
        <v>0</v>
      </c>
      <c r="M222" s="1">
        <f>IF(Table1[[#This Row],[Grade_of_Stars]]="Good", 1,0)</f>
        <v>0</v>
      </c>
      <c r="N222" s="1">
        <f>IF(Table1[[#This Row],[Grade_of_Stars]]="Average",1,0)</f>
        <v>0</v>
      </c>
      <c r="O222" s="1">
        <f>IF(Table1[[#This Row],[Grade_of_Stars]]="Poor",1,0)</f>
        <v>1</v>
      </c>
    </row>
    <row r="223" spans="1:15" ht="14.25" customHeight="1" x14ac:dyDescent="0.25">
      <c r="A223" s="1" t="s">
        <v>501</v>
      </c>
      <c r="B223" s="3">
        <v>43705</v>
      </c>
      <c r="C223" s="1" t="s">
        <v>5</v>
      </c>
      <c r="D223" s="1" t="s">
        <v>1</v>
      </c>
      <c r="E223" s="1" t="s">
        <v>7</v>
      </c>
      <c r="F223" s="1">
        <v>5</v>
      </c>
      <c r="G223" s="1" t="s">
        <v>21</v>
      </c>
      <c r="H223" s="1" t="s">
        <v>13</v>
      </c>
      <c r="I223" s="1">
        <f>IF(Table1[[#This Row],[Recommended]]="yes", 1, 0)</f>
        <v>0</v>
      </c>
      <c r="J223" s="1">
        <f>IF(Table1[[#This Row],[Recommended]]="no",1,0)</f>
        <v>1</v>
      </c>
      <c r="K223" s="1" t="str">
        <f>IF(Table1[[#This Row],[Stars]]&gt;=8,"Excellent",IF(Table1[[#This Row],[Stars]]&gt;=6,"Good",IF(Table1[[#This Row],[Stars]]&gt;=5, "Average","Poor")))</f>
        <v>Average</v>
      </c>
      <c r="L223" s="1">
        <f>IF(Table1[[#This Row],[Grade_of_Stars]]="Excellent", 1,0)</f>
        <v>0</v>
      </c>
      <c r="M223" s="1">
        <f>IF(Table1[[#This Row],[Grade_of_Stars]]="Good", 1,0)</f>
        <v>0</v>
      </c>
      <c r="N223" s="1">
        <f>IF(Table1[[#This Row],[Grade_of_Stars]]="Average",1,0)</f>
        <v>1</v>
      </c>
      <c r="O223" s="1">
        <f>IF(Table1[[#This Row],[Grade_of_Stars]]="Poor",1,0)</f>
        <v>0</v>
      </c>
    </row>
    <row r="224" spans="1:15" ht="14.25" customHeight="1" x14ac:dyDescent="0.25">
      <c r="A224" s="1" t="s">
        <v>502</v>
      </c>
      <c r="B224" s="3">
        <v>43679</v>
      </c>
      <c r="C224" s="1" t="s">
        <v>256</v>
      </c>
      <c r="D224" s="1" t="s">
        <v>1</v>
      </c>
      <c r="E224" s="1" t="s">
        <v>7</v>
      </c>
      <c r="F224" s="1">
        <v>3</v>
      </c>
      <c r="G224" s="1" t="s">
        <v>21</v>
      </c>
      <c r="H224" s="1" t="s">
        <v>13</v>
      </c>
      <c r="I224" s="1">
        <f>IF(Table1[[#This Row],[Recommended]]="yes", 1, 0)</f>
        <v>0</v>
      </c>
      <c r="J224" s="1">
        <f>IF(Table1[[#This Row],[Recommended]]="no",1,0)</f>
        <v>1</v>
      </c>
      <c r="K224" s="1" t="str">
        <f>IF(Table1[[#This Row],[Stars]]&gt;=8,"Excellent",IF(Table1[[#This Row],[Stars]]&gt;=6,"Good",IF(Table1[[#This Row],[Stars]]&gt;=5, "Average","Poor")))</f>
        <v>Poor</v>
      </c>
      <c r="L224" s="1">
        <f>IF(Table1[[#This Row],[Grade_of_Stars]]="Excellent", 1,0)</f>
        <v>0</v>
      </c>
      <c r="M224" s="1">
        <f>IF(Table1[[#This Row],[Grade_of_Stars]]="Good", 1,0)</f>
        <v>0</v>
      </c>
      <c r="N224" s="1">
        <f>IF(Table1[[#This Row],[Grade_of_Stars]]="Average",1,0)</f>
        <v>0</v>
      </c>
      <c r="O224" s="1">
        <f>IF(Table1[[#This Row],[Grade_of_Stars]]="Poor",1,0)</f>
        <v>1</v>
      </c>
    </row>
    <row r="225" spans="1:15" ht="14.25" customHeight="1" x14ac:dyDescent="0.25">
      <c r="A225" s="1" t="s">
        <v>503</v>
      </c>
      <c r="B225" s="3">
        <v>43586</v>
      </c>
      <c r="C225" s="1" t="s">
        <v>14</v>
      </c>
      <c r="D225" s="1" t="s">
        <v>1</v>
      </c>
      <c r="E225" s="1" t="s">
        <v>2</v>
      </c>
      <c r="F225" s="1">
        <v>5</v>
      </c>
      <c r="G225" s="1" t="s">
        <v>21</v>
      </c>
      <c r="H225" s="1" t="s">
        <v>13</v>
      </c>
      <c r="I225" s="1">
        <f>IF(Table1[[#This Row],[Recommended]]="yes", 1, 0)</f>
        <v>1</v>
      </c>
      <c r="J225" s="1">
        <f>IF(Table1[[#This Row],[Recommended]]="no",1,0)</f>
        <v>0</v>
      </c>
      <c r="K225" s="1" t="str">
        <f>IF(Table1[[#This Row],[Stars]]&gt;=8,"Excellent",IF(Table1[[#This Row],[Stars]]&gt;=6,"Good",IF(Table1[[#This Row],[Stars]]&gt;=5, "Average","Poor")))</f>
        <v>Average</v>
      </c>
      <c r="L225" s="1">
        <f>IF(Table1[[#This Row],[Grade_of_Stars]]="Excellent", 1,0)</f>
        <v>0</v>
      </c>
      <c r="M225" s="1">
        <f>IF(Table1[[#This Row],[Grade_of_Stars]]="Good", 1,0)</f>
        <v>0</v>
      </c>
      <c r="N225" s="1">
        <f>IF(Table1[[#This Row],[Grade_of_Stars]]="Average",1,0)</f>
        <v>1</v>
      </c>
      <c r="O225" s="1">
        <f>IF(Table1[[#This Row],[Grade_of_Stars]]="Poor",1,0)</f>
        <v>0</v>
      </c>
    </row>
    <row r="226" spans="1:15" ht="14.25" customHeight="1" x14ac:dyDescent="0.25">
      <c r="A226" s="1" t="s">
        <v>504</v>
      </c>
      <c r="B226" s="3">
        <v>43573</v>
      </c>
      <c r="C226" s="1" t="s">
        <v>5</v>
      </c>
      <c r="D226" s="1" t="s">
        <v>1</v>
      </c>
      <c r="E226" s="1" t="s">
        <v>2</v>
      </c>
      <c r="F226" s="1">
        <v>3</v>
      </c>
      <c r="G226" s="1" t="s">
        <v>21</v>
      </c>
      <c r="H226" s="1" t="s">
        <v>13</v>
      </c>
      <c r="I226" s="1">
        <f>IF(Table1[[#This Row],[Recommended]]="yes", 1, 0)</f>
        <v>1</v>
      </c>
      <c r="J226" s="1">
        <f>IF(Table1[[#This Row],[Recommended]]="no",1,0)</f>
        <v>0</v>
      </c>
      <c r="K226" s="1" t="str">
        <f>IF(Table1[[#This Row],[Stars]]&gt;=8,"Excellent",IF(Table1[[#This Row],[Stars]]&gt;=6,"Good",IF(Table1[[#This Row],[Stars]]&gt;=5, "Average","Poor")))</f>
        <v>Poor</v>
      </c>
      <c r="L226" s="1">
        <f>IF(Table1[[#This Row],[Grade_of_Stars]]="Excellent", 1,0)</f>
        <v>0</v>
      </c>
      <c r="M226" s="1">
        <f>IF(Table1[[#This Row],[Grade_of_Stars]]="Good", 1,0)</f>
        <v>0</v>
      </c>
      <c r="N226" s="1">
        <f>IF(Table1[[#This Row],[Grade_of_Stars]]="Average",1,0)</f>
        <v>0</v>
      </c>
      <c r="O226" s="1">
        <f>IF(Table1[[#This Row],[Grade_of_Stars]]="Poor",1,0)</f>
        <v>1</v>
      </c>
    </row>
    <row r="227" spans="1:15" ht="14.25" customHeight="1" x14ac:dyDescent="0.25">
      <c r="A227" s="1" t="s">
        <v>505</v>
      </c>
      <c r="B227" s="3">
        <v>43390</v>
      </c>
      <c r="C227" s="1" t="s">
        <v>80</v>
      </c>
      <c r="D227" s="1" t="s">
        <v>1</v>
      </c>
      <c r="E227" s="1" t="s">
        <v>7</v>
      </c>
      <c r="F227" s="1">
        <v>9</v>
      </c>
      <c r="G227" s="1" t="s">
        <v>21</v>
      </c>
      <c r="H227" s="1" t="s">
        <v>13</v>
      </c>
      <c r="I227" s="1">
        <f>IF(Table1[[#This Row],[Recommended]]="yes", 1, 0)</f>
        <v>0</v>
      </c>
      <c r="J227" s="1">
        <f>IF(Table1[[#This Row],[Recommended]]="no",1,0)</f>
        <v>1</v>
      </c>
      <c r="K227" s="1" t="str">
        <f>IF(Table1[[#This Row],[Stars]]&gt;=8,"Excellent",IF(Table1[[#This Row],[Stars]]&gt;=6,"Good",IF(Table1[[#This Row],[Stars]]&gt;=5, "Average","Poor")))</f>
        <v>Excellent</v>
      </c>
      <c r="L227" s="1">
        <f>IF(Table1[[#This Row],[Grade_of_Stars]]="Excellent", 1,0)</f>
        <v>1</v>
      </c>
      <c r="M227" s="1">
        <f>IF(Table1[[#This Row],[Grade_of_Stars]]="Good", 1,0)</f>
        <v>0</v>
      </c>
      <c r="N227" s="1">
        <f>IF(Table1[[#This Row],[Grade_of_Stars]]="Average",1,0)</f>
        <v>0</v>
      </c>
      <c r="O227" s="1">
        <f>IF(Table1[[#This Row],[Grade_of_Stars]]="Poor",1,0)</f>
        <v>0</v>
      </c>
    </row>
    <row r="228" spans="1:15" ht="14.25" customHeight="1" x14ac:dyDescent="0.25">
      <c r="A228" s="1" t="s">
        <v>506</v>
      </c>
      <c r="B228" s="3">
        <v>43368</v>
      </c>
      <c r="C228" s="1" t="s">
        <v>5</v>
      </c>
      <c r="D228" s="1" t="s">
        <v>1</v>
      </c>
      <c r="E228" s="1" t="s">
        <v>7</v>
      </c>
      <c r="F228" s="1">
        <v>1</v>
      </c>
      <c r="G228" s="1" t="s">
        <v>21</v>
      </c>
      <c r="H228" s="1" t="s">
        <v>13</v>
      </c>
      <c r="I228" s="1">
        <f>IF(Table1[[#This Row],[Recommended]]="yes", 1, 0)</f>
        <v>0</v>
      </c>
      <c r="J228" s="1">
        <f>IF(Table1[[#This Row],[Recommended]]="no",1,0)</f>
        <v>1</v>
      </c>
      <c r="K228" s="1" t="str">
        <f>IF(Table1[[#This Row],[Stars]]&gt;=8,"Excellent",IF(Table1[[#This Row],[Stars]]&gt;=6,"Good",IF(Table1[[#This Row],[Stars]]&gt;=5, "Average","Poor")))</f>
        <v>Poor</v>
      </c>
      <c r="L228" s="1">
        <f>IF(Table1[[#This Row],[Grade_of_Stars]]="Excellent", 1,0)</f>
        <v>0</v>
      </c>
      <c r="M228" s="1">
        <f>IF(Table1[[#This Row],[Grade_of_Stars]]="Good", 1,0)</f>
        <v>0</v>
      </c>
      <c r="N228" s="1">
        <f>IF(Table1[[#This Row],[Grade_of_Stars]]="Average",1,0)</f>
        <v>0</v>
      </c>
      <c r="O228" s="1">
        <f>IF(Table1[[#This Row],[Grade_of_Stars]]="Poor",1,0)</f>
        <v>1</v>
      </c>
    </row>
    <row r="229" spans="1:15" ht="14.25" customHeight="1" x14ac:dyDescent="0.25">
      <c r="A229" s="1" t="s">
        <v>507</v>
      </c>
      <c r="B229" s="3">
        <v>45132</v>
      </c>
      <c r="C229" s="1" t="s">
        <v>20</v>
      </c>
      <c r="D229" s="1" t="s">
        <v>6</v>
      </c>
      <c r="E229" s="1" t="s">
        <v>7</v>
      </c>
      <c r="F229" s="1">
        <v>1</v>
      </c>
      <c r="G229" s="1" t="s">
        <v>21</v>
      </c>
      <c r="H229" s="1" t="s">
        <v>13</v>
      </c>
      <c r="I229" s="1">
        <f>IF(Table1[[#This Row],[Recommended]]="yes", 1, 0)</f>
        <v>0</v>
      </c>
      <c r="J229" s="1">
        <f>IF(Table1[[#This Row],[Recommended]]="no",1,0)</f>
        <v>1</v>
      </c>
      <c r="K229" s="1" t="str">
        <f>IF(Table1[[#This Row],[Stars]]&gt;=8,"Excellent",IF(Table1[[#This Row],[Stars]]&gt;=6,"Good",IF(Table1[[#This Row],[Stars]]&gt;=5, "Average","Poor")))</f>
        <v>Poor</v>
      </c>
      <c r="L229" s="1">
        <f>IF(Table1[[#This Row],[Grade_of_Stars]]="Excellent", 1,0)</f>
        <v>0</v>
      </c>
      <c r="M229" s="1">
        <f>IF(Table1[[#This Row],[Grade_of_Stars]]="Good", 1,0)</f>
        <v>0</v>
      </c>
      <c r="N229" s="1">
        <f>IF(Table1[[#This Row],[Grade_of_Stars]]="Average",1,0)</f>
        <v>0</v>
      </c>
      <c r="O229" s="1">
        <f>IF(Table1[[#This Row],[Grade_of_Stars]]="Poor",1,0)</f>
        <v>1</v>
      </c>
    </row>
    <row r="230" spans="1:15" ht="14.25" customHeight="1" x14ac:dyDescent="0.25">
      <c r="A230" s="1" t="s">
        <v>30</v>
      </c>
      <c r="B230" s="3">
        <v>45123</v>
      </c>
      <c r="C230" s="1" t="s">
        <v>5</v>
      </c>
      <c r="D230" s="1" t="s">
        <v>6</v>
      </c>
      <c r="E230" s="1" t="s">
        <v>7</v>
      </c>
      <c r="F230" s="1">
        <v>3</v>
      </c>
      <c r="G230" s="1" t="s">
        <v>21</v>
      </c>
      <c r="H230" s="1" t="s">
        <v>13</v>
      </c>
      <c r="I230" s="1">
        <f>IF(Table1[[#This Row],[Recommended]]="yes", 1, 0)</f>
        <v>0</v>
      </c>
      <c r="J230" s="1">
        <f>IF(Table1[[#This Row],[Recommended]]="no",1,0)</f>
        <v>1</v>
      </c>
      <c r="K230" s="1" t="str">
        <f>IF(Table1[[#This Row],[Stars]]&gt;=8,"Excellent",IF(Table1[[#This Row],[Stars]]&gt;=6,"Good",IF(Table1[[#This Row],[Stars]]&gt;=5, "Average","Poor")))</f>
        <v>Poor</v>
      </c>
      <c r="L230" s="1">
        <f>IF(Table1[[#This Row],[Grade_of_Stars]]="Excellent", 1,0)</f>
        <v>0</v>
      </c>
      <c r="M230" s="1">
        <f>IF(Table1[[#This Row],[Grade_of_Stars]]="Good", 1,0)</f>
        <v>0</v>
      </c>
      <c r="N230" s="1">
        <f>IF(Table1[[#This Row],[Grade_of_Stars]]="Average",1,0)</f>
        <v>0</v>
      </c>
      <c r="O230" s="1">
        <f>IF(Table1[[#This Row],[Grade_of_Stars]]="Poor",1,0)</f>
        <v>1</v>
      </c>
    </row>
    <row r="231" spans="1:15" ht="14.25" customHeight="1" x14ac:dyDescent="0.25">
      <c r="A231" s="1" t="s">
        <v>508</v>
      </c>
      <c r="B231" s="3">
        <v>45107</v>
      </c>
      <c r="C231" s="1" t="s">
        <v>31</v>
      </c>
      <c r="D231" s="1" t="s">
        <v>6</v>
      </c>
      <c r="E231" s="1" t="s">
        <v>7</v>
      </c>
      <c r="F231" s="1">
        <v>3</v>
      </c>
      <c r="G231" s="1" t="s">
        <v>21</v>
      </c>
      <c r="H231" s="1" t="s">
        <v>13</v>
      </c>
      <c r="I231" s="1">
        <f>IF(Table1[[#This Row],[Recommended]]="yes", 1, 0)</f>
        <v>0</v>
      </c>
      <c r="J231" s="1">
        <f>IF(Table1[[#This Row],[Recommended]]="no",1,0)</f>
        <v>1</v>
      </c>
      <c r="K231" s="1" t="str">
        <f>IF(Table1[[#This Row],[Stars]]&gt;=8,"Excellent",IF(Table1[[#This Row],[Stars]]&gt;=6,"Good",IF(Table1[[#This Row],[Stars]]&gt;=5, "Average","Poor")))</f>
        <v>Poor</v>
      </c>
      <c r="L231" s="1">
        <f>IF(Table1[[#This Row],[Grade_of_Stars]]="Excellent", 1,0)</f>
        <v>0</v>
      </c>
      <c r="M231" s="1">
        <f>IF(Table1[[#This Row],[Grade_of_Stars]]="Good", 1,0)</f>
        <v>0</v>
      </c>
      <c r="N231" s="1">
        <f>IF(Table1[[#This Row],[Grade_of_Stars]]="Average",1,0)</f>
        <v>0</v>
      </c>
      <c r="O231" s="1">
        <f>IF(Table1[[#This Row],[Grade_of_Stars]]="Poor",1,0)</f>
        <v>1</v>
      </c>
    </row>
    <row r="232" spans="1:15" ht="14.25" customHeight="1" x14ac:dyDescent="0.25">
      <c r="A232" s="1" t="s">
        <v>509</v>
      </c>
      <c r="B232" s="3">
        <v>45100</v>
      </c>
      <c r="C232" s="1" t="s">
        <v>31</v>
      </c>
      <c r="D232" s="1" t="s">
        <v>6</v>
      </c>
      <c r="E232" s="1" t="s">
        <v>7</v>
      </c>
      <c r="F232" s="1">
        <v>5</v>
      </c>
      <c r="G232" s="1" t="s">
        <v>21</v>
      </c>
      <c r="H232" s="1" t="s">
        <v>13</v>
      </c>
      <c r="I232" s="1">
        <f>IF(Table1[[#This Row],[Recommended]]="yes", 1, 0)</f>
        <v>0</v>
      </c>
      <c r="J232" s="1">
        <f>IF(Table1[[#This Row],[Recommended]]="no",1,0)</f>
        <v>1</v>
      </c>
      <c r="K232" s="1" t="str">
        <f>IF(Table1[[#This Row],[Stars]]&gt;=8,"Excellent",IF(Table1[[#This Row],[Stars]]&gt;=6,"Good",IF(Table1[[#This Row],[Stars]]&gt;=5, "Average","Poor")))</f>
        <v>Average</v>
      </c>
      <c r="L232" s="1">
        <f>IF(Table1[[#This Row],[Grade_of_Stars]]="Excellent", 1,0)</f>
        <v>0</v>
      </c>
      <c r="M232" s="1">
        <f>IF(Table1[[#This Row],[Grade_of_Stars]]="Good", 1,0)</f>
        <v>0</v>
      </c>
      <c r="N232" s="1">
        <f>IF(Table1[[#This Row],[Grade_of_Stars]]="Average",1,0)</f>
        <v>1</v>
      </c>
      <c r="O232" s="1">
        <f>IF(Table1[[#This Row],[Grade_of_Stars]]="Poor",1,0)</f>
        <v>0</v>
      </c>
    </row>
    <row r="233" spans="1:15" ht="14.25" customHeight="1" x14ac:dyDescent="0.25">
      <c r="A233" s="1" t="s">
        <v>510</v>
      </c>
      <c r="B233" s="3">
        <v>45088</v>
      </c>
      <c r="C233" s="1" t="s">
        <v>31</v>
      </c>
      <c r="D233" s="1" t="s">
        <v>6</v>
      </c>
      <c r="E233" s="1" t="s">
        <v>7</v>
      </c>
      <c r="F233" s="1">
        <v>5</v>
      </c>
      <c r="G233" s="1" t="s">
        <v>21</v>
      </c>
      <c r="H233" s="1" t="s">
        <v>13</v>
      </c>
      <c r="I233" s="1">
        <f>IF(Table1[[#This Row],[Recommended]]="yes", 1, 0)</f>
        <v>0</v>
      </c>
      <c r="J233" s="1">
        <f>IF(Table1[[#This Row],[Recommended]]="no",1,0)</f>
        <v>1</v>
      </c>
      <c r="K233" s="1" t="str">
        <f>IF(Table1[[#This Row],[Stars]]&gt;=8,"Excellent",IF(Table1[[#This Row],[Stars]]&gt;=6,"Good",IF(Table1[[#This Row],[Stars]]&gt;=5, "Average","Poor")))</f>
        <v>Average</v>
      </c>
      <c r="L233" s="1">
        <f>IF(Table1[[#This Row],[Grade_of_Stars]]="Excellent", 1,0)</f>
        <v>0</v>
      </c>
      <c r="M233" s="1">
        <f>IF(Table1[[#This Row],[Grade_of_Stars]]="Good", 1,0)</f>
        <v>0</v>
      </c>
      <c r="N233" s="1">
        <f>IF(Table1[[#This Row],[Grade_of_Stars]]="Average",1,0)</f>
        <v>1</v>
      </c>
      <c r="O233" s="1">
        <f>IF(Table1[[#This Row],[Grade_of_Stars]]="Poor",1,0)</f>
        <v>0</v>
      </c>
    </row>
    <row r="234" spans="1:15" ht="14.25" customHeight="1" x14ac:dyDescent="0.25">
      <c r="A234" s="1" t="s">
        <v>511</v>
      </c>
      <c r="B234" s="3">
        <v>45079</v>
      </c>
      <c r="C234" s="1" t="s">
        <v>31</v>
      </c>
      <c r="D234" s="1" t="s">
        <v>6</v>
      </c>
      <c r="E234" s="1" t="s">
        <v>7</v>
      </c>
      <c r="F234" s="1">
        <v>3</v>
      </c>
      <c r="G234" s="1" t="s">
        <v>21</v>
      </c>
      <c r="H234" s="1" t="s">
        <v>13</v>
      </c>
      <c r="I234" s="1">
        <f>IF(Table1[[#This Row],[Recommended]]="yes", 1, 0)</f>
        <v>0</v>
      </c>
      <c r="J234" s="1">
        <f>IF(Table1[[#This Row],[Recommended]]="no",1,0)</f>
        <v>1</v>
      </c>
      <c r="K234" s="1" t="str">
        <f>IF(Table1[[#This Row],[Stars]]&gt;=8,"Excellent",IF(Table1[[#This Row],[Stars]]&gt;=6,"Good",IF(Table1[[#This Row],[Stars]]&gt;=5, "Average","Poor")))</f>
        <v>Poor</v>
      </c>
      <c r="L234" s="1">
        <f>IF(Table1[[#This Row],[Grade_of_Stars]]="Excellent", 1,0)</f>
        <v>0</v>
      </c>
      <c r="M234" s="1">
        <f>IF(Table1[[#This Row],[Grade_of_Stars]]="Good", 1,0)</f>
        <v>0</v>
      </c>
      <c r="N234" s="1">
        <f>IF(Table1[[#This Row],[Grade_of_Stars]]="Average",1,0)</f>
        <v>0</v>
      </c>
      <c r="O234" s="1">
        <f>IF(Table1[[#This Row],[Grade_of_Stars]]="Poor",1,0)</f>
        <v>1</v>
      </c>
    </row>
    <row r="235" spans="1:15" ht="14.25" customHeight="1" x14ac:dyDescent="0.25">
      <c r="A235" s="1" t="s">
        <v>512</v>
      </c>
      <c r="B235" s="3">
        <v>45052</v>
      </c>
      <c r="C235" s="1" t="s">
        <v>5</v>
      </c>
      <c r="D235" s="1" t="s">
        <v>6</v>
      </c>
      <c r="E235" s="1" t="s">
        <v>7</v>
      </c>
      <c r="F235" s="1">
        <v>5</v>
      </c>
      <c r="G235" s="1" t="s">
        <v>21</v>
      </c>
      <c r="H235" s="1" t="s">
        <v>13</v>
      </c>
      <c r="I235" s="1">
        <f>IF(Table1[[#This Row],[Recommended]]="yes", 1, 0)</f>
        <v>0</v>
      </c>
      <c r="J235" s="1">
        <f>IF(Table1[[#This Row],[Recommended]]="no",1,0)</f>
        <v>1</v>
      </c>
      <c r="K235" s="1" t="str">
        <f>IF(Table1[[#This Row],[Stars]]&gt;=8,"Excellent",IF(Table1[[#This Row],[Stars]]&gt;=6,"Good",IF(Table1[[#This Row],[Stars]]&gt;=5, "Average","Poor")))</f>
        <v>Average</v>
      </c>
      <c r="L235" s="1">
        <f>IF(Table1[[#This Row],[Grade_of_Stars]]="Excellent", 1,0)</f>
        <v>0</v>
      </c>
      <c r="M235" s="1">
        <f>IF(Table1[[#This Row],[Grade_of_Stars]]="Good", 1,0)</f>
        <v>0</v>
      </c>
      <c r="N235" s="1">
        <f>IF(Table1[[#This Row],[Grade_of_Stars]]="Average",1,0)</f>
        <v>1</v>
      </c>
      <c r="O235" s="1">
        <f>IF(Table1[[#This Row],[Grade_of_Stars]]="Poor",1,0)</f>
        <v>0</v>
      </c>
    </row>
    <row r="236" spans="1:15" ht="14.25" customHeight="1" x14ac:dyDescent="0.25">
      <c r="A236" s="1" t="s">
        <v>513</v>
      </c>
      <c r="B236" s="3">
        <v>45033</v>
      </c>
      <c r="C236" s="1" t="s">
        <v>31</v>
      </c>
      <c r="D236" s="1" t="s">
        <v>6</v>
      </c>
      <c r="E236" s="1" t="s">
        <v>7</v>
      </c>
      <c r="F236" s="1">
        <v>3</v>
      </c>
      <c r="G236" s="1" t="s">
        <v>21</v>
      </c>
      <c r="H236" s="1" t="s">
        <v>13</v>
      </c>
      <c r="I236" s="1">
        <f>IF(Table1[[#This Row],[Recommended]]="yes", 1, 0)</f>
        <v>0</v>
      </c>
      <c r="J236" s="1">
        <f>IF(Table1[[#This Row],[Recommended]]="no",1,0)</f>
        <v>1</v>
      </c>
      <c r="K236" s="1" t="str">
        <f>IF(Table1[[#This Row],[Stars]]&gt;=8,"Excellent",IF(Table1[[#This Row],[Stars]]&gt;=6,"Good",IF(Table1[[#This Row],[Stars]]&gt;=5, "Average","Poor")))</f>
        <v>Poor</v>
      </c>
      <c r="L236" s="1">
        <f>IF(Table1[[#This Row],[Grade_of_Stars]]="Excellent", 1,0)</f>
        <v>0</v>
      </c>
      <c r="M236" s="1">
        <f>IF(Table1[[#This Row],[Grade_of_Stars]]="Good", 1,0)</f>
        <v>0</v>
      </c>
      <c r="N236" s="1">
        <f>IF(Table1[[#This Row],[Grade_of_Stars]]="Average",1,0)</f>
        <v>0</v>
      </c>
      <c r="O236" s="1">
        <f>IF(Table1[[#This Row],[Grade_of_Stars]]="Poor",1,0)</f>
        <v>1</v>
      </c>
    </row>
    <row r="237" spans="1:15" ht="14.25" customHeight="1" x14ac:dyDescent="0.25">
      <c r="A237" s="1" t="s">
        <v>514</v>
      </c>
      <c r="B237" s="3">
        <v>45025</v>
      </c>
      <c r="C237" s="1" t="s">
        <v>31</v>
      </c>
      <c r="D237" s="1" t="s">
        <v>6</v>
      </c>
      <c r="E237" s="1" t="s">
        <v>7</v>
      </c>
      <c r="F237" s="1">
        <v>7</v>
      </c>
      <c r="G237" s="1" t="s">
        <v>21</v>
      </c>
      <c r="H237" s="1" t="s">
        <v>13</v>
      </c>
      <c r="I237" s="1">
        <f>IF(Table1[[#This Row],[Recommended]]="yes", 1, 0)</f>
        <v>0</v>
      </c>
      <c r="J237" s="1">
        <f>IF(Table1[[#This Row],[Recommended]]="no",1,0)</f>
        <v>1</v>
      </c>
      <c r="K237" s="1" t="str">
        <f>IF(Table1[[#This Row],[Stars]]&gt;=8,"Excellent",IF(Table1[[#This Row],[Stars]]&gt;=6,"Good",IF(Table1[[#This Row],[Stars]]&gt;=5, "Average","Poor")))</f>
        <v>Good</v>
      </c>
      <c r="L237" s="1">
        <f>IF(Table1[[#This Row],[Grade_of_Stars]]="Excellent", 1,0)</f>
        <v>0</v>
      </c>
      <c r="M237" s="1">
        <f>IF(Table1[[#This Row],[Grade_of_Stars]]="Good", 1,0)</f>
        <v>1</v>
      </c>
      <c r="N237" s="1">
        <f>IF(Table1[[#This Row],[Grade_of_Stars]]="Average",1,0)</f>
        <v>0</v>
      </c>
      <c r="O237" s="1">
        <f>IF(Table1[[#This Row],[Grade_of_Stars]]="Poor",1,0)</f>
        <v>0</v>
      </c>
    </row>
    <row r="238" spans="1:15" ht="14.25" customHeight="1" x14ac:dyDescent="0.25">
      <c r="A238" s="1" t="s">
        <v>66</v>
      </c>
      <c r="B238" s="3">
        <v>45011</v>
      </c>
      <c r="C238" s="1" t="s">
        <v>5</v>
      </c>
      <c r="D238" s="1" t="s">
        <v>6</v>
      </c>
      <c r="E238" s="1" t="s">
        <v>7</v>
      </c>
      <c r="F238" s="1">
        <v>9</v>
      </c>
      <c r="G238" s="1" t="s">
        <v>21</v>
      </c>
      <c r="H238" s="1" t="s">
        <v>13</v>
      </c>
      <c r="I238" s="1">
        <f>IF(Table1[[#This Row],[Recommended]]="yes", 1, 0)</f>
        <v>0</v>
      </c>
      <c r="J238" s="1">
        <f>IF(Table1[[#This Row],[Recommended]]="no",1,0)</f>
        <v>1</v>
      </c>
      <c r="K238" s="1" t="str">
        <f>IF(Table1[[#This Row],[Stars]]&gt;=8,"Excellent",IF(Table1[[#This Row],[Stars]]&gt;=6,"Good",IF(Table1[[#This Row],[Stars]]&gt;=5, "Average","Poor")))</f>
        <v>Excellent</v>
      </c>
      <c r="L238" s="1">
        <f>IF(Table1[[#This Row],[Grade_of_Stars]]="Excellent", 1,0)</f>
        <v>1</v>
      </c>
      <c r="M238" s="1">
        <f>IF(Table1[[#This Row],[Grade_of_Stars]]="Good", 1,0)</f>
        <v>0</v>
      </c>
      <c r="N238" s="1">
        <f>IF(Table1[[#This Row],[Grade_of_Stars]]="Average",1,0)</f>
        <v>0</v>
      </c>
      <c r="O238" s="1">
        <f>IF(Table1[[#This Row],[Grade_of_Stars]]="Poor",1,0)</f>
        <v>0</v>
      </c>
    </row>
    <row r="239" spans="1:15" ht="14.25" customHeight="1" x14ac:dyDescent="0.25">
      <c r="A239" s="1" t="s">
        <v>515</v>
      </c>
      <c r="B239" s="3">
        <v>45001</v>
      </c>
      <c r="C239" s="1" t="s">
        <v>5</v>
      </c>
      <c r="D239" s="1" t="s">
        <v>6</v>
      </c>
      <c r="E239" s="1" t="s">
        <v>7</v>
      </c>
      <c r="F239" s="1">
        <v>1</v>
      </c>
      <c r="G239" s="1" t="s">
        <v>21</v>
      </c>
      <c r="H239" s="1" t="s">
        <v>13</v>
      </c>
      <c r="I239" s="1">
        <f>IF(Table1[[#This Row],[Recommended]]="yes", 1, 0)</f>
        <v>0</v>
      </c>
      <c r="J239" s="1">
        <f>IF(Table1[[#This Row],[Recommended]]="no",1,0)</f>
        <v>1</v>
      </c>
      <c r="K239" s="1" t="str">
        <f>IF(Table1[[#This Row],[Stars]]&gt;=8,"Excellent",IF(Table1[[#This Row],[Stars]]&gt;=6,"Good",IF(Table1[[#This Row],[Stars]]&gt;=5, "Average","Poor")))</f>
        <v>Poor</v>
      </c>
      <c r="L239" s="1">
        <f>IF(Table1[[#This Row],[Grade_of_Stars]]="Excellent", 1,0)</f>
        <v>0</v>
      </c>
      <c r="M239" s="1">
        <f>IF(Table1[[#This Row],[Grade_of_Stars]]="Good", 1,0)</f>
        <v>0</v>
      </c>
      <c r="N239" s="1">
        <f>IF(Table1[[#This Row],[Grade_of_Stars]]="Average",1,0)</f>
        <v>0</v>
      </c>
      <c r="O239" s="1">
        <f>IF(Table1[[#This Row],[Grade_of_Stars]]="Poor",1,0)</f>
        <v>1</v>
      </c>
    </row>
    <row r="240" spans="1:15" ht="14.25" customHeight="1" x14ac:dyDescent="0.25">
      <c r="A240" s="1" t="s">
        <v>516</v>
      </c>
      <c r="B240" s="3">
        <v>44995</v>
      </c>
      <c r="C240" s="1" t="s">
        <v>5</v>
      </c>
      <c r="D240" s="1" t="s">
        <v>6</v>
      </c>
      <c r="E240" s="1" t="s">
        <v>7</v>
      </c>
      <c r="F240" s="1">
        <v>3</v>
      </c>
      <c r="G240" s="1" t="s">
        <v>21</v>
      </c>
      <c r="H240" s="1" t="s">
        <v>13</v>
      </c>
      <c r="I240" s="1">
        <f>IF(Table1[[#This Row],[Recommended]]="yes", 1, 0)</f>
        <v>0</v>
      </c>
      <c r="J240" s="1">
        <f>IF(Table1[[#This Row],[Recommended]]="no",1,0)</f>
        <v>1</v>
      </c>
      <c r="K240" s="1" t="str">
        <f>IF(Table1[[#This Row],[Stars]]&gt;=8,"Excellent",IF(Table1[[#This Row],[Stars]]&gt;=6,"Good",IF(Table1[[#This Row],[Stars]]&gt;=5, "Average","Poor")))</f>
        <v>Poor</v>
      </c>
      <c r="L240" s="1">
        <f>IF(Table1[[#This Row],[Grade_of_Stars]]="Excellent", 1,0)</f>
        <v>0</v>
      </c>
      <c r="M240" s="1">
        <f>IF(Table1[[#This Row],[Grade_of_Stars]]="Good", 1,0)</f>
        <v>0</v>
      </c>
      <c r="N240" s="1">
        <f>IF(Table1[[#This Row],[Grade_of_Stars]]="Average",1,0)</f>
        <v>0</v>
      </c>
      <c r="O240" s="1">
        <f>IF(Table1[[#This Row],[Grade_of_Stars]]="Poor",1,0)</f>
        <v>1</v>
      </c>
    </row>
    <row r="241" spans="1:15" ht="14.25" customHeight="1" x14ac:dyDescent="0.25">
      <c r="A241" s="1" t="s">
        <v>517</v>
      </c>
      <c r="B241" s="3">
        <v>44961</v>
      </c>
      <c r="C241" s="1" t="s">
        <v>5</v>
      </c>
      <c r="D241" s="1" t="s">
        <v>6</v>
      </c>
      <c r="E241" s="1" t="s">
        <v>2</v>
      </c>
      <c r="F241" s="1">
        <v>5</v>
      </c>
      <c r="G241" s="1" t="s">
        <v>21</v>
      </c>
      <c r="H241" s="1" t="s">
        <v>13</v>
      </c>
      <c r="I241" s="1">
        <f>IF(Table1[[#This Row],[Recommended]]="yes", 1, 0)</f>
        <v>1</v>
      </c>
      <c r="J241" s="1">
        <f>IF(Table1[[#This Row],[Recommended]]="no",1,0)</f>
        <v>0</v>
      </c>
      <c r="K241" s="1" t="str">
        <f>IF(Table1[[#This Row],[Stars]]&gt;=8,"Excellent",IF(Table1[[#This Row],[Stars]]&gt;=6,"Good",IF(Table1[[#This Row],[Stars]]&gt;=5, "Average","Poor")))</f>
        <v>Average</v>
      </c>
      <c r="L241" s="1">
        <f>IF(Table1[[#This Row],[Grade_of_Stars]]="Excellent", 1,0)</f>
        <v>0</v>
      </c>
      <c r="M241" s="1">
        <f>IF(Table1[[#This Row],[Grade_of_Stars]]="Good", 1,0)</f>
        <v>0</v>
      </c>
      <c r="N241" s="1">
        <f>IF(Table1[[#This Row],[Grade_of_Stars]]="Average",1,0)</f>
        <v>1</v>
      </c>
      <c r="O241" s="1">
        <f>IF(Table1[[#This Row],[Grade_of_Stars]]="Poor",1,0)</f>
        <v>0</v>
      </c>
    </row>
    <row r="242" spans="1:15" ht="14.25" customHeight="1" x14ac:dyDescent="0.25">
      <c r="A242" s="1" t="s">
        <v>82</v>
      </c>
      <c r="B242" s="3">
        <v>44945</v>
      </c>
      <c r="C242" s="1" t="s">
        <v>5</v>
      </c>
      <c r="D242" s="1" t="s">
        <v>6</v>
      </c>
      <c r="E242" s="1" t="s">
        <v>7</v>
      </c>
      <c r="F242" s="1">
        <v>5</v>
      </c>
      <c r="G242" s="1" t="s">
        <v>21</v>
      </c>
      <c r="H242" s="1" t="s">
        <v>13</v>
      </c>
      <c r="I242" s="1">
        <f>IF(Table1[[#This Row],[Recommended]]="yes", 1, 0)</f>
        <v>0</v>
      </c>
      <c r="J242" s="1">
        <f>IF(Table1[[#This Row],[Recommended]]="no",1,0)</f>
        <v>1</v>
      </c>
      <c r="K242" s="1" t="str">
        <f>IF(Table1[[#This Row],[Stars]]&gt;=8,"Excellent",IF(Table1[[#This Row],[Stars]]&gt;=6,"Good",IF(Table1[[#This Row],[Stars]]&gt;=5, "Average","Poor")))</f>
        <v>Average</v>
      </c>
      <c r="L242" s="1">
        <f>IF(Table1[[#This Row],[Grade_of_Stars]]="Excellent", 1,0)</f>
        <v>0</v>
      </c>
      <c r="M242" s="1">
        <f>IF(Table1[[#This Row],[Grade_of_Stars]]="Good", 1,0)</f>
        <v>0</v>
      </c>
      <c r="N242" s="1">
        <f>IF(Table1[[#This Row],[Grade_of_Stars]]="Average",1,0)</f>
        <v>1</v>
      </c>
      <c r="O242" s="1">
        <f>IF(Table1[[#This Row],[Grade_of_Stars]]="Poor",1,0)</f>
        <v>0</v>
      </c>
    </row>
    <row r="243" spans="1:15" ht="14.25" customHeight="1" x14ac:dyDescent="0.25">
      <c r="A243" s="1" t="s">
        <v>518</v>
      </c>
      <c r="B243" s="3">
        <v>44928</v>
      </c>
      <c r="C243" s="1" t="s">
        <v>5</v>
      </c>
      <c r="D243" s="1" t="s">
        <v>6</v>
      </c>
      <c r="E243" s="1" t="s">
        <v>2</v>
      </c>
      <c r="F243" s="1">
        <v>3</v>
      </c>
      <c r="G243" s="1" t="s">
        <v>21</v>
      </c>
      <c r="H243" s="1" t="s">
        <v>13</v>
      </c>
      <c r="I243" s="1">
        <f>IF(Table1[[#This Row],[Recommended]]="yes", 1, 0)</f>
        <v>1</v>
      </c>
      <c r="J243" s="1">
        <f>IF(Table1[[#This Row],[Recommended]]="no",1,0)</f>
        <v>0</v>
      </c>
      <c r="K243" s="1" t="str">
        <f>IF(Table1[[#This Row],[Stars]]&gt;=8,"Excellent",IF(Table1[[#This Row],[Stars]]&gt;=6,"Good",IF(Table1[[#This Row],[Stars]]&gt;=5, "Average","Poor")))</f>
        <v>Poor</v>
      </c>
      <c r="L243" s="1">
        <f>IF(Table1[[#This Row],[Grade_of_Stars]]="Excellent", 1,0)</f>
        <v>0</v>
      </c>
      <c r="M243" s="1">
        <f>IF(Table1[[#This Row],[Grade_of_Stars]]="Good", 1,0)</f>
        <v>0</v>
      </c>
      <c r="N243" s="1">
        <f>IF(Table1[[#This Row],[Grade_of_Stars]]="Average",1,0)</f>
        <v>0</v>
      </c>
      <c r="O243" s="1">
        <f>IF(Table1[[#This Row],[Grade_of_Stars]]="Poor",1,0)</f>
        <v>1</v>
      </c>
    </row>
    <row r="244" spans="1:15" ht="14.25" customHeight="1" x14ac:dyDescent="0.25">
      <c r="A244" s="1" t="s">
        <v>519</v>
      </c>
      <c r="B244" s="3">
        <v>44859</v>
      </c>
      <c r="C244" s="1" t="s">
        <v>5</v>
      </c>
      <c r="D244" s="1" t="s">
        <v>6</v>
      </c>
      <c r="E244" s="1" t="s">
        <v>7</v>
      </c>
      <c r="F244" s="1">
        <v>7</v>
      </c>
      <c r="G244" s="1" t="s">
        <v>21</v>
      </c>
      <c r="H244" s="1" t="s">
        <v>13</v>
      </c>
      <c r="I244" s="1">
        <f>IF(Table1[[#This Row],[Recommended]]="yes", 1, 0)</f>
        <v>0</v>
      </c>
      <c r="J244" s="1">
        <f>IF(Table1[[#This Row],[Recommended]]="no",1,0)</f>
        <v>1</v>
      </c>
      <c r="K244" s="1" t="str">
        <f>IF(Table1[[#This Row],[Stars]]&gt;=8,"Excellent",IF(Table1[[#This Row],[Stars]]&gt;=6,"Good",IF(Table1[[#This Row],[Stars]]&gt;=5, "Average","Poor")))</f>
        <v>Good</v>
      </c>
      <c r="L244" s="1">
        <f>IF(Table1[[#This Row],[Grade_of_Stars]]="Excellent", 1,0)</f>
        <v>0</v>
      </c>
      <c r="M244" s="1">
        <f>IF(Table1[[#This Row],[Grade_of_Stars]]="Good", 1,0)</f>
        <v>1</v>
      </c>
      <c r="N244" s="1">
        <f>IF(Table1[[#This Row],[Grade_of_Stars]]="Average",1,0)</f>
        <v>0</v>
      </c>
      <c r="O244" s="1">
        <f>IF(Table1[[#This Row],[Grade_of_Stars]]="Poor",1,0)</f>
        <v>0</v>
      </c>
    </row>
    <row r="245" spans="1:15" ht="14.25" customHeight="1" x14ac:dyDescent="0.25">
      <c r="A245" s="1" t="s">
        <v>101</v>
      </c>
      <c r="B245" s="3">
        <v>44820</v>
      </c>
      <c r="C245" s="1" t="s">
        <v>45</v>
      </c>
      <c r="D245" s="1" t="s">
        <v>6</v>
      </c>
      <c r="E245" s="1" t="s">
        <v>2</v>
      </c>
      <c r="F245" s="1">
        <v>1</v>
      </c>
      <c r="G245" s="1" t="s">
        <v>21</v>
      </c>
      <c r="H245" s="1" t="s">
        <v>13</v>
      </c>
      <c r="I245" s="1">
        <f>IF(Table1[[#This Row],[Recommended]]="yes", 1, 0)</f>
        <v>1</v>
      </c>
      <c r="J245" s="1">
        <f>IF(Table1[[#This Row],[Recommended]]="no",1,0)</f>
        <v>0</v>
      </c>
      <c r="K245" s="1" t="str">
        <f>IF(Table1[[#This Row],[Stars]]&gt;=8,"Excellent",IF(Table1[[#This Row],[Stars]]&gt;=6,"Good",IF(Table1[[#This Row],[Stars]]&gt;=5, "Average","Poor")))</f>
        <v>Poor</v>
      </c>
      <c r="L245" s="1">
        <f>IF(Table1[[#This Row],[Grade_of_Stars]]="Excellent", 1,0)</f>
        <v>0</v>
      </c>
      <c r="M245" s="1">
        <f>IF(Table1[[#This Row],[Grade_of_Stars]]="Good", 1,0)</f>
        <v>0</v>
      </c>
      <c r="N245" s="1">
        <f>IF(Table1[[#This Row],[Grade_of_Stars]]="Average",1,0)</f>
        <v>0</v>
      </c>
      <c r="O245" s="1">
        <f>IF(Table1[[#This Row],[Grade_of_Stars]]="Poor",1,0)</f>
        <v>1</v>
      </c>
    </row>
    <row r="246" spans="1:15" ht="14.25" customHeight="1" x14ac:dyDescent="0.25">
      <c r="A246" s="1" t="s">
        <v>520</v>
      </c>
      <c r="B246" s="3">
        <v>44796</v>
      </c>
      <c r="C246" s="1" t="s">
        <v>5</v>
      </c>
      <c r="D246" s="1" t="s">
        <v>6</v>
      </c>
      <c r="E246" s="1" t="s">
        <v>2</v>
      </c>
      <c r="F246" s="1">
        <v>3</v>
      </c>
      <c r="G246" s="1" t="s">
        <v>21</v>
      </c>
      <c r="H246" s="1" t="s">
        <v>13</v>
      </c>
      <c r="I246" s="1">
        <f>IF(Table1[[#This Row],[Recommended]]="yes", 1, 0)</f>
        <v>1</v>
      </c>
      <c r="J246" s="1">
        <f>IF(Table1[[#This Row],[Recommended]]="no",1,0)</f>
        <v>0</v>
      </c>
      <c r="K246" s="1" t="str">
        <f>IF(Table1[[#This Row],[Stars]]&gt;=8,"Excellent",IF(Table1[[#This Row],[Stars]]&gt;=6,"Good",IF(Table1[[#This Row],[Stars]]&gt;=5, "Average","Poor")))</f>
        <v>Poor</v>
      </c>
      <c r="L246" s="1">
        <f>IF(Table1[[#This Row],[Grade_of_Stars]]="Excellent", 1,0)</f>
        <v>0</v>
      </c>
      <c r="M246" s="1">
        <f>IF(Table1[[#This Row],[Grade_of_Stars]]="Good", 1,0)</f>
        <v>0</v>
      </c>
      <c r="N246" s="1">
        <f>IF(Table1[[#This Row],[Grade_of_Stars]]="Average",1,0)</f>
        <v>0</v>
      </c>
      <c r="O246" s="1">
        <f>IF(Table1[[#This Row],[Grade_of_Stars]]="Poor",1,0)</f>
        <v>1</v>
      </c>
    </row>
    <row r="247" spans="1:15" ht="14.25" customHeight="1" x14ac:dyDescent="0.25">
      <c r="A247" s="1" t="s">
        <v>521</v>
      </c>
      <c r="B247" s="3">
        <v>44769</v>
      </c>
      <c r="C247" s="1" t="s">
        <v>109</v>
      </c>
      <c r="D247" s="1" t="s">
        <v>6</v>
      </c>
      <c r="E247" s="1" t="s">
        <v>7</v>
      </c>
      <c r="F247" s="1">
        <v>3</v>
      </c>
      <c r="G247" s="1" t="s">
        <v>21</v>
      </c>
      <c r="H247" s="1" t="s">
        <v>13</v>
      </c>
      <c r="I247" s="1">
        <f>IF(Table1[[#This Row],[Recommended]]="yes", 1, 0)</f>
        <v>0</v>
      </c>
      <c r="J247" s="1">
        <f>IF(Table1[[#This Row],[Recommended]]="no",1,0)</f>
        <v>1</v>
      </c>
      <c r="K247" s="1" t="str">
        <f>IF(Table1[[#This Row],[Stars]]&gt;=8,"Excellent",IF(Table1[[#This Row],[Stars]]&gt;=6,"Good",IF(Table1[[#This Row],[Stars]]&gt;=5, "Average","Poor")))</f>
        <v>Poor</v>
      </c>
      <c r="L247" s="1">
        <f>IF(Table1[[#This Row],[Grade_of_Stars]]="Excellent", 1,0)</f>
        <v>0</v>
      </c>
      <c r="M247" s="1">
        <f>IF(Table1[[#This Row],[Grade_of_Stars]]="Good", 1,0)</f>
        <v>0</v>
      </c>
      <c r="N247" s="1">
        <f>IF(Table1[[#This Row],[Grade_of_Stars]]="Average",1,0)</f>
        <v>0</v>
      </c>
      <c r="O247" s="1">
        <f>IF(Table1[[#This Row],[Grade_of_Stars]]="Poor",1,0)</f>
        <v>1</v>
      </c>
    </row>
    <row r="248" spans="1:15" ht="14.25" customHeight="1" x14ac:dyDescent="0.25">
      <c r="A248" s="1" t="s">
        <v>119</v>
      </c>
      <c r="B248" s="3">
        <v>44740</v>
      </c>
      <c r="C248" s="1" t="s">
        <v>45</v>
      </c>
      <c r="D248" s="1" t="s">
        <v>6</v>
      </c>
      <c r="E248" s="1" t="s">
        <v>7</v>
      </c>
      <c r="F248" s="1">
        <v>5</v>
      </c>
      <c r="G248" s="1" t="s">
        <v>21</v>
      </c>
      <c r="H248" s="1" t="s">
        <v>13</v>
      </c>
      <c r="I248" s="1">
        <f>IF(Table1[[#This Row],[Recommended]]="yes", 1, 0)</f>
        <v>0</v>
      </c>
      <c r="J248" s="1">
        <f>IF(Table1[[#This Row],[Recommended]]="no",1,0)</f>
        <v>1</v>
      </c>
      <c r="K248" s="1" t="str">
        <f>IF(Table1[[#This Row],[Stars]]&gt;=8,"Excellent",IF(Table1[[#This Row],[Stars]]&gt;=6,"Good",IF(Table1[[#This Row],[Stars]]&gt;=5, "Average","Poor")))</f>
        <v>Average</v>
      </c>
      <c r="L248" s="1">
        <f>IF(Table1[[#This Row],[Grade_of_Stars]]="Excellent", 1,0)</f>
        <v>0</v>
      </c>
      <c r="M248" s="1">
        <f>IF(Table1[[#This Row],[Grade_of_Stars]]="Good", 1,0)</f>
        <v>0</v>
      </c>
      <c r="N248" s="1">
        <f>IF(Table1[[#This Row],[Grade_of_Stars]]="Average",1,0)</f>
        <v>1</v>
      </c>
      <c r="O248" s="1">
        <f>IF(Table1[[#This Row],[Grade_of_Stars]]="Poor",1,0)</f>
        <v>0</v>
      </c>
    </row>
    <row r="249" spans="1:15" ht="14.25" customHeight="1" x14ac:dyDescent="0.25">
      <c r="A249" s="1" t="s">
        <v>124</v>
      </c>
      <c r="B249" s="3">
        <v>44732</v>
      </c>
      <c r="C249" s="1" t="s">
        <v>31</v>
      </c>
      <c r="D249" s="1" t="s">
        <v>6</v>
      </c>
      <c r="E249" s="1" t="s">
        <v>7</v>
      </c>
      <c r="F249" s="1">
        <v>3</v>
      </c>
      <c r="G249" s="1" t="s">
        <v>21</v>
      </c>
      <c r="H249" s="1" t="s">
        <v>13</v>
      </c>
      <c r="I249" s="1">
        <f>IF(Table1[[#This Row],[Recommended]]="yes", 1, 0)</f>
        <v>0</v>
      </c>
      <c r="J249" s="1">
        <f>IF(Table1[[#This Row],[Recommended]]="no",1,0)</f>
        <v>1</v>
      </c>
      <c r="K249" s="1" t="str">
        <f>IF(Table1[[#This Row],[Stars]]&gt;=8,"Excellent",IF(Table1[[#This Row],[Stars]]&gt;=6,"Good",IF(Table1[[#This Row],[Stars]]&gt;=5, "Average","Poor")))</f>
        <v>Poor</v>
      </c>
      <c r="L249" s="1">
        <f>IF(Table1[[#This Row],[Grade_of_Stars]]="Excellent", 1,0)</f>
        <v>0</v>
      </c>
      <c r="M249" s="1">
        <f>IF(Table1[[#This Row],[Grade_of_Stars]]="Good", 1,0)</f>
        <v>0</v>
      </c>
      <c r="N249" s="1">
        <f>IF(Table1[[#This Row],[Grade_of_Stars]]="Average",1,0)</f>
        <v>0</v>
      </c>
      <c r="O249" s="1">
        <f>IF(Table1[[#This Row],[Grade_of_Stars]]="Poor",1,0)</f>
        <v>1</v>
      </c>
    </row>
    <row r="250" spans="1:15" ht="14.25" customHeight="1" x14ac:dyDescent="0.25">
      <c r="A250" s="1" t="s">
        <v>522</v>
      </c>
      <c r="B250" s="3">
        <v>44700</v>
      </c>
      <c r="C250" s="1" t="s">
        <v>31</v>
      </c>
      <c r="D250" s="1" t="s">
        <v>6</v>
      </c>
      <c r="E250" s="1" t="s">
        <v>7</v>
      </c>
      <c r="F250" s="1">
        <v>5</v>
      </c>
      <c r="G250" s="1" t="s">
        <v>21</v>
      </c>
      <c r="H250" s="1" t="s">
        <v>13</v>
      </c>
      <c r="I250" s="1">
        <f>IF(Table1[[#This Row],[Recommended]]="yes", 1, 0)</f>
        <v>0</v>
      </c>
      <c r="J250" s="1">
        <f>IF(Table1[[#This Row],[Recommended]]="no",1,0)</f>
        <v>1</v>
      </c>
      <c r="K250" s="1" t="str">
        <f>IF(Table1[[#This Row],[Stars]]&gt;=8,"Excellent",IF(Table1[[#This Row],[Stars]]&gt;=6,"Good",IF(Table1[[#This Row],[Stars]]&gt;=5, "Average","Poor")))</f>
        <v>Average</v>
      </c>
      <c r="L250" s="1">
        <f>IF(Table1[[#This Row],[Grade_of_Stars]]="Excellent", 1,0)</f>
        <v>0</v>
      </c>
      <c r="M250" s="1">
        <f>IF(Table1[[#This Row],[Grade_of_Stars]]="Good", 1,0)</f>
        <v>0</v>
      </c>
      <c r="N250" s="1">
        <f>IF(Table1[[#This Row],[Grade_of_Stars]]="Average",1,0)</f>
        <v>1</v>
      </c>
      <c r="O250" s="1">
        <f>IF(Table1[[#This Row],[Grade_of_Stars]]="Poor",1,0)</f>
        <v>0</v>
      </c>
    </row>
    <row r="251" spans="1:15" ht="14.25" customHeight="1" x14ac:dyDescent="0.25">
      <c r="A251" s="1" t="s">
        <v>523</v>
      </c>
      <c r="B251" s="3">
        <v>44685</v>
      </c>
      <c r="C251" s="1" t="s">
        <v>31</v>
      </c>
      <c r="D251" s="1" t="s">
        <v>6</v>
      </c>
      <c r="E251" s="1" t="s">
        <v>7</v>
      </c>
      <c r="F251" s="1">
        <v>3</v>
      </c>
      <c r="G251" s="1" t="s">
        <v>21</v>
      </c>
      <c r="H251" s="1" t="s">
        <v>13</v>
      </c>
      <c r="I251" s="1">
        <f>IF(Table1[[#This Row],[Recommended]]="yes", 1, 0)</f>
        <v>0</v>
      </c>
      <c r="J251" s="1">
        <f>IF(Table1[[#This Row],[Recommended]]="no",1,0)</f>
        <v>1</v>
      </c>
      <c r="K251" s="1" t="str">
        <f>IF(Table1[[#This Row],[Stars]]&gt;=8,"Excellent",IF(Table1[[#This Row],[Stars]]&gt;=6,"Good",IF(Table1[[#This Row],[Stars]]&gt;=5, "Average","Poor")))</f>
        <v>Poor</v>
      </c>
      <c r="L251" s="1">
        <f>IF(Table1[[#This Row],[Grade_of_Stars]]="Excellent", 1,0)</f>
        <v>0</v>
      </c>
      <c r="M251" s="1">
        <f>IF(Table1[[#This Row],[Grade_of_Stars]]="Good", 1,0)</f>
        <v>0</v>
      </c>
      <c r="N251" s="1">
        <f>IF(Table1[[#This Row],[Grade_of_Stars]]="Average",1,0)</f>
        <v>0</v>
      </c>
      <c r="O251" s="1">
        <f>IF(Table1[[#This Row],[Grade_of_Stars]]="Poor",1,0)</f>
        <v>1</v>
      </c>
    </row>
    <row r="252" spans="1:15" ht="14.25" customHeight="1" x14ac:dyDescent="0.25">
      <c r="A252" s="1" t="s">
        <v>524</v>
      </c>
      <c r="B252" s="3">
        <v>44667</v>
      </c>
      <c r="C252" s="1" t="s">
        <v>38</v>
      </c>
      <c r="D252" s="1" t="s">
        <v>6</v>
      </c>
      <c r="E252" s="1" t="s">
        <v>7</v>
      </c>
      <c r="F252" s="1">
        <v>7</v>
      </c>
      <c r="G252" s="1" t="s">
        <v>21</v>
      </c>
      <c r="H252" s="1" t="s">
        <v>13</v>
      </c>
      <c r="I252" s="1">
        <f>IF(Table1[[#This Row],[Recommended]]="yes", 1, 0)</f>
        <v>0</v>
      </c>
      <c r="J252" s="1">
        <f>IF(Table1[[#This Row],[Recommended]]="no",1,0)</f>
        <v>1</v>
      </c>
      <c r="K252" s="1" t="str">
        <f>IF(Table1[[#This Row],[Stars]]&gt;=8,"Excellent",IF(Table1[[#This Row],[Stars]]&gt;=6,"Good",IF(Table1[[#This Row],[Stars]]&gt;=5, "Average","Poor")))</f>
        <v>Good</v>
      </c>
      <c r="L252" s="1">
        <f>IF(Table1[[#This Row],[Grade_of_Stars]]="Excellent", 1,0)</f>
        <v>0</v>
      </c>
      <c r="M252" s="1">
        <f>IF(Table1[[#This Row],[Grade_of_Stars]]="Good", 1,0)</f>
        <v>1</v>
      </c>
      <c r="N252" s="1">
        <f>IF(Table1[[#This Row],[Grade_of_Stars]]="Average",1,0)</f>
        <v>0</v>
      </c>
      <c r="O252" s="1">
        <f>IF(Table1[[#This Row],[Grade_of_Stars]]="Poor",1,0)</f>
        <v>0</v>
      </c>
    </row>
    <row r="253" spans="1:15" ht="14.25" customHeight="1" x14ac:dyDescent="0.25">
      <c r="A253" s="1" t="s">
        <v>153</v>
      </c>
      <c r="B253" s="3">
        <v>44651</v>
      </c>
      <c r="C253" s="1" t="s">
        <v>5</v>
      </c>
      <c r="D253" s="1" t="s">
        <v>6</v>
      </c>
      <c r="E253" s="1" t="s">
        <v>7</v>
      </c>
      <c r="F253" s="1">
        <v>1</v>
      </c>
      <c r="G253" s="1" t="s">
        <v>21</v>
      </c>
      <c r="H253" s="1" t="s">
        <v>13</v>
      </c>
      <c r="I253" s="1">
        <f>IF(Table1[[#This Row],[Recommended]]="yes", 1, 0)</f>
        <v>0</v>
      </c>
      <c r="J253" s="1">
        <f>IF(Table1[[#This Row],[Recommended]]="no",1,0)</f>
        <v>1</v>
      </c>
      <c r="K253" s="1" t="str">
        <f>IF(Table1[[#This Row],[Stars]]&gt;=8,"Excellent",IF(Table1[[#This Row],[Stars]]&gt;=6,"Good",IF(Table1[[#This Row],[Stars]]&gt;=5, "Average","Poor")))</f>
        <v>Poor</v>
      </c>
      <c r="L253" s="1">
        <f>IF(Table1[[#This Row],[Grade_of_Stars]]="Excellent", 1,0)</f>
        <v>0</v>
      </c>
      <c r="M253" s="1">
        <f>IF(Table1[[#This Row],[Grade_of_Stars]]="Good", 1,0)</f>
        <v>0</v>
      </c>
      <c r="N253" s="1">
        <f>IF(Table1[[#This Row],[Grade_of_Stars]]="Average",1,0)</f>
        <v>0</v>
      </c>
      <c r="O253" s="1">
        <f>IF(Table1[[#This Row],[Grade_of_Stars]]="Poor",1,0)</f>
        <v>1</v>
      </c>
    </row>
    <row r="254" spans="1:15" ht="14.25" customHeight="1" x14ac:dyDescent="0.25">
      <c r="A254" s="1" t="s">
        <v>525</v>
      </c>
      <c r="B254" s="3">
        <v>44637</v>
      </c>
      <c r="C254" s="1" t="s">
        <v>5</v>
      </c>
      <c r="D254" s="1" t="s">
        <v>6</v>
      </c>
      <c r="E254" s="1" t="s">
        <v>7</v>
      </c>
      <c r="F254" s="1">
        <v>3</v>
      </c>
      <c r="G254" s="1" t="s">
        <v>21</v>
      </c>
      <c r="H254" s="1" t="s">
        <v>13</v>
      </c>
      <c r="I254" s="1">
        <f>IF(Table1[[#This Row],[Recommended]]="yes", 1, 0)</f>
        <v>0</v>
      </c>
      <c r="J254" s="1">
        <f>IF(Table1[[#This Row],[Recommended]]="no",1,0)</f>
        <v>1</v>
      </c>
      <c r="K254" s="1" t="str">
        <f>IF(Table1[[#This Row],[Stars]]&gt;=8,"Excellent",IF(Table1[[#This Row],[Stars]]&gt;=6,"Good",IF(Table1[[#This Row],[Stars]]&gt;=5, "Average","Poor")))</f>
        <v>Poor</v>
      </c>
      <c r="L254" s="1">
        <f>IF(Table1[[#This Row],[Grade_of_Stars]]="Excellent", 1,0)</f>
        <v>0</v>
      </c>
      <c r="M254" s="1">
        <f>IF(Table1[[#This Row],[Grade_of_Stars]]="Good", 1,0)</f>
        <v>0</v>
      </c>
      <c r="N254" s="1">
        <f>IF(Table1[[#This Row],[Grade_of_Stars]]="Average",1,0)</f>
        <v>0</v>
      </c>
      <c r="O254" s="1">
        <f>IF(Table1[[#This Row],[Grade_of_Stars]]="Poor",1,0)</f>
        <v>1</v>
      </c>
    </row>
    <row r="255" spans="1:15" ht="14.25" customHeight="1" x14ac:dyDescent="0.25">
      <c r="A255" s="1" t="s">
        <v>526</v>
      </c>
      <c r="B255" s="3">
        <v>44600</v>
      </c>
      <c r="C255" s="1" t="s">
        <v>14</v>
      </c>
      <c r="D255" s="1" t="s">
        <v>6</v>
      </c>
      <c r="E255" s="1" t="s">
        <v>2</v>
      </c>
      <c r="F255" s="1">
        <v>5</v>
      </c>
      <c r="G255" s="1" t="s">
        <v>21</v>
      </c>
      <c r="H255" s="1" t="s">
        <v>13</v>
      </c>
      <c r="I255" s="1">
        <f>IF(Table1[[#This Row],[Recommended]]="yes", 1, 0)</f>
        <v>1</v>
      </c>
      <c r="J255" s="1">
        <f>IF(Table1[[#This Row],[Recommended]]="no",1,0)</f>
        <v>0</v>
      </c>
      <c r="K255" s="1" t="str">
        <f>IF(Table1[[#This Row],[Stars]]&gt;=8,"Excellent",IF(Table1[[#This Row],[Stars]]&gt;=6,"Good",IF(Table1[[#This Row],[Stars]]&gt;=5, "Average","Poor")))</f>
        <v>Average</v>
      </c>
      <c r="L255" s="1">
        <f>IF(Table1[[#This Row],[Grade_of_Stars]]="Excellent", 1,0)</f>
        <v>0</v>
      </c>
      <c r="M255" s="1">
        <f>IF(Table1[[#This Row],[Grade_of_Stars]]="Good", 1,0)</f>
        <v>0</v>
      </c>
      <c r="N255" s="1">
        <f>IF(Table1[[#This Row],[Grade_of_Stars]]="Average",1,0)</f>
        <v>1</v>
      </c>
      <c r="O255" s="1">
        <f>IF(Table1[[#This Row],[Grade_of_Stars]]="Poor",1,0)</f>
        <v>0</v>
      </c>
    </row>
    <row r="256" spans="1:15" ht="14.25" customHeight="1" x14ac:dyDescent="0.25">
      <c r="A256" s="1" t="s">
        <v>527</v>
      </c>
      <c r="B256" s="3">
        <v>44570</v>
      </c>
      <c r="C256" s="1" t="s">
        <v>31</v>
      </c>
      <c r="D256" s="1" t="s">
        <v>6</v>
      </c>
      <c r="E256" s="1" t="s">
        <v>7</v>
      </c>
      <c r="F256" s="1">
        <v>5</v>
      </c>
      <c r="G256" s="1" t="s">
        <v>21</v>
      </c>
      <c r="H256" s="1" t="s">
        <v>13</v>
      </c>
      <c r="I256" s="1">
        <f>IF(Table1[[#This Row],[Recommended]]="yes", 1, 0)</f>
        <v>0</v>
      </c>
      <c r="J256" s="1">
        <f>IF(Table1[[#This Row],[Recommended]]="no",1,0)</f>
        <v>1</v>
      </c>
      <c r="K256" s="1" t="str">
        <f>IF(Table1[[#This Row],[Stars]]&gt;=8,"Excellent",IF(Table1[[#This Row],[Stars]]&gt;=6,"Good",IF(Table1[[#This Row],[Stars]]&gt;=5, "Average","Poor")))</f>
        <v>Average</v>
      </c>
      <c r="L256" s="1">
        <f>IF(Table1[[#This Row],[Grade_of_Stars]]="Excellent", 1,0)</f>
        <v>0</v>
      </c>
      <c r="M256" s="1">
        <f>IF(Table1[[#This Row],[Grade_of_Stars]]="Good", 1,0)</f>
        <v>0</v>
      </c>
      <c r="N256" s="1">
        <f>IF(Table1[[#This Row],[Grade_of_Stars]]="Average",1,0)</f>
        <v>1</v>
      </c>
      <c r="O256" s="1">
        <f>IF(Table1[[#This Row],[Grade_of_Stars]]="Poor",1,0)</f>
        <v>0</v>
      </c>
    </row>
    <row r="257" spans="1:15" ht="14.25" customHeight="1" x14ac:dyDescent="0.25">
      <c r="A257" s="1" t="s">
        <v>528</v>
      </c>
      <c r="B257" s="3">
        <v>44513</v>
      </c>
      <c r="C257" s="1" t="s">
        <v>5</v>
      </c>
      <c r="D257" s="1" t="s">
        <v>6</v>
      </c>
      <c r="E257" s="1" t="s">
        <v>7</v>
      </c>
      <c r="F257" s="1">
        <v>5</v>
      </c>
      <c r="G257" s="1" t="s">
        <v>21</v>
      </c>
      <c r="H257" s="1" t="s">
        <v>13</v>
      </c>
      <c r="I257" s="1">
        <f>IF(Table1[[#This Row],[Recommended]]="yes", 1, 0)</f>
        <v>0</v>
      </c>
      <c r="J257" s="1">
        <f>IF(Table1[[#This Row],[Recommended]]="no",1,0)</f>
        <v>1</v>
      </c>
      <c r="K257" s="1" t="str">
        <f>IF(Table1[[#This Row],[Stars]]&gt;=8,"Excellent",IF(Table1[[#This Row],[Stars]]&gt;=6,"Good",IF(Table1[[#This Row],[Stars]]&gt;=5, "Average","Poor")))</f>
        <v>Average</v>
      </c>
      <c r="L257" s="1">
        <f>IF(Table1[[#This Row],[Grade_of_Stars]]="Excellent", 1,0)</f>
        <v>0</v>
      </c>
      <c r="M257" s="1">
        <f>IF(Table1[[#This Row],[Grade_of_Stars]]="Good", 1,0)</f>
        <v>0</v>
      </c>
      <c r="N257" s="1">
        <f>IF(Table1[[#This Row],[Grade_of_Stars]]="Average",1,0)</f>
        <v>1</v>
      </c>
      <c r="O257" s="1">
        <f>IF(Table1[[#This Row],[Grade_of_Stars]]="Poor",1,0)</f>
        <v>0</v>
      </c>
    </row>
    <row r="258" spans="1:15" ht="14.25" customHeight="1" x14ac:dyDescent="0.25">
      <c r="A258" s="1" t="s">
        <v>170</v>
      </c>
      <c r="B258" s="3">
        <v>44490</v>
      </c>
      <c r="C258" s="1" t="s">
        <v>5</v>
      </c>
      <c r="D258" s="1" t="s">
        <v>6</v>
      </c>
      <c r="E258" s="1" t="s">
        <v>7</v>
      </c>
      <c r="F258" s="1">
        <v>3</v>
      </c>
      <c r="G258" s="1" t="s">
        <v>21</v>
      </c>
      <c r="H258" s="1" t="s">
        <v>13</v>
      </c>
      <c r="I258" s="1">
        <f>IF(Table1[[#This Row],[Recommended]]="yes", 1, 0)</f>
        <v>0</v>
      </c>
      <c r="J258" s="1">
        <f>IF(Table1[[#This Row],[Recommended]]="no",1,0)</f>
        <v>1</v>
      </c>
      <c r="K258" s="1" t="str">
        <f>IF(Table1[[#This Row],[Stars]]&gt;=8,"Excellent",IF(Table1[[#This Row],[Stars]]&gt;=6,"Good",IF(Table1[[#This Row],[Stars]]&gt;=5, "Average","Poor")))</f>
        <v>Poor</v>
      </c>
      <c r="L258" s="1">
        <f>IF(Table1[[#This Row],[Grade_of_Stars]]="Excellent", 1,0)</f>
        <v>0</v>
      </c>
      <c r="M258" s="1">
        <f>IF(Table1[[#This Row],[Grade_of_Stars]]="Good", 1,0)</f>
        <v>0</v>
      </c>
      <c r="N258" s="1">
        <f>IF(Table1[[#This Row],[Grade_of_Stars]]="Average",1,0)</f>
        <v>0</v>
      </c>
      <c r="O258" s="1">
        <f>IF(Table1[[#This Row],[Grade_of_Stars]]="Poor",1,0)</f>
        <v>1</v>
      </c>
    </row>
    <row r="259" spans="1:15" ht="14.25" customHeight="1" x14ac:dyDescent="0.25">
      <c r="A259" s="1" t="s">
        <v>529</v>
      </c>
      <c r="B259" s="3">
        <v>44404</v>
      </c>
      <c r="C259" s="1" t="s">
        <v>176</v>
      </c>
      <c r="D259" s="1" t="s">
        <v>6</v>
      </c>
      <c r="E259" s="1" t="s">
        <v>7</v>
      </c>
      <c r="F259" s="1">
        <v>1</v>
      </c>
      <c r="G259" s="1" t="s">
        <v>21</v>
      </c>
      <c r="H259" s="1" t="s">
        <v>13</v>
      </c>
      <c r="I259" s="1">
        <f>IF(Table1[[#This Row],[Recommended]]="yes", 1, 0)</f>
        <v>0</v>
      </c>
      <c r="J259" s="1">
        <f>IF(Table1[[#This Row],[Recommended]]="no",1,0)</f>
        <v>1</v>
      </c>
      <c r="K259" s="1" t="str">
        <f>IF(Table1[[#This Row],[Stars]]&gt;=8,"Excellent",IF(Table1[[#This Row],[Stars]]&gt;=6,"Good",IF(Table1[[#This Row],[Stars]]&gt;=5, "Average","Poor")))</f>
        <v>Poor</v>
      </c>
      <c r="L259" s="1">
        <f>IF(Table1[[#This Row],[Grade_of_Stars]]="Excellent", 1,0)</f>
        <v>0</v>
      </c>
      <c r="M259" s="1">
        <f>IF(Table1[[#This Row],[Grade_of_Stars]]="Good", 1,0)</f>
        <v>0</v>
      </c>
      <c r="N259" s="1">
        <f>IF(Table1[[#This Row],[Grade_of_Stars]]="Average",1,0)</f>
        <v>0</v>
      </c>
      <c r="O259" s="1">
        <f>IF(Table1[[#This Row],[Grade_of_Stars]]="Poor",1,0)</f>
        <v>1</v>
      </c>
    </row>
    <row r="260" spans="1:15" ht="14.25" customHeight="1" x14ac:dyDescent="0.25">
      <c r="A260" s="1" t="s">
        <v>530</v>
      </c>
      <c r="B260" s="3">
        <v>44231</v>
      </c>
      <c r="C260" s="1" t="s">
        <v>5</v>
      </c>
      <c r="D260" s="1" t="s">
        <v>6</v>
      </c>
      <c r="E260" s="1" t="s">
        <v>2</v>
      </c>
      <c r="F260" s="1">
        <v>3</v>
      </c>
      <c r="G260" s="1" t="s">
        <v>21</v>
      </c>
      <c r="H260" s="1" t="s">
        <v>13</v>
      </c>
      <c r="I260" s="1">
        <f>IF(Table1[[#This Row],[Recommended]]="yes", 1, 0)</f>
        <v>1</v>
      </c>
      <c r="J260" s="1">
        <f>IF(Table1[[#This Row],[Recommended]]="no",1,0)</f>
        <v>0</v>
      </c>
      <c r="K260" s="1" t="str">
        <f>IF(Table1[[#This Row],[Stars]]&gt;=8,"Excellent",IF(Table1[[#This Row],[Stars]]&gt;=6,"Good",IF(Table1[[#This Row],[Stars]]&gt;=5, "Average","Poor")))</f>
        <v>Poor</v>
      </c>
      <c r="L260" s="1">
        <f>IF(Table1[[#This Row],[Grade_of_Stars]]="Excellent", 1,0)</f>
        <v>0</v>
      </c>
      <c r="M260" s="1">
        <f>IF(Table1[[#This Row],[Grade_of_Stars]]="Good", 1,0)</f>
        <v>0</v>
      </c>
      <c r="N260" s="1">
        <f>IF(Table1[[#This Row],[Grade_of_Stars]]="Average",1,0)</f>
        <v>0</v>
      </c>
      <c r="O260" s="1">
        <f>IF(Table1[[#This Row],[Grade_of_Stars]]="Poor",1,0)</f>
        <v>1</v>
      </c>
    </row>
    <row r="261" spans="1:15" ht="14.25" customHeight="1" x14ac:dyDescent="0.25">
      <c r="A261" s="1" t="s">
        <v>531</v>
      </c>
      <c r="B261" s="3">
        <v>44126</v>
      </c>
      <c r="C261" s="1" t="s">
        <v>25</v>
      </c>
      <c r="D261" s="1" t="s">
        <v>6</v>
      </c>
      <c r="E261" s="1" t="s">
        <v>2</v>
      </c>
      <c r="F261" s="1">
        <v>5</v>
      </c>
      <c r="G261" s="1" t="s">
        <v>21</v>
      </c>
      <c r="H261" s="1" t="s">
        <v>13</v>
      </c>
      <c r="I261" s="1">
        <f>IF(Table1[[#This Row],[Recommended]]="yes", 1, 0)</f>
        <v>1</v>
      </c>
      <c r="J261" s="1">
        <f>IF(Table1[[#This Row],[Recommended]]="no",1,0)</f>
        <v>0</v>
      </c>
      <c r="K261" s="1" t="str">
        <f>IF(Table1[[#This Row],[Stars]]&gt;=8,"Excellent",IF(Table1[[#This Row],[Stars]]&gt;=6,"Good",IF(Table1[[#This Row],[Stars]]&gt;=5, "Average","Poor")))</f>
        <v>Average</v>
      </c>
      <c r="L261" s="1">
        <f>IF(Table1[[#This Row],[Grade_of_Stars]]="Excellent", 1,0)</f>
        <v>0</v>
      </c>
      <c r="M261" s="1">
        <f>IF(Table1[[#This Row],[Grade_of_Stars]]="Good", 1,0)</f>
        <v>0</v>
      </c>
      <c r="N261" s="1">
        <f>IF(Table1[[#This Row],[Grade_of_Stars]]="Average",1,0)</f>
        <v>1</v>
      </c>
      <c r="O261" s="1">
        <f>IF(Table1[[#This Row],[Grade_of_Stars]]="Poor",1,0)</f>
        <v>0</v>
      </c>
    </row>
    <row r="262" spans="1:15" ht="14.25" customHeight="1" x14ac:dyDescent="0.25">
      <c r="A262" s="1" t="s">
        <v>532</v>
      </c>
      <c r="B262" s="3">
        <v>43993</v>
      </c>
      <c r="C262" s="1" t="s">
        <v>5</v>
      </c>
      <c r="D262" s="1" t="s">
        <v>6</v>
      </c>
      <c r="E262" s="1" t="s">
        <v>7</v>
      </c>
      <c r="F262" s="1">
        <v>5</v>
      </c>
      <c r="G262" s="1" t="s">
        <v>21</v>
      </c>
      <c r="H262" s="1" t="s">
        <v>13</v>
      </c>
      <c r="I262" s="1">
        <f>IF(Table1[[#This Row],[Recommended]]="yes", 1, 0)</f>
        <v>0</v>
      </c>
      <c r="J262" s="1">
        <f>IF(Table1[[#This Row],[Recommended]]="no",1,0)</f>
        <v>1</v>
      </c>
      <c r="K262" s="1" t="str">
        <f>IF(Table1[[#This Row],[Stars]]&gt;=8,"Excellent",IF(Table1[[#This Row],[Stars]]&gt;=6,"Good",IF(Table1[[#This Row],[Stars]]&gt;=5, "Average","Poor")))</f>
        <v>Average</v>
      </c>
      <c r="L262" s="1">
        <f>IF(Table1[[#This Row],[Grade_of_Stars]]="Excellent", 1,0)</f>
        <v>0</v>
      </c>
      <c r="M262" s="1">
        <f>IF(Table1[[#This Row],[Grade_of_Stars]]="Good", 1,0)</f>
        <v>0</v>
      </c>
      <c r="N262" s="1">
        <f>IF(Table1[[#This Row],[Grade_of_Stars]]="Average",1,0)</f>
        <v>1</v>
      </c>
      <c r="O262" s="1">
        <f>IF(Table1[[#This Row],[Grade_of_Stars]]="Poor",1,0)</f>
        <v>0</v>
      </c>
    </row>
    <row r="263" spans="1:15" ht="14.25" customHeight="1" x14ac:dyDescent="0.25">
      <c r="A263" s="1" t="s">
        <v>533</v>
      </c>
      <c r="B263" s="3">
        <v>43922</v>
      </c>
      <c r="C263" s="1" t="s">
        <v>5</v>
      </c>
      <c r="D263" s="1" t="s">
        <v>6</v>
      </c>
      <c r="E263" s="1" t="s">
        <v>7</v>
      </c>
      <c r="F263" s="1">
        <v>3</v>
      </c>
      <c r="G263" s="1" t="s">
        <v>21</v>
      </c>
      <c r="H263" s="1" t="s">
        <v>13</v>
      </c>
      <c r="I263" s="1">
        <f>IF(Table1[[#This Row],[Recommended]]="yes", 1, 0)</f>
        <v>0</v>
      </c>
      <c r="J263" s="1">
        <f>IF(Table1[[#This Row],[Recommended]]="no",1,0)</f>
        <v>1</v>
      </c>
      <c r="K263" s="1" t="str">
        <f>IF(Table1[[#This Row],[Stars]]&gt;=8,"Excellent",IF(Table1[[#This Row],[Stars]]&gt;=6,"Good",IF(Table1[[#This Row],[Stars]]&gt;=5, "Average","Poor")))</f>
        <v>Poor</v>
      </c>
      <c r="L263" s="1">
        <f>IF(Table1[[#This Row],[Grade_of_Stars]]="Excellent", 1,0)</f>
        <v>0</v>
      </c>
      <c r="M263" s="1">
        <f>IF(Table1[[#This Row],[Grade_of_Stars]]="Good", 1,0)</f>
        <v>0</v>
      </c>
      <c r="N263" s="1">
        <f>IF(Table1[[#This Row],[Grade_of_Stars]]="Average",1,0)</f>
        <v>0</v>
      </c>
      <c r="O263" s="1">
        <f>IF(Table1[[#This Row],[Grade_of_Stars]]="Poor",1,0)</f>
        <v>1</v>
      </c>
    </row>
    <row r="264" spans="1:15" ht="14.25" customHeight="1" x14ac:dyDescent="0.25">
      <c r="A264" s="1" t="s">
        <v>534</v>
      </c>
      <c r="B264" s="3">
        <v>43863</v>
      </c>
      <c r="C264" s="1" t="s">
        <v>45</v>
      </c>
      <c r="D264" s="1" t="s">
        <v>6</v>
      </c>
      <c r="E264" s="1" t="s">
        <v>7</v>
      </c>
      <c r="F264" s="1">
        <v>7</v>
      </c>
      <c r="G264" s="1" t="s">
        <v>21</v>
      </c>
      <c r="H264" s="1" t="s">
        <v>13</v>
      </c>
      <c r="I264" s="1">
        <f>IF(Table1[[#This Row],[Recommended]]="yes", 1, 0)</f>
        <v>0</v>
      </c>
      <c r="J264" s="1">
        <f>IF(Table1[[#This Row],[Recommended]]="no",1,0)</f>
        <v>1</v>
      </c>
      <c r="K264" s="1" t="str">
        <f>IF(Table1[[#This Row],[Stars]]&gt;=8,"Excellent",IF(Table1[[#This Row],[Stars]]&gt;=6,"Good",IF(Table1[[#This Row],[Stars]]&gt;=5, "Average","Poor")))</f>
        <v>Good</v>
      </c>
      <c r="L264" s="1">
        <f>IF(Table1[[#This Row],[Grade_of_Stars]]="Excellent", 1,0)</f>
        <v>0</v>
      </c>
      <c r="M264" s="1">
        <f>IF(Table1[[#This Row],[Grade_of_Stars]]="Good", 1,0)</f>
        <v>1</v>
      </c>
      <c r="N264" s="1">
        <f>IF(Table1[[#This Row],[Grade_of_Stars]]="Average",1,0)</f>
        <v>0</v>
      </c>
      <c r="O264" s="1">
        <f>IF(Table1[[#This Row],[Grade_of_Stars]]="Poor",1,0)</f>
        <v>0</v>
      </c>
    </row>
    <row r="265" spans="1:15" ht="14.25" customHeight="1" x14ac:dyDescent="0.25">
      <c r="A265" s="1" t="s">
        <v>535</v>
      </c>
      <c r="B265" s="3">
        <v>43855</v>
      </c>
      <c r="C265" s="1" t="s">
        <v>71</v>
      </c>
      <c r="D265" s="1" t="s">
        <v>6</v>
      </c>
      <c r="E265" s="1" t="s">
        <v>2</v>
      </c>
      <c r="F265" s="1">
        <v>9</v>
      </c>
      <c r="G265" s="1" t="s">
        <v>21</v>
      </c>
      <c r="H265" s="1" t="s">
        <v>13</v>
      </c>
      <c r="I265" s="1">
        <f>IF(Table1[[#This Row],[Recommended]]="yes", 1, 0)</f>
        <v>1</v>
      </c>
      <c r="J265" s="1">
        <f>IF(Table1[[#This Row],[Recommended]]="no",1,0)</f>
        <v>0</v>
      </c>
      <c r="K265" s="1" t="str">
        <f>IF(Table1[[#This Row],[Stars]]&gt;=8,"Excellent",IF(Table1[[#This Row],[Stars]]&gt;=6,"Good",IF(Table1[[#This Row],[Stars]]&gt;=5, "Average","Poor")))</f>
        <v>Excellent</v>
      </c>
      <c r="L265" s="1">
        <f>IF(Table1[[#This Row],[Grade_of_Stars]]="Excellent", 1,0)</f>
        <v>1</v>
      </c>
      <c r="M265" s="1">
        <f>IF(Table1[[#This Row],[Grade_of_Stars]]="Good", 1,0)</f>
        <v>0</v>
      </c>
      <c r="N265" s="1">
        <f>IF(Table1[[#This Row],[Grade_of_Stars]]="Average",1,0)</f>
        <v>0</v>
      </c>
      <c r="O265" s="1">
        <f>IF(Table1[[#This Row],[Grade_of_Stars]]="Poor",1,0)</f>
        <v>0</v>
      </c>
    </row>
    <row r="266" spans="1:15" ht="14.25" customHeight="1" x14ac:dyDescent="0.25">
      <c r="A266" s="1" t="s">
        <v>536</v>
      </c>
      <c r="B266" s="3">
        <v>43837</v>
      </c>
      <c r="C266" s="1" t="s">
        <v>5</v>
      </c>
      <c r="D266" s="1" t="s">
        <v>6</v>
      </c>
      <c r="E266" s="1" t="s">
        <v>7</v>
      </c>
      <c r="F266" s="1">
        <v>3</v>
      </c>
      <c r="G266" s="1" t="s">
        <v>21</v>
      </c>
      <c r="H266" s="1" t="s">
        <v>13</v>
      </c>
      <c r="I266" s="1">
        <f>IF(Table1[[#This Row],[Recommended]]="yes", 1, 0)</f>
        <v>0</v>
      </c>
      <c r="J266" s="1">
        <f>IF(Table1[[#This Row],[Recommended]]="no",1,0)</f>
        <v>1</v>
      </c>
      <c r="K266" s="1" t="str">
        <f>IF(Table1[[#This Row],[Stars]]&gt;=8,"Excellent",IF(Table1[[#This Row],[Stars]]&gt;=6,"Good",IF(Table1[[#This Row],[Stars]]&gt;=5, "Average","Poor")))</f>
        <v>Poor</v>
      </c>
      <c r="L266" s="1">
        <f>IF(Table1[[#This Row],[Grade_of_Stars]]="Excellent", 1,0)</f>
        <v>0</v>
      </c>
      <c r="M266" s="1">
        <f>IF(Table1[[#This Row],[Grade_of_Stars]]="Good", 1,0)</f>
        <v>0</v>
      </c>
      <c r="N266" s="1">
        <f>IF(Table1[[#This Row],[Grade_of_Stars]]="Average",1,0)</f>
        <v>0</v>
      </c>
      <c r="O266" s="1">
        <f>IF(Table1[[#This Row],[Grade_of_Stars]]="Poor",1,0)</f>
        <v>1</v>
      </c>
    </row>
    <row r="267" spans="1:15" ht="14.25" customHeight="1" x14ac:dyDescent="0.25">
      <c r="A267" s="1" t="s">
        <v>215</v>
      </c>
      <c r="B267" s="3">
        <v>43826</v>
      </c>
      <c r="C267" s="1" t="s">
        <v>45</v>
      </c>
      <c r="D267" s="1" t="s">
        <v>6</v>
      </c>
      <c r="E267" s="1" t="s">
        <v>2</v>
      </c>
      <c r="F267" s="1">
        <v>3</v>
      </c>
      <c r="G267" s="1" t="s">
        <v>21</v>
      </c>
      <c r="H267" s="1" t="s">
        <v>13</v>
      </c>
      <c r="I267" s="1">
        <f>IF(Table1[[#This Row],[Recommended]]="yes", 1, 0)</f>
        <v>1</v>
      </c>
      <c r="J267" s="1">
        <f>IF(Table1[[#This Row],[Recommended]]="no",1,0)</f>
        <v>0</v>
      </c>
      <c r="K267" s="1" t="str">
        <f>IF(Table1[[#This Row],[Stars]]&gt;=8,"Excellent",IF(Table1[[#This Row],[Stars]]&gt;=6,"Good",IF(Table1[[#This Row],[Stars]]&gt;=5, "Average","Poor")))</f>
        <v>Poor</v>
      </c>
      <c r="L267" s="1">
        <f>IF(Table1[[#This Row],[Grade_of_Stars]]="Excellent", 1,0)</f>
        <v>0</v>
      </c>
      <c r="M267" s="1">
        <f>IF(Table1[[#This Row],[Grade_of_Stars]]="Good", 1,0)</f>
        <v>0</v>
      </c>
      <c r="N267" s="1">
        <f>IF(Table1[[#This Row],[Grade_of_Stars]]="Average",1,0)</f>
        <v>0</v>
      </c>
      <c r="O267" s="1">
        <f>IF(Table1[[#This Row],[Grade_of_Stars]]="Poor",1,0)</f>
        <v>1</v>
      </c>
    </row>
    <row r="268" spans="1:15" ht="14.25" customHeight="1" x14ac:dyDescent="0.25">
      <c r="A268" s="1" t="s">
        <v>537</v>
      </c>
      <c r="B268" s="3">
        <v>43788</v>
      </c>
      <c r="C268" s="1" t="s">
        <v>94</v>
      </c>
      <c r="D268" s="1" t="s">
        <v>6</v>
      </c>
      <c r="E268" s="1" t="s">
        <v>2</v>
      </c>
      <c r="F268" s="1">
        <v>3</v>
      </c>
      <c r="G268" s="1" t="s">
        <v>21</v>
      </c>
      <c r="H268" s="1" t="s">
        <v>13</v>
      </c>
      <c r="I268" s="1">
        <f>IF(Table1[[#This Row],[Recommended]]="yes", 1, 0)</f>
        <v>1</v>
      </c>
      <c r="J268" s="1">
        <f>IF(Table1[[#This Row],[Recommended]]="no",1,0)</f>
        <v>0</v>
      </c>
      <c r="K268" s="1" t="str">
        <f>IF(Table1[[#This Row],[Stars]]&gt;=8,"Excellent",IF(Table1[[#This Row],[Stars]]&gt;=6,"Good",IF(Table1[[#This Row],[Stars]]&gt;=5, "Average","Poor")))</f>
        <v>Poor</v>
      </c>
      <c r="L268" s="1">
        <f>IF(Table1[[#This Row],[Grade_of_Stars]]="Excellent", 1,0)</f>
        <v>0</v>
      </c>
      <c r="M268" s="1">
        <f>IF(Table1[[#This Row],[Grade_of_Stars]]="Good", 1,0)</f>
        <v>0</v>
      </c>
      <c r="N268" s="1">
        <f>IF(Table1[[#This Row],[Grade_of_Stars]]="Average",1,0)</f>
        <v>0</v>
      </c>
      <c r="O268" s="1">
        <f>IF(Table1[[#This Row],[Grade_of_Stars]]="Poor",1,0)</f>
        <v>1</v>
      </c>
    </row>
    <row r="269" spans="1:15" ht="14.25" customHeight="1" x14ac:dyDescent="0.25">
      <c r="A269" s="1" t="s">
        <v>538</v>
      </c>
      <c r="B269" s="3">
        <v>43781</v>
      </c>
      <c r="C269" s="1" t="s">
        <v>5</v>
      </c>
      <c r="D269" s="1" t="s">
        <v>6</v>
      </c>
      <c r="E269" s="1" t="s">
        <v>2</v>
      </c>
      <c r="F269" s="1">
        <v>3</v>
      </c>
      <c r="G269" s="1" t="s">
        <v>21</v>
      </c>
      <c r="H269" s="1" t="s">
        <v>13</v>
      </c>
      <c r="I269" s="1">
        <f>IF(Table1[[#This Row],[Recommended]]="yes", 1, 0)</f>
        <v>1</v>
      </c>
      <c r="J269" s="1">
        <f>IF(Table1[[#This Row],[Recommended]]="no",1,0)</f>
        <v>0</v>
      </c>
      <c r="K269" s="1" t="str">
        <f>IF(Table1[[#This Row],[Stars]]&gt;=8,"Excellent",IF(Table1[[#This Row],[Stars]]&gt;=6,"Good",IF(Table1[[#This Row],[Stars]]&gt;=5, "Average","Poor")))</f>
        <v>Poor</v>
      </c>
      <c r="L269" s="1">
        <f>IF(Table1[[#This Row],[Grade_of_Stars]]="Excellent", 1,0)</f>
        <v>0</v>
      </c>
      <c r="M269" s="1">
        <f>IF(Table1[[#This Row],[Grade_of_Stars]]="Good", 1,0)</f>
        <v>0</v>
      </c>
      <c r="N269" s="1">
        <f>IF(Table1[[#This Row],[Grade_of_Stars]]="Average",1,0)</f>
        <v>0</v>
      </c>
      <c r="O269" s="1">
        <f>IF(Table1[[#This Row],[Grade_of_Stars]]="Poor",1,0)</f>
        <v>1</v>
      </c>
    </row>
    <row r="270" spans="1:15" ht="14.25" customHeight="1" x14ac:dyDescent="0.25">
      <c r="A270" s="1" t="s">
        <v>539</v>
      </c>
      <c r="B270" s="3">
        <v>43769</v>
      </c>
      <c r="C270" s="1" t="s">
        <v>5</v>
      </c>
      <c r="D270" s="1" t="s">
        <v>6</v>
      </c>
      <c r="E270" s="1" t="s">
        <v>2</v>
      </c>
      <c r="F270" s="1">
        <v>5</v>
      </c>
      <c r="G270" s="1" t="s">
        <v>21</v>
      </c>
      <c r="H270" s="1" t="s">
        <v>13</v>
      </c>
      <c r="I270" s="1">
        <f>IF(Table1[[#This Row],[Recommended]]="yes", 1, 0)</f>
        <v>1</v>
      </c>
      <c r="J270" s="1">
        <f>IF(Table1[[#This Row],[Recommended]]="no",1,0)</f>
        <v>0</v>
      </c>
      <c r="K270" s="1" t="str">
        <f>IF(Table1[[#This Row],[Stars]]&gt;=8,"Excellent",IF(Table1[[#This Row],[Stars]]&gt;=6,"Good",IF(Table1[[#This Row],[Stars]]&gt;=5, "Average","Poor")))</f>
        <v>Average</v>
      </c>
      <c r="L270" s="1">
        <f>IF(Table1[[#This Row],[Grade_of_Stars]]="Excellent", 1,0)</f>
        <v>0</v>
      </c>
      <c r="M270" s="1">
        <f>IF(Table1[[#This Row],[Grade_of_Stars]]="Good", 1,0)</f>
        <v>0</v>
      </c>
      <c r="N270" s="1">
        <f>IF(Table1[[#This Row],[Grade_of_Stars]]="Average",1,0)</f>
        <v>1</v>
      </c>
      <c r="O270" s="1">
        <f>IF(Table1[[#This Row],[Grade_of_Stars]]="Poor",1,0)</f>
        <v>0</v>
      </c>
    </row>
    <row r="271" spans="1:15" ht="14.25" customHeight="1" x14ac:dyDescent="0.25">
      <c r="A271" s="1" t="s">
        <v>232</v>
      </c>
      <c r="B271" s="3">
        <v>43746</v>
      </c>
      <c r="C271" s="1" t="s">
        <v>5</v>
      </c>
      <c r="D271" s="1" t="s">
        <v>6</v>
      </c>
      <c r="E271" s="1" t="s">
        <v>2</v>
      </c>
      <c r="F271" s="1">
        <v>9</v>
      </c>
      <c r="G271" s="1" t="s">
        <v>21</v>
      </c>
      <c r="H271" s="1" t="s">
        <v>13</v>
      </c>
      <c r="I271" s="1">
        <f>IF(Table1[[#This Row],[Recommended]]="yes", 1, 0)</f>
        <v>1</v>
      </c>
      <c r="J271" s="1">
        <f>IF(Table1[[#This Row],[Recommended]]="no",1,0)</f>
        <v>0</v>
      </c>
      <c r="K271" s="1" t="str">
        <f>IF(Table1[[#This Row],[Stars]]&gt;=8,"Excellent",IF(Table1[[#This Row],[Stars]]&gt;=6,"Good",IF(Table1[[#This Row],[Stars]]&gt;=5, "Average","Poor")))</f>
        <v>Excellent</v>
      </c>
      <c r="L271" s="1">
        <f>IF(Table1[[#This Row],[Grade_of_Stars]]="Excellent", 1,0)</f>
        <v>1</v>
      </c>
      <c r="M271" s="1">
        <f>IF(Table1[[#This Row],[Grade_of_Stars]]="Good", 1,0)</f>
        <v>0</v>
      </c>
      <c r="N271" s="1">
        <f>IF(Table1[[#This Row],[Grade_of_Stars]]="Average",1,0)</f>
        <v>0</v>
      </c>
      <c r="O271" s="1">
        <f>IF(Table1[[#This Row],[Grade_of_Stars]]="Poor",1,0)</f>
        <v>0</v>
      </c>
    </row>
    <row r="272" spans="1:15" ht="14.25" customHeight="1" x14ac:dyDescent="0.25">
      <c r="A272" s="1" t="s">
        <v>540</v>
      </c>
      <c r="B272" s="3">
        <v>43698</v>
      </c>
      <c r="C272" s="1" t="s">
        <v>5</v>
      </c>
      <c r="D272" s="1" t="s">
        <v>6</v>
      </c>
      <c r="E272" s="1" t="s">
        <v>2</v>
      </c>
      <c r="F272" s="1">
        <v>5</v>
      </c>
      <c r="G272" s="1" t="s">
        <v>21</v>
      </c>
      <c r="H272" s="1" t="s">
        <v>13</v>
      </c>
      <c r="I272" s="1">
        <f>IF(Table1[[#This Row],[Recommended]]="yes", 1, 0)</f>
        <v>1</v>
      </c>
      <c r="J272" s="1">
        <f>IF(Table1[[#This Row],[Recommended]]="no",1,0)</f>
        <v>0</v>
      </c>
      <c r="K272" s="1" t="str">
        <f>IF(Table1[[#This Row],[Stars]]&gt;=8,"Excellent",IF(Table1[[#This Row],[Stars]]&gt;=6,"Good",IF(Table1[[#This Row],[Stars]]&gt;=5, "Average","Poor")))</f>
        <v>Average</v>
      </c>
      <c r="L272" s="1">
        <f>IF(Table1[[#This Row],[Grade_of_Stars]]="Excellent", 1,0)</f>
        <v>0</v>
      </c>
      <c r="M272" s="1">
        <f>IF(Table1[[#This Row],[Grade_of_Stars]]="Good", 1,0)</f>
        <v>0</v>
      </c>
      <c r="N272" s="1">
        <f>IF(Table1[[#This Row],[Grade_of_Stars]]="Average",1,0)</f>
        <v>1</v>
      </c>
      <c r="O272" s="1">
        <f>IF(Table1[[#This Row],[Grade_of_Stars]]="Poor",1,0)</f>
        <v>0</v>
      </c>
    </row>
    <row r="273" spans="1:15" ht="14.25" customHeight="1" x14ac:dyDescent="0.25">
      <c r="A273" s="1" t="s">
        <v>541</v>
      </c>
      <c r="B273" s="3">
        <v>43686</v>
      </c>
      <c r="C273" s="1" t="s">
        <v>5</v>
      </c>
      <c r="D273" s="1" t="s">
        <v>6</v>
      </c>
      <c r="E273" s="1" t="s">
        <v>7</v>
      </c>
      <c r="F273" s="1">
        <v>3</v>
      </c>
      <c r="G273" s="1" t="s">
        <v>21</v>
      </c>
      <c r="H273" s="1" t="s">
        <v>13</v>
      </c>
      <c r="I273" s="1">
        <f>IF(Table1[[#This Row],[Recommended]]="yes", 1, 0)</f>
        <v>0</v>
      </c>
      <c r="J273" s="1">
        <f>IF(Table1[[#This Row],[Recommended]]="no",1,0)</f>
        <v>1</v>
      </c>
      <c r="K273" s="1" t="str">
        <f>IF(Table1[[#This Row],[Stars]]&gt;=8,"Excellent",IF(Table1[[#This Row],[Stars]]&gt;=6,"Good",IF(Table1[[#This Row],[Stars]]&gt;=5, "Average","Poor")))</f>
        <v>Poor</v>
      </c>
      <c r="L273" s="1">
        <f>IF(Table1[[#This Row],[Grade_of_Stars]]="Excellent", 1,0)</f>
        <v>0</v>
      </c>
      <c r="M273" s="1">
        <f>IF(Table1[[#This Row],[Grade_of_Stars]]="Good", 1,0)</f>
        <v>0</v>
      </c>
      <c r="N273" s="1">
        <f>IF(Table1[[#This Row],[Grade_of_Stars]]="Average",1,0)</f>
        <v>0</v>
      </c>
      <c r="O273" s="1">
        <f>IF(Table1[[#This Row],[Grade_of_Stars]]="Poor",1,0)</f>
        <v>1</v>
      </c>
    </row>
    <row r="274" spans="1:15" ht="14.25" customHeight="1" x14ac:dyDescent="0.25">
      <c r="A274" s="1" t="s">
        <v>542</v>
      </c>
      <c r="B274" s="3">
        <v>43674</v>
      </c>
      <c r="C274" s="1" t="s">
        <v>5</v>
      </c>
      <c r="D274" s="1" t="s">
        <v>6</v>
      </c>
      <c r="E274" s="1" t="s">
        <v>2</v>
      </c>
      <c r="F274" s="1">
        <v>5</v>
      </c>
      <c r="G274" s="1" t="s">
        <v>21</v>
      </c>
      <c r="H274" s="1" t="s">
        <v>13</v>
      </c>
      <c r="I274" s="1">
        <f>IF(Table1[[#This Row],[Recommended]]="yes", 1, 0)</f>
        <v>1</v>
      </c>
      <c r="J274" s="1">
        <f>IF(Table1[[#This Row],[Recommended]]="no",1,0)</f>
        <v>0</v>
      </c>
      <c r="K274" s="1" t="str">
        <f>IF(Table1[[#This Row],[Stars]]&gt;=8,"Excellent",IF(Table1[[#This Row],[Stars]]&gt;=6,"Good",IF(Table1[[#This Row],[Stars]]&gt;=5, "Average","Poor")))</f>
        <v>Average</v>
      </c>
      <c r="L274" s="1">
        <f>IF(Table1[[#This Row],[Grade_of_Stars]]="Excellent", 1,0)</f>
        <v>0</v>
      </c>
      <c r="M274" s="1">
        <f>IF(Table1[[#This Row],[Grade_of_Stars]]="Good", 1,0)</f>
        <v>0</v>
      </c>
      <c r="N274" s="1">
        <f>IF(Table1[[#This Row],[Grade_of_Stars]]="Average",1,0)</f>
        <v>1</v>
      </c>
      <c r="O274" s="1">
        <f>IF(Table1[[#This Row],[Grade_of_Stars]]="Poor",1,0)</f>
        <v>0</v>
      </c>
    </row>
    <row r="275" spans="1:15" ht="14.25" customHeight="1" x14ac:dyDescent="0.25">
      <c r="A275" s="1" t="s">
        <v>543</v>
      </c>
      <c r="B275" s="3">
        <v>43658</v>
      </c>
      <c r="C275" s="1" t="s">
        <v>5</v>
      </c>
      <c r="D275" s="1" t="s">
        <v>6</v>
      </c>
      <c r="E275" s="1" t="s">
        <v>7</v>
      </c>
      <c r="F275" s="1">
        <v>3</v>
      </c>
      <c r="G275" s="1" t="s">
        <v>21</v>
      </c>
      <c r="H275" s="1" t="s">
        <v>13</v>
      </c>
      <c r="I275" s="1">
        <f>IF(Table1[[#This Row],[Recommended]]="yes", 1, 0)</f>
        <v>0</v>
      </c>
      <c r="J275" s="1">
        <f>IF(Table1[[#This Row],[Recommended]]="no",1,0)</f>
        <v>1</v>
      </c>
      <c r="K275" s="1" t="str">
        <f>IF(Table1[[#This Row],[Stars]]&gt;=8,"Excellent",IF(Table1[[#This Row],[Stars]]&gt;=6,"Good",IF(Table1[[#This Row],[Stars]]&gt;=5, "Average","Poor")))</f>
        <v>Poor</v>
      </c>
      <c r="L275" s="1">
        <f>IF(Table1[[#This Row],[Grade_of_Stars]]="Excellent", 1,0)</f>
        <v>0</v>
      </c>
      <c r="M275" s="1">
        <f>IF(Table1[[#This Row],[Grade_of_Stars]]="Good", 1,0)</f>
        <v>0</v>
      </c>
      <c r="N275" s="1">
        <f>IF(Table1[[#This Row],[Grade_of_Stars]]="Average",1,0)</f>
        <v>0</v>
      </c>
      <c r="O275" s="1">
        <f>IF(Table1[[#This Row],[Grade_of_Stars]]="Poor",1,0)</f>
        <v>1</v>
      </c>
    </row>
    <row r="276" spans="1:15" ht="14.25" customHeight="1" x14ac:dyDescent="0.25">
      <c r="A276" s="1" t="s">
        <v>544</v>
      </c>
      <c r="B276" s="3">
        <v>43647</v>
      </c>
      <c r="C276" s="1" t="s">
        <v>5</v>
      </c>
      <c r="D276" s="1" t="s">
        <v>6</v>
      </c>
      <c r="E276" s="1" t="s">
        <v>2</v>
      </c>
      <c r="F276" s="1">
        <v>7</v>
      </c>
      <c r="G276" s="1" t="s">
        <v>21</v>
      </c>
      <c r="H276" s="1" t="s">
        <v>13</v>
      </c>
      <c r="I276" s="1">
        <f>IF(Table1[[#This Row],[Recommended]]="yes", 1, 0)</f>
        <v>1</v>
      </c>
      <c r="J276" s="1">
        <f>IF(Table1[[#This Row],[Recommended]]="no",1,0)</f>
        <v>0</v>
      </c>
      <c r="K276" s="1" t="str">
        <f>IF(Table1[[#This Row],[Stars]]&gt;=8,"Excellent",IF(Table1[[#This Row],[Stars]]&gt;=6,"Good",IF(Table1[[#This Row],[Stars]]&gt;=5, "Average","Poor")))</f>
        <v>Good</v>
      </c>
      <c r="L276" s="1">
        <f>IF(Table1[[#This Row],[Grade_of_Stars]]="Excellent", 1,0)</f>
        <v>0</v>
      </c>
      <c r="M276" s="1">
        <f>IF(Table1[[#This Row],[Grade_of_Stars]]="Good", 1,0)</f>
        <v>1</v>
      </c>
      <c r="N276" s="1">
        <f>IF(Table1[[#This Row],[Grade_of_Stars]]="Average",1,0)</f>
        <v>0</v>
      </c>
      <c r="O276" s="1">
        <f>IF(Table1[[#This Row],[Grade_of_Stars]]="Poor",1,0)</f>
        <v>0</v>
      </c>
    </row>
    <row r="277" spans="1:15" ht="14.25" customHeight="1" x14ac:dyDescent="0.25">
      <c r="A277" s="1" t="s">
        <v>545</v>
      </c>
      <c r="B277" s="3">
        <v>43638</v>
      </c>
      <c r="C277" s="1" t="s">
        <v>5</v>
      </c>
      <c r="D277" s="1" t="s">
        <v>6</v>
      </c>
      <c r="E277" s="1" t="s">
        <v>2</v>
      </c>
      <c r="F277" s="1">
        <v>9</v>
      </c>
      <c r="G277" s="1" t="s">
        <v>21</v>
      </c>
      <c r="H277" s="1" t="s">
        <v>13</v>
      </c>
      <c r="I277" s="1">
        <f>IF(Table1[[#This Row],[Recommended]]="yes", 1, 0)</f>
        <v>1</v>
      </c>
      <c r="J277" s="1">
        <f>IF(Table1[[#This Row],[Recommended]]="no",1,0)</f>
        <v>0</v>
      </c>
      <c r="K277" s="1" t="str">
        <f>IF(Table1[[#This Row],[Stars]]&gt;=8,"Excellent",IF(Table1[[#This Row],[Stars]]&gt;=6,"Good",IF(Table1[[#This Row],[Stars]]&gt;=5, "Average","Poor")))</f>
        <v>Excellent</v>
      </c>
      <c r="L277" s="1">
        <f>IF(Table1[[#This Row],[Grade_of_Stars]]="Excellent", 1,0)</f>
        <v>1</v>
      </c>
      <c r="M277" s="1">
        <f>IF(Table1[[#This Row],[Grade_of_Stars]]="Good", 1,0)</f>
        <v>0</v>
      </c>
      <c r="N277" s="1">
        <f>IF(Table1[[#This Row],[Grade_of_Stars]]="Average",1,0)</f>
        <v>0</v>
      </c>
      <c r="O277" s="1">
        <f>IF(Table1[[#This Row],[Grade_of_Stars]]="Poor",1,0)</f>
        <v>0</v>
      </c>
    </row>
    <row r="278" spans="1:15" ht="14.25" customHeight="1" x14ac:dyDescent="0.25">
      <c r="A278" s="1" t="s">
        <v>546</v>
      </c>
      <c r="B278" s="3">
        <v>43623</v>
      </c>
      <c r="C278" s="1" t="s">
        <v>31</v>
      </c>
      <c r="D278" s="1" t="s">
        <v>6</v>
      </c>
      <c r="E278" s="1" t="s">
        <v>7</v>
      </c>
      <c r="F278" s="1">
        <v>1</v>
      </c>
      <c r="G278" s="1" t="s">
        <v>21</v>
      </c>
      <c r="H278" s="1" t="s">
        <v>13</v>
      </c>
      <c r="I278" s="1">
        <f>IF(Table1[[#This Row],[Recommended]]="yes", 1, 0)</f>
        <v>0</v>
      </c>
      <c r="J278" s="1">
        <f>IF(Table1[[#This Row],[Recommended]]="no",1,0)</f>
        <v>1</v>
      </c>
      <c r="K278" s="1" t="str">
        <f>IF(Table1[[#This Row],[Stars]]&gt;=8,"Excellent",IF(Table1[[#This Row],[Stars]]&gt;=6,"Good",IF(Table1[[#This Row],[Stars]]&gt;=5, "Average","Poor")))</f>
        <v>Poor</v>
      </c>
      <c r="L278" s="1">
        <f>IF(Table1[[#This Row],[Grade_of_Stars]]="Excellent", 1,0)</f>
        <v>0</v>
      </c>
      <c r="M278" s="1">
        <f>IF(Table1[[#This Row],[Grade_of_Stars]]="Good", 1,0)</f>
        <v>0</v>
      </c>
      <c r="N278" s="1">
        <f>IF(Table1[[#This Row],[Grade_of_Stars]]="Average",1,0)</f>
        <v>0</v>
      </c>
      <c r="O278" s="1">
        <f>IF(Table1[[#This Row],[Grade_of_Stars]]="Poor",1,0)</f>
        <v>1</v>
      </c>
    </row>
    <row r="279" spans="1:15" ht="14.25" customHeight="1" x14ac:dyDescent="0.25">
      <c r="A279" s="1" t="s">
        <v>263</v>
      </c>
      <c r="B279" s="3">
        <v>43615</v>
      </c>
      <c r="C279" s="1" t="s">
        <v>5</v>
      </c>
      <c r="D279" s="1" t="s">
        <v>6</v>
      </c>
      <c r="E279" s="1" t="s">
        <v>2</v>
      </c>
      <c r="F279" s="1">
        <v>3</v>
      </c>
      <c r="G279" s="1" t="s">
        <v>21</v>
      </c>
      <c r="H279" s="1" t="s">
        <v>13</v>
      </c>
      <c r="I279" s="1">
        <f>IF(Table1[[#This Row],[Recommended]]="yes", 1, 0)</f>
        <v>1</v>
      </c>
      <c r="J279" s="1">
        <f>IF(Table1[[#This Row],[Recommended]]="no",1,0)</f>
        <v>0</v>
      </c>
      <c r="K279" s="1" t="str">
        <f>IF(Table1[[#This Row],[Stars]]&gt;=8,"Excellent",IF(Table1[[#This Row],[Stars]]&gt;=6,"Good",IF(Table1[[#This Row],[Stars]]&gt;=5, "Average","Poor")))</f>
        <v>Poor</v>
      </c>
      <c r="L279" s="1">
        <f>IF(Table1[[#This Row],[Grade_of_Stars]]="Excellent", 1,0)</f>
        <v>0</v>
      </c>
      <c r="M279" s="1">
        <f>IF(Table1[[#This Row],[Grade_of_Stars]]="Good", 1,0)</f>
        <v>0</v>
      </c>
      <c r="N279" s="1">
        <f>IF(Table1[[#This Row],[Grade_of_Stars]]="Average",1,0)</f>
        <v>0</v>
      </c>
      <c r="O279" s="1">
        <f>IF(Table1[[#This Row],[Grade_of_Stars]]="Poor",1,0)</f>
        <v>1</v>
      </c>
    </row>
    <row r="280" spans="1:15" ht="14.25" customHeight="1" x14ac:dyDescent="0.25">
      <c r="A280" s="1" t="s">
        <v>547</v>
      </c>
      <c r="B280" s="3">
        <v>43608</v>
      </c>
      <c r="C280" s="1" t="s">
        <v>5</v>
      </c>
      <c r="D280" s="1" t="s">
        <v>6</v>
      </c>
      <c r="E280" s="1" t="s">
        <v>7</v>
      </c>
      <c r="F280" s="1">
        <v>3</v>
      </c>
      <c r="G280" s="1" t="s">
        <v>21</v>
      </c>
      <c r="H280" s="1" t="s">
        <v>13</v>
      </c>
      <c r="I280" s="1">
        <f>IF(Table1[[#This Row],[Recommended]]="yes", 1, 0)</f>
        <v>0</v>
      </c>
      <c r="J280" s="1">
        <f>IF(Table1[[#This Row],[Recommended]]="no",1,0)</f>
        <v>1</v>
      </c>
      <c r="K280" s="1" t="str">
        <f>IF(Table1[[#This Row],[Stars]]&gt;=8,"Excellent",IF(Table1[[#This Row],[Stars]]&gt;=6,"Good",IF(Table1[[#This Row],[Stars]]&gt;=5, "Average","Poor")))</f>
        <v>Poor</v>
      </c>
      <c r="L280" s="1">
        <f>IF(Table1[[#This Row],[Grade_of_Stars]]="Excellent", 1,0)</f>
        <v>0</v>
      </c>
      <c r="M280" s="1">
        <f>IF(Table1[[#This Row],[Grade_of_Stars]]="Good", 1,0)</f>
        <v>0</v>
      </c>
      <c r="N280" s="1">
        <f>IF(Table1[[#This Row],[Grade_of_Stars]]="Average",1,0)</f>
        <v>0</v>
      </c>
      <c r="O280" s="1">
        <f>IF(Table1[[#This Row],[Grade_of_Stars]]="Poor",1,0)</f>
        <v>1</v>
      </c>
    </row>
    <row r="281" spans="1:15" ht="14.25" customHeight="1" x14ac:dyDescent="0.25">
      <c r="A281" s="1" t="s">
        <v>548</v>
      </c>
      <c r="B281" s="3">
        <v>43565</v>
      </c>
      <c r="C281" s="1" t="s">
        <v>5</v>
      </c>
      <c r="D281" s="1" t="s">
        <v>6</v>
      </c>
      <c r="E281" s="1" t="s">
        <v>7</v>
      </c>
      <c r="F281" s="1">
        <v>3</v>
      </c>
      <c r="G281" s="1" t="s">
        <v>21</v>
      </c>
      <c r="H281" s="1" t="s">
        <v>13</v>
      </c>
      <c r="I281" s="1">
        <f>IF(Table1[[#This Row],[Recommended]]="yes", 1, 0)</f>
        <v>0</v>
      </c>
      <c r="J281" s="1">
        <f>IF(Table1[[#This Row],[Recommended]]="no",1,0)</f>
        <v>1</v>
      </c>
      <c r="K281" s="1" t="str">
        <f>IF(Table1[[#This Row],[Stars]]&gt;=8,"Excellent",IF(Table1[[#This Row],[Stars]]&gt;=6,"Good",IF(Table1[[#This Row],[Stars]]&gt;=5, "Average","Poor")))</f>
        <v>Poor</v>
      </c>
      <c r="L281" s="1">
        <f>IF(Table1[[#This Row],[Grade_of_Stars]]="Excellent", 1,0)</f>
        <v>0</v>
      </c>
      <c r="M281" s="1">
        <f>IF(Table1[[#This Row],[Grade_of_Stars]]="Good", 1,0)</f>
        <v>0</v>
      </c>
      <c r="N281" s="1">
        <f>IF(Table1[[#This Row],[Grade_of_Stars]]="Average",1,0)</f>
        <v>0</v>
      </c>
      <c r="O281" s="1">
        <f>IF(Table1[[#This Row],[Grade_of_Stars]]="Poor",1,0)</f>
        <v>1</v>
      </c>
    </row>
    <row r="282" spans="1:15" ht="14.25" customHeight="1" x14ac:dyDescent="0.25">
      <c r="A282" s="1" t="s">
        <v>549</v>
      </c>
      <c r="B282" s="3">
        <v>43543</v>
      </c>
      <c r="C282" s="1" t="s">
        <v>5</v>
      </c>
      <c r="D282" s="1" t="s">
        <v>6</v>
      </c>
      <c r="E282" s="1" t="s">
        <v>2</v>
      </c>
      <c r="F282" s="1">
        <v>5</v>
      </c>
      <c r="G282" s="1" t="s">
        <v>21</v>
      </c>
      <c r="H282" s="1" t="s">
        <v>13</v>
      </c>
      <c r="I282" s="1">
        <f>IF(Table1[[#This Row],[Recommended]]="yes", 1, 0)</f>
        <v>1</v>
      </c>
      <c r="J282" s="1">
        <f>IF(Table1[[#This Row],[Recommended]]="no",1,0)</f>
        <v>0</v>
      </c>
      <c r="K282" s="1" t="str">
        <f>IF(Table1[[#This Row],[Stars]]&gt;=8,"Excellent",IF(Table1[[#This Row],[Stars]]&gt;=6,"Good",IF(Table1[[#This Row],[Stars]]&gt;=5, "Average","Poor")))</f>
        <v>Average</v>
      </c>
      <c r="L282" s="1">
        <f>IF(Table1[[#This Row],[Grade_of_Stars]]="Excellent", 1,0)</f>
        <v>0</v>
      </c>
      <c r="M282" s="1">
        <f>IF(Table1[[#This Row],[Grade_of_Stars]]="Good", 1,0)</f>
        <v>0</v>
      </c>
      <c r="N282" s="1">
        <f>IF(Table1[[#This Row],[Grade_of_Stars]]="Average",1,0)</f>
        <v>1</v>
      </c>
      <c r="O282" s="1">
        <f>IF(Table1[[#This Row],[Grade_of_Stars]]="Poor",1,0)</f>
        <v>0</v>
      </c>
    </row>
    <row r="283" spans="1:15" ht="14.25" customHeight="1" x14ac:dyDescent="0.25">
      <c r="A283" s="1" t="s">
        <v>550</v>
      </c>
      <c r="B283" s="3">
        <v>43533</v>
      </c>
      <c r="C283" s="1" t="s">
        <v>5</v>
      </c>
      <c r="D283" s="1" t="s">
        <v>6</v>
      </c>
      <c r="E283" s="1" t="s">
        <v>2</v>
      </c>
      <c r="F283" s="1">
        <v>3</v>
      </c>
      <c r="G283" s="1" t="s">
        <v>21</v>
      </c>
      <c r="H283" s="1" t="s">
        <v>13</v>
      </c>
      <c r="I283" s="1">
        <f>IF(Table1[[#This Row],[Recommended]]="yes", 1, 0)</f>
        <v>1</v>
      </c>
      <c r="J283" s="1">
        <f>IF(Table1[[#This Row],[Recommended]]="no",1,0)</f>
        <v>0</v>
      </c>
      <c r="K283" s="1" t="str">
        <f>IF(Table1[[#This Row],[Stars]]&gt;=8,"Excellent",IF(Table1[[#This Row],[Stars]]&gt;=6,"Good",IF(Table1[[#This Row],[Stars]]&gt;=5, "Average","Poor")))</f>
        <v>Poor</v>
      </c>
      <c r="L283" s="1">
        <f>IF(Table1[[#This Row],[Grade_of_Stars]]="Excellent", 1,0)</f>
        <v>0</v>
      </c>
      <c r="M283" s="1">
        <f>IF(Table1[[#This Row],[Grade_of_Stars]]="Good", 1,0)</f>
        <v>0</v>
      </c>
      <c r="N283" s="1">
        <f>IF(Table1[[#This Row],[Grade_of_Stars]]="Average",1,0)</f>
        <v>0</v>
      </c>
      <c r="O283" s="1">
        <f>IF(Table1[[#This Row],[Grade_of_Stars]]="Poor",1,0)</f>
        <v>1</v>
      </c>
    </row>
    <row r="284" spans="1:15" ht="14.25" customHeight="1" x14ac:dyDescent="0.25">
      <c r="A284" s="1" t="s">
        <v>551</v>
      </c>
      <c r="B284" s="3">
        <v>43514</v>
      </c>
      <c r="C284" s="1" t="s">
        <v>5</v>
      </c>
      <c r="D284" s="1" t="s">
        <v>6</v>
      </c>
      <c r="E284" s="1" t="s">
        <v>2</v>
      </c>
      <c r="F284" s="1">
        <v>9</v>
      </c>
      <c r="G284" s="1" t="s">
        <v>21</v>
      </c>
      <c r="H284" s="1" t="s">
        <v>13</v>
      </c>
      <c r="I284" s="1">
        <f>IF(Table1[[#This Row],[Recommended]]="yes", 1, 0)</f>
        <v>1</v>
      </c>
      <c r="J284" s="1">
        <f>IF(Table1[[#This Row],[Recommended]]="no",1,0)</f>
        <v>0</v>
      </c>
      <c r="K284" s="1" t="str">
        <f>IF(Table1[[#This Row],[Stars]]&gt;=8,"Excellent",IF(Table1[[#This Row],[Stars]]&gt;=6,"Good",IF(Table1[[#This Row],[Stars]]&gt;=5, "Average","Poor")))</f>
        <v>Excellent</v>
      </c>
      <c r="L284" s="1">
        <f>IF(Table1[[#This Row],[Grade_of_Stars]]="Excellent", 1,0)</f>
        <v>1</v>
      </c>
      <c r="M284" s="1">
        <f>IF(Table1[[#This Row],[Grade_of_Stars]]="Good", 1,0)</f>
        <v>0</v>
      </c>
      <c r="N284" s="1">
        <f>IF(Table1[[#This Row],[Grade_of_Stars]]="Average",1,0)</f>
        <v>0</v>
      </c>
      <c r="O284" s="1">
        <f>IF(Table1[[#This Row],[Grade_of_Stars]]="Poor",1,0)</f>
        <v>0</v>
      </c>
    </row>
    <row r="285" spans="1:15" ht="14.25" customHeight="1" x14ac:dyDescent="0.25">
      <c r="A285" s="1" t="s">
        <v>552</v>
      </c>
      <c r="B285" s="3">
        <v>43487</v>
      </c>
      <c r="C285" s="1" t="s">
        <v>31</v>
      </c>
      <c r="D285" s="1" t="s">
        <v>6</v>
      </c>
      <c r="E285" s="1" t="s">
        <v>7</v>
      </c>
      <c r="F285" s="1">
        <v>3</v>
      </c>
      <c r="G285" s="1" t="s">
        <v>21</v>
      </c>
      <c r="H285" s="1" t="s">
        <v>13</v>
      </c>
      <c r="I285" s="1">
        <f>IF(Table1[[#This Row],[Recommended]]="yes", 1, 0)</f>
        <v>0</v>
      </c>
      <c r="J285" s="1">
        <f>IF(Table1[[#This Row],[Recommended]]="no",1,0)</f>
        <v>1</v>
      </c>
      <c r="K285" s="1" t="str">
        <f>IF(Table1[[#This Row],[Stars]]&gt;=8,"Excellent",IF(Table1[[#This Row],[Stars]]&gt;=6,"Good",IF(Table1[[#This Row],[Stars]]&gt;=5, "Average","Poor")))</f>
        <v>Poor</v>
      </c>
      <c r="L285" s="1">
        <f>IF(Table1[[#This Row],[Grade_of_Stars]]="Excellent", 1,0)</f>
        <v>0</v>
      </c>
      <c r="M285" s="1">
        <f>IF(Table1[[#This Row],[Grade_of_Stars]]="Good", 1,0)</f>
        <v>0</v>
      </c>
      <c r="N285" s="1">
        <f>IF(Table1[[#This Row],[Grade_of_Stars]]="Average",1,0)</f>
        <v>0</v>
      </c>
      <c r="O285" s="1">
        <f>IF(Table1[[#This Row],[Grade_of_Stars]]="Poor",1,0)</f>
        <v>1</v>
      </c>
    </row>
    <row r="286" spans="1:15" ht="14.25" customHeight="1" x14ac:dyDescent="0.25">
      <c r="A286" s="1" t="s">
        <v>553</v>
      </c>
      <c r="B286" s="3">
        <v>43480</v>
      </c>
      <c r="C286" s="1" t="s">
        <v>5</v>
      </c>
      <c r="D286" s="1" t="s">
        <v>6</v>
      </c>
      <c r="E286" s="1" t="s">
        <v>7</v>
      </c>
      <c r="F286" s="1">
        <v>5</v>
      </c>
      <c r="G286" s="1" t="s">
        <v>21</v>
      </c>
      <c r="H286" s="1" t="s">
        <v>13</v>
      </c>
      <c r="I286" s="1">
        <f>IF(Table1[[#This Row],[Recommended]]="yes", 1, 0)</f>
        <v>0</v>
      </c>
      <c r="J286" s="1">
        <f>IF(Table1[[#This Row],[Recommended]]="no",1,0)</f>
        <v>1</v>
      </c>
      <c r="K286" s="1" t="str">
        <f>IF(Table1[[#This Row],[Stars]]&gt;=8,"Excellent",IF(Table1[[#This Row],[Stars]]&gt;=6,"Good",IF(Table1[[#This Row],[Stars]]&gt;=5, "Average","Poor")))</f>
        <v>Average</v>
      </c>
      <c r="L286" s="1">
        <f>IF(Table1[[#This Row],[Grade_of_Stars]]="Excellent", 1,0)</f>
        <v>0</v>
      </c>
      <c r="M286" s="1">
        <f>IF(Table1[[#This Row],[Grade_of_Stars]]="Good", 1,0)</f>
        <v>0</v>
      </c>
      <c r="N286" s="1">
        <f>IF(Table1[[#This Row],[Grade_of_Stars]]="Average",1,0)</f>
        <v>1</v>
      </c>
      <c r="O286" s="1">
        <f>IF(Table1[[#This Row],[Grade_of_Stars]]="Poor",1,0)</f>
        <v>0</v>
      </c>
    </row>
    <row r="287" spans="1:15" ht="14.25" customHeight="1" x14ac:dyDescent="0.25">
      <c r="A287" s="1" t="s">
        <v>554</v>
      </c>
      <c r="B287" s="3">
        <v>43444</v>
      </c>
      <c r="C287" s="1" t="s">
        <v>94</v>
      </c>
      <c r="D287" s="1" t="s">
        <v>6</v>
      </c>
      <c r="E287" s="1" t="s">
        <v>2</v>
      </c>
      <c r="F287" s="1">
        <v>3</v>
      </c>
      <c r="G287" s="1" t="s">
        <v>21</v>
      </c>
      <c r="H287" s="1" t="s">
        <v>13</v>
      </c>
      <c r="I287" s="1">
        <f>IF(Table1[[#This Row],[Recommended]]="yes", 1, 0)</f>
        <v>1</v>
      </c>
      <c r="J287" s="1">
        <f>IF(Table1[[#This Row],[Recommended]]="no",1,0)</f>
        <v>0</v>
      </c>
      <c r="K287" s="1" t="str">
        <f>IF(Table1[[#This Row],[Stars]]&gt;=8,"Excellent",IF(Table1[[#This Row],[Stars]]&gt;=6,"Good",IF(Table1[[#This Row],[Stars]]&gt;=5, "Average","Poor")))</f>
        <v>Poor</v>
      </c>
      <c r="L287" s="1">
        <f>IF(Table1[[#This Row],[Grade_of_Stars]]="Excellent", 1,0)</f>
        <v>0</v>
      </c>
      <c r="M287" s="1">
        <f>IF(Table1[[#This Row],[Grade_of_Stars]]="Good", 1,0)</f>
        <v>0</v>
      </c>
      <c r="N287" s="1">
        <f>IF(Table1[[#This Row],[Grade_of_Stars]]="Average",1,0)</f>
        <v>0</v>
      </c>
      <c r="O287" s="1">
        <f>IF(Table1[[#This Row],[Grade_of_Stars]]="Poor",1,0)</f>
        <v>1</v>
      </c>
    </row>
    <row r="288" spans="1:15" ht="14.25" customHeight="1" x14ac:dyDescent="0.25">
      <c r="A288" s="1" t="s">
        <v>555</v>
      </c>
      <c r="B288" s="3">
        <v>43431</v>
      </c>
      <c r="C288" s="1" t="s">
        <v>5</v>
      </c>
      <c r="D288" s="1" t="s">
        <v>6</v>
      </c>
      <c r="E288" s="1" t="s">
        <v>7</v>
      </c>
      <c r="F288" s="1">
        <v>5</v>
      </c>
      <c r="G288" s="1" t="s">
        <v>21</v>
      </c>
      <c r="H288" s="1" t="s">
        <v>13</v>
      </c>
      <c r="I288" s="1">
        <f>IF(Table1[[#This Row],[Recommended]]="yes", 1, 0)</f>
        <v>0</v>
      </c>
      <c r="J288" s="1">
        <f>IF(Table1[[#This Row],[Recommended]]="no",1,0)</f>
        <v>1</v>
      </c>
      <c r="K288" s="1" t="str">
        <f>IF(Table1[[#This Row],[Stars]]&gt;=8,"Excellent",IF(Table1[[#This Row],[Stars]]&gt;=6,"Good",IF(Table1[[#This Row],[Stars]]&gt;=5, "Average","Poor")))</f>
        <v>Average</v>
      </c>
      <c r="L288" s="1">
        <f>IF(Table1[[#This Row],[Grade_of_Stars]]="Excellent", 1,0)</f>
        <v>0</v>
      </c>
      <c r="M288" s="1">
        <f>IF(Table1[[#This Row],[Grade_of_Stars]]="Good", 1,0)</f>
        <v>0</v>
      </c>
      <c r="N288" s="1">
        <f>IF(Table1[[#This Row],[Grade_of_Stars]]="Average",1,0)</f>
        <v>1</v>
      </c>
      <c r="O288" s="1">
        <f>IF(Table1[[#This Row],[Grade_of_Stars]]="Poor",1,0)</f>
        <v>0</v>
      </c>
    </row>
    <row r="289" spans="1:15" ht="14.25" customHeight="1" x14ac:dyDescent="0.25">
      <c r="A289" s="1" t="s">
        <v>556</v>
      </c>
      <c r="B289" s="3">
        <v>43416</v>
      </c>
      <c r="C289" s="1" t="s">
        <v>5</v>
      </c>
      <c r="D289" s="1" t="s">
        <v>6</v>
      </c>
      <c r="E289" s="1" t="s">
        <v>7</v>
      </c>
      <c r="F289" s="1">
        <v>3</v>
      </c>
      <c r="G289" s="1" t="s">
        <v>21</v>
      </c>
      <c r="H289" s="1" t="s">
        <v>13</v>
      </c>
      <c r="I289" s="1">
        <f>IF(Table1[[#This Row],[Recommended]]="yes", 1, 0)</f>
        <v>0</v>
      </c>
      <c r="J289" s="1">
        <f>IF(Table1[[#This Row],[Recommended]]="no",1,0)</f>
        <v>1</v>
      </c>
      <c r="K289" s="1" t="str">
        <f>IF(Table1[[#This Row],[Stars]]&gt;=8,"Excellent",IF(Table1[[#This Row],[Stars]]&gt;=6,"Good",IF(Table1[[#This Row],[Stars]]&gt;=5, "Average","Poor")))</f>
        <v>Poor</v>
      </c>
      <c r="L289" s="1">
        <f>IF(Table1[[#This Row],[Grade_of_Stars]]="Excellent", 1,0)</f>
        <v>0</v>
      </c>
      <c r="M289" s="1">
        <f>IF(Table1[[#This Row],[Grade_of_Stars]]="Good", 1,0)</f>
        <v>0</v>
      </c>
      <c r="N289" s="1">
        <f>IF(Table1[[#This Row],[Grade_of_Stars]]="Average",1,0)</f>
        <v>0</v>
      </c>
      <c r="O289" s="1">
        <f>IF(Table1[[#This Row],[Grade_of_Stars]]="Poor",1,0)</f>
        <v>1</v>
      </c>
    </row>
    <row r="290" spans="1:15" ht="14.25" customHeight="1" x14ac:dyDescent="0.25">
      <c r="A290" s="1" t="s">
        <v>557</v>
      </c>
      <c r="B290" s="3">
        <v>43398</v>
      </c>
      <c r="C290" s="1" t="s">
        <v>5</v>
      </c>
      <c r="D290" s="1" t="s">
        <v>6</v>
      </c>
      <c r="E290" s="1" t="s">
        <v>2</v>
      </c>
      <c r="F290" s="1">
        <v>7</v>
      </c>
      <c r="G290" s="1" t="s">
        <v>21</v>
      </c>
      <c r="H290" s="1" t="s">
        <v>13</v>
      </c>
      <c r="I290" s="1">
        <f>IF(Table1[[#This Row],[Recommended]]="yes", 1, 0)</f>
        <v>1</v>
      </c>
      <c r="J290" s="1">
        <f>IF(Table1[[#This Row],[Recommended]]="no",1,0)</f>
        <v>0</v>
      </c>
      <c r="K290" s="1" t="str">
        <f>IF(Table1[[#This Row],[Stars]]&gt;=8,"Excellent",IF(Table1[[#This Row],[Stars]]&gt;=6,"Good",IF(Table1[[#This Row],[Stars]]&gt;=5, "Average","Poor")))</f>
        <v>Good</v>
      </c>
      <c r="L290" s="1">
        <f>IF(Table1[[#This Row],[Grade_of_Stars]]="Excellent", 1,0)</f>
        <v>0</v>
      </c>
      <c r="M290" s="1">
        <f>IF(Table1[[#This Row],[Grade_of_Stars]]="Good", 1,0)</f>
        <v>1</v>
      </c>
      <c r="N290" s="1">
        <f>IF(Table1[[#This Row],[Grade_of_Stars]]="Average",1,0)</f>
        <v>0</v>
      </c>
      <c r="O290" s="1">
        <f>IF(Table1[[#This Row],[Grade_of_Stars]]="Poor",1,0)</f>
        <v>0</v>
      </c>
    </row>
    <row r="291" spans="1:15" ht="14.25" customHeight="1" x14ac:dyDescent="0.25">
      <c r="A291" s="1" t="s">
        <v>558</v>
      </c>
      <c r="B291" s="3">
        <v>44554</v>
      </c>
      <c r="C291" s="1" t="s">
        <v>5</v>
      </c>
      <c r="D291" s="1" t="s">
        <v>72</v>
      </c>
      <c r="E291" s="1" t="s">
        <v>2</v>
      </c>
      <c r="F291" s="1">
        <v>3</v>
      </c>
      <c r="G291" s="1" t="s">
        <v>21</v>
      </c>
      <c r="H291" s="1" t="s">
        <v>13</v>
      </c>
      <c r="I291" s="1">
        <f>IF(Table1[[#This Row],[Recommended]]="yes", 1, 0)</f>
        <v>1</v>
      </c>
      <c r="J291" s="1">
        <f>IF(Table1[[#This Row],[Recommended]]="no",1,0)</f>
        <v>0</v>
      </c>
      <c r="K291" s="1" t="str">
        <f>IF(Table1[[#This Row],[Stars]]&gt;=8,"Excellent",IF(Table1[[#This Row],[Stars]]&gt;=6,"Good",IF(Table1[[#This Row],[Stars]]&gt;=5, "Average","Poor")))</f>
        <v>Poor</v>
      </c>
      <c r="L291" s="1">
        <f>IF(Table1[[#This Row],[Grade_of_Stars]]="Excellent", 1,0)</f>
        <v>0</v>
      </c>
      <c r="M291" s="1">
        <f>IF(Table1[[#This Row],[Grade_of_Stars]]="Good", 1,0)</f>
        <v>0</v>
      </c>
      <c r="N291" s="1">
        <f>IF(Table1[[#This Row],[Grade_of_Stars]]="Average",1,0)</f>
        <v>0</v>
      </c>
      <c r="O291" s="1">
        <f>IF(Table1[[#This Row],[Grade_of_Stars]]="Poor",1,0)</f>
        <v>1</v>
      </c>
    </row>
    <row r="292" spans="1:15" ht="14.25" customHeight="1" x14ac:dyDescent="0.25">
      <c r="A292" s="1" t="s">
        <v>559</v>
      </c>
      <c r="B292" s="3">
        <v>43522</v>
      </c>
      <c r="C292" s="1" t="s">
        <v>5</v>
      </c>
      <c r="D292" s="1" t="s">
        <v>72</v>
      </c>
      <c r="E292" s="1" t="s">
        <v>7</v>
      </c>
      <c r="F292" s="1">
        <v>7</v>
      </c>
      <c r="G292" s="1" t="s">
        <v>21</v>
      </c>
      <c r="H292" s="1" t="s">
        <v>13</v>
      </c>
      <c r="I292" s="1">
        <f>IF(Table1[[#This Row],[Recommended]]="yes", 1, 0)</f>
        <v>0</v>
      </c>
      <c r="J292" s="1">
        <f>IF(Table1[[#This Row],[Recommended]]="no",1,0)</f>
        <v>1</v>
      </c>
      <c r="K292" s="1" t="str">
        <f>IF(Table1[[#This Row],[Stars]]&gt;=8,"Excellent",IF(Table1[[#This Row],[Stars]]&gt;=6,"Good",IF(Table1[[#This Row],[Stars]]&gt;=5, "Average","Poor")))</f>
        <v>Good</v>
      </c>
      <c r="L292" s="1">
        <f>IF(Table1[[#This Row],[Grade_of_Stars]]="Excellent", 1,0)</f>
        <v>0</v>
      </c>
      <c r="M292" s="1">
        <f>IF(Table1[[#This Row],[Grade_of_Stars]]="Good", 1,0)</f>
        <v>1</v>
      </c>
      <c r="N292" s="1">
        <f>IF(Table1[[#This Row],[Grade_of_Stars]]="Average",1,0)</f>
        <v>0</v>
      </c>
      <c r="O292" s="1">
        <f>IF(Table1[[#This Row],[Grade_of_Stars]]="Poor",1,0)</f>
        <v>0</v>
      </c>
    </row>
    <row r="293" spans="1:15" ht="14.25" customHeight="1" x14ac:dyDescent="0.25">
      <c r="A293" s="1" t="s">
        <v>560</v>
      </c>
      <c r="B293" s="3">
        <v>43495</v>
      </c>
      <c r="C293" s="1" t="s">
        <v>5</v>
      </c>
      <c r="D293" s="1" t="s">
        <v>72</v>
      </c>
      <c r="E293" s="1" t="s">
        <v>2</v>
      </c>
      <c r="F293" s="1">
        <v>3</v>
      </c>
      <c r="G293" s="1" t="s">
        <v>21</v>
      </c>
      <c r="H293" s="1" t="s">
        <v>13</v>
      </c>
      <c r="I293" s="1">
        <f>IF(Table1[[#This Row],[Recommended]]="yes", 1, 0)</f>
        <v>1</v>
      </c>
      <c r="J293" s="1">
        <f>IF(Table1[[#This Row],[Recommended]]="no",1,0)</f>
        <v>0</v>
      </c>
      <c r="K293" s="1" t="str">
        <f>IF(Table1[[#This Row],[Stars]]&gt;=8,"Excellent",IF(Table1[[#This Row],[Stars]]&gt;=6,"Good",IF(Table1[[#This Row],[Stars]]&gt;=5, "Average","Poor")))</f>
        <v>Poor</v>
      </c>
      <c r="L293" s="1">
        <f>IF(Table1[[#This Row],[Grade_of_Stars]]="Excellent", 1,0)</f>
        <v>0</v>
      </c>
      <c r="M293" s="1">
        <f>IF(Table1[[#This Row],[Grade_of_Stars]]="Good", 1,0)</f>
        <v>0</v>
      </c>
      <c r="N293" s="1">
        <f>IF(Table1[[#This Row],[Grade_of_Stars]]="Average",1,0)</f>
        <v>0</v>
      </c>
      <c r="O293" s="1">
        <f>IF(Table1[[#This Row],[Grade_of_Stars]]="Poor",1,0)</f>
        <v>1</v>
      </c>
    </row>
    <row r="294" spans="1:15" ht="14.25" customHeight="1" x14ac:dyDescent="0.25">
      <c r="A294" s="1" t="s">
        <v>561</v>
      </c>
      <c r="B294" s="3">
        <v>43453</v>
      </c>
      <c r="C294" s="1" t="s">
        <v>5</v>
      </c>
      <c r="D294" s="1" t="s">
        <v>72</v>
      </c>
      <c r="E294" s="1" t="s">
        <v>2</v>
      </c>
      <c r="F294" s="1">
        <v>3</v>
      </c>
      <c r="G294" s="1" t="s">
        <v>21</v>
      </c>
      <c r="H294" s="1" t="s">
        <v>13</v>
      </c>
      <c r="I294" s="1">
        <f>IF(Table1[[#This Row],[Recommended]]="yes", 1, 0)</f>
        <v>1</v>
      </c>
      <c r="J294" s="1">
        <f>IF(Table1[[#This Row],[Recommended]]="no",1,0)</f>
        <v>0</v>
      </c>
      <c r="K294" s="1" t="str">
        <f>IF(Table1[[#This Row],[Stars]]&gt;=8,"Excellent",IF(Table1[[#This Row],[Stars]]&gt;=6,"Good",IF(Table1[[#This Row],[Stars]]&gt;=5, "Average","Poor")))</f>
        <v>Poor</v>
      </c>
      <c r="L294" s="1">
        <f>IF(Table1[[#This Row],[Grade_of_Stars]]="Excellent", 1,0)</f>
        <v>0</v>
      </c>
      <c r="M294" s="1">
        <f>IF(Table1[[#This Row],[Grade_of_Stars]]="Good", 1,0)</f>
        <v>0</v>
      </c>
      <c r="N294" s="1">
        <f>IF(Table1[[#This Row],[Grade_of_Stars]]="Average",1,0)</f>
        <v>0</v>
      </c>
      <c r="O294" s="1">
        <f>IF(Table1[[#This Row],[Grade_of_Stars]]="Poor",1,0)</f>
        <v>1</v>
      </c>
    </row>
    <row r="295" spans="1:15" ht="14.25" customHeight="1" x14ac:dyDescent="0.25">
      <c r="A295" s="1" t="s">
        <v>562</v>
      </c>
      <c r="B295" s="3">
        <v>44620</v>
      </c>
      <c r="C295" s="1" t="s">
        <v>5</v>
      </c>
      <c r="D295" s="1" t="s">
        <v>23</v>
      </c>
      <c r="E295" s="1" t="s">
        <v>2</v>
      </c>
      <c r="F295" s="1">
        <v>3</v>
      </c>
      <c r="G295" s="1" t="s">
        <v>21</v>
      </c>
      <c r="H295" s="1" t="s">
        <v>13</v>
      </c>
      <c r="I295" s="1">
        <f>IF(Table1[[#This Row],[Recommended]]="yes", 1, 0)</f>
        <v>1</v>
      </c>
      <c r="J295" s="1">
        <f>IF(Table1[[#This Row],[Recommended]]="no",1,0)</f>
        <v>0</v>
      </c>
      <c r="K295" s="1" t="str">
        <f>IF(Table1[[#This Row],[Stars]]&gt;=8,"Excellent",IF(Table1[[#This Row],[Stars]]&gt;=6,"Good",IF(Table1[[#This Row],[Stars]]&gt;=5, "Average","Poor")))</f>
        <v>Poor</v>
      </c>
      <c r="L295" s="1">
        <f>IF(Table1[[#This Row],[Grade_of_Stars]]="Excellent", 1,0)</f>
        <v>0</v>
      </c>
      <c r="M295" s="1">
        <f>IF(Table1[[#This Row],[Grade_of_Stars]]="Good", 1,0)</f>
        <v>0</v>
      </c>
      <c r="N295" s="1">
        <f>IF(Table1[[#This Row],[Grade_of_Stars]]="Average",1,0)</f>
        <v>0</v>
      </c>
      <c r="O295" s="1">
        <f>IF(Table1[[#This Row],[Grade_of_Stars]]="Poor",1,0)</f>
        <v>1</v>
      </c>
    </row>
    <row r="296" spans="1:15" ht="14.25" customHeight="1" x14ac:dyDescent="0.25">
      <c r="A296" s="1" t="s">
        <v>563</v>
      </c>
      <c r="B296" s="3">
        <v>44473</v>
      </c>
      <c r="C296" s="1" t="s">
        <v>31</v>
      </c>
      <c r="D296" s="1" t="s">
        <v>23</v>
      </c>
      <c r="E296" s="1" t="s">
        <v>2</v>
      </c>
      <c r="F296" s="1">
        <v>7</v>
      </c>
      <c r="G296" s="1" t="s">
        <v>21</v>
      </c>
      <c r="H296" s="1" t="s">
        <v>13</v>
      </c>
      <c r="I296" s="1">
        <f>IF(Table1[[#This Row],[Recommended]]="yes", 1, 0)</f>
        <v>1</v>
      </c>
      <c r="J296" s="1">
        <f>IF(Table1[[#This Row],[Recommended]]="no",1,0)</f>
        <v>0</v>
      </c>
      <c r="K296" s="1" t="str">
        <f>IF(Table1[[#This Row],[Stars]]&gt;=8,"Excellent",IF(Table1[[#This Row],[Stars]]&gt;=6,"Good",IF(Table1[[#This Row],[Stars]]&gt;=5, "Average","Poor")))</f>
        <v>Good</v>
      </c>
      <c r="L296" s="1">
        <f>IF(Table1[[#This Row],[Grade_of_Stars]]="Excellent", 1,0)</f>
        <v>0</v>
      </c>
      <c r="M296" s="1">
        <f>IF(Table1[[#This Row],[Grade_of_Stars]]="Good", 1,0)</f>
        <v>1</v>
      </c>
      <c r="N296" s="1">
        <f>IF(Table1[[#This Row],[Grade_of_Stars]]="Average",1,0)</f>
        <v>0</v>
      </c>
      <c r="O296" s="1">
        <f>IF(Table1[[#This Row],[Grade_of_Stars]]="Poor",1,0)</f>
        <v>0</v>
      </c>
    </row>
    <row r="297" spans="1:15" ht="14.25" customHeight="1" x14ac:dyDescent="0.25">
      <c r="A297" s="1" t="s">
        <v>564</v>
      </c>
      <c r="B297" s="3">
        <v>43753</v>
      </c>
      <c r="C297" s="1" t="s">
        <v>199</v>
      </c>
      <c r="D297" s="1" t="s">
        <v>23</v>
      </c>
      <c r="E297" s="1" t="s">
        <v>7</v>
      </c>
      <c r="F297" s="1">
        <v>7</v>
      </c>
      <c r="G297" s="1" t="s">
        <v>21</v>
      </c>
      <c r="H297" s="1" t="s">
        <v>13</v>
      </c>
      <c r="I297" s="1">
        <f>IF(Table1[[#This Row],[Recommended]]="yes", 1, 0)</f>
        <v>0</v>
      </c>
      <c r="J297" s="1">
        <f>IF(Table1[[#This Row],[Recommended]]="no",1,0)</f>
        <v>1</v>
      </c>
      <c r="K297" s="1" t="str">
        <f>IF(Table1[[#This Row],[Stars]]&gt;=8,"Excellent",IF(Table1[[#This Row],[Stars]]&gt;=6,"Good",IF(Table1[[#This Row],[Stars]]&gt;=5, "Average","Poor")))</f>
        <v>Good</v>
      </c>
      <c r="L297" s="1">
        <f>IF(Table1[[#This Row],[Grade_of_Stars]]="Excellent", 1,0)</f>
        <v>0</v>
      </c>
      <c r="M297" s="1">
        <f>IF(Table1[[#This Row],[Grade_of_Stars]]="Good", 1,0)</f>
        <v>1</v>
      </c>
      <c r="N297" s="1">
        <f>IF(Table1[[#This Row],[Grade_of_Stars]]="Average",1,0)</f>
        <v>0</v>
      </c>
      <c r="O297" s="1">
        <f>IF(Table1[[#This Row],[Grade_of_Stars]]="Poor",1,0)</f>
        <v>0</v>
      </c>
    </row>
    <row r="298" spans="1:15" ht="14.25" customHeight="1" x14ac:dyDescent="0.25">
      <c r="A298" s="1" t="s">
        <v>565</v>
      </c>
      <c r="B298" s="3">
        <v>43725</v>
      </c>
      <c r="C298" s="1" t="s">
        <v>31</v>
      </c>
      <c r="D298" s="1" t="s">
        <v>23</v>
      </c>
      <c r="E298" s="1" t="s">
        <v>7</v>
      </c>
      <c r="F298" s="1">
        <v>3</v>
      </c>
      <c r="G298" s="1" t="s">
        <v>21</v>
      </c>
      <c r="H298" s="1" t="s">
        <v>13</v>
      </c>
      <c r="I298" s="1">
        <f>IF(Table1[[#This Row],[Recommended]]="yes", 1, 0)</f>
        <v>0</v>
      </c>
      <c r="J298" s="1">
        <f>IF(Table1[[#This Row],[Recommended]]="no",1,0)</f>
        <v>1</v>
      </c>
      <c r="K298" s="1" t="str">
        <f>IF(Table1[[#This Row],[Stars]]&gt;=8,"Excellent",IF(Table1[[#This Row],[Stars]]&gt;=6,"Good",IF(Table1[[#This Row],[Stars]]&gt;=5, "Average","Poor")))</f>
        <v>Poor</v>
      </c>
      <c r="L298" s="1">
        <f>IF(Table1[[#This Row],[Grade_of_Stars]]="Excellent", 1,0)</f>
        <v>0</v>
      </c>
      <c r="M298" s="1">
        <f>IF(Table1[[#This Row],[Grade_of_Stars]]="Good", 1,0)</f>
        <v>0</v>
      </c>
      <c r="N298" s="1">
        <f>IF(Table1[[#This Row],[Grade_of_Stars]]="Average",1,0)</f>
        <v>0</v>
      </c>
      <c r="O298" s="1">
        <f>IF(Table1[[#This Row],[Grade_of_Stars]]="Poor",1,0)</f>
        <v>1</v>
      </c>
    </row>
    <row r="299" spans="1:15" ht="14.25" customHeight="1" x14ac:dyDescent="0.25">
      <c r="A299" s="1" t="s">
        <v>566</v>
      </c>
      <c r="B299" s="3">
        <v>43596</v>
      </c>
      <c r="C299" s="1" t="s">
        <v>5</v>
      </c>
      <c r="D299" s="1" t="s">
        <v>23</v>
      </c>
      <c r="E299" s="1" t="s">
        <v>7</v>
      </c>
      <c r="F299" s="1">
        <v>5</v>
      </c>
      <c r="G299" s="1" t="s">
        <v>21</v>
      </c>
      <c r="H299" s="1" t="s">
        <v>13</v>
      </c>
      <c r="I299" s="1">
        <f>IF(Table1[[#This Row],[Recommended]]="yes", 1, 0)</f>
        <v>0</v>
      </c>
      <c r="J299" s="1">
        <f>IF(Table1[[#This Row],[Recommended]]="no",1,0)</f>
        <v>1</v>
      </c>
      <c r="K299" s="1" t="str">
        <f>IF(Table1[[#This Row],[Stars]]&gt;=8,"Excellent",IF(Table1[[#This Row],[Stars]]&gt;=6,"Good",IF(Table1[[#This Row],[Stars]]&gt;=5, "Average","Poor")))</f>
        <v>Average</v>
      </c>
      <c r="L299" s="1">
        <f>IF(Table1[[#This Row],[Grade_of_Stars]]="Excellent", 1,0)</f>
        <v>0</v>
      </c>
      <c r="M299" s="1">
        <f>IF(Table1[[#This Row],[Grade_of_Stars]]="Good", 1,0)</f>
        <v>0</v>
      </c>
      <c r="N299" s="1">
        <f>IF(Table1[[#This Row],[Grade_of_Stars]]="Average",1,0)</f>
        <v>1</v>
      </c>
      <c r="O299" s="1">
        <f>IF(Table1[[#This Row],[Grade_of_Stars]]="Poor",1,0)</f>
        <v>0</v>
      </c>
    </row>
    <row r="300" spans="1:15" ht="14.25" customHeight="1" x14ac:dyDescent="0.25">
      <c r="A300" s="1" t="s">
        <v>567</v>
      </c>
      <c r="B300" s="3">
        <v>43500</v>
      </c>
      <c r="C300" s="1" t="s">
        <v>25</v>
      </c>
      <c r="D300" s="1" t="s">
        <v>23</v>
      </c>
      <c r="E300" s="1" t="s">
        <v>7</v>
      </c>
      <c r="F300" s="1">
        <v>1</v>
      </c>
      <c r="G300" s="1" t="s">
        <v>21</v>
      </c>
      <c r="H300" s="1" t="s">
        <v>13</v>
      </c>
      <c r="I300" s="1">
        <f>IF(Table1[[#This Row],[Recommended]]="yes", 1, 0)</f>
        <v>0</v>
      </c>
      <c r="J300" s="1">
        <f>IF(Table1[[#This Row],[Recommended]]="no",1,0)</f>
        <v>1</v>
      </c>
      <c r="K300" s="1" t="str">
        <f>IF(Table1[[#This Row],[Stars]]&gt;=8,"Excellent",IF(Table1[[#This Row],[Stars]]&gt;=6,"Good",IF(Table1[[#This Row],[Stars]]&gt;=5, "Average","Poor")))</f>
        <v>Poor</v>
      </c>
      <c r="L300" s="1">
        <f>IF(Table1[[#This Row],[Grade_of_Stars]]="Excellent", 1,0)</f>
        <v>0</v>
      </c>
      <c r="M300" s="1">
        <f>IF(Table1[[#This Row],[Grade_of_Stars]]="Good", 1,0)</f>
        <v>0</v>
      </c>
      <c r="N300" s="1">
        <f>IF(Table1[[#This Row],[Grade_of_Stars]]="Average",1,0)</f>
        <v>0</v>
      </c>
      <c r="O300" s="1">
        <f>IF(Table1[[#This Row],[Grade_of_Stars]]="Poor",1,0)</f>
        <v>1</v>
      </c>
    </row>
    <row r="301" spans="1:15" ht="14.25" customHeight="1" x14ac:dyDescent="0.25">
      <c r="A301" s="1" t="s">
        <v>568</v>
      </c>
      <c r="B301" s="3">
        <v>43468</v>
      </c>
      <c r="C301" s="1" t="s">
        <v>34</v>
      </c>
      <c r="D301" s="1" t="s">
        <v>23</v>
      </c>
      <c r="E301" s="1" t="s">
        <v>7</v>
      </c>
      <c r="F301" s="1">
        <v>5</v>
      </c>
      <c r="G301" s="1" t="s">
        <v>21</v>
      </c>
      <c r="H301" s="1" t="s">
        <v>13</v>
      </c>
      <c r="I301" s="1">
        <f>IF(Table1[[#This Row],[Recommended]]="yes", 1, 0)</f>
        <v>0</v>
      </c>
      <c r="J301" s="1">
        <f>IF(Table1[[#This Row],[Recommended]]="no",1,0)</f>
        <v>1</v>
      </c>
      <c r="K301" s="1" t="str">
        <f>IF(Table1[[#This Row],[Stars]]&gt;=8,"Excellent",IF(Table1[[#This Row],[Stars]]&gt;=6,"Good",IF(Table1[[#This Row],[Stars]]&gt;=5, "Average","Poor")))</f>
        <v>Average</v>
      </c>
      <c r="L301" s="1">
        <f>IF(Table1[[#This Row],[Grade_of_Stars]]="Excellent", 1,0)</f>
        <v>0</v>
      </c>
      <c r="M301" s="1">
        <f>IF(Table1[[#This Row],[Grade_of_Stars]]="Good", 1,0)</f>
        <v>0</v>
      </c>
      <c r="N301" s="1">
        <f>IF(Table1[[#This Row],[Grade_of_Stars]]="Average",1,0)</f>
        <v>1</v>
      </c>
      <c r="O301" s="1">
        <f>IF(Table1[[#This Row],[Grade_of_Stars]]="Poor",1,0)</f>
        <v>0</v>
      </c>
    </row>
    <row r="302" spans="1:15" ht="14.25" customHeight="1" x14ac:dyDescent="0.25">
      <c r="A302" s="1" t="s">
        <v>569</v>
      </c>
      <c r="B302" s="3">
        <v>45138</v>
      </c>
      <c r="C302" s="1" t="s">
        <v>10</v>
      </c>
      <c r="D302" s="1" t="s">
        <v>1</v>
      </c>
      <c r="E302" s="1" t="s">
        <v>2</v>
      </c>
      <c r="F302" s="1">
        <v>5</v>
      </c>
      <c r="G302" s="1" t="s">
        <v>12</v>
      </c>
      <c r="H302" s="1" t="s">
        <v>13</v>
      </c>
      <c r="I302" s="1">
        <f>IF(Table1[[#This Row],[Recommended]]="yes", 1, 0)</f>
        <v>1</v>
      </c>
      <c r="J302" s="1">
        <f>IF(Table1[[#This Row],[Recommended]]="no",1,0)</f>
        <v>0</v>
      </c>
      <c r="K302" s="1" t="str">
        <f>IF(Table1[[#This Row],[Stars]]&gt;=8,"Excellent",IF(Table1[[#This Row],[Stars]]&gt;=6,"Good",IF(Table1[[#This Row],[Stars]]&gt;=5, "Average","Poor")))</f>
        <v>Average</v>
      </c>
      <c r="L302" s="1">
        <f>IF(Table1[[#This Row],[Grade_of_Stars]]="Excellent", 1,0)</f>
        <v>0</v>
      </c>
      <c r="M302" s="1">
        <f>IF(Table1[[#This Row],[Grade_of_Stars]]="Good", 1,0)</f>
        <v>0</v>
      </c>
      <c r="N302" s="1">
        <f>IF(Table1[[#This Row],[Grade_of_Stars]]="Average",1,0)</f>
        <v>1</v>
      </c>
      <c r="O302" s="1">
        <f>IF(Table1[[#This Row],[Grade_of_Stars]]="Poor",1,0)</f>
        <v>0</v>
      </c>
    </row>
    <row r="303" spans="1:15" ht="14.25" customHeight="1" x14ac:dyDescent="0.25">
      <c r="A303" s="1" t="s">
        <v>570</v>
      </c>
      <c r="B303" s="3">
        <v>45102</v>
      </c>
      <c r="C303" s="1" t="s">
        <v>31</v>
      </c>
      <c r="D303" s="1" t="s">
        <v>1</v>
      </c>
      <c r="E303" s="1" t="s">
        <v>7</v>
      </c>
      <c r="F303" s="1">
        <v>5</v>
      </c>
      <c r="G303" s="1" t="s">
        <v>12</v>
      </c>
      <c r="H303" s="1" t="s">
        <v>13</v>
      </c>
      <c r="I303" s="1">
        <f>IF(Table1[[#This Row],[Recommended]]="yes", 1, 0)</f>
        <v>0</v>
      </c>
      <c r="J303" s="1">
        <f>IF(Table1[[#This Row],[Recommended]]="no",1,0)</f>
        <v>1</v>
      </c>
      <c r="K303" s="1" t="str">
        <f>IF(Table1[[#This Row],[Stars]]&gt;=8,"Excellent",IF(Table1[[#This Row],[Stars]]&gt;=6,"Good",IF(Table1[[#This Row],[Stars]]&gt;=5, "Average","Poor")))</f>
        <v>Average</v>
      </c>
      <c r="L303" s="1">
        <f>IF(Table1[[#This Row],[Grade_of_Stars]]="Excellent", 1,0)</f>
        <v>0</v>
      </c>
      <c r="M303" s="1">
        <f>IF(Table1[[#This Row],[Grade_of_Stars]]="Good", 1,0)</f>
        <v>0</v>
      </c>
      <c r="N303" s="1">
        <f>IF(Table1[[#This Row],[Grade_of_Stars]]="Average",1,0)</f>
        <v>1</v>
      </c>
      <c r="O303" s="1">
        <f>IF(Table1[[#This Row],[Grade_of_Stars]]="Poor",1,0)</f>
        <v>0</v>
      </c>
    </row>
    <row r="304" spans="1:15" ht="14.25" customHeight="1" x14ac:dyDescent="0.25">
      <c r="A304" s="1" t="s">
        <v>571</v>
      </c>
      <c r="B304" s="3">
        <v>45083</v>
      </c>
      <c r="C304" s="1" t="s">
        <v>5</v>
      </c>
      <c r="D304" s="1" t="s">
        <v>1</v>
      </c>
      <c r="E304" s="1" t="s">
        <v>2</v>
      </c>
      <c r="F304" s="1">
        <v>7</v>
      </c>
      <c r="G304" s="1" t="s">
        <v>12</v>
      </c>
      <c r="H304" s="1" t="s">
        <v>13</v>
      </c>
      <c r="I304" s="1">
        <f>IF(Table1[[#This Row],[Recommended]]="yes", 1, 0)</f>
        <v>1</v>
      </c>
      <c r="J304" s="1">
        <f>IF(Table1[[#This Row],[Recommended]]="no",1,0)</f>
        <v>0</v>
      </c>
      <c r="K304" s="1" t="str">
        <f>IF(Table1[[#This Row],[Stars]]&gt;=8,"Excellent",IF(Table1[[#This Row],[Stars]]&gt;=6,"Good",IF(Table1[[#This Row],[Stars]]&gt;=5, "Average","Poor")))</f>
        <v>Good</v>
      </c>
      <c r="L304" s="1">
        <f>IF(Table1[[#This Row],[Grade_of_Stars]]="Excellent", 1,0)</f>
        <v>0</v>
      </c>
      <c r="M304" s="1">
        <f>IF(Table1[[#This Row],[Grade_of_Stars]]="Good", 1,0)</f>
        <v>1</v>
      </c>
      <c r="N304" s="1">
        <f>IF(Table1[[#This Row],[Grade_of_Stars]]="Average",1,0)</f>
        <v>0</v>
      </c>
      <c r="O304" s="1">
        <f>IF(Table1[[#This Row],[Grade_of_Stars]]="Poor",1,0)</f>
        <v>0</v>
      </c>
    </row>
    <row r="305" spans="1:15" ht="14.25" customHeight="1" x14ac:dyDescent="0.25">
      <c r="A305" s="1" t="s">
        <v>572</v>
      </c>
      <c r="B305" s="3">
        <v>45060</v>
      </c>
      <c r="C305" s="1" t="s">
        <v>5</v>
      </c>
      <c r="D305" s="1" t="s">
        <v>1</v>
      </c>
      <c r="E305" s="1" t="s">
        <v>7</v>
      </c>
      <c r="F305" s="1">
        <v>1</v>
      </c>
      <c r="G305" s="1" t="s">
        <v>12</v>
      </c>
      <c r="H305" s="1" t="s">
        <v>13</v>
      </c>
      <c r="I305" s="1">
        <f>IF(Table1[[#This Row],[Recommended]]="yes", 1, 0)</f>
        <v>0</v>
      </c>
      <c r="J305" s="1">
        <f>IF(Table1[[#This Row],[Recommended]]="no",1,0)</f>
        <v>1</v>
      </c>
      <c r="K305" s="1" t="str">
        <f>IF(Table1[[#This Row],[Stars]]&gt;=8,"Excellent",IF(Table1[[#This Row],[Stars]]&gt;=6,"Good",IF(Table1[[#This Row],[Stars]]&gt;=5, "Average","Poor")))</f>
        <v>Poor</v>
      </c>
      <c r="L305" s="1">
        <f>IF(Table1[[#This Row],[Grade_of_Stars]]="Excellent", 1,0)</f>
        <v>0</v>
      </c>
      <c r="M305" s="1">
        <f>IF(Table1[[#This Row],[Grade_of_Stars]]="Good", 1,0)</f>
        <v>0</v>
      </c>
      <c r="N305" s="1">
        <f>IF(Table1[[#This Row],[Grade_of_Stars]]="Average",1,0)</f>
        <v>0</v>
      </c>
      <c r="O305" s="1">
        <f>IF(Table1[[#This Row],[Grade_of_Stars]]="Poor",1,0)</f>
        <v>1</v>
      </c>
    </row>
    <row r="306" spans="1:15" ht="14.25" customHeight="1" x14ac:dyDescent="0.25">
      <c r="A306" s="1" t="s">
        <v>573</v>
      </c>
      <c r="B306" s="3">
        <v>45029</v>
      </c>
      <c r="C306" s="1" t="s">
        <v>31</v>
      </c>
      <c r="D306" s="1" t="s">
        <v>1</v>
      </c>
      <c r="E306" s="1" t="s">
        <v>7</v>
      </c>
      <c r="F306" s="1">
        <v>3</v>
      </c>
      <c r="G306" s="1" t="s">
        <v>12</v>
      </c>
      <c r="H306" s="1" t="s">
        <v>13</v>
      </c>
      <c r="I306" s="1">
        <f>IF(Table1[[#This Row],[Recommended]]="yes", 1, 0)</f>
        <v>0</v>
      </c>
      <c r="J306" s="1">
        <f>IF(Table1[[#This Row],[Recommended]]="no",1,0)</f>
        <v>1</v>
      </c>
      <c r="K306" s="1" t="str">
        <f>IF(Table1[[#This Row],[Stars]]&gt;=8,"Excellent",IF(Table1[[#This Row],[Stars]]&gt;=6,"Good",IF(Table1[[#This Row],[Stars]]&gt;=5, "Average","Poor")))</f>
        <v>Poor</v>
      </c>
      <c r="L306" s="1">
        <f>IF(Table1[[#This Row],[Grade_of_Stars]]="Excellent", 1,0)</f>
        <v>0</v>
      </c>
      <c r="M306" s="1">
        <f>IF(Table1[[#This Row],[Grade_of_Stars]]="Good", 1,0)</f>
        <v>0</v>
      </c>
      <c r="N306" s="1">
        <f>IF(Table1[[#This Row],[Grade_of_Stars]]="Average",1,0)</f>
        <v>0</v>
      </c>
      <c r="O306" s="1">
        <f>IF(Table1[[#This Row],[Grade_of_Stars]]="Poor",1,0)</f>
        <v>1</v>
      </c>
    </row>
    <row r="307" spans="1:15" ht="14.25" customHeight="1" x14ac:dyDescent="0.25">
      <c r="A307" s="1" t="s">
        <v>574</v>
      </c>
      <c r="B307" s="3">
        <v>44950</v>
      </c>
      <c r="C307" s="1" t="s">
        <v>5</v>
      </c>
      <c r="D307" s="1" t="s">
        <v>1</v>
      </c>
      <c r="E307" s="1" t="s">
        <v>2</v>
      </c>
      <c r="F307" s="1">
        <v>3</v>
      </c>
      <c r="G307" s="1" t="s">
        <v>12</v>
      </c>
      <c r="H307" s="1" t="s">
        <v>13</v>
      </c>
      <c r="I307" s="1">
        <f>IF(Table1[[#This Row],[Recommended]]="yes", 1, 0)</f>
        <v>1</v>
      </c>
      <c r="J307" s="1">
        <f>IF(Table1[[#This Row],[Recommended]]="no",1,0)</f>
        <v>0</v>
      </c>
      <c r="K307" s="1" t="str">
        <f>IF(Table1[[#This Row],[Stars]]&gt;=8,"Excellent",IF(Table1[[#This Row],[Stars]]&gt;=6,"Good",IF(Table1[[#This Row],[Stars]]&gt;=5, "Average","Poor")))</f>
        <v>Poor</v>
      </c>
      <c r="L307" s="1">
        <f>IF(Table1[[#This Row],[Grade_of_Stars]]="Excellent", 1,0)</f>
        <v>0</v>
      </c>
      <c r="M307" s="1">
        <f>IF(Table1[[#This Row],[Grade_of_Stars]]="Good", 1,0)</f>
        <v>0</v>
      </c>
      <c r="N307" s="1">
        <f>IF(Table1[[#This Row],[Grade_of_Stars]]="Average",1,0)</f>
        <v>0</v>
      </c>
      <c r="O307" s="1">
        <f>IF(Table1[[#This Row],[Grade_of_Stars]]="Poor",1,0)</f>
        <v>1</v>
      </c>
    </row>
    <row r="308" spans="1:15" ht="14.25" customHeight="1" x14ac:dyDescent="0.25">
      <c r="A308" s="1" t="s">
        <v>575</v>
      </c>
      <c r="B308" s="3">
        <v>44829</v>
      </c>
      <c r="C308" s="1" t="s">
        <v>31</v>
      </c>
      <c r="D308" s="1" t="s">
        <v>1</v>
      </c>
      <c r="E308" s="1" t="s">
        <v>2</v>
      </c>
      <c r="F308" s="1">
        <v>5</v>
      </c>
      <c r="G308" s="1" t="s">
        <v>12</v>
      </c>
      <c r="H308" s="1" t="s">
        <v>13</v>
      </c>
      <c r="I308" s="1">
        <f>IF(Table1[[#This Row],[Recommended]]="yes", 1, 0)</f>
        <v>1</v>
      </c>
      <c r="J308" s="1">
        <f>IF(Table1[[#This Row],[Recommended]]="no",1,0)</f>
        <v>0</v>
      </c>
      <c r="K308" s="1" t="str">
        <f>IF(Table1[[#This Row],[Stars]]&gt;=8,"Excellent",IF(Table1[[#This Row],[Stars]]&gt;=6,"Good",IF(Table1[[#This Row],[Stars]]&gt;=5, "Average","Poor")))</f>
        <v>Average</v>
      </c>
      <c r="L308" s="1">
        <f>IF(Table1[[#This Row],[Grade_of_Stars]]="Excellent", 1,0)</f>
        <v>0</v>
      </c>
      <c r="M308" s="1">
        <f>IF(Table1[[#This Row],[Grade_of_Stars]]="Good", 1,0)</f>
        <v>0</v>
      </c>
      <c r="N308" s="1">
        <f>IF(Table1[[#This Row],[Grade_of_Stars]]="Average",1,0)</f>
        <v>1</v>
      </c>
      <c r="O308" s="1">
        <f>IF(Table1[[#This Row],[Grade_of_Stars]]="Poor",1,0)</f>
        <v>0</v>
      </c>
    </row>
    <row r="309" spans="1:15" ht="14.25" customHeight="1" x14ac:dyDescent="0.25">
      <c r="A309" s="1" t="s">
        <v>576</v>
      </c>
      <c r="B309" s="3">
        <v>44674</v>
      </c>
      <c r="C309" s="1" t="s">
        <v>5</v>
      </c>
      <c r="D309" s="1" t="s">
        <v>1</v>
      </c>
      <c r="E309" s="1" t="s">
        <v>7</v>
      </c>
      <c r="F309" s="1">
        <v>3</v>
      </c>
      <c r="G309" s="1" t="s">
        <v>12</v>
      </c>
      <c r="H309" s="1" t="s">
        <v>13</v>
      </c>
      <c r="I309" s="1">
        <f>IF(Table1[[#This Row],[Recommended]]="yes", 1, 0)</f>
        <v>0</v>
      </c>
      <c r="J309" s="1">
        <f>IF(Table1[[#This Row],[Recommended]]="no",1,0)</f>
        <v>1</v>
      </c>
      <c r="K309" s="1" t="str">
        <f>IF(Table1[[#This Row],[Stars]]&gt;=8,"Excellent",IF(Table1[[#This Row],[Stars]]&gt;=6,"Good",IF(Table1[[#This Row],[Stars]]&gt;=5, "Average","Poor")))</f>
        <v>Poor</v>
      </c>
      <c r="L309" s="1">
        <f>IF(Table1[[#This Row],[Grade_of_Stars]]="Excellent", 1,0)</f>
        <v>0</v>
      </c>
      <c r="M309" s="1">
        <f>IF(Table1[[#This Row],[Grade_of_Stars]]="Good", 1,0)</f>
        <v>0</v>
      </c>
      <c r="N309" s="1">
        <f>IF(Table1[[#This Row],[Grade_of_Stars]]="Average",1,0)</f>
        <v>0</v>
      </c>
      <c r="O309" s="1">
        <f>IF(Table1[[#This Row],[Grade_of_Stars]]="Poor",1,0)</f>
        <v>1</v>
      </c>
    </row>
    <row r="310" spans="1:15" ht="14.25" customHeight="1" x14ac:dyDescent="0.25">
      <c r="A310" s="1" t="s">
        <v>577</v>
      </c>
      <c r="B310" s="3">
        <v>44659</v>
      </c>
      <c r="C310" s="1" t="s">
        <v>70</v>
      </c>
      <c r="D310" s="1" t="s">
        <v>1</v>
      </c>
      <c r="E310" s="1" t="s">
        <v>7</v>
      </c>
      <c r="F310" s="1">
        <v>5</v>
      </c>
      <c r="G310" s="1" t="s">
        <v>12</v>
      </c>
      <c r="H310" s="1" t="s">
        <v>13</v>
      </c>
      <c r="I310" s="1">
        <f>IF(Table1[[#This Row],[Recommended]]="yes", 1, 0)</f>
        <v>0</v>
      </c>
      <c r="J310" s="1">
        <f>IF(Table1[[#This Row],[Recommended]]="no",1,0)</f>
        <v>1</v>
      </c>
      <c r="K310" s="1" t="str">
        <f>IF(Table1[[#This Row],[Stars]]&gt;=8,"Excellent",IF(Table1[[#This Row],[Stars]]&gt;=6,"Good",IF(Table1[[#This Row],[Stars]]&gt;=5, "Average","Poor")))</f>
        <v>Average</v>
      </c>
      <c r="L310" s="1">
        <f>IF(Table1[[#This Row],[Grade_of_Stars]]="Excellent", 1,0)</f>
        <v>0</v>
      </c>
      <c r="M310" s="1">
        <f>IF(Table1[[#This Row],[Grade_of_Stars]]="Good", 1,0)</f>
        <v>0</v>
      </c>
      <c r="N310" s="1">
        <f>IF(Table1[[#This Row],[Grade_of_Stars]]="Average",1,0)</f>
        <v>1</v>
      </c>
      <c r="O310" s="1">
        <f>IF(Table1[[#This Row],[Grade_of_Stars]]="Poor",1,0)</f>
        <v>0</v>
      </c>
    </row>
    <row r="311" spans="1:15" ht="14.25" customHeight="1" x14ac:dyDescent="0.25">
      <c r="A311" s="1" t="s">
        <v>578</v>
      </c>
      <c r="B311" s="3">
        <v>44654</v>
      </c>
      <c r="C311" s="1" t="s">
        <v>130</v>
      </c>
      <c r="D311" s="1" t="s">
        <v>1</v>
      </c>
      <c r="E311" s="1" t="s">
        <v>7</v>
      </c>
      <c r="F311" s="1">
        <v>5</v>
      </c>
      <c r="G311" s="1" t="s">
        <v>12</v>
      </c>
      <c r="H311" s="1" t="s">
        <v>13</v>
      </c>
      <c r="I311" s="1">
        <f>IF(Table1[[#This Row],[Recommended]]="yes", 1, 0)</f>
        <v>0</v>
      </c>
      <c r="J311" s="1">
        <f>IF(Table1[[#This Row],[Recommended]]="no",1,0)</f>
        <v>1</v>
      </c>
      <c r="K311" s="1" t="str">
        <f>IF(Table1[[#This Row],[Stars]]&gt;=8,"Excellent",IF(Table1[[#This Row],[Stars]]&gt;=6,"Good",IF(Table1[[#This Row],[Stars]]&gt;=5, "Average","Poor")))</f>
        <v>Average</v>
      </c>
      <c r="L311" s="1">
        <f>IF(Table1[[#This Row],[Grade_of_Stars]]="Excellent", 1,0)</f>
        <v>0</v>
      </c>
      <c r="M311" s="1">
        <f>IF(Table1[[#This Row],[Grade_of_Stars]]="Good", 1,0)</f>
        <v>0</v>
      </c>
      <c r="N311" s="1">
        <f>IF(Table1[[#This Row],[Grade_of_Stars]]="Average",1,0)</f>
        <v>1</v>
      </c>
      <c r="O311" s="1">
        <f>IF(Table1[[#This Row],[Grade_of_Stars]]="Poor",1,0)</f>
        <v>0</v>
      </c>
    </row>
    <row r="312" spans="1:15" ht="14.25" customHeight="1" x14ac:dyDescent="0.25">
      <c r="A312" s="1" t="s">
        <v>159</v>
      </c>
      <c r="B312" s="3">
        <v>44605</v>
      </c>
      <c r="C312" s="1" t="s">
        <v>38</v>
      </c>
      <c r="D312" s="1" t="s">
        <v>1</v>
      </c>
      <c r="E312" s="1" t="s">
        <v>7</v>
      </c>
      <c r="F312" s="1">
        <v>5</v>
      </c>
      <c r="G312" s="1" t="s">
        <v>12</v>
      </c>
      <c r="H312" s="1" t="s">
        <v>13</v>
      </c>
      <c r="I312" s="1">
        <f>IF(Table1[[#This Row],[Recommended]]="yes", 1, 0)</f>
        <v>0</v>
      </c>
      <c r="J312" s="1">
        <f>IF(Table1[[#This Row],[Recommended]]="no",1,0)</f>
        <v>1</v>
      </c>
      <c r="K312" s="1" t="str">
        <f>IF(Table1[[#This Row],[Stars]]&gt;=8,"Excellent",IF(Table1[[#This Row],[Stars]]&gt;=6,"Good",IF(Table1[[#This Row],[Stars]]&gt;=5, "Average","Poor")))</f>
        <v>Average</v>
      </c>
      <c r="L312" s="1">
        <f>IF(Table1[[#This Row],[Grade_of_Stars]]="Excellent", 1,0)</f>
        <v>0</v>
      </c>
      <c r="M312" s="1">
        <f>IF(Table1[[#This Row],[Grade_of_Stars]]="Good", 1,0)</f>
        <v>0</v>
      </c>
      <c r="N312" s="1">
        <f>IF(Table1[[#This Row],[Grade_of_Stars]]="Average",1,0)</f>
        <v>1</v>
      </c>
      <c r="O312" s="1">
        <f>IF(Table1[[#This Row],[Grade_of_Stars]]="Poor",1,0)</f>
        <v>0</v>
      </c>
    </row>
    <row r="313" spans="1:15" ht="14.25" customHeight="1" x14ac:dyDescent="0.25">
      <c r="A313" s="1" t="s">
        <v>579</v>
      </c>
      <c r="B313" s="3">
        <v>44573</v>
      </c>
      <c r="C313" s="1" t="s">
        <v>33</v>
      </c>
      <c r="D313" s="1" t="s">
        <v>1</v>
      </c>
      <c r="E313" s="1" t="s">
        <v>2</v>
      </c>
      <c r="F313" s="1">
        <v>3</v>
      </c>
      <c r="G313" s="1" t="s">
        <v>12</v>
      </c>
      <c r="H313" s="1" t="s">
        <v>13</v>
      </c>
      <c r="I313" s="1">
        <f>IF(Table1[[#This Row],[Recommended]]="yes", 1, 0)</f>
        <v>1</v>
      </c>
      <c r="J313" s="1">
        <f>IF(Table1[[#This Row],[Recommended]]="no",1,0)</f>
        <v>0</v>
      </c>
      <c r="K313" s="1" t="str">
        <f>IF(Table1[[#This Row],[Stars]]&gt;=8,"Excellent",IF(Table1[[#This Row],[Stars]]&gt;=6,"Good",IF(Table1[[#This Row],[Stars]]&gt;=5, "Average","Poor")))</f>
        <v>Poor</v>
      </c>
      <c r="L313" s="1">
        <f>IF(Table1[[#This Row],[Grade_of_Stars]]="Excellent", 1,0)</f>
        <v>0</v>
      </c>
      <c r="M313" s="1">
        <f>IF(Table1[[#This Row],[Grade_of_Stars]]="Good", 1,0)</f>
        <v>0</v>
      </c>
      <c r="N313" s="1">
        <f>IF(Table1[[#This Row],[Grade_of_Stars]]="Average",1,0)</f>
        <v>0</v>
      </c>
      <c r="O313" s="1">
        <f>IF(Table1[[#This Row],[Grade_of_Stars]]="Poor",1,0)</f>
        <v>1</v>
      </c>
    </row>
    <row r="314" spans="1:15" ht="14.25" customHeight="1" x14ac:dyDescent="0.25">
      <c r="A314" s="1" t="s">
        <v>580</v>
      </c>
      <c r="B314" s="3">
        <v>44559</v>
      </c>
      <c r="C314" s="1" t="s">
        <v>5</v>
      </c>
      <c r="D314" s="1" t="s">
        <v>1</v>
      </c>
      <c r="E314" s="1" t="s">
        <v>2</v>
      </c>
      <c r="F314" s="1">
        <v>7</v>
      </c>
      <c r="G314" s="1" t="s">
        <v>12</v>
      </c>
      <c r="H314" s="1" t="s">
        <v>13</v>
      </c>
      <c r="I314" s="1">
        <f>IF(Table1[[#This Row],[Recommended]]="yes", 1, 0)</f>
        <v>1</v>
      </c>
      <c r="J314" s="1">
        <f>IF(Table1[[#This Row],[Recommended]]="no",1,0)</f>
        <v>0</v>
      </c>
      <c r="K314" s="1" t="str">
        <f>IF(Table1[[#This Row],[Stars]]&gt;=8,"Excellent",IF(Table1[[#This Row],[Stars]]&gt;=6,"Good",IF(Table1[[#This Row],[Stars]]&gt;=5, "Average","Poor")))</f>
        <v>Good</v>
      </c>
      <c r="L314" s="1">
        <f>IF(Table1[[#This Row],[Grade_of_Stars]]="Excellent", 1,0)</f>
        <v>0</v>
      </c>
      <c r="M314" s="1">
        <f>IF(Table1[[#This Row],[Grade_of_Stars]]="Good", 1,0)</f>
        <v>1</v>
      </c>
      <c r="N314" s="1">
        <f>IF(Table1[[#This Row],[Grade_of_Stars]]="Average",1,0)</f>
        <v>0</v>
      </c>
      <c r="O314" s="1">
        <f>IF(Table1[[#This Row],[Grade_of_Stars]]="Poor",1,0)</f>
        <v>0</v>
      </c>
    </row>
    <row r="315" spans="1:15" ht="14.25" customHeight="1" x14ac:dyDescent="0.25">
      <c r="A315" s="1" t="s">
        <v>581</v>
      </c>
      <c r="B315" s="3">
        <v>44538</v>
      </c>
      <c r="C315" s="1" t="s">
        <v>5</v>
      </c>
      <c r="D315" s="1" t="s">
        <v>1</v>
      </c>
      <c r="E315" s="1" t="s">
        <v>7</v>
      </c>
      <c r="F315" s="1">
        <v>9</v>
      </c>
      <c r="G315" s="1" t="s">
        <v>12</v>
      </c>
      <c r="H315" s="1" t="s">
        <v>13</v>
      </c>
      <c r="I315" s="1">
        <f>IF(Table1[[#This Row],[Recommended]]="yes", 1, 0)</f>
        <v>0</v>
      </c>
      <c r="J315" s="1">
        <f>IF(Table1[[#This Row],[Recommended]]="no",1,0)</f>
        <v>1</v>
      </c>
      <c r="K315" s="1" t="str">
        <f>IF(Table1[[#This Row],[Stars]]&gt;=8,"Excellent",IF(Table1[[#This Row],[Stars]]&gt;=6,"Good",IF(Table1[[#This Row],[Stars]]&gt;=5, "Average","Poor")))</f>
        <v>Excellent</v>
      </c>
      <c r="L315" s="1">
        <f>IF(Table1[[#This Row],[Grade_of_Stars]]="Excellent", 1,0)</f>
        <v>1</v>
      </c>
      <c r="M315" s="1">
        <f>IF(Table1[[#This Row],[Grade_of_Stars]]="Good", 1,0)</f>
        <v>0</v>
      </c>
      <c r="N315" s="1">
        <f>IF(Table1[[#This Row],[Grade_of_Stars]]="Average",1,0)</f>
        <v>0</v>
      </c>
      <c r="O315" s="1">
        <f>IF(Table1[[#This Row],[Grade_of_Stars]]="Poor",1,0)</f>
        <v>0</v>
      </c>
    </row>
    <row r="316" spans="1:15" ht="14.25" customHeight="1" x14ac:dyDescent="0.25">
      <c r="A316" s="1" t="s">
        <v>166</v>
      </c>
      <c r="B316" s="3">
        <v>44515</v>
      </c>
      <c r="C316" s="1" t="s">
        <v>5</v>
      </c>
      <c r="D316" s="1" t="s">
        <v>1</v>
      </c>
      <c r="E316" s="1" t="s">
        <v>7</v>
      </c>
      <c r="F316" s="1">
        <v>1</v>
      </c>
      <c r="G316" s="1" t="s">
        <v>12</v>
      </c>
      <c r="H316" s="1" t="s">
        <v>13</v>
      </c>
      <c r="I316" s="1">
        <f>IF(Table1[[#This Row],[Recommended]]="yes", 1, 0)</f>
        <v>0</v>
      </c>
      <c r="J316" s="1">
        <f>IF(Table1[[#This Row],[Recommended]]="no",1,0)</f>
        <v>1</v>
      </c>
      <c r="K316" s="1" t="str">
        <f>IF(Table1[[#This Row],[Stars]]&gt;=8,"Excellent",IF(Table1[[#This Row],[Stars]]&gt;=6,"Good",IF(Table1[[#This Row],[Stars]]&gt;=5, "Average","Poor")))</f>
        <v>Poor</v>
      </c>
      <c r="L316" s="1">
        <f>IF(Table1[[#This Row],[Grade_of_Stars]]="Excellent", 1,0)</f>
        <v>0</v>
      </c>
      <c r="M316" s="1">
        <f>IF(Table1[[#This Row],[Grade_of_Stars]]="Good", 1,0)</f>
        <v>0</v>
      </c>
      <c r="N316" s="1">
        <f>IF(Table1[[#This Row],[Grade_of_Stars]]="Average",1,0)</f>
        <v>0</v>
      </c>
      <c r="O316" s="1">
        <f>IF(Table1[[#This Row],[Grade_of_Stars]]="Poor",1,0)</f>
        <v>1</v>
      </c>
    </row>
    <row r="317" spans="1:15" ht="14.25" customHeight="1" x14ac:dyDescent="0.25">
      <c r="A317" s="1" t="s">
        <v>582</v>
      </c>
      <c r="B317" s="3">
        <v>44460</v>
      </c>
      <c r="C317" s="1" t="s">
        <v>5</v>
      </c>
      <c r="D317" s="1" t="s">
        <v>1</v>
      </c>
      <c r="E317" s="1" t="s">
        <v>2</v>
      </c>
      <c r="F317" s="1">
        <v>5</v>
      </c>
      <c r="G317" s="1" t="s">
        <v>12</v>
      </c>
      <c r="H317" s="1" t="s">
        <v>13</v>
      </c>
      <c r="I317" s="1">
        <f>IF(Table1[[#This Row],[Recommended]]="yes", 1, 0)</f>
        <v>1</v>
      </c>
      <c r="J317" s="1">
        <f>IF(Table1[[#This Row],[Recommended]]="no",1,0)</f>
        <v>0</v>
      </c>
      <c r="K317" s="1" t="str">
        <f>IF(Table1[[#This Row],[Stars]]&gt;=8,"Excellent",IF(Table1[[#This Row],[Stars]]&gt;=6,"Good",IF(Table1[[#This Row],[Stars]]&gt;=5, "Average","Poor")))</f>
        <v>Average</v>
      </c>
      <c r="L317" s="1">
        <f>IF(Table1[[#This Row],[Grade_of_Stars]]="Excellent", 1,0)</f>
        <v>0</v>
      </c>
      <c r="M317" s="1">
        <f>IF(Table1[[#This Row],[Grade_of_Stars]]="Good", 1,0)</f>
        <v>0</v>
      </c>
      <c r="N317" s="1">
        <f>IF(Table1[[#This Row],[Grade_of_Stars]]="Average",1,0)</f>
        <v>1</v>
      </c>
      <c r="O317" s="1">
        <f>IF(Table1[[#This Row],[Grade_of_Stars]]="Poor",1,0)</f>
        <v>0</v>
      </c>
    </row>
    <row r="318" spans="1:15" ht="14.25" customHeight="1" x14ac:dyDescent="0.25">
      <c r="A318" s="1" t="s">
        <v>179</v>
      </c>
      <c r="B318" s="3">
        <v>44374</v>
      </c>
      <c r="C318" s="1" t="s">
        <v>31</v>
      </c>
      <c r="D318" s="1" t="s">
        <v>1</v>
      </c>
      <c r="E318" s="1" t="s">
        <v>2</v>
      </c>
      <c r="F318" s="1">
        <v>3</v>
      </c>
      <c r="G318" s="1" t="s">
        <v>12</v>
      </c>
      <c r="H318" s="1" t="s">
        <v>13</v>
      </c>
      <c r="I318" s="1">
        <f>IF(Table1[[#This Row],[Recommended]]="yes", 1, 0)</f>
        <v>1</v>
      </c>
      <c r="J318" s="1">
        <f>IF(Table1[[#This Row],[Recommended]]="no",1,0)</f>
        <v>0</v>
      </c>
      <c r="K318" s="1" t="str">
        <f>IF(Table1[[#This Row],[Stars]]&gt;=8,"Excellent",IF(Table1[[#This Row],[Stars]]&gt;=6,"Good",IF(Table1[[#This Row],[Stars]]&gt;=5, "Average","Poor")))</f>
        <v>Poor</v>
      </c>
      <c r="L318" s="1">
        <f>IF(Table1[[#This Row],[Grade_of_Stars]]="Excellent", 1,0)</f>
        <v>0</v>
      </c>
      <c r="M318" s="1">
        <f>IF(Table1[[#This Row],[Grade_of_Stars]]="Good", 1,0)</f>
        <v>0</v>
      </c>
      <c r="N318" s="1">
        <f>IF(Table1[[#This Row],[Grade_of_Stars]]="Average",1,0)</f>
        <v>0</v>
      </c>
      <c r="O318" s="1">
        <f>IF(Table1[[#This Row],[Grade_of_Stars]]="Poor",1,0)</f>
        <v>1</v>
      </c>
    </row>
    <row r="319" spans="1:15" ht="14.25" customHeight="1" x14ac:dyDescent="0.25">
      <c r="A319" s="1" t="s">
        <v>192</v>
      </c>
      <c r="B319" s="3">
        <v>43963</v>
      </c>
      <c r="C319" s="1" t="s">
        <v>31</v>
      </c>
      <c r="D319" s="1" t="s">
        <v>1</v>
      </c>
      <c r="E319" s="1" t="s">
        <v>7</v>
      </c>
      <c r="F319" s="1">
        <v>7</v>
      </c>
      <c r="G319" s="1" t="s">
        <v>12</v>
      </c>
      <c r="H319" s="1" t="s">
        <v>13</v>
      </c>
      <c r="I319" s="1">
        <f>IF(Table1[[#This Row],[Recommended]]="yes", 1, 0)</f>
        <v>0</v>
      </c>
      <c r="J319" s="1">
        <f>IF(Table1[[#This Row],[Recommended]]="no",1,0)</f>
        <v>1</v>
      </c>
      <c r="K319" s="1" t="str">
        <f>IF(Table1[[#This Row],[Stars]]&gt;=8,"Excellent",IF(Table1[[#This Row],[Stars]]&gt;=6,"Good",IF(Table1[[#This Row],[Stars]]&gt;=5, "Average","Poor")))</f>
        <v>Good</v>
      </c>
      <c r="L319" s="1">
        <f>IF(Table1[[#This Row],[Grade_of_Stars]]="Excellent", 1,0)</f>
        <v>0</v>
      </c>
      <c r="M319" s="1">
        <f>IF(Table1[[#This Row],[Grade_of_Stars]]="Good", 1,0)</f>
        <v>1</v>
      </c>
      <c r="N319" s="1">
        <f>IF(Table1[[#This Row],[Grade_of_Stars]]="Average",1,0)</f>
        <v>0</v>
      </c>
      <c r="O319" s="1">
        <f>IF(Table1[[#This Row],[Grade_of_Stars]]="Poor",1,0)</f>
        <v>0</v>
      </c>
    </row>
    <row r="320" spans="1:15" ht="14.25" customHeight="1" x14ac:dyDescent="0.25">
      <c r="A320" s="1" t="s">
        <v>583</v>
      </c>
      <c r="B320" s="3">
        <v>43907</v>
      </c>
      <c r="C320" s="1" t="s">
        <v>5</v>
      </c>
      <c r="D320" s="1" t="s">
        <v>1</v>
      </c>
      <c r="E320" s="1" t="s">
        <v>7</v>
      </c>
      <c r="F320" s="1">
        <v>1</v>
      </c>
      <c r="G320" s="1" t="s">
        <v>12</v>
      </c>
      <c r="H320" s="1" t="s">
        <v>13</v>
      </c>
      <c r="I320" s="1">
        <f>IF(Table1[[#This Row],[Recommended]]="yes", 1, 0)</f>
        <v>0</v>
      </c>
      <c r="J320" s="1">
        <f>IF(Table1[[#This Row],[Recommended]]="no",1,0)</f>
        <v>1</v>
      </c>
      <c r="K320" s="1" t="str">
        <f>IF(Table1[[#This Row],[Stars]]&gt;=8,"Excellent",IF(Table1[[#This Row],[Stars]]&gt;=6,"Good",IF(Table1[[#This Row],[Stars]]&gt;=5, "Average","Poor")))</f>
        <v>Poor</v>
      </c>
      <c r="L320" s="1">
        <f>IF(Table1[[#This Row],[Grade_of_Stars]]="Excellent", 1,0)</f>
        <v>0</v>
      </c>
      <c r="M320" s="1">
        <f>IF(Table1[[#This Row],[Grade_of_Stars]]="Good", 1,0)</f>
        <v>0</v>
      </c>
      <c r="N320" s="1">
        <f>IF(Table1[[#This Row],[Grade_of_Stars]]="Average",1,0)</f>
        <v>0</v>
      </c>
      <c r="O320" s="1">
        <f>IF(Table1[[#This Row],[Grade_of_Stars]]="Poor",1,0)</f>
        <v>1</v>
      </c>
    </row>
    <row r="321" spans="1:15" ht="14.25" customHeight="1" x14ac:dyDescent="0.25">
      <c r="A321" s="1" t="s">
        <v>584</v>
      </c>
      <c r="B321" s="3">
        <v>43893</v>
      </c>
      <c r="C321" s="1" t="s">
        <v>5</v>
      </c>
      <c r="D321" s="1" t="s">
        <v>1</v>
      </c>
      <c r="E321" s="1" t="s">
        <v>7</v>
      </c>
      <c r="F321" s="1">
        <v>3</v>
      </c>
      <c r="G321" s="1" t="s">
        <v>12</v>
      </c>
      <c r="H321" s="1" t="s">
        <v>13</v>
      </c>
      <c r="I321" s="1">
        <f>IF(Table1[[#This Row],[Recommended]]="yes", 1, 0)</f>
        <v>0</v>
      </c>
      <c r="J321" s="1">
        <f>IF(Table1[[#This Row],[Recommended]]="no",1,0)</f>
        <v>1</v>
      </c>
      <c r="K321" s="1" t="str">
        <f>IF(Table1[[#This Row],[Stars]]&gt;=8,"Excellent",IF(Table1[[#This Row],[Stars]]&gt;=6,"Good",IF(Table1[[#This Row],[Stars]]&gt;=5, "Average","Poor")))</f>
        <v>Poor</v>
      </c>
      <c r="L321" s="1">
        <f>IF(Table1[[#This Row],[Grade_of_Stars]]="Excellent", 1,0)</f>
        <v>0</v>
      </c>
      <c r="M321" s="1">
        <f>IF(Table1[[#This Row],[Grade_of_Stars]]="Good", 1,0)</f>
        <v>0</v>
      </c>
      <c r="N321" s="1">
        <f>IF(Table1[[#This Row],[Grade_of_Stars]]="Average",1,0)</f>
        <v>0</v>
      </c>
      <c r="O321" s="1">
        <f>IF(Table1[[#This Row],[Grade_of_Stars]]="Poor",1,0)</f>
        <v>1</v>
      </c>
    </row>
    <row r="322" spans="1:15" ht="14.25" customHeight="1" x14ac:dyDescent="0.25">
      <c r="A322" s="1" t="s">
        <v>585</v>
      </c>
      <c r="B322" s="3">
        <v>43875</v>
      </c>
      <c r="C322" s="1" t="s">
        <v>31</v>
      </c>
      <c r="D322" s="1" t="s">
        <v>1</v>
      </c>
      <c r="E322" s="1" t="s">
        <v>7</v>
      </c>
      <c r="F322" s="1">
        <v>3</v>
      </c>
      <c r="G322" s="1" t="s">
        <v>12</v>
      </c>
      <c r="H322" s="1" t="s">
        <v>13</v>
      </c>
      <c r="I322" s="1">
        <f>IF(Table1[[#This Row],[Recommended]]="yes", 1, 0)</f>
        <v>0</v>
      </c>
      <c r="J322" s="1">
        <f>IF(Table1[[#This Row],[Recommended]]="no",1,0)</f>
        <v>1</v>
      </c>
      <c r="K322" s="1" t="str">
        <f>IF(Table1[[#This Row],[Stars]]&gt;=8,"Excellent",IF(Table1[[#This Row],[Stars]]&gt;=6,"Good",IF(Table1[[#This Row],[Stars]]&gt;=5, "Average","Poor")))</f>
        <v>Poor</v>
      </c>
      <c r="L322" s="1">
        <f>IF(Table1[[#This Row],[Grade_of_Stars]]="Excellent", 1,0)</f>
        <v>0</v>
      </c>
      <c r="M322" s="1">
        <f>IF(Table1[[#This Row],[Grade_of_Stars]]="Good", 1,0)</f>
        <v>0</v>
      </c>
      <c r="N322" s="1">
        <f>IF(Table1[[#This Row],[Grade_of_Stars]]="Average",1,0)</f>
        <v>0</v>
      </c>
      <c r="O322" s="1">
        <f>IF(Table1[[#This Row],[Grade_of_Stars]]="Poor",1,0)</f>
        <v>1</v>
      </c>
    </row>
    <row r="323" spans="1:15" ht="14.25" customHeight="1" x14ac:dyDescent="0.25">
      <c r="A323" s="1" t="s">
        <v>203</v>
      </c>
      <c r="B323" s="3">
        <v>43858</v>
      </c>
      <c r="C323" s="1" t="s">
        <v>5</v>
      </c>
      <c r="D323" s="1" t="s">
        <v>1</v>
      </c>
      <c r="E323" s="1" t="s">
        <v>2</v>
      </c>
      <c r="F323" s="1">
        <v>5</v>
      </c>
      <c r="G323" s="1" t="s">
        <v>12</v>
      </c>
      <c r="H323" s="1" t="s">
        <v>13</v>
      </c>
      <c r="I323" s="1">
        <f>IF(Table1[[#This Row],[Recommended]]="yes", 1, 0)</f>
        <v>1</v>
      </c>
      <c r="J323" s="1">
        <f>IF(Table1[[#This Row],[Recommended]]="no",1,0)</f>
        <v>0</v>
      </c>
      <c r="K323" s="1" t="str">
        <f>IF(Table1[[#This Row],[Stars]]&gt;=8,"Excellent",IF(Table1[[#This Row],[Stars]]&gt;=6,"Good",IF(Table1[[#This Row],[Stars]]&gt;=5, "Average","Poor")))</f>
        <v>Average</v>
      </c>
      <c r="L323" s="1">
        <f>IF(Table1[[#This Row],[Grade_of_Stars]]="Excellent", 1,0)</f>
        <v>0</v>
      </c>
      <c r="M323" s="1">
        <f>IF(Table1[[#This Row],[Grade_of_Stars]]="Good", 1,0)</f>
        <v>0</v>
      </c>
      <c r="N323" s="1">
        <f>IF(Table1[[#This Row],[Grade_of_Stars]]="Average",1,0)</f>
        <v>1</v>
      </c>
      <c r="O323" s="1">
        <f>IF(Table1[[#This Row],[Grade_of_Stars]]="Poor",1,0)</f>
        <v>0</v>
      </c>
    </row>
    <row r="324" spans="1:15" ht="14.25" customHeight="1" x14ac:dyDescent="0.25">
      <c r="A324" s="1" t="s">
        <v>586</v>
      </c>
      <c r="B324" s="3">
        <v>43841</v>
      </c>
      <c r="C324" s="1" t="s">
        <v>5</v>
      </c>
      <c r="D324" s="1" t="s">
        <v>1</v>
      </c>
      <c r="E324" s="1" t="s">
        <v>2</v>
      </c>
      <c r="F324" s="1">
        <v>3</v>
      </c>
      <c r="G324" s="1" t="s">
        <v>12</v>
      </c>
      <c r="H324" s="1" t="s">
        <v>13</v>
      </c>
      <c r="I324" s="1">
        <f>IF(Table1[[#This Row],[Recommended]]="yes", 1, 0)</f>
        <v>1</v>
      </c>
      <c r="J324" s="1">
        <f>IF(Table1[[#This Row],[Recommended]]="no",1,0)</f>
        <v>0</v>
      </c>
      <c r="K324" s="1" t="str">
        <f>IF(Table1[[#This Row],[Stars]]&gt;=8,"Excellent",IF(Table1[[#This Row],[Stars]]&gt;=6,"Good",IF(Table1[[#This Row],[Stars]]&gt;=5, "Average","Poor")))</f>
        <v>Poor</v>
      </c>
      <c r="L324" s="1">
        <f>IF(Table1[[#This Row],[Grade_of_Stars]]="Excellent", 1,0)</f>
        <v>0</v>
      </c>
      <c r="M324" s="1">
        <f>IF(Table1[[#This Row],[Grade_of_Stars]]="Good", 1,0)</f>
        <v>0</v>
      </c>
      <c r="N324" s="1">
        <f>IF(Table1[[#This Row],[Grade_of_Stars]]="Average",1,0)</f>
        <v>0</v>
      </c>
      <c r="O324" s="1">
        <f>IF(Table1[[#This Row],[Grade_of_Stars]]="Poor",1,0)</f>
        <v>1</v>
      </c>
    </row>
    <row r="325" spans="1:15" ht="14.25" customHeight="1" x14ac:dyDescent="0.25">
      <c r="A325" s="1" t="s">
        <v>587</v>
      </c>
      <c r="B325" s="3">
        <v>43807</v>
      </c>
      <c r="C325" s="1" t="s">
        <v>5</v>
      </c>
      <c r="D325" s="1" t="s">
        <v>1</v>
      </c>
      <c r="E325" s="1" t="s">
        <v>2</v>
      </c>
      <c r="F325" s="1">
        <v>3</v>
      </c>
      <c r="G325" s="1" t="s">
        <v>12</v>
      </c>
      <c r="H325" s="1" t="s">
        <v>13</v>
      </c>
      <c r="I325" s="1">
        <f>IF(Table1[[#This Row],[Recommended]]="yes", 1, 0)</f>
        <v>1</v>
      </c>
      <c r="J325" s="1">
        <f>IF(Table1[[#This Row],[Recommended]]="no",1,0)</f>
        <v>0</v>
      </c>
      <c r="K325" s="1" t="str">
        <f>IF(Table1[[#This Row],[Stars]]&gt;=8,"Excellent",IF(Table1[[#This Row],[Stars]]&gt;=6,"Good",IF(Table1[[#This Row],[Stars]]&gt;=5, "Average","Poor")))</f>
        <v>Poor</v>
      </c>
      <c r="L325" s="1">
        <f>IF(Table1[[#This Row],[Grade_of_Stars]]="Excellent", 1,0)</f>
        <v>0</v>
      </c>
      <c r="M325" s="1">
        <f>IF(Table1[[#This Row],[Grade_of_Stars]]="Good", 1,0)</f>
        <v>0</v>
      </c>
      <c r="N325" s="1">
        <f>IF(Table1[[#This Row],[Grade_of_Stars]]="Average",1,0)</f>
        <v>0</v>
      </c>
      <c r="O325" s="1">
        <f>IF(Table1[[#This Row],[Grade_of_Stars]]="Poor",1,0)</f>
        <v>1</v>
      </c>
    </row>
    <row r="326" spans="1:15" ht="14.25" customHeight="1" x14ac:dyDescent="0.25">
      <c r="A326" s="1" t="s">
        <v>588</v>
      </c>
      <c r="B326" s="3">
        <v>43771</v>
      </c>
      <c r="C326" s="1" t="s">
        <v>5</v>
      </c>
      <c r="D326" s="1" t="s">
        <v>1</v>
      </c>
      <c r="E326" s="1" t="s">
        <v>2</v>
      </c>
      <c r="F326" s="1">
        <v>1</v>
      </c>
      <c r="G326" s="1" t="s">
        <v>12</v>
      </c>
      <c r="H326" s="1" t="s">
        <v>13</v>
      </c>
      <c r="I326" s="1">
        <f>IF(Table1[[#This Row],[Recommended]]="yes", 1, 0)</f>
        <v>1</v>
      </c>
      <c r="J326" s="1">
        <f>IF(Table1[[#This Row],[Recommended]]="no",1,0)</f>
        <v>0</v>
      </c>
      <c r="K326" s="1" t="str">
        <f>IF(Table1[[#This Row],[Stars]]&gt;=8,"Excellent",IF(Table1[[#This Row],[Stars]]&gt;=6,"Good",IF(Table1[[#This Row],[Stars]]&gt;=5, "Average","Poor")))</f>
        <v>Poor</v>
      </c>
      <c r="L326" s="1">
        <f>IF(Table1[[#This Row],[Grade_of_Stars]]="Excellent", 1,0)</f>
        <v>0</v>
      </c>
      <c r="M326" s="1">
        <f>IF(Table1[[#This Row],[Grade_of_Stars]]="Good", 1,0)</f>
        <v>0</v>
      </c>
      <c r="N326" s="1">
        <f>IF(Table1[[#This Row],[Grade_of_Stars]]="Average",1,0)</f>
        <v>0</v>
      </c>
      <c r="O326" s="1">
        <f>IF(Table1[[#This Row],[Grade_of_Stars]]="Poor",1,0)</f>
        <v>1</v>
      </c>
    </row>
    <row r="327" spans="1:15" ht="14.25" customHeight="1" x14ac:dyDescent="0.25">
      <c r="A327" s="1" t="s">
        <v>589</v>
      </c>
      <c r="B327" s="3">
        <v>43765</v>
      </c>
      <c r="C327" s="1" t="s">
        <v>5</v>
      </c>
      <c r="D327" s="1" t="s">
        <v>1</v>
      </c>
      <c r="E327" s="1" t="s">
        <v>2</v>
      </c>
      <c r="F327" s="1">
        <v>3</v>
      </c>
      <c r="G327" s="1" t="s">
        <v>12</v>
      </c>
      <c r="H327" s="1" t="s">
        <v>13</v>
      </c>
      <c r="I327" s="1">
        <f>IF(Table1[[#This Row],[Recommended]]="yes", 1, 0)</f>
        <v>1</v>
      </c>
      <c r="J327" s="1">
        <f>IF(Table1[[#This Row],[Recommended]]="no",1,0)</f>
        <v>0</v>
      </c>
      <c r="K327" s="1" t="str">
        <f>IF(Table1[[#This Row],[Stars]]&gt;=8,"Excellent",IF(Table1[[#This Row],[Stars]]&gt;=6,"Good",IF(Table1[[#This Row],[Stars]]&gt;=5, "Average","Poor")))</f>
        <v>Poor</v>
      </c>
      <c r="L327" s="1">
        <f>IF(Table1[[#This Row],[Grade_of_Stars]]="Excellent", 1,0)</f>
        <v>0</v>
      </c>
      <c r="M327" s="1">
        <f>IF(Table1[[#This Row],[Grade_of_Stars]]="Good", 1,0)</f>
        <v>0</v>
      </c>
      <c r="N327" s="1">
        <f>IF(Table1[[#This Row],[Grade_of_Stars]]="Average",1,0)</f>
        <v>0</v>
      </c>
      <c r="O327" s="1">
        <f>IF(Table1[[#This Row],[Grade_of_Stars]]="Poor",1,0)</f>
        <v>1</v>
      </c>
    </row>
    <row r="328" spans="1:15" ht="14.25" customHeight="1" x14ac:dyDescent="0.25">
      <c r="A328" s="1" t="s">
        <v>590</v>
      </c>
      <c r="B328" s="3">
        <v>43747</v>
      </c>
      <c r="C328" s="1" t="s">
        <v>5</v>
      </c>
      <c r="D328" s="1" t="s">
        <v>1</v>
      </c>
      <c r="E328" s="1" t="s">
        <v>2</v>
      </c>
      <c r="F328" s="1">
        <v>5</v>
      </c>
      <c r="G328" s="1" t="s">
        <v>12</v>
      </c>
      <c r="H328" s="1" t="s">
        <v>13</v>
      </c>
      <c r="I328" s="1">
        <f>IF(Table1[[#This Row],[Recommended]]="yes", 1, 0)</f>
        <v>1</v>
      </c>
      <c r="J328" s="1">
        <f>IF(Table1[[#This Row],[Recommended]]="no",1,0)</f>
        <v>0</v>
      </c>
      <c r="K328" s="1" t="str">
        <f>IF(Table1[[#This Row],[Stars]]&gt;=8,"Excellent",IF(Table1[[#This Row],[Stars]]&gt;=6,"Good",IF(Table1[[#This Row],[Stars]]&gt;=5, "Average","Poor")))</f>
        <v>Average</v>
      </c>
      <c r="L328" s="1">
        <f>IF(Table1[[#This Row],[Grade_of_Stars]]="Excellent", 1,0)</f>
        <v>0</v>
      </c>
      <c r="M328" s="1">
        <f>IF(Table1[[#This Row],[Grade_of_Stars]]="Good", 1,0)</f>
        <v>0</v>
      </c>
      <c r="N328" s="1">
        <f>IF(Table1[[#This Row],[Grade_of_Stars]]="Average",1,0)</f>
        <v>1</v>
      </c>
      <c r="O328" s="1">
        <f>IF(Table1[[#This Row],[Grade_of_Stars]]="Poor",1,0)</f>
        <v>0</v>
      </c>
    </row>
    <row r="329" spans="1:15" ht="14.25" customHeight="1" x14ac:dyDescent="0.25">
      <c r="A329" s="1" t="s">
        <v>235</v>
      </c>
      <c r="B329" s="3">
        <v>43740</v>
      </c>
      <c r="C329" s="1" t="s">
        <v>5</v>
      </c>
      <c r="D329" s="1" t="s">
        <v>1</v>
      </c>
      <c r="E329" s="1" t="s">
        <v>7</v>
      </c>
      <c r="F329" s="1">
        <v>5</v>
      </c>
      <c r="G329" s="1" t="s">
        <v>12</v>
      </c>
      <c r="H329" s="1" t="s">
        <v>13</v>
      </c>
      <c r="I329" s="1">
        <f>IF(Table1[[#This Row],[Recommended]]="yes", 1, 0)</f>
        <v>0</v>
      </c>
      <c r="J329" s="1">
        <f>IF(Table1[[#This Row],[Recommended]]="no",1,0)</f>
        <v>1</v>
      </c>
      <c r="K329" s="1" t="str">
        <f>IF(Table1[[#This Row],[Stars]]&gt;=8,"Excellent",IF(Table1[[#This Row],[Stars]]&gt;=6,"Good",IF(Table1[[#This Row],[Stars]]&gt;=5, "Average","Poor")))</f>
        <v>Average</v>
      </c>
      <c r="L329" s="1">
        <f>IF(Table1[[#This Row],[Grade_of_Stars]]="Excellent", 1,0)</f>
        <v>0</v>
      </c>
      <c r="M329" s="1">
        <f>IF(Table1[[#This Row],[Grade_of_Stars]]="Good", 1,0)</f>
        <v>0</v>
      </c>
      <c r="N329" s="1">
        <f>IF(Table1[[#This Row],[Grade_of_Stars]]="Average",1,0)</f>
        <v>1</v>
      </c>
      <c r="O329" s="1">
        <f>IF(Table1[[#This Row],[Grade_of_Stars]]="Poor",1,0)</f>
        <v>0</v>
      </c>
    </row>
    <row r="330" spans="1:15" ht="14.25" customHeight="1" x14ac:dyDescent="0.25">
      <c r="A330" s="1" t="s">
        <v>243</v>
      </c>
      <c r="B330" s="3">
        <v>43712</v>
      </c>
      <c r="C330" s="1" t="s">
        <v>31</v>
      </c>
      <c r="D330" s="1" t="s">
        <v>1</v>
      </c>
      <c r="E330" s="1" t="s">
        <v>7</v>
      </c>
      <c r="F330" s="1">
        <v>5</v>
      </c>
      <c r="G330" s="1" t="s">
        <v>12</v>
      </c>
      <c r="H330" s="1" t="s">
        <v>13</v>
      </c>
      <c r="I330" s="1">
        <f>IF(Table1[[#This Row],[Recommended]]="yes", 1, 0)</f>
        <v>0</v>
      </c>
      <c r="J330" s="1">
        <f>IF(Table1[[#This Row],[Recommended]]="no",1,0)</f>
        <v>1</v>
      </c>
      <c r="K330" s="1" t="str">
        <f>IF(Table1[[#This Row],[Stars]]&gt;=8,"Excellent",IF(Table1[[#This Row],[Stars]]&gt;=6,"Good",IF(Table1[[#This Row],[Stars]]&gt;=5, "Average","Poor")))</f>
        <v>Average</v>
      </c>
      <c r="L330" s="1">
        <f>IF(Table1[[#This Row],[Grade_of_Stars]]="Excellent", 1,0)</f>
        <v>0</v>
      </c>
      <c r="M330" s="1">
        <f>IF(Table1[[#This Row],[Grade_of_Stars]]="Good", 1,0)</f>
        <v>0</v>
      </c>
      <c r="N330" s="1">
        <f>IF(Table1[[#This Row],[Grade_of_Stars]]="Average",1,0)</f>
        <v>1</v>
      </c>
      <c r="O330" s="1">
        <f>IF(Table1[[#This Row],[Grade_of_Stars]]="Poor",1,0)</f>
        <v>0</v>
      </c>
    </row>
    <row r="331" spans="1:15" ht="14.25" customHeight="1" x14ac:dyDescent="0.25">
      <c r="A331" s="1" t="s">
        <v>591</v>
      </c>
      <c r="B331" s="3">
        <v>43690</v>
      </c>
      <c r="C331" s="1" t="s">
        <v>45</v>
      </c>
      <c r="D331" s="1" t="s">
        <v>1</v>
      </c>
      <c r="E331" s="1" t="s">
        <v>7</v>
      </c>
      <c r="F331" s="1">
        <v>7</v>
      </c>
      <c r="G331" s="1" t="s">
        <v>12</v>
      </c>
      <c r="H331" s="1" t="s">
        <v>13</v>
      </c>
      <c r="I331" s="1">
        <f>IF(Table1[[#This Row],[Recommended]]="yes", 1, 0)</f>
        <v>0</v>
      </c>
      <c r="J331" s="1">
        <f>IF(Table1[[#This Row],[Recommended]]="no",1,0)</f>
        <v>1</v>
      </c>
      <c r="K331" s="1" t="str">
        <f>IF(Table1[[#This Row],[Stars]]&gt;=8,"Excellent",IF(Table1[[#This Row],[Stars]]&gt;=6,"Good",IF(Table1[[#This Row],[Stars]]&gt;=5, "Average","Poor")))</f>
        <v>Good</v>
      </c>
      <c r="L331" s="1">
        <f>IF(Table1[[#This Row],[Grade_of_Stars]]="Excellent", 1,0)</f>
        <v>0</v>
      </c>
      <c r="M331" s="1">
        <f>IF(Table1[[#This Row],[Grade_of_Stars]]="Good", 1,0)</f>
        <v>1</v>
      </c>
      <c r="N331" s="1">
        <f>IF(Table1[[#This Row],[Grade_of_Stars]]="Average",1,0)</f>
        <v>0</v>
      </c>
      <c r="O331" s="1">
        <f>IF(Table1[[#This Row],[Grade_of_Stars]]="Poor",1,0)</f>
        <v>0</v>
      </c>
    </row>
    <row r="332" spans="1:15" ht="14.25" customHeight="1" x14ac:dyDescent="0.25">
      <c r="A332" s="1" t="s">
        <v>592</v>
      </c>
      <c r="B332" s="3">
        <v>43662</v>
      </c>
      <c r="C332" s="1" t="s">
        <v>45</v>
      </c>
      <c r="D332" s="1" t="s">
        <v>1</v>
      </c>
      <c r="E332" s="1" t="s">
        <v>7</v>
      </c>
      <c r="F332" s="1">
        <v>3</v>
      </c>
      <c r="G332" s="1" t="s">
        <v>12</v>
      </c>
      <c r="H332" s="1" t="s">
        <v>13</v>
      </c>
      <c r="I332" s="1">
        <f>IF(Table1[[#This Row],[Recommended]]="yes", 1, 0)</f>
        <v>0</v>
      </c>
      <c r="J332" s="1">
        <f>IF(Table1[[#This Row],[Recommended]]="no",1,0)</f>
        <v>1</v>
      </c>
      <c r="K332" s="1" t="str">
        <f>IF(Table1[[#This Row],[Stars]]&gt;=8,"Excellent",IF(Table1[[#This Row],[Stars]]&gt;=6,"Good",IF(Table1[[#This Row],[Stars]]&gt;=5, "Average","Poor")))</f>
        <v>Poor</v>
      </c>
      <c r="L332" s="1">
        <f>IF(Table1[[#This Row],[Grade_of_Stars]]="Excellent", 1,0)</f>
        <v>0</v>
      </c>
      <c r="M332" s="1">
        <f>IF(Table1[[#This Row],[Grade_of_Stars]]="Good", 1,0)</f>
        <v>0</v>
      </c>
      <c r="N332" s="1">
        <f>IF(Table1[[#This Row],[Grade_of_Stars]]="Average",1,0)</f>
        <v>0</v>
      </c>
      <c r="O332" s="1">
        <f>IF(Table1[[#This Row],[Grade_of_Stars]]="Poor",1,0)</f>
        <v>1</v>
      </c>
    </row>
    <row r="333" spans="1:15" ht="14.25" customHeight="1" x14ac:dyDescent="0.25">
      <c r="A333" s="1" t="s">
        <v>593</v>
      </c>
      <c r="B333" s="3">
        <v>43628</v>
      </c>
      <c r="C333" s="1" t="s">
        <v>31</v>
      </c>
      <c r="D333" s="1" t="s">
        <v>1</v>
      </c>
      <c r="E333" s="1" t="s">
        <v>7</v>
      </c>
      <c r="F333" s="1">
        <v>5</v>
      </c>
      <c r="G333" s="1" t="s">
        <v>12</v>
      </c>
      <c r="H333" s="1" t="s">
        <v>13</v>
      </c>
      <c r="I333" s="1">
        <f>IF(Table1[[#This Row],[Recommended]]="yes", 1, 0)</f>
        <v>0</v>
      </c>
      <c r="J333" s="1">
        <f>IF(Table1[[#This Row],[Recommended]]="no",1,0)</f>
        <v>1</v>
      </c>
      <c r="K333" s="1" t="str">
        <f>IF(Table1[[#This Row],[Stars]]&gt;=8,"Excellent",IF(Table1[[#This Row],[Stars]]&gt;=6,"Good",IF(Table1[[#This Row],[Stars]]&gt;=5, "Average","Poor")))</f>
        <v>Average</v>
      </c>
      <c r="L333" s="1">
        <f>IF(Table1[[#This Row],[Grade_of_Stars]]="Excellent", 1,0)</f>
        <v>0</v>
      </c>
      <c r="M333" s="1">
        <f>IF(Table1[[#This Row],[Grade_of_Stars]]="Good", 1,0)</f>
        <v>0</v>
      </c>
      <c r="N333" s="1">
        <f>IF(Table1[[#This Row],[Grade_of_Stars]]="Average",1,0)</f>
        <v>1</v>
      </c>
      <c r="O333" s="1">
        <f>IF(Table1[[#This Row],[Grade_of_Stars]]="Poor",1,0)</f>
        <v>0</v>
      </c>
    </row>
    <row r="334" spans="1:15" ht="14.25" customHeight="1" x14ac:dyDescent="0.25">
      <c r="A334" s="1" t="s">
        <v>594</v>
      </c>
      <c r="B334" s="3">
        <v>43589</v>
      </c>
      <c r="C334" s="1" t="s">
        <v>5</v>
      </c>
      <c r="D334" s="1" t="s">
        <v>1</v>
      </c>
      <c r="E334" s="1" t="s">
        <v>7</v>
      </c>
      <c r="F334" s="1">
        <v>3</v>
      </c>
      <c r="G334" s="1" t="s">
        <v>12</v>
      </c>
      <c r="H334" s="1" t="s">
        <v>13</v>
      </c>
      <c r="I334" s="1">
        <f>IF(Table1[[#This Row],[Recommended]]="yes", 1, 0)</f>
        <v>0</v>
      </c>
      <c r="J334" s="1">
        <f>IF(Table1[[#This Row],[Recommended]]="no",1,0)</f>
        <v>1</v>
      </c>
      <c r="K334" s="1" t="str">
        <f>IF(Table1[[#This Row],[Stars]]&gt;=8,"Excellent",IF(Table1[[#This Row],[Stars]]&gt;=6,"Good",IF(Table1[[#This Row],[Stars]]&gt;=5, "Average","Poor")))</f>
        <v>Poor</v>
      </c>
      <c r="L334" s="1">
        <f>IF(Table1[[#This Row],[Grade_of_Stars]]="Excellent", 1,0)</f>
        <v>0</v>
      </c>
      <c r="M334" s="1">
        <f>IF(Table1[[#This Row],[Grade_of_Stars]]="Good", 1,0)</f>
        <v>0</v>
      </c>
      <c r="N334" s="1">
        <f>IF(Table1[[#This Row],[Grade_of_Stars]]="Average",1,0)</f>
        <v>0</v>
      </c>
      <c r="O334" s="1">
        <f>IF(Table1[[#This Row],[Grade_of_Stars]]="Poor",1,0)</f>
        <v>1</v>
      </c>
    </row>
    <row r="335" spans="1:15" ht="14.25" customHeight="1" x14ac:dyDescent="0.25">
      <c r="A335" s="1" t="s">
        <v>595</v>
      </c>
      <c r="B335" s="3">
        <v>43537</v>
      </c>
      <c r="C335" s="1" t="s">
        <v>5</v>
      </c>
      <c r="D335" s="1" t="s">
        <v>1</v>
      </c>
      <c r="E335" s="1" t="s">
        <v>7</v>
      </c>
      <c r="F335" s="1">
        <v>3</v>
      </c>
      <c r="G335" s="1" t="s">
        <v>12</v>
      </c>
      <c r="H335" s="1" t="s">
        <v>13</v>
      </c>
      <c r="I335" s="1">
        <f>IF(Table1[[#This Row],[Recommended]]="yes", 1, 0)</f>
        <v>0</v>
      </c>
      <c r="J335" s="1">
        <f>IF(Table1[[#This Row],[Recommended]]="no",1,0)</f>
        <v>1</v>
      </c>
      <c r="K335" s="1" t="str">
        <f>IF(Table1[[#This Row],[Stars]]&gt;=8,"Excellent",IF(Table1[[#This Row],[Stars]]&gt;=6,"Good",IF(Table1[[#This Row],[Stars]]&gt;=5, "Average","Poor")))</f>
        <v>Poor</v>
      </c>
      <c r="L335" s="1">
        <f>IF(Table1[[#This Row],[Grade_of_Stars]]="Excellent", 1,0)</f>
        <v>0</v>
      </c>
      <c r="M335" s="1">
        <f>IF(Table1[[#This Row],[Grade_of_Stars]]="Good", 1,0)</f>
        <v>0</v>
      </c>
      <c r="N335" s="1">
        <f>IF(Table1[[#This Row],[Grade_of_Stars]]="Average",1,0)</f>
        <v>0</v>
      </c>
      <c r="O335" s="1">
        <f>IF(Table1[[#This Row],[Grade_of_Stars]]="Poor",1,0)</f>
        <v>1</v>
      </c>
    </row>
    <row r="336" spans="1:15" ht="14.25" customHeight="1" x14ac:dyDescent="0.25">
      <c r="A336" s="1" t="s">
        <v>596</v>
      </c>
      <c r="B336" s="3">
        <v>43447</v>
      </c>
      <c r="C336" s="1" t="s">
        <v>34</v>
      </c>
      <c r="D336" s="1" t="s">
        <v>1</v>
      </c>
      <c r="E336" s="1" t="s">
        <v>7</v>
      </c>
      <c r="F336" s="1">
        <v>9</v>
      </c>
      <c r="G336" s="1" t="s">
        <v>12</v>
      </c>
      <c r="H336" s="1" t="s">
        <v>13</v>
      </c>
      <c r="I336" s="1">
        <f>IF(Table1[[#This Row],[Recommended]]="yes", 1, 0)</f>
        <v>0</v>
      </c>
      <c r="J336" s="1">
        <f>IF(Table1[[#This Row],[Recommended]]="no",1,0)</f>
        <v>1</v>
      </c>
      <c r="K336" s="1" t="str">
        <f>IF(Table1[[#This Row],[Stars]]&gt;=8,"Excellent",IF(Table1[[#This Row],[Stars]]&gt;=6,"Good",IF(Table1[[#This Row],[Stars]]&gt;=5, "Average","Poor")))</f>
        <v>Excellent</v>
      </c>
      <c r="L336" s="1">
        <f>IF(Table1[[#This Row],[Grade_of_Stars]]="Excellent", 1,0)</f>
        <v>1</v>
      </c>
      <c r="M336" s="1">
        <f>IF(Table1[[#This Row],[Grade_of_Stars]]="Good", 1,0)</f>
        <v>0</v>
      </c>
      <c r="N336" s="1">
        <f>IF(Table1[[#This Row],[Grade_of_Stars]]="Average",1,0)</f>
        <v>0</v>
      </c>
      <c r="O336" s="1">
        <f>IF(Table1[[#This Row],[Grade_of_Stars]]="Poor",1,0)</f>
        <v>0</v>
      </c>
    </row>
    <row r="337" spans="1:15" ht="14.25" customHeight="1" x14ac:dyDescent="0.25">
      <c r="A337" s="1" t="s">
        <v>597</v>
      </c>
      <c r="B337" s="3">
        <v>43405</v>
      </c>
      <c r="C337" s="1" t="s">
        <v>45</v>
      </c>
      <c r="D337" s="1" t="s">
        <v>1</v>
      </c>
      <c r="E337" s="1" t="s">
        <v>7</v>
      </c>
      <c r="F337" s="1">
        <v>3</v>
      </c>
      <c r="G337" s="1" t="s">
        <v>12</v>
      </c>
      <c r="H337" s="1" t="s">
        <v>13</v>
      </c>
      <c r="I337" s="1">
        <f>IF(Table1[[#This Row],[Recommended]]="yes", 1, 0)</f>
        <v>0</v>
      </c>
      <c r="J337" s="1">
        <f>IF(Table1[[#This Row],[Recommended]]="no",1,0)</f>
        <v>1</v>
      </c>
      <c r="K337" s="1" t="str">
        <f>IF(Table1[[#This Row],[Stars]]&gt;=8,"Excellent",IF(Table1[[#This Row],[Stars]]&gt;=6,"Good",IF(Table1[[#This Row],[Stars]]&gt;=5, "Average","Poor")))</f>
        <v>Poor</v>
      </c>
      <c r="L337" s="1">
        <f>IF(Table1[[#This Row],[Grade_of_Stars]]="Excellent", 1,0)</f>
        <v>0</v>
      </c>
      <c r="M337" s="1">
        <f>IF(Table1[[#This Row],[Grade_of_Stars]]="Good", 1,0)</f>
        <v>0</v>
      </c>
      <c r="N337" s="1">
        <f>IF(Table1[[#This Row],[Grade_of_Stars]]="Average",1,0)</f>
        <v>0</v>
      </c>
      <c r="O337" s="1">
        <f>IF(Table1[[#This Row],[Grade_of_Stars]]="Poor",1,0)</f>
        <v>1</v>
      </c>
    </row>
    <row r="338" spans="1:15" ht="14.25" customHeight="1" x14ac:dyDescent="0.25">
      <c r="A338" s="1" t="s">
        <v>28</v>
      </c>
      <c r="B338" s="3">
        <v>45127</v>
      </c>
      <c r="C338" s="1" t="s">
        <v>5</v>
      </c>
      <c r="D338" s="1" t="s">
        <v>6</v>
      </c>
      <c r="E338" s="1" t="s">
        <v>7</v>
      </c>
      <c r="F338" s="1">
        <v>3</v>
      </c>
      <c r="G338" s="1" t="s">
        <v>12</v>
      </c>
      <c r="H338" s="1" t="s">
        <v>13</v>
      </c>
      <c r="I338" s="1">
        <f>IF(Table1[[#This Row],[Recommended]]="yes", 1, 0)</f>
        <v>0</v>
      </c>
      <c r="J338" s="1">
        <f>IF(Table1[[#This Row],[Recommended]]="no",1,0)</f>
        <v>1</v>
      </c>
      <c r="K338" s="1" t="str">
        <f>IF(Table1[[#This Row],[Stars]]&gt;=8,"Excellent",IF(Table1[[#This Row],[Stars]]&gt;=6,"Good",IF(Table1[[#This Row],[Stars]]&gt;=5, "Average","Poor")))</f>
        <v>Poor</v>
      </c>
      <c r="L338" s="1">
        <f>IF(Table1[[#This Row],[Grade_of_Stars]]="Excellent", 1,0)</f>
        <v>0</v>
      </c>
      <c r="M338" s="1">
        <f>IF(Table1[[#This Row],[Grade_of_Stars]]="Good", 1,0)</f>
        <v>0</v>
      </c>
      <c r="N338" s="1">
        <f>IF(Table1[[#This Row],[Grade_of_Stars]]="Average",1,0)</f>
        <v>0</v>
      </c>
      <c r="O338" s="1">
        <f>IF(Table1[[#This Row],[Grade_of_Stars]]="Poor",1,0)</f>
        <v>1</v>
      </c>
    </row>
    <row r="339" spans="1:15" ht="14.25" customHeight="1" x14ac:dyDescent="0.25">
      <c r="A339" s="1" t="s">
        <v>598</v>
      </c>
      <c r="B339" s="3">
        <v>45112</v>
      </c>
      <c r="C339" s="1" t="s">
        <v>5</v>
      </c>
      <c r="D339" s="1" t="s">
        <v>6</v>
      </c>
      <c r="E339" s="1" t="s">
        <v>7</v>
      </c>
      <c r="F339" s="1">
        <v>3</v>
      </c>
      <c r="G339" s="1" t="s">
        <v>12</v>
      </c>
      <c r="H339" s="1" t="s">
        <v>13</v>
      </c>
      <c r="I339" s="1">
        <f>IF(Table1[[#This Row],[Recommended]]="yes", 1, 0)</f>
        <v>0</v>
      </c>
      <c r="J339" s="1">
        <f>IF(Table1[[#This Row],[Recommended]]="no",1,0)</f>
        <v>1</v>
      </c>
      <c r="K339" s="1" t="str">
        <f>IF(Table1[[#This Row],[Stars]]&gt;=8,"Excellent",IF(Table1[[#This Row],[Stars]]&gt;=6,"Good",IF(Table1[[#This Row],[Stars]]&gt;=5, "Average","Poor")))</f>
        <v>Poor</v>
      </c>
      <c r="L339" s="1">
        <f>IF(Table1[[#This Row],[Grade_of_Stars]]="Excellent", 1,0)</f>
        <v>0</v>
      </c>
      <c r="M339" s="1">
        <f>IF(Table1[[#This Row],[Grade_of_Stars]]="Good", 1,0)</f>
        <v>0</v>
      </c>
      <c r="N339" s="1">
        <f>IF(Table1[[#This Row],[Grade_of_Stars]]="Average",1,0)</f>
        <v>0</v>
      </c>
      <c r="O339" s="1">
        <f>IF(Table1[[#This Row],[Grade_of_Stars]]="Poor",1,0)</f>
        <v>1</v>
      </c>
    </row>
    <row r="340" spans="1:15" ht="14.25" customHeight="1" x14ac:dyDescent="0.25">
      <c r="A340" s="1" t="s">
        <v>43</v>
      </c>
      <c r="B340" s="3">
        <v>45093</v>
      </c>
      <c r="C340" s="1" t="s">
        <v>44</v>
      </c>
      <c r="D340" s="1" t="s">
        <v>6</v>
      </c>
      <c r="E340" s="1" t="s">
        <v>7</v>
      </c>
      <c r="F340" s="1">
        <v>3</v>
      </c>
      <c r="G340" s="1" t="s">
        <v>12</v>
      </c>
      <c r="H340" s="1" t="s">
        <v>13</v>
      </c>
      <c r="I340" s="1">
        <f>IF(Table1[[#This Row],[Recommended]]="yes", 1, 0)</f>
        <v>0</v>
      </c>
      <c r="J340" s="1">
        <f>IF(Table1[[#This Row],[Recommended]]="no",1,0)</f>
        <v>1</v>
      </c>
      <c r="K340" s="1" t="str">
        <f>IF(Table1[[#This Row],[Stars]]&gt;=8,"Excellent",IF(Table1[[#This Row],[Stars]]&gt;=6,"Good",IF(Table1[[#This Row],[Stars]]&gt;=5, "Average","Poor")))</f>
        <v>Poor</v>
      </c>
      <c r="L340" s="1">
        <f>IF(Table1[[#This Row],[Grade_of_Stars]]="Excellent", 1,0)</f>
        <v>0</v>
      </c>
      <c r="M340" s="1">
        <f>IF(Table1[[#This Row],[Grade_of_Stars]]="Good", 1,0)</f>
        <v>0</v>
      </c>
      <c r="N340" s="1">
        <f>IF(Table1[[#This Row],[Grade_of_Stars]]="Average",1,0)</f>
        <v>0</v>
      </c>
      <c r="O340" s="1">
        <f>IF(Table1[[#This Row],[Grade_of_Stars]]="Poor",1,0)</f>
        <v>1</v>
      </c>
    </row>
    <row r="341" spans="1:15" ht="14.25" customHeight="1" x14ac:dyDescent="0.25">
      <c r="A341" s="1" t="s">
        <v>599</v>
      </c>
      <c r="B341" s="3">
        <v>45039</v>
      </c>
      <c r="C341" s="1" t="s">
        <v>58</v>
      </c>
      <c r="D341" s="1" t="s">
        <v>6</v>
      </c>
      <c r="E341" s="1" t="s">
        <v>7</v>
      </c>
      <c r="F341" s="1">
        <v>3</v>
      </c>
      <c r="G341" s="1" t="s">
        <v>12</v>
      </c>
      <c r="H341" s="1" t="s">
        <v>13</v>
      </c>
      <c r="I341" s="1">
        <f>IF(Table1[[#This Row],[Recommended]]="yes", 1, 0)</f>
        <v>0</v>
      </c>
      <c r="J341" s="1">
        <f>IF(Table1[[#This Row],[Recommended]]="no",1,0)</f>
        <v>1</v>
      </c>
      <c r="K341" s="1" t="str">
        <f>IF(Table1[[#This Row],[Stars]]&gt;=8,"Excellent",IF(Table1[[#This Row],[Stars]]&gt;=6,"Good",IF(Table1[[#This Row],[Stars]]&gt;=5, "Average","Poor")))</f>
        <v>Poor</v>
      </c>
      <c r="L341" s="1">
        <f>IF(Table1[[#This Row],[Grade_of_Stars]]="Excellent", 1,0)</f>
        <v>0</v>
      </c>
      <c r="M341" s="1">
        <f>IF(Table1[[#This Row],[Grade_of_Stars]]="Good", 1,0)</f>
        <v>0</v>
      </c>
      <c r="N341" s="1">
        <f>IF(Table1[[#This Row],[Grade_of_Stars]]="Average",1,0)</f>
        <v>0</v>
      </c>
      <c r="O341" s="1">
        <f>IF(Table1[[#This Row],[Grade_of_Stars]]="Poor",1,0)</f>
        <v>1</v>
      </c>
    </row>
    <row r="342" spans="1:15" ht="14.25" customHeight="1" x14ac:dyDescent="0.25">
      <c r="A342" s="1" t="s">
        <v>600</v>
      </c>
      <c r="B342" s="3">
        <v>45016</v>
      </c>
      <c r="C342" s="1" t="s">
        <v>5</v>
      </c>
      <c r="D342" s="1" t="s">
        <v>6</v>
      </c>
      <c r="E342" s="1" t="s">
        <v>2</v>
      </c>
      <c r="F342" s="1">
        <v>5</v>
      </c>
      <c r="G342" s="1" t="s">
        <v>12</v>
      </c>
      <c r="H342" s="1" t="s">
        <v>13</v>
      </c>
      <c r="I342" s="1">
        <f>IF(Table1[[#This Row],[Recommended]]="yes", 1, 0)</f>
        <v>1</v>
      </c>
      <c r="J342" s="1">
        <f>IF(Table1[[#This Row],[Recommended]]="no",1,0)</f>
        <v>0</v>
      </c>
      <c r="K342" s="1" t="str">
        <f>IF(Table1[[#This Row],[Stars]]&gt;=8,"Excellent",IF(Table1[[#This Row],[Stars]]&gt;=6,"Good",IF(Table1[[#This Row],[Stars]]&gt;=5, "Average","Poor")))</f>
        <v>Average</v>
      </c>
      <c r="L342" s="1">
        <f>IF(Table1[[#This Row],[Grade_of_Stars]]="Excellent", 1,0)</f>
        <v>0</v>
      </c>
      <c r="M342" s="1">
        <f>IF(Table1[[#This Row],[Grade_of_Stars]]="Good", 1,0)</f>
        <v>0</v>
      </c>
      <c r="N342" s="1">
        <f>IF(Table1[[#This Row],[Grade_of_Stars]]="Average",1,0)</f>
        <v>1</v>
      </c>
      <c r="O342" s="1">
        <f>IF(Table1[[#This Row],[Grade_of_Stars]]="Poor",1,0)</f>
        <v>0</v>
      </c>
    </row>
    <row r="343" spans="1:15" ht="14.25" customHeight="1" x14ac:dyDescent="0.25">
      <c r="A343" s="1" t="s">
        <v>601</v>
      </c>
      <c r="B343" s="3">
        <v>44997</v>
      </c>
      <c r="C343" s="1" t="s">
        <v>5</v>
      </c>
      <c r="D343" s="1" t="s">
        <v>6</v>
      </c>
      <c r="E343" s="1" t="s">
        <v>7</v>
      </c>
      <c r="F343" s="1">
        <v>3</v>
      </c>
      <c r="G343" s="1" t="s">
        <v>12</v>
      </c>
      <c r="H343" s="1" t="s">
        <v>13</v>
      </c>
      <c r="I343" s="1">
        <f>IF(Table1[[#This Row],[Recommended]]="yes", 1, 0)</f>
        <v>0</v>
      </c>
      <c r="J343" s="1">
        <f>IF(Table1[[#This Row],[Recommended]]="no",1,0)</f>
        <v>1</v>
      </c>
      <c r="K343" s="1" t="str">
        <f>IF(Table1[[#This Row],[Stars]]&gt;=8,"Excellent",IF(Table1[[#This Row],[Stars]]&gt;=6,"Good",IF(Table1[[#This Row],[Stars]]&gt;=5, "Average","Poor")))</f>
        <v>Poor</v>
      </c>
      <c r="L343" s="1">
        <f>IF(Table1[[#This Row],[Grade_of_Stars]]="Excellent", 1,0)</f>
        <v>0</v>
      </c>
      <c r="M343" s="1">
        <f>IF(Table1[[#This Row],[Grade_of_Stars]]="Good", 1,0)</f>
        <v>0</v>
      </c>
      <c r="N343" s="1">
        <f>IF(Table1[[#This Row],[Grade_of_Stars]]="Average",1,0)</f>
        <v>0</v>
      </c>
      <c r="O343" s="1">
        <f>IF(Table1[[#This Row],[Grade_of_Stars]]="Poor",1,0)</f>
        <v>1</v>
      </c>
    </row>
    <row r="344" spans="1:15" ht="14.25" customHeight="1" x14ac:dyDescent="0.25">
      <c r="A344" s="1" t="s">
        <v>602</v>
      </c>
      <c r="B344" s="3">
        <v>44973</v>
      </c>
      <c r="C344" s="1" t="s">
        <v>5</v>
      </c>
      <c r="D344" s="1" t="s">
        <v>6</v>
      </c>
      <c r="E344" s="1" t="s">
        <v>2</v>
      </c>
      <c r="F344" s="1">
        <v>5</v>
      </c>
      <c r="G344" s="1" t="s">
        <v>12</v>
      </c>
      <c r="H344" s="1" t="s">
        <v>13</v>
      </c>
      <c r="I344" s="1">
        <f>IF(Table1[[#This Row],[Recommended]]="yes", 1, 0)</f>
        <v>1</v>
      </c>
      <c r="J344" s="1">
        <f>IF(Table1[[#This Row],[Recommended]]="no",1,0)</f>
        <v>0</v>
      </c>
      <c r="K344" s="1" t="str">
        <f>IF(Table1[[#This Row],[Stars]]&gt;=8,"Excellent",IF(Table1[[#This Row],[Stars]]&gt;=6,"Good",IF(Table1[[#This Row],[Stars]]&gt;=5, "Average","Poor")))</f>
        <v>Average</v>
      </c>
      <c r="L344" s="1">
        <f>IF(Table1[[#This Row],[Grade_of_Stars]]="Excellent", 1,0)</f>
        <v>0</v>
      </c>
      <c r="M344" s="1">
        <f>IF(Table1[[#This Row],[Grade_of_Stars]]="Good", 1,0)</f>
        <v>0</v>
      </c>
      <c r="N344" s="1">
        <f>IF(Table1[[#This Row],[Grade_of_Stars]]="Average",1,0)</f>
        <v>1</v>
      </c>
      <c r="O344" s="1">
        <f>IF(Table1[[#This Row],[Grade_of_Stars]]="Poor",1,0)</f>
        <v>0</v>
      </c>
    </row>
    <row r="345" spans="1:15" ht="14.25" customHeight="1" x14ac:dyDescent="0.25">
      <c r="A345" s="1" t="s">
        <v>84</v>
      </c>
      <c r="B345" s="3">
        <v>44934</v>
      </c>
      <c r="C345" s="1" t="s">
        <v>5</v>
      </c>
      <c r="D345" s="1" t="s">
        <v>6</v>
      </c>
      <c r="E345" s="1" t="s">
        <v>7</v>
      </c>
      <c r="F345" s="1">
        <v>7</v>
      </c>
      <c r="G345" s="1" t="s">
        <v>12</v>
      </c>
      <c r="H345" s="1" t="s">
        <v>13</v>
      </c>
      <c r="I345" s="1">
        <f>IF(Table1[[#This Row],[Recommended]]="yes", 1, 0)</f>
        <v>0</v>
      </c>
      <c r="J345" s="1">
        <f>IF(Table1[[#This Row],[Recommended]]="no",1,0)</f>
        <v>1</v>
      </c>
      <c r="K345" s="1" t="str">
        <f>IF(Table1[[#This Row],[Stars]]&gt;=8,"Excellent",IF(Table1[[#This Row],[Stars]]&gt;=6,"Good",IF(Table1[[#This Row],[Stars]]&gt;=5, "Average","Poor")))</f>
        <v>Good</v>
      </c>
      <c r="L345" s="1">
        <f>IF(Table1[[#This Row],[Grade_of_Stars]]="Excellent", 1,0)</f>
        <v>0</v>
      </c>
      <c r="M345" s="1">
        <f>IF(Table1[[#This Row],[Grade_of_Stars]]="Good", 1,0)</f>
        <v>1</v>
      </c>
      <c r="N345" s="1">
        <f>IF(Table1[[#This Row],[Grade_of_Stars]]="Average",1,0)</f>
        <v>0</v>
      </c>
      <c r="O345" s="1">
        <f>IF(Table1[[#This Row],[Grade_of_Stars]]="Poor",1,0)</f>
        <v>0</v>
      </c>
    </row>
    <row r="346" spans="1:15" ht="14.25" customHeight="1" x14ac:dyDescent="0.25">
      <c r="A346" s="1" t="s">
        <v>603</v>
      </c>
      <c r="B346" s="3">
        <v>44923</v>
      </c>
      <c r="C346" s="1" t="s">
        <v>14</v>
      </c>
      <c r="D346" s="1" t="s">
        <v>6</v>
      </c>
      <c r="E346" s="1" t="s">
        <v>7</v>
      </c>
      <c r="F346" s="1">
        <v>9</v>
      </c>
      <c r="G346" s="1" t="s">
        <v>12</v>
      </c>
      <c r="H346" s="1" t="s">
        <v>13</v>
      </c>
      <c r="I346" s="1">
        <f>IF(Table1[[#This Row],[Recommended]]="yes", 1, 0)</f>
        <v>0</v>
      </c>
      <c r="J346" s="1">
        <f>IF(Table1[[#This Row],[Recommended]]="no",1,0)</f>
        <v>1</v>
      </c>
      <c r="K346" s="1" t="str">
        <f>IF(Table1[[#This Row],[Stars]]&gt;=8,"Excellent",IF(Table1[[#This Row],[Stars]]&gt;=6,"Good",IF(Table1[[#This Row],[Stars]]&gt;=5, "Average","Poor")))</f>
        <v>Excellent</v>
      </c>
      <c r="L346" s="1">
        <f>IF(Table1[[#This Row],[Grade_of_Stars]]="Excellent", 1,0)</f>
        <v>1</v>
      </c>
      <c r="M346" s="1">
        <f>IF(Table1[[#This Row],[Grade_of_Stars]]="Good", 1,0)</f>
        <v>0</v>
      </c>
      <c r="N346" s="1">
        <f>IF(Table1[[#This Row],[Grade_of_Stars]]="Average",1,0)</f>
        <v>0</v>
      </c>
      <c r="O346" s="1">
        <f>IF(Table1[[#This Row],[Grade_of_Stars]]="Poor",1,0)</f>
        <v>0</v>
      </c>
    </row>
    <row r="347" spans="1:15" ht="14.25" customHeight="1" x14ac:dyDescent="0.25">
      <c r="A347" s="1" t="s">
        <v>90</v>
      </c>
      <c r="B347" s="3">
        <v>44907</v>
      </c>
      <c r="C347" s="1" t="s">
        <v>91</v>
      </c>
      <c r="D347" s="1" t="s">
        <v>6</v>
      </c>
      <c r="E347" s="1" t="s">
        <v>2</v>
      </c>
      <c r="F347" s="1">
        <v>1</v>
      </c>
      <c r="G347" s="1" t="s">
        <v>12</v>
      </c>
      <c r="H347" s="1" t="s">
        <v>13</v>
      </c>
      <c r="I347" s="1">
        <f>IF(Table1[[#This Row],[Recommended]]="yes", 1, 0)</f>
        <v>1</v>
      </c>
      <c r="J347" s="1">
        <f>IF(Table1[[#This Row],[Recommended]]="no",1,0)</f>
        <v>0</v>
      </c>
      <c r="K347" s="1" t="str">
        <f>IF(Table1[[#This Row],[Stars]]&gt;=8,"Excellent",IF(Table1[[#This Row],[Stars]]&gt;=6,"Good",IF(Table1[[#This Row],[Stars]]&gt;=5, "Average","Poor")))</f>
        <v>Poor</v>
      </c>
      <c r="L347" s="1">
        <f>IF(Table1[[#This Row],[Grade_of_Stars]]="Excellent", 1,0)</f>
        <v>0</v>
      </c>
      <c r="M347" s="1">
        <f>IF(Table1[[#This Row],[Grade_of_Stars]]="Good", 1,0)</f>
        <v>0</v>
      </c>
      <c r="N347" s="1">
        <f>IF(Table1[[#This Row],[Grade_of_Stars]]="Average",1,0)</f>
        <v>0</v>
      </c>
      <c r="O347" s="1">
        <f>IF(Table1[[#This Row],[Grade_of_Stars]]="Poor",1,0)</f>
        <v>1</v>
      </c>
    </row>
    <row r="348" spans="1:15" ht="14.25" customHeight="1" x14ac:dyDescent="0.25">
      <c r="A348" s="1" t="s">
        <v>604</v>
      </c>
      <c r="B348" s="3">
        <v>44890</v>
      </c>
      <c r="C348" s="1" t="s">
        <v>14</v>
      </c>
      <c r="D348" s="1" t="s">
        <v>6</v>
      </c>
      <c r="E348" s="1" t="s">
        <v>2</v>
      </c>
      <c r="F348" s="1">
        <v>3</v>
      </c>
      <c r="G348" s="1" t="s">
        <v>12</v>
      </c>
      <c r="H348" s="1" t="s">
        <v>13</v>
      </c>
      <c r="I348" s="1">
        <f>IF(Table1[[#This Row],[Recommended]]="yes", 1, 0)</f>
        <v>1</v>
      </c>
      <c r="J348" s="1">
        <f>IF(Table1[[#This Row],[Recommended]]="no",1,0)</f>
        <v>0</v>
      </c>
      <c r="K348" s="1" t="str">
        <f>IF(Table1[[#This Row],[Stars]]&gt;=8,"Excellent",IF(Table1[[#This Row],[Stars]]&gt;=6,"Good",IF(Table1[[#This Row],[Stars]]&gt;=5, "Average","Poor")))</f>
        <v>Poor</v>
      </c>
      <c r="L348" s="1">
        <f>IF(Table1[[#This Row],[Grade_of_Stars]]="Excellent", 1,0)</f>
        <v>0</v>
      </c>
      <c r="M348" s="1">
        <f>IF(Table1[[#This Row],[Grade_of_Stars]]="Good", 1,0)</f>
        <v>0</v>
      </c>
      <c r="N348" s="1">
        <f>IF(Table1[[#This Row],[Grade_of_Stars]]="Average",1,0)</f>
        <v>0</v>
      </c>
      <c r="O348" s="1">
        <f>IF(Table1[[#This Row],[Grade_of_Stars]]="Poor",1,0)</f>
        <v>1</v>
      </c>
    </row>
    <row r="349" spans="1:15" ht="14.25" customHeight="1" x14ac:dyDescent="0.25">
      <c r="A349" s="1" t="s">
        <v>605</v>
      </c>
      <c r="B349" s="3">
        <v>44865</v>
      </c>
      <c r="C349" s="1" t="s">
        <v>5</v>
      </c>
      <c r="D349" s="1" t="s">
        <v>6</v>
      </c>
      <c r="E349" s="1" t="s">
        <v>7</v>
      </c>
      <c r="F349" s="1">
        <v>3</v>
      </c>
      <c r="G349" s="1" t="s">
        <v>12</v>
      </c>
      <c r="H349" s="1" t="s">
        <v>13</v>
      </c>
      <c r="I349" s="1">
        <f>IF(Table1[[#This Row],[Recommended]]="yes", 1, 0)</f>
        <v>0</v>
      </c>
      <c r="J349" s="1">
        <f>IF(Table1[[#This Row],[Recommended]]="no",1,0)</f>
        <v>1</v>
      </c>
      <c r="K349" s="1" t="str">
        <f>IF(Table1[[#This Row],[Stars]]&gt;=8,"Excellent",IF(Table1[[#This Row],[Stars]]&gt;=6,"Good",IF(Table1[[#This Row],[Stars]]&gt;=5, "Average","Poor")))</f>
        <v>Poor</v>
      </c>
      <c r="L349" s="1">
        <f>IF(Table1[[#This Row],[Grade_of_Stars]]="Excellent", 1,0)</f>
        <v>0</v>
      </c>
      <c r="M349" s="1">
        <f>IF(Table1[[#This Row],[Grade_of_Stars]]="Good", 1,0)</f>
        <v>0</v>
      </c>
      <c r="N349" s="1">
        <f>IF(Table1[[#This Row],[Grade_of_Stars]]="Average",1,0)</f>
        <v>0</v>
      </c>
      <c r="O349" s="1">
        <f>IF(Table1[[#This Row],[Grade_of_Stars]]="Poor",1,0)</f>
        <v>1</v>
      </c>
    </row>
    <row r="350" spans="1:15" ht="14.25" customHeight="1" x14ac:dyDescent="0.25">
      <c r="A350" s="1" t="s">
        <v>96</v>
      </c>
      <c r="B350" s="3">
        <v>44851</v>
      </c>
      <c r="C350" s="1" t="s">
        <v>31</v>
      </c>
      <c r="D350" s="1" t="s">
        <v>6</v>
      </c>
      <c r="E350" s="1" t="s">
        <v>2</v>
      </c>
      <c r="F350" s="1">
        <v>5</v>
      </c>
      <c r="G350" s="1" t="s">
        <v>12</v>
      </c>
      <c r="H350" s="1" t="s">
        <v>13</v>
      </c>
      <c r="I350" s="1">
        <f>IF(Table1[[#This Row],[Recommended]]="yes", 1, 0)</f>
        <v>1</v>
      </c>
      <c r="J350" s="1">
        <f>IF(Table1[[#This Row],[Recommended]]="no",1,0)</f>
        <v>0</v>
      </c>
      <c r="K350" s="1" t="str">
        <f>IF(Table1[[#This Row],[Stars]]&gt;=8,"Excellent",IF(Table1[[#This Row],[Stars]]&gt;=6,"Good",IF(Table1[[#This Row],[Stars]]&gt;=5, "Average","Poor")))</f>
        <v>Average</v>
      </c>
      <c r="L350" s="1">
        <f>IF(Table1[[#This Row],[Grade_of_Stars]]="Excellent", 1,0)</f>
        <v>0</v>
      </c>
      <c r="M350" s="1">
        <f>IF(Table1[[#This Row],[Grade_of_Stars]]="Good", 1,0)</f>
        <v>0</v>
      </c>
      <c r="N350" s="1">
        <f>IF(Table1[[#This Row],[Grade_of_Stars]]="Average",1,0)</f>
        <v>1</v>
      </c>
      <c r="O350" s="1">
        <f>IF(Table1[[#This Row],[Grade_of_Stars]]="Poor",1,0)</f>
        <v>0</v>
      </c>
    </row>
    <row r="351" spans="1:15" ht="14.25" customHeight="1" x14ac:dyDescent="0.25">
      <c r="A351" s="1" t="s">
        <v>104</v>
      </c>
      <c r="B351" s="3">
        <v>44810</v>
      </c>
      <c r="C351" s="1" t="s">
        <v>5</v>
      </c>
      <c r="D351" s="1" t="s">
        <v>6</v>
      </c>
      <c r="E351" s="1" t="s">
        <v>7</v>
      </c>
      <c r="F351" s="1">
        <v>3</v>
      </c>
      <c r="G351" s="1" t="s">
        <v>12</v>
      </c>
      <c r="H351" s="1" t="s">
        <v>13</v>
      </c>
      <c r="I351" s="1">
        <f>IF(Table1[[#This Row],[Recommended]]="yes", 1, 0)</f>
        <v>0</v>
      </c>
      <c r="J351" s="1">
        <f>IF(Table1[[#This Row],[Recommended]]="no",1,0)</f>
        <v>1</v>
      </c>
      <c r="K351" s="1" t="str">
        <f>IF(Table1[[#This Row],[Stars]]&gt;=8,"Excellent",IF(Table1[[#This Row],[Stars]]&gt;=6,"Good",IF(Table1[[#This Row],[Stars]]&gt;=5, "Average","Poor")))</f>
        <v>Poor</v>
      </c>
      <c r="L351" s="1">
        <f>IF(Table1[[#This Row],[Grade_of_Stars]]="Excellent", 1,0)</f>
        <v>0</v>
      </c>
      <c r="M351" s="1">
        <f>IF(Table1[[#This Row],[Grade_of_Stars]]="Good", 1,0)</f>
        <v>0</v>
      </c>
      <c r="N351" s="1">
        <f>IF(Table1[[#This Row],[Grade_of_Stars]]="Average",1,0)</f>
        <v>0</v>
      </c>
      <c r="O351" s="1">
        <f>IF(Table1[[#This Row],[Grade_of_Stars]]="Poor",1,0)</f>
        <v>1</v>
      </c>
    </row>
    <row r="352" spans="1:15" ht="14.25" customHeight="1" x14ac:dyDescent="0.25">
      <c r="A352" s="1" t="s">
        <v>107</v>
      </c>
      <c r="B352" s="3">
        <v>44777</v>
      </c>
      <c r="C352" s="1" t="s">
        <v>33</v>
      </c>
      <c r="D352" s="1" t="s">
        <v>6</v>
      </c>
      <c r="E352" s="1" t="s">
        <v>7</v>
      </c>
      <c r="F352" s="1">
        <v>3</v>
      </c>
      <c r="G352" s="1" t="s">
        <v>12</v>
      </c>
      <c r="H352" s="1" t="s">
        <v>13</v>
      </c>
      <c r="I352" s="1">
        <f>IF(Table1[[#This Row],[Recommended]]="yes", 1, 0)</f>
        <v>0</v>
      </c>
      <c r="J352" s="1">
        <f>IF(Table1[[#This Row],[Recommended]]="no",1,0)</f>
        <v>1</v>
      </c>
      <c r="K352" s="1" t="str">
        <f>IF(Table1[[#This Row],[Stars]]&gt;=8,"Excellent",IF(Table1[[#This Row],[Stars]]&gt;=6,"Good",IF(Table1[[#This Row],[Stars]]&gt;=5, "Average","Poor")))</f>
        <v>Poor</v>
      </c>
      <c r="L352" s="1">
        <f>IF(Table1[[#This Row],[Grade_of_Stars]]="Excellent", 1,0)</f>
        <v>0</v>
      </c>
      <c r="M352" s="1">
        <f>IF(Table1[[#This Row],[Grade_of_Stars]]="Good", 1,0)</f>
        <v>0</v>
      </c>
      <c r="N352" s="1">
        <f>IF(Table1[[#This Row],[Grade_of_Stars]]="Average",1,0)</f>
        <v>0</v>
      </c>
      <c r="O352" s="1">
        <f>IF(Table1[[#This Row],[Grade_of_Stars]]="Poor",1,0)</f>
        <v>1</v>
      </c>
    </row>
    <row r="353" spans="1:15" ht="14.25" customHeight="1" x14ac:dyDescent="0.25">
      <c r="A353" s="1" t="s">
        <v>111</v>
      </c>
      <c r="B353" s="3">
        <v>44760</v>
      </c>
      <c r="C353" s="1" t="s">
        <v>5</v>
      </c>
      <c r="D353" s="1" t="s">
        <v>6</v>
      </c>
      <c r="E353" s="1" t="s">
        <v>2</v>
      </c>
      <c r="F353" s="1">
        <v>5</v>
      </c>
      <c r="G353" s="1" t="s">
        <v>12</v>
      </c>
      <c r="H353" s="1" t="s">
        <v>13</v>
      </c>
      <c r="I353" s="1">
        <f>IF(Table1[[#This Row],[Recommended]]="yes", 1, 0)</f>
        <v>1</v>
      </c>
      <c r="J353" s="1">
        <f>IF(Table1[[#This Row],[Recommended]]="no",1,0)</f>
        <v>0</v>
      </c>
      <c r="K353" s="1" t="str">
        <f>IF(Table1[[#This Row],[Stars]]&gt;=8,"Excellent",IF(Table1[[#This Row],[Stars]]&gt;=6,"Good",IF(Table1[[#This Row],[Stars]]&gt;=5, "Average","Poor")))</f>
        <v>Average</v>
      </c>
      <c r="L353" s="1">
        <f>IF(Table1[[#This Row],[Grade_of_Stars]]="Excellent", 1,0)</f>
        <v>0</v>
      </c>
      <c r="M353" s="1">
        <f>IF(Table1[[#This Row],[Grade_of_Stars]]="Good", 1,0)</f>
        <v>0</v>
      </c>
      <c r="N353" s="1">
        <f>IF(Table1[[#This Row],[Grade_of_Stars]]="Average",1,0)</f>
        <v>1</v>
      </c>
      <c r="O353" s="1">
        <f>IF(Table1[[#This Row],[Grade_of_Stars]]="Poor",1,0)</f>
        <v>0</v>
      </c>
    </row>
    <row r="354" spans="1:15" ht="14.25" customHeight="1" x14ac:dyDescent="0.25">
      <c r="A354" s="1" t="s">
        <v>123</v>
      </c>
      <c r="B354" s="3">
        <v>44736</v>
      </c>
      <c r="C354" s="1" t="s">
        <v>5</v>
      </c>
      <c r="D354" s="1" t="s">
        <v>6</v>
      </c>
      <c r="E354" s="1" t="s">
        <v>7</v>
      </c>
      <c r="F354" s="1">
        <v>7</v>
      </c>
      <c r="G354" s="1" t="s">
        <v>12</v>
      </c>
      <c r="H354" s="1" t="s">
        <v>13</v>
      </c>
      <c r="I354" s="1">
        <f>IF(Table1[[#This Row],[Recommended]]="yes", 1, 0)</f>
        <v>0</v>
      </c>
      <c r="J354" s="1">
        <f>IF(Table1[[#This Row],[Recommended]]="no",1,0)</f>
        <v>1</v>
      </c>
      <c r="K354" s="1" t="str">
        <f>IF(Table1[[#This Row],[Stars]]&gt;=8,"Excellent",IF(Table1[[#This Row],[Stars]]&gt;=6,"Good",IF(Table1[[#This Row],[Stars]]&gt;=5, "Average","Poor")))</f>
        <v>Good</v>
      </c>
      <c r="L354" s="1">
        <f>IF(Table1[[#This Row],[Grade_of_Stars]]="Excellent", 1,0)</f>
        <v>0</v>
      </c>
      <c r="M354" s="1">
        <f>IF(Table1[[#This Row],[Grade_of_Stars]]="Good", 1,0)</f>
        <v>1</v>
      </c>
      <c r="N354" s="1">
        <f>IF(Table1[[#This Row],[Grade_of_Stars]]="Average",1,0)</f>
        <v>0</v>
      </c>
      <c r="O354" s="1">
        <f>IF(Table1[[#This Row],[Grade_of_Stars]]="Poor",1,0)</f>
        <v>0</v>
      </c>
    </row>
    <row r="355" spans="1:15" ht="14.25" customHeight="1" x14ac:dyDescent="0.25">
      <c r="A355" s="1" t="s">
        <v>127</v>
      </c>
      <c r="B355" s="3">
        <v>44725</v>
      </c>
      <c r="C355" s="1" t="s">
        <v>25</v>
      </c>
      <c r="D355" s="1" t="s">
        <v>6</v>
      </c>
      <c r="E355" s="1" t="s">
        <v>7</v>
      </c>
      <c r="F355" s="1">
        <v>9</v>
      </c>
      <c r="G355" s="1" t="s">
        <v>12</v>
      </c>
      <c r="H355" s="1" t="s">
        <v>13</v>
      </c>
      <c r="I355" s="1">
        <f>IF(Table1[[#This Row],[Recommended]]="yes", 1, 0)</f>
        <v>0</v>
      </c>
      <c r="J355" s="1">
        <f>IF(Table1[[#This Row],[Recommended]]="no",1,0)</f>
        <v>1</v>
      </c>
      <c r="K355" s="1" t="str">
        <f>IF(Table1[[#This Row],[Stars]]&gt;=8,"Excellent",IF(Table1[[#This Row],[Stars]]&gt;=6,"Good",IF(Table1[[#This Row],[Stars]]&gt;=5, "Average","Poor")))</f>
        <v>Excellent</v>
      </c>
      <c r="L355" s="1">
        <f>IF(Table1[[#This Row],[Grade_of_Stars]]="Excellent", 1,0)</f>
        <v>1</v>
      </c>
      <c r="M355" s="1">
        <f>IF(Table1[[#This Row],[Grade_of_Stars]]="Good", 1,0)</f>
        <v>0</v>
      </c>
      <c r="N355" s="1">
        <f>IF(Table1[[#This Row],[Grade_of_Stars]]="Average",1,0)</f>
        <v>0</v>
      </c>
      <c r="O355" s="1">
        <f>IF(Table1[[#This Row],[Grade_of_Stars]]="Poor",1,0)</f>
        <v>0</v>
      </c>
    </row>
    <row r="356" spans="1:15" ht="14.25" customHeight="1" x14ac:dyDescent="0.25">
      <c r="A356" s="1" t="s">
        <v>606</v>
      </c>
      <c r="B356" s="3">
        <v>44711</v>
      </c>
      <c r="C356" s="1" t="s">
        <v>5</v>
      </c>
      <c r="D356" s="1" t="s">
        <v>6</v>
      </c>
      <c r="E356" s="1" t="s">
        <v>7</v>
      </c>
      <c r="F356" s="1">
        <v>1</v>
      </c>
      <c r="G356" s="1" t="s">
        <v>12</v>
      </c>
      <c r="H356" s="1" t="s">
        <v>13</v>
      </c>
      <c r="I356" s="1">
        <f>IF(Table1[[#This Row],[Recommended]]="yes", 1, 0)</f>
        <v>0</v>
      </c>
      <c r="J356" s="1">
        <f>IF(Table1[[#This Row],[Recommended]]="no",1,0)</f>
        <v>1</v>
      </c>
      <c r="K356" s="1" t="str">
        <f>IF(Table1[[#This Row],[Stars]]&gt;=8,"Excellent",IF(Table1[[#This Row],[Stars]]&gt;=6,"Good",IF(Table1[[#This Row],[Stars]]&gt;=5, "Average","Poor")))</f>
        <v>Poor</v>
      </c>
      <c r="L356" s="1">
        <f>IF(Table1[[#This Row],[Grade_of_Stars]]="Excellent", 1,0)</f>
        <v>0</v>
      </c>
      <c r="M356" s="1">
        <f>IF(Table1[[#This Row],[Grade_of_Stars]]="Good", 1,0)</f>
        <v>0</v>
      </c>
      <c r="N356" s="1">
        <f>IF(Table1[[#This Row],[Grade_of_Stars]]="Average",1,0)</f>
        <v>0</v>
      </c>
      <c r="O356" s="1">
        <f>IF(Table1[[#This Row],[Grade_of_Stars]]="Poor",1,0)</f>
        <v>1</v>
      </c>
    </row>
    <row r="357" spans="1:15" ht="14.25" customHeight="1" x14ac:dyDescent="0.25">
      <c r="A357" s="1" t="s">
        <v>155</v>
      </c>
      <c r="B357" s="3">
        <v>44647</v>
      </c>
      <c r="C357" s="1" t="s">
        <v>5</v>
      </c>
      <c r="D357" s="1" t="s">
        <v>6</v>
      </c>
      <c r="E357" s="1" t="s">
        <v>7</v>
      </c>
      <c r="F357" s="1">
        <v>3</v>
      </c>
      <c r="G357" s="1" t="s">
        <v>12</v>
      </c>
      <c r="H357" s="1" t="s">
        <v>13</v>
      </c>
      <c r="I357" s="1">
        <f>IF(Table1[[#This Row],[Recommended]]="yes", 1, 0)</f>
        <v>0</v>
      </c>
      <c r="J357" s="1">
        <f>IF(Table1[[#This Row],[Recommended]]="no",1,0)</f>
        <v>1</v>
      </c>
      <c r="K357" s="1" t="str">
        <f>IF(Table1[[#This Row],[Stars]]&gt;=8,"Excellent",IF(Table1[[#This Row],[Stars]]&gt;=6,"Good",IF(Table1[[#This Row],[Stars]]&gt;=5, "Average","Poor")))</f>
        <v>Poor</v>
      </c>
      <c r="L357" s="1">
        <f>IF(Table1[[#This Row],[Grade_of_Stars]]="Excellent", 1,0)</f>
        <v>0</v>
      </c>
      <c r="M357" s="1">
        <f>IF(Table1[[#This Row],[Grade_of_Stars]]="Good", 1,0)</f>
        <v>0</v>
      </c>
      <c r="N357" s="1">
        <f>IF(Table1[[#This Row],[Grade_of_Stars]]="Average",1,0)</f>
        <v>0</v>
      </c>
      <c r="O357" s="1">
        <f>IF(Table1[[#This Row],[Grade_of_Stars]]="Poor",1,0)</f>
        <v>1</v>
      </c>
    </row>
    <row r="358" spans="1:15" ht="14.25" customHeight="1" x14ac:dyDescent="0.25">
      <c r="A358" s="1" t="s">
        <v>607</v>
      </c>
      <c r="B358" s="3">
        <v>44476</v>
      </c>
      <c r="C358" s="1" t="s">
        <v>5</v>
      </c>
      <c r="D358" s="1" t="s">
        <v>6</v>
      </c>
      <c r="E358" s="1" t="s">
        <v>7</v>
      </c>
      <c r="F358" s="1">
        <v>3</v>
      </c>
      <c r="G358" s="1" t="s">
        <v>12</v>
      </c>
      <c r="H358" s="1" t="s">
        <v>13</v>
      </c>
      <c r="I358" s="1">
        <f>IF(Table1[[#This Row],[Recommended]]="yes", 1, 0)</f>
        <v>0</v>
      </c>
      <c r="J358" s="1">
        <f>IF(Table1[[#This Row],[Recommended]]="no",1,0)</f>
        <v>1</v>
      </c>
      <c r="K358" s="1" t="str">
        <f>IF(Table1[[#This Row],[Stars]]&gt;=8,"Excellent",IF(Table1[[#This Row],[Stars]]&gt;=6,"Good",IF(Table1[[#This Row],[Stars]]&gt;=5, "Average","Poor")))</f>
        <v>Poor</v>
      </c>
      <c r="L358" s="1">
        <f>IF(Table1[[#This Row],[Grade_of_Stars]]="Excellent", 1,0)</f>
        <v>0</v>
      </c>
      <c r="M358" s="1">
        <f>IF(Table1[[#This Row],[Grade_of_Stars]]="Good", 1,0)</f>
        <v>0</v>
      </c>
      <c r="N358" s="1">
        <f>IF(Table1[[#This Row],[Grade_of_Stars]]="Average",1,0)</f>
        <v>0</v>
      </c>
      <c r="O358" s="1">
        <f>IF(Table1[[#This Row],[Grade_of_Stars]]="Poor",1,0)</f>
        <v>1</v>
      </c>
    </row>
    <row r="359" spans="1:15" ht="14.25" customHeight="1" x14ac:dyDescent="0.25">
      <c r="A359" s="1" t="s">
        <v>608</v>
      </c>
      <c r="B359" s="3">
        <v>44427</v>
      </c>
      <c r="C359" s="1" t="s">
        <v>5</v>
      </c>
      <c r="D359" s="1" t="s">
        <v>6</v>
      </c>
      <c r="E359" s="1" t="s">
        <v>2</v>
      </c>
      <c r="F359" s="1">
        <v>5</v>
      </c>
      <c r="G359" s="1" t="s">
        <v>12</v>
      </c>
      <c r="H359" s="1" t="s">
        <v>13</v>
      </c>
      <c r="I359" s="1">
        <f>IF(Table1[[#This Row],[Recommended]]="yes", 1, 0)</f>
        <v>1</v>
      </c>
      <c r="J359" s="1">
        <f>IF(Table1[[#This Row],[Recommended]]="no",1,0)</f>
        <v>0</v>
      </c>
      <c r="K359" s="1" t="str">
        <f>IF(Table1[[#This Row],[Stars]]&gt;=8,"Excellent",IF(Table1[[#This Row],[Stars]]&gt;=6,"Good",IF(Table1[[#This Row],[Stars]]&gt;=5, "Average","Poor")))</f>
        <v>Average</v>
      </c>
      <c r="L359" s="1">
        <f>IF(Table1[[#This Row],[Grade_of_Stars]]="Excellent", 1,0)</f>
        <v>0</v>
      </c>
      <c r="M359" s="1">
        <f>IF(Table1[[#This Row],[Grade_of_Stars]]="Good", 1,0)</f>
        <v>0</v>
      </c>
      <c r="N359" s="1">
        <f>IF(Table1[[#This Row],[Grade_of_Stars]]="Average",1,0)</f>
        <v>1</v>
      </c>
      <c r="O359" s="1">
        <f>IF(Table1[[#This Row],[Grade_of_Stars]]="Poor",1,0)</f>
        <v>0</v>
      </c>
    </row>
    <row r="360" spans="1:15" ht="14.25" customHeight="1" x14ac:dyDescent="0.25">
      <c r="A360" s="1" t="s">
        <v>609</v>
      </c>
      <c r="B360" s="3">
        <v>44269</v>
      </c>
      <c r="C360" s="1" t="s">
        <v>5</v>
      </c>
      <c r="D360" s="1" t="s">
        <v>6</v>
      </c>
      <c r="E360" s="1" t="s">
        <v>7</v>
      </c>
      <c r="F360" s="1">
        <v>3</v>
      </c>
      <c r="G360" s="1" t="s">
        <v>12</v>
      </c>
      <c r="H360" s="1" t="s">
        <v>13</v>
      </c>
      <c r="I360" s="1">
        <f>IF(Table1[[#This Row],[Recommended]]="yes", 1, 0)</f>
        <v>0</v>
      </c>
      <c r="J360" s="1">
        <f>IF(Table1[[#This Row],[Recommended]]="no",1,0)</f>
        <v>1</v>
      </c>
      <c r="K360" s="1" t="str">
        <f>IF(Table1[[#This Row],[Stars]]&gt;=8,"Excellent",IF(Table1[[#This Row],[Stars]]&gt;=6,"Good",IF(Table1[[#This Row],[Stars]]&gt;=5, "Average","Poor")))</f>
        <v>Poor</v>
      </c>
      <c r="L360" s="1">
        <f>IF(Table1[[#This Row],[Grade_of_Stars]]="Excellent", 1,0)</f>
        <v>0</v>
      </c>
      <c r="M360" s="1">
        <f>IF(Table1[[#This Row],[Grade_of_Stars]]="Good", 1,0)</f>
        <v>0</v>
      </c>
      <c r="N360" s="1">
        <f>IF(Table1[[#This Row],[Grade_of_Stars]]="Average",1,0)</f>
        <v>0</v>
      </c>
      <c r="O360" s="1">
        <f>IF(Table1[[#This Row],[Grade_of_Stars]]="Poor",1,0)</f>
        <v>1</v>
      </c>
    </row>
    <row r="361" spans="1:15" ht="14.25" customHeight="1" x14ac:dyDescent="0.25">
      <c r="A361" s="1" t="s">
        <v>610</v>
      </c>
      <c r="B361" s="3">
        <v>44044</v>
      </c>
      <c r="C361" s="1" t="s">
        <v>190</v>
      </c>
      <c r="D361" s="1" t="s">
        <v>6</v>
      </c>
      <c r="E361" s="1" t="s">
        <v>2</v>
      </c>
      <c r="F361" s="1">
        <v>3</v>
      </c>
      <c r="G361" s="1" t="s">
        <v>12</v>
      </c>
      <c r="H361" s="1" t="s">
        <v>13</v>
      </c>
      <c r="I361" s="1">
        <f>IF(Table1[[#This Row],[Recommended]]="yes", 1, 0)</f>
        <v>1</v>
      </c>
      <c r="J361" s="1">
        <f>IF(Table1[[#This Row],[Recommended]]="no",1,0)</f>
        <v>0</v>
      </c>
      <c r="K361" s="1" t="str">
        <f>IF(Table1[[#This Row],[Stars]]&gt;=8,"Excellent",IF(Table1[[#This Row],[Stars]]&gt;=6,"Good",IF(Table1[[#This Row],[Stars]]&gt;=5, "Average","Poor")))</f>
        <v>Poor</v>
      </c>
      <c r="L361" s="1">
        <f>IF(Table1[[#This Row],[Grade_of_Stars]]="Excellent", 1,0)</f>
        <v>0</v>
      </c>
      <c r="M361" s="1">
        <f>IF(Table1[[#This Row],[Grade_of_Stars]]="Good", 1,0)</f>
        <v>0</v>
      </c>
      <c r="N361" s="1">
        <f>IF(Table1[[#This Row],[Grade_of_Stars]]="Average",1,0)</f>
        <v>0</v>
      </c>
      <c r="O361" s="1">
        <f>IF(Table1[[#This Row],[Grade_of_Stars]]="Poor",1,0)</f>
        <v>1</v>
      </c>
    </row>
    <row r="362" spans="1:15" ht="14.25" customHeight="1" x14ac:dyDescent="0.25">
      <c r="A362" s="1" t="s">
        <v>611</v>
      </c>
      <c r="B362" s="3">
        <v>43932</v>
      </c>
      <c r="C362" s="1" t="s">
        <v>5</v>
      </c>
      <c r="D362" s="1" t="s">
        <v>6</v>
      </c>
      <c r="E362" s="1" t="s">
        <v>7</v>
      </c>
      <c r="F362" s="1">
        <v>9</v>
      </c>
      <c r="G362" s="1" t="s">
        <v>12</v>
      </c>
      <c r="H362" s="1" t="s">
        <v>13</v>
      </c>
      <c r="I362" s="1">
        <f>IF(Table1[[#This Row],[Recommended]]="yes", 1, 0)</f>
        <v>0</v>
      </c>
      <c r="J362" s="1">
        <f>IF(Table1[[#This Row],[Recommended]]="no",1,0)</f>
        <v>1</v>
      </c>
      <c r="K362" s="1" t="str">
        <f>IF(Table1[[#This Row],[Stars]]&gt;=8,"Excellent",IF(Table1[[#This Row],[Stars]]&gt;=6,"Good",IF(Table1[[#This Row],[Stars]]&gt;=5, "Average","Poor")))</f>
        <v>Excellent</v>
      </c>
      <c r="L362" s="1">
        <f>IF(Table1[[#This Row],[Grade_of_Stars]]="Excellent", 1,0)</f>
        <v>1</v>
      </c>
      <c r="M362" s="1">
        <f>IF(Table1[[#This Row],[Grade_of_Stars]]="Good", 1,0)</f>
        <v>0</v>
      </c>
      <c r="N362" s="1">
        <f>IF(Table1[[#This Row],[Grade_of_Stars]]="Average",1,0)</f>
        <v>0</v>
      </c>
      <c r="O362" s="1">
        <f>IF(Table1[[#This Row],[Grade_of_Stars]]="Poor",1,0)</f>
        <v>0</v>
      </c>
    </row>
    <row r="363" spans="1:15" ht="14.25" customHeight="1" x14ac:dyDescent="0.25">
      <c r="A363" s="1" t="s">
        <v>612</v>
      </c>
      <c r="B363" s="3">
        <v>43850</v>
      </c>
      <c r="C363" s="1" t="s">
        <v>189</v>
      </c>
      <c r="D363" s="1" t="s">
        <v>6</v>
      </c>
      <c r="E363" s="1" t="s">
        <v>2</v>
      </c>
      <c r="F363" s="1">
        <v>5</v>
      </c>
      <c r="G363" s="1" t="s">
        <v>12</v>
      </c>
      <c r="H363" s="1" t="s">
        <v>13</v>
      </c>
      <c r="I363" s="1">
        <f>IF(Table1[[#This Row],[Recommended]]="yes", 1, 0)</f>
        <v>1</v>
      </c>
      <c r="J363" s="1">
        <f>IF(Table1[[#This Row],[Recommended]]="no",1,0)</f>
        <v>0</v>
      </c>
      <c r="K363" s="1" t="str">
        <f>IF(Table1[[#This Row],[Stars]]&gt;=8,"Excellent",IF(Table1[[#This Row],[Stars]]&gt;=6,"Good",IF(Table1[[#This Row],[Stars]]&gt;=5, "Average","Poor")))</f>
        <v>Average</v>
      </c>
      <c r="L363" s="1">
        <f>IF(Table1[[#This Row],[Grade_of_Stars]]="Excellent", 1,0)</f>
        <v>0</v>
      </c>
      <c r="M363" s="1">
        <f>IF(Table1[[#This Row],[Grade_of_Stars]]="Good", 1,0)</f>
        <v>0</v>
      </c>
      <c r="N363" s="1">
        <f>IF(Table1[[#This Row],[Grade_of_Stars]]="Average",1,0)</f>
        <v>1</v>
      </c>
      <c r="O363" s="1">
        <f>IF(Table1[[#This Row],[Grade_of_Stars]]="Poor",1,0)</f>
        <v>0</v>
      </c>
    </row>
    <row r="364" spans="1:15" ht="14.25" customHeight="1" x14ac:dyDescent="0.25">
      <c r="A364" s="1" t="s">
        <v>613</v>
      </c>
      <c r="B364" s="3">
        <v>43829</v>
      </c>
      <c r="C364" s="1" t="s">
        <v>34</v>
      </c>
      <c r="D364" s="1" t="s">
        <v>6</v>
      </c>
      <c r="E364" s="1" t="s">
        <v>7</v>
      </c>
      <c r="F364" s="1">
        <v>3</v>
      </c>
      <c r="G364" s="1" t="s">
        <v>12</v>
      </c>
      <c r="H364" s="1" t="s">
        <v>13</v>
      </c>
      <c r="I364" s="1">
        <f>IF(Table1[[#This Row],[Recommended]]="yes", 1, 0)</f>
        <v>0</v>
      </c>
      <c r="J364" s="1">
        <f>IF(Table1[[#This Row],[Recommended]]="no",1,0)</f>
        <v>1</v>
      </c>
      <c r="K364" s="1" t="str">
        <f>IF(Table1[[#This Row],[Stars]]&gt;=8,"Excellent",IF(Table1[[#This Row],[Stars]]&gt;=6,"Good",IF(Table1[[#This Row],[Stars]]&gt;=5, "Average","Poor")))</f>
        <v>Poor</v>
      </c>
      <c r="L364" s="1">
        <f>IF(Table1[[#This Row],[Grade_of_Stars]]="Excellent", 1,0)</f>
        <v>0</v>
      </c>
      <c r="M364" s="1">
        <f>IF(Table1[[#This Row],[Grade_of_Stars]]="Good", 1,0)</f>
        <v>0</v>
      </c>
      <c r="N364" s="1">
        <f>IF(Table1[[#This Row],[Grade_of_Stars]]="Average",1,0)</f>
        <v>0</v>
      </c>
      <c r="O364" s="1">
        <f>IF(Table1[[#This Row],[Grade_of_Stars]]="Poor",1,0)</f>
        <v>1</v>
      </c>
    </row>
    <row r="365" spans="1:15" ht="14.25" customHeight="1" x14ac:dyDescent="0.25">
      <c r="A365" s="1" t="s">
        <v>614</v>
      </c>
      <c r="B365" s="3">
        <v>43817</v>
      </c>
      <c r="C365" s="1" t="s">
        <v>45</v>
      </c>
      <c r="D365" s="1" t="s">
        <v>6</v>
      </c>
      <c r="E365" s="1" t="s">
        <v>7</v>
      </c>
      <c r="F365" s="1">
        <v>5</v>
      </c>
      <c r="G365" s="1" t="s">
        <v>12</v>
      </c>
      <c r="H365" s="1" t="s">
        <v>13</v>
      </c>
      <c r="I365" s="1">
        <f>IF(Table1[[#This Row],[Recommended]]="yes", 1, 0)</f>
        <v>0</v>
      </c>
      <c r="J365" s="1">
        <f>IF(Table1[[#This Row],[Recommended]]="no",1,0)</f>
        <v>1</v>
      </c>
      <c r="K365" s="1" t="str">
        <f>IF(Table1[[#This Row],[Stars]]&gt;=8,"Excellent",IF(Table1[[#This Row],[Stars]]&gt;=6,"Good",IF(Table1[[#This Row],[Stars]]&gt;=5, "Average","Poor")))</f>
        <v>Average</v>
      </c>
      <c r="L365" s="1">
        <f>IF(Table1[[#This Row],[Grade_of_Stars]]="Excellent", 1,0)</f>
        <v>0</v>
      </c>
      <c r="M365" s="1">
        <f>IF(Table1[[#This Row],[Grade_of_Stars]]="Good", 1,0)</f>
        <v>0</v>
      </c>
      <c r="N365" s="1">
        <f>IF(Table1[[#This Row],[Grade_of_Stars]]="Average",1,0)</f>
        <v>1</v>
      </c>
      <c r="O365" s="1">
        <f>IF(Table1[[#This Row],[Grade_of_Stars]]="Poor",1,0)</f>
        <v>0</v>
      </c>
    </row>
    <row r="366" spans="1:15" ht="14.25" customHeight="1" x14ac:dyDescent="0.25">
      <c r="A366" s="1" t="s">
        <v>615</v>
      </c>
      <c r="B366" s="3">
        <v>43785</v>
      </c>
      <c r="C366" s="1" t="s">
        <v>58</v>
      </c>
      <c r="D366" s="1" t="s">
        <v>6</v>
      </c>
      <c r="E366" s="1" t="s">
        <v>7</v>
      </c>
      <c r="F366" s="1">
        <v>9</v>
      </c>
      <c r="G366" s="1" t="s">
        <v>12</v>
      </c>
      <c r="H366" s="1" t="s">
        <v>13</v>
      </c>
      <c r="I366" s="1">
        <f>IF(Table1[[#This Row],[Recommended]]="yes", 1, 0)</f>
        <v>0</v>
      </c>
      <c r="J366" s="1">
        <f>IF(Table1[[#This Row],[Recommended]]="no",1,0)</f>
        <v>1</v>
      </c>
      <c r="K366" s="1" t="str">
        <f>IF(Table1[[#This Row],[Stars]]&gt;=8,"Excellent",IF(Table1[[#This Row],[Stars]]&gt;=6,"Good",IF(Table1[[#This Row],[Stars]]&gt;=5, "Average","Poor")))</f>
        <v>Excellent</v>
      </c>
      <c r="L366" s="1">
        <f>IF(Table1[[#This Row],[Grade_of_Stars]]="Excellent", 1,0)</f>
        <v>1</v>
      </c>
      <c r="M366" s="1">
        <f>IF(Table1[[#This Row],[Grade_of_Stars]]="Good", 1,0)</f>
        <v>0</v>
      </c>
      <c r="N366" s="1">
        <f>IF(Table1[[#This Row],[Grade_of_Stars]]="Average",1,0)</f>
        <v>0</v>
      </c>
      <c r="O366" s="1">
        <f>IF(Table1[[#This Row],[Grade_of_Stars]]="Poor",1,0)</f>
        <v>0</v>
      </c>
    </row>
    <row r="367" spans="1:15" ht="14.25" customHeight="1" x14ac:dyDescent="0.25">
      <c r="A367" s="1" t="s">
        <v>616</v>
      </c>
      <c r="B367" s="3">
        <v>43757</v>
      </c>
      <c r="C367" s="1" t="s">
        <v>31</v>
      </c>
      <c r="D367" s="1" t="s">
        <v>6</v>
      </c>
      <c r="E367" s="1" t="s">
        <v>7</v>
      </c>
      <c r="F367" s="1">
        <v>3</v>
      </c>
      <c r="G367" s="1" t="s">
        <v>12</v>
      </c>
      <c r="H367" s="1" t="s">
        <v>13</v>
      </c>
      <c r="I367" s="1">
        <f>IF(Table1[[#This Row],[Recommended]]="yes", 1, 0)</f>
        <v>0</v>
      </c>
      <c r="J367" s="1">
        <f>IF(Table1[[#This Row],[Recommended]]="no",1,0)</f>
        <v>1</v>
      </c>
      <c r="K367" s="1" t="str">
        <f>IF(Table1[[#This Row],[Stars]]&gt;=8,"Excellent",IF(Table1[[#This Row],[Stars]]&gt;=6,"Good",IF(Table1[[#This Row],[Stars]]&gt;=5, "Average","Poor")))</f>
        <v>Poor</v>
      </c>
      <c r="L367" s="1">
        <f>IF(Table1[[#This Row],[Grade_of_Stars]]="Excellent", 1,0)</f>
        <v>0</v>
      </c>
      <c r="M367" s="1">
        <f>IF(Table1[[#This Row],[Grade_of_Stars]]="Good", 1,0)</f>
        <v>0</v>
      </c>
      <c r="N367" s="1">
        <f>IF(Table1[[#This Row],[Grade_of_Stars]]="Average",1,0)</f>
        <v>0</v>
      </c>
      <c r="O367" s="1">
        <f>IF(Table1[[#This Row],[Grade_of_Stars]]="Poor",1,0)</f>
        <v>1</v>
      </c>
    </row>
    <row r="368" spans="1:15" ht="14.25" customHeight="1" x14ac:dyDescent="0.25">
      <c r="A368" s="1" t="s">
        <v>617</v>
      </c>
      <c r="B368" s="3">
        <v>43729</v>
      </c>
      <c r="C368" s="1" t="s">
        <v>5</v>
      </c>
      <c r="D368" s="1" t="s">
        <v>6</v>
      </c>
      <c r="E368" s="1" t="s">
        <v>2</v>
      </c>
      <c r="F368" s="1">
        <v>3</v>
      </c>
      <c r="G368" s="1" t="s">
        <v>12</v>
      </c>
      <c r="H368" s="1" t="s">
        <v>13</v>
      </c>
      <c r="I368" s="1">
        <f>IF(Table1[[#This Row],[Recommended]]="yes", 1, 0)</f>
        <v>1</v>
      </c>
      <c r="J368" s="1">
        <f>IF(Table1[[#This Row],[Recommended]]="no",1,0)</f>
        <v>0</v>
      </c>
      <c r="K368" s="1" t="str">
        <f>IF(Table1[[#This Row],[Stars]]&gt;=8,"Excellent",IF(Table1[[#This Row],[Stars]]&gt;=6,"Good",IF(Table1[[#This Row],[Stars]]&gt;=5, "Average","Poor")))</f>
        <v>Poor</v>
      </c>
      <c r="L368" s="1">
        <f>IF(Table1[[#This Row],[Grade_of_Stars]]="Excellent", 1,0)</f>
        <v>0</v>
      </c>
      <c r="M368" s="1">
        <f>IF(Table1[[#This Row],[Grade_of_Stars]]="Good", 1,0)</f>
        <v>0</v>
      </c>
      <c r="N368" s="1">
        <f>IF(Table1[[#This Row],[Grade_of_Stars]]="Average",1,0)</f>
        <v>0</v>
      </c>
      <c r="O368" s="1">
        <f>IF(Table1[[#This Row],[Grade_of_Stars]]="Poor",1,0)</f>
        <v>1</v>
      </c>
    </row>
    <row r="369" spans="1:15" ht="14.25" customHeight="1" x14ac:dyDescent="0.25">
      <c r="A369" s="1" t="s">
        <v>618</v>
      </c>
      <c r="B369" s="3">
        <v>43721</v>
      </c>
      <c r="C369" s="1" t="s">
        <v>5</v>
      </c>
      <c r="D369" s="1" t="s">
        <v>6</v>
      </c>
      <c r="E369" s="1" t="s">
        <v>7</v>
      </c>
      <c r="F369" s="1">
        <v>3</v>
      </c>
      <c r="G369" s="1" t="s">
        <v>12</v>
      </c>
      <c r="H369" s="1" t="s">
        <v>13</v>
      </c>
      <c r="I369" s="1">
        <f>IF(Table1[[#This Row],[Recommended]]="yes", 1, 0)</f>
        <v>0</v>
      </c>
      <c r="J369" s="1">
        <f>IF(Table1[[#This Row],[Recommended]]="no",1,0)</f>
        <v>1</v>
      </c>
      <c r="K369" s="1" t="str">
        <f>IF(Table1[[#This Row],[Stars]]&gt;=8,"Excellent",IF(Table1[[#This Row],[Stars]]&gt;=6,"Good",IF(Table1[[#This Row],[Stars]]&gt;=5, "Average","Poor")))</f>
        <v>Poor</v>
      </c>
      <c r="L369" s="1">
        <f>IF(Table1[[#This Row],[Grade_of_Stars]]="Excellent", 1,0)</f>
        <v>0</v>
      </c>
      <c r="M369" s="1">
        <f>IF(Table1[[#This Row],[Grade_of_Stars]]="Good", 1,0)</f>
        <v>0</v>
      </c>
      <c r="N369" s="1">
        <f>IF(Table1[[#This Row],[Grade_of_Stars]]="Average",1,0)</f>
        <v>0</v>
      </c>
      <c r="O369" s="1">
        <f>IF(Table1[[#This Row],[Grade_of_Stars]]="Poor",1,0)</f>
        <v>1</v>
      </c>
    </row>
    <row r="370" spans="1:15" ht="14.25" customHeight="1" x14ac:dyDescent="0.25">
      <c r="A370" s="1" t="s">
        <v>619</v>
      </c>
      <c r="B370" s="3">
        <v>43700</v>
      </c>
      <c r="C370" s="1" t="s">
        <v>0</v>
      </c>
      <c r="D370" s="1" t="s">
        <v>6</v>
      </c>
      <c r="E370" s="1" t="s">
        <v>7</v>
      </c>
      <c r="F370" s="1">
        <v>3</v>
      </c>
      <c r="G370" s="1" t="s">
        <v>12</v>
      </c>
      <c r="H370" s="1" t="s">
        <v>13</v>
      </c>
      <c r="I370" s="1">
        <f>IF(Table1[[#This Row],[Recommended]]="yes", 1, 0)</f>
        <v>0</v>
      </c>
      <c r="J370" s="1">
        <f>IF(Table1[[#This Row],[Recommended]]="no",1,0)</f>
        <v>1</v>
      </c>
      <c r="K370" s="1" t="str">
        <f>IF(Table1[[#This Row],[Stars]]&gt;=8,"Excellent",IF(Table1[[#This Row],[Stars]]&gt;=6,"Good",IF(Table1[[#This Row],[Stars]]&gt;=5, "Average","Poor")))</f>
        <v>Poor</v>
      </c>
      <c r="L370" s="1">
        <f>IF(Table1[[#This Row],[Grade_of_Stars]]="Excellent", 1,0)</f>
        <v>0</v>
      </c>
      <c r="M370" s="1">
        <f>IF(Table1[[#This Row],[Grade_of_Stars]]="Good", 1,0)</f>
        <v>0</v>
      </c>
      <c r="N370" s="1">
        <f>IF(Table1[[#This Row],[Grade_of_Stars]]="Average",1,0)</f>
        <v>0</v>
      </c>
      <c r="O370" s="1">
        <f>IF(Table1[[#This Row],[Grade_of_Stars]]="Poor",1,0)</f>
        <v>1</v>
      </c>
    </row>
    <row r="371" spans="1:15" ht="14.25" customHeight="1" x14ac:dyDescent="0.25">
      <c r="A371" s="1" t="s">
        <v>620</v>
      </c>
      <c r="B371" s="3">
        <v>43683</v>
      </c>
      <c r="C371" s="1" t="s">
        <v>5</v>
      </c>
      <c r="D371" s="1" t="s">
        <v>6</v>
      </c>
      <c r="E371" s="1" t="s">
        <v>7</v>
      </c>
      <c r="F371" s="1">
        <v>9</v>
      </c>
      <c r="G371" s="1" t="s">
        <v>12</v>
      </c>
      <c r="H371" s="1" t="s">
        <v>13</v>
      </c>
      <c r="I371" s="1">
        <f>IF(Table1[[#This Row],[Recommended]]="yes", 1, 0)</f>
        <v>0</v>
      </c>
      <c r="J371" s="1">
        <f>IF(Table1[[#This Row],[Recommended]]="no",1,0)</f>
        <v>1</v>
      </c>
      <c r="K371" s="1" t="str">
        <f>IF(Table1[[#This Row],[Stars]]&gt;=8,"Excellent",IF(Table1[[#This Row],[Stars]]&gt;=6,"Good",IF(Table1[[#This Row],[Stars]]&gt;=5, "Average","Poor")))</f>
        <v>Excellent</v>
      </c>
      <c r="L371" s="1">
        <f>IF(Table1[[#This Row],[Grade_of_Stars]]="Excellent", 1,0)</f>
        <v>1</v>
      </c>
      <c r="M371" s="1">
        <f>IF(Table1[[#This Row],[Grade_of_Stars]]="Good", 1,0)</f>
        <v>0</v>
      </c>
      <c r="N371" s="1">
        <f>IF(Table1[[#This Row],[Grade_of_Stars]]="Average",1,0)</f>
        <v>0</v>
      </c>
      <c r="O371" s="1">
        <f>IF(Table1[[#This Row],[Grade_of_Stars]]="Poor",1,0)</f>
        <v>0</v>
      </c>
    </row>
    <row r="372" spans="1:15" ht="14.25" customHeight="1" x14ac:dyDescent="0.25">
      <c r="A372" s="1" t="s">
        <v>621</v>
      </c>
      <c r="B372" s="3">
        <v>43676</v>
      </c>
      <c r="C372" s="1" t="s">
        <v>33</v>
      </c>
      <c r="D372" s="1" t="s">
        <v>6</v>
      </c>
      <c r="E372" s="1" t="s">
        <v>2</v>
      </c>
      <c r="F372" s="1">
        <v>1</v>
      </c>
      <c r="G372" s="1" t="s">
        <v>12</v>
      </c>
      <c r="H372" s="1" t="s">
        <v>13</v>
      </c>
      <c r="I372" s="1">
        <f>IF(Table1[[#This Row],[Recommended]]="yes", 1, 0)</f>
        <v>1</v>
      </c>
      <c r="J372" s="1">
        <f>IF(Table1[[#This Row],[Recommended]]="no",1,0)</f>
        <v>0</v>
      </c>
      <c r="K372" s="1" t="str">
        <f>IF(Table1[[#This Row],[Stars]]&gt;=8,"Excellent",IF(Table1[[#This Row],[Stars]]&gt;=6,"Good",IF(Table1[[#This Row],[Stars]]&gt;=5, "Average","Poor")))</f>
        <v>Poor</v>
      </c>
      <c r="L372" s="1">
        <f>IF(Table1[[#This Row],[Grade_of_Stars]]="Excellent", 1,0)</f>
        <v>0</v>
      </c>
      <c r="M372" s="1">
        <f>IF(Table1[[#This Row],[Grade_of_Stars]]="Good", 1,0)</f>
        <v>0</v>
      </c>
      <c r="N372" s="1">
        <f>IF(Table1[[#This Row],[Grade_of_Stars]]="Average",1,0)</f>
        <v>0</v>
      </c>
      <c r="O372" s="1">
        <f>IF(Table1[[#This Row],[Grade_of_Stars]]="Poor",1,0)</f>
        <v>1</v>
      </c>
    </row>
    <row r="373" spans="1:15" ht="14.25" customHeight="1" x14ac:dyDescent="0.25">
      <c r="A373" s="1" t="s">
        <v>622</v>
      </c>
      <c r="B373" s="3">
        <v>43651</v>
      </c>
      <c r="C373" s="1" t="s">
        <v>5</v>
      </c>
      <c r="D373" s="1" t="s">
        <v>6</v>
      </c>
      <c r="E373" s="1" t="s">
        <v>2</v>
      </c>
      <c r="F373" s="1">
        <v>3</v>
      </c>
      <c r="G373" s="1" t="s">
        <v>12</v>
      </c>
      <c r="H373" s="1" t="s">
        <v>13</v>
      </c>
      <c r="I373" s="1">
        <f>IF(Table1[[#This Row],[Recommended]]="yes", 1, 0)</f>
        <v>1</v>
      </c>
      <c r="J373" s="1">
        <f>IF(Table1[[#This Row],[Recommended]]="no",1,0)</f>
        <v>0</v>
      </c>
      <c r="K373" s="1" t="str">
        <f>IF(Table1[[#This Row],[Stars]]&gt;=8,"Excellent",IF(Table1[[#This Row],[Stars]]&gt;=6,"Good",IF(Table1[[#This Row],[Stars]]&gt;=5, "Average","Poor")))</f>
        <v>Poor</v>
      </c>
      <c r="L373" s="1">
        <f>IF(Table1[[#This Row],[Grade_of_Stars]]="Excellent", 1,0)</f>
        <v>0</v>
      </c>
      <c r="M373" s="1">
        <f>IF(Table1[[#This Row],[Grade_of_Stars]]="Good", 1,0)</f>
        <v>0</v>
      </c>
      <c r="N373" s="1">
        <f>IF(Table1[[#This Row],[Grade_of_Stars]]="Average",1,0)</f>
        <v>0</v>
      </c>
      <c r="O373" s="1">
        <f>IF(Table1[[#This Row],[Grade_of_Stars]]="Poor",1,0)</f>
        <v>1</v>
      </c>
    </row>
    <row r="374" spans="1:15" ht="14.25" customHeight="1" x14ac:dyDescent="0.25">
      <c r="A374" s="1" t="s">
        <v>623</v>
      </c>
      <c r="B374" s="3">
        <v>43642</v>
      </c>
      <c r="C374" s="1" t="s">
        <v>5</v>
      </c>
      <c r="D374" s="1" t="s">
        <v>6</v>
      </c>
      <c r="E374" s="1" t="s">
        <v>2</v>
      </c>
      <c r="F374" s="1">
        <v>5</v>
      </c>
      <c r="G374" s="1" t="s">
        <v>12</v>
      </c>
      <c r="H374" s="1" t="s">
        <v>13</v>
      </c>
      <c r="I374" s="1">
        <f>IF(Table1[[#This Row],[Recommended]]="yes", 1, 0)</f>
        <v>1</v>
      </c>
      <c r="J374" s="1">
        <f>IF(Table1[[#This Row],[Recommended]]="no",1,0)</f>
        <v>0</v>
      </c>
      <c r="K374" s="1" t="str">
        <f>IF(Table1[[#This Row],[Stars]]&gt;=8,"Excellent",IF(Table1[[#This Row],[Stars]]&gt;=6,"Good",IF(Table1[[#This Row],[Stars]]&gt;=5, "Average","Poor")))</f>
        <v>Average</v>
      </c>
      <c r="L374" s="1">
        <f>IF(Table1[[#This Row],[Grade_of_Stars]]="Excellent", 1,0)</f>
        <v>0</v>
      </c>
      <c r="M374" s="1">
        <f>IF(Table1[[#This Row],[Grade_of_Stars]]="Good", 1,0)</f>
        <v>0</v>
      </c>
      <c r="N374" s="1">
        <f>IF(Table1[[#This Row],[Grade_of_Stars]]="Average",1,0)</f>
        <v>1</v>
      </c>
      <c r="O374" s="1">
        <f>IF(Table1[[#This Row],[Grade_of_Stars]]="Poor",1,0)</f>
        <v>0</v>
      </c>
    </row>
    <row r="375" spans="1:15" ht="14.25" customHeight="1" x14ac:dyDescent="0.25">
      <c r="A375" s="1" t="s">
        <v>624</v>
      </c>
      <c r="B375" s="3">
        <v>43620</v>
      </c>
      <c r="C375" s="1" t="s">
        <v>31</v>
      </c>
      <c r="D375" s="1" t="s">
        <v>6</v>
      </c>
      <c r="E375" s="1" t="s">
        <v>7</v>
      </c>
      <c r="F375" s="1">
        <v>3</v>
      </c>
      <c r="G375" s="1" t="s">
        <v>12</v>
      </c>
      <c r="H375" s="1" t="s">
        <v>13</v>
      </c>
      <c r="I375" s="1">
        <f>IF(Table1[[#This Row],[Recommended]]="yes", 1, 0)</f>
        <v>0</v>
      </c>
      <c r="J375" s="1">
        <f>IF(Table1[[#This Row],[Recommended]]="no",1,0)</f>
        <v>1</v>
      </c>
      <c r="K375" s="1" t="str">
        <f>IF(Table1[[#This Row],[Stars]]&gt;=8,"Excellent",IF(Table1[[#This Row],[Stars]]&gt;=6,"Good",IF(Table1[[#This Row],[Stars]]&gt;=5, "Average","Poor")))</f>
        <v>Poor</v>
      </c>
      <c r="L375" s="1">
        <f>IF(Table1[[#This Row],[Grade_of_Stars]]="Excellent", 1,0)</f>
        <v>0</v>
      </c>
      <c r="M375" s="1">
        <f>IF(Table1[[#This Row],[Grade_of_Stars]]="Good", 1,0)</f>
        <v>0</v>
      </c>
      <c r="N375" s="1">
        <f>IF(Table1[[#This Row],[Grade_of_Stars]]="Average",1,0)</f>
        <v>0</v>
      </c>
      <c r="O375" s="1">
        <f>IF(Table1[[#This Row],[Grade_of_Stars]]="Poor",1,0)</f>
        <v>1</v>
      </c>
    </row>
    <row r="376" spans="1:15" ht="14.25" customHeight="1" x14ac:dyDescent="0.25">
      <c r="A376" s="1" t="s">
        <v>625</v>
      </c>
      <c r="B376" s="3">
        <v>43612</v>
      </c>
      <c r="C376" s="1" t="s">
        <v>5</v>
      </c>
      <c r="D376" s="1" t="s">
        <v>6</v>
      </c>
      <c r="E376" s="1" t="s">
        <v>7</v>
      </c>
      <c r="F376" s="1">
        <v>3</v>
      </c>
      <c r="G376" s="1" t="s">
        <v>12</v>
      </c>
      <c r="H376" s="1" t="s">
        <v>13</v>
      </c>
      <c r="I376" s="1">
        <f>IF(Table1[[#This Row],[Recommended]]="yes", 1, 0)</f>
        <v>0</v>
      </c>
      <c r="J376" s="1">
        <f>IF(Table1[[#This Row],[Recommended]]="no",1,0)</f>
        <v>1</v>
      </c>
      <c r="K376" s="1" t="str">
        <f>IF(Table1[[#This Row],[Stars]]&gt;=8,"Excellent",IF(Table1[[#This Row],[Stars]]&gt;=6,"Good",IF(Table1[[#This Row],[Stars]]&gt;=5, "Average","Poor")))</f>
        <v>Poor</v>
      </c>
      <c r="L376" s="1">
        <f>IF(Table1[[#This Row],[Grade_of_Stars]]="Excellent", 1,0)</f>
        <v>0</v>
      </c>
      <c r="M376" s="1">
        <f>IF(Table1[[#This Row],[Grade_of_Stars]]="Good", 1,0)</f>
        <v>0</v>
      </c>
      <c r="N376" s="1">
        <f>IF(Table1[[#This Row],[Grade_of_Stars]]="Average",1,0)</f>
        <v>0</v>
      </c>
      <c r="O376" s="1">
        <f>IF(Table1[[#This Row],[Grade_of_Stars]]="Poor",1,0)</f>
        <v>1</v>
      </c>
    </row>
    <row r="377" spans="1:15" ht="14.25" customHeight="1" x14ac:dyDescent="0.25">
      <c r="A377" s="1" t="s">
        <v>626</v>
      </c>
      <c r="B377" s="3">
        <v>43578</v>
      </c>
      <c r="C377" s="1" t="s">
        <v>71</v>
      </c>
      <c r="D377" s="1" t="s">
        <v>6</v>
      </c>
      <c r="E377" s="1" t="s">
        <v>2</v>
      </c>
      <c r="F377" s="1">
        <v>7</v>
      </c>
      <c r="G377" s="1" t="s">
        <v>12</v>
      </c>
      <c r="H377" s="1" t="s">
        <v>13</v>
      </c>
      <c r="I377" s="1">
        <f>IF(Table1[[#This Row],[Recommended]]="yes", 1, 0)</f>
        <v>1</v>
      </c>
      <c r="J377" s="1">
        <f>IF(Table1[[#This Row],[Recommended]]="no",1,0)</f>
        <v>0</v>
      </c>
      <c r="K377" s="1" t="str">
        <f>IF(Table1[[#This Row],[Stars]]&gt;=8,"Excellent",IF(Table1[[#This Row],[Stars]]&gt;=6,"Good",IF(Table1[[#This Row],[Stars]]&gt;=5, "Average","Poor")))</f>
        <v>Good</v>
      </c>
      <c r="L377" s="1">
        <f>IF(Table1[[#This Row],[Grade_of_Stars]]="Excellent", 1,0)</f>
        <v>0</v>
      </c>
      <c r="M377" s="1">
        <f>IF(Table1[[#This Row],[Grade_of_Stars]]="Good", 1,0)</f>
        <v>1</v>
      </c>
      <c r="N377" s="1">
        <f>IF(Table1[[#This Row],[Grade_of_Stars]]="Average",1,0)</f>
        <v>0</v>
      </c>
      <c r="O377" s="1">
        <f>IF(Table1[[#This Row],[Grade_of_Stars]]="Poor",1,0)</f>
        <v>0</v>
      </c>
    </row>
    <row r="378" spans="1:15" ht="14.25" customHeight="1" x14ac:dyDescent="0.25">
      <c r="A378" s="1" t="s">
        <v>627</v>
      </c>
      <c r="B378" s="3">
        <v>43568</v>
      </c>
      <c r="C378" s="1" t="s">
        <v>5</v>
      </c>
      <c r="D378" s="1" t="s">
        <v>6</v>
      </c>
      <c r="E378" s="1" t="s">
        <v>2</v>
      </c>
      <c r="F378" s="1">
        <v>9</v>
      </c>
      <c r="G378" s="1" t="s">
        <v>12</v>
      </c>
      <c r="H378" s="1" t="s">
        <v>13</v>
      </c>
      <c r="I378" s="1">
        <f>IF(Table1[[#This Row],[Recommended]]="yes", 1, 0)</f>
        <v>1</v>
      </c>
      <c r="J378" s="1">
        <f>IF(Table1[[#This Row],[Recommended]]="no",1,0)</f>
        <v>0</v>
      </c>
      <c r="K378" s="1" t="str">
        <f>IF(Table1[[#This Row],[Stars]]&gt;=8,"Excellent",IF(Table1[[#This Row],[Stars]]&gt;=6,"Good",IF(Table1[[#This Row],[Stars]]&gt;=5, "Average","Poor")))</f>
        <v>Excellent</v>
      </c>
      <c r="L378" s="1">
        <f>IF(Table1[[#This Row],[Grade_of_Stars]]="Excellent", 1,0)</f>
        <v>1</v>
      </c>
      <c r="M378" s="1">
        <f>IF(Table1[[#This Row],[Grade_of_Stars]]="Good", 1,0)</f>
        <v>0</v>
      </c>
      <c r="N378" s="1">
        <f>IF(Table1[[#This Row],[Grade_of_Stars]]="Average",1,0)</f>
        <v>0</v>
      </c>
      <c r="O378" s="1">
        <f>IF(Table1[[#This Row],[Grade_of_Stars]]="Poor",1,0)</f>
        <v>0</v>
      </c>
    </row>
    <row r="379" spans="1:15" ht="14.25" customHeight="1" x14ac:dyDescent="0.25">
      <c r="A379" s="1" t="s">
        <v>628</v>
      </c>
      <c r="B379" s="3">
        <v>43552</v>
      </c>
      <c r="C379" s="1" t="s">
        <v>5</v>
      </c>
      <c r="D379" s="1" t="s">
        <v>6</v>
      </c>
      <c r="E379" s="1" t="s">
        <v>7</v>
      </c>
      <c r="F379" s="1">
        <v>1</v>
      </c>
      <c r="G379" s="1" t="s">
        <v>12</v>
      </c>
      <c r="H379" s="1" t="s">
        <v>13</v>
      </c>
      <c r="I379" s="1">
        <f>IF(Table1[[#This Row],[Recommended]]="yes", 1, 0)</f>
        <v>0</v>
      </c>
      <c r="J379" s="1">
        <f>IF(Table1[[#This Row],[Recommended]]="no",1,0)</f>
        <v>1</v>
      </c>
      <c r="K379" s="1" t="str">
        <f>IF(Table1[[#This Row],[Stars]]&gt;=8,"Excellent",IF(Table1[[#This Row],[Stars]]&gt;=6,"Good",IF(Table1[[#This Row],[Stars]]&gt;=5, "Average","Poor")))</f>
        <v>Poor</v>
      </c>
      <c r="L379" s="1">
        <f>IF(Table1[[#This Row],[Grade_of_Stars]]="Excellent", 1,0)</f>
        <v>0</v>
      </c>
      <c r="M379" s="1">
        <f>IF(Table1[[#This Row],[Grade_of_Stars]]="Good", 1,0)</f>
        <v>0</v>
      </c>
      <c r="N379" s="1">
        <f>IF(Table1[[#This Row],[Grade_of_Stars]]="Average",1,0)</f>
        <v>0</v>
      </c>
      <c r="O379" s="1">
        <f>IF(Table1[[#This Row],[Grade_of_Stars]]="Poor",1,0)</f>
        <v>1</v>
      </c>
    </row>
    <row r="380" spans="1:15" ht="14.25" customHeight="1" x14ac:dyDescent="0.25">
      <c r="A380" s="1" t="s">
        <v>267</v>
      </c>
      <c r="B380" s="3">
        <v>43527</v>
      </c>
      <c r="C380" s="1" t="s">
        <v>5</v>
      </c>
      <c r="D380" s="1" t="s">
        <v>6</v>
      </c>
      <c r="E380" s="1" t="s">
        <v>2</v>
      </c>
      <c r="F380" s="1">
        <v>3</v>
      </c>
      <c r="G380" s="1" t="s">
        <v>12</v>
      </c>
      <c r="H380" s="1" t="s">
        <v>13</v>
      </c>
      <c r="I380" s="1">
        <f>IF(Table1[[#This Row],[Recommended]]="yes", 1, 0)</f>
        <v>1</v>
      </c>
      <c r="J380" s="1">
        <f>IF(Table1[[#This Row],[Recommended]]="no",1,0)</f>
        <v>0</v>
      </c>
      <c r="K380" s="1" t="str">
        <f>IF(Table1[[#This Row],[Stars]]&gt;=8,"Excellent",IF(Table1[[#This Row],[Stars]]&gt;=6,"Good",IF(Table1[[#This Row],[Stars]]&gt;=5, "Average","Poor")))</f>
        <v>Poor</v>
      </c>
      <c r="L380" s="1">
        <f>IF(Table1[[#This Row],[Grade_of_Stars]]="Excellent", 1,0)</f>
        <v>0</v>
      </c>
      <c r="M380" s="1">
        <f>IF(Table1[[#This Row],[Grade_of_Stars]]="Good", 1,0)</f>
        <v>0</v>
      </c>
      <c r="N380" s="1">
        <f>IF(Table1[[#This Row],[Grade_of_Stars]]="Average",1,0)</f>
        <v>0</v>
      </c>
      <c r="O380" s="1">
        <f>IF(Table1[[#This Row],[Grade_of_Stars]]="Poor",1,0)</f>
        <v>1</v>
      </c>
    </row>
    <row r="381" spans="1:15" ht="14.25" customHeight="1" x14ac:dyDescent="0.25">
      <c r="A381" s="21" t="s">
        <v>629</v>
      </c>
      <c r="B381" s="3">
        <v>43497</v>
      </c>
      <c r="C381" s="1" t="s">
        <v>130</v>
      </c>
      <c r="D381" s="1" t="s">
        <v>6</v>
      </c>
      <c r="E381" s="1" t="s">
        <v>2</v>
      </c>
      <c r="F381" s="1">
        <v>3</v>
      </c>
      <c r="G381" s="1" t="s">
        <v>12</v>
      </c>
      <c r="H381" s="1" t="s">
        <v>13</v>
      </c>
      <c r="I381" s="1">
        <f>IF(Table1[[#This Row],[Recommended]]="yes", 1, 0)</f>
        <v>1</v>
      </c>
      <c r="J381" s="1">
        <f>IF(Table1[[#This Row],[Recommended]]="no",1,0)</f>
        <v>0</v>
      </c>
      <c r="K381" s="1" t="str">
        <f>IF(Table1[[#This Row],[Stars]]&gt;=8,"Excellent",IF(Table1[[#This Row],[Stars]]&gt;=6,"Good",IF(Table1[[#This Row],[Stars]]&gt;=5, "Average","Poor")))</f>
        <v>Poor</v>
      </c>
      <c r="L381" s="1">
        <f>IF(Table1[[#This Row],[Grade_of_Stars]]="Excellent", 1,0)</f>
        <v>0</v>
      </c>
      <c r="M381" s="1">
        <f>IF(Table1[[#This Row],[Grade_of_Stars]]="Good", 1,0)</f>
        <v>0</v>
      </c>
      <c r="N381" s="1">
        <f>IF(Table1[[#This Row],[Grade_of_Stars]]="Average",1,0)</f>
        <v>0</v>
      </c>
      <c r="O381" s="1">
        <f>IF(Table1[[#This Row],[Grade_of_Stars]]="Poor",1,0)</f>
        <v>1</v>
      </c>
    </row>
    <row r="382" spans="1:15" ht="14.25" customHeight="1" x14ac:dyDescent="0.25">
      <c r="A382" s="1" t="s">
        <v>630</v>
      </c>
      <c r="B382" s="3">
        <v>43491</v>
      </c>
      <c r="C382" s="1" t="s">
        <v>130</v>
      </c>
      <c r="D382" s="1" t="s">
        <v>6</v>
      </c>
      <c r="E382" s="1" t="s">
        <v>7</v>
      </c>
      <c r="F382" s="1">
        <v>3</v>
      </c>
      <c r="G382" s="1" t="s">
        <v>12</v>
      </c>
      <c r="H382" s="1" t="s">
        <v>13</v>
      </c>
      <c r="I382" s="1">
        <f>IF(Table1[[#This Row],[Recommended]]="yes", 1, 0)</f>
        <v>0</v>
      </c>
      <c r="J382" s="1">
        <f>IF(Table1[[#This Row],[Recommended]]="no",1,0)</f>
        <v>1</v>
      </c>
      <c r="K382" s="1" t="str">
        <f>IF(Table1[[#This Row],[Stars]]&gt;=8,"Excellent",IF(Table1[[#This Row],[Stars]]&gt;=6,"Good",IF(Table1[[#This Row],[Stars]]&gt;=5, "Average","Poor")))</f>
        <v>Poor</v>
      </c>
      <c r="L382" s="1">
        <f>IF(Table1[[#This Row],[Grade_of_Stars]]="Excellent", 1,0)</f>
        <v>0</v>
      </c>
      <c r="M382" s="1">
        <f>IF(Table1[[#This Row],[Grade_of_Stars]]="Good", 1,0)</f>
        <v>0</v>
      </c>
      <c r="N382" s="1">
        <f>IF(Table1[[#This Row],[Grade_of_Stars]]="Average",1,0)</f>
        <v>0</v>
      </c>
      <c r="O382" s="1">
        <f>IF(Table1[[#This Row],[Grade_of_Stars]]="Poor",1,0)</f>
        <v>1</v>
      </c>
    </row>
    <row r="383" spans="1:15" ht="14.25" customHeight="1" x14ac:dyDescent="0.25">
      <c r="A383" s="1" t="s">
        <v>631</v>
      </c>
      <c r="B383" s="3">
        <v>43483</v>
      </c>
      <c r="C383" s="1" t="s">
        <v>5</v>
      </c>
      <c r="D383" s="1" t="s">
        <v>6</v>
      </c>
      <c r="E383" s="1" t="s">
        <v>7</v>
      </c>
      <c r="F383" s="1">
        <v>5</v>
      </c>
      <c r="G383" s="1" t="s">
        <v>12</v>
      </c>
      <c r="H383" s="1" t="s">
        <v>13</v>
      </c>
      <c r="I383" s="1">
        <f>IF(Table1[[#This Row],[Recommended]]="yes", 1, 0)</f>
        <v>0</v>
      </c>
      <c r="J383" s="1">
        <f>IF(Table1[[#This Row],[Recommended]]="no",1,0)</f>
        <v>1</v>
      </c>
      <c r="K383" s="1" t="str">
        <f>IF(Table1[[#This Row],[Stars]]&gt;=8,"Excellent",IF(Table1[[#This Row],[Stars]]&gt;=6,"Good",IF(Table1[[#This Row],[Stars]]&gt;=5, "Average","Poor")))</f>
        <v>Average</v>
      </c>
      <c r="L383" s="1">
        <f>IF(Table1[[#This Row],[Grade_of_Stars]]="Excellent", 1,0)</f>
        <v>0</v>
      </c>
      <c r="M383" s="1">
        <f>IF(Table1[[#This Row],[Grade_of_Stars]]="Good", 1,0)</f>
        <v>0</v>
      </c>
      <c r="N383" s="1">
        <f>IF(Table1[[#This Row],[Grade_of_Stars]]="Average",1,0)</f>
        <v>1</v>
      </c>
      <c r="O383" s="1">
        <f>IF(Table1[[#This Row],[Grade_of_Stars]]="Poor",1,0)</f>
        <v>0</v>
      </c>
    </row>
    <row r="384" spans="1:15" ht="14.25" customHeight="1" x14ac:dyDescent="0.25">
      <c r="A384" s="1" t="s">
        <v>632</v>
      </c>
      <c r="B384" s="3">
        <v>43474</v>
      </c>
      <c r="C384" s="1" t="s">
        <v>33</v>
      </c>
      <c r="D384" s="1" t="s">
        <v>6</v>
      </c>
      <c r="E384" s="1" t="s">
        <v>2</v>
      </c>
      <c r="F384" s="1">
        <v>3</v>
      </c>
      <c r="G384" s="1" t="s">
        <v>12</v>
      </c>
      <c r="H384" s="1" t="s">
        <v>13</v>
      </c>
      <c r="I384" s="1">
        <f>IF(Table1[[#This Row],[Recommended]]="yes", 1, 0)</f>
        <v>1</v>
      </c>
      <c r="J384" s="1">
        <f>IF(Table1[[#This Row],[Recommended]]="no",1,0)</f>
        <v>0</v>
      </c>
      <c r="K384" s="1" t="str">
        <f>IF(Table1[[#This Row],[Stars]]&gt;=8,"Excellent",IF(Table1[[#This Row],[Stars]]&gt;=6,"Good",IF(Table1[[#This Row],[Stars]]&gt;=5, "Average","Poor")))</f>
        <v>Poor</v>
      </c>
      <c r="L384" s="1">
        <f>IF(Table1[[#This Row],[Grade_of_Stars]]="Excellent", 1,0)</f>
        <v>0</v>
      </c>
      <c r="M384" s="1">
        <f>IF(Table1[[#This Row],[Grade_of_Stars]]="Good", 1,0)</f>
        <v>0</v>
      </c>
      <c r="N384" s="1">
        <f>IF(Table1[[#This Row],[Grade_of_Stars]]="Average",1,0)</f>
        <v>0</v>
      </c>
      <c r="O384" s="1">
        <f>IF(Table1[[#This Row],[Grade_of_Stars]]="Poor",1,0)</f>
        <v>1</v>
      </c>
    </row>
    <row r="385" spans="1:15" ht="14.25" customHeight="1" x14ac:dyDescent="0.25">
      <c r="A385" s="1" t="s">
        <v>633</v>
      </c>
      <c r="B385" s="3">
        <v>43458</v>
      </c>
      <c r="C385" s="1" t="s">
        <v>5</v>
      </c>
      <c r="D385" s="1" t="s">
        <v>6</v>
      </c>
      <c r="E385" s="1" t="s">
        <v>7</v>
      </c>
      <c r="F385" s="1">
        <v>7</v>
      </c>
      <c r="G385" s="1" t="s">
        <v>12</v>
      </c>
      <c r="H385" s="1" t="s">
        <v>13</v>
      </c>
      <c r="I385" s="1">
        <f>IF(Table1[[#This Row],[Recommended]]="yes", 1, 0)</f>
        <v>0</v>
      </c>
      <c r="J385" s="1">
        <f>IF(Table1[[#This Row],[Recommended]]="no",1,0)</f>
        <v>1</v>
      </c>
      <c r="K385" s="1" t="str">
        <f>IF(Table1[[#This Row],[Stars]]&gt;=8,"Excellent",IF(Table1[[#This Row],[Stars]]&gt;=6,"Good",IF(Table1[[#This Row],[Stars]]&gt;=5, "Average","Poor")))</f>
        <v>Good</v>
      </c>
      <c r="L385" s="1">
        <f>IF(Table1[[#This Row],[Grade_of_Stars]]="Excellent", 1,0)</f>
        <v>0</v>
      </c>
      <c r="M385" s="1">
        <f>IF(Table1[[#This Row],[Grade_of_Stars]]="Good", 1,0)</f>
        <v>1</v>
      </c>
      <c r="N385" s="1">
        <f>IF(Table1[[#This Row],[Grade_of_Stars]]="Average",1,0)</f>
        <v>0</v>
      </c>
      <c r="O385" s="1">
        <f>IF(Table1[[#This Row],[Grade_of_Stars]]="Poor",1,0)</f>
        <v>0</v>
      </c>
    </row>
    <row r="386" spans="1:15" ht="14.25" customHeight="1" x14ac:dyDescent="0.25">
      <c r="A386" s="1" t="s">
        <v>634</v>
      </c>
      <c r="B386" s="3">
        <v>43421</v>
      </c>
      <c r="C386" s="1" t="s">
        <v>70</v>
      </c>
      <c r="D386" s="1" t="s">
        <v>6</v>
      </c>
      <c r="E386" s="1" t="s">
        <v>7</v>
      </c>
      <c r="F386" s="1">
        <v>3</v>
      </c>
      <c r="G386" s="1" t="s">
        <v>12</v>
      </c>
      <c r="H386" s="1" t="s">
        <v>13</v>
      </c>
      <c r="I386" s="1">
        <f>IF(Table1[[#This Row],[Recommended]]="yes", 1, 0)</f>
        <v>0</v>
      </c>
      <c r="J386" s="1">
        <f>IF(Table1[[#This Row],[Recommended]]="no",1,0)</f>
        <v>1</v>
      </c>
      <c r="K386" s="1" t="str">
        <f>IF(Table1[[#This Row],[Stars]]&gt;=8,"Excellent",IF(Table1[[#This Row],[Stars]]&gt;=6,"Good",IF(Table1[[#This Row],[Stars]]&gt;=5, "Average","Poor")))</f>
        <v>Poor</v>
      </c>
      <c r="L386" s="1">
        <f>IF(Table1[[#This Row],[Grade_of_Stars]]="Excellent", 1,0)</f>
        <v>0</v>
      </c>
      <c r="M386" s="1">
        <f>IF(Table1[[#This Row],[Grade_of_Stars]]="Good", 1,0)</f>
        <v>0</v>
      </c>
      <c r="N386" s="1">
        <f>IF(Table1[[#This Row],[Grade_of_Stars]]="Average",1,0)</f>
        <v>0</v>
      </c>
      <c r="O386" s="1">
        <f>IF(Table1[[#This Row],[Grade_of_Stars]]="Poor",1,0)</f>
        <v>1</v>
      </c>
    </row>
    <row r="387" spans="1:15" ht="14.25" customHeight="1" x14ac:dyDescent="0.25">
      <c r="A387" s="1" t="s">
        <v>635</v>
      </c>
      <c r="B387" s="3">
        <v>43374</v>
      </c>
      <c r="C387" s="1" t="s">
        <v>5</v>
      </c>
      <c r="D387" s="1" t="s">
        <v>6</v>
      </c>
      <c r="E387" s="1" t="s">
        <v>7</v>
      </c>
      <c r="F387" s="1">
        <v>5</v>
      </c>
      <c r="G387" s="1" t="s">
        <v>12</v>
      </c>
      <c r="H387" s="1" t="s">
        <v>13</v>
      </c>
      <c r="I387" s="1">
        <f>IF(Table1[[#This Row],[Recommended]]="yes", 1, 0)</f>
        <v>0</v>
      </c>
      <c r="J387" s="1">
        <f>IF(Table1[[#This Row],[Recommended]]="no",1,0)</f>
        <v>1</v>
      </c>
      <c r="K387" s="1" t="str">
        <f>IF(Table1[[#This Row],[Stars]]&gt;=8,"Excellent",IF(Table1[[#This Row],[Stars]]&gt;=6,"Good",IF(Table1[[#This Row],[Stars]]&gt;=5, "Average","Poor")))</f>
        <v>Average</v>
      </c>
      <c r="L387" s="1">
        <f>IF(Table1[[#This Row],[Grade_of_Stars]]="Excellent", 1,0)</f>
        <v>0</v>
      </c>
      <c r="M387" s="1">
        <f>IF(Table1[[#This Row],[Grade_of_Stars]]="Good", 1,0)</f>
        <v>0</v>
      </c>
      <c r="N387" s="1">
        <f>IF(Table1[[#This Row],[Grade_of_Stars]]="Average",1,0)</f>
        <v>1</v>
      </c>
      <c r="O387" s="1">
        <f>IF(Table1[[#This Row],[Grade_of_Stars]]="Poor",1,0)</f>
        <v>0</v>
      </c>
    </row>
    <row r="388" spans="1:15" ht="14.25" customHeight="1" x14ac:dyDescent="0.25">
      <c r="A388" s="1" t="s">
        <v>636</v>
      </c>
      <c r="B388" s="3">
        <v>43603</v>
      </c>
      <c r="C388" s="1" t="s">
        <v>5</v>
      </c>
      <c r="D388" s="1" t="s">
        <v>72</v>
      </c>
      <c r="E388" s="1" t="s">
        <v>2</v>
      </c>
      <c r="F388" s="1">
        <v>5</v>
      </c>
      <c r="G388" s="1" t="s">
        <v>12</v>
      </c>
      <c r="H388" s="1" t="s">
        <v>13</v>
      </c>
      <c r="I388" s="1">
        <f>IF(Table1[[#This Row],[Recommended]]="yes", 1, 0)</f>
        <v>1</v>
      </c>
      <c r="J388" s="1">
        <f>IF(Table1[[#This Row],[Recommended]]="no",1,0)</f>
        <v>0</v>
      </c>
      <c r="K388" s="1" t="str">
        <f>IF(Table1[[#This Row],[Stars]]&gt;=8,"Excellent",IF(Table1[[#This Row],[Stars]]&gt;=6,"Good",IF(Table1[[#This Row],[Stars]]&gt;=5, "Average","Poor")))</f>
        <v>Average</v>
      </c>
      <c r="L388" s="1">
        <f>IF(Table1[[#This Row],[Grade_of_Stars]]="Excellent", 1,0)</f>
        <v>0</v>
      </c>
      <c r="M388" s="1">
        <f>IF(Table1[[#This Row],[Grade_of_Stars]]="Good", 1,0)</f>
        <v>0</v>
      </c>
      <c r="N388" s="1">
        <f>IF(Table1[[#This Row],[Grade_of_Stars]]="Average",1,0)</f>
        <v>1</v>
      </c>
      <c r="O388" s="1">
        <f>IF(Table1[[#This Row],[Grade_of_Stars]]="Poor",1,0)</f>
        <v>0</v>
      </c>
    </row>
    <row r="389" spans="1:15" ht="14.25" customHeight="1" x14ac:dyDescent="0.25">
      <c r="A389" s="1" t="s">
        <v>637</v>
      </c>
      <c r="B389" s="3">
        <v>43395</v>
      </c>
      <c r="C389" s="1" t="s">
        <v>5</v>
      </c>
      <c r="D389" s="1" t="s">
        <v>72</v>
      </c>
      <c r="E389" s="1" t="s">
        <v>2</v>
      </c>
      <c r="F389" s="1">
        <v>5</v>
      </c>
      <c r="G389" s="1" t="s">
        <v>12</v>
      </c>
      <c r="H389" s="1" t="s">
        <v>13</v>
      </c>
      <c r="I389" s="1">
        <f>IF(Table1[[#This Row],[Recommended]]="yes", 1, 0)</f>
        <v>1</v>
      </c>
      <c r="J389" s="1">
        <f>IF(Table1[[#This Row],[Recommended]]="no",1,0)</f>
        <v>0</v>
      </c>
      <c r="K389" s="1" t="str">
        <f>IF(Table1[[#This Row],[Stars]]&gt;=8,"Excellent",IF(Table1[[#This Row],[Stars]]&gt;=6,"Good",IF(Table1[[#This Row],[Stars]]&gt;=5, "Average","Poor")))</f>
        <v>Average</v>
      </c>
      <c r="L389" s="1">
        <f>IF(Table1[[#This Row],[Grade_of_Stars]]="Excellent", 1,0)</f>
        <v>0</v>
      </c>
      <c r="M389" s="1">
        <f>IF(Table1[[#This Row],[Grade_of_Stars]]="Good", 1,0)</f>
        <v>0</v>
      </c>
      <c r="N389" s="1">
        <f>IF(Table1[[#This Row],[Grade_of_Stars]]="Average",1,0)</f>
        <v>1</v>
      </c>
      <c r="O389" s="1">
        <f>IF(Table1[[#This Row],[Grade_of_Stars]]="Poor",1,0)</f>
        <v>0</v>
      </c>
    </row>
    <row r="390" spans="1:15" ht="14.25" customHeight="1" x14ac:dyDescent="0.25">
      <c r="A390" s="1" t="s">
        <v>49</v>
      </c>
      <c r="B390" s="3">
        <v>45069</v>
      </c>
      <c r="C390" s="1" t="s">
        <v>31</v>
      </c>
      <c r="D390" s="1" t="s">
        <v>23</v>
      </c>
      <c r="E390" s="1" t="s">
        <v>7</v>
      </c>
      <c r="F390" s="1">
        <v>9</v>
      </c>
      <c r="G390" s="1" t="s">
        <v>12</v>
      </c>
      <c r="H390" s="1" t="s">
        <v>13</v>
      </c>
      <c r="I390" s="1">
        <f>IF(Table1[[#This Row],[Recommended]]="yes", 1, 0)</f>
        <v>0</v>
      </c>
      <c r="J390" s="1">
        <f>IF(Table1[[#This Row],[Recommended]]="no",1,0)</f>
        <v>1</v>
      </c>
      <c r="K390" s="1" t="str">
        <f>IF(Table1[[#This Row],[Stars]]&gt;=8,"Excellent",IF(Table1[[#This Row],[Stars]]&gt;=6,"Good",IF(Table1[[#This Row],[Stars]]&gt;=5, "Average","Poor")))</f>
        <v>Excellent</v>
      </c>
      <c r="L390" s="1">
        <f>IF(Table1[[#This Row],[Grade_of_Stars]]="Excellent", 1,0)</f>
        <v>1</v>
      </c>
      <c r="M390" s="1">
        <f>IF(Table1[[#This Row],[Grade_of_Stars]]="Good", 1,0)</f>
        <v>0</v>
      </c>
      <c r="N390" s="1">
        <f>IF(Table1[[#This Row],[Grade_of_Stars]]="Average",1,0)</f>
        <v>0</v>
      </c>
      <c r="O390" s="1">
        <f>IF(Table1[[#This Row],[Grade_of_Stars]]="Poor",1,0)</f>
        <v>0</v>
      </c>
    </row>
    <row r="391" spans="1:15" ht="14.25" customHeight="1" x14ac:dyDescent="0.25">
      <c r="A391" s="1" t="s">
        <v>638</v>
      </c>
      <c r="B391" s="3">
        <v>45003</v>
      </c>
      <c r="C391" s="1" t="s">
        <v>71</v>
      </c>
      <c r="D391" s="1" t="s">
        <v>23</v>
      </c>
      <c r="E391" s="1" t="s">
        <v>2</v>
      </c>
      <c r="F391" s="1">
        <v>5</v>
      </c>
      <c r="G391" s="1" t="s">
        <v>12</v>
      </c>
      <c r="H391" s="1" t="s">
        <v>13</v>
      </c>
      <c r="I391" s="1">
        <f>IF(Table1[[#This Row],[Recommended]]="yes", 1, 0)</f>
        <v>1</v>
      </c>
      <c r="J391" s="1">
        <f>IF(Table1[[#This Row],[Recommended]]="no",1,0)</f>
        <v>0</v>
      </c>
      <c r="K391" s="1" t="str">
        <f>IF(Table1[[#This Row],[Stars]]&gt;=8,"Excellent",IF(Table1[[#This Row],[Stars]]&gt;=6,"Good",IF(Table1[[#This Row],[Stars]]&gt;=5, "Average","Poor")))</f>
        <v>Average</v>
      </c>
      <c r="L391" s="1">
        <f>IF(Table1[[#This Row],[Grade_of_Stars]]="Excellent", 1,0)</f>
        <v>0</v>
      </c>
      <c r="M391" s="1">
        <f>IF(Table1[[#This Row],[Grade_of_Stars]]="Good", 1,0)</f>
        <v>0</v>
      </c>
      <c r="N391" s="1">
        <f>IF(Table1[[#This Row],[Grade_of_Stars]]="Average",1,0)</f>
        <v>1</v>
      </c>
      <c r="O391" s="1">
        <f>IF(Table1[[#This Row],[Grade_of_Stars]]="Poor",1,0)</f>
        <v>0</v>
      </c>
    </row>
    <row r="392" spans="1:15" ht="14.25" customHeight="1" x14ac:dyDescent="0.25">
      <c r="A392" s="1" t="s">
        <v>79</v>
      </c>
      <c r="B392" s="3">
        <v>44987</v>
      </c>
      <c r="C392" s="1" t="s">
        <v>5</v>
      </c>
      <c r="D392" s="1" t="s">
        <v>23</v>
      </c>
      <c r="E392" s="1" t="s">
        <v>7</v>
      </c>
      <c r="F392" s="1">
        <v>3</v>
      </c>
      <c r="G392" s="1" t="s">
        <v>12</v>
      </c>
      <c r="H392" s="1" t="s">
        <v>13</v>
      </c>
      <c r="I392" s="1">
        <f>IF(Table1[[#This Row],[Recommended]]="yes", 1, 0)</f>
        <v>0</v>
      </c>
      <c r="J392" s="1">
        <f>IF(Table1[[#This Row],[Recommended]]="no",1,0)</f>
        <v>1</v>
      </c>
      <c r="K392" s="1" t="str">
        <f>IF(Table1[[#This Row],[Stars]]&gt;=8,"Excellent",IF(Table1[[#This Row],[Stars]]&gt;=6,"Good",IF(Table1[[#This Row],[Stars]]&gt;=5, "Average","Poor")))</f>
        <v>Poor</v>
      </c>
      <c r="L392" s="1">
        <f>IF(Table1[[#This Row],[Grade_of_Stars]]="Excellent", 1,0)</f>
        <v>0</v>
      </c>
      <c r="M392" s="1">
        <f>IF(Table1[[#This Row],[Grade_of_Stars]]="Good", 1,0)</f>
        <v>0</v>
      </c>
      <c r="N392" s="1">
        <f>IF(Table1[[#This Row],[Grade_of_Stars]]="Average",1,0)</f>
        <v>0</v>
      </c>
      <c r="O392" s="1">
        <f>IF(Table1[[#This Row],[Grade_of_Stars]]="Poor",1,0)</f>
        <v>1</v>
      </c>
    </row>
    <row r="393" spans="1:15" ht="14.25" customHeight="1" x14ac:dyDescent="0.25">
      <c r="A393" s="1" t="s">
        <v>116</v>
      </c>
      <c r="B393" s="3">
        <v>44746</v>
      </c>
      <c r="C393" s="1" t="s">
        <v>31</v>
      </c>
      <c r="D393" s="1" t="s">
        <v>23</v>
      </c>
      <c r="E393" s="1" t="s">
        <v>7</v>
      </c>
      <c r="F393" s="1">
        <v>3</v>
      </c>
      <c r="G393" s="1" t="s">
        <v>12</v>
      </c>
      <c r="H393" s="1" t="s">
        <v>13</v>
      </c>
      <c r="I393" s="1">
        <f>IF(Table1[[#This Row],[Recommended]]="yes", 1, 0)</f>
        <v>0</v>
      </c>
      <c r="J393" s="1">
        <f>IF(Table1[[#This Row],[Recommended]]="no",1,0)</f>
        <v>1</v>
      </c>
      <c r="K393" s="1" t="str">
        <f>IF(Table1[[#This Row],[Stars]]&gt;=8,"Excellent",IF(Table1[[#This Row],[Stars]]&gt;=6,"Good",IF(Table1[[#This Row],[Stars]]&gt;=5, "Average","Poor")))</f>
        <v>Poor</v>
      </c>
      <c r="L393" s="1">
        <f>IF(Table1[[#This Row],[Grade_of_Stars]]="Excellent", 1,0)</f>
        <v>0</v>
      </c>
      <c r="M393" s="1">
        <f>IF(Table1[[#This Row],[Grade_of_Stars]]="Good", 1,0)</f>
        <v>0</v>
      </c>
      <c r="N393" s="1">
        <f>IF(Table1[[#This Row],[Grade_of_Stars]]="Average",1,0)</f>
        <v>0</v>
      </c>
      <c r="O393" s="1">
        <f>IF(Table1[[#This Row],[Grade_of_Stars]]="Poor",1,0)</f>
        <v>1</v>
      </c>
    </row>
    <row r="394" spans="1:15" ht="14.25" customHeight="1" x14ac:dyDescent="0.25">
      <c r="A394" s="1" t="s">
        <v>639</v>
      </c>
      <c r="B394" s="3">
        <v>44690</v>
      </c>
      <c r="C394" s="1" t="s">
        <v>5</v>
      </c>
      <c r="D394" s="1" t="s">
        <v>23</v>
      </c>
      <c r="E394" s="1" t="s">
        <v>2</v>
      </c>
      <c r="F394" s="1">
        <v>3</v>
      </c>
      <c r="G394" s="1" t="s">
        <v>12</v>
      </c>
      <c r="H394" s="1" t="s">
        <v>13</v>
      </c>
      <c r="I394" s="1">
        <f>IF(Table1[[#This Row],[Recommended]]="yes", 1, 0)</f>
        <v>1</v>
      </c>
      <c r="J394" s="1">
        <f>IF(Table1[[#This Row],[Recommended]]="no",1,0)</f>
        <v>0</v>
      </c>
      <c r="K394" s="1" t="str">
        <f>IF(Table1[[#This Row],[Stars]]&gt;=8,"Excellent",IF(Table1[[#This Row],[Stars]]&gt;=6,"Good",IF(Table1[[#This Row],[Stars]]&gt;=5, "Average","Poor")))</f>
        <v>Poor</v>
      </c>
      <c r="L394" s="1">
        <f>IF(Table1[[#This Row],[Grade_of_Stars]]="Excellent", 1,0)</f>
        <v>0</v>
      </c>
      <c r="M394" s="1">
        <f>IF(Table1[[#This Row],[Grade_of_Stars]]="Good", 1,0)</f>
        <v>0</v>
      </c>
      <c r="N394" s="1">
        <f>IF(Table1[[#This Row],[Grade_of_Stars]]="Average",1,0)</f>
        <v>0</v>
      </c>
      <c r="O394" s="1">
        <f>IF(Table1[[#This Row],[Grade_of_Stars]]="Poor",1,0)</f>
        <v>1</v>
      </c>
    </row>
    <row r="395" spans="1:15" ht="14.25" customHeight="1" x14ac:dyDescent="0.25">
      <c r="A395" s="1" t="s">
        <v>640</v>
      </c>
      <c r="B395" s="3">
        <v>44625</v>
      </c>
      <c r="C395" s="1" t="s">
        <v>5</v>
      </c>
      <c r="D395" s="1" t="s">
        <v>23</v>
      </c>
      <c r="E395" s="1" t="s">
        <v>2</v>
      </c>
      <c r="F395" s="1">
        <v>3</v>
      </c>
      <c r="G395" s="1" t="s">
        <v>12</v>
      </c>
      <c r="H395" s="1" t="s">
        <v>13</v>
      </c>
      <c r="I395" s="1">
        <f>IF(Table1[[#This Row],[Recommended]]="yes", 1, 0)</f>
        <v>1</v>
      </c>
      <c r="J395" s="1">
        <f>IF(Table1[[#This Row],[Recommended]]="no",1,0)</f>
        <v>0</v>
      </c>
      <c r="K395" s="1" t="str">
        <f>IF(Table1[[#This Row],[Stars]]&gt;=8,"Excellent",IF(Table1[[#This Row],[Stars]]&gt;=6,"Good",IF(Table1[[#This Row],[Stars]]&gt;=5, "Average","Poor")))</f>
        <v>Poor</v>
      </c>
      <c r="L395" s="1">
        <f>IF(Table1[[#This Row],[Grade_of_Stars]]="Excellent", 1,0)</f>
        <v>0</v>
      </c>
      <c r="M395" s="1">
        <f>IF(Table1[[#This Row],[Grade_of_Stars]]="Good", 1,0)</f>
        <v>0</v>
      </c>
      <c r="N395" s="1">
        <f>IF(Table1[[#This Row],[Grade_of_Stars]]="Average",1,0)</f>
        <v>0</v>
      </c>
      <c r="O395" s="1">
        <f>IF(Table1[[#This Row],[Grade_of_Stars]]="Poor",1,0)</f>
        <v>1</v>
      </c>
    </row>
    <row r="396" spans="1:15" ht="14.25" customHeight="1" x14ac:dyDescent="0.25">
      <c r="A396" s="1" t="s">
        <v>641</v>
      </c>
      <c r="B396" s="3">
        <v>44498</v>
      </c>
      <c r="C396" s="1" t="s">
        <v>5</v>
      </c>
      <c r="D396" s="1" t="s">
        <v>23</v>
      </c>
      <c r="E396" s="1" t="s">
        <v>2</v>
      </c>
      <c r="F396" s="1">
        <v>3</v>
      </c>
      <c r="G396" s="1" t="s">
        <v>12</v>
      </c>
      <c r="H396" s="1" t="s">
        <v>13</v>
      </c>
      <c r="I396" s="1">
        <f>IF(Table1[[#This Row],[Recommended]]="yes", 1, 0)</f>
        <v>1</v>
      </c>
      <c r="J396" s="1">
        <f>IF(Table1[[#This Row],[Recommended]]="no",1,0)</f>
        <v>0</v>
      </c>
      <c r="K396" s="1" t="str">
        <f>IF(Table1[[#This Row],[Stars]]&gt;=8,"Excellent",IF(Table1[[#This Row],[Stars]]&gt;=6,"Good",IF(Table1[[#This Row],[Stars]]&gt;=5, "Average","Poor")))</f>
        <v>Poor</v>
      </c>
      <c r="L396" s="1">
        <f>IF(Table1[[#This Row],[Grade_of_Stars]]="Excellent", 1,0)</f>
        <v>0</v>
      </c>
      <c r="M396" s="1">
        <f>IF(Table1[[#This Row],[Grade_of_Stars]]="Good", 1,0)</f>
        <v>0</v>
      </c>
      <c r="N396" s="1">
        <f>IF(Table1[[#This Row],[Grade_of_Stars]]="Average",1,0)</f>
        <v>0</v>
      </c>
      <c r="O396" s="1">
        <f>IF(Table1[[#This Row],[Grade_of_Stars]]="Poor",1,0)</f>
        <v>1</v>
      </c>
    </row>
    <row r="397" spans="1:15" ht="14.25" customHeight="1" x14ac:dyDescent="0.25">
      <c r="A397" s="1" t="s">
        <v>642</v>
      </c>
      <c r="B397" s="3">
        <v>44174</v>
      </c>
      <c r="C397" s="1" t="s">
        <v>5</v>
      </c>
      <c r="D397" s="1" t="s">
        <v>23</v>
      </c>
      <c r="E397" s="1" t="s">
        <v>7</v>
      </c>
      <c r="F397" s="1">
        <v>5</v>
      </c>
      <c r="G397" s="1" t="s">
        <v>12</v>
      </c>
      <c r="H397" s="1" t="s">
        <v>13</v>
      </c>
      <c r="I397" s="1">
        <f>IF(Table1[[#This Row],[Recommended]]="yes", 1, 0)</f>
        <v>0</v>
      </c>
      <c r="J397" s="1">
        <f>IF(Table1[[#This Row],[Recommended]]="no",1,0)</f>
        <v>1</v>
      </c>
      <c r="K397" s="1" t="str">
        <f>IF(Table1[[#This Row],[Stars]]&gt;=8,"Excellent",IF(Table1[[#This Row],[Stars]]&gt;=6,"Good",IF(Table1[[#This Row],[Stars]]&gt;=5, "Average","Poor")))</f>
        <v>Average</v>
      </c>
      <c r="L397" s="1">
        <f>IF(Table1[[#This Row],[Grade_of_Stars]]="Excellent", 1,0)</f>
        <v>0</v>
      </c>
      <c r="M397" s="1">
        <f>IF(Table1[[#This Row],[Grade_of_Stars]]="Good", 1,0)</f>
        <v>0</v>
      </c>
      <c r="N397" s="1">
        <f>IF(Table1[[#This Row],[Grade_of_Stars]]="Average",1,0)</f>
        <v>1</v>
      </c>
      <c r="O397" s="1">
        <f>IF(Table1[[#This Row],[Grade_of_Stars]]="Poor",1,0)</f>
        <v>0</v>
      </c>
    </row>
    <row r="398" spans="1:15" ht="14.25" customHeight="1" x14ac:dyDescent="0.25">
      <c r="A398" s="1" t="s">
        <v>643</v>
      </c>
      <c r="B398" s="3">
        <v>43794</v>
      </c>
      <c r="C398" s="1" t="s">
        <v>71</v>
      </c>
      <c r="D398" s="1" t="s">
        <v>23</v>
      </c>
      <c r="E398" s="1" t="s">
        <v>7</v>
      </c>
      <c r="F398" s="1">
        <v>7</v>
      </c>
      <c r="G398" s="1" t="s">
        <v>12</v>
      </c>
      <c r="H398" s="1" t="s">
        <v>13</v>
      </c>
      <c r="I398" s="1">
        <f>IF(Table1[[#This Row],[Recommended]]="yes", 1, 0)</f>
        <v>0</v>
      </c>
      <c r="J398" s="1">
        <f>IF(Table1[[#This Row],[Recommended]]="no",1,0)</f>
        <v>1</v>
      </c>
      <c r="K398" s="1" t="str">
        <f>IF(Table1[[#This Row],[Stars]]&gt;=8,"Excellent",IF(Table1[[#This Row],[Stars]]&gt;=6,"Good",IF(Table1[[#This Row],[Stars]]&gt;=5, "Average","Poor")))</f>
        <v>Good</v>
      </c>
      <c r="L398" s="1">
        <f>IF(Table1[[#This Row],[Grade_of_Stars]]="Excellent", 1,0)</f>
        <v>0</v>
      </c>
      <c r="M398" s="1">
        <f>IF(Table1[[#This Row],[Grade_of_Stars]]="Good", 1,0)</f>
        <v>1</v>
      </c>
      <c r="N398" s="1">
        <f>IF(Table1[[#This Row],[Grade_of_Stars]]="Average",1,0)</f>
        <v>0</v>
      </c>
      <c r="O398" s="1">
        <f>IF(Table1[[#This Row],[Grade_of_Stars]]="Poor",1,0)</f>
        <v>0</v>
      </c>
    </row>
    <row r="399" spans="1:15" ht="14.25" customHeight="1" x14ac:dyDescent="0.25">
      <c r="A399" s="1" t="s">
        <v>644</v>
      </c>
      <c r="B399" s="3">
        <v>43516</v>
      </c>
      <c r="C399" s="1" t="s">
        <v>268</v>
      </c>
      <c r="D399" s="1" t="s">
        <v>23</v>
      </c>
      <c r="E399" s="1" t="s">
        <v>2</v>
      </c>
      <c r="F399" s="1">
        <v>5</v>
      </c>
      <c r="G399" s="1" t="s">
        <v>12</v>
      </c>
      <c r="H399" s="1" t="s">
        <v>13</v>
      </c>
      <c r="I399" s="1">
        <f>IF(Table1[[#This Row],[Recommended]]="yes", 1, 0)</f>
        <v>1</v>
      </c>
      <c r="J399" s="1">
        <f>IF(Table1[[#This Row],[Recommended]]="no",1,0)</f>
        <v>0</v>
      </c>
      <c r="K399" s="1" t="str">
        <f>IF(Table1[[#This Row],[Stars]]&gt;=8,"Excellent",IF(Table1[[#This Row],[Stars]]&gt;=6,"Good",IF(Table1[[#This Row],[Stars]]&gt;=5, "Average","Poor")))</f>
        <v>Average</v>
      </c>
      <c r="L399" s="1">
        <f>IF(Table1[[#This Row],[Grade_of_Stars]]="Excellent", 1,0)</f>
        <v>0</v>
      </c>
      <c r="M399" s="1">
        <f>IF(Table1[[#This Row],[Grade_of_Stars]]="Good", 1,0)</f>
        <v>0</v>
      </c>
      <c r="N399" s="1">
        <f>IF(Table1[[#This Row],[Grade_of_Stars]]="Average",1,0)</f>
        <v>1</v>
      </c>
      <c r="O399" s="1">
        <f>IF(Table1[[#This Row],[Grade_of_Stars]]="Poor",1,0)</f>
        <v>0</v>
      </c>
    </row>
    <row r="400" spans="1:15" ht="14.25" customHeight="1" x14ac:dyDescent="0.25">
      <c r="A400" s="1" t="s">
        <v>645</v>
      </c>
      <c r="B400" s="3">
        <v>43508</v>
      </c>
      <c r="C400" s="1" t="s">
        <v>5</v>
      </c>
      <c r="D400" s="1" t="s">
        <v>23</v>
      </c>
      <c r="E400" s="1" t="s">
        <v>2</v>
      </c>
      <c r="F400" s="1">
        <v>5</v>
      </c>
      <c r="G400" s="1" t="s">
        <v>12</v>
      </c>
      <c r="H400" s="1" t="s">
        <v>13</v>
      </c>
      <c r="I400" s="1">
        <f>IF(Table1[[#This Row],[Recommended]]="yes", 1, 0)</f>
        <v>1</v>
      </c>
      <c r="J400" s="1">
        <f>IF(Table1[[#This Row],[Recommended]]="no",1,0)</f>
        <v>0</v>
      </c>
      <c r="K400" s="1" t="str">
        <f>IF(Table1[[#This Row],[Stars]]&gt;=8,"Excellent",IF(Table1[[#This Row],[Stars]]&gt;=6,"Good",IF(Table1[[#This Row],[Stars]]&gt;=5, "Average","Poor")))</f>
        <v>Average</v>
      </c>
      <c r="L400" s="1">
        <f>IF(Table1[[#This Row],[Grade_of_Stars]]="Excellent", 1,0)</f>
        <v>0</v>
      </c>
      <c r="M400" s="1">
        <f>IF(Table1[[#This Row],[Grade_of_Stars]]="Good", 1,0)</f>
        <v>0</v>
      </c>
      <c r="N400" s="1">
        <f>IF(Table1[[#This Row],[Grade_of_Stars]]="Average",1,0)</f>
        <v>1</v>
      </c>
      <c r="O400" s="1">
        <f>IF(Table1[[#This Row],[Grade_of_Stars]]="Poor",1,0)</f>
        <v>0</v>
      </c>
    </row>
    <row r="401" spans="1:20" ht="14.25" customHeight="1" x14ac:dyDescent="0.25">
      <c r="A401" s="1" t="s">
        <v>272</v>
      </c>
      <c r="B401" s="3">
        <v>43437</v>
      </c>
      <c r="C401" s="1" t="s">
        <v>5</v>
      </c>
      <c r="D401" s="1" t="s">
        <v>23</v>
      </c>
      <c r="E401" s="1" t="s">
        <v>7</v>
      </c>
      <c r="F401" s="1">
        <v>1</v>
      </c>
      <c r="G401" s="1" t="s">
        <v>12</v>
      </c>
      <c r="H401" s="1" t="s">
        <v>13</v>
      </c>
      <c r="I401" s="1">
        <f>IF(Table1[[#This Row],[Recommended]]="yes", 1, 0)</f>
        <v>0</v>
      </c>
      <c r="J401" s="1">
        <f>IF(Table1[[#This Row],[Recommended]]="no",1,0)</f>
        <v>1</v>
      </c>
      <c r="K401" s="1" t="str">
        <f>IF(Table1[[#This Row],[Stars]]&gt;=8,"Excellent",IF(Table1[[#This Row],[Stars]]&gt;=6,"Good",IF(Table1[[#This Row],[Stars]]&gt;=5, "Average","Poor")))</f>
        <v>Poor</v>
      </c>
      <c r="L401" s="1">
        <f>IF(Table1[[#This Row],[Grade_of_Stars]]="Excellent", 1,0)</f>
        <v>0</v>
      </c>
      <c r="M401" s="1">
        <f>IF(Table1[[#This Row],[Grade_of_Stars]]="Good", 1,0)</f>
        <v>0</v>
      </c>
      <c r="N401" s="1">
        <f>IF(Table1[[#This Row],[Grade_of_Stars]]="Average",1,0)</f>
        <v>0</v>
      </c>
      <c r="O401" s="1">
        <f>IF(Table1[[#This Row],[Grade_of_Stars]]="Poor",1,0)</f>
        <v>1</v>
      </c>
    </row>
    <row r="402" spans="1:20" ht="14.25" customHeight="1" x14ac:dyDescent="0.25">
      <c r="A402" s="1" t="s">
        <v>646</v>
      </c>
      <c r="B402" s="3">
        <v>45099</v>
      </c>
      <c r="C402" s="1" t="s">
        <v>31</v>
      </c>
      <c r="D402" s="1" t="s">
        <v>1</v>
      </c>
      <c r="E402" s="1" t="s">
        <v>7</v>
      </c>
      <c r="F402" s="1">
        <v>3</v>
      </c>
      <c r="G402" s="1" t="s">
        <v>24</v>
      </c>
      <c r="H402" s="1" t="s">
        <v>13</v>
      </c>
      <c r="I402" s="1">
        <f>IF(Table1[[#This Row],[Recommended]]="yes", 1, 0)</f>
        <v>0</v>
      </c>
      <c r="J402" s="1">
        <f>IF(Table1[[#This Row],[Recommended]]="no",1,0)</f>
        <v>1</v>
      </c>
      <c r="K402" s="1" t="str">
        <f>IF(Table1[[#This Row],[Stars]]&gt;=8,"Excellent",IF(Table1[[#This Row],[Stars]]&gt;=6,"Good",IF(Table1[[#This Row],[Stars]]&gt;=5, "Average","Poor")))</f>
        <v>Poor</v>
      </c>
      <c r="L402" s="1">
        <f>IF(Table1[[#This Row],[Grade_of_Stars]]="Excellent", 1,0)</f>
        <v>0</v>
      </c>
      <c r="M402" s="1">
        <f>IF(Table1[[#This Row],[Grade_of_Stars]]="Good", 1,0)</f>
        <v>0</v>
      </c>
      <c r="N402" s="1">
        <f>IF(Table1[[#This Row],[Grade_of_Stars]]="Average",1,0)</f>
        <v>0</v>
      </c>
      <c r="O402" s="1">
        <f>IF(Table1[[#This Row],[Grade_of_Stars]]="Poor",1,0)</f>
        <v>1</v>
      </c>
    </row>
    <row r="403" spans="1:20" ht="14.25" customHeight="1" x14ac:dyDescent="0.25">
      <c r="A403" s="1" t="s">
        <v>647</v>
      </c>
      <c r="B403" s="3">
        <v>45065</v>
      </c>
      <c r="C403" s="1" t="s">
        <v>31</v>
      </c>
      <c r="D403" s="1" t="s">
        <v>1</v>
      </c>
      <c r="E403" s="1" t="s">
        <v>7</v>
      </c>
      <c r="F403" s="1">
        <v>3</v>
      </c>
      <c r="G403" s="1" t="s">
        <v>24</v>
      </c>
      <c r="H403" s="1" t="s">
        <v>13</v>
      </c>
      <c r="I403" s="1">
        <f>IF(Table1[[#This Row],[Recommended]]="yes", 1, 0)</f>
        <v>0</v>
      </c>
      <c r="J403" s="1">
        <f>IF(Table1[[#This Row],[Recommended]]="no",1,0)</f>
        <v>1</v>
      </c>
      <c r="K403" s="1" t="str">
        <f>IF(Table1[[#This Row],[Stars]]&gt;=8,"Excellent",IF(Table1[[#This Row],[Stars]]&gt;=6,"Good",IF(Table1[[#This Row],[Stars]]&gt;=5, "Average","Poor")))</f>
        <v>Poor</v>
      </c>
      <c r="L403" s="1">
        <f>IF(Table1[[#This Row],[Grade_of_Stars]]="Excellent", 1,0)</f>
        <v>0</v>
      </c>
      <c r="M403" s="1">
        <f>IF(Table1[[#This Row],[Grade_of_Stars]]="Good", 1,0)</f>
        <v>0</v>
      </c>
      <c r="N403" s="1">
        <f>IF(Table1[[#This Row],[Grade_of_Stars]]="Average",1,0)</f>
        <v>0</v>
      </c>
      <c r="O403" s="1">
        <f>IF(Table1[[#This Row],[Grade_of_Stars]]="Poor",1,0)</f>
        <v>1</v>
      </c>
    </row>
    <row r="404" spans="1:20" ht="14.25" customHeight="1" x14ac:dyDescent="0.25">
      <c r="A404" s="1" t="s">
        <v>648</v>
      </c>
      <c r="B404" s="3">
        <v>44858</v>
      </c>
      <c r="C404" s="1" t="s">
        <v>31</v>
      </c>
      <c r="D404" s="1" t="s">
        <v>1</v>
      </c>
      <c r="E404" s="1" t="s">
        <v>2</v>
      </c>
      <c r="F404" s="1">
        <v>3</v>
      </c>
      <c r="G404" s="1" t="s">
        <v>24</v>
      </c>
      <c r="H404" s="1" t="s">
        <v>13</v>
      </c>
      <c r="I404" s="1">
        <f>IF(Table1[[#This Row],[Recommended]]="yes", 1, 0)</f>
        <v>1</v>
      </c>
      <c r="J404" s="1">
        <f>IF(Table1[[#This Row],[Recommended]]="no",1,0)</f>
        <v>0</v>
      </c>
      <c r="K404" s="1" t="str">
        <f>IF(Table1[[#This Row],[Stars]]&gt;=8,"Excellent",IF(Table1[[#This Row],[Stars]]&gt;=6,"Good",IF(Table1[[#This Row],[Stars]]&gt;=5, "Average","Poor")))</f>
        <v>Poor</v>
      </c>
      <c r="L404" s="1">
        <f>IF(Table1[[#This Row],[Grade_of_Stars]]="Excellent", 1,0)</f>
        <v>0</v>
      </c>
      <c r="M404" s="1">
        <f>IF(Table1[[#This Row],[Grade_of_Stars]]="Good", 1,0)</f>
        <v>0</v>
      </c>
      <c r="N404" s="1">
        <f>IF(Table1[[#This Row],[Grade_of_Stars]]="Average",1,0)</f>
        <v>0</v>
      </c>
      <c r="O404" s="1">
        <f>IF(Table1[[#This Row],[Grade_of_Stars]]="Poor",1,0)</f>
        <v>1</v>
      </c>
    </row>
    <row r="405" spans="1:20" ht="14.25" customHeight="1" x14ac:dyDescent="0.25">
      <c r="A405" s="1" t="s">
        <v>649</v>
      </c>
      <c r="B405" s="3">
        <v>44795</v>
      </c>
      <c r="C405" s="1" t="s">
        <v>5</v>
      </c>
      <c r="D405" s="1" t="s">
        <v>1</v>
      </c>
      <c r="E405" s="1" t="s">
        <v>7</v>
      </c>
      <c r="F405" s="1">
        <v>1</v>
      </c>
      <c r="G405" s="1" t="s">
        <v>24</v>
      </c>
      <c r="H405" s="1" t="s">
        <v>13</v>
      </c>
      <c r="I405" s="1">
        <f>IF(Table1[[#This Row],[Recommended]]="yes", 1, 0)</f>
        <v>0</v>
      </c>
      <c r="J405" s="1">
        <f>IF(Table1[[#This Row],[Recommended]]="no",1,0)</f>
        <v>1</v>
      </c>
      <c r="K405" s="1" t="str">
        <f>IF(Table1[[#This Row],[Stars]]&gt;=8,"Excellent",IF(Table1[[#This Row],[Stars]]&gt;=6,"Good",IF(Table1[[#This Row],[Stars]]&gt;=5, "Average","Poor")))</f>
        <v>Poor</v>
      </c>
      <c r="L405" s="1">
        <f>IF(Table1[[#This Row],[Grade_of_Stars]]="Excellent", 1,0)</f>
        <v>0</v>
      </c>
      <c r="M405" s="1">
        <f>IF(Table1[[#This Row],[Grade_of_Stars]]="Good", 1,0)</f>
        <v>0</v>
      </c>
      <c r="N405" s="1">
        <f>IF(Table1[[#This Row],[Grade_of_Stars]]="Average",1,0)</f>
        <v>0</v>
      </c>
      <c r="O405" s="1">
        <f>IF(Table1[[#This Row],[Grade_of_Stars]]="Poor",1,0)</f>
        <v>1</v>
      </c>
    </row>
    <row r="406" spans="1:20" ht="14.25" customHeight="1" x14ac:dyDescent="0.25">
      <c r="A406" s="1" t="s">
        <v>650</v>
      </c>
      <c r="B406" s="3">
        <v>44751</v>
      </c>
      <c r="C406" s="1" t="s">
        <v>5</v>
      </c>
      <c r="D406" s="1" t="s">
        <v>1</v>
      </c>
      <c r="E406" s="1" t="s">
        <v>2</v>
      </c>
      <c r="F406" s="1">
        <v>3</v>
      </c>
      <c r="G406" s="1" t="s">
        <v>24</v>
      </c>
      <c r="H406" s="1" t="s">
        <v>13</v>
      </c>
      <c r="I406" s="1">
        <f>IF(Table1[[#This Row],[Recommended]]="yes", 1, 0)</f>
        <v>1</v>
      </c>
      <c r="J406" s="1">
        <f>IF(Table1[[#This Row],[Recommended]]="no",1,0)</f>
        <v>0</v>
      </c>
      <c r="K406" s="1" t="str">
        <f>IF(Table1[[#This Row],[Stars]]&gt;=8,"Excellent",IF(Table1[[#This Row],[Stars]]&gt;=6,"Good",IF(Table1[[#This Row],[Stars]]&gt;=5, "Average","Poor")))</f>
        <v>Poor</v>
      </c>
      <c r="L406" s="1">
        <f>IF(Table1[[#This Row],[Grade_of_Stars]]="Excellent", 1,0)</f>
        <v>0</v>
      </c>
      <c r="M406" s="1">
        <f>IF(Table1[[#This Row],[Grade_of_Stars]]="Good", 1,0)</f>
        <v>0</v>
      </c>
      <c r="N406" s="1">
        <f>IF(Table1[[#This Row],[Grade_of_Stars]]="Average",1,0)</f>
        <v>0</v>
      </c>
      <c r="O406" s="1">
        <f>IF(Table1[[#This Row],[Grade_of_Stars]]="Poor",1,0)</f>
        <v>1</v>
      </c>
    </row>
    <row r="407" spans="1:20" ht="14.25" customHeight="1" x14ac:dyDescent="0.25">
      <c r="A407" s="1" t="s">
        <v>120</v>
      </c>
      <c r="B407" s="3">
        <v>44739</v>
      </c>
      <c r="C407" s="1" t="s">
        <v>31</v>
      </c>
      <c r="D407" s="1" t="s">
        <v>1</v>
      </c>
      <c r="E407" s="1" t="s">
        <v>7</v>
      </c>
      <c r="F407" s="1">
        <v>5</v>
      </c>
      <c r="G407" s="1" t="s">
        <v>24</v>
      </c>
      <c r="H407" s="1" t="s">
        <v>13</v>
      </c>
      <c r="I407" s="1">
        <f>IF(Table1[[#This Row],[Recommended]]="yes", 1, 0)</f>
        <v>0</v>
      </c>
      <c r="J407" s="1">
        <f>IF(Table1[[#This Row],[Recommended]]="no",1,0)</f>
        <v>1</v>
      </c>
      <c r="K407" s="1" t="str">
        <f>IF(Table1[[#This Row],[Stars]]&gt;=8,"Excellent",IF(Table1[[#This Row],[Stars]]&gt;=6,"Good",IF(Table1[[#This Row],[Stars]]&gt;=5, "Average","Poor")))</f>
        <v>Average</v>
      </c>
      <c r="L407" s="1">
        <f>IF(Table1[[#This Row],[Grade_of_Stars]]="Excellent", 1,0)</f>
        <v>0</v>
      </c>
      <c r="M407" s="1">
        <f>IF(Table1[[#This Row],[Grade_of_Stars]]="Good", 1,0)</f>
        <v>0</v>
      </c>
      <c r="N407" s="1">
        <f>IF(Table1[[#This Row],[Grade_of_Stars]]="Average",1,0)</f>
        <v>1</v>
      </c>
      <c r="O407" s="1">
        <f>IF(Table1[[#This Row],[Grade_of_Stars]]="Poor",1,0)</f>
        <v>0</v>
      </c>
    </row>
    <row r="408" spans="1:20" ht="14.25" customHeight="1" x14ac:dyDescent="0.25">
      <c r="A408" s="1" t="s">
        <v>651</v>
      </c>
      <c r="B408" s="3">
        <v>44666</v>
      </c>
      <c r="C408" s="1" t="s">
        <v>45</v>
      </c>
      <c r="D408" s="1" t="s">
        <v>1</v>
      </c>
      <c r="E408" s="1" t="s">
        <v>7</v>
      </c>
      <c r="F408" s="1">
        <v>3</v>
      </c>
      <c r="G408" s="1" t="s">
        <v>24</v>
      </c>
      <c r="H408" s="1" t="s">
        <v>13</v>
      </c>
      <c r="I408" s="1">
        <f>IF(Table1[[#This Row],[Recommended]]="yes", 1, 0)</f>
        <v>0</v>
      </c>
      <c r="J408" s="1">
        <f>IF(Table1[[#This Row],[Recommended]]="no",1,0)</f>
        <v>1</v>
      </c>
      <c r="K408" s="1" t="str">
        <f>IF(Table1[[#This Row],[Stars]]&gt;=8,"Excellent",IF(Table1[[#This Row],[Stars]]&gt;=6,"Good",IF(Table1[[#This Row],[Stars]]&gt;=5, "Average","Poor")))</f>
        <v>Poor</v>
      </c>
      <c r="L408" s="1">
        <f>IF(Table1[[#This Row],[Grade_of_Stars]]="Excellent", 1,0)</f>
        <v>0</v>
      </c>
      <c r="M408" s="1">
        <f>IF(Table1[[#This Row],[Grade_of_Stars]]="Good", 1,0)</f>
        <v>0</v>
      </c>
      <c r="N408" s="1">
        <f>IF(Table1[[#This Row],[Grade_of_Stars]]="Average",1,0)</f>
        <v>0</v>
      </c>
      <c r="O408" s="1">
        <f>IF(Table1[[#This Row],[Grade_of_Stars]]="Poor",1,0)</f>
        <v>1</v>
      </c>
    </row>
    <row r="409" spans="1:20" ht="14.25" customHeight="1" x14ac:dyDescent="0.25">
      <c r="A409" s="1" t="s">
        <v>150</v>
      </c>
      <c r="B409" s="3">
        <v>44657</v>
      </c>
      <c r="C409" s="1" t="s">
        <v>5</v>
      </c>
      <c r="D409" s="1" t="s">
        <v>1</v>
      </c>
      <c r="E409" s="1" t="s">
        <v>2</v>
      </c>
      <c r="F409" s="1">
        <v>7</v>
      </c>
      <c r="G409" s="1" t="s">
        <v>24</v>
      </c>
      <c r="H409" s="1" t="s">
        <v>13</v>
      </c>
      <c r="I409" s="1">
        <f>IF(Table1[[#This Row],[Recommended]]="yes", 1, 0)</f>
        <v>1</v>
      </c>
      <c r="J409" s="1">
        <f>IF(Table1[[#This Row],[Recommended]]="no",1,0)</f>
        <v>0</v>
      </c>
      <c r="K409" s="1" t="str">
        <f>IF(Table1[[#This Row],[Stars]]&gt;=8,"Excellent",IF(Table1[[#This Row],[Stars]]&gt;=6,"Good",IF(Table1[[#This Row],[Stars]]&gt;=5, "Average","Poor")))</f>
        <v>Good</v>
      </c>
      <c r="L409" s="1">
        <f>IF(Table1[[#This Row],[Grade_of_Stars]]="Excellent", 1,0)</f>
        <v>0</v>
      </c>
      <c r="M409" s="1">
        <f>IF(Table1[[#This Row],[Grade_of_Stars]]="Good", 1,0)</f>
        <v>1</v>
      </c>
      <c r="N409" s="1">
        <f>IF(Table1[[#This Row],[Grade_of_Stars]]="Average",1,0)</f>
        <v>0</v>
      </c>
      <c r="O409" s="1">
        <f>IF(Table1[[#This Row],[Grade_of_Stars]]="Poor",1,0)</f>
        <v>0</v>
      </c>
    </row>
    <row r="410" spans="1:20" ht="14.25" customHeight="1" x14ac:dyDescent="0.25">
      <c r="A410" s="1" t="s">
        <v>652</v>
      </c>
      <c r="B410" s="3">
        <v>44651</v>
      </c>
      <c r="C410" s="1" t="s">
        <v>5</v>
      </c>
      <c r="D410" s="1" t="s">
        <v>1</v>
      </c>
      <c r="E410" s="1" t="s">
        <v>7</v>
      </c>
      <c r="F410" s="1">
        <v>9</v>
      </c>
      <c r="G410" s="1" t="s">
        <v>24</v>
      </c>
      <c r="H410" s="1" t="s">
        <v>13</v>
      </c>
      <c r="I410" s="1">
        <f>IF(Table1[[#This Row],[Recommended]]="yes", 1, 0)</f>
        <v>0</v>
      </c>
      <c r="J410" s="1">
        <f>IF(Table1[[#This Row],[Recommended]]="no",1,0)</f>
        <v>1</v>
      </c>
      <c r="K410" s="1" t="str">
        <f>IF(Table1[[#This Row],[Stars]]&gt;=8,"Excellent",IF(Table1[[#This Row],[Stars]]&gt;=6,"Good",IF(Table1[[#This Row],[Stars]]&gt;=5, "Average","Poor")))</f>
        <v>Excellent</v>
      </c>
      <c r="L410" s="1">
        <f>IF(Table1[[#This Row],[Grade_of_Stars]]="Excellent", 1,0)</f>
        <v>1</v>
      </c>
      <c r="M410" s="1">
        <f>IF(Table1[[#This Row],[Grade_of_Stars]]="Good", 1,0)</f>
        <v>0</v>
      </c>
      <c r="N410" s="1">
        <f>IF(Table1[[#This Row],[Grade_of_Stars]]="Average",1,0)</f>
        <v>0</v>
      </c>
      <c r="O410" s="1">
        <f>IF(Table1[[#This Row],[Grade_of_Stars]]="Poor",1,0)</f>
        <v>0</v>
      </c>
    </row>
    <row r="411" spans="1:20" ht="14.25" customHeight="1" x14ac:dyDescent="0.25">
      <c r="A411" s="1" t="s">
        <v>653</v>
      </c>
      <c r="B411" s="3">
        <v>44618</v>
      </c>
      <c r="C411" s="1" t="s">
        <v>5</v>
      </c>
      <c r="D411" s="1" t="s">
        <v>1</v>
      </c>
      <c r="E411" s="1" t="s">
        <v>7</v>
      </c>
      <c r="F411" s="1">
        <v>3</v>
      </c>
      <c r="G411" s="1" t="s">
        <v>24</v>
      </c>
      <c r="H411" s="1" t="s">
        <v>13</v>
      </c>
      <c r="I411" s="1">
        <f>IF(Table1[[#This Row],[Recommended]]="yes", 1, 0)</f>
        <v>0</v>
      </c>
      <c r="J411" s="1">
        <f>IF(Table1[[#This Row],[Recommended]]="no",1,0)</f>
        <v>1</v>
      </c>
      <c r="K411" s="1" t="str">
        <f>IF(Table1[[#This Row],[Stars]]&gt;=8,"Excellent",IF(Table1[[#This Row],[Stars]]&gt;=6,"Good",IF(Table1[[#This Row],[Stars]]&gt;=5, "Average","Poor")))</f>
        <v>Poor</v>
      </c>
      <c r="L411" s="1">
        <f>IF(Table1[[#This Row],[Grade_of_Stars]]="Excellent", 1,0)</f>
        <v>0</v>
      </c>
      <c r="M411" s="1">
        <f>IF(Table1[[#This Row],[Grade_of_Stars]]="Good", 1,0)</f>
        <v>0</v>
      </c>
      <c r="N411" s="1">
        <f>IF(Table1[[#This Row],[Grade_of_Stars]]="Average",1,0)</f>
        <v>0</v>
      </c>
      <c r="O411" s="1">
        <f>IF(Table1[[#This Row],[Grade_of_Stars]]="Poor",1,0)</f>
        <v>1</v>
      </c>
    </row>
    <row r="412" spans="1:20" ht="14.25" customHeight="1" x14ac:dyDescent="0.25">
      <c r="A412" s="1" t="s">
        <v>160</v>
      </c>
      <c r="B412" s="3">
        <v>44593</v>
      </c>
      <c r="C412" s="1" t="s">
        <v>5</v>
      </c>
      <c r="D412" s="1" t="s">
        <v>1</v>
      </c>
      <c r="E412" s="1" t="s">
        <v>2</v>
      </c>
      <c r="F412" s="1">
        <v>3</v>
      </c>
      <c r="G412" s="1" t="s">
        <v>24</v>
      </c>
      <c r="H412" s="1" t="s">
        <v>13</v>
      </c>
      <c r="I412" s="1">
        <f>IF(Table1[[#This Row],[Recommended]]="yes", 1, 0)</f>
        <v>1</v>
      </c>
      <c r="J412" s="1">
        <f>IF(Table1[[#This Row],[Recommended]]="no",1,0)</f>
        <v>0</v>
      </c>
      <c r="K412" s="1" t="str">
        <f>IF(Table1[[#This Row],[Stars]]&gt;=8,"Excellent",IF(Table1[[#This Row],[Stars]]&gt;=6,"Good",IF(Table1[[#This Row],[Stars]]&gt;=5, "Average","Poor")))</f>
        <v>Poor</v>
      </c>
      <c r="L412" s="1">
        <f>IF(Table1[[#This Row],[Grade_of_Stars]]="Excellent", 1,0)</f>
        <v>0</v>
      </c>
      <c r="M412" s="1">
        <f>IF(Table1[[#This Row],[Grade_of_Stars]]="Good", 1,0)</f>
        <v>0</v>
      </c>
      <c r="N412" s="1">
        <f>IF(Table1[[#This Row],[Grade_of_Stars]]="Average",1,0)</f>
        <v>0</v>
      </c>
      <c r="O412" s="1">
        <f>IF(Table1[[#This Row],[Grade_of_Stars]]="Poor",1,0)</f>
        <v>1</v>
      </c>
    </row>
    <row r="413" spans="1:20" ht="14.25" customHeight="1" x14ac:dyDescent="0.25">
      <c r="A413" s="1" t="s">
        <v>654</v>
      </c>
      <c r="B413" s="3">
        <v>44568</v>
      </c>
      <c r="C413" s="1" t="s">
        <v>38</v>
      </c>
      <c r="D413" s="1" t="s">
        <v>1</v>
      </c>
      <c r="E413" s="1" t="s">
        <v>7</v>
      </c>
      <c r="F413" s="1">
        <v>5</v>
      </c>
      <c r="G413" s="1" t="s">
        <v>24</v>
      </c>
      <c r="H413" s="1" t="s">
        <v>13</v>
      </c>
      <c r="I413" s="1">
        <f>IF(Table1[[#This Row],[Recommended]]="yes", 1, 0)</f>
        <v>0</v>
      </c>
      <c r="J413" s="1">
        <f>IF(Table1[[#This Row],[Recommended]]="no",1,0)</f>
        <v>1</v>
      </c>
      <c r="K413" s="1" t="str">
        <f>IF(Table1[[#This Row],[Stars]]&gt;=8,"Excellent",IF(Table1[[#This Row],[Stars]]&gt;=6,"Good",IF(Table1[[#This Row],[Stars]]&gt;=5, "Average","Poor")))</f>
        <v>Average</v>
      </c>
      <c r="L413" s="1">
        <f>IF(Table1[[#This Row],[Grade_of_Stars]]="Excellent", 1,0)</f>
        <v>0</v>
      </c>
      <c r="M413" s="1">
        <f>IF(Table1[[#This Row],[Grade_of_Stars]]="Good", 1,0)</f>
        <v>0</v>
      </c>
      <c r="N413" s="1">
        <f>IF(Table1[[#This Row],[Grade_of_Stars]]="Average",1,0)</f>
        <v>1</v>
      </c>
      <c r="O413" s="1">
        <f>IF(Table1[[#This Row],[Grade_of_Stars]]="Poor",1,0)</f>
        <v>0</v>
      </c>
    </row>
    <row r="414" spans="1:20" ht="14.25" customHeight="1" x14ac:dyDescent="0.25">
      <c r="A414" s="1" t="s">
        <v>655</v>
      </c>
      <c r="B414" s="3">
        <v>44553</v>
      </c>
      <c r="C414" s="1" t="s">
        <v>38</v>
      </c>
      <c r="D414" s="1" t="s">
        <v>1</v>
      </c>
      <c r="E414" s="1" t="s">
        <v>7</v>
      </c>
      <c r="F414" s="1">
        <v>5</v>
      </c>
      <c r="G414" s="1" t="s">
        <v>24</v>
      </c>
      <c r="H414" s="1" t="s">
        <v>13</v>
      </c>
      <c r="I414" s="1">
        <f>IF(Table1[[#This Row],[Recommended]]="yes", 1, 0)</f>
        <v>0</v>
      </c>
      <c r="J414" s="1">
        <f>IF(Table1[[#This Row],[Recommended]]="no",1,0)</f>
        <v>1</v>
      </c>
      <c r="K414" s="1" t="str">
        <f>IF(Table1[[#This Row],[Stars]]&gt;=8,"Excellent",IF(Table1[[#This Row],[Stars]]&gt;=6,"Good",IF(Table1[[#This Row],[Stars]]&gt;=5, "Average","Poor")))</f>
        <v>Average</v>
      </c>
      <c r="L414" s="1">
        <f>IF(Table1[[#This Row],[Grade_of_Stars]]="Excellent", 1,0)</f>
        <v>0</v>
      </c>
      <c r="M414" s="1">
        <f>IF(Table1[[#This Row],[Grade_of_Stars]]="Good", 1,0)</f>
        <v>0</v>
      </c>
      <c r="N414" s="1">
        <f>IF(Table1[[#This Row],[Grade_of_Stars]]="Average",1,0)</f>
        <v>1</v>
      </c>
      <c r="O414" s="1">
        <f>IF(Table1[[#This Row],[Grade_of_Stars]]="Poor",1,0)</f>
        <v>0</v>
      </c>
      <c r="T414">
        <f>COUNT(Table1[Country])</f>
        <v>0</v>
      </c>
    </row>
    <row r="415" spans="1:20" ht="14.25" customHeight="1" x14ac:dyDescent="0.25">
      <c r="A415" s="1" t="s">
        <v>656</v>
      </c>
      <c r="B415" s="3">
        <v>44525</v>
      </c>
      <c r="C415" s="1" t="s">
        <v>45</v>
      </c>
      <c r="D415" s="1" t="s">
        <v>1</v>
      </c>
      <c r="E415" s="1" t="s">
        <v>7</v>
      </c>
      <c r="F415" s="1">
        <v>3</v>
      </c>
      <c r="G415" s="1" t="s">
        <v>24</v>
      </c>
      <c r="H415" s="1" t="s">
        <v>13</v>
      </c>
      <c r="I415" s="1">
        <f>IF(Table1[[#This Row],[Recommended]]="yes", 1, 0)</f>
        <v>0</v>
      </c>
      <c r="J415" s="1">
        <f>IF(Table1[[#This Row],[Recommended]]="no",1,0)</f>
        <v>1</v>
      </c>
      <c r="K415" s="1" t="str">
        <f>IF(Table1[[#This Row],[Stars]]&gt;=8,"Excellent",IF(Table1[[#This Row],[Stars]]&gt;=6,"Good",IF(Table1[[#This Row],[Stars]]&gt;=5, "Average","Poor")))</f>
        <v>Poor</v>
      </c>
      <c r="L415" s="1">
        <f>IF(Table1[[#This Row],[Grade_of_Stars]]="Excellent", 1,0)</f>
        <v>0</v>
      </c>
      <c r="M415" s="1">
        <f>IF(Table1[[#This Row],[Grade_of_Stars]]="Good", 1,0)</f>
        <v>0</v>
      </c>
      <c r="N415" s="1">
        <f>IF(Table1[[#This Row],[Grade_of_Stars]]="Average",1,0)</f>
        <v>0</v>
      </c>
      <c r="O415" s="1">
        <f>IF(Table1[[#This Row],[Grade_of_Stars]]="Poor",1,0)</f>
        <v>1</v>
      </c>
    </row>
    <row r="416" spans="1:20" ht="14.25" customHeight="1" x14ac:dyDescent="0.25">
      <c r="A416" s="1" t="s">
        <v>657</v>
      </c>
      <c r="B416" s="3">
        <v>43948</v>
      </c>
      <c r="C416" s="1" t="s">
        <v>5</v>
      </c>
      <c r="D416" s="1" t="s">
        <v>1</v>
      </c>
      <c r="E416" s="1" t="s">
        <v>2</v>
      </c>
      <c r="F416" s="1">
        <v>5</v>
      </c>
      <c r="G416" s="1" t="s">
        <v>24</v>
      </c>
      <c r="H416" s="1" t="s">
        <v>13</v>
      </c>
      <c r="I416" s="1">
        <f>IF(Table1[[#This Row],[Recommended]]="yes", 1, 0)</f>
        <v>1</v>
      </c>
      <c r="J416" s="1">
        <f>IF(Table1[[#This Row],[Recommended]]="no",1,0)</f>
        <v>0</v>
      </c>
      <c r="K416" s="1" t="str">
        <f>IF(Table1[[#This Row],[Stars]]&gt;=8,"Excellent",IF(Table1[[#This Row],[Stars]]&gt;=6,"Good",IF(Table1[[#This Row],[Stars]]&gt;=5, "Average","Poor")))</f>
        <v>Average</v>
      </c>
      <c r="L416" s="1">
        <f>IF(Table1[[#This Row],[Grade_of_Stars]]="Excellent", 1,0)</f>
        <v>0</v>
      </c>
      <c r="M416" s="1">
        <f>IF(Table1[[#This Row],[Grade_of_Stars]]="Good", 1,0)</f>
        <v>0</v>
      </c>
      <c r="N416" s="1">
        <f>IF(Table1[[#This Row],[Grade_of_Stars]]="Average",1,0)</f>
        <v>1</v>
      </c>
      <c r="O416" s="1">
        <f>IF(Table1[[#This Row],[Grade_of_Stars]]="Poor",1,0)</f>
        <v>0</v>
      </c>
    </row>
    <row r="417" spans="1:15" ht="14.25" customHeight="1" x14ac:dyDescent="0.25">
      <c r="A417" s="1" t="s">
        <v>658</v>
      </c>
      <c r="B417" s="3">
        <v>43862</v>
      </c>
      <c r="C417" s="1" t="s">
        <v>5</v>
      </c>
      <c r="D417" s="1" t="s">
        <v>1</v>
      </c>
      <c r="E417" s="1" t="s">
        <v>7</v>
      </c>
      <c r="F417" s="1">
        <v>3</v>
      </c>
      <c r="G417" s="1" t="s">
        <v>24</v>
      </c>
      <c r="H417" s="1" t="s">
        <v>13</v>
      </c>
      <c r="I417" s="1">
        <f>IF(Table1[[#This Row],[Recommended]]="yes", 1, 0)</f>
        <v>0</v>
      </c>
      <c r="J417" s="1">
        <f>IF(Table1[[#This Row],[Recommended]]="no",1,0)</f>
        <v>1</v>
      </c>
      <c r="K417" s="1" t="str">
        <f>IF(Table1[[#This Row],[Stars]]&gt;=8,"Excellent",IF(Table1[[#This Row],[Stars]]&gt;=6,"Good",IF(Table1[[#This Row],[Stars]]&gt;=5, "Average","Poor")))</f>
        <v>Poor</v>
      </c>
      <c r="L417" s="1">
        <f>IF(Table1[[#This Row],[Grade_of_Stars]]="Excellent", 1,0)</f>
        <v>0</v>
      </c>
      <c r="M417" s="1">
        <f>IF(Table1[[#This Row],[Grade_of_Stars]]="Good", 1,0)</f>
        <v>0</v>
      </c>
      <c r="N417" s="1">
        <f>IF(Table1[[#This Row],[Grade_of_Stars]]="Average",1,0)</f>
        <v>0</v>
      </c>
      <c r="O417" s="1">
        <f>IF(Table1[[#This Row],[Grade_of_Stars]]="Poor",1,0)</f>
        <v>1</v>
      </c>
    </row>
    <row r="418" spans="1:15" ht="14.25" customHeight="1" x14ac:dyDescent="0.25">
      <c r="A418" s="1" t="s">
        <v>208</v>
      </c>
      <c r="B418" s="3">
        <v>43846</v>
      </c>
      <c r="C418" s="1" t="s">
        <v>5</v>
      </c>
      <c r="D418" s="1" t="s">
        <v>1</v>
      </c>
      <c r="E418" s="1" t="s">
        <v>2</v>
      </c>
      <c r="F418" s="1">
        <v>9</v>
      </c>
      <c r="G418" s="1" t="s">
        <v>24</v>
      </c>
      <c r="H418" s="1" t="s">
        <v>13</v>
      </c>
      <c r="I418" s="1">
        <f>IF(Table1[[#This Row],[Recommended]]="yes", 1, 0)</f>
        <v>1</v>
      </c>
      <c r="J418" s="1">
        <f>IF(Table1[[#This Row],[Recommended]]="no",1,0)</f>
        <v>0</v>
      </c>
      <c r="K418" s="1" t="str">
        <f>IF(Table1[[#This Row],[Stars]]&gt;=8,"Excellent",IF(Table1[[#This Row],[Stars]]&gt;=6,"Good",IF(Table1[[#This Row],[Stars]]&gt;=5, "Average","Poor")))</f>
        <v>Excellent</v>
      </c>
      <c r="L418" s="1">
        <f>IF(Table1[[#This Row],[Grade_of_Stars]]="Excellent", 1,0)</f>
        <v>1</v>
      </c>
      <c r="M418" s="1">
        <f>IF(Table1[[#This Row],[Grade_of_Stars]]="Good", 1,0)</f>
        <v>0</v>
      </c>
      <c r="N418" s="1">
        <f>IF(Table1[[#This Row],[Grade_of_Stars]]="Average",1,0)</f>
        <v>0</v>
      </c>
      <c r="O418" s="1">
        <f>IF(Table1[[#This Row],[Grade_of_Stars]]="Poor",1,0)</f>
        <v>0</v>
      </c>
    </row>
    <row r="419" spans="1:15" ht="14.25" customHeight="1" x14ac:dyDescent="0.25">
      <c r="A419" s="1" t="s">
        <v>659</v>
      </c>
      <c r="B419" s="3">
        <v>43836</v>
      </c>
      <c r="C419" s="1" t="s">
        <v>211</v>
      </c>
      <c r="D419" s="1" t="s">
        <v>1</v>
      </c>
      <c r="E419" s="1" t="s">
        <v>7</v>
      </c>
      <c r="F419" s="1">
        <v>1</v>
      </c>
      <c r="G419" s="1" t="s">
        <v>24</v>
      </c>
      <c r="H419" s="1" t="s">
        <v>13</v>
      </c>
      <c r="I419" s="1">
        <f>IF(Table1[[#This Row],[Recommended]]="yes", 1, 0)</f>
        <v>0</v>
      </c>
      <c r="J419" s="1">
        <f>IF(Table1[[#This Row],[Recommended]]="no",1,0)</f>
        <v>1</v>
      </c>
      <c r="K419" s="1" t="str">
        <f>IF(Table1[[#This Row],[Stars]]&gt;=8,"Excellent",IF(Table1[[#This Row],[Stars]]&gt;=6,"Good",IF(Table1[[#This Row],[Stars]]&gt;=5, "Average","Poor")))</f>
        <v>Poor</v>
      </c>
      <c r="L419" s="1">
        <f>IF(Table1[[#This Row],[Grade_of_Stars]]="Excellent", 1,0)</f>
        <v>0</v>
      </c>
      <c r="M419" s="1">
        <f>IF(Table1[[#This Row],[Grade_of_Stars]]="Good", 1,0)</f>
        <v>0</v>
      </c>
      <c r="N419" s="1">
        <f>IF(Table1[[#This Row],[Grade_of_Stars]]="Average",1,0)</f>
        <v>0</v>
      </c>
      <c r="O419" s="1">
        <f>IF(Table1[[#This Row],[Grade_of_Stars]]="Poor",1,0)</f>
        <v>1</v>
      </c>
    </row>
    <row r="420" spans="1:15" ht="14.25" customHeight="1" x14ac:dyDescent="0.25">
      <c r="A420" s="1" t="s">
        <v>660</v>
      </c>
      <c r="B420" s="3">
        <v>43823</v>
      </c>
      <c r="C420" s="1" t="s">
        <v>5</v>
      </c>
      <c r="D420" s="1" t="s">
        <v>1</v>
      </c>
      <c r="E420" s="1" t="s">
        <v>2</v>
      </c>
      <c r="F420" s="1">
        <v>3</v>
      </c>
      <c r="G420" s="1" t="s">
        <v>24</v>
      </c>
      <c r="H420" s="1" t="s">
        <v>13</v>
      </c>
      <c r="I420" s="1">
        <f>IF(Table1[[#This Row],[Recommended]]="yes", 1, 0)</f>
        <v>1</v>
      </c>
      <c r="J420" s="1">
        <f>IF(Table1[[#This Row],[Recommended]]="no",1,0)</f>
        <v>0</v>
      </c>
      <c r="K420" s="1" t="str">
        <f>IF(Table1[[#This Row],[Stars]]&gt;=8,"Excellent",IF(Table1[[#This Row],[Stars]]&gt;=6,"Good",IF(Table1[[#This Row],[Stars]]&gt;=5, "Average","Poor")))</f>
        <v>Poor</v>
      </c>
      <c r="L420" s="1">
        <f>IF(Table1[[#This Row],[Grade_of_Stars]]="Excellent", 1,0)</f>
        <v>0</v>
      </c>
      <c r="M420" s="1">
        <f>IF(Table1[[#This Row],[Grade_of_Stars]]="Good", 1,0)</f>
        <v>0</v>
      </c>
      <c r="N420" s="1">
        <f>IF(Table1[[#This Row],[Grade_of_Stars]]="Average",1,0)</f>
        <v>0</v>
      </c>
      <c r="O420" s="1">
        <f>IF(Table1[[#This Row],[Grade_of_Stars]]="Poor",1,0)</f>
        <v>1</v>
      </c>
    </row>
    <row r="421" spans="1:15" ht="14.25" customHeight="1" x14ac:dyDescent="0.25">
      <c r="A421" s="1" t="s">
        <v>661</v>
      </c>
      <c r="B421" s="3">
        <v>43803</v>
      </c>
      <c r="C421" s="1" t="s">
        <v>5</v>
      </c>
      <c r="D421" s="1" t="s">
        <v>1</v>
      </c>
      <c r="E421" s="1" t="s">
        <v>7</v>
      </c>
      <c r="F421" s="1">
        <v>5</v>
      </c>
      <c r="G421" s="1" t="s">
        <v>24</v>
      </c>
      <c r="H421" s="1" t="s">
        <v>13</v>
      </c>
      <c r="I421" s="1">
        <f>IF(Table1[[#This Row],[Recommended]]="yes", 1, 0)</f>
        <v>0</v>
      </c>
      <c r="J421" s="1">
        <f>IF(Table1[[#This Row],[Recommended]]="no",1,0)</f>
        <v>1</v>
      </c>
      <c r="K421" s="1" t="str">
        <f>IF(Table1[[#This Row],[Stars]]&gt;=8,"Excellent",IF(Table1[[#This Row],[Stars]]&gt;=6,"Good",IF(Table1[[#This Row],[Stars]]&gt;=5, "Average","Poor")))</f>
        <v>Average</v>
      </c>
      <c r="L421" s="1">
        <f>IF(Table1[[#This Row],[Grade_of_Stars]]="Excellent", 1,0)</f>
        <v>0</v>
      </c>
      <c r="M421" s="1">
        <f>IF(Table1[[#This Row],[Grade_of_Stars]]="Good", 1,0)</f>
        <v>0</v>
      </c>
      <c r="N421" s="1">
        <f>IF(Table1[[#This Row],[Grade_of_Stars]]="Average",1,0)</f>
        <v>1</v>
      </c>
      <c r="O421" s="1">
        <f>IF(Table1[[#This Row],[Grade_of_Stars]]="Poor",1,0)</f>
        <v>0</v>
      </c>
    </row>
    <row r="422" spans="1:15" ht="14.25" customHeight="1" x14ac:dyDescent="0.25">
      <c r="A422" s="1" t="s">
        <v>662</v>
      </c>
      <c r="B422" s="3">
        <v>43736</v>
      </c>
      <c r="C422" s="1" t="s">
        <v>5</v>
      </c>
      <c r="D422" s="1" t="s">
        <v>1</v>
      </c>
      <c r="E422" s="1" t="s">
        <v>2</v>
      </c>
      <c r="F422" s="1">
        <v>9</v>
      </c>
      <c r="G422" s="1" t="s">
        <v>24</v>
      </c>
      <c r="H422" s="1" t="s">
        <v>13</v>
      </c>
      <c r="I422" s="1">
        <f>IF(Table1[[#This Row],[Recommended]]="yes", 1, 0)</f>
        <v>1</v>
      </c>
      <c r="J422" s="1">
        <f>IF(Table1[[#This Row],[Recommended]]="no",1,0)</f>
        <v>0</v>
      </c>
      <c r="K422" s="1" t="str">
        <f>IF(Table1[[#This Row],[Stars]]&gt;=8,"Excellent",IF(Table1[[#This Row],[Stars]]&gt;=6,"Good",IF(Table1[[#This Row],[Stars]]&gt;=5, "Average","Poor")))</f>
        <v>Excellent</v>
      </c>
      <c r="L422" s="1">
        <f>IF(Table1[[#This Row],[Grade_of_Stars]]="Excellent", 1,0)</f>
        <v>1</v>
      </c>
      <c r="M422" s="1">
        <f>IF(Table1[[#This Row],[Grade_of_Stars]]="Good", 1,0)</f>
        <v>0</v>
      </c>
      <c r="N422" s="1">
        <f>IF(Table1[[#This Row],[Grade_of_Stars]]="Average",1,0)</f>
        <v>0</v>
      </c>
      <c r="O422" s="1">
        <f>IF(Table1[[#This Row],[Grade_of_Stars]]="Poor",1,0)</f>
        <v>0</v>
      </c>
    </row>
    <row r="423" spans="1:15" ht="14.25" customHeight="1" x14ac:dyDescent="0.25">
      <c r="A423" s="1" t="s">
        <v>241</v>
      </c>
      <c r="B423" s="3">
        <v>43724</v>
      </c>
      <c r="C423" s="1" t="s">
        <v>5</v>
      </c>
      <c r="D423" s="1" t="s">
        <v>1</v>
      </c>
      <c r="E423" s="1" t="s">
        <v>7</v>
      </c>
      <c r="F423" s="1">
        <v>1</v>
      </c>
      <c r="G423" s="1" t="s">
        <v>24</v>
      </c>
      <c r="H423" s="1" t="s">
        <v>13</v>
      </c>
      <c r="I423" s="1">
        <f>IF(Table1[[#This Row],[Recommended]]="yes", 1, 0)</f>
        <v>0</v>
      </c>
      <c r="J423" s="1">
        <f>IF(Table1[[#This Row],[Recommended]]="no",1,0)</f>
        <v>1</v>
      </c>
      <c r="K423" s="1" t="str">
        <f>IF(Table1[[#This Row],[Stars]]&gt;=8,"Excellent",IF(Table1[[#This Row],[Stars]]&gt;=6,"Good",IF(Table1[[#This Row],[Stars]]&gt;=5, "Average","Poor")))</f>
        <v>Poor</v>
      </c>
      <c r="L423" s="1">
        <f>IF(Table1[[#This Row],[Grade_of_Stars]]="Excellent", 1,0)</f>
        <v>0</v>
      </c>
      <c r="M423" s="1">
        <f>IF(Table1[[#This Row],[Grade_of_Stars]]="Good", 1,0)</f>
        <v>0</v>
      </c>
      <c r="N423" s="1">
        <f>IF(Table1[[#This Row],[Grade_of_Stars]]="Average",1,0)</f>
        <v>0</v>
      </c>
      <c r="O423" s="1">
        <f>IF(Table1[[#This Row],[Grade_of_Stars]]="Poor",1,0)</f>
        <v>1</v>
      </c>
    </row>
    <row r="424" spans="1:15" ht="14.25" customHeight="1" x14ac:dyDescent="0.25">
      <c r="A424" s="1" t="s">
        <v>663</v>
      </c>
      <c r="B424" s="3">
        <v>43716</v>
      </c>
      <c r="C424" s="1" t="s">
        <v>5</v>
      </c>
      <c r="D424" s="1" t="s">
        <v>1</v>
      </c>
      <c r="E424" s="1" t="s">
        <v>2</v>
      </c>
      <c r="F424" s="1">
        <v>3</v>
      </c>
      <c r="G424" s="1" t="s">
        <v>24</v>
      </c>
      <c r="H424" s="1" t="s">
        <v>13</v>
      </c>
      <c r="I424" s="1">
        <f>IF(Table1[[#This Row],[Recommended]]="yes", 1, 0)</f>
        <v>1</v>
      </c>
      <c r="J424" s="1">
        <f>IF(Table1[[#This Row],[Recommended]]="no",1,0)</f>
        <v>0</v>
      </c>
      <c r="K424" s="1" t="str">
        <f>IF(Table1[[#This Row],[Stars]]&gt;=8,"Excellent",IF(Table1[[#This Row],[Stars]]&gt;=6,"Good",IF(Table1[[#This Row],[Stars]]&gt;=5, "Average","Poor")))</f>
        <v>Poor</v>
      </c>
      <c r="L424" s="1">
        <f>IF(Table1[[#This Row],[Grade_of_Stars]]="Excellent", 1,0)</f>
        <v>0</v>
      </c>
      <c r="M424" s="1">
        <f>IF(Table1[[#This Row],[Grade_of_Stars]]="Good", 1,0)</f>
        <v>0</v>
      </c>
      <c r="N424" s="1">
        <f>IF(Table1[[#This Row],[Grade_of_Stars]]="Average",1,0)</f>
        <v>0</v>
      </c>
      <c r="O424" s="1">
        <f>IF(Table1[[#This Row],[Grade_of_Stars]]="Poor",1,0)</f>
        <v>1</v>
      </c>
    </row>
    <row r="425" spans="1:15" ht="14.25" customHeight="1" x14ac:dyDescent="0.25">
      <c r="A425" s="1" t="s">
        <v>664</v>
      </c>
      <c r="B425" s="3">
        <v>43656</v>
      </c>
      <c r="C425" s="1" t="s">
        <v>14</v>
      </c>
      <c r="D425" s="1" t="s">
        <v>1</v>
      </c>
      <c r="E425" s="1" t="s">
        <v>7</v>
      </c>
      <c r="F425" s="1">
        <v>5</v>
      </c>
      <c r="G425" s="1" t="s">
        <v>24</v>
      </c>
      <c r="H425" s="1" t="s">
        <v>13</v>
      </c>
      <c r="I425" s="1">
        <f>IF(Table1[[#This Row],[Recommended]]="yes", 1, 0)</f>
        <v>0</v>
      </c>
      <c r="J425" s="1">
        <f>IF(Table1[[#This Row],[Recommended]]="no",1,0)</f>
        <v>1</v>
      </c>
      <c r="K425" s="1" t="str">
        <f>IF(Table1[[#This Row],[Stars]]&gt;=8,"Excellent",IF(Table1[[#This Row],[Stars]]&gt;=6,"Good",IF(Table1[[#This Row],[Stars]]&gt;=5, "Average","Poor")))</f>
        <v>Average</v>
      </c>
      <c r="L425" s="1">
        <f>IF(Table1[[#This Row],[Grade_of_Stars]]="Excellent", 1,0)</f>
        <v>0</v>
      </c>
      <c r="M425" s="1">
        <f>IF(Table1[[#This Row],[Grade_of_Stars]]="Good", 1,0)</f>
        <v>0</v>
      </c>
      <c r="N425" s="1">
        <f>IF(Table1[[#This Row],[Grade_of_Stars]]="Average",1,0)</f>
        <v>1</v>
      </c>
      <c r="O425" s="1">
        <f>IF(Table1[[#This Row],[Grade_of_Stars]]="Poor",1,0)</f>
        <v>0</v>
      </c>
    </row>
    <row r="426" spans="1:15" ht="14.25" customHeight="1" x14ac:dyDescent="0.25">
      <c r="A426" s="1" t="s">
        <v>665</v>
      </c>
      <c r="B426" s="3">
        <v>43595</v>
      </c>
      <c r="C426" s="1" t="s">
        <v>5</v>
      </c>
      <c r="D426" s="1" t="s">
        <v>1</v>
      </c>
      <c r="E426" s="1" t="s">
        <v>7</v>
      </c>
      <c r="F426" s="1">
        <v>3</v>
      </c>
      <c r="G426" s="1" t="s">
        <v>24</v>
      </c>
      <c r="H426" s="1" t="s">
        <v>13</v>
      </c>
      <c r="I426" s="1">
        <f>IF(Table1[[#This Row],[Recommended]]="yes", 1, 0)</f>
        <v>0</v>
      </c>
      <c r="J426" s="1">
        <f>IF(Table1[[#This Row],[Recommended]]="no",1,0)</f>
        <v>1</v>
      </c>
      <c r="K426" s="1" t="str">
        <f>IF(Table1[[#This Row],[Stars]]&gt;=8,"Excellent",IF(Table1[[#This Row],[Stars]]&gt;=6,"Good",IF(Table1[[#This Row],[Stars]]&gt;=5, "Average","Poor")))</f>
        <v>Poor</v>
      </c>
      <c r="L426" s="1">
        <f>IF(Table1[[#This Row],[Grade_of_Stars]]="Excellent", 1,0)</f>
        <v>0</v>
      </c>
      <c r="M426" s="1">
        <f>IF(Table1[[#This Row],[Grade_of_Stars]]="Good", 1,0)</f>
        <v>0</v>
      </c>
      <c r="N426" s="1">
        <f>IF(Table1[[#This Row],[Grade_of_Stars]]="Average",1,0)</f>
        <v>0</v>
      </c>
      <c r="O426" s="1">
        <f>IF(Table1[[#This Row],[Grade_of_Stars]]="Poor",1,0)</f>
        <v>1</v>
      </c>
    </row>
    <row r="427" spans="1:15" ht="14.25" customHeight="1" x14ac:dyDescent="0.25">
      <c r="A427" s="1" t="s">
        <v>666</v>
      </c>
      <c r="B427" s="3">
        <v>43586</v>
      </c>
      <c r="C427" s="1" t="s">
        <v>5</v>
      </c>
      <c r="D427" s="1" t="s">
        <v>1</v>
      </c>
      <c r="E427" s="1" t="s">
        <v>2</v>
      </c>
      <c r="F427" s="1">
        <v>5</v>
      </c>
      <c r="G427" s="1" t="s">
        <v>24</v>
      </c>
      <c r="H427" s="1" t="s">
        <v>13</v>
      </c>
      <c r="I427" s="1">
        <f>IF(Table1[[#This Row],[Recommended]]="yes", 1, 0)</f>
        <v>1</v>
      </c>
      <c r="J427" s="1">
        <f>IF(Table1[[#This Row],[Recommended]]="no",1,0)</f>
        <v>0</v>
      </c>
      <c r="K427" s="1" t="str">
        <f>IF(Table1[[#This Row],[Stars]]&gt;=8,"Excellent",IF(Table1[[#This Row],[Stars]]&gt;=6,"Good",IF(Table1[[#This Row],[Stars]]&gt;=5, "Average","Poor")))</f>
        <v>Average</v>
      </c>
      <c r="L427" s="1">
        <f>IF(Table1[[#This Row],[Grade_of_Stars]]="Excellent", 1,0)</f>
        <v>0</v>
      </c>
      <c r="M427" s="1">
        <f>IF(Table1[[#This Row],[Grade_of_Stars]]="Good", 1,0)</f>
        <v>0</v>
      </c>
      <c r="N427" s="1">
        <f>IF(Table1[[#This Row],[Grade_of_Stars]]="Average",1,0)</f>
        <v>1</v>
      </c>
      <c r="O427" s="1">
        <f>IF(Table1[[#This Row],[Grade_of_Stars]]="Poor",1,0)</f>
        <v>0</v>
      </c>
    </row>
    <row r="428" spans="1:15" ht="14.25" customHeight="1" x14ac:dyDescent="0.25">
      <c r="A428" s="1" t="s">
        <v>667</v>
      </c>
      <c r="B428" s="3">
        <v>43572</v>
      </c>
      <c r="C428" s="1" t="s">
        <v>31</v>
      </c>
      <c r="D428" s="1" t="s">
        <v>1</v>
      </c>
      <c r="E428" s="1" t="s">
        <v>7</v>
      </c>
      <c r="F428" s="1">
        <v>5</v>
      </c>
      <c r="G428" s="1" t="s">
        <v>24</v>
      </c>
      <c r="H428" s="1" t="s">
        <v>13</v>
      </c>
      <c r="I428" s="1">
        <f>IF(Table1[[#This Row],[Recommended]]="yes", 1, 0)</f>
        <v>0</v>
      </c>
      <c r="J428" s="1">
        <f>IF(Table1[[#This Row],[Recommended]]="no",1,0)</f>
        <v>1</v>
      </c>
      <c r="K428" s="1" t="str">
        <f>IF(Table1[[#This Row],[Stars]]&gt;=8,"Excellent",IF(Table1[[#This Row],[Stars]]&gt;=6,"Good",IF(Table1[[#This Row],[Stars]]&gt;=5, "Average","Poor")))</f>
        <v>Average</v>
      </c>
      <c r="L428" s="1">
        <f>IF(Table1[[#This Row],[Grade_of_Stars]]="Excellent", 1,0)</f>
        <v>0</v>
      </c>
      <c r="M428" s="1">
        <f>IF(Table1[[#This Row],[Grade_of_Stars]]="Good", 1,0)</f>
        <v>0</v>
      </c>
      <c r="N428" s="1">
        <f>IF(Table1[[#This Row],[Grade_of_Stars]]="Average",1,0)</f>
        <v>1</v>
      </c>
      <c r="O428" s="1">
        <f>IF(Table1[[#This Row],[Grade_of_Stars]]="Poor",1,0)</f>
        <v>0</v>
      </c>
    </row>
    <row r="429" spans="1:15" ht="14.25" customHeight="1" x14ac:dyDescent="0.25">
      <c r="A429" s="1" t="s">
        <v>668</v>
      </c>
      <c r="B429" s="3">
        <v>43533</v>
      </c>
      <c r="C429" s="1" t="s">
        <v>5</v>
      </c>
      <c r="D429" s="1" t="s">
        <v>1</v>
      </c>
      <c r="E429" s="1" t="s">
        <v>7</v>
      </c>
      <c r="F429" s="1">
        <v>5</v>
      </c>
      <c r="G429" s="1" t="s">
        <v>24</v>
      </c>
      <c r="H429" s="1" t="s">
        <v>13</v>
      </c>
      <c r="I429" s="1">
        <f>IF(Table1[[#This Row],[Recommended]]="yes", 1, 0)</f>
        <v>0</v>
      </c>
      <c r="J429" s="1">
        <f>IF(Table1[[#This Row],[Recommended]]="no",1,0)</f>
        <v>1</v>
      </c>
      <c r="K429" s="1" t="str">
        <f>IF(Table1[[#This Row],[Stars]]&gt;=8,"Excellent",IF(Table1[[#This Row],[Stars]]&gt;=6,"Good",IF(Table1[[#This Row],[Stars]]&gt;=5, "Average","Poor")))</f>
        <v>Average</v>
      </c>
      <c r="L429" s="1">
        <f>IF(Table1[[#This Row],[Grade_of_Stars]]="Excellent", 1,0)</f>
        <v>0</v>
      </c>
      <c r="M429" s="1">
        <f>IF(Table1[[#This Row],[Grade_of_Stars]]="Good", 1,0)</f>
        <v>0</v>
      </c>
      <c r="N429" s="1">
        <f>IF(Table1[[#This Row],[Grade_of_Stars]]="Average",1,0)</f>
        <v>1</v>
      </c>
      <c r="O429" s="1">
        <f>IF(Table1[[#This Row],[Grade_of_Stars]]="Poor",1,0)</f>
        <v>0</v>
      </c>
    </row>
    <row r="430" spans="1:15" ht="14.25" customHeight="1" x14ac:dyDescent="0.25">
      <c r="A430" s="21" t="s">
        <v>669</v>
      </c>
      <c r="B430" s="3">
        <v>43495</v>
      </c>
      <c r="C430" s="1" t="s">
        <v>5</v>
      </c>
      <c r="D430" s="1" t="s">
        <v>1</v>
      </c>
      <c r="E430" s="1" t="s">
        <v>2</v>
      </c>
      <c r="F430" s="1">
        <v>1</v>
      </c>
      <c r="G430" s="1" t="s">
        <v>24</v>
      </c>
      <c r="H430" s="1" t="s">
        <v>13</v>
      </c>
      <c r="I430" s="1">
        <f>IF(Table1[[#This Row],[Recommended]]="yes", 1, 0)</f>
        <v>1</v>
      </c>
      <c r="J430" s="1">
        <f>IF(Table1[[#This Row],[Recommended]]="no",1,0)</f>
        <v>0</v>
      </c>
      <c r="K430" s="1" t="str">
        <f>IF(Table1[[#This Row],[Stars]]&gt;=8,"Excellent",IF(Table1[[#This Row],[Stars]]&gt;=6,"Good",IF(Table1[[#This Row],[Stars]]&gt;=5, "Average","Poor")))</f>
        <v>Poor</v>
      </c>
      <c r="L430" s="1">
        <f>IF(Table1[[#This Row],[Grade_of_Stars]]="Excellent", 1,0)</f>
        <v>0</v>
      </c>
      <c r="M430" s="1">
        <f>IF(Table1[[#This Row],[Grade_of_Stars]]="Good", 1,0)</f>
        <v>0</v>
      </c>
      <c r="N430" s="1">
        <f>IF(Table1[[#This Row],[Grade_of_Stars]]="Average",1,0)</f>
        <v>0</v>
      </c>
      <c r="O430" s="1">
        <f>IF(Table1[[#This Row],[Grade_of_Stars]]="Poor",1,0)</f>
        <v>1</v>
      </c>
    </row>
    <row r="431" spans="1:15" ht="14.25" customHeight="1" x14ac:dyDescent="0.25">
      <c r="A431" s="1" t="s">
        <v>670</v>
      </c>
      <c r="B431" s="3">
        <v>43486</v>
      </c>
      <c r="C431" s="1" t="s">
        <v>5</v>
      </c>
      <c r="D431" s="1" t="s">
        <v>1</v>
      </c>
      <c r="E431" s="1" t="s">
        <v>7</v>
      </c>
      <c r="F431" s="1">
        <v>3</v>
      </c>
      <c r="G431" s="1" t="s">
        <v>24</v>
      </c>
      <c r="H431" s="1" t="s">
        <v>13</v>
      </c>
      <c r="I431" s="1">
        <f>IF(Table1[[#This Row],[Recommended]]="yes", 1, 0)</f>
        <v>0</v>
      </c>
      <c r="J431" s="1">
        <f>IF(Table1[[#This Row],[Recommended]]="no",1,0)</f>
        <v>1</v>
      </c>
      <c r="K431" s="1" t="str">
        <f>IF(Table1[[#This Row],[Stars]]&gt;=8,"Excellent",IF(Table1[[#This Row],[Stars]]&gt;=6,"Good",IF(Table1[[#This Row],[Stars]]&gt;=5, "Average","Poor")))</f>
        <v>Poor</v>
      </c>
      <c r="L431" s="1">
        <f>IF(Table1[[#This Row],[Grade_of_Stars]]="Excellent", 1,0)</f>
        <v>0</v>
      </c>
      <c r="M431" s="1">
        <f>IF(Table1[[#This Row],[Grade_of_Stars]]="Good", 1,0)</f>
        <v>0</v>
      </c>
      <c r="N431" s="1">
        <f>IF(Table1[[#This Row],[Grade_of_Stars]]="Average",1,0)</f>
        <v>0</v>
      </c>
      <c r="O431" s="1">
        <f>IF(Table1[[#This Row],[Grade_of_Stars]]="Poor",1,0)</f>
        <v>1</v>
      </c>
    </row>
    <row r="432" spans="1:15" ht="14.25" customHeight="1" x14ac:dyDescent="0.25">
      <c r="A432" s="1" t="s">
        <v>671</v>
      </c>
      <c r="B432" s="3">
        <v>43414</v>
      </c>
      <c r="C432" s="1" t="s">
        <v>273</v>
      </c>
      <c r="D432" s="1" t="s">
        <v>1</v>
      </c>
      <c r="E432" s="1" t="s">
        <v>7</v>
      </c>
      <c r="F432" s="1">
        <v>5</v>
      </c>
      <c r="G432" s="1" t="s">
        <v>24</v>
      </c>
      <c r="H432" s="1" t="s">
        <v>13</v>
      </c>
      <c r="I432" s="1">
        <f>IF(Table1[[#This Row],[Recommended]]="yes", 1, 0)</f>
        <v>0</v>
      </c>
      <c r="J432" s="1">
        <f>IF(Table1[[#This Row],[Recommended]]="no",1,0)</f>
        <v>1</v>
      </c>
      <c r="K432" s="1" t="str">
        <f>IF(Table1[[#This Row],[Stars]]&gt;=8,"Excellent",IF(Table1[[#This Row],[Stars]]&gt;=6,"Good",IF(Table1[[#This Row],[Stars]]&gt;=5, "Average","Poor")))</f>
        <v>Average</v>
      </c>
      <c r="L432" s="1">
        <f>IF(Table1[[#This Row],[Grade_of_Stars]]="Excellent", 1,0)</f>
        <v>0</v>
      </c>
      <c r="M432" s="1">
        <f>IF(Table1[[#This Row],[Grade_of_Stars]]="Good", 1,0)</f>
        <v>0</v>
      </c>
      <c r="N432" s="1">
        <f>IF(Table1[[#This Row],[Grade_of_Stars]]="Average",1,0)</f>
        <v>1</v>
      </c>
      <c r="O432" s="1">
        <f>IF(Table1[[#This Row],[Grade_of_Stars]]="Poor",1,0)</f>
        <v>0</v>
      </c>
    </row>
    <row r="433" spans="1:15" ht="14.25" customHeight="1" x14ac:dyDescent="0.25">
      <c r="A433" s="1" t="s">
        <v>672</v>
      </c>
      <c r="B433" s="3">
        <v>43398</v>
      </c>
      <c r="C433" s="1" t="s">
        <v>31</v>
      </c>
      <c r="D433" s="1" t="s">
        <v>1</v>
      </c>
      <c r="E433" s="1" t="s">
        <v>7</v>
      </c>
      <c r="F433" s="1">
        <v>3</v>
      </c>
      <c r="G433" s="1" t="s">
        <v>24</v>
      </c>
      <c r="H433" s="1" t="s">
        <v>13</v>
      </c>
      <c r="I433" s="1">
        <f>IF(Table1[[#This Row],[Recommended]]="yes", 1, 0)</f>
        <v>0</v>
      </c>
      <c r="J433" s="1">
        <f>IF(Table1[[#This Row],[Recommended]]="no",1,0)</f>
        <v>1</v>
      </c>
      <c r="K433" s="1" t="str">
        <f>IF(Table1[[#This Row],[Stars]]&gt;=8,"Excellent",IF(Table1[[#This Row],[Stars]]&gt;=6,"Good",IF(Table1[[#This Row],[Stars]]&gt;=5, "Average","Poor")))</f>
        <v>Poor</v>
      </c>
      <c r="L433" s="1">
        <f>IF(Table1[[#This Row],[Grade_of_Stars]]="Excellent", 1,0)</f>
        <v>0</v>
      </c>
      <c r="M433" s="1">
        <f>IF(Table1[[#This Row],[Grade_of_Stars]]="Good", 1,0)</f>
        <v>0</v>
      </c>
      <c r="N433" s="1">
        <f>IF(Table1[[#This Row],[Grade_of_Stars]]="Average",1,0)</f>
        <v>0</v>
      </c>
      <c r="O433" s="1">
        <f>IF(Table1[[#This Row],[Grade_of_Stars]]="Poor",1,0)</f>
        <v>1</v>
      </c>
    </row>
    <row r="434" spans="1:15" ht="14.25" customHeight="1" x14ac:dyDescent="0.25">
      <c r="A434" s="1" t="s">
        <v>673</v>
      </c>
      <c r="B434" s="3">
        <v>43390</v>
      </c>
      <c r="C434" s="1" t="s">
        <v>99</v>
      </c>
      <c r="D434" s="1" t="s">
        <v>1</v>
      </c>
      <c r="E434" s="1" t="s">
        <v>2</v>
      </c>
      <c r="F434" s="1">
        <v>7</v>
      </c>
      <c r="G434" s="1" t="s">
        <v>24</v>
      </c>
      <c r="H434" s="1" t="s">
        <v>13</v>
      </c>
      <c r="I434" s="1">
        <f>IF(Table1[[#This Row],[Recommended]]="yes", 1, 0)</f>
        <v>1</v>
      </c>
      <c r="J434" s="1">
        <f>IF(Table1[[#This Row],[Recommended]]="no",1,0)</f>
        <v>0</v>
      </c>
      <c r="K434" s="1" t="str">
        <f>IF(Table1[[#This Row],[Stars]]&gt;=8,"Excellent",IF(Table1[[#This Row],[Stars]]&gt;=6,"Good",IF(Table1[[#This Row],[Stars]]&gt;=5, "Average","Poor")))</f>
        <v>Good</v>
      </c>
      <c r="L434" s="1">
        <f>IF(Table1[[#This Row],[Grade_of_Stars]]="Excellent", 1,0)</f>
        <v>0</v>
      </c>
      <c r="M434" s="1">
        <f>IF(Table1[[#This Row],[Grade_of_Stars]]="Good", 1,0)</f>
        <v>1</v>
      </c>
      <c r="N434" s="1">
        <f>IF(Table1[[#This Row],[Grade_of_Stars]]="Average",1,0)</f>
        <v>0</v>
      </c>
      <c r="O434" s="1">
        <f>IF(Table1[[#This Row],[Grade_of_Stars]]="Poor",1,0)</f>
        <v>0</v>
      </c>
    </row>
    <row r="435" spans="1:15" ht="14.25" customHeight="1" x14ac:dyDescent="0.25">
      <c r="A435" s="1" t="s">
        <v>674</v>
      </c>
      <c r="B435" s="3">
        <v>45106</v>
      </c>
      <c r="C435" s="1" t="s">
        <v>38</v>
      </c>
      <c r="D435" s="1" t="s">
        <v>6</v>
      </c>
      <c r="E435" s="1" t="s">
        <v>7</v>
      </c>
      <c r="F435" s="1">
        <v>3</v>
      </c>
      <c r="G435" s="1" t="s">
        <v>24</v>
      </c>
      <c r="H435" s="1" t="s">
        <v>13</v>
      </c>
      <c r="I435" s="1">
        <f>IF(Table1[[#This Row],[Recommended]]="yes", 1, 0)</f>
        <v>0</v>
      </c>
      <c r="J435" s="1">
        <f>IF(Table1[[#This Row],[Recommended]]="no",1,0)</f>
        <v>1</v>
      </c>
      <c r="K435" s="1" t="str">
        <f>IF(Table1[[#This Row],[Stars]]&gt;=8,"Excellent",IF(Table1[[#This Row],[Stars]]&gt;=6,"Good",IF(Table1[[#This Row],[Stars]]&gt;=5, "Average","Poor")))</f>
        <v>Poor</v>
      </c>
      <c r="L435" s="1">
        <f>IF(Table1[[#This Row],[Grade_of_Stars]]="Excellent", 1,0)</f>
        <v>0</v>
      </c>
      <c r="M435" s="1">
        <f>IF(Table1[[#This Row],[Grade_of_Stars]]="Good", 1,0)</f>
        <v>0</v>
      </c>
      <c r="N435" s="1">
        <f>IF(Table1[[#This Row],[Grade_of_Stars]]="Average",1,0)</f>
        <v>0</v>
      </c>
      <c r="O435" s="1">
        <f>IF(Table1[[#This Row],[Grade_of_Stars]]="Poor",1,0)</f>
        <v>1</v>
      </c>
    </row>
    <row r="436" spans="1:15" ht="14.25" customHeight="1" x14ac:dyDescent="0.25">
      <c r="A436" s="1" t="s">
        <v>675</v>
      </c>
      <c r="B436" s="3">
        <v>45087</v>
      </c>
      <c r="C436" s="1" t="s">
        <v>5</v>
      </c>
      <c r="D436" s="1" t="s">
        <v>6</v>
      </c>
      <c r="E436" s="1" t="s">
        <v>7</v>
      </c>
      <c r="F436" s="1">
        <v>5</v>
      </c>
      <c r="G436" s="1" t="s">
        <v>24</v>
      </c>
      <c r="H436" s="1" t="s">
        <v>13</v>
      </c>
      <c r="I436" s="1">
        <f>IF(Table1[[#This Row],[Recommended]]="yes", 1, 0)</f>
        <v>0</v>
      </c>
      <c r="J436" s="1">
        <f>IF(Table1[[#This Row],[Recommended]]="no",1,0)</f>
        <v>1</v>
      </c>
      <c r="K436" s="1" t="str">
        <f>IF(Table1[[#This Row],[Stars]]&gt;=8,"Excellent",IF(Table1[[#This Row],[Stars]]&gt;=6,"Good",IF(Table1[[#This Row],[Stars]]&gt;=5, "Average","Poor")))</f>
        <v>Average</v>
      </c>
      <c r="L436" s="1">
        <f>IF(Table1[[#This Row],[Grade_of_Stars]]="Excellent", 1,0)</f>
        <v>0</v>
      </c>
      <c r="M436" s="1">
        <f>IF(Table1[[#This Row],[Grade_of_Stars]]="Good", 1,0)</f>
        <v>0</v>
      </c>
      <c r="N436" s="1">
        <f>IF(Table1[[#This Row],[Grade_of_Stars]]="Average",1,0)</f>
        <v>1</v>
      </c>
      <c r="O436" s="1">
        <f>IF(Table1[[#This Row],[Grade_of_Stars]]="Poor",1,0)</f>
        <v>0</v>
      </c>
    </row>
    <row r="437" spans="1:15" ht="14.25" customHeight="1" x14ac:dyDescent="0.25">
      <c r="A437" s="1" t="s">
        <v>676</v>
      </c>
      <c r="B437" s="3">
        <v>45078</v>
      </c>
      <c r="C437" s="1" t="s">
        <v>47</v>
      </c>
      <c r="D437" s="1" t="s">
        <v>6</v>
      </c>
      <c r="E437" s="1" t="s">
        <v>2</v>
      </c>
      <c r="F437" s="1">
        <v>5</v>
      </c>
      <c r="G437" s="1" t="s">
        <v>24</v>
      </c>
      <c r="H437" s="1" t="s">
        <v>13</v>
      </c>
      <c r="I437" s="1">
        <f>IF(Table1[[#This Row],[Recommended]]="yes", 1, 0)</f>
        <v>1</v>
      </c>
      <c r="J437" s="1">
        <f>IF(Table1[[#This Row],[Recommended]]="no",1,0)</f>
        <v>0</v>
      </c>
      <c r="K437" s="1" t="str">
        <f>IF(Table1[[#This Row],[Stars]]&gt;=8,"Excellent",IF(Table1[[#This Row],[Stars]]&gt;=6,"Good",IF(Table1[[#This Row],[Stars]]&gt;=5, "Average","Poor")))</f>
        <v>Average</v>
      </c>
      <c r="L437" s="1">
        <f>IF(Table1[[#This Row],[Grade_of_Stars]]="Excellent", 1,0)</f>
        <v>0</v>
      </c>
      <c r="M437" s="1">
        <f>IF(Table1[[#This Row],[Grade_of_Stars]]="Good", 1,0)</f>
        <v>0</v>
      </c>
      <c r="N437" s="1">
        <f>IF(Table1[[#This Row],[Grade_of_Stars]]="Average",1,0)</f>
        <v>1</v>
      </c>
      <c r="O437" s="1">
        <f>IF(Table1[[#This Row],[Grade_of_Stars]]="Poor",1,0)</f>
        <v>0</v>
      </c>
    </row>
    <row r="438" spans="1:15" ht="14.25" customHeight="1" x14ac:dyDescent="0.25">
      <c r="A438" s="1" t="s">
        <v>677</v>
      </c>
      <c r="B438" s="3">
        <v>45047</v>
      </c>
      <c r="C438" s="1" t="s">
        <v>5</v>
      </c>
      <c r="D438" s="1" t="s">
        <v>6</v>
      </c>
      <c r="E438" s="1" t="s">
        <v>7</v>
      </c>
      <c r="F438" s="1">
        <v>3</v>
      </c>
      <c r="G438" s="1" t="s">
        <v>24</v>
      </c>
      <c r="H438" s="1" t="s">
        <v>13</v>
      </c>
      <c r="I438" s="1">
        <f>IF(Table1[[#This Row],[Recommended]]="yes", 1, 0)</f>
        <v>0</v>
      </c>
      <c r="J438" s="1">
        <f>IF(Table1[[#This Row],[Recommended]]="no",1,0)</f>
        <v>1</v>
      </c>
      <c r="K438" s="1" t="str">
        <f>IF(Table1[[#This Row],[Stars]]&gt;=8,"Excellent",IF(Table1[[#This Row],[Stars]]&gt;=6,"Good",IF(Table1[[#This Row],[Stars]]&gt;=5, "Average","Poor")))</f>
        <v>Poor</v>
      </c>
      <c r="L438" s="1">
        <f>IF(Table1[[#This Row],[Grade_of_Stars]]="Excellent", 1,0)</f>
        <v>0</v>
      </c>
      <c r="M438" s="1">
        <f>IF(Table1[[#This Row],[Grade_of_Stars]]="Good", 1,0)</f>
        <v>0</v>
      </c>
      <c r="N438" s="1">
        <f>IF(Table1[[#This Row],[Grade_of_Stars]]="Average",1,0)</f>
        <v>0</v>
      </c>
      <c r="O438" s="1">
        <f>IF(Table1[[#This Row],[Grade_of_Stars]]="Poor",1,0)</f>
        <v>1</v>
      </c>
    </row>
    <row r="439" spans="1:15" ht="14.25" customHeight="1" x14ac:dyDescent="0.25">
      <c r="A439" s="1" t="s">
        <v>678</v>
      </c>
      <c r="B439" s="3">
        <v>45033</v>
      </c>
      <c r="C439" s="1" t="s">
        <v>0</v>
      </c>
      <c r="D439" s="1" t="s">
        <v>6</v>
      </c>
      <c r="E439" s="1" t="s">
        <v>7</v>
      </c>
      <c r="F439" s="1">
        <v>5</v>
      </c>
      <c r="G439" s="1" t="s">
        <v>24</v>
      </c>
      <c r="H439" s="1" t="s">
        <v>13</v>
      </c>
      <c r="I439" s="1">
        <f>IF(Table1[[#This Row],[Recommended]]="yes", 1, 0)</f>
        <v>0</v>
      </c>
      <c r="J439" s="1">
        <f>IF(Table1[[#This Row],[Recommended]]="no",1,0)</f>
        <v>1</v>
      </c>
      <c r="K439" s="1" t="str">
        <f>IF(Table1[[#This Row],[Stars]]&gt;=8,"Excellent",IF(Table1[[#This Row],[Stars]]&gt;=6,"Good",IF(Table1[[#This Row],[Stars]]&gt;=5, "Average","Poor")))</f>
        <v>Average</v>
      </c>
      <c r="L439" s="1">
        <f>IF(Table1[[#This Row],[Grade_of_Stars]]="Excellent", 1,0)</f>
        <v>0</v>
      </c>
      <c r="M439" s="1">
        <f>IF(Table1[[#This Row],[Grade_of_Stars]]="Good", 1,0)</f>
        <v>0</v>
      </c>
      <c r="N439" s="1">
        <f>IF(Table1[[#This Row],[Grade_of_Stars]]="Average",1,0)</f>
        <v>1</v>
      </c>
      <c r="O439" s="1">
        <f>IF(Table1[[#This Row],[Grade_of_Stars]]="Poor",1,0)</f>
        <v>0</v>
      </c>
    </row>
    <row r="440" spans="1:15" ht="14.25" customHeight="1" x14ac:dyDescent="0.25">
      <c r="A440" s="1" t="s">
        <v>62</v>
      </c>
      <c r="B440" s="3">
        <v>45025</v>
      </c>
      <c r="C440" s="1" t="s">
        <v>5</v>
      </c>
      <c r="D440" s="1" t="s">
        <v>6</v>
      </c>
      <c r="E440" s="1" t="s">
        <v>7</v>
      </c>
      <c r="F440" s="1">
        <v>3</v>
      </c>
      <c r="G440" s="1" t="s">
        <v>24</v>
      </c>
      <c r="H440" s="1" t="s">
        <v>13</v>
      </c>
      <c r="I440" s="1">
        <f>IF(Table1[[#This Row],[Recommended]]="yes", 1, 0)</f>
        <v>0</v>
      </c>
      <c r="J440" s="1">
        <f>IF(Table1[[#This Row],[Recommended]]="no",1,0)</f>
        <v>1</v>
      </c>
      <c r="K440" s="1" t="str">
        <f>IF(Table1[[#This Row],[Stars]]&gt;=8,"Excellent",IF(Table1[[#This Row],[Stars]]&gt;=6,"Good",IF(Table1[[#This Row],[Stars]]&gt;=5, "Average","Poor")))</f>
        <v>Poor</v>
      </c>
      <c r="L440" s="1">
        <f>IF(Table1[[#This Row],[Grade_of_Stars]]="Excellent", 1,0)</f>
        <v>0</v>
      </c>
      <c r="M440" s="1">
        <f>IF(Table1[[#This Row],[Grade_of_Stars]]="Good", 1,0)</f>
        <v>0</v>
      </c>
      <c r="N440" s="1">
        <f>IF(Table1[[#This Row],[Grade_of_Stars]]="Average",1,0)</f>
        <v>0</v>
      </c>
      <c r="O440" s="1">
        <f>IF(Table1[[#This Row],[Grade_of_Stars]]="Poor",1,0)</f>
        <v>1</v>
      </c>
    </row>
    <row r="441" spans="1:15" ht="14.25" customHeight="1" x14ac:dyDescent="0.25">
      <c r="A441" s="1" t="s">
        <v>67</v>
      </c>
      <c r="B441" s="3">
        <v>45011</v>
      </c>
      <c r="C441" s="1" t="s">
        <v>5</v>
      </c>
      <c r="D441" s="1" t="s">
        <v>6</v>
      </c>
      <c r="E441" s="1" t="s">
        <v>7</v>
      </c>
      <c r="F441" s="1">
        <v>7</v>
      </c>
      <c r="G441" s="1" t="s">
        <v>24</v>
      </c>
      <c r="H441" s="1" t="s">
        <v>13</v>
      </c>
      <c r="I441" s="1">
        <f>IF(Table1[[#This Row],[Recommended]]="yes", 1, 0)</f>
        <v>0</v>
      </c>
      <c r="J441" s="1">
        <f>IF(Table1[[#This Row],[Recommended]]="no",1,0)</f>
        <v>1</v>
      </c>
      <c r="K441" s="1" t="str">
        <f>IF(Table1[[#This Row],[Stars]]&gt;=8,"Excellent",IF(Table1[[#This Row],[Stars]]&gt;=6,"Good",IF(Table1[[#This Row],[Stars]]&gt;=5, "Average","Poor")))</f>
        <v>Good</v>
      </c>
      <c r="L441" s="1">
        <f>IF(Table1[[#This Row],[Grade_of_Stars]]="Excellent", 1,0)</f>
        <v>0</v>
      </c>
      <c r="M441" s="1">
        <f>IF(Table1[[#This Row],[Grade_of_Stars]]="Good", 1,0)</f>
        <v>1</v>
      </c>
      <c r="N441" s="1">
        <f>IF(Table1[[#This Row],[Grade_of_Stars]]="Average",1,0)</f>
        <v>0</v>
      </c>
      <c r="O441" s="1">
        <f>IF(Table1[[#This Row],[Grade_of_Stars]]="Poor",1,0)</f>
        <v>0</v>
      </c>
    </row>
    <row r="442" spans="1:15" ht="14.25" customHeight="1" x14ac:dyDescent="0.25">
      <c r="A442" s="21" t="s">
        <v>679</v>
      </c>
      <c r="B442" s="3">
        <v>45000</v>
      </c>
      <c r="C442" s="1" t="s">
        <v>5</v>
      </c>
      <c r="D442" s="1" t="s">
        <v>6</v>
      </c>
      <c r="E442" s="1" t="s">
        <v>2</v>
      </c>
      <c r="F442" s="1">
        <v>9</v>
      </c>
      <c r="G442" s="1" t="s">
        <v>24</v>
      </c>
      <c r="H442" s="1" t="s">
        <v>13</v>
      </c>
      <c r="I442" s="1">
        <f>IF(Table1[[#This Row],[Recommended]]="yes", 1, 0)</f>
        <v>1</v>
      </c>
      <c r="J442" s="1">
        <f>IF(Table1[[#This Row],[Recommended]]="no",1,0)</f>
        <v>0</v>
      </c>
      <c r="K442" s="1" t="str">
        <f>IF(Table1[[#This Row],[Stars]]&gt;=8,"Excellent",IF(Table1[[#This Row],[Stars]]&gt;=6,"Good",IF(Table1[[#This Row],[Stars]]&gt;=5, "Average","Poor")))</f>
        <v>Excellent</v>
      </c>
      <c r="L442" s="1">
        <f>IF(Table1[[#This Row],[Grade_of_Stars]]="Excellent", 1,0)</f>
        <v>1</v>
      </c>
      <c r="M442" s="1">
        <f>IF(Table1[[#This Row],[Grade_of_Stars]]="Good", 1,0)</f>
        <v>0</v>
      </c>
      <c r="N442" s="1">
        <f>IF(Table1[[#This Row],[Grade_of_Stars]]="Average",1,0)</f>
        <v>0</v>
      </c>
      <c r="O442" s="1">
        <f>IF(Table1[[#This Row],[Grade_of_Stars]]="Poor",1,0)</f>
        <v>0</v>
      </c>
    </row>
    <row r="443" spans="1:15" ht="14.25" customHeight="1" x14ac:dyDescent="0.25">
      <c r="A443" s="1" t="s">
        <v>680</v>
      </c>
      <c r="B443" s="3">
        <v>44994</v>
      </c>
      <c r="C443" s="1" t="s">
        <v>5</v>
      </c>
      <c r="D443" s="1" t="s">
        <v>6</v>
      </c>
      <c r="E443" s="1" t="s">
        <v>2</v>
      </c>
      <c r="F443" s="1">
        <v>1</v>
      </c>
      <c r="G443" s="1" t="s">
        <v>24</v>
      </c>
      <c r="H443" s="1" t="s">
        <v>13</v>
      </c>
      <c r="I443" s="1">
        <f>IF(Table1[[#This Row],[Recommended]]="yes", 1, 0)</f>
        <v>1</v>
      </c>
      <c r="J443" s="1">
        <f>IF(Table1[[#This Row],[Recommended]]="no",1,0)</f>
        <v>0</v>
      </c>
      <c r="K443" s="1" t="str">
        <f>IF(Table1[[#This Row],[Stars]]&gt;=8,"Excellent",IF(Table1[[#This Row],[Stars]]&gt;=6,"Good",IF(Table1[[#This Row],[Stars]]&gt;=5, "Average","Poor")))</f>
        <v>Poor</v>
      </c>
      <c r="L443" s="1">
        <f>IF(Table1[[#This Row],[Grade_of_Stars]]="Excellent", 1,0)</f>
        <v>0</v>
      </c>
      <c r="M443" s="1">
        <f>IF(Table1[[#This Row],[Grade_of_Stars]]="Good", 1,0)</f>
        <v>0</v>
      </c>
      <c r="N443" s="1">
        <f>IF(Table1[[#This Row],[Grade_of_Stars]]="Average",1,0)</f>
        <v>0</v>
      </c>
      <c r="O443" s="1">
        <f>IF(Table1[[#This Row],[Grade_of_Stars]]="Poor",1,0)</f>
        <v>1</v>
      </c>
    </row>
    <row r="444" spans="1:15" ht="14.25" customHeight="1" x14ac:dyDescent="0.25">
      <c r="A444" s="1" t="s">
        <v>681</v>
      </c>
      <c r="B444" s="3">
        <v>44983</v>
      </c>
      <c r="C444" s="1" t="s">
        <v>5</v>
      </c>
      <c r="D444" s="1" t="s">
        <v>6</v>
      </c>
      <c r="E444" s="1" t="s">
        <v>7</v>
      </c>
      <c r="F444" s="1">
        <v>3</v>
      </c>
      <c r="G444" s="1" t="s">
        <v>24</v>
      </c>
      <c r="H444" s="1" t="s">
        <v>13</v>
      </c>
      <c r="I444" s="1">
        <f>IF(Table1[[#This Row],[Recommended]]="yes", 1, 0)</f>
        <v>0</v>
      </c>
      <c r="J444" s="1">
        <f>IF(Table1[[#This Row],[Recommended]]="no",1,0)</f>
        <v>1</v>
      </c>
      <c r="K444" s="1" t="str">
        <f>IF(Table1[[#This Row],[Stars]]&gt;=8,"Excellent",IF(Table1[[#This Row],[Stars]]&gt;=6,"Good",IF(Table1[[#This Row],[Stars]]&gt;=5, "Average","Poor")))</f>
        <v>Poor</v>
      </c>
      <c r="L444" s="1">
        <f>IF(Table1[[#This Row],[Grade_of_Stars]]="Excellent", 1,0)</f>
        <v>0</v>
      </c>
      <c r="M444" s="1">
        <f>IF(Table1[[#This Row],[Grade_of_Stars]]="Good", 1,0)</f>
        <v>0</v>
      </c>
      <c r="N444" s="1">
        <f>IF(Table1[[#This Row],[Grade_of_Stars]]="Average",1,0)</f>
        <v>0</v>
      </c>
      <c r="O444" s="1">
        <f>IF(Table1[[#This Row],[Grade_of_Stars]]="Poor",1,0)</f>
        <v>1</v>
      </c>
    </row>
    <row r="445" spans="1:15" ht="14.25" customHeight="1" x14ac:dyDescent="0.25">
      <c r="A445" s="1" t="s">
        <v>682</v>
      </c>
      <c r="B445" s="3">
        <v>44957</v>
      </c>
      <c r="C445" s="1" t="s">
        <v>5</v>
      </c>
      <c r="D445" s="1" t="s">
        <v>6</v>
      </c>
      <c r="E445" s="1" t="s">
        <v>2</v>
      </c>
      <c r="F445" s="1">
        <v>3</v>
      </c>
      <c r="G445" s="1" t="s">
        <v>24</v>
      </c>
      <c r="H445" s="1" t="s">
        <v>13</v>
      </c>
      <c r="I445" s="1">
        <f>IF(Table1[[#This Row],[Recommended]]="yes", 1, 0)</f>
        <v>1</v>
      </c>
      <c r="J445" s="1">
        <f>IF(Table1[[#This Row],[Recommended]]="no",1,0)</f>
        <v>0</v>
      </c>
      <c r="K445" s="1" t="str">
        <f>IF(Table1[[#This Row],[Stars]]&gt;=8,"Excellent",IF(Table1[[#This Row],[Stars]]&gt;=6,"Good",IF(Table1[[#This Row],[Stars]]&gt;=5, "Average","Poor")))</f>
        <v>Poor</v>
      </c>
      <c r="L445" s="1">
        <f>IF(Table1[[#This Row],[Grade_of_Stars]]="Excellent", 1,0)</f>
        <v>0</v>
      </c>
      <c r="M445" s="1">
        <f>IF(Table1[[#This Row],[Grade_of_Stars]]="Good", 1,0)</f>
        <v>0</v>
      </c>
      <c r="N445" s="1">
        <f>IF(Table1[[#This Row],[Grade_of_Stars]]="Average",1,0)</f>
        <v>0</v>
      </c>
      <c r="O445" s="1">
        <f>IF(Table1[[#This Row],[Grade_of_Stars]]="Poor",1,0)</f>
        <v>1</v>
      </c>
    </row>
    <row r="446" spans="1:15" ht="14.25" customHeight="1" x14ac:dyDescent="0.25">
      <c r="A446" s="1" t="s">
        <v>683</v>
      </c>
      <c r="B446" s="3">
        <v>44944</v>
      </c>
      <c r="C446" s="1" t="s">
        <v>5</v>
      </c>
      <c r="D446" s="1" t="s">
        <v>6</v>
      </c>
      <c r="E446" s="1" t="s">
        <v>2</v>
      </c>
      <c r="F446" s="1">
        <v>5</v>
      </c>
      <c r="G446" s="1" t="s">
        <v>24</v>
      </c>
      <c r="H446" s="1" t="s">
        <v>13</v>
      </c>
      <c r="I446" s="1">
        <f>IF(Table1[[#This Row],[Recommended]]="yes", 1, 0)</f>
        <v>1</v>
      </c>
      <c r="J446" s="1">
        <f>IF(Table1[[#This Row],[Recommended]]="no",1,0)</f>
        <v>0</v>
      </c>
      <c r="K446" s="1" t="str">
        <f>IF(Table1[[#This Row],[Stars]]&gt;=8,"Excellent",IF(Table1[[#This Row],[Stars]]&gt;=6,"Good",IF(Table1[[#This Row],[Stars]]&gt;=5, "Average","Poor")))</f>
        <v>Average</v>
      </c>
      <c r="L446" s="1">
        <f>IF(Table1[[#This Row],[Grade_of_Stars]]="Excellent", 1,0)</f>
        <v>0</v>
      </c>
      <c r="M446" s="1">
        <f>IF(Table1[[#This Row],[Grade_of_Stars]]="Good", 1,0)</f>
        <v>0</v>
      </c>
      <c r="N446" s="1">
        <f>IF(Table1[[#This Row],[Grade_of_Stars]]="Average",1,0)</f>
        <v>1</v>
      </c>
      <c r="O446" s="1">
        <f>IF(Table1[[#This Row],[Grade_of_Stars]]="Poor",1,0)</f>
        <v>0</v>
      </c>
    </row>
    <row r="447" spans="1:15" ht="14.25" customHeight="1" x14ac:dyDescent="0.25">
      <c r="A447" s="1" t="s">
        <v>684</v>
      </c>
      <c r="B447" s="3">
        <v>44927</v>
      </c>
      <c r="C447" s="1" t="s">
        <v>5</v>
      </c>
      <c r="D447" s="1" t="s">
        <v>6</v>
      </c>
      <c r="E447" s="1" t="s">
        <v>7</v>
      </c>
      <c r="F447" s="1">
        <v>5</v>
      </c>
      <c r="G447" s="1" t="s">
        <v>24</v>
      </c>
      <c r="H447" s="1" t="s">
        <v>13</v>
      </c>
      <c r="I447" s="1">
        <f>IF(Table1[[#This Row],[Recommended]]="yes", 1, 0)</f>
        <v>0</v>
      </c>
      <c r="J447" s="1">
        <f>IF(Table1[[#This Row],[Recommended]]="no",1,0)</f>
        <v>1</v>
      </c>
      <c r="K447" s="1" t="str">
        <f>IF(Table1[[#This Row],[Stars]]&gt;=8,"Excellent",IF(Table1[[#This Row],[Stars]]&gt;=6,"Good",IF(Table1[[#This Row],[Stars]]&gt;=5, "Average","Poor")))</f>
        <v>Average</v>
      </c>
      <c r="L447" s="1">
        <f>IF(Table1[[#This Row],[Grade_of_Stars]]="Excellent", 1,0)</f>
        <v>0</v>
      </c>
      <c r="M447" s="1">
        <f>IF(Table1[[#This Row],[Grade_of_Stars]]="Good", 1,0)</f>
        <v>0</v>
      </c>
      <c r="N447" s="1">
        <f>IF(Table1[[#This Row],[Grade_of_Stars]]="Average",1,0)</f>
        <v>1</v>
      </c>
      <c r="O447" s="1">
        <f>IF(Table1[[#This Row],[Grade_of_Stars]]="Poor",1,0)</f>
        <v>0</v>
      </c>
    </row>
    <row r="448" spans="1:15" ht="14.25" customHeight="1" x14ac:dyDescent="0.25">
      <c r="A448" s="1" t="s">
        <v>685</v>
      </c>
      <c r="B448" s="3">
        <v>44914</v>
      </c>
      <c r="C448" s="1" t="s">
        <v>5</v>
      </c>
      <c r="D448" s="1" t="s">
        <v>6</v>
      </c>
      <c r="E448" s="1" t="s">
        <v>7</v>
      </c>
      <c r="F448" s="1">
        <v>3</v>
      </c>
      <c r="G448" s="1" t="s">
        <v>24</v>
      </c>
      <c r="H448" s="1" t="s">
        <v>13</v>
      </c>
      <c r="I448" s="1">
        <f>IF(Table1[[#This Row],[Recommended]]="yes", 1, 0)</f>
        <v>0</v>
      </c>
      <c r="J448" s="1">
        <f>IF(Table1[[#This Row],[Recommended]]="no",1,0)</f>
        <v>1</v>
      </c>
      <c r="K448" s="1" t="str">
        <f>IF(Table1[[#This Row],[Stars]]&gt;=8,"Excellent",IF(Table1[[#This Row],[Stars]]&gt;=6,"Good",IF(Table1[[#This Row],[Stars]]&gt;=5, "Average","Poor")))</f>
        <v>Poor</v>
      </c>
      <c r="L448" s="1">
        <f>IF(Table1[[#This Row],[Grade_of_Stars]]="Excellent", 1,0)</f>
        <v>0</v>
      </c>
      <c r="M448" s="1">
        <f>IF(Table1[[#This Row],[Grade_of_Stars]]="Good", 1,0)</f>
        <v>0</v>
      </c>
      <c r="N448" s="1">
        <f>IF(Table1[[#This Row],[Grade_of_Stars]]="Average",1,0)</f>
        <v>0</v>
      </c>
      <c r="O448" s="1">
        <f>IF(Table1[[#This Row],[Grade_of_Stars]]="Poor",1,0)</f>
        <v>1</v>
      </c>
    </row>
    <row r="449" spans="1:15" ht="14.25" customHeight="1" x14ac:dyDescent="0.25">
      <c r="A449" s="1" t="s">
        <v>686</v>
      </c>
      <c r="B449" s="3">
        <v>44903</v>
      </c>
      <c r="C449" s="1" t="s">
        <v>5</v>
      </c>
      <c r="D449" s="1" t="s">
        <v>6</v>
      </c>
      <c r="E449" s="1" t="s">
        <v>7</v>
      </c>
      <c r="F449" s="1">
        <v>3</v>
      </c>
      <c r="G449" s="1" t="s">
        <v>24</v>
      </c>
      <c r="H449" s="1" t="s">
        <v>13</v>
      </c>
      <c r="I449" s="1">
        <f>IF(Table1[[#This Row],[Recommended]]="yes", 1, 0)</f>
        <v>0</v>
      </c>
      <c r="J449" s="1">
        <f>IF(Table1[[#This Row],[Recommended]]="no",1,0)</f>
        <v>1</v>
      </c>
      <c r="K449" s="1" t="str">
        <f>IF(Table1[[#This Row],[Stars]]&gt;=8,"Excellent",IF(Table1[[#This Row],[Stars]]&gt;=6,"Good",IF(Table1[[#This Row],[Stars]]&gt;=5, "Average","Poor")))</f>
        <v>Poor</v>
      </c>
      <c r="L449" s="1">
        <f>IF(Table1[[#This Row],[Grade_of_Stars]]="Excellent", 1,0)</f>
        <v>0</v>
      </c>
      <c r="M449" s="1">
        <f>IF(Table1[[#This Row],[Grade_of_Stars]]="Good", 1,0)</f>
        <v>0</v>
      </c>
      <c r="N449" s="1">
        <f>IF(Table1[[#This Row],[Grade_of_Stars]]="Average",1,0)</f>
        <v>0</v>
      </c>
      <c r="O449" s="1">
        <f>IF(Table1[[#This Row],[Grade_of_Stars]]="Poor",1,0)</f>
        <v>1</v>
      </c>
    </row>
    <row r="450" spans="1:15" ht="14.25" customHeight="1" x14ac:dyDescent="0.25">
      <c r="A450" s="1" t="s">
        <v>93</v>
      </c>
      <c r="B450" s="3">
        <v>44872</v>
      </c>
      <c r="C450" s="1" t="s">
        <v>36</v>
      </c>
      <c r="D450" s="1" t="s">
        <v>6</v>
      </c>
      <c r="E450" s="1" t="s">
        <v>7</v>
      </c>
      <c r="F450" s="1">
        <v>5</v>
      </c>
      <c r="G450" s="1" t="s">
        <v>24</v>
      </c>
      <c r="H450" s="1" t="s">
        <v>13</v>
      </c>
      <c r="I450" s="1">
        <f>IF(Table1[[#This Row],[Recommended]]="yes", 1, 0)</f>
        <v>0</v>
      </c>
      <c r="J450" s="1">
        <f>IF(Table1[[#This Row],[Recommended]]="no",1,0)</f>
        <v>1</v>
      </c>
      <c r="K450" s="1" t="str">
        <f>IF(Table1[[#This Row],[Stars]]&gt;=8,"Excellent",IF(Table1[[#This Row],[Stars]]&gt;=6,"Good",IF(Table1[[#This Row],[Stars]]&gt;=5, "Average","Poor")))</f>
        <v>Average</v>
      </c>
      <c r="L450" s="1">
        <f>IF(Table1[[#This Row],[Grade_of_Stars]]="Excellent", 1,0)</f>
        <v>0</v>
      </c>
      <c r="M450" s="1">
        <f>IF(Table1[[#This Row],[Grade_of_Stars]]="Good", 1,0)</f>
        <v>0</v>
      </c>
      <c r="N450" s="1">
        <f>IF(Table1[[#This Row],[Grade_of_Stars]]="Average",1,0)</f>
        <v>1</v>
      </c>
      <c r="O450" s="1">
        <f>IF(Table1[[#This Row],[Grade_of_Stars]]="Poor",1,0)</f>
        <v>0</v>
      </c>
    </row>
    <row r="451" spans="1:15" ht="14.25" customHeight="1" x14ac:dyDescent="0.25">
      <c r="A451" s="1" t="s">
        <v>687</v>
      </c>
      <c r="B451" s="3">
        <v>44848</v>
      </c>
      <c r="C451" s="1" t="s">
        <v>5</v>
      </c>
      <c r="D451" s="1" t="s">
        <v>6</v>
      </c>
      <c r="E451" s="1" t="s">
        <v>7</v>
      </c>
      <c r="F451" s="1">
        <v>7</v>
      </c>
      <c r="G451" s="1" t="s">
        <v>24</v>
      </c>
      <c r="H451" s="1" t="s">
        <v>13</v>
      </c>
      <c r="I451" s="1">
        <f>IF(Table1[[#This Row],[Recommended]]="yes", 1, 0)</f>
        <v>0</v>
      </c>
      <c r="J451" s="1">
        <f>IF(Table1[[#This Row],[Recommended]]="no",1,0)</f>
        <v>1</v>
      </c>
      <c r="K451" s="1" t="str">
        <f>IF(Table1[[#This Row],[Stars]]&gt;=8,"Excellent",IF(Table1[[#This Row],[Stars]]&gt;=6,"Good",IF(Table1[[#This Row],[Stars]]&gt;=5, "Average","Poor")))</f>
        <v>Good</v>
      </c>
      <c r="L451" s="1">
        <f>IF(Table1[[#This Row],[Grade_of_Stars]]="Excellent", 1,0)</f>
        <v>0</v>
      </c>
      <c r="M451" s="1">
        <f>IF(Table1[[#This Row],[Grade_of_Stars]]="Good", 1,0)</f>
        <v>1</v>
      </c>
      <c r="N451" s="1">
        <f>IF(Table1[[#This Row],[Grade_of_Stars]]="Average",1,0)</f>
        <v>0</v>
      </c>
      <c r="O451" s="1">
        <f>IF(Table1[[#This Row],[Grade_of_Stars]]="Poor",1,0)</f>
        <v>0</v>
      </c>
    </row>
    <row r="452" spans="1:15" ht="14.25" customHeight="1" x14ac:dyDescent="0.25">
      <c r="A452" s="1" t="s">
        <v>688</v>
      </c>
      <c r="B452" s="3">
        <v>44818</v>
      </c>
      <c r="C452" s="1" t="s">
        <v>5</v>
      </c>
      <c r="D452" s="1" t="s">
        <v>6</v>
      </c>
      <c r="E452" s="1" t="s">
        <v>2</v>
      </c>
      <c r="F452" s="1">
        <v>9</v>
      </c>
      <c r="G452" s="1" t="s">
        <v>24</v>
      </c>
      <c r="H452" s="1" t="s">
        <v>13</v>
      </c>
      <c r="I452" s="1">
        <f>IF(Table1[[#This Row],[Recommended]]="yes", 1, 0)</f>
        <v>1</v>
      </c>
      <c r="J452" s="1">
        <f>IF(Table1[[#This Row],[Recommended]]="no",1,0)</f>
        <v>0</v>
      </c>
      <c r="K452" s="1" t="str">
        <f>IF(Table1[[#This Row],[Stars]]&gt;=8,"Excellent",IF(Table1[[#This Row],[Stars]]&gt;=6,"Good",IF(Table1[[#This Row],[Stars]]&gt;=5, "Average","Poor")))</f>
        <v>Excellent</v>
      </c>
      <c r="L452" s="1">
        <f>IF(Table1[[#This Row],[Grade_of_Stars]]="Excellent", 1,0)</f>
        <v>1</v>
      </c>
      <c r="M452" s="1">
        <f>IF(Table1[[#This Row],[Grade_of_Stars]]="Good", 1,0)</f>
        <v>0</v>
      </c>
      <c r="N452" s="1">
        <f>IF(Table1[[#This Row],[Grade_of_Stars]]="Average",1,0)</f>
        <v>0</v>
      </c>
      <c r="O452" s="1">
        <f>IF(Table1[[#This Row],[Grade_of_Stars]]="Poor",1,0)</f>
        <v>0</v>
      </c>
    </row>
    <row r="453" spans="1:15" ht="14.25" customHeight="1" x14ac:dyDescent="0.25">
      <c r="A453" s="1" t="s">
        <v>689</v>
      </c>
      <c r="B453" s="3">
        <v>44769</v>
      </c>
      <c r="C453" s="1" t="s">
        <v>31</v>
      </c>
      <c r="D453" s="1" t="s">
        <v>6</v>
      </c>
      <c r="E453" s="1" t="s">
        <v>7</v>
      </c>
      <c r="F453" s="1">
        <v>3</v>
      </c>
      <c r="G453" s="1" t="s">
        <v>24</v>
      </c>
      <c r="H453" s="1" t="s">
        <v>13</v>
      </c>
      <c r="I453" s="1">
        <f>IF(Table1[[#This Row],[Recommended]]="yes", 1, 0)</f>
        <v>0</v>
      </c>
      <c r="J453" s="1">
        <f>IF(Table1[[#This Row],[Recommended]]="no",1,0)</f>
        <v>1</v>
      </c>
      <c r="K453" s="1" t="str">
        <f>IF(Table1[[#This Row],[Stars]]&gt;=8,"Excellent",IF(Table1[[#This Row],[Stars]]&gt;=6,"Good",IF(Table1[[#This Row],[Stars]]&gt;=5, "Average","Poor")))</f>
        <v>Poor</v>
      </c>
      <c r="L453" s="1">
        <f>IF(Table1[[#This Row],[Grade_of_Stars]]="Excellent", 1,0)</f>
        <v>0</v>
      </c>
      <c r="M453" s="1">
        <f>IF(Table1[[#This Row],[Grade_of_Stars]]="Good", 1,0)</f>
        <v>0</v>
      </c>
      <c r="N453" s="1">
        <f>IF(Table1[[#This Row],[Grade_of_Stars]]="Average",1,0)</f>
        <v>0</v>
      </c>
      <c r="O453" s="1">
        <f>IF(Table1[[#This Row],[Grade_of_Stars]]="Poor",1,0)</f>
        <v>1</v>
      </c>
    </row>
    <row r="454" spans="1:15" ht="14.25" customHeight="1" x14ac:dyDescent="0.25">
      <c r="A454" s="1" t="s">
        <v>125</v>
      </c>
      <c r="B454" s="3">
        <v>44731</v>
      </c>
      <c r="C454" s="1" t="s">
        <v>14</v>
      </c>
      <c r="D454" s="1" t="s">
        <v>6</v>
      </c>
      <c r="E454" s="1" t="s">
        <v>7</v>
      </c>
      <c r="F454" s="1">
        <v>5</v>
      </c>
      <c r="G454" s="1" t="s">
        <v>24</v>
      </c>
      <c r="H454" s="1" t="s">
        <v>13</v>
      </c>
      <c r="I454" s="1">
        <f>IF(Table1[[#This Row],[Recommended]]="yes", 1, 0)</f>
        <v>0</v>
      </c>
      <c r="J454" s="1">
        <f>IF(Table1[[#This Row],[Recommended]]="no",1,0)</f>
        <v>1</v>
      </c>
      <c r="K454" s="1" t="str">
        <f>IF(Table1[[#This Row],[Stars]]&gt;=8,"Excellent",IF(Table1[[#This Row],[Stars]]&gt;=6,"Good",IF(Table1[[#This Row],[Stars]]&gt;=5, "Average","Poor")))</f>
        <v>Average</v>
      </c>
      <c r="L454" s="1">
        <f>IF(Table1[[#This Row],[Grade_of_Stars]]="Excellent", 1,0)</f>
        <v>0</v>
      </c>
      <c r="M454" s="1">
        <f>IF(Table1[[#This Row],[Grade_of_Stars]]="Good", 1,0)</f>
        <v>0</v>
      </c>
      <c r="N454" s="1">
        <f>IF(Table1[[#This Row],[Grade_of_Stars]]="Average",1,0)</f>
        <v>1</v>
      </c>
      <c r="O454" s="1">
        <f>IF(Table1[[#This Row],[Grade_of_Stars]]="Poor",1,0)</f>
        <v>0</v>
      </c>
    </row>
    <row r="455" spans="1:15" ht="14.25" customHeight="1" x14ac:dyDescent="0.25">
      <c r="A455" s="1" t="s">
        <v>690</v>
      </c>
      <c r="B455" s="3">
        <v>44714</v>
      </c>
      <c r="C455" s="1" t="s">
        <v>5</v>
      </c>
      <c r="D455" s="1" t="s">
        <v>6</v>
      </c>
      <c r="E455" s="1" t="s">
        <v>2</v>
      </c>
      <c r="F455" s="1">
        <v>3</v>
      </c>
      <c r="G455" s="1" t="s">
        <v>24</v>
      </c>
      <c r="H455" s="1" t="s">
        <v>13</v>
      </c>
      <c r="I455" s="1">
        <f>IF(Table1[[#This Row],[Recommended]]="yes", 1, 0)</f>
        <v>1</v>
      </c>
      <c r="J455" s="1">
        <f>IF(Table1[[#This Row],[Recommended]]="no",1,0)</f>
        <v>0</v>
      </c>
      <c r="K455" s="1" t="str">
        <f>IF(Table1[[#This Row],[Stars]]&gt;=8,"Excellent",IF(Table1[[#This Row],[Stars]]&gt;=6,"Good",IF(Table1[[#This Row],[Stars]]&gt;=5, "Average","Poor")))</f>
        <v>Poor</v>
      </c>
      <c r="L455" s="1">
        <f>IF(Table1[[#This Row],[Grade_of_Stars]]="Excellent", 1,0)</f>
        <v>0</v>
      </c>
      <c r="M455" s="1">
        <f>IF(Table1[[#This Row],[Grade_of_Stars]]="Good", 1,0)</f>
        <v>0</v>
      </c>
      <c r="N455" s="1">
        <f>IF(Table1[[#This Row],[Grade_of_Stars]]="Average",1,0)</f>
        <v>0</v>
      </c>
      <c r="O455" s="1">
        <f>IF(Table1[[#This Row],[Grade_of_Stars]]="Poor",1,0)</f>
        <v>1</v>
      </c>
    </row>
    <row r="456" spans="1:15" ht="14.25" customHeight="1" x14ac:dyDescent="0.25">
      <c r="A456" s="1" t="s">
        <v>134</v>
      </c>
      <c r="B456" s="3">
        <v>44699</v>
      </c>
      <c r="C456" s="1" t="s">
        <v>5</v>
      </c>
      <c r="D456" s="1" t="s">
        <v>6</v>
      </c>
      <c r="E456" s="1" t="s">
        <v>7</v>
      </c>
      <c r="F456" s="1">
        <v>3</v>
      </c>
      <c r="G456" s="1" t="s">
        <v>24</v>
      </c>
      <c r="H456" s="1" t="s">
        <v>13</v>
      </c>
      <c r="I456" s="1">
        <f>IF(Table1[[#This Row],[Recommended]]="yes", 1, 0)</f>
        <v>0</v>
      </c>
      <c r="J456" s="1">
        <f>IF(Table1[[#This Row],[Recommended]]="no",1,0)</f>
        <v>1</v>
      </c>
      <c r="K456" s="1" t="str">
        <f>IF(Table1[[#This Row],[Stars]]&gt;=8,"Excellent",IF(Table1[[#This Row],[Stars]]&gt;=6,"Good",IF(Table1[[#This Row],[Stars]]&gt;=5, "Average","Poor")))</f>
        <v>Poor</v>
      </c>
      <c r="L456" s="1">
        <f>IF(Table1[[#This Row],[Grade_of_Stars]]="Excellent", 1,0)</f>
        <v>0</v>
      </c>
      <c r="M456" s="1">
        <f>IF(Table1[[#This Row],[Grade_of_Stars]]="Good", 1,0)</f>
        <v>0</v>
      </c>
      <c r="N456" s="1">
        <f>IF(Table1[[#This Row],[Grade_of_Stars]]="Average",1,0)</f>
        <v>0</v>
      </c>
      <c r="O456" s="1">
        <f>IF(Table1[[#This Row],[Grade_of_Stars]]="Poor",1,0)</f>
        <v>1</v>
      </c>
    </row>
    <row r="457" spans="1:15" ht="14.25" customHeight="1" x14ac:dyDescent="0.25">
      <c r="A457" s="1" t="s">
        <v>138</v>
      </c>
      <c r="B457" s="3">
        <v>44680</v>
      </c>
      <c r="C457" s="1" t="s">
        <v>139</v>
      </c>
      <c r="D457" s="1" t="s">
        <v>6</v>
      </c>
      <c r="E457" s="1" t="s">
        <v>7</v>
      </c>
      <c r="F457" s="1">
        <v>5</v>
      </c>
      <c r="G457" s="1" t="s">
        <v>24</v>
      </c>
      <c r="H457" s="1" t="s">
        <v>13</v>
      </c>
      <c r="I457" s="1">
        <f>IF(Table1[[#This Row],[Recommended]]="yes", 1, 0)</f>
        <v>0</v>
      </c>
      <c r="J457" s="1">
        <f>IF(Table1[[#This Row],[Recommended]]="no",1,0)</f>
        <v>1</v>
      </c>
      <c r="K457" s="1" t="str">
        <f>IF(Table1[[#This Row],[Stars]]&gt;=8,"Excellent",IF(Table1[[#This Row],[Stars]]&gt;=6,"Good",IF(Table1[[#This Row],[Stars]]&gt;=5, "Average","Poor")))</f>
        <v>Average</v>
      </c>
      <c r="L457" s="1">
        <f>IF(Table1[[#This Row],[Grade_of_Stars]]="Excellent", 1,0)</f>
        <v>0</v>
      </c>
      <c r="M457" s="1">
        <f>IF(Table1[[#This Row],[Grade_of_Stars]]="Good", 1,0)</f>
        <v>0</v>
      </c>
      <c r="N457" s="1">
        <f>IF(Table1[[#This Row],[Grade_of_Stars]]="Average",1,0)</f>
        <v>1</v>
      </c>
      <c r="O457" s="1">
        <f>IF(Table1[[#This Row],[Grade_of_Stars]]="Poor",1,0)</f>
        <v>0</v>
      </c>
    </row>
    <row r="458" spans="1:15" ht="14.25" customHeight="1" x14ac:dyDescent="0.25">
      <c r="A458" s="1" t="s">
        <v>167</v>
      </c>
      <c r="B458" s="3">
        <v>44510</v>
      </c>
      <c r="C458" s="1" t="s">
        <v>58</v>
      </c>
      <c r="D458" s="1" t="s">
        <v>6</v>
      </c>
      <c r="E458" s="1" t="s">
        <v>7</v>
      </c>
      <c r="F458" s="1">
        <v>3</v>
      </c>
      <c r="G458" s="1" t="s">
        <v>24</v>
      </c>
      <c r="H458" s="1" t="s">
        <v>13</v>
      </c>
      <c r="I458" s="1">
        <f>IF(Table1[[#This Row],[Recommended]]="yes", 1, 0)</f>
        <v>0</v>
      </c>
      <c r="J458" s="1">
        <f>IF(Table1[[#This Row],[Recommended]]="no",1,0)</f>
        <v>1</v>
      </c>
      <c r="K458" s="1" t="str">
        <f>IF(Table1[[#This Row],[Stars]]&gt;=8,"Excellent",IF(Table1[[#This Row],[Stars]]&gt;=6,"Good",IF(Table1[[#This Row],[Stars]]&gt;=5, "Average","Poor")))</f>
        <v>Poor</v>
      </c>
      <c r="L458" s="1">
        <f>IF(Table1[[#This Row],[Grade_of_Stars]]="Excellent", 1,0)</f>
        <v>0</v>
      </c>
      <c r="M458" s="1">
        <f>IF(Table1[[#This Row],[Grade_of_Stars]]="Good", 1,0)</f>
        <v>0</v>
      </c>
      <c r="N458" s="1">
        <f>IF(Table1[[#This Row],[Grade_of_Stars]]="Average",1,0)</f>
        <v>0</v>
      </c>
      <c r="O458" s="1">
        <f>IF(Table1[[#This Row],[Grade_of_Stars]]="Poor",1,0)</f>
        <v>1</v>
      </c>
    </row>
    <row r="459" spans="1:15" ht="14.25" customHeight="1" x14ac:dyDescent="0.25">
      <c r="A459" s="1" t="s">
        <v>691</v>
      </c>
      <c r="B459" s="3">
        <v>44489</v>
      </c>
      <c r="C459" s="1" t="s">
        <v>5</v>
      </c>
      <c r="D459" s="1" t="s">
        <v>6</v>
      </c>
      <c r="E459" s="1" t="s">
        <v>2</v>
      </c>
      <c r="F459" s="1">
        <v>5</v>
      </c>
      <c r="G459" s="1" t="s">
        <v>24</v>
      </c>
      <c r="H459" s="1" t="s">
        <v>13</v>
      </c>
      <c r="I459" s="1">
        <f>IF(Table1[[#This Row],[Recommended]]="yes", 1, 0)</f>
        <v>1</v>
      </c>
      <c r="J459" s="1">
        <f>IF(Table1[[#This Row],[Recommended]]="no",1,0)</f>
        <v>0</v>
      </c>
      <c r="K459" s="1" t="str">
        <f>IF(Table1[[#This Row],[Stars]]&gt;=8,"Excellent",IF(Table1[[#This Row],[Stars]]&gt;=6,"Good",IF(Table1[[#This Row],[Stars]]&gt;=5, "Average","Poor")))</f>
        <v>Average</v>
      </c>
      <c r="L459" s="1">
        <f>IF(Table1[[#This Row],[Grade_of_Stars]]="Excellent", 1,0)</f>
        <v>0</v>
      </c>
      <c r="M459" s="1">
        <f>IF(Table1[[#This Row],[Grade_of_Stars]]="Good", 1,0)</f>
        <v>0</v>
      </c>
      <c r="N459" s="1">
        <f>IF(Table1[[#This Row],[Grade_of_Stars]]="Average",1,0)</f>
        <v>1</v>
      </c>
      <c r="O459" s="1">
        <f>IF(Table1[[#This Row],[Grade_of_Stars]]="Poor",1,0)</f>
        <v>0</v>
      </c>
    </row>
    <row r="460" spans="1:15" ht="14.25" customHeight="1" x14ac:dyDescent="0.25">
      <c r="A460" s="1" t="s">
        <v>692</v>
      </c>
      <c r="B460" s="3">
        <v>44472</v>
      </c>
      <c r="C460" s="1" t="s">
        <v>5</v>
      </c>
      <c r="D460" s="1" t="s">
        <v>6</v>
      </c>
      <c r="E460" s="1" t="s">
        <v>2</v>
      </c>
      <c r="F460" s="1">
        <v>3</v>
      </c>
      <c r="G460" s="1" t="s">
        <v>24</v>
      </c>
      <c r="H460" s="1" t="s">
        <v>13</v>
      </c>
      <c r="I460" s="1">
        <f>IF(Table1[[#This Row],[Recommended]]="yes", 1, 0)</f>
        <v>1</v>
      </c>
      <c r="J460" s="1">
        <f>IF(Table1[[#This Row],[Recommended]]="no",1,0)</f>
        <v>0</v>
      </c>
      <c r="K460" s="1" t="str">
        <f>IF(Table1[[#This Row],[Stars]]&gt;=8,"Excellent",IF(Table1[[#This Row],[Stars]]&gt;=6,"Good",IF(Table1[[#This Row],[Stars]]&gt;=5, "Average","Poor")))</f>
        <v>Poor</v>
      </c>
      <c r="L460" s="1">
        <f>IF(Table1[[#This Row],[Grade_of_Stars]]="Excellent", 1,0)</f>
        <v>0</v>
      </c>
      <c r="M460" s="1">
        <f>IF(Table1[[#This Row],[Grade_of_Stars]]="Good", 1,0)</f>
        <v>0</v>
      </c>
      <c r="N460" s="1">
        <f>IF(Table1[[#This Row],[Grade_of_Stars]]="Average",1,0)</f>
        <v>0</v>
      </c>
      <c r="O460" s="1">
        <f>IF(Table1[[#This Row],[Grade_of_Stars]]="Poor",1,0)</f>
        <v>1</v>
      </c>
    </row>
    <row r="461" spans="1:15" ht="14.25" customHeight="1" x14ac:dyDescent="0.25">
      <c r="A461" s="1" t="s">
        <v>693</v>
      </c>
      <c r="B461" s="3">
        <v>44447</v>
      </c>
      <c r="C461" s="1" t="s">
        <v>31</v>
      </c>
      <c r="D461" s="1" t="s">
        <v>6</v>
      </c>
      <c r="E461" s="1" t="s">
        <v>7</v>
      </c>
      <c r="F461" s="1">
        <v>7</v>
      </c>
      <c r="G461" s="1" t="s">
        <v>24</v>
      </c>
      <c r="H461" s="1" t="s">
        <v>13</v>
      </c>
      <c r="I461" s="1">
        <f>IF(Table1[[#This Row],[Recommended]]="yes", 1, 0)</f>
        <v>0</v>
      </c>
      <c r="J461" s="1">
        <f>IF(Table1[[#This Row],[Recommended]]="no",1,0)</f>
        <v>1</v>
      </c>
      <c r="K461" s="1" t="str">
        <f>IF(Table1[[#This Row],[Stars]]&gt;=8,"Excellent",IF(Table1[[#This Row],[Stars]]&gt;=6,"Good",IF(Table1[[#This Row],[Stars]]&gt;=5, "Average","Poor")))</f>
        <v>Good</v>
      </c>
      <c r="L461" s="1">
        <f>IF(Table1[[#This Row],[Grade_of_Stars]]="Excellent", 1,0)</f>
        <v>0</v>
      </c>
      <c r="M461" s="1">
        <f>IF(Table1[[#This Row],[Grade_of_Stars]]="Good", 1,0)</f>
        <v>1</v>
      </c>
      <c r="N461" s="1">
        <f>IF(Table1[[#This Row],[Grade_of_Stars]]="Average",1,0)</f>
        <v>0</v>
      </c>
      <c r="O461" s="1">
        <f>IF(Table1[[#This Row],[Grade_of_Stars]]="Poor",1,0)</f>
        <v>0</v>
      </c>
    </row>
    <row r="462" spans="1:15" ht="14.25" customHeight="1" x14ac:dyDescent="0.25">
      <c r="A462" s="1" t="s">
        <v>694</v>
      </c>
      <c r="B462" s="3">
        <v>44342</v>
      </c>
      <c r="C462" s="1" t="s">
        <v>33</v>
      </c>
      <c r="D462" s="1" t="s">
        <v>6</v>
      </c>
      <c r="E462" s="1" t="s">
        <v>7</v>
      </c>
      <c r="F462" s="1">
        <v>1</v>
      </c>
      <c r="G462" s="1" t="s">
        <v>24</v>
      </c>
      <c r="H462" s="1" t="s">
        <v>13</v>
      </c>
      <c r="I462" s="1">
        <f>IF(Table1[[#This Row],[Recommended]]="yes", 1, 0)</f>
        <v>0</v>
      </c>
      <c r="J462" s="1">
        <f>IF(Table1[[#This Row],[Recommended]]="no",1,0)</f>
        <v>1</v>
      </c>
      <c r="K462" s="1" t="str">
        <f>IF(Table1[[#This Row],[Stars]]&gt;=8,"Excellent",IF(Table1[[#This Row],[Stars]]&gt;=6,"Good",IF(Table1[[#This Row],[Stars]]&gt;=5, "Average","Poor")))</f>
        <v>Poor</v>
      </c>
      <c r="L462" s="1">
        <f>IF(Table1[[#This Row],[Grade_of_Stars]]="Excellent", 1,0)</f>
        <v>0</v>
      </c>
      <c r="M462" s="1">
        <f>IF(Table1[[#This Row],[Grade_of_Stars]]="Good", 1,0)</f>
        <v>0</v>
      </c>
      <c r="N462" s="1">
        <f>IF(Table1[[#This Row],[Grade_of_Stars]]="Average",1,0)</f>
        <v>0</v>
      </c>
      <c r="O462" s="1">
        <f>IF(Table1[[#This Row],[Grade_of_Stars]]="Poor",1,0)</f>
        <v>1</v>
      </c>
    </row>
    <row r="463" spans="1:15" ht="14.25" customHeight="1" x14ac:dyDescent="0.25">
      <c r="A463" s="1" t="s">
        <v>695</v>
      </c>
      <c r="B463" s="3">
        <v>44109</v>
      </c>
      <c r="C463" s="1" t="s">
        <v>189</v>
      </c>
      <c r="D463" s="1" t="s">
        <v>6</v>
      </c>
      <c r="E463" s="1" t="s">
        <v>7</v>
      </c>
      <c r="F463" s="1">
        <v>3</v>
      </c>
      <c r="G463" s="1" t="s">
        <v>24</v>
      </c>
      <c r="H463" s="1" t="s">
        <v>13</v>
      </c>
      <c r="I463" s="1">
        <f>IF(Table1[[#This Row],[Recommended]]="yes", 1, 0)</f>
        <v>0</v>
      </c>
      <c r="J463" s="1">
        <f>IF(Table1[[#This Row],[Recommended]]="no",1,0)</f>
        <v>1</v>
      </c>
      <c r="K463" s="1" t="str">
        <f>IF(Table1[[#This Row],[Stars]]&gt;=8,"Excellent",IF(Table1[[#This Row],[Stars]]&gt;=6,"Good",IF(Table1[[#This Row],[Stars]]&gt;=5, "Average","Poor")))</f>
        <v>Poor</v>
      </c>
      <c r="L463" s="1">
        <f>IF(Table1[[#This Row],[Grade_of_Stars]]="Excellent", 1,0)</f>
        <v>0</v>
      </c>
      <c r="M463" s="1">
        <f>IF(Table1[[#This Row],[Grade_of_Stars]]="Good", 1,0)</f>
        <v>0</v>
      </c>
      <c r="N463" s="1">
        <f>IF(Table1[[#This Row],[Grade_of_Stars]]="Average",1,0)</f>
        <v>0</v>
      </c>
      <c r="O463" s="1">
        <f>IF(Table1[[#This Row],[Grade_of_Stars]]="Poor",1,0)</f>
        <v>1</v>
      </c>
    </row>
    <row r="464" spans="1:15" ht="14.25" customHeight="1" x14ac:dyDescent="0.25">
      <c r="A464" s="1" t="s">
        <v>696</v>
      </c>
      <c r="B464" s="3">
        <v>43990</v>
      </c>
      <c r="C464" s="1" t="s">
        <v>5</v>
      </c>
      <c r="D464" s="1" t="s">
        <v>6</v>
      </c>
      <c r="E464" s="1" t="s">
        <v>2</v>
      </c>
      <c r="F464" s="1">
        <v>5</v>
      </c>
      <c r="G464" s="1" t="s">
        <v>24</v>
      </c>
      <c r="H464" s="1" t="s">
        <v>13</v>
      </c>
      <c r="I464" s="1">
        <f>IF(Table1[[#This Row],[Recommended]]="yes", 1, 0)</f>
        <v>1</v>
      </c>
      <c r="J464" s="1">
        <f>IF(Table1[[#This Row],[Recommended]]="no",1,0)</f>
        <v>0</v>
      </c>
      <c r="K464" s="1" t="str">
        <f>IF(Table1[[#This Row],[Stars]]&gt;=8,"Excellent",IF(Table1[[#This Row],[Stars]]&gt;=6,"Good",IF(Table1[[#This Row],[Stars]]&gt;=5, "Average","Poor")))</f>
        <v>Average</v>
      </c>
      <c r="L464" s="1">
        <f>IF(Table1[[#This Row],[Grade_of_Stars]]="Excellent", 1,0)</f>
        <v>0</v>
      </c>
      <c r="M464" s="1">
        <f>IF(Table1[[#This Row],[Grade_of_Stars]]="Good", 1,0)</f>
        <v>0</v>
      </c>
      <c r="N464" s="1">
        <f>IF(Table1[[#This Row],[Grade_of_Stars]]="Average",1,0)</f>
        <v>1</v>
      </c>
      <c r="O464" s="1">
        <f>IF(Table1[[#This Row],[Grade_of_Stars]]="Poor",1,0)</f>
        <v>0</v>
      </c>
    </row>
    <row r="465" spans="1:15" ht="14.25" customHeight="1" x14ac:dyDescent="0.25">
      <c r="A465" s="1" t="s">
        <v>195</v>
      </c>
      <c r="B465" s="3">
        <v>43921</v>
      </c>
      <c r="C465" s="1" t="s">
        <v>5</v>
      </c>
      <c r="D465" s="1" t="s">
        <v>6</v>
      </c>
      <c r="E465" s="1" t="s">
        <v>7</v>
      </c>
      <c r="F465" s="1">
        <v>3</v>
      </c>
      <c r="G465" s="1" t="s">
        <v>24</v>
      </c>
      <c r="H465" s="1" t="s">
        <v>13</v>
      </c>
      <c r="I465" s="1">
        <f>IF(Table1[[#This Row],[Recommended]]="yes", 1, 0)</f>
        <v>0</v>
      </c>
      <c r="J465" s="1">
        <f>IF(Table1[[#This Row],[Recommended]]="no",1,0)</f>
        <v>1</v>
      </c>
      <c r="K465" s="1" t="str">
        <f>IF(Table1[[#This Row],[Stars]]&gt;=8,"Excellent",IF(Table1[[#This Row],[Stars]]&gt;=6,"Good",IF(Table1[[#This Row],[Stars]]&gt;=5, "Average","Poor")))</f>
        <v>Poor</v>
      </c>
      <c r="L465" s="1">
        <f>IF(Table1[[#This Row],[Grade_of_Stars]]="Excellent", 1,0)</f>
        <v>0</v>
      </c>
      <c r="M465" s="1">
        <f>IF(Table1[[#This Row],[Grade_of_Stars]]="Good", 1,0)</f>
        <v>0</v>
      </c>
      <c r="N465" s="1">
        <f>IF(Table1[[#This Row],[Grade_of_Stars]]="Average",1,0)</f>
        <v>0</v>
      </c>
      <c r="O465" s="1">
        <f>IF(Table1[[#This Row],[Grade_of_Stars]]="Poor",1,0)</f>
        <v>1</v>
      </c>
    </row>
    <row r="466" spans="1:15" ht="14.25" customHeight="1" x14ac:dyDescent="0.25">
      <c r="A466" s="1" t="s">
        <v>697</v>
      </c>
      <c r="B466" s="3">
        <v>43899</v>
      </c>
      <c r="C466" s="1" t="s">
        <v>25</v>
      </c>
      <c r="D466" s="1" t="s">
        <v>6</v>
      </c>
      <c r="E466" s="1" t="s">
        <v>7</v>
      </c>
      <c r="F466" s="1">
        <v>3</v>
      </c>
      <c r="G466" s="1" t="s">
        <v>24</v>
      </c>
      <c r="H466" s="1" t="s">
        <v>13</v>
      </c>
      <c r="I466" s="1">
        <f>IF(Table1[[#This Row],[Recommended]]="yes", 1, 0)</f>
        <v>0</v>
      </c>
      <c r="J466" s="1">
        <f>IF(Table1[[#This Row],[Recommended]]="no",1,0)</f>
        <v>1</v>
      </c>
      <c r="K466" s="1" t="str">
        <f>IF(Table1[[#This Row],[Stars]]&gt;=8,"Excellent",IF(Table1[[#This Row],[Stars]]&gt;=6,"Good",IF(Table1[[#This Row],[Stars]]&gt;=5, "Average","Poor")))</f>
        <v>Poor</v>
      </c>
      <c r="L466" s="1">
        <f>IF(Table1[[#This Row],[Grade_of_Stars]]="Excellent", 1,0)</f>
        <v>0</v>
      </c>
      <c r="M466" s="1">
        <f>IF(Table1[[#This Row],[Grade_of_Stars]]="Good", 1,0)</f>
        <v>0</v>
      </c>
      <c r="N466" s="1">
        <f>IF(Table1[[#This Row],[Grade_of_Stars]]="Average",1,0)</f>
        <v>0</v>
      </c>
      <c r="O466" s="1">
        <f>IF(Table1[[#This Row],[Grade_of_Stars]]="Poor",1,0)</f>
        <v>1</v>
      </c>
    </row>
    <row r="467" spans="1:15" ht="14.25" customHeight="1" x14ac:dyDescent="0.25">
      <c r="A467" s="1" t="s">
        <v>698</v>
      </c>
      <c r="B467" s="3">
        <v>43853</v>
      </c>
      <c r="C467" s="1" t="s">
        <v>31</v>
      </c>
      <c r="D467" s="1" t="s">
        <v>6</v>
      </c>
      <c r="E467" s="1" t="s">
        <v>7</v>
      </c>
      <c r="F467" s="1">
        <v>7</v>
      </c>
      <c r="G467" s="1" t="s">
        <v>24</v>
      </c>
      <c r="H467" s="1" t="s">
        <v>13</v>
      </c>
      <c r="I467" s="1">
        <f>IF(Table1[[#This Row],[Recommended]]="yes", 1, 0)</f>
        <v>0</v>
      </c>
      <c r="J467" s="1">
        <f>IF(Table1[[#This Row],[Recommended]]="no",1,0)</f>
        <v>1</v>
      </c>
      <c r="K467" s="1" t="str">
        <f>IF(Table1[[#This Row],[Stars]]&gt;=8,"Excellent",IF(Table1[[#This Row],[Stars]]&gt;=6,"Good",IF(Table1[[#This Row],[Stars]]&gt;=5, "Average","Poor")))</f>
        <v>Good</v>
      </c>
      <c r="L467" s="1">
        <f>IF(Table1[[#This Row],[Grade_of_Stars]]="Excellent", 1,0)</f>
        <v>0</v>
      </c>
      <c r="M467" s="1">
        <f>IF(Table1[[#This Row],[Grade_of_Stars]]="Good", 1,0)</f>
        <v>1</v>
      </c>
      <c r="N467" s="1">
        <f>IF(Table1[[#This Row],[Grade_of_Stars]]="Average",1,0)</f>
        <v>0</v>
      </c>
      <c r="O467" s="1">
        <f>IF(Table1[[#This Row],[Grade_of_Stars]]="Poor",1,0)</f>
        <v>0</v>
      </c>
    </row>
    <row r="468" spans="1:15" ht="14.25" customHeight="1" x14ac:dyDescent="0.25">
      <c r="A468" s="1" t="s">
        <v>217</v>
      </c>
      <c r="B468" s="3">
        <v>43810</v>
      </c>
      <c r="C468" s="1" t="s">
        <v>5</v>
      </c>
      <c r="D468" s="1" t="s">
        <v>6</v>
      </c>
      <c r="E468" s="1" t="s">
        <v>7</v>
      </c>
      <c r="F468" s="1">
        <v>3</v>
      </c>
      <c r="G468" s="1" t="s">
        <v>24</v>
      </c>
      <c r="H468" s="1" t="s">
        <v>13</v>
      </c>
      <c r="I468" s="1">
        <f>IF(Table1[[#This Row],[Recommended]]="yes", 1, 0)</f>
        <v>0</v>
      </c>
      <c r="J468" s="1">
        <f>IF(Table1[[#This Row],[Recommended]]="no",1,0)</f>
        <v>1</v>
      </c>
      <c r="K468" s="1" t="str">
        <f>IF(Table1[[#This Row],[Stars]]&gt;=8,"Excellent",IF(Table1[[#This Row],[Stars]]&gt;=6,"Good",IF(Table1[[#This Row],[Stars]]&gt;=5, "Average","Poor")))</f>
        <v>Poor</v>
      </c>
      <c r="L468" s="1">
        <f>IF(Table1[[#This Row],[Grade_of_Stars]]="Excellent", 1,0)</f>
        <v>0</v>
      </c>
      <c r="M468" s="1">
        <f>IF(Table1[[#This Row],[Grade_of_Stars]]="Good", 1,0)</f>
        <v>0</v>
      </c>
      <c r="N468" s="1">
        <f>IF(Table1[[#This Row],[Grade_of_Stars]]="Average",1,0)</f>
        <v>0</v>
      </c>
      <c r="O468" s="1">
        <f>IF(Table1[[#This Row],[Grade_of_Stars]]="Poor",1,0)</f>
        <v>1</v>
      </c>
    </row>
    <row r="469" spans="1:15" ht="14.25" customHeight="1" x14ac:dyDescent="0.25">
      <c r="A469" s="1" t="s">
        <v>699</v>
      </c>
      <c r="B469" s="3">
        <v>43787</v>
      </c>
      <c r="C469" s="1" t="s">
        <v>5</v>
      </c>
      <c r="D469" s="1" t="s">
        <v>6</v>
      </c>
      <c r="E469" s="1" t="s">
        <v>7</v>
      </c>
      <c r="F469" s="1">
        <v>5</v>
      </c>
      <c r="G469" s="1" t="s">
        <v>24</v>
      </c>
      <c r="H469" s="1" t="s">
        <v>13</v>
      </c>
      <c r="I469" s="1">
        <f>IF(Table1[[#This Row],[Recommended]]="yes", 1, 0)</f>
        <v>0</v>
      </c>
      <c r="J469" s="1">
        <f>IF(Table1[[#This Row],[Recommended]]="no",1,0)</f>
        <v>1</v>
      </c>
      <c r="K469" s="1" t="str">
        <f>IF(Table1[[#This Row],[Stars]]&gt;=8,"Excellent",IF(Table1[[#This Row],[Stars]]&gt;=6,"Good",IF(Table1[[#This Row],[Stars]]&gt;=5, "Average","Poor")))</f>
        <v>Average</v>
      </c>
      <c r="L469" s="1">
        <f>IF(Table1[[#This Row],[Grade_of_Stars]]="Excellent", 1,0)</f>
        <v>0</v>
      </c>
      <c r="M469" s="1">
        <f>IF(Table1[[#This Row],[Grade_of_Stars]]="Good", 1,0)</f>
        <v>0</v>
      </c>
      <c r="N469" s="1">
        <f>IF(Table1[[#This Row],[Grade_of_Stars]]="Average",1,0)</f>
        <v>1</v>
      </c>
      <c r="O469" s="1">
        <f>IF(Table1[[#This Row],[Grade_of_Stars]]="Poor",1,0)</f>
        <v>0</v>
      </c>
    </row>
    <row r="470" spans="1:15" ht="14.25" customHeight="1" x14ac:dyDescent="0.25">
      <c r="A470" s="1" t="s">
        <v>700</v>
      </c>
      <c r="B470" s="3">
        <v>43780</v>
      </c>
      <c r="C470" s="1" t="s">
        <v>5</v>
      </c>
      <c r="D470" s="1" t="s">
        <v>6</v>
      </c>
      <c r="E470" s="1" t="s">
        <v>2</v>
      </c>
      <c r="F470" s="1">
        <v>3</v>
      </c>
      <c r="G470" s="1" t="s">
        <v>24</v>
      </c>
      <c r="H470" s="1" t="s">
        <v>13</v>
      </c>
      <c r="I470" s="1">
        <f>IF(Table1[[#This Row],[Recommended]]="yes", 1, 0)</f>
        <v>1</v>
      </c>
      <c r="J470" s="1">
        <f>IF(Table1[[#This Row],[Recommended]]="no",1,0)</f>
        <v>0</v>
      </c>
      <c r="K470" s="1" t="str">
        <f>IF(Table1[[#This Row],[Stars]]&gt;=8,"Excellent",IF(Table1[[#This Row],[Stars]]&gt;=6,"Good",IF(Table1[[#This Row],[Stars]]&gt;=5, "Average","Poor")))</f>
        <v>Poor</v>
      </c>
      <c r="L470" s="1">
        <f>IF(Table1[[#This Row],[Grade_of_Stars]]="Excellent", 1,0)</f>
        <v>0</v>
      </c>
      <c r="M470" s="1">
        <f>IF(Table1[[#This Row],[Grade_of_Stars]]="Good", 1,0)</f>
        <v>0</v>
      </c>
      <c r="N470" s="1">
        <f>IF(Table1[[#This Row],[Grade_of_Stars]]="Average",1,0)</f>
        <v>0</v>
      </c>
      <c r="O470" s="1">
        <f>IF(Table1[[#This Row],[Grade_of_Stars]]="Poor",1,0)</f>
        <v>1</v>
      </c>
    </row>
    <row r="471" spans="1:15" ht="14.25" customHeight="1" x14ac:dyDescent="0.25">
      <c r="A471" s="1" t="s">
        <v>701</v>
      </c>
      <c r="B471" s="3">
        <v>43768</v>
      </c>
      <c r="C471" s="1" t="s">
        <v>5</v>
      </c>
      <c r="D471" s="1" t="s">
        <v>6</v>
      </c>
      <c r="E471" s="1" t="s">
        <v>2</v>
      </c>
      <c r="F471" s="1">
        <v>3</v>
      </c>
      <c r="G471" s="1" t="s">
        <v>24</v>
      </c>
      <c r="H471" s="1" t="s">
        <v>13</v>
      </c>
      <c r="I471" s="1">
        <f>IF(Table1[[#This Row],[Recommended]]="yes", 1, 0)</f>
        <v>1</v>
      </c>
      <c r="J471" s="1">
        <f>IF(Table1[[#This Row],[Recommended]]="no",1,0)</f>
        <v>0</v>
      </c>
      <c r="K471" s="1" t="str">
        <f>IF(Table1[[#This Row],[Stars]]&gt;=8,"Excellent",IF(Table1[[#This Row],[Stars]]&gt;=6,"Good",IF(Table1[[#This Row],[Stars]]&gt;=5, "Average","Poor")))</f>
        <v>Poor</v>
      </c>
      <c r="L471" s="1">
        <f>IF(Table1[[#This Row],[Grade_of_Stars]]="Excellent", 1,0)</f>
        <v>0</v>
      </c>
      <c r="M471" s="1">
        <f>IF(Table1[[#This Row],[Grade_of_Stars]]="Good", 1,0)</f>
        <v>0</v>
      </c>
      <c r="N471" s="1">
        <f>IF(Table1[[#This Row],[Grade_of_Stars]]="Average",1,0)</f>
        <v>0</v>
      </c>
      <c r="O471" s="1">
        <f>IF(Table1[[#This Row],[Grade_of_Stars]]="Poor",1,0)</f>
        <v>1</v>
      </c>
    </row>
    <row r="472" spans="1:15" ht="14.25" customHeight="1" x14ac:dyDescent="0.25">
      <c r="A472" s="1" t="s">
        <v>702</v>
      </c>
      <c r="B472" s="3">
        <v>43763</v>
      </c>
      <c r="C472" s="1" t="s">
        <v>5</v>
      </c>
      <c r="D472" s="1" t="s">
        <v>6</v>
      </c>
      <c r="E472" s="1" t="s">
        <v>7</v>
      </c>
      <c r="F472" s="1">
        <v>5</v>
      </c>
      <c r="G472" s="1" t="s">
        <v>24</v>
      </c>
      <c r="H472" s="1" t="s">
        <v>13</v>
      </c>
      <c r="I472" s="1">
        <f>IF(Table1[[#This Row],[Recommended]]="yes", 1, 0)</f>
        <v>0</v>
      </c>
      <c r="J472" s="1">
        <f>IF(Table1[[#This Row],[Recommended]]="no",1,0)</f>
        <v>1</v>
      </c>
      <c r="K472" s="1" t="str">
        <f>IF(Table1[[#This Row],[Stars]]&gt;=8,"Excellent",IF(Table1[[#This Row],[Stars]]&gt;=6,"Good",IF(Table1[[#This Row],[Stars]]&gt;=5, "Average","Poor")))</f>
        <v>Average</v>
      </c>
      <c r="L472" s="1">
        <f>IF(Table1[[#This Row],[Grade_of_Stars]]="Excellent", 1,0)</f>
        <v>0</v>
      </c>
      <c r="M472" s="1">
        <f>IF(Table1[[#This Row],[Grade_of_Stars]]="Good", 1,0)</f>
        <v>0</v>
      </c>
      <c r="N472" s="1">
        <f>IF(Table1[[#This Row],[Grade_of_Stars]]="Average",1,0)</f>
        <v>1</v>
      </c>
      <c r="O472" s="1">
        <f>IF(Table1[[#This Row],[Grade_of_Stars]]="Poor",1,0)</f>
        <v>0</v>
      </c>
    </row>
    <row r="473" spans="1:15" ht="14.25" customHeight="1" x14ac:dyDescent="0.25">
      <c r="A473" s="1" t="s">
        <v>703</v>
      </c>
      <c r="B473" s="3">
        <v>43751</v>
      </c>
      <c r="C473" s="1" t="s">
        <v>202</v>
      </c>
      <c r="D473" s="1" t="s">
        <v>6</v>
      </c>
      <c r="E473" s="1" t="s">
        <v>2</v>
      </c>
      <c r="F473" s="1">
        <v>3</v>
      </c>
      <c r="G473" s="1" t="s">
        <v>24</v>
      </c>
      <c r="H473" s="1" t="s">
        <v>13</v>
      </c>
      <c r="I473" s="1">
        <f>IF(Table1[[#This Row],[Recommended]]="yes", 1, 0)</f>
        <v>1</v>
      </c>
      <c r="J473" s="1">
        <f>IF(Table1[[#This Row],[Recommended]]="no",1,0)</f>
        <v>0</v>
      </c>
      <c r="K473" s="1" t="str">
        <f>IF(Table1[[#This Row],[Stars]]&gt;=8,"Excellent",IF(Table1[[#This Row],[Stars]]&gt;=6,"Good",IF(Table1[[#This Row],[Stars]]&gt;=5, "Average","Poor")))</f>
        <v>Poor</v>
      </c>
      <c r="L473" s="1">
        <f>IF(Table1[[#This Row],[Grade_of_Stars]]="Excellent", 1,0)</f>
        <v>0</v>
      </c>
      <c r="M473" s="1">
        <f>IF(Table1[[#This Row],[Grade_of_Stars]]="Good", 1,0)</f>
        <v>0</v>
      </c>
      <c r="N473" s="1">
        <f>IF(Table1[[#This Row],[Grade_of_Stars]]="Average",1,0)</f>
        <v>0</v>
      </c>
      <c r="O473" s="1">
        <f>IF(Table1[[#This Row],[Grade_of_Stars]]="Poor",1,0)</f>
        <v>1</v>
      </c>
    </row>
    <row r="474" spans="1:15" ht="14.25" customHeight="1" x14ac:dyDescent="0.25">
      <c r="A474" s="1" t="s">
        <v>233</v>
      </c>
      <c r="B474" s="3">
        <v>43746</v>
      </c>
      <c r="C474" s="1" t="s">
        <v>14</v>
      </c>
      <c r="D474" s="1" t="s">
        <v>6</v>
      </c>
      <c r="E474" s="1" t="s">
        <v>2</v>
      </c>
      <c r="F474" s="1">
        <v>7</v>
      </c>
      <c r="G474" s="1" t="s">
        <v>24</v>
      </c>
      <c r="H474" s="1" t="s">
        <v>13</v>
      </c>
      <c r="I474" s="1">
        <f>IF(Table1[[#This Row],[Recommended]]="yes", 1, 0)</f>
        <v>1</v>
      </c>
      <c r="J474" s="1">
        <f>IF(Table1[[#This Row],[Recommended]]="no",1,0)</f>
        <v>0</v>
      </c>
      <c r="K474" s="1" t="str">
        <f>IF(Table1[[#This Row],[Stars]]&gt;=8,"Excellent",IF(Table1[[#This Row],[Stars]]&gt;=6,"Good",IF(Table1[[#This Row],[Stars]]&gt;=5, "Average","Poor")))</f>
        <v>Good</v>
      </c>
      <c r="L474" s="1">
        <f>IF(Table1[[#This Row],[Grade_of_Stars]]="Excellent", 1,0)</f>
        <v>0</v>
      </c>
      <c r="M474" s="1">
        <f>IF(Table1[[#This Row],[Grade_of_Stars]]="Good", 1,0)</f>
        <v>1</v>
      </c>
      <c r="N474" s="1">
        <f>IF(Table1[[#This Row],[Grade_of_Stars]]="Average",1,0)</f>
        <v>0</v>
      </c>
      <c r="O474" s="1">
        <f>IF(Table1[[#This Row],[Grade_of_Stars]]="Poor",1,0)</f>
        <v>0</v>
      </c>
    </row>
    <row r="475" spans="1:15" ht="14.25" customHeight="1" x14ac:dyDescent="0.25">
      <c r="A475" s="1" t="s">
        <v>704</v>
      </c>
      <c r="B475" s="3">
        <v>43703</v>
      </c>
      <c r="C475" s="1" t="s">
        <v>245</v>
      </c>
      <c r="D475" s="1" t="s">
        <v>6</v>
      </c>
      <c r="E475" s="1" t="s">
        <v>7</v>
      </c>
      <c r="F475" s="1">
        <v>3</v>
      </c>
      <c r="G475" s="1" t="s">
        <v>24</v>
      </c>
      <c r="H475" s="1" t="s">
        <v>13</v>
      </c>
      <c r="I475" s="1">
        <f>IF(Table1[[#This Row],[Recommended]]="yes", 1, 0)</f>
        <v>0</v>
      </c>
      <c r="J475" s="1">
        <f>IF(Table1[[#This Row],[Recommended]]="no",1,0)</f>
        <v>1</v>
      </c>
      <c r="K475" s="1" t="str">
        <f>IF(Table1[[#This Row],[Stars]]&gt;=8,"Excellent",IF(Table1[[#This Row],[Stars]]&gt;=6,"Good",IF(Table1[[#This Row],[Stars]]&gt;=5, "Average","Poor")))</f>
        <v>Poor</v>
      </c>
      <c r="L475" s="1">
        <f>IF(Table1[[#This Row],[Grade_of_Stars]]="Excellent", 1,0)</f>
        <v>0</v>
      </c>
      <c r="M475" s="1">
        <f>IF(Table1[[#This Row],[Grade_of_Stars]]="Good", 1,0)</f>
        <v>0</v>
      </c>
      <c r="N475" s="1">
        <f>IF(Table1[[#This Row],[Grade_of_Stars]]="Average",1,0)</f>
        <v>0</v>
      </c>
      <c r="O475" s="1">
        <f>IF(Table1[[#This Row],[Grade_of_Stars]]="Poor",1,0)</f>
        <v>1</v>
      </c>
    </row>
    <row r="476" spans="1:15" ht="14.25" customHeight="1" x14ac:dyDescent="0.25">
      <c r="A476" s="1" t="s">
        <v>252</v>
      </c>
      <c r="B476" s="3">
        <v>43686</v>
      </c>
      <c r="C476" s="1" t="s">
        <v>5</v>
      </c>
      <c r="D476" s="1" t="s">
        <v>6</v>
      </c>
      <c r="E476" s="1" t="s">
        <v>7</v>
      </c>
      <c r="F476" s="1">
        <v>5</v>
      </c>
      <c r="G476" s="1" t="s">
        <v>24</v>
      </c>
      <c r="H476" s="1" t="s">
        <v>13</v>
      </c>
      <c r="I476" s="1">
        <f>IF(Table1[[#This Row],[Recommended]]="yes", 1, 0)</f>
        <v>0</v>
      </c>
      <c r="J476" s="1">
        <f>IF(Table1[[#This Row],[Recommended]]="no",1,0)</f>
        <v>1</v>
      </c>
      <c r="K476" s="1" t="str">
        <f>IF(Table1[[#This Row],[Stars]]&gt;=8,"Excellent",IF(Table1[[#This Row],[Stars]]&gt;=6,"Good",IF(Table1[[#This Row],[Stars]]&gt;=5, "Average","Poor")))</f>
        <v>Average</v>
      </c>
      <c r="L476" s="1">
        <f>IF(Table1[[#This Row],[Grade_of_Stars]]="Excellent", 1,0)</f>
        <v>0</v>
      </c>
      <c r="M476" s="1">
        <f>IF(Table1[[#This Row],[Grade_of_Stars]]="Good", 1,0)</f>
        <v>0</v>
      </c>
      <c r="N476" s="1">
        <f>IF(Table1[[#This Row],[Grade_of_Stars]]="Average",1,0)</f>
        <v>1</v>
      </c>
      <c r="O476" s="1">
        <f>IF(Table1[[#This Row],[Grade_of_Stars]]="Poor",1,0)</f>
        <v>0</v>
      </c>
    </row>
    <row r="477" spans="1:15" ht="14.25" customHeight="1" x14ac:dyDescent="0.25">
      <c r="A477" s="1" t="s">
        <v>257</v>
      </c>
      <c r="B477" s="3">
        <v>43678</v>
      </c>
      <c r="C477" s="1" t="s">
        <v>5</v>
      </c>
      <c r="D477" s="1" t="s">
        <v>6</v>
      </c>
      <c r="E477" s="1" t="s">
        <v>2</v>
      </c>
      <c r="F477" s="1">
        <v>3</v>
      </c>
      <c r="G477" s="1" t="s">
        <v>24</v>
      </c>
      <c r="H477" s="1" t="s">
        <v>13</v>
      </c>
      <c r="I477" s="1">
        <f>IF(Table1[[#This Row],[Recommended]]="yes", 1, 0)</f>
        <v>1</v>
      </c>
      <c r="J477" s="1">
        <f>IF(Table1[[#This Row],[Recommended]]="no",1,0)</f>
        <v>0</v>
      </c>
      <c r="K477" s="1" t="str">
        <f>IF(Table1[[#This Row],[Stars]]&gt;=8,"Excellent",IF(Table1[[#This Row],[Stars]]&gt;=6,"Good",IF(Table1[[#This Row],[Stars]]&gt;=5, "Average","Poor")))</f>
        <v>Poor</v>
      </c>
      <c r="L477" s="1">
        <f>IF(Table1[[#This Row],[Grade_of_Stars]]="Excellent", 1,0)</f>
        <v>0</v>
      </c>
      <c r="M477" s="1">
        <f>IF(Table1[[#This Row],[Grade_of_Stars]]="Good", 1,0)</f>
        <v>0</v>
      </c>
      <c r="N477" s="1">
        <f>IF(Table1[[#This Row],[Grade_of_Stars]]="Average",1,0)</f>
        <v>0</v>
      </c>
      <c r="O477" s="1">
        <f>IF(Table1[[#This Row],[Grade_of_Stars]]="Poor",1,0)</f>
        <v>1</v>
      </c>
    </row>
    <row r="478" spans="1:15" ht="14.25" customHeight="1" x14ac:dyDescent="0.25">
      <c r="A478" s="1" t="s">
        <v>705</v>
      </c>
      <c r="B478" s="3">
        <v>43673</v>
      </c>
      <c r="C478" s="1" t="s">
        <v>5</v>
      </c>
      <c r="D478" s="1" t="s">
        <v>6</v>
      </c>
      <c r="E478" s="1" t="s">
        <v>7</v>
      </c>
      <c r="F478" s="1">
        <v>3</v>
      </c>
      <c r="G478" s="1" t="s">
        <v>24</v>
      </c>
      <c r="H478" s="1" t="s">
        <v>13</v>
      </c>
      <c r="I478" s="1">
        <f>IF(Table1[[#This Row],[Recommended]]="yes", 1, 0)</f>
        <v>0</v>
      </c>
      <c r="J478" s="1">
        <f>IF(Table1[[#This Row],[Recommended]]="no",1,0)</f>
        <v>1</v>
      </c>
      <c r="K478" s="1" t="str">
        <f>IF(Table1[[#This Row],[Stars]]&gt;=8,"Excellent",IF(Table1[[#This Row],[Stars]]&gt;=6,"Good",IF(Table1[[#This Row],[Stars]]&gt;=5, "Average","Poor")))</f>
        <v>Poor</v>
      </c>
      <c r="L478" s="1">
        <f>IF(Table1[[#This Row],[Grade_of_Stars]]="Excellent", 1,0)</f>
        <v>0</v>
      </c>
      <c r="M478" s="1">
        <f>IF(Table1[[#This Row],[Grade_of_Stars]]="Good", 1,0)</f>
        <v>0</v>
      </c>
      <c r="N478" s="1">
        <f>IF(Table1[[#This Row],[Grade_of_Stars]]="Average",1,0)</f>
        <v>0</v>
      </c>
      <c r="O478" s="1">
        <f>IF(Table1[[#This Row],[Grade_of_Stars]]="Poor",1,0)</f>
        <v>1</v>
      </c>
    </row>
    <row r="479" spans="1:15" ht="14.25" customHeight="1" x14ac:dyDescent="0.25">
      <c r="A479" s="1" t="s">
        <v>706</v>
      </c>
      <c r="B479" s="3">
        <v>43646</v>
      </c>
      <c r="C479" s="1" t="s">
        <v>25</v>
      </c>
      <c r="D479" s="1" t="s">
        <v>6</v>
      </c>
      <c r="E479" s="1" t="s">
        <v>7</v>
      </c>
      <c r="F479" s="1">
        <v>3</v>
      </c>
      <c r="G479" s="1" t="s">
        <v>24</v>
      </c>
      <c r="H479" s="1" t="s">
        <v>13</v>
      </c>
      <c r="I479" s="1">
        <f>IF(Table1[[#This Row],[Recommended]]="yes", 1, 0)</f>
        <v>0</v>
      </c>
      <c r="J479" s="1">
        <f>IF(Table1[[#This Row],[Recommended]]="no",1,0)</f>
        <v>1</v>
      </c>
      <c r="K479" s="1" t="str">
        <f>IF(Table1[[#This Row],[Stars]]&gt;=8,"Excellent",IF(Table1[[#This Row],[Stars]]&gt;=6,"Good",IF(Table1[[#This Row],[Stars]]&gt;=5, "Average","Poor")))</f>
        <v>Poor</v>
      </c>
      <c r="L479" s="1">
        <f>IF(Table1[[#This Row],[Grade_of_Stars]]="Excellent", 1,0)</f>
        <v>0</v>
      </c>
      <c r="M479" s="1">
        <f>IF(Table1[[#This Row],[Grade_of_Stars]]="Good", 1,0)</f>
        <v>0</v>
      </c>
      <c r="N479" s="1">
        <f>IF(Table1[[#This Row],[Grade_of_Stars]]="Average",1,0)</f>
        <v>0</v>
      </c>
      <c r="O479" s="1">
        <f>IF(Table1[[#This Row],[Grade_of_Stars]]="Poor",1,0)</f>
        <v>1</v>
      </c>
    </row>
    <row r="480" spans="1:15" ht="14.25" customHeight="1" x14ac:dyDescent="0.25">
      <c r="A480" s="1" t="s">
        <v>707</v>
      </c>
      <c r="B480" s="3">
        <v>43636</v>
      </c>
      <c r="C480" s="1" t="s">
        <v>5</v>
      </c>
      <c r="D480" s="1" t="s">
        <v>6</v>
      </c>
      <c r="E480" s="1" t="s">
        <v>7</v>
      </c>
      <c r="F480" s="1">
        <v>7</v>
      </c>
      <c r="G480" s="1" t="s">
        <v>24</v>
      </c>
      <c r="H480" s="1" t="s">
        <v>13</v>
      </c>
      <c r="I480" s="1">
        <f>IF(Table1[[#This Row],[Recommended]]="yes", 1, 0)</f>
        <v>0</v>
      </c>
      <c r="J480" s="1">
        <f>IF(Table1[[#This Row],[Recommended]]="no",1,0)</f>
        <v>1</v>
      </c>
      <c r="K480" s="1" t="str">
        <f>IF(Table1[[#This Row],[Stars]]&gt;=8,"Excellent",IF(Table1[[#This Row],[Stars]]&gt;=6,"Good",IF(Table1[[#This Row],[Stars]]&gt;=5, "Average","Poor")))</f>
        <v>Good</v>
      </c>
      <c r="L480" s="1">
        <f>IF(Table1[[#This Row],[Grade_of_Stars]]="Excellent", 1,0)</f>
        <v>0</v>
      </c>
      <c r="M480" s="1">
        <f>IF(Table1[[#This Row],[Grade_of_Stars]]="Good", 1,0)</f>
        <v>1</v>
      </c>
      <c r="N480" s="1">
        <f>IF(Table1[[#This Row],[Grade_of_Stars]]="Average",1,0)</f>
        <v>0</v>
      </c>
      <c r="O480" s="1">
        <f>IF(Table1[[#This Row],[Grade_of_Stars]]="Poor",1,0)</f>
        <v>0</v>
      </c>
    </row>
    <row r="481" spans="1:15" ht="14.25" customHeight="1" x14ac:dyDescent="0.25">
      <c r="A481" s="1" t="s">
        <v>708</v>
      </c>
      <c r="B481" s="3">
        <v>43623</v>
      </c>
      <c r="C481" s="1" t="s">
        <v>20</v>
      </c>
      <c r="D481" s="1" t="s">
        <v>6</v>
      </c>
      <c r="E481" s="1" t="s">
        <v>2</v>
      </c>
      <c r="F481" s="1">
        <v>9</v>
      </c>
      <c r="G481" s="1" t="s">
        <v>24</v>
      </c>
      <c r="H481" s="1" t="s">
        <v>13</v>
      </c>
      <c r="I481" s="1">
        <f>IF(Table1[[#This Row],[Recommended]]="yes", 1, 0)</f>
        <v>1</v>
      </c>
      <c r="J481" s="1">
        <f>IF(Table1[[#This Row],[Recommended]]="no",1,0)</f>
        <v>0</v>
      </c>
      <c r="K481" s="1" t="str">
        <f>IF(Table1[[#This Row],[Stars]]&gt;=8,"Excellent",IF(Table1[[#This Row],[Stars]]&gt;=6,"Good",IF(Table1[[#This Row],[Stars]]&gt;=5, "Average","Poor")))</f>
        <v>Excellent</v>
      </c>
      <c r="L481" s="1">
        <f>IF(Table1[[#This Row],[Grade_of_Stars]]="Excellent", 1,0)</f>
        <v>1</v>
      </c>
      <c r="M481" s="1">
        <f>IF(Table1[[#This Row],[Grade_of_Stars]]="Good", 1,0)</f>
        <v>0</v>
      </c>
      <c r="N481" s="1">
        <f>IF(Table1[[#This Row],[Grade_of_Stars]]="Average",1,0)</f>
        <v>0</v>
      </c>
      <c r="O481" s="1">
        <f>IF(Table1[[#This Row],[Grade_of_Stars]]="Poor",1,0)</f>
        <v>0</v>
      </c>
    </row>
    <row r="482" spans="1:15" ht="14.25" customHeight="1" x14ac:dyDescent="0.25">
      <c r="A482" s="1" t="s">
        <v>709</v>
      </c>
      <c r="B482" s="3">
        <v>43614</v>
      </c>
      <c r="C482" s="1" t="s">
        <v>33</v>
      </c>
      <c r="D482" s="1" t="s">
        <v>6</v>
      </c>
      <c r="E482" s="1" t="s">
        <v>7</v>
      </c>
      <c r="F482" s="1">
        <v>1</v>
      </c>
      <c r="G482" s="1" t="s">
        <v>24</v>
      </c>
      <c r="H482" s="1" t="s">
        <v>13</v>
      </c>
      <c r="I482" s="1">
        <f>IF(Table1[[#This Row],[Recommended]]="yes", 1, 0)</f>
        <v>0</v>
      </c>
      <c r="J482" s="1">
        <f>IF(Table1[[#This Row],[Recommended]]="no",1,0)</f>
        <v>1</v>
      </c>
      <c r="K482" s="1" t="str">
        <f>IF(Table1[[#This Row],[Stars]]&gt;=8,"Excellent",IF(Table1[[#This Row],[Stars]]&gt;=6,"Good",IF(Table1[[#This Row],[Stars]]&gt;=5, "Average","Poor")))</f>
        <v>Poor</v>
      </c>
      <c r="L482" s="1">
        <f>IF(Table1[[#This Row],[Grade_of_Stars]]="Excellent", 1,0)</f>
        <v>0</v>
      </c>
      <c r="M482" s="1">
        <f>IF(Table1[[#This Row],[Grade_of_Stars]]="Good", 1,0)</f>
        <v>0</v>
      </c>
      <c r="N482" s="1">
        <f>IF(Table1[[#This Row],[Grade_of_Stars]]="Average",1,0)</f>
        <v>0</v>
      </c>
      <c r="O482" s="1">
        <f>IF(Table1[[#This Row],[Grade_of_Stars]]="Poor",1,0)</f>
        <v>1</v>
      </c>
    </row>
    <row r="483" spans="1:15" ht="14.25" customHeight="1" x14ac:dyDescent="0.25">
      <c r="A483" s="21" t="s">
        <v>710</v>
      </c>
      <c r="B483" s="3">
        <v>43607</v>
      </c>
      <c r="C483" s="1" t="s">
        <v>5</v>
      </c>
      <c r="D483" s="1" t="s">
        <v>6</v>
      </c>
      <c r="E483" s="1" t="s">
        <v>7</v>
      </c>
      <c r="F483" s="1">
        <v>3</v>
      </c>
      <c r="G483" s="1" t="s">
        <v>24</v>
      </c>
      <c r="H483" s="1" t="s">
        <v>13</v>
      </c>
      <c r="I483" s="1">
        <f>IF(Table1[[#This Row],[Recommended]]="yes", 1, 0)</f>
        <v>0</v>
      </c>
      <c r="J483" s="1">
        <f>IF(Table1[[#This Row],[Recommended]]="no",1,0)</f>
        <v>1</v>
      </c>
      <c r="K483" s="1" t="str">
        <f>IF(Table1[[#This Row],[Stars]]&gt;=8,"Excellent",IF(Table1[[#This Row],[Stars]]&gt;=6,"Good",IF(Table1[[#This Row],[Stars]]&gt;=5, "Average","Poor")))</f>
        <v>Poor</v>
      </c>
      <c r="L483" s="1">
        <f>IF(Table1[[#This Row],[Grade_of_Stars]]="Excellent", 1,0)</f>
        <v>0</v>
      </c>
      <c r="M483" s="1">
        <f>IF(Table1[[#This Row],[Grade_of_Stars]]="Good", 1,0)</f>
        <v>0</v>
      </c>
      <c r="N483" s="1">
        <f>IF(Table1[[#This Row],[Grade_of_Stars]]="Average",1,0)</f>
        <v>0</v>
      </c>
      <c r="O483" s="1">
        <f>IF(Table1[[#This Row],[Grade_of_Stars]]="Poor",1,0)</f>
        <v>1</v>
      </c>
    </row>
    <row r="484" spans="1:15" ht="14.25" customHeight="1" x14ac:dyDescent="0.25">
      <c r="A484" s="1" t="s">
        <v>711</v>
      </c>
      <c r="B484" s="3">
        <v>43561</v>
      </c>
      <c r="C484" s="1" t="s">
        <v>71</v>
      </c>
      <c r="D484" s="1" t="s">
        <v>6</v>
      </c>
      <c r="E484" s="1" t="s">
        <v>7</v>
      </c>
      <c r="F484" s="1">
        <v>3</v>
      </c>
      <c r="G484" s="1" t="s">
        <v>24</v>
      </c>
      <c r="H484" s="1" t="s">
        <v>13</v>
      </c>
      <c r="I484" s="1">
        <f>IF(Table1[[#This Row],[Recommended]]="yes", 1, 0)</f>
        <v>0</v>
      </c>
      <c r="J484" s="1">
        <f>IF(Table1[[#This Row],[Recommended]]="no",1,0)</f>
        <v>1</v>
      </c>
      <c r="K484" s="1" t="str">
        <f>IF(Table1[[#This Row],[Stars]]&gt;=8,"Excellent",IF(Table1[[#This Row],[Stars]]&gt;=6,"Good",IF(Table1[[#This Row],[Stars]]&gt;=5, "Average","Poor")))</f>
        <v>Poor</v>
      </c>
      <c r="L484" s="1">
        <f>IF(Table1[[#This Row],[Grade_of_Stars]]="Excellent", 1,0)</f>
        <v>0</v>
      </c>
      <c r="M484" s="1">
        <f>IF(Table1[[#This Row],[Grade_of_Stars]]="Good", 1,0)</f>
        <v>0</v>
      </c>
      <c r="N484" s="1">
        <f>IF(Table1[[#This Row],[Grade_of_Stars]]="Average",1,0)</f>
        <v>0</v>
      </c>
      <c r="O484" s="1">
        <f>IF(Table1[[#This Row],[Grade_of_Stars]]="Poor",1,0)</f>
        <v>1</v>
      </c>
    </row>
    <row r="485" spans="1:15" ht="14.25" customHeight="1" x14ac:dyDescent="0.25">
      <c r="A485" s="1" t="s">
        <v>712</v>
      </c>
      <c r="B485" s="3">
        <v>43521</v>
      </c>
      <c r="C485" s="1" t="s">
        <v>5</v>
      </c>
      <c r="D485" s="1" t="s">
        <v>6</v>
      </c>
      <c r="E485" s="1" t="s">
        <v>7</v>
      </c>
      <c r="F485" s="1">
        <v>3</v>
      </c>
      <c r="G485" s="1" t="s">
        <v>24</v>
      </c>
      <c r="H485" s="1" t="s">
        <v>13</v>
      </c>
      <c r="I485" s="1">
        <f>IF(Table1[[#This Row],[Recommended]]="yes", 1, 0)</f>
        <v>0</v>
      </c>
      <c r="J485" s="1">
        <f>IF(Table1[[#This Row],[Recommended]]="no",1,0)</f>
        <v>1</v>
      </c>
      <c r="K485" s="1" t="str">
        <f>IF(Table1[[#This Row],[Stars]]&gt;=8,"Excellent",IF(Table1[[#This Row],[Stars]]&gt;=6,"Good",IF(Table1[[#This Row],[Stars]]&gt;=5, "Average","Poor")))</f>
        <v>Poor</v>
      </c>
      <c r="L485" s="1">
        <f>IF(Table1[[#This Row],[Grade_of_Stars]]="Excellent", 1,0)</f>
        <v>0</v>
      </c>
      <c r="M485" s="1">
        <f>IF(Table1[[#This Row],[Grade_of_Stars]]="Good", 1,0)</f>
        <v>0</v>
      </c>
      <c r="N485" s="1">
        <f>IF(Table1[[#This Row],[Grade_of_Stars]]="Average",1,0)</f>
        <v>0</v>
      </c>
      <c r="O485" s="1">
        <f>IF(Table1[[#This Row],[Grade_of_Stars]]="Poor",1,0)</f>
        <v>1</v>
      </c>
    </row>
    <row r="486" spans="1:15" ht="14.25" customHeight="1" x14ac:dyDescent="0.25">
      <c r="A486" s="1" t="s">
        <v>269</v>
      </c>
      <c r="B486" s="3">
        <v>43511</v>
      </c>
      <c r="C486" s="1" t="s">
        <v>31</v>
      </c>
      <c r="D486" s="1" t="s">
        <v>6</v>
      </c>
      <c r="E486" s="1" t="s">
        <v>7</v>
      </c>
      <c r="F486" s="1">
        <v>7</v>
      </c>
      <c r="G486" s="1" t="s">
        <v>24</v>
      </c>
      <c r="H486" s="1" t="s">
        <v>13</v>
      </c>
      <c r="I486" s="1">
        <f>IF(Table1[[#This Row],[Recommended]]="yes", 1, 0)</f>
        <v>0</v>
      </c>
      <c r="J486" s="1">
        <f>IF(Table1[[#This Row],[Recommended]]="no",1,0)</f>
        <v>1</v>
      </c>
      <c r="K486" s="1" t="str">
        <f>IF(Table1[[#This Row],[Stars]]&gt;=8,"Excellent",IF(Table1[[#This Row],[Stars]]&gt;=6,"Good",IF(Table1[[#This Row],[Stars]]&gt;=5, "Average","Poor")))</f>
        <v>Good</v>
      </c>
      <c r="L486" s="1">
        <f>IF(Table1[[#This Row],[Grade_of_Stars]]="Excellent", 1,0)</f>
        <v>0</v>
      </c>
      <c r="M486" s="1">
        <f>IF(Table1[[#This Row],[Grade_of_Stars]]="Good", 1,0)</f>
        <v>1</v>
      </c>
      <c r="N486" s="1">
        <f>IF(Table1[[#This Row],[Grade_of_Stars]]="Average",1,0)</f>
        <v>0</v>
      </c>
      <c r="O486" s="1">
        <f>IF(Table1[[#This Row],[Grade_of_Stars]]="Poor",1,0)</f>
        <v>0</v>
      </c>
    </row>
    <row r="487" spans="1:15" ht="14.25" customHeight="1" x14ac:dyDescent="0.25">
      <c r="A487" s="1" t="s">
        <v>713</v>
      </c>
      <c r="B487" s="3">
        <v>43500</v>
      </c>
      <c r="C487" s="1" t="s">
        <v>5</v>
      </c>
      <c r="D487" s="1" t="s">
        <v>6</v>
      </c>
      <c r="E487" s="1" t="s">
        <v>2</v>
      </c>
      <c r="F487" s="1">
        <v>9</v>
      </c>
      <c r="G487" s="1" t="s">
        <v>24</v>
      </c>
      <c r="H487" s="1" t="s">
        <v>13</v>
      </c>
      <c r="I487" s="1">
        <f>IF(Table1[[#This Row],[Recommended]]="yes", 1, 0)</f>
        <v>1</v>
      </c>
      <c r="J487" s="1">
        <f>IF(Table1[[#This Row],[Recommended]]="no",1,0)</f>
        <v>0</v>
      </c>
      <c r="K487" s="1" t="str">
        <f>IF(Table1[[#This Row],[Stars]]&gt;=8,"Excellent",IF(Table1[[#This Row],[Stars]]&gt;=6,"Good",IF(Table1[[#This Row],[Stars]]&gt;=5, "Average","Poor")))</f>
        <v>Excellent</v>
      </c>
      <c r="L487" s="1">
        <f>IF(Table1[[#This Row],[Grade_of_Stars]]="Excellent", 1,0)</f>
        <v>1</v>
      </c>
      <c r="M487" s="1">
        <f>IF(Table1[[#This Row],[Grade_of_Stars]]="Good", 1,0)</f>
        <v>0</v>
      </c>
      <c r="N487" s="1">
        <f>IF(Table1[[#This Row],[Grade_of_Stars]]="Average",1,0)</f>
        <v>0</v>
      </c>
      <c r="O487" s="1">
        <f>IF(Table1[[#This Row],[Grade_of_Stars]]="Poor",1,0)</f>
        <v>0</v>
      </c>
    </row>
    <row r="488" spans="1:15" ht="14.25" customHeight="1" x14ac:dyDescent="0.25">
      <c r="A488" s="1" t="s">
        <v>714</v>
      </c>
      <c r="B488" s="3">
        <v>43480</v>
      </c>
      <c r="C488" s="1" t="s">
        <v>31</v>
      </c>
      <c r="D488" s="1" t="s">
        <v>6</v>
      </c>
      <c r="E488" s="1" t="s">
        <v>7</v>
      </c>
      <c r="F488" s="1">
        <v>3</v>
      </c>
      <c r="G488" s="1" t="s">
        <v>24</v>
      </c>
      <c r="H488" s="1" t="s">
        <v>13</v>
      </c>
      <c r="I488" s="1">
        <f>IF(Table1[[#This Row],[Recommended]]="yes", 1, 0)</f>
        <v>0</v>
      </c>
      <c r="J488" s="1">
        <f>IF(Table1[[#This Row],[Recommended]]="no",1,0)</f>
        <v>1</v>
      </c>
      <c r="K488" s="1" t="str">
        <f>IF(Table1[[#This Row],[Stars]]&gt;=8,"Excellent",IF(Table1[[#This Row],[Stars]]&gt;=6,"Good",IF(Table1[[#This Row],[Stars]]&gt;=5, "Average","Poor")))</f>
        <v>Poor</v>
      </c>
      <c r="L488" s="1">
        <f>IF(Table1[[#This Row],[Grade_of_Stars]]="Excellent", 1,0)</f>
        <v>0</v>
      </c>
      <c r="M488" s="1">
        <f>IF(Table1[[#This Row],[Grade_of_Stars]]="Good", 1,0)</f>
        <v>0</v>
      </c>
      <c r="N488" s="1">
        <f>IF(Table1[[#This Row],[Grade_of_Stars]]="Average",1,0)</f>
        <v>0</v>
      </c>
      <c r="O488" s="1">
        <f>IF(Table1[[#This Row],[Grade_of_Stars]]="Poor",1,0)</f>
        <v>1</v>
      </c>
    </row>
    <row r="489" spans="1:15" ht="14.25" customHeight="1" x14ac:dyDescent="0.25">
      <c r="A489" s="1" t="s">
        <v>715</v>
      </c>
      <c r="B489" s="3">
        <v>43467</v>
      </c>
      <c r="C489" s="1" t="s">
        <v>5</v>
      </c>
      <c r="D489" s="1" t="s">
        <v>6</v>
      </c>
      <c r="E489" s="1" t="s">
        <v>7</v>
      </c>
      <c r="F489" s="1">
        <v>5</v>
      </c>
      <c r="G489" s="1" t="s">
        <v>24</v>
      </c>
      <c r="H489" s="1" t="s">
        <v>13</v>
      </c>
      <c r="I489" s="1">
        <f>IF(Table1[[#This Row],[Recommended]]="yes", 1, 0)</f>
        <v>0</v>
      </c>
      <c r="J489" s="1">
        <f>IF(Table1[[#This Row],[Recommended]]="no",1,0)</f>
        <v>1</v>
      </c>
      <c r="K489" s="1" t="str">
        <f>IF(Table1[[#This Row],[Stars]]&gt;=8,"Excellent",IF(Table1[[#This Row],[Stars]]&gt;=6,"Good",IF(Table1[[#This Row],[Stars]]&gt;=5, "Average","Poor")))</f>
        <v>Average</v>
      </c>
      <c r="L489" s="1">
        <f>IF(Table1[[#This Row],[Grade_of_Stars]]="Excellent", 1,0)</f>
        <v>0</v>
      </c>
      <c r="M489" s="1">
        <f>IF(Table1[[#This Row],[Grade_of_Stars]]="Good", 1,0)</f>
        <v>0</v>
      </c>
      <c r="N489" s="1">
        <f>IF(Table1[[#This Row],[Grade_of_Stars]]="Average",1,0)</f>
        <v>1</v>
      </c>
      <c r="O489" s="1">
        <f>IF(Table1[[#This Row],[Grade_of_Stars]]="Poor",1,0)</f>
        <v>0</v>
      </c>
    </row>
    <row r="490" spans="1:15" ht="14.25" customHeight="1" x14ac:dyDescent="0.25">
      <c r="A490" s="1" t="s">
        <v>716</v>
      </c>
      <c r="B490" s="3">
        <v>43453</v>
      </c>
      <c r="C490" s="1" t="s">
        <v>5</v>
      </c>
      <c r="D490" s="1" t="s">
        <v>6</v>
      </c>
      <c r="E490" s="1" t="s">
        <v>7</v>
      </c>
      <c r="F490" s="1">
        <v>5</v>
      </c>
      <c r="G490" s="1" t="s">
        <v>24</v>
      </c>
      <c r="H490" s="1" t="s">
        <v>13</v>
      </c>
      <c r="I490" s="1">
        <f>IF(Table1[[#This Row],[Recommended]]="yes", 1, 0)</f>
        <v>0</v>
      </c>
      <c r="J490" s="1">
        <f>IF(Table1[[#This Row],[Recommended]]="no",1,0)</f>
        <v>1</v>
      </c>
      <c r="K490" s="1" t="str">
        <f>IF(Table1[[#This Row],[Stars]]&gt;=8,"Excellent",IF(Table1[[#This Row],[Stars]]&gt;=6,"Good",IF(Table1[[#This Row],[Stars]]&gt;=5, "Average","Poor")))</f>
        <v>Average</v>
      </c>
      <c r="L490" s="1">
        <f>IF(Table1[[#This Row],[Grade_of_Stars]]="Excellent", 1,0)</f>
        <v>0</v>
      </c>
      <c r="M490" s="1">
        <f>IF(Table1[[#This Row],[Grade_of_Stars]]="Good", 1,0)</f>
        <v>0</v>
      </c>
      <c r="N490" s="1">
        <f>IF(Table1[[#This Row],[Grade_of_Stars]]="Average",1,0)</f>
        <v>1</v>
      </c>
      <c r="O490" s="1">
        <f>IF(Table1[[#This Row],[Grade_of_Stars]]="Poor",1,0)</f>
        <v>0</v>
      </c>
    </row>
    <row r="491" spans="1:15" ht="14.25" customHeight="1" x14ac:dyDescent="0.25">
      <c r="A491" s="1" t="s">
        <v>717</v>
      </c>
      <c r="B491" s="3">
        <v>43443</v>
      </c>
      <c r="C491" s="1" t="s">
        <v>5</v>
      </c>
      <c r="D491" s="1" t="s">
        <v>6</v>
      </c>
      <c r="E491" s="1" t="s">
        <v>7</v>
      </c>
      <c r="F491" s="1">
        <v>3</v>
      </c>
      <c r="G491" s="1" t="s">
        <v>24</v>
      </c>
      <c r="H491" s="1" t="s">
        <v>13</v>
      </c>
      <c r="I491" s="1">
        <f>IF(Table1[[#This Row],[Recommended]]="yes", 1, 0)</f>
        <v>0</v>
      </c>
      <c r="J491" s="1">
        <f>IF(Table1[[#This Row],[Recommended]]="no",1,0)</f>
        <v>1</v>
      </c>
      <c r="K491" s="1" t="str">
        <f>IF(Table1[[#This Row],[Stars]]&gt;=8,"Excellent",IF(Table1[[#This Row],[Stars]]&gt;=6,"Good",IF(Table1[[#This Row],[Stars]]&gt;=5, "Average","Poor")))</f>
        <v>Poor</v>
      </c>
      <c r="L491" s="1">
        <f>IF(Table1[[#This Row],[Grade_of_Stars]]="Excellent", 1,0)</f>
        <v>0</v>
      </c>
      <c r="M491" s="1">
        <f>IF(Table1[[#This Row],[Grade_of_Stars]]="Good", 1,0)</f>
        <v>0</v>
      </c>
      <c r="N491" s="1">
        <f>IF(Table1[[#This Row],[Grade_of_Stars]]="Average",1,0)</f>
        <v>0</v>
      </c>
      <c r="O491" s="1">
        <f>IF(Table1[[#This Row],[Grade_of_Stars]]="Poor",1,0)</f>
        <v>1</v>
      </c>
    </row>
    <row r="492" spans="1:15" ht="14.25" customHeight="1" x14ac:dyDescent="0.25">
      <c r="A492" s="1" t="s">
        <v>718</v>
      </c>
      <c r="B492" s="3">
        <v>43367</v>
      </c>
      <c r="C492" s="1" t="s">
        <v>31</v>
      </c>
      <c r="D492" s="1" t="s">
        <v>6</v>
      </c>
      <c r="E492" s="1" t="s">
        <v>7</v>
      </c>
      <c r="F492" s="1">
        <v>9</v>
      </c>
      <c r="G492" s="1" t="s">
        <v>24</v>
      </c>
      <c r="H492" s="1" t="s">
        <v>13</v>
      </c>
      <c r="I492" s="1">
        <f>IF(Table1[[#This Row],[Recommended]]="yes", 1, 0)</f>
        <v>0</v>
      </c>
      <c r="J492" s="1">
        <f>IF(Table1[[#This Row],[Recommended]]="no",1,0)</f>
        <v>1</v>
      </c>
      <c r="K492" s="1" t="str">
        <f>IF(Table1[[#This Row],[Stars]]&gt;=8,"Excellent",IF(Table1[[#This Row],[Stars]]&gt;=6,"Good",IF(Table1[[#This Row],[Stars]]&gt;=5, "Average","Poor")))</f>
        <v>Excellent</v>
      </c>
      <c r="L492" s="1">
        <f>IF(Table1[[#This Row],[Grade_of_Stars]]="Excellent", 1,0)</f>
        <v>1</v>
      </c>
      <c r="M492" s="1">
        <f>IF(Table1[[#This Row],[Grade_of_Stars]]="Good", 1,0)</f>
        <v>0</v>
      </c>
      <c r="N492" s="1">
        <f>IF(Table1[[#This Row],[Grade_of_Stars]]="Average",1,0)</f>
        <v>0</v>
      </c>
      <c r="O492" s="1">
        <f>IF(Table1[[#This Row],[Grade_of_Stars]]="Poor",1,0)</f>
        <v>0</v>
      </c>
    </row>
    <row r="493" spans="1:15" ht="14.25" customHeight="1" x14ac:dyDescent="0.25">
      <c r="A493" s="1" t="s">
        <v>183</v>
      </c>
      <c r="B493" s="3">
        <v>44217</v>
      </c>
      <c r="C493" s="1" t="s">
        <v>5</v>
      </c>
      <c r="D493" s="1" t="s">
        <v>72</v>
      </c>
      <c r="E493" s="1" t="s">
        <v>7</v>
      </c>
      <c r="F493" s="1">
        <v>3</v>
      </c>
      <c r="G493" s="1" t="s">
        <v>24</v>
      </c>
      <c r="H493" s="1" t="s">
        <v>13</v>
      </c>
      <c r="I493" s="1">
        <f>IF(Table1[[#This Row],[Recommended]]="yes", 1, 0)</f>
        <v>0</v>
      </c>
      <c r="J493" s="1">
        <f>IF(Table1[[#This Row],[Recommended]]="no",1,0)</f>
        <v>1</v>
      </c>
      <c r="K493" s="1" t="str">
        <f>IF(Table1[[#This Row],[Stars]]&gt;=8,"Excellent",IF(Table1[[#This Row],[Stars]]&gt;=6,"Good",IF(Table1[[#This Row],[Stars]]&gt;=5, "Average","Poor")))</f>
        <v>Poor</v>
      </c>
      <c r="L493" s="1">
        <f>IF(Table1[[#This Row],[Grade_of_Stars]]="Excellent", 1,0)</f>
        <v>0</v>
      </c>
      <c r="M493" s="1">
        <f>IF(Table1[[#This Row],[Grade_of_Stars]]="Good", 1,0)</f>
        <v>0</v>
      </c>
      <c r="N493" s="1">
        <f>IF(Table1[[#This Row],[Grade_of_Stars]]="Average",1,0)</f>
        <v>0</v>
      </c>
      <c r="O493" s="1">
        <f>IF(Table1[[#This Row],[Grade_of_Stars]]="Poor",1,0)</f>
        <v>1</v>
      </c>
    </row>
    <row r="494" spans="1:15" ht="14.25" customHeight="1" x14ac:dyDescent="0.25">
      <c r="A494" s="1" t="s">
        <v>719</v>
      </c>
      <c r="B494" s="3">
        <v>43887</v>
      </c>
      <c r="C494" s="1" t="s">
        <v>5</v>
      </c>
      <c r="D494" s="1" t="s">
        <v>72</v>
      </c>
      <c r="E494" s="1" t="s">
        <v>7</v>
      </c>
      <c r="F494" s="1">
        <v>5</v>
      </c>
      <c r="G494" s="1" t="s">
        <v>24</v>
      </c>
      <c r="H494" s="1" t="s">
        <v>13</v>
      </c>
      <c r="I494" s="1">
        <f>IF(Table1[[#This Row],[Recommended]]="yes", 1, 0)</f>
        <v>0</v>
      </c>
      <c r="J494" s="1">
        <f>IF(Table1[[#This Row],[Recommended]]="no",1,0)</f>
        <v>1</v>
      </c>
      <c r="K494" s="1" t="str">
        <f>IF(Table1[[#This Row],[Stars]]&gt;=8,"Excellent",IF(Table1[[#This Row],[Stars]]&gt;=6,"Good",IF(Table1[[#This Row],[Stars]]&gt;=5, "Average","Poor")))</f>
        <v>Average</v>
      </c>
      <c r="L494" s="1">
        <f>IF(Table1[[#This Row],[Grade_of_Stars]]="Excellent", 1,0)</f>
        <v>0</v>
      </c>
      <c r="M494" s="1">
        <f>IF(Table1[[#This Row],[Grade_of_Stars]]="Good", 1,0)</f>
        <v>0</v>
      </c>
      <c r="N494" s="1">
        <f>IF(Table1[[#This Row],[Grade_of_Stars]]="Average",1,0)</f>
        <v>1</v>
      </c>
      <c r="O494" s="1">
        <f>IF(Table1[[#This Row],[Grade_of_Stars]]="Poor",1,0)</f>
        <v>0</v>
      </c>
    </row>
    <row r="495" spans="1:15" ht="14.25" customHeight="1" x14ac:dyDescent="0.25">
      <c r="A495" s="1" t="s">
        <v>720</v>
      </c>
      <c r="B495" s="3">
        <v>43543</v>
      </c>
      <c r="C495" s="1" t="s">
        <v>220</v>
      </c>
      <c r="D495" s="1" t="s">
        <v>72</v>
      </c>
      <c r="E495" s="1" t="s">
        <v>7</v>
      </c>
      <c r="F495" s="1">
        <v>3</v>
      </c>
      <c r="G495" s="1" t="s">
        <v>24</v>
      </c>
      <c r="H495" s="1" t="s">
        <v>13</v>
      </c>
      <c r="I495" s="1">
        <f>IF(Table1[[#This Row],[Recommended]]="yes", 1, 0)</f>
        <v>0</v>
      </c>
      <c r="J495" s="1">
        <f>IF(Table1[[#This Row],[Recommended]]="no",1,0)</f>
        <v>1</v>
      </c>
      <c r="K495" s="1" t="str">
        <f>IF(Table1[[#This Row],[Stars]]&gt;=8,"Excellent",IF(Table1[[#This Row],[Stars]]&gt;=6,"Good",IF(Table1[[#This Row],[Stars]]&gt;=5, "Average","Poor")))</f>
        <v>Poor</v>
      </c>
      <c r="L495" s="1">
        <f>IF(Table1[[#This Row],[Grade_of_Stars]]="Excellent", 1,0)</f>
        <v>0</v>
      </c>
      <c r="M495" s="1">
        <f>IF(Table1[[#This Row],[Grade_of_Stars]]="Good", 1,0)</f>
        <v>0</v>
      </c>
      <c r="N495" s="1">
        <f>IF(Table1[[#This Row],[Grade_of_Stars]]="Average",1,0)</f>
        <v>0</v>
      </c>
      <c r="O495" s="1">
        <f>IF(Table1[[#This Row],[Grade_of_Stars]]="Poor",1,0)</f>
        <v>1</v>
      </c>
    </row>
    <row r="496" spans="1:15" ht="14.25" customHeight="1" x14ac:dyDescent="0.25">
      <c r="A496" s="1" t="s">
        <v>721</v>
      </c>
      <c r="B496" s="3">
        <v>43431</v>
      </c>
      <c r="C496" s="1" t="s">
        <v>5</v>
      </c>
      <c r="D496" s="1" t="s">
        <v>72</v>
      </c>
      <c r="E496" s="1" t="s">
        <v>2</v>
      </c>
      <c r="F496" s="1">
        <v>3</v>
      </c>
      <c r="G496" s="1" t="s">
        <v>24</v>
      </c>
      <c r="H496" s="1" t="s">
        <v>13</v>
      </c>
      <c r="I496" s="1">
        <f>IF(Table1[[#This Row],[Recommended]]="yes", 1, 0)</f>
        <v>1</v>
      </c>
      <c r="J496" s="1">
        <f>IF(Table1[[#This Row],[Recommended]]="no",1,0)</f>
        <v>0</v>
      </c>
      <c r="K496" s="1" t="str">
        <f>IF(Table1[[#This Row],[Stars]]&gt;=8,"Excellent",IF(Table1[[#This Row],[Stars]]&gt;=6,"Good",IF(Table1[[#This Row],[Stars]]&gt;=5, "Average","Poor")))</f>
        <v>Poor</v>
      </c>
      <c r="L496" s="1">
        <f>IF(Table1[[#This Row],[Grade_of_Stars]]="Excellent", 1,0)</f>
        <v>0</v>
      </c>
      <c r="M496" s="1">
        <f>IF(Table1[[#This Row],[Grade_of_Stars]]="Good", 1,0)</f>
        <v>0</v>
      </c>
      <c r="N496" s="1">
        <f>IF(Table1[[#This Row],[Grade_of_Stars]]="Average",1,0)</f>
        <v>0</v>
      </c>
      <c r="O496" s="1">
        <f>IF(Table1[[#This Row],[Grade_of_Stars]]="Poor",1,0)</f>
        <v>1</v>
      </c>
    </row>
    <row r="497" spans="1:15" ht="14.25" customHeight="1" x14ac:dyDescent="0.25">
      <c r="A497" s="1" t="s">
        <v>22</v>
      </c>
      <c r="B497" s="3">
        <v>45131</v>
      </c>
      <c r="C497" s="1" t="s">
        <v>5</v>
      </c>
      <c r="D497" s="1" t="s">
        <v>23</v>
      </c>
      <c r="E497" s="1" t="s">
        <v>7</v>
      </c>
      <c r="F497" s="1">
        <v>9</v>
      </c>
      <c r="G497" s="1" t="s">
        <v>24</v>
      </c>
      <c r="H497" s="1" t="s">
        <v>13</v>
      </c>
      <c r="I497" s="1">
        <f>IF(Table1[[#This Row],[Recommended]]="yes", 1, 0)</f>
        <v>0</v>
      </c>
      <c r="J497" s="1">
        <f>IF(Table1[[#This Row],[Recommended]]="no",1,0)</f>
        <v>1</v>
      </c>
      <c r="K497" s="1" t="str">
        <f>IF(Table1[[#This Row],[Stars]]&gt;=8,"Excellent",IF(Table1[[#This Row],[Stars]]&gt;=6,"Good",IF(Table1[[#This Row],[Stars]]&gt;=5, "Average","Poor")))</f>
        <v>Excellent</v>
      </c>
      <c r="L497" s="1">
        <f>IF(Table1[[#This Row],[Grade_of_Stars]]="Excellent", 1,0)</f>
        <v>1</v>
      </c>
      <c r="M497" s="1">
        <f>IF(Table1[[#This Row],[Grade_of_Stars]]="Good", 1,0)</f>
        <v>0</v>
      </c>
      <c r="N497" s="1">
        <f>IF(Table1[[#This Row],[Grade_of_Stars]]="Average",1,0)</f>
        <v>0</v>
      </c>
      <c r="O497" s="1">
        <f>IF(Table1[[#This Row],[Grade_of_Stars]]="Poor",1,0)</f>
        <v>0</v>
      </c>
    </row>
    <row r="498" spans="1:15" ht="14.25" customHeight="1" x14ac:dyDescent="0.25">
      <c r="A498" s="1" t="s">
        <v>722</v>
      </c>
      <c r="B498" s="3">
        <v>45116</v>
      </c>
      <c r="C498" s="1" t="s">
        <v>5</v>
      </c>
      <c r="D498" s="1" t="s">
        <v>23</v>
      </c>
      <c r="E498" s="1" t="s">
        <v>7</v>
      </c>
      <c r="F498" s="1">
        <v>1</v>
      </c>
      <c r="G498" s="1" t="s">
        <v>24</v>
      </c>
      <c r="H498" s="1" t="s">
        <v>13</v>
      </c>
      <c r="I498" s="1">
        <f>IF(Table1[[#This Row],[Recommended]]="yes", 1, 0)</f>
        <v>0</v>
      </c>
      <c r="J498" s="1">
        <f>IF(Table1[[#This Row],[Recommended]]="no",1,0)</f>
        <v>1</v>
      </c>
      <c r="K498" s="1" t="str">
        <f>IF(Table1[[#This Row],[Stars]]&gt;=8,"Excellent",IF(Table1[[#This Row],[Stars]]&gt;=6,"Good",IF(Table1[[#This Row],[Stars]]&gt;=5, "Average","Poor")))</f>
        <v>Poor</v>
      </c>
      <c r="L498" s="1">
        <f>IF(Table1[[#This Row],[Grade_of_Stars]]="Excellent", 1,0)</f>
        <v>0</v>
      </c>
      <c r="M498" s="1">
        <f>IF(Table1[[#This Row],[Grade_of_Stars]]="Good", 1,0)</f>
        <v>0</v>
      </c>
      <c r="N498" s="1">
        <f>IF(Table1[[#This Row],[Grade_of_Stars]]="Average",1,0)</f>
        <v>0</v>
      </c>
      <c r="O498" s="1">
        <f>IF(Table1[[#This Row],[Grade_of_Stars]]="Poor",1,0)</f>
        <v>1</v>
      </c>
    </row>
    <row r="499" spans="1:15" ht="14.25" customHeight="1" x14ac:dyDescent="0.25">
      <c r="A499" s="1" t="s">
        <v>157</v>
      </c>
      <c r="B499" s="3">
        <v>44636</v>
      </c>
      <c r="C499" s="1" t="s">
        <v>5</v>
      </c>
      <c r="D499" s="1" t="s">
        <v>23</v>
      </c>
      <c r="E499" s="1" t="s">
        <v>7</v>
      </c>
      <c r="F499" s="1">
        <v>1</v>
      </c>
      <c r="G499" s="1" t="s">
        <v>24</v>
      </c>
      <c r="H499" s="1" t="s">
        <v>13</v>
      </c>
      <c r="I499" s="1">
        <f>IF(Table1[[#This Row],[Recommended]]="yes", 1, 0)</f>
        <v>0</v>
      </c>
      <c r="J499" s="1">
        <f>IF(Table1[[#This Row],[Recommended]]="no",1,0)</f>
        <v>1</v>
      </c>
      <c r="K499" s="1" t="str">
        <f>IF(Table1[[#This Row],[Stars]]&gt;=8,"Excellent",IF(Table1[[#This Row],[Stars]]&gt;=6,"Good",IF(Table1[[#This Row],[Stars]]&gt;=5, "Average","Poor")))</f>
        <v>Poor</v>
      </c>
      <c r="L499" s="1">
        <f>IF(Table1[[#This Row],[Grade_of_Stars]]="Excellent", 1,0)</f>
        <v>0</v>
      </c>
      <c r="M499" s="1">
        <f>IF(Table1[[#This Row],[Grade_of_Stars]]="Good", 1,0)</f>
        <v>0</v>
      </c>
      <c r="N499" s="1">
        <f>IF(Table1[[#This Row],[Grade_of_Stars]]="Average",1,0)</f>
        <v>0</v>
      </c>
      <c r="O499" s="1">
        <f>IF(Table1[[#This Row],[Grade_of_Stars]]="Poor",1,0)</f>
        <v>1</v>
      </c>
    </row>
    <row r="500" spans="1:15" ht="14.25" customHeight="1" x14ac:dyDescent="0.25">
      <c r="A500" s="1" t="s">
        <v>723</v>
      </c>
      <c r="B500" s="3">
        <v>44399</v>
      </c>
      <c r="C500" s="1" t="s">
        <v>5</v>
      </c>
      <c r="D500" s="1" t="s">
        <v>23</v>
      </c>
      <c r="E500" s="1" t="s">
        <v>7</v>
      </c>
      <c r="F500" s="1">
        <v>9</v>
      </c>
      <c r="G500" s="1" t="s">
        <v>24</v>
      </c>
      <c r="H500" s="1" t="s">
        <v>13</v>
      </c>
      <c r="I500" s="1">
        <f>IF(Table1[[#This Row],[Recommended]]="yes", 1, 0)</f>
        <v>0</v>
      </c>
      <c r="J500" s="1">
        <f>IF(Table1[[#This Row],[Recommended]]="no",1,0)</f>
        <v>1</v>
      </c>
      <c r="K500" s="1" t="str">
        <f>IF(Table1[[#This Row],[Stars]]&gt;=8,"Excellent",IF(Table1[[#This Row],[Stars]]&gt;=6,"Good",IF(Table1[[#This Row],[Stars]]&gt;=5, "Average","Poor")))</f>
        <v>Excellent</v>
      </c>
      <c r="L500" s="1">
        <f>IF(Table1[[#This Row],[Grade_of_Stars]]="Excellent", 1,0)</f>
        <v>1</v>
      </c>
      <c r="M500" s="1">
        <f>IF(Table1[[#This Row],[Grade_of_Stars]]="Good", 1,0)</f>
        <v>0</v>
      </c>
      <c r="N500" s="1">
        <f>IF(Table1[[#This Row],[Grade_of_Stars]]="Average",1,0)</f>
        <v>0</v>
      </c>
      <c r="O500" s="1">
        <f>IF(Table1[[#This Row],[Grade_of_Stars]]="Poor",1,0)</f>
        <v>0</v>
      </c>
    </row>
    <row r="501" spans="1:15" ht="14.25" customHeight="1" x14ac:dyDescent="0.25">
      <c r="A501" s="1" t="s">
        <v>724</v>
      </c>
      <c r="B501" s="3">
        <v>43697</v>
      </c>
      <c r="C501" s="1" t="s">
        <v>31</v>
      </c>
      <c r="D501" s="1" t="s">
        <v>23</v>
      </c>
      <c r="E501" s="1" t="s">
        <v>7</v>
      </c>
      <c r="F501" s="1">
        <v>5</v>
      </c>
      <c r="G501" s="1" t="s">
        <v>24</v>
      </c>
      <c r="H501" s="1" t="s">
        <v>13</v>
      </c>
      <c r="I501" s="1">
        <f>IF(Table1[[#This Row],[Recommended]]="yes", 1, 0)</f>
        <v>0</v>
      </c>
      <c r="J501" s="1">
        <f>IF(Table1[[#This Row],[Recommended]]="no",1,0)</f>
        <v>1</v>
      </c>
      <c r="K501" s="1" t="str">
        <f>IF(Table1[[#This Row],[Stars]]&gt;=8,"Excellent",IF(Table1[[#This Row],[Stars]]&gt;=6,"Good",IF(Table1[[#This Row],[Stars]]&gt;=5, "Average","Poor")))</f>
        <v>Average</v>
      </c>
      <c r="L501" s="1">
        <f>IF(Table1[[#This Row],[Grade_of_Stars]]="Excellent", 1,0)</f>
        <v>0</v>
      </c>
      <c r="M501" s="1">
        <f>IF(Table1[[#This Row],[Grade_of_Stars]]="Good", 1,0)</f>
        <v>0</v>
      </c>
      <c r="N501" s="1">
        <f>IF(Table1[[#This Row],[Grade_of_Stars]]="Average",1,0)</f>
        <v>1</v>
      </c>
      <c r="O501" s="1">
        <f>IF(Table1[[#This Row],[Grade_of_Stars]]="Poor",1,0)</f>
        <v>0</v>
      </c>
    </row>
    <row r="502" spans="1:15" ht="14.25" customHeight="1" x14ac:dyDescent="0.25">
      <c r="A502" s="1" t="s">
        <v>725</v>
      </c>
      <c r="B502" s="3">
        <v>45139</v>
      </c>
      <c r="C502" s="1" t="s">
        <v>0</v>
      </c>
      <c r="D502" s="1" t="s">
        <v>1</v>
      </c>
      <c r="E502" s="1" t="s">
        <v>2</v>
      </c>
      <c r="F502" s="1">
        <v>5</v>
      </c>
      <c r="G502" s="1" t="s">
        <v>3</v>
      </c>
      <c r="H502" s="1" t="s">
        <v>4</v>
      </c>
      <c r="I502" s="1">
        <f>IF(Table1[[#This Row],[Recommended]]="yes", 1, 0)</f>
        <v>1</v>
      </c>
      <c r="J502" s="1">
        <f>IF(Table1[[#This Row],[Recommended]]="no",1,0)</f>
        <v>0</v>
      </c>
      <c r="K502" s="1" t="str">
        <f>IF(Table1[[#This Row],[Stars]]&gt;=8,"Excellent",IF(Table1[[#This Row],[Stars]]&gt;=6,"Good",IF(Table1[[#This Row],[Stars]]&gt;=5, "Average","Poor")))</f>
        <v>Average</v>
      </c>
      <c r="L502" s="1">
        <f>IF(Table1[[#This Row],[Grade_of_Stars]]="Excellent", 1,0)</f>
        <v>0</v>
      </c>
      <c r="M502" s="1">
        <f>IF(Table1[[#This Row],[Grade_of_Stars]]="Good", 1,0)</f>
        <v>0</v>
      </c>
      <c r="N502" s="1">
        <f>IF(Table1[[#This Row],[Grade_of_Stars]]="Average",1,0)</f>
        <v>1</v>
      </c>
      <c r="O502" s="1">
        <f>IF(Table1[[#This Row],[Grade_of_Stars]]="Poor",1,0)</f>
        <v>0</v>
      </c>
    </row>
    <row r="503" spans="1:15" ht="14.25" customHeight="1" x14ac:dyDescent="0.25">
      <c r="A503" s="1" t="s">
        <v>726</v>
      </c>
      <c r="B503" s="3">
        <v>44991</v>
      </c>
      <c r="C503" s="1" t="s">
        <v>45</v>
      </c>
      <c r="D503" s="1" t="s">
        <v>1</v>
      </c>
      <c r="E503" s="1" t="s">
        <v>7</v>
      </c>
      <c r="F503" s="1">
        <v>7</v>
      </c>
      <c r="G503" s="1" t="s">
        <v>3</v>
      </c>
      <c r="H503" s="1" t="s">
        <v>4</v>
      </c>
      <c r="I503" s="1">
        <f>IF(Table1[[#This Row],[Recommended]]="yes", 1, 0)</f>
        <v>0</v>
      </c>
      <c r="J503" s="1">
        <f>IF(Table1[[#This Row],[Recommended]]="no",1,0)</f>
        <v>1</v>
      </c>
      <c r="K503" s="1" t="str">
        <f>IF(Table1[[#This Row],[Stars]]&gt;=8,"Excellent",IF(Table1[[#This Row],[Stars]]&gt;=6,"Good",IF(Table1[[#This Row],[Stars]]&gt;=5, "Average","Poor")))</f>
        <v>Good</v>
      </c>
      <c r="L503" s="1">
        <f>IF(Table1[[#This Row],[Grade_of_Stars]]="Excellent", 1,0)</f>
        <v>0</v>
      </c>
      <c r="M503" s="1">
        <f>IF(Table1[[#This Row],[Grade_of_Stars]]="Good", 1,0)</f>
        <v>1</v>
      </c>
      <c r="N503" s="1">
        <f>IF(Table1[[#This Row],[Grade_of_Stars]]="Average",1,0)</f>
        <v>0</v>
      </c>
      <c r="O503" s="1">
        <f>IF(Table1[[#This Row],[Grade_of_Stars]]="Poor",1,0)</f>
        <v>0</v>
      </c>
    </row>
    <row r="504" spans="1:15" ht="14.25" customHeight="1" x14ac:dyDescent="0.25">
      <c r="A504" s="1" t="s">
        <v>727</v>
      </c>
      <c r="B504" s="3">
        <v>44895</v>
      </c>
      <c r="C504" s="1" t="s">
        <v>5</v>
      </c>
      <c r="D504" s="1" t="s">
        <v>1</v>
      </c>
      <c r="E504" s="1" t="s">
        <v>2</v>
      </c>
      <c r="F504" s="1">
        <v>5</v>
      </c>
      <c r="G504" s="1" t="s">
        <v>3</v>
      </c>
      <c r="H504" s="1" t="s">
        <v>4</v>
      </c>
      <c r="I504" s="1">
        <f>IF(Table1[[#This Row],[Recommended]]="yes", 1, 0)</f>
        <v>1</v>
      </c>
      <c r="J504" s="1">
        <f>IF(Table1[[#This Row],[Recommended]]="no",1,0)</f>
        <v>0</v>
      </c>
      <c r="K504" s="1" t="str">
        <f>IF(Table1[[#This Row],[Stars]]&gt;=8,"Excellent",IF(Table1[[#This Row],[Stars]]&gt;=6,"Good",IF(Table1[[#This Row],[Stars]]&gt;=5, "Average","Poor")))</f>
        <v>Average</v>
      </c>
      <c r="L504" s="1">
        <f>IF(Table1[[#This Row],[Grade_of_Stars]]="Excellent", 1,0)</f>
        <v>0</v>
      </c>
      <c r="M504" s="1">
        <f>IF(Table1[[#This Row],[Grade_of_Stars]]="Good", 1,0)</f>
        <v>0</v>
      </c>
      <c r="N504" s="1">
        <f>IF(Table1[[#This Row],[Grade_of_Stars]]="Average",1,0)</f>
        <v>1</v>
      </c>
      <c r="O504" s="1">
        <f>IF(Table1[[#This Row],[Grade_of_Stars]]="Poor",1,0)</f>
        <v>0</v>
      </c>
    </row>
    <row r="505" spans="1:15" ht="14.25" customHeight="1" x14ac:dyDescent="0.25">
      <c r="A505" s="1" t="s">
        <v>728</v>
      </c>
      <c r="B505" s="3">
        <v>44870</v>
      </c>
      <c r="C505" s="1" t="s">
        <v>38</v>
      </c>
      <c r="D505" s="1" t="s">
        <v>1</v>
      </c>
      <c r="E505" s="1" t="s">
        <v>7</v>
      </c>
      <c r="F505" s="1">
        <v>3</v>
      </c>
      <c r="G505" s="1" t="s">
        <v>3</v>
      </c>
      <c r="H505" s="1" t="s">
        <v>4</v>
      </c>
      <c r="I505" s="1">
        <f>IF(Table1[[#This Row],[Recommended]]="yes", 1, 0)</f>
        <v>0</v>
      </c>
      <c r="J505" s="1">
        <f>IF(Table1[[#This Row],[Recommended]]="no",1,0)</f>
        <v>1</v>
      </c>
      <c r="K505" s="1" t="str">
        <f>IF(Table1[[#This Row],[Stars]]&gt;=8,"Excellent",IF(Table1[[#This Row],[Stars]]&gt;=6,"Good",IF(Table1[[#This Row],[Stars]]&gt;=5, "Average","Poor")))</f>
        <v>Poor</v>
      </c>
      <c r="L505" s="1">
        <f>IF(Table1[[#This Row],[Grade_of_Stars]]="Excellent", 1,0)</f>
        <v>0</v>
      </c>
      <c r="M505" s="1">
        <f>IF(Table1[[#This Row],[Grade_of_Stars]]="Good", 1,0)</f>
        <v>0</v>
      </c>
      <c r="N505" s="1">
        <f>IF(Table1[[#This Row],[Grade_of_Stars]]="Average",1,0)</f>
        <v>0</v>
      </c>
      <c r="O505" s="1">
        <f>IF(Table1[[#This Row],[Grade_of_Stars]]="Poor",1,0)</f>
        <v>1</v>
      </c>
    </row>
    <row r="506" spans="1:15" ht="14.25" customHeight="1" x14ac:dyDescent="0.25">
      <c r="A506" s="1" t="s">
        <v>729</v>
      </c>
      <c r="B506" s="3">
        <v>44835</v>
      </c>
      <c r="C506" s="1" t="s">
        <v>5</v>
      </c>
      <c r="D506" s="1" t="s">
        <v>1</v>
      </c>
      <c r="E506" s="1" t="s">
        <v>2</v>
      </c>
      <c r="F506" s="1">
        <v>5</v>
      </c>
      <c r="G506" s="1" t="s">
        <v>3</v>
      </c>
      <c r="H506" s="1" t="s">
        <v>4</v>
      </c>
      <c r="I506" s="1">
        <f>IF(Table1[[#This Row],[Recommended]]="yes", 1, 0)</f>
        <v>1</v>
      </c>
      <c r="J506" s="1">
        <f>IF(Table1[[#This Row],[Recommended]]="no",1,0)</f>
        <v>0</v>
      </c>
      <c r="K506" s="1" t="str">
        <f>IF(Table1[[#This Row],[Stars]]&gt;=8,"Excellent",IF(Table1[[#This Row],[Stars]]&gt;=6,"Good",IF(Table1[[#This Row],[Stars]]&gt;=5, "Average","Poor")))</f>
        <v>Average</v>
      </c>
      <c r="L506" s="1">
        <f>IF(Table1[[#This Row],[Grade_of_Stars]]="Excellent", 1,0)</f>
        <v>0</v>
      </c>
      <c r="M506" s="1">
        <f>IF(Table1[[#This Row],[Grade_of_Stars]]="Good", 1,0)</f>
        <v>0</v>
      </c>
      <c r="N506" s="1">
        <f>IF(Table1[[#This Row],[Grade_of_Stars]]="Average",1,0)</f>
        <v>1</v>
      </c>
      <c r="O506" s="1">
        <f>IF(Table1[[#This Row],[Grade_of_Stars]]="Poor",1,0)</f>
        <v>0</v>
      </c>
    </row>
    <row r="507" spans="1:15" ht="14.25" customHeight="1" x14ac:dyDescent="0.25">
      <c r="A507" s="1" t="s">
        <v>730</v>
      </c>
      <c r="B507" s="3">
        <v>44793</v>
      </c>
      <c r="C507" s="1" t="s">
        <v>31</v>
      </c>
      <c r="D507" s="1" t="s">
        <v>1</v>
      </c>
      <c r="E507" s="1" t="s">
        <v>7</v>
      </c>
      <c r="F507" s="1">
        <v>7</v>
      </c>
      <c r="G507" s="1" t="s">
        <v>3</v>
      </c>
      <c r="H507" s="1" t="s">
        <v>4</v>
      </c>
      <c r="I507" s="1">
        <f>IF(Table1[[#This Row],[Recommended]]="yes", 1, 0)</f>
        <v>0</v>
      </c>
      <c r="J507" s="1">
        <f>IF(Table1[[#This Row],[Recommended]]="no",1,0)</f>
        <v>1</v>
      </c>
      <c r="K507" s="1" t="str">
        <f>IF(Table1[[#This Row],[Stars]]&gt;=8,"Excellent",IF(Table1[[#This Row],[Stars]]&gt;=6,"Good",IF(Table1[[#This Row],[Stars]]&gt;=5, "Average","Poor")))</f>
        <v>Good</v>
      </c>
      <c r="L507" s="1">
        <f>IF(Table1[[#This Row],[Grade_of_Stars]]="Excellent", 1,0)</f>
        <v>0</v>
      </c>
      <c r="M507" s="1">
        <f>IF(Table1[[#This Row],[Grade_of_Stars]]="Good", 1,0)</f>
        <v>1</v>
      </c>
      <c r="N507" s="1">
        <f>IF(Table1[[#This Row],[Grade_of_Stars]]="Average",1,0)</f>
        <v>0</v>
      </c>
      <c r="O507" s="1">
        <f>IF(Table1[[#This Row],[Grade_of_Stars]]="Poor",1,0)</f>
        <v>0</v>
      </c>
    </row>
    <row r="508" spans="1:15" ht="14.25" customHeight="1" x14ac:dyDescent="0.25">
      <c r="A508" s="1" t="s">
        <v>731</v>
      </c>
      <c r="B508" s="3">
        <v>44729</v>
      </c>
      <c r="C508" s="1" t="s">
        <v>5</v>
      </c>
      <c r="D508" s="1" t="s">
        <v>1</v>
      </c>
      <c r="E508" s="1" t="s">
        <v>2</v>
      </c>
      <c r="F508" s="1">
        <v>3</v>
      </c>
      <c r="G508" s="1" t="s">
        <v>3</v>
      </c>
      <c r="H508" s="1" t="s">
        <v>4</v>
      </c>
      <c r="I508" s="1">
        <f>IF(Table1[[#This Row],[Recommended]]="yes", 1, 0)</f>
        <v>1</v>
      </c>
      <c r="J508" s="1">
        <f>IF(Table1[[#This Row],[Recommended]]="no",1,0)</f>
        <v>0</v>
      </c>
      <c r="K508" s="1" t="str">
        <f>IF(Table1[[#This Row],[Stars]]&gt;=8,"Excellent",IF(Table1[[#This Row],[Stars]]&gt;=6,"Good",IF(Table1[[#This Row],[Stars]]&gt;=5, "Average","Poor")))</f>
        <v>Poor</v>
      </c>
      <c r="L508" s="1">
        <f>IF(Table1[[#This Row],[Grade_of_Stars]]="Excellent", 1,0)</f>
        <v>0</v>
      </c>
      <c r="M508" s="1">
        <f>IF(Table1[[#This Row],[Grade_of_Stars]]="Good", 1,0)</f>
        <v>0</v>
      </c>
      <c r="N508" s="1">
        <f>IF(Table1[[#This Row],[Grade_of_Stars]]="Average",1,0)</f>
        <v>0</v>
      </c>
      <c r="O508" s="1">
        <f>IF(Table1[[#This Row],[Grade_of_Stars]]="Poor",1,0)</f>
        <v>1</v>
      </c>
    </row>
    <row r="509" spans="1:15" ht="14.25" customHeight="1" x14ac:dyDescent="0.25">
      <c r="A509" s="1" t="s">
        <v>732</v>
      </c>
      <c r="B509" s="3">
        <v>44679</v>
      </c>
      <c r="C509" s="1" t="s">
        <v>141</v>
      </c>
      <c r="D509" s="1" t="s">
        <v>1</v>
      </c>
      <c r="E509" s="1" t="s">
        <v>2</v>
      </c>
      <c r="F509" s="1">
        <v>3</v>
      </c>
      <c r="G509" s="1" t="s">
        <v>3</v>
      </c>
      <c r="H509" s="1" t="s">
        <v>4</v>
      </c>
      <c r="I509" s="1">
        <f>IF(Table1[[#This Row],[Recommended]]="yes", 1, 0)</f>
        <v>1</v>
      </c>
      <c r="J509" s="1">
        <f>IF(Table1[[#This Row],[Recommended]]="no",1,0)</f>
        <v>0</v>
      </c>
      <c r="K509" s="1" t="str">
        <f>IF(Table1[[#This Row],[Stars]]&gt;=8,"Excellent",IF(Table1[[#This Row],[Stars]]&gt;=6,"Good",IF(Table1[[#This Row],[Stars]]&gt;=5, "Average","Poor")))</f>
        <v>Poor</v>
      </c>
      <c r="L509" s="1">
        <f>IF(Table1[[#This Row],[Grade_of_Stars]]="Excellent", 1,0)</f>
        <v>0</v>
      </c>
      <c r="M509" s="1">
        <f>IF(Table1[[#This Row],[Grade_of_Stars]]="Good", 1,0)</f>
        <v>0</v>
      </c>
      <c r="N509" s="1">
        <f>IF(Table1[[#This Row],[Grade_of_Stars]]="Average",1,0)</f>
        <v>0</v>
      </c>
      <c r="O509" s="1">
        <f>IF(Table1[[#This Row],[Grade_of_Stars]]="Poor",1,0)</f>
        <v>1</v>
      </c>
    </row>
    <row r="510" spans="1:15" ht="14.25" customHeight="1" x14ac:dyDescent="0.25">
      <c r="A510" s="21" t="s">
        <v>733</v>
      </c>
      <c r="B510" s="3">
        <v>44663</v>
      </c>
      <c r="C510" s="1" t="s">
        <v>5</v>
      </c>
      <c r="D510" s="1" t="s">
        <v>1</v>
      </c>
      <c r="E510" s="1" t="s">
        <v>7</v>
      </c>
      <c r="F510" s="1">
        <v>3</v>
      </c>
      <c r="G510" s="1" t="s">
        <v>3</v>
      </c>
      <c r="H510" s="1" t="s">
        <v>4</v>
      </c>
      <c r="I510" s="1">
        <f>IF(Table1[[#This Row],[Recommended]]="yes", 1, 0)</f>
        <v>0</v>
      </c>
      <c r="J510" s="1">
        <f>IF(Table1[[#This Row],[Recommended]]="no",1,0)</f>
        <v>1</v>
      </c>
      <c r="K510" s="1" t="str">
        <f>IF(Table1[[#This Row],[Stars]]&gt;=8,"Excellent",IF(Table1[[#This Row],[Stars]]&gt;=6,"Good",IF(Table1[[#This Row],[Stars]]&gt;=5, "Average","Poor")))</f>
        <v>Poor</v>
      </c>
      <c r="L510" s="1">
        <f>IF(Table1[[#This Row],[Grade_of_Stars]]="Excellent", 1,0)</f>
        <v>0</v>
      </c>
      <c r="M510" s="1">
        <f>IF(Table1[[#This Row],[Grade_of_Stars]]="Good", 1,0)</f>
        <v>0</v>
      </c>
      <c r="N510" s="1">
        <f>IF(Table1[[#This Row],[Grade_of_Stars]]="Average",1,0)</f>
        <v>0</v>
      </c>
      <c r="O510" s="1">
        <f>IF(Table1[[#This Row],[Grade_of_Stars]]="Poor",1,0)</f>
        <v>1</v>
      </c>
    </row>
    <row r="511" spans="1:15" ht="14.25" customHeight="1" x14ac:dyDescent="0.25">
      <c r="A511" s="1" t="s">
        <v>734</v>
      </c>
      <c r="B511" s="3">
        <v>44655</v>
      </c>
      <c r="C511" s="1" t="s">
        <v>5</v>
      </c>
      <c r="D511" s="1" t="s">
        <v>1</v>
      </c>
      <c r="E511" s="1" t="s">
        <v>7</v>
      </c>
      <c r="F511" s="1">
        <v>5</v>
      </c>
      <c r="G511" s="1" t="s">
        <v>3</v>
      </c>
      <c r="H511" s="1" t="s">
        <v>4</v>
      </c>
      <c r="I511" s="1">
        <f>IF(Table1[[#This Row],[Recommended]]="yes", 1, 0)</f>
        <v>0</v>
      </c>
      <c r="J511" s="1">
        <f>IF(Table1[[#This Row],[Recommended]]="no",1,0)</f>
        <v>1</v>
      </c>
      <c r="K511" s="1" t="str">
        <f>IF(Table1[[#This Row],[Stars]]&gt;=8,"Excellent",IF(Table1[[#This Row],[Stars]]&gt;=6,"Good",IF(Table1[[#This Row],[Stars]]&gt;=5, "Average","Poor")))</f>
        <v>Average</v>
      </c>
      <c r="L511" s="1">
        <f>IF(Table1[[#This Row],[Grade_of_Stars]]="Excellent", 1,0)</f>
        <v>0</v>
      </c>
      <c r="M511" s="1">
        <f>IF(Table1[[#This Row],[Grade_of_Stars]]="Good", 1,0)</f>
        <v>0</v>
      </c>
      <c r="N511" s="1">
        <f>IF(Table1[[#This Row],[Grade_of_Stars]]="Average",1,0)</f>
        <v>1</v>
      </c>
      <c r="O511" s="1">
        <f>IF(Table1[[#This Row],[Grade_of_Stars]]="Poor",1,0)</f>
        <v>0</v>
      </c>
    </row>
    <row r="512" spans="1:15" ht="14.25" customHeight="1" x14ac:dyDescent="0.25">
      <c r="A512" s="1" t="s">
        <v>735</v>
      </c>
      <c r="B512" s="3">
        <v>44649</v>
      </c>
      <c r="C512" s="1" t="s">
        <v>5</v>
      </c>
      <c r="D512" s="1" t="s">
        <v>1</v>
      </c>
      <c r="E512" s="1" t="s">
        <v>7</v>
      </c>
      <c r="F512" s="1">
        <v>3</v>
      </c>
      <c r="G512" s="1" t="s">
        <v>3</v>
      </c>
      <c r="H512" s="1" t="s">
        <v>4</v>
      </c>
      <c r="I512" s="1">
        <f>IF(Table1[[#This Row],[Recommended]]="yes", 1, 0)</f>
        <v>0</v>
      </c>
      <c r="J512" s="1">
        <f>IF(Table1[[#This Row],[Recommended]]="no",1,0)</f>
        <v>1</v>
      </c>
      <c r="K512" s="1" t="str">
        <f>IF(Table1[[#This Row],[Stars]]&gt;=8,"Excellent",IF(Table1[[#This Row],[Stars]]&gt;=6,"Good",IF(Table1[[#This Row],[Stars]]&gt;=5, "Average","Poor")))</f>
        <v>Poor</v>
      </c>
      <c r="L512" s="1">
        <f>IF(Table1[[#This Row],[Grade_of_Stars]]="Excellent", 1,0)</f>
        <v>0</v>
      </c>
      <c r="M512" s="1">
        <f>IF(Table1[[#This Row],[Grade_of_Stars]]="Good", 1,0)</f>
        <v>0</v>
      </c>
      <c r="N512" s="1">
        <f>IF(Table1[[#This Row],[Grade_of_Stars]]="Average",1,0)</f>
        <v>0</v>
      </c>
      <c r="O512" s="1">
        <f>IF(Table1[[#This Row],[Grade_of_Stars]]="Poor",1,0)</f>
        <v>1</v>
      </c>
    </row>
    <row r="513" spans="1:15" ht="14.25" customHeight="1" x14ac:dyDescent="0.25">
      <c r="A513" s="1" t="s">
        <v>736</v>
      </c>
      <c r="B513" s="3">
        <v>44586</v>
      </c>
      <c r="C513" s="1" t="s">
        <v>5</v>
      </c>
      <c r="D513" s="1" t="s">
        <v>1</v>
      </c>
      <c r="E513" s="1" t="s">
        <v>7</v>
      </c>
      <c r="F513" s="1">
        <v>1</v>
      </c>
      <c r="G513" s="1" t="s">
        <v>3</v>
      </c>
      <c r="H513" s="1" t="s">
        <v>4</v>
      </c>
      <c r="I513" s="1">
        <f>IF(Table1[[#This Row],[Recommended]]="yes", 1, 0)</f>
        <v>0</v>
      </c>
      <c r="J513" s="1">
        <f>IF(Table1[[#This Row],[Recommended]]="no",1,0)</f>
        <v>1</v>
      </c>
      <c r="K513" s="1" t="str">
        <f>IF(Table1[[#This Row],[Stars]]&gt;=8,"Excellent",IF(Table1[[#This Row],[Stars]]&gt;=6,"Good",IF(Table1[[#This Row],[Stars]]&gt;=5, "Average","Poor")))</f>
        <v>Poor</v>
      </c>
      <c r="L513" s="1">
        <f>IF(Table1[[#This Row],[Grade_of_Stars]]="Excellent", 1,0)</f>
        <v>0</v>
      </c>
      <c r="M513" s="1">
        <f>IF(Table1[[#This Row],[Grade_of_Stars]]="Good", 1,0)</f>
        <v>0</v>
      </c>
      <c r="N513" s="1">
        <f>IF(Table1[[#This Row],[Grade_of_Stars]]="Average",1,0)</f>
        <v>0</v>
      </c>
      <c r="O513" s="1">
        <f>IF(Table1[[#This Row],[Grade_of_Stars]]="Poor",1,0)</f>
        <v>1</v>
      </c>
    </row>
    <row r="514" spans="1:15" ht="14.25" customHeight="1" x14ac:dyDescent="0.25">
      <c r="A514" s="1" t="s">
        <v>737</v>
      </c>
      <c r="B514" s="3">
        <v>44567</v>
      </c>
      <c r="C514" s="1" t="s">
        <v>5</v>
      </c>
      <c r="D514" s="1" t="s">
        <v>1</v>
      </c>
      <c r="E514" s="1" t="s">
        <v>7</v>
      </c>
      <c r="F514" s="1">
        <v>3</v>
      </c>
      <c r="G514" s="1" t="s">
        <v>3</v>
      </c>
      <c r="H514" s="1" t="s">
        <v>4</v>
      </c>
      <c r="I514" s="1">
        <f>IF(Table1[[#This Row],[Recommended]]="yes", 1, 0)</f>
        <v>0</v>
      </c>
      <c r="J514" s="1">
        <f>IF(Table1[[#This Row],[Recommended]]="no",1,0)</f>
        <v>1</v>
      </c>
      <c r="K514" s="1" t="str">
        <f>IF(Table1[[#This Row],[Stars]]&gt;=8,"Excellent",IF(Table1[[#This Row],[Stars]]&gt;=6,"Good",IF(Table1[[#This Row],[Stars]]&gt;=5, "Average","Poor")))</f>
        <v>Poor</v>
      </c>
      <c r="L514" s="1">
        <f>IF(Table1[[#This Row],[Grade_of_Stars]]="Excellent", 1,0)</f>
        <v>0</v>
      </c>
      <c r="M514" s="1">
        <f>IF(Table1[[#This Row],[Grade_of_Stars]]="Good", 1,0)</f>
        <v>0</v>
      </c>
      <c r="N514" s="1">
        <f>IF(Table1[[#This Row],[Grade_of_Stars]]="Average",1,0)</f>
        <v>0</v>
      </c>
      <c r="O514" s="1">
        <f>IF(Table1[[#This Row],[Grade_of_Stars]]="Poor",1,0)</f>
        <v>1</v>
      </c>
    </row>
    <row r="515" spans="1:15" ht="14.25" customHeight="1" x14ac:dyDescent="0.25">
      <c r="A515" s="1" t="s">
        <v>738</v>
      </c>
      <c r="B515" s="3">
        <v>44524</v>
      </c>
      <c r="C515" s="1" t="s">
        <v>5</v>
      </c>
      <c r="D515" s="1" t="s">
        <v>1</v>
      </c>
      <c r="E515" s="1" t="s">
        <v>2</v>
      </c>
      <c r="F515" s="1">
        <v>5</v>
      </c>
      <c r="G515" s="1" t="s">
        <v>3</v>
      </c>
      <c r="H515" s="1" t="s">
        <v>4</v>
      </c>
      <c r="I515" s="1">
        <f>IF(Table1[[#This Row],[Recommended]]="yes", 1, 0)</f>
        <v>1</v>
      </c>
      <c r="J515" s="1">
        <f>IF(Table1[[#This Row],[Recommended]]="no",1,0)</f>
        <v>0</v>
      </c>
      <c r="K515" s="1" t="str">
        <f>IF(Table1[[#This Row],[Stars]]&gt;=8,"Excellent",IF(Table1[[#This Row],[Stars]]&gt;=6,"Good",IF(Table1[[#This Row],[Stars]]&gt;=5, "Average","Poor")))</f>
        <v>Average</v>
      </c>
      <c r="L515" s="1">
        <f>IF(Table1[[#This Row],[Grade_of_Stars]]="Excellent", 1,0)</f>
        <v>0</v>
      </c>
      <c r="M515" s="1">
        <f>IF(Table1[[#This Row],[Grade_of_Stars]]="Good", 1,0)</f>
        <v>0</v>
      </c>
      <c r="N515" s="1">
        <f>IF(Table1[[#This Row],[Grade_of_Stars]]="Average",1,0)</f>
        <v>1</v>
      </c>
      <c r="O515" s="1">
        <f>IF(Table1[[#This Row],[Grade_of_Stars]]="Poor",1,0)</f>
        <v>0</v>
      </c>
    </row>
    <row r="516" spans="1:15" ht="14.25" customHeight="1" x14ac:dyDescent="0.25">
      <c r="A516" s="1" t="s">
        <v>739</v>
      </c>
      <c r="B516" s="3">
        <v>44487</v>
      </c>
      <c r="C516" s="1" t="s">
        <v>5</v>
      </c>
      <c r="D516" s="1" t="s">
        <v>1</v>
      </c>
      <c r="E516" s="1" t="s">
        <v>2</v>
      </c>
      <c r="F516" s="1">
        <v>3</v>
      </c>
      <c r="G516" s="1" t="s">
        <v>3</v>
      </c>
      <c r="H516" s="1" t="s">
        <v>4</v>
      </c>
      <c r="I516" s="1">
        <f>IF(Table1[[#This Row],[Recommended]]="yes", 1, 0)</f>
        <v>1</v>
      </c>
      <c r="J516" s="1">
        <f>IF(Table1[[#This Row],[Recommended]]="no",1,0)</f>
        <v>0</v>
      </c>
      <c r="K516" s="1" t="str">
        <f>IF(Table1[[#This Row],[Stars]]&gt;=8,"Excellent",IF(Table1[[#This Row],[Stars]]&gt;=6,"Good",IF(Table1[[#This Row],[Stars]]&gt;=5, "Average","Poor")))</f>
        <v>Poor</v>
      </c>
      <c r="L516" s="1">
        <f>IF(Table1[[#This Row],[Grade_of_Stars]]="Excellent", 1,0)</f>
        <v>0</v>
      </c>
      <c r="M516" s="1">
        <f>IF(Table1[[#This Row],[Grade_of_Stars]]="Good", 1,0)</f>
        <v>0</v>
      </c>
      <c r="N516" s="1">
        <f>IF(Table1[[#This Row],[Grade_of_Stars]]="Average",1,0)</f>
        <v>0</v>
      </c>
      <c r="O516" s="1">
        <f>IF(Table1[[#This Row],[Grade_of_Stars]]="Poor",1,0)</f>
        <v>1</v>
      </c>
    </row>
    <row r="517" spans="1:15" ht="14.25" customHeight="1" x14ac:dyDescent="0.25">
      <c r="A517" s="1" t="s">
        <v>740</v>
      </c>
      <c r="B517" s="3">
        <v>44470</v>
      </c>
      <c r="C517" s="1" t="s">
        <v>5</v>
      </c>
      <c r="D517" s="1" t="s">
        <v>1</v>
      </c>
      <c r="E517" s="1" t="s">
        <v>7</v>
      </c>
      <c r="F517" s="1">
        <v>3</v>
      </c>
      <c r="G517" s="1" t="s">
        <v>3</v>
      </c>
      <c r="H517" s="1" t="s">
        <v>4</v>
      </c>
      <c r="I517" s="1">
        <f>IF(Table1[[#This Row],[Recommended]]="yes", 1, 0)</f>
        <v>0</v>
      </c>
      <c r="J517" s="1">
        <f>IF(Table1[[#This Row],[Recommended]]="no",1,0)</f>
        <v>1</v>
      </c>
      <c r="K517" s="1" t="str">
        <f>IF(Table1[[#This Row],[Stars]]&gt;=8,"Excellent",IF(Table1[[#This Row],[Stars]]&gt;=6,"Good",IF(Table1[[#This Row],[Stars]]&gt;=5, "Average","Poor")))</f>
        <v>Poor</v>
      </c>
      <c r="L517" s="1">
        <f>IF(Table1[[#This Row],[Grade_of_Stars]]="Excellent", 1,0)</f>
        <v>0</v>
      </c>
      <c r="M517" s="1">
        <f>IF(Table1[[#This Row],[Grade_of_Stars]]="Good", 1,0)</f>
        <v>0</v>
      </c>
      <c r="N517" s="1">
        <f>IF(Table1[[#This Row],[Grade_of_Stars]]="Average",1,0)</f>
        <v>0</v>
      </c>
      <c r="O517" s="1">
        <f>IF(Table1[[#This Row],[Grade_of_Stars]]="Poor",1,0)</f>
        <v>1</v>
      </c>
    </row>
    <row r="518" spans="1:15" ht="14.25" customHeight="1" x14ac:dyDescent="0.25">
      <c r="A518" s="1" t="s">
        <v>741</v>
      </c>
      <c r="B518" s="3">
        <v>44390</v>
      </c>
      <c r="C518" s="1" t="s">
        <v>5</v>
      </c>
      <c r="D518" s="1" t="s">
        <v>1</v>
      </c>
      <c r="E518" s="1" t="s">
        <v>2</v>
      </c>
      <c r="F518" s="1">
        <v>3</v>
      </c>
      <c r="G518" s="1" t="s">
        <v>3</v>
      </c>
      <c r="H518" s="1" t="s">
        <v>4</v>
      </c>
      <c r="I518" s="1">
        <f>IF(Table1[[#This Row],[Recommended]]="yes", 1, 0)</f>
        <v>1</v>
      </c>
      <c r="J518" s="1">
        <f>IF(Table1[[#This Row],[Recommended]]="no",1,0)</f>
        <v>0</v>
      </c>
      <c r="K518" s="1" t="str">
        <f>IF(Table1[[#This Row],[Stars]]&gt;=8,"Excellent",IF(Table1[[#This Row],[Stars]]&gt;=6,"Good",IF(Table1[[#This Row],[Stars]]&gt;=5, "Average","Poor")))</f>
        <v>Poor</v>
      </c>
      <c r="L518" s="1">
        <f>IF(Table1[[#This Row],[Grade_of_Stars]]="Excellent", 1,0)</f>
        <v>0</v>
      </c>
      <c r="M518" s="1">
        <f>IF(Table1[[#This Row],[Grade_of_Stars]]="Good", 1,0)</f>
        <v>0</v>
      </c>
      <c r="N518" s="1">
        <f>IF(Table1[[#This Row],[Grade_of_Stars]]="Average",1,0)</f>
        <v>0</v>
      </c>
      <c r="O518" s="1">
        <f>IF(Table1[[#This Row],[Grade_of_Stars]]="Poor",1,0)</f>
        <v>1</v>
      </c>
    </row>
    <row r="519" spans="1:15" ht="14.25" customHeight="1" x14ac:dyDescent="0.25">
      <c r="A519" s="1" t="s">
        <v>742</v>
      </c>
      <c r="B519" s="3">
        <v>44310</v>
      </c>
      <c r="C519" s="1" t="s">
        <v>20</v>
      </c>
      <c r="D519" s="1" t="s">
        <v>1</v>
      </c>
      <c r="E519" s="1" t="s">
        <v>2</v>
      </c>
      <c r="F519" s="1">
        <v>7</v>
      </c>
      <c r="G519" s="1" t="s">
        <v>3</v>
      </c>
      <c r="H519" s="1" t="s">
        <v>4</v>
      </c>
      <c r="I519" s="1">
        <f>IF(Table1[[#This Row],[Recommended]]="yes", 1, 0)</f>
        <v>1</v>
      </c>
      <c r="J519" s="1">
        <f>IF(Table1[[#This Row],[Recommended]]="no",1,0)</f>
        <v>0</v>
      </c>
      <c r="K519" s="1" t="str">
        <f>IF(Table1[[#This Row],[Stars]]&gt;=8,"Excellent",IF(Table1[[#This Row],[Stars]]&gt;=6,"Good",IF(Table1[[#This Row],[Stars]]&gt;=5, "Average","Poor")))</f>
        <v>Good</v>
      </c>
      <c r="L519" s="1">
        <f>IF(Table1[[#This Row],[Grade_of_Stars]]="Excellent", 1,0)</f>
        <v>0</v>
      </c>
      <c r="M519" s="1">
        <f>IF(Table1[[#This Row],[Grade_of_Stars]]="Good", 1,0)</f>
        <v>1</v>
      </c>
      <c r="N519" s="1">
        <f>IF(Table1[[#This Row],[Grade_of_Stars]]="Average",1,0)</f>
        <v>0</v>
      </c>
      <c r="O519" s="1">
        <f>IF(Table1[[#This Row],[Grade_of_Stars]]="Poor",1,0)</f>
        <v>0</v>
      </c>
    </row>
    <row r="520" spans="1:15" ht="14.25" customHeight="1" x14ac:dyDescent="0.25">
      <c r="A520" s="1" t="s">
        <v>191</v>
      </c>
      <c r="B520" s="3">
        <v>43986</v>
      </c>
      <c r="C520" s="1" t="s">
        <v>31</v>
      </c>
      <c r="D520" s="1" t="s">
        <v>1</v>
      </c>
      <c r="E520" s="1" t="s">
        <v>7</v>
      </c>
      <c r="F520" s="1">
        <v>3</v>
      </c>
      <c r="G520" s="1" t="s">
        <v>3</v>
      </c>
      <c r="H520" s="1" t="s">
        <v>4</v>
      </c>
      <c r="I520" s="1">
        <f>IF(Table1[[#This Row],[Recommended]]="yes", 1, 0)</f>
        <v>0</v>
      </c>
      <c r="J520" s="1">
        <f>IF(Table1[[#This Row],[Recommended]]="no",1,0)</f>
        <v>1</v>
      </c>
      <c r="K520" s="1" t="str">
        <f>IF(Table1[[#This Row],[Stars]]&gt;=8,"Excellent",IF(Table1[[#This Row],[Stars]]&gt;=6,"Good",IF(Table1[[#This Row],[Stars]]&gt;=5, "Average","Poor")))</f>
        <v>Poor</v>
      </c>
      <c r="L520" s="1">
        <f>IF(Table1[[#This Row],[Grade_of_Stars]]="Excellent", 1,0)</f>
        <v>0</v>
      </c>
      <c r="M520" s="1">
        <f>IF(Table1[[#This Row],[Grade_of_Stars]]="Good", 1,0)</f>
        <v>0</v>
      </c>
      <c r="N520" s="1">
        <f>IF(Table1[[#This Row],[Grade_of_Stars]]="Average",1,0)</f>
        <v>0</v>
      </c>
      <c r="O520" s="1">
        <f>IF(Table1[[#This Row],[Grade_of_Stars]]="Poor",1,0)</f>
        <v>1</v>
      </c>
    </row>
    <row r="521" spans="1:15" ht="14.25" customHeight="1" x14ac:dyDescent="0.25">
      <c r="A521" s="1" t="s">
        <v>743</v>
      </c>
      <c r="B521" s="3">
        <v>43884</v>
      </c>
      <c r="C521" s="1" t="s">
        <v>31</v>
      </c>
      <c r="D521" s="1" t="s">
        <v>1</v>
      </c>
      <c r="E521" s="1" t="s">
        <v>7</v>
      </c>
      <c r="F521" s="1">
        <v>3</v>
      </c>
      <c r="G521" s="1" t="s">
        <v>3</v>
      </c>
      <c r="H521" s="1" t="s">
        <v>4</v>
      </c>
      <c r="I521" s="1">
        <f>IF(Table1[[#This Row],[Recommended]]="yes", 1, 0)</f>
        <v>0</v>
      </c>
      <c r="J521" s="1">
        <f>IF(Table1[[#This Row],[Recommended]]="no",1,0)</f>
        <v>1</v>
      </c>
      <c r="K521" s="1" t="str">
        <f>IF(Table1[[#This Row],[Stars]]&gt;=8,"Excellent",IF(Table1[[#This Row],[Stars]]&gt;=6,"Good",IF(Table1[[#This Row],[Stars]]&gt;=5, "Average","Poor")))</f>
        <v>Poor</v>
      </c>
      <c r="L521" s="1">
        <f>IF(Table1[[#This Row],[Grade_of_Stars]]="Excellent", 1,0)</f>
        <v>0</v>
      </c>
      <c r="M521" s="1">
        <f>IF(Table1[[#This Row],[Grade_of_Stars]]="Good", 1,0)</f>
        <v>0</v>
      </c>
      <c r="N521" s="1">
        <f>IF(Table1[[#This Row],[Grade_of_Stars]]="Average",1,0)</f>
        <v>0</v>
      </c>
      <c r="O521" s="1">
        <f>IF(Table1[[#This Row],[Grade_of_Stars]]="Poor",1,0)</f>
        <v>1</v>
      </c>
    </row>
    <row r="522" spans="1:15" ht="14.25" customHeight="1" x14ac:dyDescent="0.25">
      <c r="A522" s="1" t="s">
        <v>744</v>
      </c>
      <c r="B522" s="3">
        <v>43859</v>
      </c>
      <c r="C522" s="1" t="s">
        <v>5</v>
      </c>
      <c r="D522" s="1" t="s">
        <v>1</v>
      </c>
      <c r="E522" s="1" t="s">
        <v>2</v>
      </c>
      <c r="F522" s="1">
        <v>3</v>
      </c>
      <c r="G522" s="1" t="s">
        <v>3</v>
      </c>
      <c r="H522" s="1" t="s">
        <v>4</v>
      </c>
      <c r="I522" s="1">
        <f>IF(Table1[[#This Row],[Recommended]]="yes", 1, 0)</f>
        <v>1</v>
      </c>
      <c r="J522" s="1">
        <f>IF(Table1[[#This Row],[Recommended]]="no",1,0)</f>
        <v>0</v>
      </c>
      <c r="K522" s="1" t="str">
        <f>IF(Table1[[#This Row],[Stars]]&gt;=8,"Excellent",IF(Table1[[#This Row],[Stars]]&gt;=6,"Good",IF(Table1[[#This Row],[Stars]]&gt;=5, "Average","Poor")))</f>
        <v>Poor</v>
      </c>
      <c r="L522" s="1">
        <f>IF(Table1[[#This Row],[Grade_of_Stars]]="Excellent", 1,0)</f>
        <v>0</v>
      </c>
      <c r="M522" s="1">
        <f>IF(Table1[[#This Row],[Grade_of_Stars]]="Good", 1,0)</f>
        <v>0</v>
      </c>
      <c r="N522" s="1">
        <f>IF(Table1[[#This Row],[Grade_of_Stars]]="Average",1,0)</f>
        <v>0</v>
      </c>
      <c r="O522" s="1">
        <f>IF(Table1[[#This Row],[Grade_of_Stars]]="Poor",1,0)</f>
        <v>1</v>
      </c>
    </row>
    <row r="523" spans="1:15" ht="14.25" customHeight="1" x14ac:dyDescent="0.25">
      <c r="A523" s="1" t="s">
        <v>745</v>
      </c>
      <c r="B523" s="3">
        <v>43842</v>
      </c>
      <c r="C523" s="1" t="s">
        <v>5</v>
      </c>
      <c r="D523" s="1" t="s">
        <v>1</v>
      </c>
      <c r="E523" s="1" t="s">
        <v>7</v>
      </c>
      <c r="F523" s="1">
        <v>3</v>
      </c>
      <c r="G523" s="1" t="s">
        <v>3</v>
      </c>
      <c r="H523" s="1" t="s">
        <v>4</v>
      </c>
      <c r="I523" s="1">
        <f>IF(Table1[[#This Row],[Recommended]]="yes", 1, 0)</f>
        <v>0</v>
      </c>
      <c r="J523" s="1">
        <f>IF(Table1[[#This Row],[Recommended]]="no",1,0)</f>
        <v>1</v>
      </c>
      <c r="K523" s="1" t="str">
        <f>IF(Table1[[#This Row],[Stars]]&gt;=8,"Excellent",IF(Table1[[#This Row],[Stars]]&gt;=6,"Good",IF(Table1[[#This Row],[Stars]]&gt;=5, "Average","Poor")))</f>
        <v>Poor</v>
      </c>
      <c r="L523" s="1">
        <f>IF(Table1[[#This Row],[Grade_of_Stars]]="Excellent", 1,0)</f>
        <v>0</v>
      </c>
      <c r="M523" s="1">
        <f>IF(Table1[[#This Row],[Grade_of_Stars]]="Good", 1,0)</f>
        <v>0</v>
      </c>
      <c r="N523" s="1">
        <f>IF(Table1[[#This Row],[Grade_of_Stars]]="Average",1,0)</f>
        <v>0</v>
      </c>
      <c r="O523" s="1">
        <f>IF(Table1[[#This Row],[Grade_of_Stars]]="Poor",1,0)</f>
        <v>1</v>
      </c>
    </row>
    <row r="524" spans="1:15" ht="14.25" customHeight="1" x14ac:dyDescent="0.25">
      <c r="A524" s="1" t="s">
        <v>746</v>
      </c>
      <c r="B524" s="3">
        <v>43787</v>
      </c>
      <c r="C524" s="1" t="s">
        <v>45</v>
      </c>
      <c r="D524" s="1" t="s">
        <v>1</v>
      </c>
      <c r="E524" s="1" t="s">
        <v>7</v>
      </c>
      <c r="F524" s="1">
        <v>3</v>
      </c>
      <c r="G524" s="1" t="s">
        <v>3</v>
      </c>
      <c r="H524" s="1" t="s">
        <v>4</v>
      </c>
      <c r="I524" s="1">
        <f>IF(Table1[[#This Row],[Recommended]]="yes", 1, 0)</f>
        <v>0</v>
      </c>
      <c r="J524" s="1">
        <f>IF(Table1[[#This Row],[Recommended]]="no",1,0)</f>
        <v>1</v>
      </c>
      <c r="K524" s="1" t="str">
        <f>IF(Table1[[#This Row],[Stars]]&gt;=8,"Excellent",IF(Table1[[#This Row],[Stars]]&gt;=6,"Good",IF(Table1[[#This Row],[Stars]]&gt;=5, "Average","Poor")))</f>
        <v>Poor</v>
      </c>
      <c r="L524" s="1">
        <f>IF(Table1[[#This Row],[Grade_of_Stars]]="Excellent", 1,0)</f>
        <v>0</v>
      </c>
      <c r="M524" s="1">
        <f>IF(Table1[[#This Row],[Grade_of_Stars]]="Good", 1,0)</f>
        <v>0</v>
      </c>
      <c r="N524" s="1">
        <f>IF(Table1[[#This Row],[Grade_of_Stars]]="Average",1,0)</f>
        <v>0</v>
      </c>
      <c r="O524" s="1">
        <f>IF(Table1[[#This Row],[Grade_of_Stars]]="Poor",1,0)</f>
        <v>1</v>
      </c>
    </row>
    <row r="525" spans="1:15" ht="14.25" customHeight="1" x14ac:dyDescent="0.25">
      <c r="A525" s="1" t="s">
        <v>747</v>
      </c>
      <c r="B525" s="3">
        <v>43744</v>
      </c>
      <c r="C525" s="1" t="s">
        <v>5</v>
      </c>
      <c r="D525" s="1" t="s">
        <v>1</v>
      </c>
      <c r="E525" s="1" t="s">
        <v>2</v>
      </c>
      <c r="F525" s="1">
        <v>5</v>
      </c>
      <c r="G525" s="1" t="s">
        <v>3</v>
      </c>
      <c r="H525" s="1" t="s">
        <v>4</v>
      </c>
      <c r="I525" s="1">
        <f>IF(Table1[[#This Row],[Recommended]]="yes", 1, 0)</f>
        <v>1</v>
      </c>
      <c r="J525" s="1">
        <f>IF(Table1[[#This Row],[Recommended]]="no",1,0)</f>
        <v>0</v>
      </c>
      <c r="K525" s="1" t="str">
        <f>IF(Table1[[#This Row],[Stars]]&gt;=8,"Excellent",IF(Table1[[#This Row],[Stars]]&gt;=6,"Good",IF(Table1[[#This Row],[Stars]]&gt;=5, "Average","Poor")))</f>
        <v>Average</v>
      </c>
      <c r="L525" s="1">
        <f>IF(Table1[[#This Row],[Grade_of_Stars]]="Excellent", 1,0)</f>
        <v>0</v>
      </c>
      <c r="M525" s="1">
        <f>IF(Table1[[#This Row],[Grade_of_Stars]]="Good", 1,0)</f>
        <v>0</v>
      </c>
      <c r="N525" s="1">
        <f>IF(Table1[[#This Row],[Grade_of_Stars]]="Average",1,0)</f>
        <v>1</v>
      </c>
      <c r="O525" s="1">
        <f>IF(Table1[[#This Row],[Grade_of_Stars]]="Poor",1,0)</f>
        <v>0</v>
      </c>
    </row>
    <row r="526" spans="1:15" ht="14.25" customHeight="1" x14ac:dyDescent="0.25">
      <c r="A526" s="1" t="s">
        <v>748</v>
      </c>
      <c r="B526" s="3">
        <v>43734</v>
      </c>
      <c r="C526" s="1" t="s">
        <v>5</v>
      </c>
      <c r="D526" s="1" t="s">
        <v>1</v>
      </c>
      <c r="E526" s="1" t="s">
        <v>2</v>
      </c>
      <c r="F526" s="1">
        <v>3</v>
      </c>
      <c r="G526" s="1" t="s">
        <v>3</v>
      </c>
      <c r="H526" s="1" t="s">
        <v>4</v>
      </c>
      <c r="I526" s="1">
        <f>IF(Table1[[#This Row],[Recommended]]="yes", 1, 0)</f>
        <v>1</v>
      </c>
      <c r="J526" s="1">
        <f>IF(Table1[[#This Row],[Recommended]]="no",1,0)</f>
        <v>0</v>
      </c>
      <c r="K526" s="1" t="str">
        <f>IF(Table1[[#This Row],[Stars]]&gt;=8,"Excellent",IF(Table1[[#This Row],[Stars]]&gt;=6,"Good",IF(Table1[[#This Row],[Stars]]&gt;=5, "Average","Poor")))</f>
        <v>Poor</v>
      </c>
      <c r="L526" s="1">
        <f>IF(Table1[[#This Row],[Grade_of_Stars]]="Excellent", 1,0)</f>
        <v>0</v>
      </c>
      <c r="M526" s="1">
        <f>IF(Table1[[#This Row],[Grade_of_Stars]]="Good", 1,0)</f>
        <v>0</v>
      </c>
      <c r="N526" s="1">
        <f>IF(Table1[[#This Row],[Grade_of_Stars]]="Average",1,0)</f>
        <v>0</v>
      </c>
      <c r="O526" s="1">
        <f>IF(Table1[[#This Row],[Grade_of_Stars]]="Poor",1,0)</f>
        <v>1</v>
      </c>
    </row>
    <row r="527" spans="1:15" ht="14.25" customHeight="1" x14ac:dyDescent="0.25">
      <c r="A527" s="1" t="s">
        <v>749</v>
      </c>
      <c r="B527" s="3">
        <v>43723</v>
      </c>
      <c r="C527" s="1" t="s">
        <v>5</v>
      </c>
      <c r="D527" s="1" t="s">
        <v>1</v>
      </c>
      <c r="E527" s="1" t="s">
        <v>7</v>
      </c>
      <c r="F527" s="1">
        <v>7</v>
      </c>
      <c r="G527" s="1" t="s">
        <v>3</v>
      </c>
      <c r="H527" s="1" t="s">
        <v>4</v>
      </c>
      <c r="I527" s="1">
        <f>IF(Table1[[#This Row],[Recommended]]="yes", 1, 0)</f>
        <v>0</v>
      </c>
      <c r="J527" s="1">
        <f>IF(Table1[[#This Row],[Recommended]]="no",1,0)</f>
        <v>1</v>
      </c>
      <c r="K527" s="1" t="str">
        <f>IF(Table1[[#This Row],[Stars]]&gt;=8,"Excellent",IF(Table1[[#This Row],[Stars]]&gt;=6,"Good",IF(Table1[[#This Row],[Stars]]&gt;=5, "Average","Poor")))</f>
        <v>Good</v>
      </c>
      <c r="L527" s="1">
        <f>IF(Table1[[#This Row],[Grade_of_Stars]]="Excellent", 1,0)</f>
        <v>0</v>
      </c>
      <c r="M527" s="1">
        <f>IF(Table1[[#This Row],[Grade_of_Stars]]="Good", 1,0)</f>
        <v>1</v>
      </c>
      <c r="N527" s="1">
        <f>IF(Table1[[#This Row],[Grade_of_Stars]]="Average",1,0)</f>
        <v>0</v>
      </c>
      <c r="O527" s="1">
        <f>IF(Table1[[#This Row],[Grade_of_Stars]]="Poor",1,0)</f>
        <v>0</v>
      </c>
    </row>
    <row r="528" spans="1:15" ht="14.25" customHeight="1" x14ac:dyDescent="0.25">
      <c r="A528" s="1" t="s">
        <v>247</v>
      </c>
      <c r="B528" s="3">
        <v>43701</v>
      </c>
      <c r="C528" s="1" t="s">
        <v>31</v>
      </c>
      <c r="D528" s="1" t="s">
        <v>1</v>
      </c>
      <c r="E528" s="1" t="s">
        <v>7</v>
      </c>
      <c r="F528" s="1">
        <v>1</v>
      </c>
      <c r="G528" s="1" t="s">
        <v>3</v>
      </c>
      <c r="H528" s="1" t="s">
        <v>4</v>
      </c>
      <c r="I528" s="1">
        <f>IF(Table1[[#This Row],[Recommended]]="yes", 1, 0)</f>
        <v>0</v>
      </c>
      <c r="J528" s="1">
        <f>IF(Table1[[#This Row],[Recommended]]="no",1,0)</f>
        <v>1</v>
      </c>
      <c r="K528" s="1" t="str">
        <f>IF(Table1[[#This Row],[Stars]]&gt;=8,"Excellent",IF(Table1[[#This Row],[Stars]]&gt;=6,"Good",IF(Table1[[#This Row],[Stars]]&gt;=5, "Average","Poor")))</f>
        <v>Poor</v>
      </c>
      <c r="L528" s="1">
        <f>IF(Table1[[#This Row],[Grade_of_Stars]]="Excellent", 1,0)</f>
        <v>0</v>
      </c>
      <c r="M528" s="1">
        <f>IF(Table1[[#This Row],[Grade_of_Stars]]="Good", 1,0)</f>
        <v>0</v>
      </c>
      <c r="N528" s="1">
        <f>IF(Table1[[#This Row],[Grade_of_Stars]]="Average",1,0)</f>
        <v>0</v>
      </c>
      <c r="O528" s="1">
        <f>IF(Table1[[#This Row],[Grade_of_Stars]]="Poor",1,0)</f>
        <v>1</v>
      </c>
    </row>
    <row r="529" spans="1:15" ht="14.25" customHeight="1" x14ac:dyDescent="0.25">
      <c r="A529" s="1" t="s">
        <v>750</v>
      </c>
      <c r="B529" s="3">
        <v>43632</v>
      </c>
      <c r="C529" s="1" t="s">
        <v>5</v>
      </c>
      <c r="D529" s="1" t="s">
        <v>1</v>
      </c>
      <c r="E529" s="1" t="s">
        <v>7</v>
      </c>
      <c r="F529" s="1">
        <v>5</v>
      </c>
      <c r="G529" s="1" t="s">
        <v>3</v>
      </c>
      <c r="H529" s="1" t="s">
        <v>4</v>
      </c>
      <c r="I529" s="1">
        <f>IF(Table1[[#This Row],[Recommended]]="yes", 1, 0)</f>
        <v>0</v>
      </c>
      <c r="J529" s="1">
        <f>IF(Table1[[#This Row],[Recommended]]="no",1,0)</f>
        <v>1</v>
      </c>
      <c r="K529" s="1" t="str">
        <f>IF(Table1[[#This Row],[Stars]]&gt;=8,"Excellent",IF(Table1[[#This Row],[Stars]]&gt;=6,"Good",IF(Table1[[#This Row],[Stars]]&gt;=5, "Average","Poor")))</f>
        <v>Average</v>
      </c>
      <c r="L529" s="1">
        <f>IF(Table1[[#This Row],[Grade_of_Stars]]="Excellent", 1,0)</f>
        <v>0</v>
      </c>
      <c r="M529" s="1">
        <f>IF(Table1[[#This Row],[Grade_of_Stars]]="Good", 1,0)</f>
        <v>0</v>
      </c>
      <c r="N529" s="1">
        <f>IF(Table1[[#This Row],[Grade_of_Stars]]="Average",1,0)</f>
        <v>1</v>
      </c>
      <c r="O529" s="1">
        <f>IF(Table1[[#This Row],[Grade_of_Stars]]="Poor",1,0)</f>
        <v>0</v>
      </c>
    </row>
    <row r="530" spans="1:15" ht="14.25" customHeight="1" x14ac:dyDescent="0.25">
      <c r="A530" s="1" t="s">
        <v>751</v>
      </c>
      <c r="B530" s="3">
        <v>43613</v>
      </c>
      <c r="C530" s="1" t="s">
        <v>33</v>
      </c>
      <c r="D530" s="1" t="s">
        <v>1</v>
      </c>
      <c r="E530" s="1" t="s">
        <v>2</v>
      </c>
      <c r="F530" s="1">
        <v>7</v>
      </c>
      <c r="G530" s="1" t="s">
        <v>3</v>
      </c>
      <c r="H530" s="1" t="s">
        <v>4</v>
      </c>
      <c r="I530" s="1">
        <f>IF(Table1[[#This Row],[Recommended]]="yes", 1, 0)</f>
        <v>1</v>
      </c>
      <c r="J530" s="1">
        <f>IF(Table1[[#This Row],[Recommended]]="no",1,0)</f>
        <v>0</v>
      </c>
      <c r="K530" s="1" t="str">
        <f>IF(Table1[[#This Row],[Stars]]&gt;=8,"Excellent",IF(Table1[[#This Row],[Stars]]&gt;=6,"Good",IF(Table1[[#This Row],[Stars]]&gt;=5, "Average","Poor")))</f>
        <v>Good</v>
      </c>
      <c r="L530" s="1">
        <f>IF(Table1[[#This Row],[Grade_of_Stars]]="Excellent", 1,0)</f>
        <v>0</v>
      </c>
      <c r="M530" s="1">
        <f>IF(Table1[[#This Row],[Grade_of_Stars]]="Good", 1,0)</f>
        <v>1</v>
      </c>
      <c r="N530" s="1">
        <f>IF(Table1[[#This Row],[Grade_of_Stars]]="Average",1,0)</f>
        <v>0</v>
      </c>
      <c r="O530" s="1">
        <f>IF(Table1[[#This Row],[Grade_of_Stars]]="Poor",1,0)</f>
        <v>0</v>
      </c>
    </row>
    <row r="531" spans="1:15" ht="14.25" customHeight="1" x14ac:dyDescent="0.25">
      <c r="A531" s="1" t="s">
        <v>752</v>
      </c>
      <c r="B531" s="3">
        <v>43605</v>
      </c>
      <c r="C531" s="1" t="s">
        <v>14</v>
      </c>
      <c r="D531" s="1" t="s">
        <v>1</v>
      </c>
      <c r="E531" s="1" t="s">
        <v>2</v>
      </c>
      <c r="F531" s="1">
        <v>9</v>
      </c>
      <c r="G531" s="1" t="s">
        <v>3</v>
      </c>
      <c r="H531" s="1" t="s">
        <v>4</v>
      </c>
      <c r="I531" s="1">
        <f>IF(Table1[[#This Row],[Recommended]]="yes", 1, 0)</f>
        <v>1</v>
      </c>
      <c r="J531" s="1">
        <f>IF(Table1[[#This Row],[Recommended]]="no",1,0)</f>
        <v>0</v>
      </c>
      <c r="K531" s="1" t="str">
        <f>IF(Table1[[#This Row],[Stars]]&gt;=8,"Excellent",IF(Table1[[#This Row],[Stars]]&gt;=6,"Good",IF(Table1[[#This Row],[Stars]]&gt;=5, "Average","Poor")))</f>
        <v>Excellent</v>
      </c>
      <c r="L531" s="1">
        <f>IF(Table1[[#This Row],[Grade_of_Stars]]="Excellent", 1,0)</f>
        <v>1</v>
      </c>
      <c r="M531" s="1">
        <f>IF(Table1[[#This Row],[Grade_of_Stars]]="Good", 1,0)</f>
        <v>0</v>
      </c>
      <c r="N531" s="1">
        <f>IF(Table1[[#This Row],[Grade_of_Stars]]="Average",1,0)</f>
        <v>0</v>
      </c>
      <c r="O531" s="1">
        <f>IF(Table1[[#This Row],[Grade_of_Stars]]="Poor",1,0)</f>
        <v>0</v>
      </c>
    </row>
    <row r="532" spans="1:15" ht="14.25" customHeight="1" x14ac:dyDescent="0.25">
      <c r="A532" s="1" t="s">
        <v>753</v>
      </c>
      <c r="B532" s="3">
        <v>43593</v>
      </c>
      <c r="C532" s="1" t="s">
        <v>5</v>
      </c>
      <c r="D532" s="1" t="s">
        <v>1</v>
      </c>
      <c r="E532" s="1" t="s">
        <v>7</v>
      </c>
      <c r="F532" s="1">
        <v>1</v>
      </c>
      <c r="G532" s="1" t="s">
        <v>3</v>
      </c>
      <c r="H532" s="1" t="s">
        <v>4</v>
      </c>
      <c r="I532" s="1">
        <f>IF(Table1[[#This Row],[Recommended]]="yes", 1, 0)</f>
        <v>0</v>
      </c>
      <c r="J532" s="1">
        <f>IF(Table1[[#This Row],[Recommended]]="no",1,0)</f>
        <v>1</v>
      </c>
      <c r="K532" s="1" t="str">
        <f>IF(Table1[[#This Row],[Stars]]&gt;=8,"Excellent",IF(Table1[[#This Row],[Stars]]&gt;=6,"Good",IF(Table1[[#This Row],[Stars]]&gt;=5, "Average","Poor")))</f>
        <v>Poor</v>
      </c>
      <c r="L532" s="1">
        <f>IF(Table1[[#This Row],[Grade_of_Stars]]="Excellent", 1,0)</f>
        <v>0</v>
      </c>
      <c r="M532" s="1">
        <f>IF(Table1[[#This Row],[Grade_of_Stars]]="Good", 1,0)</f>
        <v>0</v>
      </c>
      <c r="N532" s="1">
        <f>IF(Table1[[#This Row],[Grade_of_Stars]]="Average",1,0)</f>
        <v>0</v>
      </c>
      <c r="O532" s="1">
        <f>IF(Table1[[#This Row],[Grade_of_Stars]]="Poor",1,0)</f>
        <v>1</v>
      </c>
    </row>
    <row r="533" spans="1:15" ht="14.25" customHeight="1" x14ac:dyDescent="0.25">
      <c r="A533" s="21" t="s">
        <v>754</v>
      </c>
      <c r="B533" s="3">
        <v>43531</v>
      </c>
      <c r="C533" s="1" t="s">
        <v>5</v>
      </c>
      <c r="D533" s="1" t="s">
        <v>1</v>
      </c>
      <c r="E533" s="1" t="s">
        <v>7</v>
      </c>
      <c r="F533" s="1">
        <v>3</v>
      </c>
      <c r="G533" s="1" t="s">
        <v>3</v>
      </c>
      <c r="H533" s="1" t="s">
        <v>4</v>
      </c>
      <c r="I533" s="1">
        <f>IF(Table1[[#This Row],[Recommended]]="yes", 1, 0)</f>
        <v>0</v>
      </c>
      <c r="J533" s="1">
        <f>IF(Table1[[#This Row],[Recommended]]="no",1,0)</f>
        <v>1</v>
      </c>
      <c r="K533" s="1" t="str">
        <f>IF(Table1[[#This Row],[Stars]]&gt;=8,"Excellent",IF(Table1[[#This Row],[Stars]]&gt;=6,"Good",IF(Table1[[#This Row],[Stars]]&gt;=5, "Average","Poor")))</f>
        <v>Poor</v>
      </c>
      <c r="L533" s="1">
        <f>IF(Table1[[#This Row],[Grade_of_Stars]]="Excellent", 1,0)</f>
        <v>0</v>
      </c>
      <c r="M533" s="1">
        <f>IF(Table1[[#This Row],[Grade_of_Stars]]="Good", 1,0)</f>
        <v>0</v>
      </c>
      <c r="N533" s="1">
        <f>IF(Table1[[#This Row],[Grade_of_Stars]]="Average",1,0)</f>
        <v>0</v>
      </c>
      <c r="O533" s="1">
        <f>IF(Table1[[#This Row],[Grade_of_Stars]]="Poor",1,0)</f>
        <v>1</v>
      </c>
    </row>
    <row r="534" spans="1:15" ht="14.25" customHeight="1" x14ac:dyDescent="0.25">
      <c r="A534" s="1" t="s">
        <v>755</v>
      </c>
      <c r="B534" s="3">
        <v>43519</v>
      </c>
      <c r="C534" s="1" t="s">
        <v>33</v>
      </c>
      <c r="D534" s="1" t="s">
        <v>1</v>
      </c>
      <c r="E534" s="1" t="s">
        <v>7</v>
      </c>
      <c r="F534" s="1">
        <v>3</v>
      </c>
      <c r="G534" s="1" t="s">
        <v>3</v>
      </c>
      <c r="H534" s="1" t="s">
        <v>4</v>
      </c>
      <c r="I534" s="1">
        <f>IF(Table1[[#This Row],[Recommended]]="yes", 1, 0)</f>
        <v>0</v>
      </c>
      <c r="J534" s="1">
        <f>IF(Table1[[#This Row],[Recommended]]="no",1,0)</f>
        <v>1</v>
      </c>
      <c r="K534" s="1" t="str">
        <f>IF(Table1[[#This Row],[Stars]]&gt;=8,"Excellent",IF(Table1[[#This Row],[Stars]]&gt;=6,"Good",IF(Table1[[#This Row],[Stars]]&gt;=5, "Average","Poor")))</f>
        <v>Poor</v>
      </c>
      <c r="L534" s="1">
        <f>IF(Table1[[#This Row],[Grade_of_Stars]]="Excellent", 1,0)</f>
        <v>0</v>
      </c>
      <c r="M534" s="1">
        <f>IF(Table1[[#This Row],[Grade_of_Stars]]="Good", 1,0)</f>
        <v>0</v>
      </c>
      <c r="N534" s="1">
        <f>IF(Table1[[#This Row],[Grade_of_Stars]]="Average",1,0)</f>
        <v>0</v>
      </c>
      <c r="O534" s="1">
        <f>IF(Table1[[#This Row],[Grade_of_Stars]]="Poor",1,0)</f>
        <v>1</v>
      </c>
    </row>
    <row r="535" spans="1:15" ht="14.25" customHeight="1" x14ac:dyDescent="0.25">
      <c r="A535" s="1" t="s">
        <v>756</v>
      </c>
      <c r="B535" s="3">
        <v>43493</v>
      </c>
      <c r="C535" s="1" t="s">
        <v>58</v>
      </c>
      <c r="D535" s="1" t="s">
        <v>1</v>
      </c>
      <c r="E535" s="1" t="s">
        <v>2</v>
      </c>
      <c r="F535" s="1">
        <v>7</v>
      </c>
      <c r="G535" s="1" t="s">
        <v>3</v>
      </c>
      <c r="H535" s="1" t="s">
        <v>4</v>
      </c>
      <c r="I535" s="1">
        <f>IF(Table1[[#This Row],[Recommended]]="yes", 1, 0)</f>
        <v>1</v>
      </c>
      <c r="J535" s="1">
        <f>IF(Table1[[#This Row],[Recommended]]="no",1,0)</f>
        <v>0</v>
      </c>
      <c r="K535" s="1" t="str">
        <f>IF(Table1[[#This Row],[Stars]]&gt;=8,"Excellent",IF(Table1[[#This Row],[Stars]]&gt;=6,"Good",IF(Table1[[#This Row],[Stars]]&gt;=5, "Average","Poor")))</f>
        <v>Good</v>
      </c>
      <c r="L535" s="1">
        <f>IF(Table1[[#This Row],[Grade_of_Stars]]="Excellent", 1,0)</f>
        <v>0</v>
      </c>
      <c r="M535" s="1">
        <f>IF(Table1[[#This Row],[Grade_of_Stars]]="Good", 1,0)</f>
        <v>1</v>
      </c>
      <c r="N535" s="1">
        <f>IF(Table1[[#This Row],[Grade_of_Stars]]="Average",1,0)</f>
        <v>0</v>
      </c>
      <c r="O535" s="1">
        <f>IF(Table1[[#This Row],[Grade_of_Stars]]="Poor",1,0)</f>
        <v>0</v>
      </c>
    </row>
    <row r="536" spans="1:15" ht="14.25" customHeight="1" x14ac:dyDescent="0.25">
      <c r="A536" s="1" t="s">
        <v>757</v>
      </c>
      <c r="B536" s="3">
        <v>45128</v>
      </c>
      <c r="C536" s="1" t="s">
        <v>5</v>
      </c>
      <c r="D536" s="1" t="s">
        <v>6</v>
      </c>
      <c r="E536" s="1" t="s">
        <v>7</v>
      </c>
      <c r="F536" s="1">
        <v>3</v>
      </c>
      <c r="G536" s="1" t="s">
        <v>3</v>
      </c>
      <c r="H536" s="1" t="s">
        <v>4</v>
      </c>
      <c r="I536" s="1">
        <f>IF(Table1[[#This Row],[Recommended]]="yes", 1, 0)</f>
        <v>0</v>
      </c>
      <c r="J536" s="1">
        <f>IF(Table1[[#This Row],[Recommended]]="no",1,0)</f>
        <v>1</v>
      </c>
      <c r="K536" s="1" t="str">
        <f>IF(Table1[[#This Row],[Stars]]&gt;=8,"Excellent",IF(Table1[[#This Row],[Stars]]&gt;=6,"Good",IF(Table1[[#This Row],[Stars]]&gt;=5, "Average","Poor")))</f>
        <v>Poor</v>
      </c>
      <c r="L536" s="1">
        <f>IF(Table1[[#This Row],[Grade_of_Stars]]="Excellent", 1,0)</f>
        <v>0</v>
      </c>
      <c r="M536" s="1">
        <f>IF(Table1[[#This Row],[Grade_of_Stars]]="Good", 1,0)</f>
        <v>0</v>
      </c>
      <c r="N536" s="1">
        <f>IF(Table1[[#This Row],[Grade_of_Stars]]="Average",1,0)</f>
        <v>0</v>
      </c>
      <c r="O536" s="1">
        <f>IF(Table1[[#This Row],[Grade_of_Stars]]="Poor",1,0)</f>
        <v>1</v>
      </c>
    </row>
    <row r="537" spans="1:15" ht="14.25" customHeight="1" x14ac:dyDescent="0.25">
      <c r="A537" s="1" t="s">
        <v>758</v>
      </c>
      <c r="B537" s="3">
        <v>45115</v>
      </c>
      <c r="C537" s="1" t="s">
        <v>5</v>
      </c>
      <c r="D537" s="1" t="s">
        <v>6</v>
      </c>
      <c r="E537" s="1" t="s">
        <v>7</v>
      </c>
      <c r="F537" s="1">
        <v>7</v>
      </c>
      <c r="G537" s="1" t="s">
        <v>3</v>
      </c>
      <c r="H537" s="1" t="s">
        <v>4</v>
      </c>
      <c r="I537" s="1">
        <f>IF(Table1[[#This Row],[Recommended]]="yes", 1, 0)</f>
        <v>0</v>
      </c>
      <c r="J537" s="1">
        <f>IF(Table1[[#This Row],[Recommended]]="no",1,0)</f>
        <v>1</v>
      </c>
      <c r="K537" s="1" t="str">
        <f>IF(Table1[[#This Row],[Stars]]&gt;=8,"Excellent",IF(Table1[[#This Row],[Stars]]&gt;=6,"Good",IF(Table1[[#This Row],[Stars]]&gt;=5, "Average","Poor")))</f>
        <v>Good</v>
      </c>
      <c r="L537" s="1">
        <f>IF(Table1[[#This Row],[Grade_of_Stars]]="Excellent", 1,0)</f>
        <v>0</v>
      </c>
      <c r="M537" s="1">
        <f>IF(Table1[[#This Row],[Grade_of_Stars]]="Good", 1,0)</f>
        <v>1</v>
      </c>
      <c r="N537" s="1">
        <f>IF(Table1[[#This Row],[Grade_of_Stars]]="Average",1,0)</f>
        <v>0</v>
      </c>
      <c r="O537" s="1">
        <f>IF(Table1[[#This Row],[Grade_of_Stars]]="Poor",1,0)</f>
        <v>0</v>
      </c>
    </row>
    <row r="538" spans="1:15" ht="14.25" customHeight="1" x14ac:dyDescent="0.25">
      <c r="A538" s="1" t="s">
        <v>759</v>
      </c>
      <c r="B538" s="3">
        <v>45104</v>
      </c>
      <c r="C538" s="1" t="s">
        <v>5</v>
      </c>
      <c r="D538" s="1" t="s">
        <v>6</v>
      </c>
      <c r="E538" s="1" t="s">
        <v>7</v>
      </c>
      <c r="F538" s="1">
        <v>9</v>
      </c>
      <c r="G538" s="1" t="s">
        <v>3</v>
      </c>
      <c r="H538" s="1" t="s">
        <v>4</v>
      </c>
      <c r="I538" s="1">
        <f>IF(Table1[[#This Row],[Recommended]]="yes", 1, 0)</f>
        <v>0</v>
      </c>
      <c r="J538" s="1">
        <f>IF(Table1[[#This Row],[Recommended]]="no",1,0)</f>
        <v>1</v>
      </c>
      <c r="K538" s="1" t="str">
        <f>IF(Table1[[#This Row],[Stars]]&gt;=8,"Excellent",IF(Table1[[#This Row],[Stars]]&gt;=6,"Good",IF(Table1[[#This Row],[Stars]]&gt;=5, "Average","Poor")))</f>
        <v>Excellent</v>
      </c>
      <c r="L538" s="1">
        <f>IF(Table1[[#This Row],[Grade_of_Stars]]="Excellent", 1,0)</f>
        <v>1</v>
      </c>
      <c r="M538" s="1">
        <f>IF(Table1[[#This Row],[Grade_of_Stars]]="Good", 1,0)</f>
        <v>0</v>
      </c>
      <c r="N538" s="1">
        <f>IF(Table1[[#This Row],[Grade_of_Stars]]="Average",1,0)</f>
        <v>0</v>
      </c>
      <c r="O538" s="1">
        <f>IF(Table1[[#This Row],[Grade_of_Stars]]="Poor",1,0)</f>
        <v>0</v>
      </c>
    </row>
    <row r="539" spans="1:15" ht="14.25" customHeight="1" x14ac:dyDescent="0.25">
      <c r="A539" s="1" t="s">
        <v>41</v>
      </c>
      <c r="B539" s="3">
        <v>45097</v>
      </c>
      <c r="C539" s="1" t="s">
        <v>5</v>
      </c>
      <c r="D539" s="1" t="s">
        <v>6</v>
      </c>
      <c r="E539" s="1" t="s">
        <v>7</v>
      </c>
      <c r="F539" s="1">
        <v>1</v>
      </c>
      <c r="G539" s="1" t="s">
        <v>3</v>
      </c>
      <c r="H539" s="1" t="s">
        <v>4</v>
      </c>
      <c r="I539" s="1">
        <f>IF(Table1[[#This Row],[Recommended]]="yes", 1, 0)</f>
        <v>0</v>
      </c>
      <c r="J539" s="1">
        <f>IF(Table1[[#This Row],[Recommended]]="no",1,0)</f>
        <v>1</v>
      </c>
      <c r="K539" s="1" t="str">
        <f>IF(Table1[[#This Row],[Stars]]&gt;=8,"Excellent",IF(Table1[[#This Row],[Stars]]&gt;=6,"Good",IF(Table1[[#This Row],[Stars]]&gt;=5, "Average","Poor")))</f>
        <v>Poor</v>
      </c>
      <c r="L539" s="1">
        <f>IF(Table1[[#This Row],[Grade_of_Stars]]="Excellent", 1,0)</f>
        <v>0</v>
      </c>
      <c r="M539" s="1">
        <f>IF(Table1[[#This Row],[Grade_of_Stars]]="Good", 1,0)</f>
        <v>0</v>
      </c>
      <c r="N539" s="1">
        <f>IF(Table1[[#This Row],[Grade_of_Stars]]="Average",1,0)</f>
        <v>0</v>
      </c>
      <c r="O539" s="1">
        <f>IF(Table1[[#This Row],[Grade_of_Stars]]="Poor",1,0)</f>
        <v>1</v>
      </c>
    </row>
    <row r="540" spans="1:15" ht="14.25" customHeight="1" x14ac:dyDescent="0.25">
      <c r="A540" s="1" t="s">
        <v>48</v>
      </c>
      <c r="B540" s="3">
        <v>45075</v>
      </c>
      <c r="C540" s="1" t="s">
        <v>36</v>
      </c>
      <c r="D540" s="1" t="s">
        <v>6</v>
      </c>
      <c r="E540" s="1" t="s">
        <v>7</v>
      </c>
      <c r="F540" s="1">
        <v>3</v>
      </c>
      <c r="G540" s="1" t="s">
        <v>3</v>
      </c>
      <c r="H540" s="1" t="s">
        <v>4</v>
      </c>
      <c r="I540" s="1">
        <f>IF(Table1[[#This Row],[Recommended]]="yes", 1, 0)</f>
        <v>0</v>
      </c>
      <c r="J540" s="1">
        <f>IF(Table1[[#This Row],[Recommended]]="no",1,0)</f>
        <v>1</v>
      </c>
      <c r="K540" s="1" t="str">
        <f>IF(Table1[[#This Row],[Stars]]&gt;=8,"Excellent",IF(Table1[[#This Row],[Stars]]&gt;=6,"Good",IF(Table1[[#This Row],[Stars]]&gt;=5, "Average","Poor")))</f>
        <v>Poor</v>
      </c>
      <c r="L540" s="1">
        <f>IF(Table1[[#This Row],[Grade_of_Stars]]="Excellent", 1,0)</f>
        <v>0</v>
      </c>
      <c r="M540" s="1">
        <f>IF(Table1[[#This Row],[Grade_of_Stars]]="Good", 1,0)</f>
        <v>0</v>
      </c>
      <c r="N540" s="1">
        <f>IF(Table1[[#This Row],[Grade_of_Stars]]="Average",1,0)</f>
        <v>0</v>
      </c>
      <c r="O540" s="1">
        <f>IF(Table1[[#This Row],[Grade_of_Stars]]="Poor",1,0)</f>
        <v>1</v>
      </c>
    </row>
    <row r="541" spans="1:15" ht="14.25" customHeight="1" x14ac:dyDescent="0.25">
      <c r="A541" s="1" t="s">
        <v>760</v>
      </c>
      <c r="B541" s="3">
        <v>45063</v>
      </c>
      <c r="C541" s="1" t="s">
        <v>5</v>
      </c>
      <c r="D541" s="1" t="s">
        <v>6</v>
      </c>
      <c r="E541" s="1" t="s">
        <v>7</v>
      </c>
      <c r="F541" s="1">
        <v>5</v>
      </c>
      <c r="G541" s="1" t="s">
        <v>3</v>
      </c>
      <c r="H541" s="1" t="s">
        <v>4</v>
      </c>
      <c r="I541" s="1">
        <f>IF(Table1[[#This Row],[Recommended]]="yes", 1, 0)</f>
        <v>0</v>
      </c>
      <c r="J541" s="1">
        <f>IF(Table1[[#This Row],[Recommended]]="no",1,0)</f>
        <v>1</v>
      </c>
      <c r="K541" s="1" t="str">
        <f>IF(Table1[[#This Row],[Stars]]&gt;=8,"Excellent",IF(Table1[[#This Row],[Stars]]&gt;=6,"Good",IF(Table1[[#This Row],[Stars]]&gt;=5, "Average","Poor")))</f>
        <v>Average</v>
      </c>
      <c r="L541" s="1">
        <f>IF(Table1[[#This Row],[Grade_of_Stars]]="Excellent", 1,0)</f>
        <v>0</v>
      </c>
      <c r="M541" s="1">
        <f>IF(Table1[[#This Row],[Grade_of_Stars]]="Good", 1,0)</f>
        <v>0</v>
      </c>
      <c r="N541" s="1">
        <f>IF(Table1[[#This Row],[Grade_of_Stars]]="Average",1,0)</f>
        <v>1</v>
      </c>
      <c r="O541" s="1">
        <f>IF(Table1[[#This Row],[Grade_of_Stars]]="Poor",1,0)</f>
        <v>0</v>
      </c>
    </row>
    <row r="542" spans="1:15" ht="14.25" customHeight="1" x14ac:dyDescent="0.25">
      <c r="A542" s="1" t="s">
        <v>55</v>
      </c>
      <c r="B542" s="3">
        <v>45042</v>
      </c>
      <c r="C542" s="1" t="s">
        <v>56</v>
      </c>
      <c r="D542" s="1" t="s">
        <v>6</v>
      </c>
      <c r="E542" s="1" t="s">
        <v>7</v>
      </c>
      <c r="F542" s="1">
        <v>5</v>
      </c>
      <c r="G542" s="1" t="s">
        <v>3</v>
      </c>
      <c r="H542" s="1" t="s">
        <v>4</v>
      </c>
      <c r="I542" s="1">
        <f>IF(Table1[[#This Row],[Recommended]]="yes", 1, 0)</f>
        <v>0</v>
      </c>
      <c r="J542" s="1">
        <f>IF(Table1[[#This Row],[Recommended]]="no",1,0)</f>
        <v>1</v>
      </c>
      <c r="K542" s="1" t="str">
        <f>IF(Table1[[#This Row],[Stars]]&gt;=8,"Excellent",IF(Table1[[#This Row],[Stars]]&gt;=6,"Good",IF(Table1[[#This Row],[Stars]]&gt;=5, "Average","Poor")))</f>
        <v>Average</v>
      </c>
      <c r="L542" s="1">
        <f>IF(Table1[[#This Row],[Grade_of_Stars]]="Excellent", 1,0)</f>
        <v>0</v>
      </c>
      <c r="M542" s="1">
        <f>IF(Table1[[#This Row],[Grade_of_Stars]]="Good", 1,0)</f>
        <v>0</v>
      </c>
      <c r="N542" s="1">
        <f>IF(Table1[[#This Row],[Grade_of_Stars]]="Average",1,0)</f>
        <v>1</v>
      </c>
      <c r="O542" s="1">
        <f>IF(Table1[[#This Row],[Grade_of_Stars]]="Poor",1,0)</f>
        <v>0</v>
      </c>
    </row>
    <row r="543" spans="1:15" ht="14.25" customHeight="1" x14ac:dyDescent="0.25">
      <c r="A543" s="1" t="s">
        <v>761</v>
      </c>
      <c r="B543" s="3">
        <v>45031</v>
      </c>
      <c r="C543" s="1" t="s">
        <v>5</v>
      </c>
      <c r="D543" s="1" t="s">
        <v>6</v>
      </c>
      <c r="E543" s="1" t="s">
        <v>7</v>
      </c>
      <c r="F543" s="1">
        <v>3</v>
      </c>
      <c r="G543" s="1" t="s">
        <v>3</v>
      </c>
      <c r="H543" s="1" t="s">
        <v>4</v>
      </c>
      <c r="I543" s="1">
        <f>IF(Table1[[#This Row],[Recommended]]="yes", 1, 0)</f>
        <v>0</v>
      </c>
      <c r="J543" s="1">
        <f>IF(Table1[[#This Row],[Recommended]]="no",1,0)</f>
        <v>1</v>
      </c>
      <c r="K543" s="1" t="str">
        <f>IF(Table1[[#This Row],[Stars]]&gt;=8,"Excellent",IF(Table1[[#This Row],[Stars]]&gt;=6,"Good",IF(Table1[[#This Row],[Stars]]&gt;=5, "Average","Poor")))</f>
        <v>Poor</v>
      </c>
      <c r="L543" s="1">
        <f>IF(Table1[[#This Row],[Grade_of_Stars]]="Excellent", 1,0)</f>
        <v>0</v>
      </c>
      <c r="M543" s="1">
        <f>IF(Table1[[#This Row],[Grade_of_Stars]]="Good", 1,0)</f>
        <v>0</v>
      </c>
      <c r="N543" s="1">
        <f>IF(Table1[[#This Row],[Grade_of_Stars]]="Average",1,0)</f>
        <v>0</v>
      </c>
      <c r="O543" s="1">
        <f>IF(Table1[[#This Row],[Grade_of_Stars]]="Poor",1,0)</f>
        <v>1</v>
      </c>
    </row>
    <row r="544" spans="1:15" ht="14.25" customHeight="1" x14ac:dyDescent="0.25">
      <c r="A544" s="1" t="s">
        <v>762</v>
      </c>
      <c r="B544" s="3">
        <v>45006</v>
      </c>
      <c r="C544" s="1" t="s">
        <v>69</v>
      </c>
      <c r="D544" s="1" t="s">
        <v>6</v>
      </c>
      <c r="E544" s="1" t="s">
        <v>2</v>
      </c>
      <c r="F544" s="1">
        <v>5</v>
      </c>
      <c r="G544" s="1" t="s">
        <v>3</v>
      </c>
      <c r="H544" s="1" t="s">
        <v>4</v>
      </c>
      <c r="I544" s="1">
        <f>IF(Table1[[#This Row],[Recommended]]="yes", 1, 0)</f>
        <v>1</v>
      </c>
      <c r="J544" s="1">
        <f>IF(Table1[[#This Row],[Recommended]]="no",1,0)</f>
        <v>0</v>
      </c>
      <c r="K544" s="1" t="str">
        <f>IF(Table1[[#This Row],[Stars]]&gt;=8,"Excellent",IF(Table1[[#This Row],[Stars]]&gt;=6,"Good",IF(Table1[[#This Row],[Stars]]&gt;=5, "Average","Poor")))</f>
        <v>Average</v>
      </c>
      <c r="L544" s="1">
        <f>IF(Table1[[#This Row],[Grade_of_Stars]]="Excellent", 1,0)</f>
        <v>0</v>
      </c>
      <c r="M544" s="1">
        <f>IF(Table1[[#This Row],[Grade_of_Stars]]="Good", 1,0)</f>
        <v>0</v>
      </c>
      <c r="N544" s="1">
        <f>IF(Table1[[#This Row],[Grade_of_Stars]]="Average",1,0)</f>
        <v>1</v>
      </c>
      <c r="O544" s="1">
        <f>IF(Table1[[#This Row],[Grade_of_Stars]]="Poor",1,0)</f>
        <v>0</v>
      </c>
    </row>
    <row r="545" spans="1:15" ht="14.25" customHeight="1" x14ac:dyDescent="0.25">
      <c r="A545" s="1" t="s">
        <v>763</v>
      </c>
      <c r="B545" s="3">
        <v>45000</v>
      </c>
      <c r="C545" s="1" t="s">
        <v>5</v>
      </c>
      <c r="D545" s="1" t="s">
        <v>6</v>
      </c>
      <c r="E545" s="1" t="s">
        <v>7</v>
      </c>
      <c r="F545" s="1">
        <v>3</v>
      </c>
      <c r="G545" s="1" t="s">
        <v>3</v>
      </c>
      <c r="H545" s="1" t="s">
        <v>4</v>
      </c>
      <c r="I545" s="1">
        <f>IF(Table1[[#This Row],[Recommended]]="yes", 1, 0)</f>
        <v>0</v>
      </c>
      <c r="J545" s="1">
        <f>IF(Table1[[#This Row],[Recommended]]="no",1,0)</f>
        <v>1</v>
      </c>
      <c r="K545" s="1" t="str">
        <f>IF(Table1[[#This Row],[Stars]]&gt;=8,"Excellent",IF(Table1[[#This Row],[Stars]]&gt;=6,"Good",IF(Table1[[#This Row],[Stars]]&gt;=5, "Average","Poor")))</f>
        <v>Poor</v>
      </c>
      <c r="L545" s="1">
        <f>IF(Table1[[#This Row],[Grade_of_Stars]]="Excellent", 1,0)</f>
        <v>0</v>
      </c>
      <c r="M545" s="1">
        <f>IF(Table1[[#This Row],[Grade_of_Stars]]="Good", 1,0)</f>
        <v>0</v>
      </c>
      <c r="N545" s="1">
        <f>IF(Table1[[#This Row],[Grade_of_Stars]]="Average",1,0)</f>
        <v>0</v>
      </c>
      <c r="O545" s="1">
        <f>IF(Table1[[#This Row],[Grade_of_Stars]]="Poor",1,0)</f>
        <v>1</v>
      </c>
    </row>
    <row r="546" spans="1:15" ht="14.25" customHeight="1" x14ac:dyDescent="0.25">
      <c r="A546" s="1" t="s">
        <v>764</v>
      </c>
      <c r="B546" s="3">
        <v>44980</v>
      </c>
      <c r="C546" s="1" t="s">
        <v>38</v>
      </c>
      <c r="D546" s="1" t="s">
        <v>6</v>
      </c>
      <c r="E546" s="1" t="s">
        <v>7</v>
      </c>
      <c r="F546" s="1">
        <v>9</v>
      </c>
      <c r="G546" s="1" t="s">
        <v>3</v>
      </c>
      <c r="H546" s="1" t="s">
        <v>4</v>
      </c>
      <c r="I546" s="1">
        <f>IF(Table1[[#This Row],[Recommended]]="yes", 1, 0)</f>
        <v>0</v>
      </c>
      <c r="J546" s="1">
        <f>IF(Table1[[#This Row],[Recommended]]="no",1,0)</f>
        <v>1</v>
      </c>
      <c r="K546" s="1" t="str">
        <f>IF(Table1[[#This Row],[Stars]]&gt;=8,"Excellent",IF(Table1[[#This Row],[Stars]]&gt;=6,"Good",IF(Table1[[#This Row],[Stars]]&gt;=5, "Average","Poor")))</f>
        <v>Excellent</v>
      </c>
      <c r="L546" s="1">
        <f>IF(Table1[[#This Row],[Grade_of_Stars]]="Excellent", 1,0)</f>
        <v>1</v>
      </c>
      <c r="M546" s="1">
        <f>IF(Table1[[#This Row],[Grade_of_Stars]]="Good", 1,0)</f>
        <v>0</v>
      </c>
      <c r="N546" s="1">
        <f>IF(Table1[[#This Row],[Grade_of_Stars]]="Average",1,0)</f>
        <v>0</v>
      </c>
      <c r="O546" s="1">
        <f>IF(Table1[[#This Row],[Grade_of_Stars]]="Poor",1,0)</f>
        <v>0</v>
      </c>
    </row>
    <row r="547" spans="1:15" ht="14.25" customHeight="1" x14ac:dyDescent="0.25">
      <c r="A547" s="1" t="s">
        <v>765</v>
      </c>
      <c r="B547" s="3">
        <v>44943</v>
      </c>
      <c r="C547" s="1" t="s">
        <v>5</v>
      </c>
      <c r="D547" s="1" t="s">
        <v>6</v>
      </c>
      <c r="E547" s="1" t="s">
        <v>7</v>
      </c>
      <c r="F547" s="1">
        <v>3</v>
      </c>
      <c r="G547" s="1" t="s">
        <v>3</v>
      </c>
      <c r="H547" s="1" t="s">
        <v>4</v>
      </c>
      <c r="I547" s="1">
        <f>IF(Table1[[#This Row],[Recommended]]="yes", 1, 0)</f>
        <v>0</v>
      </c>
      <c r="J547" s="1">
        <f>IF(Table1[[#This Row],[Recommended]]="no",1,0)</f>
        <v>1</v>
      </c>
      <c r="K547" s="1" t="str">
        <f>IF(Table1[[#This Row],[Stars]]&gt;=8,"Excellent",IF(Table1[[#This Row],[Stars]]&gt;=6,"Good",IF(Table1[[#This Row],[Stars]]&gt;=5, "Average","Poor")))</f>
        <v>Poor</v>
      </c>
      <c r="L547" s="1">
        <f>IF(Table1[[#This Row],[Grade_of_Stars]]="Excellent", 1,0)</f>
        <v>0</v>
      </c>
      <c r="M547" s="1">
        <f>IF(Table1[[#This Row],[Grade_of_Stars]]="Good", 1,0)</f>
        <v>0</v>
      </c>
      <c r="N547" s="1">
        <f>IF(Table1[[#This Row],[Grade_of_Stars]]="Average",1,0)</f>
        <v>0</v>
      </c>
      <c r="O547" s="1">
        <f>IF(Table1[[#This Row],[Grade_of_Stars]]="Poor",1,0)</f>
        <v>1</v>
      </c>
    </row>
    <row r="548" spans="1:15" ht="14.25" customHeight="1" x14ac:dyDescent="0.25">
      <c r="A548" s="1" t="s">
        <v>766</v>
      </c>
      <c r="B548" s="3">
        <v>44856</v>
      </c>
      <c r="C548" s="1" t="s">
        <v>94</v>
      </c>
      <c r="D548" s="1" t="s">
        <v>6</v>
      </c>
      <c r="E548" s="1" t="s">
        <v>2</v>
      </c>
      <c r="F548" s="1">
        <v>3</v>
      </c>
      <c r="G548" s="1" t="s">
        <v>3</v>
      </c>
      <c r="H548" s="1" t="s">
        <v>4</v>
      </c>
      <c r="I548" s="1">
        <f>IF(Table1[[#This Row],[Recommended]]="yes", 1, 0)</f>
        <v>1</v>
      </c>
      <c r="J548" s="1">
        <f>IF(Table1[[#This Row],[Recommended]]="no",1,0)</f>
        <v>0</v>
      </c>
      <c r="K548" s="1" t="str">
        <f>IF(Table1[[#This Row],[Stars]]&gt;=8,"Excellent",IF(Table1[[#This Row],[Stars]]&gt;=6,"Good",IF(Table1[[#This Row],[Stars]]&gt;=5, "Average","Poor")))</f>
        <v>Poor</v>
      </c>
      <c r="L548" s="1">
        <f>IF(Table1[[#This Row],[Grade_of_Stars]]="Excellent", 1,0)</f>
        <v>0</v>
      </c>
      <c r="M548" s="1">
        <f>IF(Table1[[#This Row],[Grade_of_Stars]]="Good", 1,0)</f>
        <v>0</v>
      </c>
      <c r="N548" s="1">
        <f>IF(Table1[[#This Row],[Grade_of_Stars]]="Average",1,0)</f>
        <v>0</v>
      </c>
      <c r="O548" s="1">
        <f>IF(Table1[[#This Row],[Grade_of_Stars]]="Poor",1,0)</f>
        <v>1</v>
      </c>
    </row>
    <row r="549" spans="1:15" ht="14.25" customHeight="1" x14ac:dyDescent="0.25">
      <c r="A549" s="1" t="s">
        <v>102</v>
      </c>
      <c r="B549" s="3">
        <v>44814</v>
      </c>
      <c r="C549" s="1" t="s">
        <v>5</v>
      </c>
      <c r="D549" s="1" t="s">
        <v>6</v>
      </c>
      <c r="E549" s="1" t="s">
        <v>7</v>
      </c>
      <c r="F549" s="1">
        <v>3</v>
      </c>
      <c r="G549" s="1" t="s">
        <v>3</v>
      </c>
      <c r="H549" s="1" t="s">
        <v>4</v>
      </c>
      <c r="I549" s="1">
        <f>IF(Table1[[#This Row],[Recommended]]="yes", 1, 0)</f>
        <v>0</v>
      </c>
      <c r="J549" s="1">
        <f>IF(Table1[[#This Row],[Recommended]]="no",1,0)</f>
        <v>1</v>
      </c>
      <c r="K549" s="1" t="str">
        <f>IF(Table1[[#This Row],[Stars]]&gt;=8,"Excellent",IF(Table1[[#This Row],[Stars]]&gt;=6,"Good",IF(Table1[[#This Row],[Stars]]&gt;=5, "Average","Poor")))</f>
        <v>Poor</v>
      </c>
      <c r="L549" s="1">
        <f>IF(Table1[[#This Row],[Grade_of_Stars]]="Excellent", 1,0)</f>
        <v>0</v>
      </c>
      <c r="M549" s="1">
        <f>IF(Table1[[#This Row],[Grade_of_Stars]]="Good", 1,0)</f>
        <v>0</v>
      </c>
      <c r="N549" s="1">
        <f>IF(Table1[[#This Row],[Grade_of_Stars]]="Average",1,0)</f>
        <v>0</v>
      </c>
      <c r="O549" s="1">
        <f>IF(Table1[[#This Row],[Grade_of_Stars]]="Poor",1,0)</f>
        <v>1</v>
      </c>
    </row>
    <row r="550" spans="1:15" ht="14.25" customHeight="1" x14ac:dyDescent="0.25">
      <c r="A550" s="1" t="s">
        <v>767</v>
      </c>
      <c r="B550" s="3">
        <v>44764</v>
      </c>
      <c r="C550" s="1" t="s">
        <v>5</v>
      </c>
      <c r="D550" s="1" t="s">
        <v>6</v>
      </c>
      <c r="E550" s="1" t="s">
        <v>7</v>
      </c>
      <c r="F550" s="1">
        <v>9</v>
      </c>
      <c r="G550" s="1" t="s">
        <v>3</v>
      </c>
      <c r="H550" s="1" t="s">
        <v>4</v>
      </c>
      <c r="I550" s="1">
        <f>IF(Table1[[#This Row],[Recommended]]="yes", 1, 0)</f>
        <v>0</v>
      </c>
      <c r="J550" s="1">
        <f>IF(Table1[[#This Row],[Recommended]]="no",1,0)</f>
        <v>1</v>
      </c>
      <c r="K550" s="1" t="str">
        <f>IF(Table1[[#This Row],[Stars]]&gt;=8,"Excellent",IF(Table1[[#This Row],[Stars]]&gt;=6,"Good",IF(Table1[[#This Row],[Stars]]&gt;=5, "Average","Poor")))</f>
        <v>Excellent</v>
      </c>
      <c r="L550" s="1">
        <f>IF(Table1[[#This Row],[Grade_of_Stars]]="Excellent", 1,0)</f>
        <v>1</v>
      </c>
      <c r="M550" s="1">
        <f>IF(Table1[[#This Row],[Grade_of_Stars]]="Good", 1,0)</f>
        <v>0</v>
      </c>
      <c r="N550" s="1">
        <f>IF(Table1[[#This Row],[Grade_of_Stars]]="Average",1,0)</f>
        <v>0</v>
      </c>
      <c r="O550" s="1">
        <f>IF(Table1[[#This Row],[Grade_of_Stars]]="Poor",1,0)</f>
        <v>0</v>
      </c>
    </row>
    <row r="551" spans="1:15" ht="14.25" customHeight="1" x14ac:dyDescent="0.25">
      <c r="A551" s="1" t="s">
        <v>768</v>
      </c>
      <c r="B551" s="3">
        <v>44713</v>
      </c>
      <c r="C551" s="1" t="s">
        <v>5</v>
      </c>
      <c r="D551" s="1" t="s">
        <v>6</v>
      </c>
      <c r="E551" s="1" t="s">
        <v>7</v>
      </c>
      <c r="F551" s="1">
        <v>5</v>
      </c>
      <c r="G551" s="1" t="s">
        <v>3</v>
      </c>
      <c r="H551" s="1" t="s">
        <v>4</v>
      </c>
      <c r="I551" s="1">
        <f>IF(Table1[[#This Row],[Recommended]]="yes", 1, 0)</f>
        <v>0</v>
      </c>
      <c r="J551" s="1">
        <f>IF(Table1[[#This Row],[Recommended]]="no",1,0)</f>
        <v>1</v>
      </c>
      <c r="K551" s="1" t="str">
        <f>IF(Table1[[#This Row],[Stars]]&gt;=8,"Excellent",IF(Table1[[#This Row],[Stars]]&gt;=6,"Good",IF(Table1[[#This Row],[Stars]]&gt;=5, "Average","Poor")))</f>
        <v>Average</v>
      </c>
      <c r="L551" s="1">
        <f>IF(Table1[[#This Row],[Grade_of_Stars]]="Excellent", 1,0)</f>
        <v>0</v>
      </c>
      <c r="M551" s="1">
        <f>IF(Table1[[#This Row],[Grade_of_Stars]]="Good", 1,0)</f>
        <v>0</v>
      </c>
      <c r="N551" s="1">
        <f>IF(Table1[[#This Row],[Grade_of_Stars]]="Average",1,0)</f>
        <v>1</v>
      </c>
      <c r="O551" s="1">
        <f>IF(Table1[[#This Row],[Grade_of_Stars]]="Poor",1,0)</f>
        <v>0</v>
      </c>
    </row>
    <row r="552" spans="1:15" ht="14.25" customHeight="1" x14ac:dyDescent="0.25">
      <c r="A552" s="1" t="s">
        <v>769</v>
      </c>
      <c r="B552" s="3">
        <v>44699</v>
      </c>
      <c r="C552" s="1" t="s">
        <v>5</v>
      </c>
      <c r="D552" s="1" t="s">
        <v>6</v>
      </c>
      <c r="E552" s="1" t="s">
        <v>7</v>
      </c>
      <c r="F552" s="1">
        <v>5</v>
      </c>
      <c r="G552" s="1" t="s">
        <v>3</v>
      </c>
      <c r="H552" s="1" t="s">
        <v>4</v>
      </c>
      <c r="I552" s="1">
        <f>IF(Table1[[#This Row],[Recommended]]="yes", 1, 0)</f>
        <v>0</v>
      </c>
      <c r="J552" s="1">
        <f>IF(Table1[[#This Row],[Recommended]]="no",1,0)</f>
        <v>1</v>
      </c>
      <c r="K552" s="1" t="str">
        <f>IF(Table1[[#This Row],[Stars]]&gt;=8,"Excellent",IF(Table1[[#This Row],[Stars]]&gt;=6,"Good",IF(Table1[[#This Row],[Stars]]&gt;=5, "Average","Poor")))</f>
        <v>Average</v>
      </c>
      <c r="L552" s="1">
        <f>IF(Table1[[#This Row],[Grade_of_Stars]]="Excellent", 1,0)</f>
        <v>0</v>
      </c>
      <c r="M552" s="1">
        <f>IF(Table1[[#This Row],[Grade_of_Stars]]="Good", 1,0)</f>
        <v>0</v>
      </c>
      <c r="N552" s="1">
        <f>IF(Table1[[#This Row],[Grade_of_Stars]]="Average",1,0)</f>
        <v>1</v>
      </c>
      <c r="O552" s="1">
        <f>IF(Table1[[#This Row],[Grade_of_Stars]]="Poor",1,0)</f>
        <v>0</v>
      </c>
    </row>
    <row r="553" spans="1:15" ht="14.25" customHeight="1" x14ac:dyDescent="0.25">
      <c r="A553" s="1" t="s">
        <v>158</v>
      </c>
      <c r="B553" s="3">
        <v>44612</v>
      </c>
      <c r="C553" s="1" t="s">
        <v>5</v>
      </c>
      <c r="D553" s="1" t="s">
        <v>6</v>
      </c>
      <c r="E553" s="1" t="s">
        <v>7</v>
      </c>
      <c r="F553" s="1">
        <v>9</v>
      </c>
      <c r="G553" s="1" t="s">
        <v>3</v>
      </c>
      <c r="H553" s="1" t="s">
        <v>4</v>
      </c>
      <c r="I553" s="1">
        <f>IF(Table1[[#This Row],[Recommended]]="yes", 1, 0)</f>
        <v>0</v>
      </c>
      <c r="J553" s="1">
        <f>IF(Table1[[#This Row],[Recommended]]="no",1,0)</f>
        <v>1</v>
      </c>
      <c r="K553" s="1" t="str">
        <f>IF(Table1[[#This Row],[Stars]]&gt;=8,"Excellent",IF(Table1[[#This Row],[Stars]]&gt;=6,"Good",IF(Table1[[#This Row],[Stars]]&gt;=5, "Average","Poor")))</f>
        <v>Excellent</v>
      </c>
      <c r="L553" s="1">
        <f>IF(Table1[[#This Row],[Grade_of_Stars]]="Excellent", 1,0)</f>
        <v>1</v>
      </c>
      <c r="M553" s="1">
        <f>IF(Table1[[#This Row],[Grade_of_Stars]]="Good", 1,0)</f>
        <v>0</v>
      </c>
      <c r="N553" s="1">
        <f>IF(Table1[[#This Row],[Grade_of_Stars]]="Average",1,0)</f>
        <v>0</v>
      </c>
      <c r="O553" s="1">
        <f>IF(Table1[[#This Row],[Grade_of_Stars]]="Poor",1,0)</f>
        <v>0</v>
      </c>
    </row>
    <row r="554" spans="1:15" ht="14.25" customHeight="1" x14ac:dyDescent="0.25">
      <c r="A554" s="1" t="s">
        <v>770</v>
      </c>
      <c r="B554" s="3">
        <v>44549</v>
      </c>
      <c r="C554" s="1" t="s">
        <v>5</v>
      </c>
      <c r="D554" s="1" t="s">
        <v>6</v>
      </c>
      <c r="E554" s="1" t="s">
        <v>7</v>
      </c>
      <c r="F554" s="1">
        <v>3</v>
      </c>
      <c r="G554" s="1" t="s">
        <v>3</v>
      </c>
      <c r="H554" s="1" t="s">
        <v>4</v>
      </c>
      <c r="I554" s="1">
        <f>IF(Table1[[#This Row],[Recommended]]="yes", 1, 0)</f>
        <v>0</v>
      </c>
      <c r="J554" s="1">
        <f>IF(Table1[[#This Row],[Recommended]]="no",1,0)</f>
        <v>1</v>
      </c>
      <c r="K554" s="1" t="str">
        <f>IF(Table1[[#This Row],[Stars]]&gt;=8,"Excellent",IF(Table1[[#This Row],[Stars]]&gt;=6,"Good",IF(Table1[[#This Row],[Stars]]&gt;=5, "Average","Poor")))</f>
        <v>Poor</v>
      </c>
      <c r="L554" s="1">
        <f>IF(Table1[[#This Row],[Grade_of_Stars]]="Excellent", 1,0)</f>
        <v>0</v>
      </c>
      <c r="M554" s="1">
        <f>IF(Table1[[#This Row],[Grade_of_Stars]]="Good", 1,0)</f>
        <v>0</v>
      </c>
      <c r="N554" s="1">
        <f>IF(Table1[[#This Row],[Grade_of_Stars]]="Average",1,0)</f>
        <v>0</v>
      </c>
      <c r="O554" s="1">
        <f>IF(Table1[[#This Row],[Grade_of_Stars]]="Poor",1,0)</f>
        <v>1</v>
      </c>
    </row>
    <row r="555" spans="1:15" ht="14.25" customHeight="1" x14ac:dyDescent="0.25">
      <c r="A555" s="1" t="s">
        <v>771</v>
      </c>
      <c r="B555" s="3">
        <v>44506</v>
      </c>
      <c r="C555" s="1" t="s">
        <v>5</v>
      </c>
      <c r="D555" s="1" t="s">
        <v>6</v>
      </c>
      <c r="E555" s="1" t="s">
        <v>2</v>
      </c>
      <c r="F555" s="1">
        <v>5</v>
      </c>
      <c r="G555" s="1" t="s">
        <v>3</v>
      </c>
      <c r="H555" s="1" t="s">
        <v>4</v>
      </c>
      <c r="I555" s="1">
        <f>IF(Table1[[#This Row],[Recommended]]="yes", 1, 0)</f>
        <v>1</v>
      </c>
      <c r="J555" s="1">
        <f>IF(Table1[[#This Row],[Recommended]]="no",1,0)</f>
        <v>0</v>
      </c>
      <c r="K555" s="1" t="str">
        <f>IF(Table1[[#This Row],[Stars]]&gt;=8,"Excellent",IF(Table1[[#This Row],[Stars]]&gt;=6,"Good",IF(Table1[[#This Row],[Stars]]&gt;=5, "Average","Poor")))</f>
        <v>Average</v>
      </c>
      <c r="L555" s="1">
        <f>IF(Table1[[#This Row],[Grade_of_Stars]]="Excellent", 1,0)</f>
        <v>0</v>
      </c>
      <c r="M555" s="1">
        <f>IF(Table1[[#This Row],[Grade_of_Stars]]="Good", 1,0)</f>
        <v>0</v>
      </c>
      <c r="N555" s="1">
        <f>IF(Table1[[#This Row],[Grade_of_Stars]]="Average",1,0)</f>
        <v>1</v>
      </c>
      <c r="O555" s="1">
        <f>IF(Table1[[#This Row],[Grade_of_Stars]]="Poor",1,0)</f>
        <v>0</v>
      </c>
    </row>
    <row r="556" spans="1:15" ht="14.25" customHeight="1" x14ac:dyDescent="0.25">
      <c r="A556" s="1" t="s">
        <v>772</v>
      </c>
      <c r="B556" s="3">
        <v>44435</v>
      </c>
      <c r="C556" s="1" t="s">
        <v>5</v>
      </c>
      <c r="D556" s="1" t="s">
        <v>6</v>
      </c>
      <c r="E556" s="1" t="s">
        <v>7</v>
      </c>
      <c r="F556" s="1">
        <v>5</v>
      </c>
      <c r="G556" s="1" t="s">
        <v>3</v>
      </c>
      <c r="H556" s="1" t="s">
        <v>4</v>
      </c>
      <c r="I556" s="1">
        <f>IF(Table1[[#This Row],[Recommended]]="yes", 1, 0)</f>
        <v>0</v>
      </c>
      <c r="J556" s="1">
        <f>IF(Table1[[#This Row],[Recommended]]="no",1,0)</f>
        <v>1</v>
      </c>
      <c r="K556" s="1" t="str">
        <f>IF(Table1[[#This Row],[Stars]]&gt;=8,"Excellent",IF(Table1[[#This Row],[Stars]]&gt;=6,"Good",IF(Table1[[#This Row],[Stars]]&gt;=5, "Average","Poor")))</f>
        <v>Average</v>
      </c>
      <c r="L556" s="1">
        <f>IF(Table1[[#This Row],[Grade_of_Stars]]="Excellent", 1,0)</f>
        <v>0</v>
      </c>
      <c r="M556" s="1">
        <f>IF(Table1[[#This Row],[Grade_of_Stars]]="Good", 1,0)</f>
        <v>0</v>
      </c>
      <c r="N556" s="1">
        <f>IF(Table1[[#This Row],[Grade_of_Stars]]="Average",1,0)</f>
        <v>1</v>
      </c>
      <c r="O556" s="1">
        <f>IF(Table1[[#This Row],[Grade_of_Stars]]="Poor",1,0)</f>
        <v>0</v>
      </c>
    </row>
    <row r="557" spans="1:15" ht="14.25" customHeight="1" x14ac:dyDescent="0.25">
      <c r="A557" s="1" t="s">
        <v>185</v>
      </c>
      <c r="B557" s="3">
        <v>44192</v>
      </c>
      <c r="C557" s="1" t="s">
        <v>5</v>
      </c>
      <c r="D557" s="1" t="s">
        <v>6</v>
      </c>
      <c r="E557" s="1" t="s">
        <v>2</v>
      </c>
      <c r="F557" s="1">
        <v>9</v>
      </c>
      <c r="G557" s="1" t="s">
        <v>3</v>
      </c>
      <c r="H557" s="1" t="s">
        <v>4</v>
      </c>
      <c r="I557" s="1">
        <f>IF(Table1[[#This Row],[Recommended]]="yes", 1, 0)</f>
        <v>1</v>
      </c>
      <c r="J557" s="1">
        <f>IF(Table1[[#This Row],[Recommended]]="no",1,0)</f>
        <v>0</v>
      </c>
      <c r="K557" s="1" t="str">
        <f>IF(Table1[[#This Row],[Stars]]&gt;=8,"Excellent",IF(Table1[[#This Row],[Stars]]&gt;=6,"Good",IF(Table1[[#This Row],[Stars]]&gt;=5, "Average","Poor")))</f>
        <v>Excellent</v>
      </c>
      <c r="L557" s="1">
        <f>IF(Table1[[#This Row],[Grade_of_Stars]]="Excellent", 1,0)</f>
        <v>1</v>
      </c>
      <c r="M557" s="1">
        <f>IF(Table1[[#This Row],[Grade_of_Stars]]="Good", 1,0)</f>
        <v>0</v>
      </c>
      <c r="N557" s="1">
        <f>IF(Table1[[#This Row],[Grade_of_Stars]]="Average",1,0)</f>
        <v>0</v>
      </c>
      <c r="O557" s="1">
        <f>IF(Table1[[#This Row],[Grade_of_Stars]]="Poor",1,0)</f>
        <v>0</v>
      </c>
    </row>
    <row r="558" spans="1:15" ht="14.25" customHeight="1" x14ac:dyDescent="0.25">
      <c r="A558" s="1" t="s">
        <v>773</v>
      </c>
      <c r="B558" s="3">
        <v>44092</v>
      </c>
      <c r="C558" s="1" t="s">
        <v>5</v>
      </c>
      <c r="D558" s="1" t="s">
        <v>6</v>
      </c>
      <c r="E558" s="1" t="s">
        <v>7</v>
      </c>
      <c r="F558" s="1">
        <v>1</v>
      </c>
      <c r="G558" s="1" t="s">
        <v>3</v>
      </c>
      <c r="H558" s="1" t="s">
        <v>4</v>
      </c>
      <c r="I558" s="1">
        <f>IF(Table1[[#This Row],[Recommended]]="yes", 1, 0)</f>
        <v>0</v>
      </c>
      <c r="J558" s="1">
        <f>IF(Table1[[#This Row],[Recommended]]="no",1,0)</f>
        <v>1</v>
      </c>
      <c r="K558" s="1" t="str">
        <f>IF(Table1[[#This Row],[Stars]]&gt;=8,"Excellent",IF(Table1[[#This Row],[Stars]]&gt;=6,"Good",IF(Table1[[#This Row],[Stars]]&gt;=5, "Average","Poor")))</f>
        <v>Poor</v>
      </c>
      <c r="L558" s="1">
        <f>IF(Table1[[#This Row],[Grade_of_Stars]]="Excellent", 1,0)</f>
        <v>0</v>
      </c>
      <c r="M558" s="1">
        <f>IF(Table1[[#This Row],[Grade_of_Stars]]="Good", 1,0)</f>
        <v>0</v>
      </c>
      <c r="N558" s="1">
        <f>IF(Table1[[#This Row],[Grade_of_Stars]]="Average",1,0)</f>
        <v>0</v>
      </c>
      <c r="O558" s="1">
        <f>IF(Table1[[#This Row],[Grade_of_Stars]]="Poor",1,0)</f>
        <v>1</v>
      </c>
    </row>
    <row r="559" spans="1:15" ht="14.25" customHeight="1" x14ac:dyDescent="0.25">
      <c r="A559" s="1" t="s">
        <v>774</v>
      </c>
      <c r="B559" s="3">
        <v>43946</v>
      </c>
      <c r="C559" s="1" t="s">
        <v>130</v>
      </c>
      <c r="D559" s="1" t="s">
        <v>6</v>
      </c>
      <c r="E559" s="1" t="s">
        <v>7</v>
      </c>
      <c r="F559" s="1">
        <v>3</v>
      </c>
      <c r="G559" s="1" t="s">
        <v>3</v>
      </c>
      <c r="H559" s="1" t="s">
        <v>4</v>
      </c>
      <c r="I559" s="1">
        <f>IF(Table1[[#This Row],[Recommended]]="yes", 1, 0)</f>
        <v>0</v>
      </c>
      <c r="J559" s="1">
        <f>IF(Table1[[#This Row],[Recommended]]="no",1,0)</f>
        <v>1</v>
      </c>
      <c r="K559" s="1" t="str">
        <f>IF(Table1[[#This Row],[Stars]]&gt;=8,"Excellent",IF(Table1[[#This Row],[Stars]]&gt;=6,"Good",IF(Table1[[#This Row],[Stars]]&gt;=5, "Average","Poor")))</f>
        <v>Poor</v>
      </c>
      <c r="L559" s="1">
        <f>IF(Table1[[#This Row],[Grade_of_Stars]]="Excellent", 1,0)</f>
        <v>0</v>
      </c>
      <c r="M559" s="1">
        <f>IF(Table1[[#This Row],[Grade_of_Stars]]="Good", 1,0)</f>
        <v>0</v>
      </c>
      <c r="N559" s="1">
        <f>IF(Table1[[#This Row],[Grade_of_Stars]]="Average",1,0)</f>
        <v>0</v>
      </c>
      <c r="O559" s="1">
        <f>IF(Table1[[#This Row],[Grade_of_Stars]]="Poor",1,0)</f>
        <v>1</v>
      </c>
    </row>
    <row r="560" spans="1:15" ht="14.25" customHeight="1" x14ac:dyDescent="0.25">
      <c r="A560" s="1" t="s">
        <v>775</v>
      </c>
      <c r="B560" s="3">
        <v>43896</v>
      </c>
      <c r="C560" s="1" t="s">
        <v>0</v>
      </c>
      <c r="D560" s="1" t="s">
        <v>6</v>
      </c>
      <c r="E560" s="1" t="s">
        <v>2</v>
      </c>
      <c r="F560" s="1">
        <v>5</v>
      </c>
      <c r="G560" s="1" t="s">
        <v>3</v>
      </c>
      <c r="H560" s="1" t="s">
        <v>4</v>
      </c>
      <c r="I560" s="1">
        <f>IF(Table1[[#This Row],[Recommended]]="yes", 1, 0)</f>
        <v>1</v>
      </c>
      <c r="J560" s="1">
        <f>IF(Table1[[#This Row],[Recommended]]="no",1,0)</f>
        <v>0</v>
      </c>
      <c r="K560" s="1" t="str">
        <f>IF(Table1[[#This Row],[Stars]]&gt;=8,"Excellent",IF(Table1[[#This Row],[Stars]]&gt;=6,"Good",IF(Table1[[#This Row],[Stars]]&gt;=5, "Average","Poor")))</f>
        <v>Average</v>
      </c>
      <c r="L560" s="1">
        <f>IF(Table1[[#This Row],[Grade_of_Stars]]="Excellent", 1,0)</f>
        <v>0</v>
      </c>
      <c r="M560" s="1">
        <f>IF(Table1[[#This Row],[Grade_of_Stars]]="Good", 1,0)</f>
        <v>0</v>
      </c>
      <c r="N560" s="1">
        <f>IF(Table1[[#This Row],[Grade_of_Stars]]="Average",1,0)</f>
        <v>1</v>
      </c>
      <c r="O560" s="1">
        <f>IF(Table1[[#This Row],[Grade_of_Stars]]="Poor",1,0)</f>
        <v>0</v>
      </c>
    </row>
    <row r="561" spans="1:15" ht="14.25" customHeight="1" x14ac:dyDescent="0.25">
      <c r="A561" s="1" t="s">
        <v>776</v>
      </c>
      <c r="B561" s="3">
        <v>43835</v>
      </c>
      <c r="C561" s="1" t="s">
        <v>5</v>
      </c>
      <c r="D561" s="1" t="s">
        <v>6</v>
      </c>
      <c r="E561" s="1" t="s">
        <v>7</v>
      </c>
      <c r="F561" s="1">
        <v>7</v>
      </c>
      <c r="G561" s="1" t="s">
        <v>3</v>
      </c>
      <c r="H561" s="1" t="s">
        <v>4</v>
      </c>
      <c r="I561" s="1">
        <f>IF(Table1[[#This Row],[Recommended]]="yes", 1, 0)</f>
        <v>0</v>
      </c>
      <c r="J561" s="1">
        <f>IF(Table1[[#This Row],[Recommended]]="no",1,0)</f>
        <v>1</v>
      </c>
      <c r="K561" s="1" t="str">
        <f>IF(Table1[[#This Row],[Stars]]&gt;=8,"Excellent",IF(Table1[[#This Row],[Stars]]&gt;=6,"Good",IF(Table1[[#This Row],[Stars]]&gt;=5, "Average","Poor")))</f>
        <v>Good</v>
      </c>
      <c r="L561" s="1">
        <f>IF(Table1[[#This Row],[Grade_of_Stars]]="Excellent", 1,0)</f>
        <v>0</v>
      </c>
      <c r="M561" s="1">
        <f>IF(Table1[[#This Row],[Grade_of_Stars]]="Good", 1,0)</f>
        <v>1</v>
      </c>
      <c r="N561" s="1">
        <f>IF(Table1[[#This Row],[Grade_of_Stars]]="Average",1,0)</f>
        <v>0</v>
      </c>
      <c r="O561" s="1">
        <f>IF(Table1[[#This Row],[Grade_of_Stars]]="Poor",1,0)</f>
        <v>0</v>
      </c>
    </row>
    <row r="562" spans="1:15" ht="14.25" customHeight="1" x14ac:dyDescent="0.25">
      <c r="A562" s="1" t="s">
        <v>777</v>
      </c>
      <c r="B562" s="3">
        <v>43821</v>
      </c>
      <c r="C562" s="1" t="s">
        <v>25</v>
      </c>
      <c r="D562" s="1" t="s">
        <v>6</v>
      </c>
      <c r="E562" s="1" t="s">
        <v>7</v>
      </c>
      <c r="F562" s="1">
        <v>9</v>
      </c>
      <c r="G562" s="1" t="s">
        <v>3</v>
      </c>
      <c r="H562" s="1" t="s">
        <v>4</v>
      </c>
      <c r="I562" s="1">
        <f>IF(Table1[[#This Row],[Recommended]]="yes", 1, 0)</f>
        <v>0</v>
      </c>
      <c r="J562" s="1">
        <f>IF(Table1[[#This Row],[Recommended]]="no",1,0)</f>
        <v>1</v>
      </c>
      <c r="K562" s="1" t="str">
        <f>IF(Table1[[#This Row],[Stars]]&gt;=8,"Excellent",IF(Table1[[#This Row],[Stars]]&gt;=6,"Good",IF(Table1[[#This Row],[Stars]]&gt;=5, "Average","Poor")))</f>
        <v>Excellent</v>
      </c>
      <c r="L562" s="1">
        <f>IF(Table1[[#This Row],[Grade_of_Stars]]="Excellent", 1,0)</f>
        <v>1</v>
      </c>
      <c r="M562" s="1">
        <f>IF(Table1[[#This Row],[Grade_of_Stars]]="Good", 1,0)</f>
        <v>0</v>
      </c>
      <c r="N562" s="1">
        <f>IF(Table1[[#This Row],[Grade_of_Stars]]="Average",1,0)</f>
        <v>0</v>
      </c>
      <c r="O562" s="1">
        <f>IF(Table1[[#This Row],[Grade_of_Stars]]="Poor",1,0)</f>
        <v>0</v>
      </c>
    </row>
    <row r="563" spans="1:15" ht="14.25" customHeight="1" x14ac:dyDescent="0.25">
      <c r="A563" s="1" t="s">
        <v>778</v>
      </c>
      <c r="B563" s="3">
        <v>43807</v>
      </c>
      <c r="C563" s="1" t="s">
        <v>5</v>
      </c>
      <c r="D563" s="1" t="s">
        <v>6</v>
      </c>
      <c r="E563" s="1" t="s">
        <v>7</v>
      </c>
      <c r="F563" s="1">
        <v>1</v>
      </c>
      <c r="G563" s="1" t="s">
        <v>3</v>
      </c>
      <c r="H563" s="1" t="s">
        <v>4</v>
      </c>
      <c r="I563" s="1">
        <f>IF(Table1[[#This Row],[Recommended]]="yes", 1, 0)</f>
        <v>0</v>
      </c>
      <c r="J563" s="1">
        <f>IF(Table1[[#This Row],[Recommended]]="no",1,0)</f>
        <v>1</v>
      </c>
      <c r="K563" s="1" t="str">
        <f>IF(Table1[[#This Row],[Stars]]&gt;=8,"Excellent",IF(Table1[[#This Row],[Stars]]&gt;=6,"Good",IF(Table1[[#This Row],[Stars]]&gt;=5, "Average","Poor")))</f>
        <v>Poor</v>
      </c>
      <c r="L563" s="1">
        <f>IF(Table1[[#This Row],[Grade_of_Stars]]="Excellent", 1,0)</f>
        <v>0</v>
      </c>
      <c r="M563" s="1">
        <f>IF(Table1[[#This Row],[Grade_of_Stars]]="Good", 1,0)</f>
        <v>0</v>
      </c>
      <c r="N563" s="1">
        <f>IF(Table1[[#This Row],[Grade_of_Stars]]="Average",1,0)</f>
        <v>0</v>
      </c>
      <c r="O563" s="1">
        <f>IF(Table1[[#This Row],[Grade_of_Stars]]="Poor",1,0)</f>
        <v>1</v>
      </c>
    </row>
    <row r="564" spans="1:15" ht="14.25" customHeight="1" x14ac:dyDescent="0.25">
      <c r="A564" s="1" t="s">
        <v>779</v>
      </c>
      <c r="B564" s="3">
        <v>43797</v>
      </c>
      <c r="C564" s="1" t="s">
        <v>220</v>
      </c>
      <c r="D564" s="1" t="s">
        <v>6</v>
      </c>
      <c r="E564" s="1" t="s">
        <v>7</v>
      </c>
      <c r="F564" s="1">
        <v>3</v>
      </c>
      <c r="G564" s="1" t="s">
        <v>3</v>
      </c>
      <c r="H564" s="1" t="s">
        <v>4</v>
      </c>
      <c r="I564" s="1">
        <f>IF(Table1[[#This Row],[Recommended]]="yes", 1, 0)</f>
        <v>0</v>
      </c>
      <c r="J564" s="1">
        <f>IF(Table1[[#This Row],[Recommended]]="no",1,0)</f>
        <v>1</v>
      </c>
      <c r="K564" s="1" t="str">
        <f>IF(Table1[[#This Row],[Stars]]&gt;=8,"Excellent",IF(Table1[[#This Row],[Stars]]&gt;=6,"Good",IF(Table1[[#This Row],[Stars]]&gt;=5, "Average","Poor")))</f>
        <v>Poor</v>
      </c>
      <c r="L564" s="1">
        <f>IF(Table1[[#This Row],[Grade_of_Stars]]="Excellent", 1,0)</f>
        <v>0</v>
      </c>
      <c r="M564" s="1">
        <f>IF(Table1[[#This Row],[Grade_of_Stars]]="Good", 1,0)</f>
        <v>0</v>
      </c>
      <c r="N564" s="1">
        <f>IF(Table1[[#This Row],[Grade_of_Stars]]="Average",1,0)</f>
        <v>0</v>
      </c>
      <c r="O564" s="1">
        <f>IF(Table1[[#This Row],[Grade_of_Stars]]="Poor",1,0)</f>
        <v>1</v>
      </c>
    </row>
    <row r="565" spans="1:15" ht="14.25" customHeight="1" x14ac:dyDescent="0.25">
      <c r="A565" s="1" t="s">
        <v>780</v>
      </c>
      <c r="B565" s="3">
        <v>43779</v>
      </c>
      <c r="C565" s="1" t="s">
        <v>5</v>
      </c>
      <c r="D565" s="1" t="s">
        <v>6</v>
      </c>
      <c r="E565" s="1" t="s">
        <v>7</v>
      </c>
      <c r="F565" s="1">
        <v>5</v>
      </c>
      <c r="G565" s="1" t="s">
        <v>3</v>
      </c>
      <c r="H565" s="1" t="s">
        <v>4</v>
      </c>
      <c r="I565" s="1">
        <f>IF(Table1[[#This Row],[Recommended]]="yes", 1, 0)</f>
        <v>0</v>
      </c>
      <c r="J565" s="1">
        <f>IF(Table1[[#This Row],[Recommended]]="no",1,0)</f>
        <v>1</v>
      </c>
      <c r="K565" s="1" t="str">
        <f>IF(Table1[[#This Row],[Stars]]&gt;=8,"Excellent",IF(Table1[[#This Row],[Stars]]&gt;=6,"Good",IF(Table1[[#This Row],[Stars]]&gt;=5, "Average","Poor")))</f>
        <v>Average</v>
      </c>
      <c r="L565" s="1">
        <f>IF(Table1[[#This Row],[Grade_of_Stars]]="Excellent", 1,0)</f>
        <v>0</v>
      </c>
      <c r="M565" s="1">
        <f>IF(Table1[[#This Row],[Grade_of_Stars]]="Good", 1,0)</f>
        <v>0</v>
      </c>
      <c r="N565" s="1">
        <f>IF(Table1[[#This Row],[Grade_of_Stars]]="Average",1,0)</f>
        <v>1</v>
      </c>
      <c r="O565" s="1">
        <f>IF(Table1[[#This Row],[Grade_of_Stars]]="Poor",1,0)</f>
        <v>0</v>
      </c>
    </row>
    <row r="566" spans="1:15" ht="14.25" customHeight="1" x14ac:dyDescent="0.25">
      <c r="A566" s="1" t="s">
        <v>781</v>
      </c>
      <c r="B566" s="3">
        <v>43767</v>
      </c>
      <c r="C566" s="1" t="s">
        <v>5</v>
      </c>
      <c r="D566" s="1" t="s">
        <v>6</v>
      </c>
      <c r="E566" s="1" t="s">
        <v>7</v>
      </c>
      <c r="F566" s="1">
        <v>5</v>
      </c>
      <c r="G566" s="1" t="s">
        <v>3</v>
      </c>
      <c r="H566" s="1" t="s">
        <v>4</v>
      </c>
      <c r="I566" s="1">
        <f>IF(Table1[[#This Row],[Recommended]]="yes", 1, 0)</f>
        <v>0</v>
      </c>
      <c r="J566" s="1">
        <f>IF(Table1[[#This Row],[Recommended]]="no",1,0)</f>
        <v>1</v>
      </c>
      <c r="K566" s="1" t="str">
        <f>IF(Table1[[#This Row],[Stars]]&gt;=8,"Excellent",IF(Table1[[#This Row],[Stars]]&gt;=6,"Good",IF(Table1[[#This Row],[Stars]]&gt;=5, "Average","Poor")))</f>
        <v>Average</v>
      </c>
      <c r="L566" s="1">
        <f>IF(Table1[[#This Row],[Grade_of_Stars]]="Excellent", 1,0)</f>
        <v>0</v>
      </c>
      <c r="M566" s="1">
        <f>IF(Table1[[#This Row],[Grade_of_Stars]]="Good", 1,0)</f>
        <v>0</v>
      </c>
      <c r="N566" s="1">
        <f>IF(Table1[[#This Row],[Grade_of_Stars]]="Average",1,0)</f>
        <v>1</v>
      </c>
      <c r="O566" s="1">
        <f>IF(Table1[[#This Row],[Grade_of_Stars]]="Poor",1,0)</f>
        <v>0</v>
      </c>
    </row>
    <row r="567" spans="1:15" ht="14.25" customHeight="1" x14ac:dyDescent="0.25">
      <c r="A567" s="1" t="s">
        <v>782</v>
      </c>
      <c r="B567" s="3">
        <v>43714</v>
      </c>
      <c r="C567" s="1" t="s">
        <v>38</v>
      </c>
      <c r="D567" s="1" t="s">
        <v>6</v>
      </c>
      <c r="E567" s="1" t="s">
        <v>2</v>
      </c>
      <c r="F567" s="1">
        <v>9</v>
      </c>
      <c r="G567" s="1" t="s">
        <v>3</v>
      </c>
      <c r="H567" s="1" t="s">
        <v>4</v>
      </c>
      <c r="I567" s="1">
        <f>IF(Table1[[#This Row],[Recommended]]="yes", 1, 0)</f>
        <v>1</v>
      </c>
      <c r="J567" s="1">
        <f>IF(Table1[[#This Row],[Recommended]]="no",1,0)</f>
        <v>0</v>
      </c>
      <c r="K567" s="1" t="str">
        <f>IF(Table1[[#This Row],[Stars]]&gt;=8,"Excellent",IF(Table1[[#This Row],[Stars]]&gt;=6,"Good",IF(Table1[[#This Row],[Stars]]&gt;=5, "Average","Poor")))</f>
        <v>Excellent</v>
      </c>
      <c r="L567" s="1">
        <f>IF(Table1[[#This Row],[Grade_of_Stars]]="Excellent", 1,0)</f>
        <v>1</v>
      </c>
      <c r="M567" s="1">
        <f>IF(Table1[[#This Row],[Grade_of_Stars]]="Good", 1,0)</f>
        <v>0</v>
      </c>
      <c r="N567" s="1">
        <f>IF(Table1[[#This Row],[Grade_of_Stars]]="Average",1,0)</f>
        <v>0</v>
      </c>
      <c r="O567" s="1">
        <f>IF(Table1[[#This Row],[Grade_of_Stars]]="Poor",1,0)</f>
        <v>0</v>
      </c>
    </row>
    <row r="568" spans="1:15" ht="14.25" customHeight="1" x14ac:dyDescent="0.25">
      <c r="A568" s="1" t="s">
        <v>250</v>
      </c>
      <c r="B568" s="3">
        <v>43692</v>
      </c>
      <c r="C568" s="1" t="s">
        <v>5</v>
      </c>
      <c r="D568" s="1" t="s">
        <v>6</v>
      </c>
      <c r="E568" s="1" t="s">
        <v>2</v>
      </c>
      <c r="F568" s="1">
        <v>3</v>
      </c>
      <c r="G568" s="1" t="s">
        <v>3</v>
      </c>
      <c r="H568" s="1" t="s">
        <v>4</v>
      </c>
      <c r="I568" s="1">
        <f>IF(Table1[[#This Row],[Recommended]]="yes", 1, 0)</f>
        <v>1</v>
      </c>
      <c r="J568" s="1">
        <f>IF(Table1[[#This Row],[Recommended]]="no",1,0)</f>
        <v>0</v>
      </c>
      <c r="K568" s="1" t="str">
        <f>IF(Table1[[#This Row],[Stars]]&gt;=8,"Excellent",IF(Table1[[#This Row],[Stars]]&gt;=6,"Good",IF(Table1[[#This Row],[Stars]]&gt;=5, "Average","Poor")))</f>
        <v>Poor</v>
      </c>
      <c r="L568" s="1">
        <f>IF(Table1[[#This Row],[Grade_of_Stars]]="Excellent", 1,0)</f>
        <v>0</v>
      </c>
      <c r="M568" s="1">
        <f>IF(Table1[[#This Row],[Grade_of_Stars]]="Good", 1,0)</f>
        <v>0</v>
      </c>
      <c r="N568" s="1">
        <f>IF(Table1[[#This Row],[Grade_of_Stars]]="Average",1,0)</f>
        <v>0</v>
      </c>
      <c r="O568" s="1">
        <f>IF(Table1[[#This Row],[Grade_of_Stars]]="Poor",1,0)</f>
        <v>1</v>
      </c>
    </row>
    <row r="569" spans="1:15" ht="14.25" customHeight="1" x14ac:dyDescent="0.25">
      <c r="A569" s="1" t="s">
        <v>253</v>
      </c>
      <c r="B569" s="3">
        <v>43686</v>
      </c>
      <c r="C569" s="1" t="s">
        <v>5</v>
      </c>
      <c r="D569" s="1" t="s">
        <v>6</v>
      </c>
      <c r="E569" s="1" t="s">
        <v>7</v>
      </c>
      <c r="F569" s="1">
        <v>3</v>
      </c>
      <c r="G569" s="1" t="s">
        <v>3</v>
      </c>
      <c r="H569" s="1" t="s">
        <v>4</v>
      </c>
      <c r="I569" s="1">
        <f>IF(Table1[[#This Row],[Recommended]]="yes", 1, 0)</f>
        <v>0</v>
      </c>
      <c r="J569" s="1">
        <f>IF(Table1[[#This Row],[Recommended]]="no",1,0)</f>
        <v>1</v>
      </c>
      <c r="K569" s="1" t="str">
        <f>IF(Table1[[#This Row],[Stars]]&gt;=8,"Excellent",IF(Table1[[#This Row],[Stars]]&gt;=6,"Good",IF(Table1[[#This Row],[Stars]]&gt;=5, "Average","Poor")))</f>
        <v>Poor</v>
      </c>
      <c r="L569" s="1">
        <f>IF(Table1[[#This Row],[Grade_of_Stars]]="Excellent", 1,0)</f>
        <v>0</v>
      </c>
      <c r="M569" s="1">
        <f>IF(Table1[[#This Row],[Grade_of_Stars]]="Good", 1,0)</f>
        <v>0</v>
      </c>
      <c r="N569" s="1">
        <f>IF(Table1[[#This Row],[Grade_of_Stars]]="Average",1,0)</f>
        <v>0</v>
      </c>
      <c r="O569" s="1">
        <f>IF(Table1[[#This Row],[Grade_of_Stars]]="Poor",1,0)</f>
        <v>1</v>
      </c>
    </row>
    <row r="570" spans="1:15" ht="14.25" customHeight="1" x14ac:dyDescent="0.25">
      <c r="A570" s="1" t="s">
        <v>783</v>
      </c>
      <c r="B570" s="3">
        <v>43667</v>
      </c>
      <c r="C570" s="1" t="s">
        <v>258</v>
      </c>
      <c r="D570" s="1" t="s">
        <v>6</v>
      </c>
      <c r="E570" s="1" t="s">
        <v>2</v>
      </c>
      <c r="F570" s="1">
        <v>5</v>
      </c>
      <c r="G570" s="1" t="s">
        <v>3</v>
      </c>
      <c r="H570" s="1" t="s">
        <v>4</v>
      </c>
      <c r="I570" s="1">
        <f>IF(Table1[[#This Row],[Recommended]]="yes", 1, 0)</f>
        <v>1</v>
      </c>
      <c r="J570" s="1">
        <f>IF(Table1[[#This Row],[Recommended]]="no",1,0)</f>
        <v>0</v>
      </c>
      <c r="K570" s="1" t="str">
        <f>IF(Table1[[#This Row],[Stars]]&gt;=8,"Excellent",IF(Table1[[#This Row],[Stars]]&gt;=6,"Good",IF(Table1[[#This Row],[Stars]]&gt;=5, "Average","Poor")))</f>
        <v>Average</v>
      </c>
      <c r="L570" s="1">
        <f>IF(Table1[[#This Row],[Grade_of_Stars]]="Excellent", 1,0)</f>
        <v>0</v>
      </c>
      <c r="M570" s="1">
        <f>IF(Table1[[#This Row],[Grade_of_Stars]]="Good", 1,0)</f>
        <v>0</v>
      </c>
      <c r="N570" s="1">
        <f>IF(Table1[[#This Row],[Grade_of_Stars]]="Average",1,0)</f>
        <v>1</v>
      </c>
      <c r="O570" s="1">
        <f>IF(Table1[[#This Row],[Grade_of_Stars]]="Poor",1,0)</f>
        <v>0</v>
      </c>
    </row>
    <row r="571" spans="1:15" ht="14.25" customHeight="1" x14ac:dyDescent="0.25">
      <c r="A571" s="1" t="s">
        <v>784</v>
      </c>
      <c r="B571" s="3">
        <v>43654</v>
      </c>
      <c r="C571" s="1" t="s">
        <v>5</v>
      </c>
      <c r="D571" s="1" t="s">
        <v>6</v>
      </c>
      <c r="E571" s="1" t="s">
        <v>7</v>
      </c>
      <c r="F571" s="1">
        <v>3</v>
      </c>
      <c r="G571" s="1" t="s">
        <v>3</v>
      </c>
      <c r="H571" s="1" t="s">
        <v>4</v>
      </c>
      <c r="I571" s="1">
        <f>IF(Table1[[#This Row],[Recommended]]="yes", 1, 0)</f>
        <v>0</v>
      </c>
      <c r="J571" s="1">
        <f>IF(Table1[[#This Row],[Recommended]]="no",1,0)</f>
        <v>1</v>
      </c>
      <c r="K571" s="1" t="str">
        <f>IF(Table1[[#This Row],[Stars]]&gt;=8,"Excellent",IF(Table1[[#This Row],[Stars]]&gt;=6,"Good",IF(Table1[[#This Row],[Stars]]&gt;=5, "Average","Poor")))</f>
        <v>Poor</v>
      </c>
      <c r="L571" s="1">
        <f>IF(Table1[[#This Row],[Grade_of_Stars]]="Excellent", 1,0)</f>
        <v>0</v>
      </c>
      <c r="M571" s="1">
        <f>IF(Table1[[#This Row],[Grade_of_Stars]]="Good", 1,0)</f>
        <v>0</v>
      </c>
      <c r="N571" s="1">
        <f>IF(Table1[[#This Row],[Grade_of_Stars]]="Average",1,0)</f>
        <v>0</v>
      </c>
      <c r="O571" s="1">
        <f>IF(Table1[[#This Row],[Grade_of_Stars]]="Poor",1,0)</f>
        <v>1</v>
      </c>
    </row>
    <row r="572" spans="1:15" ht="14.25" customHeight="1" x14ac:dyDescent="0.25">
      <c r="A572" s="1" t="s">
        <v>785</v>
      </c>
      <c r="B572" s="3">
        <v>43644</v>
      </c>
      <c r="C572" s="1" t="s">
        <v>5</v>
      </c>
      <c r="D572" s="1" t="s">
        <v>6</v>
      </c>
      <c r="E572" s="1" t="s">
        <v>2</v>
      </c>
      <c r="F572" s="1">
        <v>3</v>
      </c>
      <c r="G572" s="1" t="s">
        <v>3</v>
      </c>
      <c r="H572" s="1" t="s">
        <v>4</v>
      </c>
      <c r="I572" s="1">
        <f>IF(Table1[[#This Row],[Recommended]]="yes", 1, 0)</f>
        <v>1</v>
      </c>
      <c r="J572" s="1">
        <f>IF(Table1[[#This Row],[Recommended]]="no",1,0)</f>
        <v>0</v>
      </c>
      <c r="K572" s="1" t="str">
        <f>IF(Table1[[#This Row],[Stars]]&gt;=8,"Excellent",IF(Table1[[#This Row],[Stars]]&gt;=6,"Good",IF(Table1[[#This Row],[Stars]]&gt;=5, "Average","Poor")))</f>
        <v>Poor</v>
      </c>
      <c r="L572" s="1">
        <f>IF(Table1[[#This Row],[Grade_of_Stars]]="Excellent", 1,0)</f>
        <v>0</v>
      </c>
      <c r="M572" s="1">
        <f>IF(Table1[[#This Row],[Grade_of_Stars]]="Good", 1,0)</f>
        <v>0</v>
      </c>
      <c r="N572" s="1">
        <f>IF(Table1[[#This Row],[Grade_of_Stars]]="Average",1,0)</f>
        <v>0</v>
      </c>
      <c r="O572" s="1">
        <f>IF(Table1[[#This Row],[Grade_of_Stars]]="Poor",1,0)</f>
        <v>1</v>
      </c>
    </row>
    <row r="573" spans="1:15" ht="14.25" customHeight="1" x14ac:dyDescent="0.25">
      <c r="A573" s="1" t="s">
        <v>786</v>
      </c>
      <c r="B573" s="3">
        <v>43584</v>
      </c>
      <c r="C573" s="1" t="s">
        <v>5</v>
      </c>
      <c r="D573" s="1" t="s">
        <v>6</v>
      </c>
      <c r="E573" s="1" t="s">
        <v>7</v>
      </c>
      <c r="F573" s="1">
        <v>3</v>
      </c>
      <c r="G573" s="1" t="s">
        <v>3</v>
      </c>
      <c r="H573" s="1" t="s">
        <v>4</v>
      </c>
      <c r="I573" s="1">
        <f>IF(Table1[[#This Row],[Recommended]]="yes", 1, 0)</f>
        <v>0</v>
      </c>
      <c r="J573" s="1">
        <f>IF(Table1[[#This Row],[Recommended]]="no",1,0)</f>
        <v>1</v>
      </c>
      <c r="K573" s="1" t="str">
        <f>IF(Table1[[#This Row],[Stars]]&gt;=8,"Excellent",IF(Table1[[#This Row],[Stars]]&gt;=6,"Good",IF(Table1[[#This Row],[Stars]]&gt;=5, "Average","Poor")))</f>
        <v>Poor</v>
      </c>
      <c r="L573" s="1">
        <f>IF(Table1[[#This Row],[Grade_of_Stars]]="Excellent", 1,0)</f>
        <v>0</v>
      </c>
      <c r="M573" s="1">
        <f>IF(Table1[[#This Row],[Grade_of_Stars]]="Good", 1,0)</f>
        <v>0</v>
      </c>
      <c r="N573" s="1">
        <f>IF(Table1[[#This Row],[Grade_of_Stars]]="Average",1,0)</f>
        <v>0</v>
      </c>
      <c r="O573" s="1">
        <f>IF(Table1[[#This Row],[Grade_of_Stars]]="Poor",1,0)</f>
        <v>1</v>
      </c>
    </row>
    <row r="574" spans="1:15" ht="14.25" customHeight="1" x14ac:dyDescent="0.25">
      <c r="A574" s="1" t="s">
        <v>787</v>
      </c>
      <c r="B574" s="3">
        <v>43569</v>
      </c>
      <c r="C574" s="1" t="s">
        <v>5</v>
      </c>
      <c r="D574" s="1" t="s">
        <v>6</v>
      </c>
      <c r="E574" s="1" t="s">
        <v>2</v>
      </c>
      <c r="F574" s="1">
        <v>3</v>
      </c>
      <c r="G574" s="1" t="s">
        <v>3</v>
      </c>
      <c r="H574" s="1" t="s">
        <v>4</v>
      </c>
      <c r="I574" s="1">
        <f>IF(Table1[[#This Row],[Recommended]]="yes", 1, 0)</f>
        <v>1</v>
      </c>
      <c r="J574" s="1">
        <f>IF(Table1[[#This Row],[Recommended]]="no",1,0)</f>
        <v>0</v>
      </c>
      <c r="K574" s="1" t="str">
        <f>IF(Table1[[#This Row],[Stars]]&gt;=8,"Excellent",IF(Table1[[#This Row],[Stars]]&gt;=6,"Good",IF(Table1[[#This Row],[Stars]]&gt;=5, "Average","Poor")))</f>
        <v>Poor</v>
      </c>
      <c r="L574" s="1">
        <f>IF(Table1[[#This Row],[Grade_of_Stars]]="Excellent", 1,0)</f>
        <v>0</v>
      </c>
      <c r="M574" s="1">
        <f>IF(Table1[[#This Row],[Grade_of_Stars]]="Good", 1,0)</f>
        <v>0</v>
      </c>
      <c r="N574" s="1">
        <f>IF(Table1[[#This Row],[Grade_of_Stars]]="Average",1,0)</f>
        <v>0</v>
      </c>
      <c r="O574" s="1">
        <f>IF(Table1[[#This Row],[Grade_of_Stars]]="Poor",1,0)</f>
        <v>1</v>
      </c>
    </row>
    <row r="575" spans="1:15" ht="14.25" customHeight="1" x14ac:dyDescent="0.25">
      <c r="A575" s="1" t="s">
        <v>788</v>
      </c>
      <c r="B575" s="3">
        <v>43556</v>
      </c>
      <c r="C575" s="1" t="s">
        <v>5</v>
      </c>
      <c r="D575" s="1" t="s">
        <v>6</v>
      </c>
      <c r="E575" s="1" t="s">
        <v>2</v>
      </c>
      <c r="F575" s="1">
        <v>5</v>
      </c>
      <c r="G575" s="1" t="s">
        <v>3</v>
      </c>
      <c r="H575" s="1" t="s">
        <v>4</v>
      </c>
      <c r="I575" s="1">
        <f>IF(Table1[[#This Row],[Recommended]]="yes", 1, 0)</f>
        <v>1</v>
      </c>
      <c r="J575" s="1">
        <f>IF(Table1[[#This Row],[Recommended]]="no",1,0)</f>
        <v>0</v>
      </c>
      <c r="K575" s="1" t="str">
        <f>IF(Table1[[#This Row],[Stars]]&gt;=8,"Excellent",IF(Table1[[#This Row],[Stars]]&gt;=6,"Good",IF(Table1[[#This Row],[Stars]]&gt;=5, "Average","Poor")))</f>
        <v>Average</v>
      </c>
      <c r="L575" s="1">
        <f>IF(Table1[[#This Row],[Grade_of_Stars]]="Excellent", 1,0)</f>
        <v>0</v>
      </c>
      <c r="M575" s="1">
        <f>IF(Table1[[#This Row],[Grade_of_Stars]]="Good", 1,0)</f>
        <v>0</v>
      </c>
      <c r="N575" s="1">
        <f>IF(Table1[[#This Row],[Grade_of_Stars]]="Average",1,0)</f>
        <v>1</v>
      </c>
      <c r="O575" s="1">
        <f>IF(Table1[[#This Row],[Grade_of_Stars]]="Poor",1,0)</f>
        <v>0</v>
      </c>
    </row>
    <row r="576" spans="1:15" ht="14.25" customHeight="1" x14ac:dyDescent="0.25">
      <c r="A576" s="1" t="s">
        <v>789</v>
      </c>
      <c r="B576" s="3">
        <v>43540</v>
      </c>
      <c r="C576" s="1" t="s">
        <v>5</v>
      </c>
      <c r="D576" s="1" t="s">
        <v>6</v>
      </c>
      <c r="E576" s="1" t="s">
        <v>7</v>
      </c>
      <c r="F576" s="1">
        <v>5</v>
      </c>
      <c r="G576" s="1" t="s">
        <v>3</v>
      </c>
      <c r="H576" s="1" t="s">
        <v>4</v>
      </c>
      <c r="I576" s="1">
        <f>IF(Table1[[#This Row],[Recommended]]="yes", 1, 0)</f>
        <v>0</v>
      </c>
      <c r="J576" s="1">
        <f>IF(Table1[[#This Row],[Recommended]]="no",1,0)</f>
        <v>1</v>
      </c>
      <c r="K576" s="1" t="str">
        <f>IF(Table1[[#This Row],[Stars]]&gt;=8,"Excellent",IF(Table1[[#This Row],[Stars]]&gt;=6,"Good",IF(Table1[[#This Row],[Stars]]&gt;=5, "Average","Poor")))</f>
        <v>Average</v>
      </c>
      <c r="L576" s="1">
        <f>IF(Table1[[#This Row],[Grade_of_Stars]]="Excellent", 1,0)</f>
        <v>0</v>
      </c>
      <c r="M576" s="1">
        <f>IF(Table1[[#This Row],[Grade_of_Stars]]="Good", 1,0)</f>
        <v>0</v>
      </c>
      <c r="N576" s="1">
        <f>IF(Table1[[#This Row],[Grade_of_Stars]]="Average",1,0)</f>
        <v>1</v>
      </c>
      <c r="O576" s="1">
        <f>IF(Table1[[#This Row],[Grade_of_Stars]]="Poor",1,0)</f>
        <v>0</v>
      </c>
    </row>
    <row r="577" spans="1:15" ht="14.25" customHeight="1" x14ac:dyDescent="0.25">
      <c r="A577" s="1" t="s">
        <v>790</v>
      </c>
      <c r="B577" s="3">
        <v>43499</v>
      </c>
      <c r="C577" s="1" t="s">
        <v>31</v>
      </c>
      <c r="D577" s="1" t="s">
        <v>6</v>
      </c>
      <c r="E577" s="1" t="s">
        <v>2</v>
      </c>
      <c r="F577" s="1">
        <v>3</v>
      </c>
      <c r="G577" s="1" t="s">
        <v>3</v>
      </c>
      <c r="H577" s="1" t="s">
        <v>4</v>
      </c>
      <c r="I577" s="1">
        <f>IF(Table1[[#This Row],[Recommended]]="yes", 1, 0)</f>
        <v>1</v>
      </c>
      <c r="J577" s="1">
        <f>IF(Table1[[#This Row],[Recommended]]="no",1,0)</f>
        <v>0</v>
      </c>
      <c r="K577" s="1" t="str">
        <f>IF(Table1[[#This Row],[Stars]]&gt;=8,"Excellent",IF(Table1[[#This Row],[Stars]]&gt;=6,"Good",IF(Table1[[#This Row],[Stars]]&gt;=5, "Average","Poor")))</f>
        <v>Poor</v>
      </c>
      <c r="L577" s="1">
        <f>IF(Table1[[#This Row],[Grade_of_Stars]]="Excellent", 1,0)</f>
        <v>0</v>
      </c>
      <c r="M577" s="1">
        <f>IF(Table1[[#This Row],[Grade_of_Stars]]="Good", 1,0)</f>
        <v>0</v>
      </c>
      <c r="N577" s="1">
        <f>IF(Table1[[#This Row],[Grade_of_Stars]]="Average",1,0)</f>
        <v>0</v>
      </c>
      <c r="O577" s="1">
        <f>IF(Table1[[#This Row],[Grade_of_Stars]]="Poor",1,0)</f>
        <v>1</v>
      </c>
    </row>
    <row r="578" spans="1:15" ht="14.25" customHeight="1" x14ac:dyDescent="0.25">
      <c r="A578" s="1" t="s">
        <v>791</v>
      </c>
      <c r="B578" s="3">
        <v>43477</v>
      </c>
      <c r="C578" s="1" t="s">
        <v>31</v>
      </c>
      <c r="D578" s="1" t="s">
        <v>6</v>
      </c>
      <c r="E578" s="1" t="s">
        <v>2</v>
      </c>
      <c r="F578" s="1">
        <v>1</v>
      </c>
      <c r="G578" s="1" t="s">
        <v>3</v>
      </c>
      <c r="H578" s="1" t="s">
        <v>4</v>
      </c>
      <c r="I578" s="1">
        <f>IF(Table1[[#This Row],[Recommended]]="yes", 1, 0)</f>
        <v>1</v>
      </c>
      <c r="J578" s="1">
        <f>IF(Table1[[#This Row],[Recommended]]="no",1,0)</f>
        <v>0</v>
      </c>
      <c r="K578" s="1" t="str">
        <f>IF(Table1[[#This Row],[Stars]]&gt;=8,"Excellent",IF(Table1[[#This Row],[Stars]]&gt;=6,"Good",IF(Table1[[#This Row],[Stars]]&gt;=5, "Average","Poor")))</f>
        <v>Poor</v>
      </c>
      <c r="L578" s="1">
        <f>IF(Table1[[#This Row],[Grade_of_Stars]]="Excellent", 1,0)</f>
        <v>0</v>
      </c>
      <c r="M578" s="1">
        <f>IF(Table1[[#This Row],[Grade_of_Stars]]="Good", 1,0)</f>
        <v>0</v>
      </c>
      <c r="N578" s="1">
        <f>IF(Table1[[#This Row],[Grade_of_Stars]]="Average",1,0)</f>
        <v>0</v>
      </c>
      <c r="O578" s="1">
        <f>IF(Table1[[#This Row],[Grade_of_Stars]]="Poor",1,0)</f>
        <v>1</v>
      </c>
    </row>
    <row r="579" spans="1:15" ht="14.25" customHeight="1" x14ac:dyDescent="0.25">
      <c r="A579" s="1" t="s">
        <v>271</v>
      </c>
      <c r="B579" s="3">
        <v>43463</v>
      </c>
      <c r="C579" s="1" t="s">
        <v>5</v>
      </c>
      <c r="D579" s="1" t="s">
        <v>6</v>
      </c>
      <c r="E579" s="1" t="s">
        <v>7</v>
      </c>
      <c r="F579" s="1">
        <v>3</v>
      </c>
      <c r="G579" s="1" t="s">
        <v>3</v>
      </c>
      <c r="H579" s="1" t="s">
        <v>4</v>
      </c>
      <c r="I579" s="1">
        <f>IF(Table1[[#This Row],[Recommended]]="yes", 1, 0)</f>
        <v>0</v>
      </c>
      <c r="J579" s="1">
        <f>IF(Table1[[#This Row],[Recommended]]="no",1,0)</f>
        <v>1</v>
      </c>
      <c r="K579" s="1" t="str">
        <f>IF(Table1[[#This Row],[Stars]]&gt;=8,"Excellent",IF(Table1[[#This Row],[Stars]]&gt;=6,"Good",IF(Table1[[#This Row],[Stars]]&gt;=5, "Average","Poor")))</f>
        <v>Poor</v>
      </c>
      <c r="L579" s="1">
        <f>IF(Table1[[#This Row],[Grade_of_Stars]]="Excellent", 1,0)</f>
        <v>0</v>
      </c>
      <c r="M579" s="1">
        <f>IF(Table1[[#This Row],[Grade_of_Stars]]="Good", 1,0)</f>
        <v>0</v>
      </c>
      <c r="N579" s="1">
        <f>IF(Table1[[#This Row],[Grade_of_Stars]]="Average",1,0)</f>
        <v>0</v>
      </c>
      <c r="O579" s="1">
        <f>IF(Table1[[#This Row],[Grade_of_Stars]]="Poor",1,0)</f>
        <v>1</v>
      </c>
    </row>
    <row r="580" spans="1:15" ht="14.25" customHeight="1" x14ac:dyDescent="0.25">
      <c r="A580" s="1" t="s">
        <v>792</v>
      </c>
      <c r="B580" s="3">
        <v>43452</v>
      </c>
      <c r="C580" s="1" t="s">
        <v>5</v>
      </c>
      <c r="D580" s="1" t="s">
        <v>6</v>
      </c>
      <c r="E580" s="1" t="s">
        <v>2</v>
      </c>
      <c r="F580" s="1">
        <v>3</v>
      </c>
      <c r="G580" s="1" t="s">
        <v>3</v>
      </c>
      <c r="H580" s="1" t="s">
        <v>4</v>
      </c>
      <c r="I580" s="1">
        <f>IF(Table1[[#This Row],[Recommended]]="yes", 1, 0)</f>
        <v>1</v>
      </c>
      <c r="J580" s="1">
        <f>IF(Table1[[#This Row],[Recommended]]="no",1,0)</f>
        <v>0</v>
      </c>
      <c r="K580" s="1" t="str">
        <f>IF(Table1[[#This Row],[Stars]]&gt;=8,"Excellent",IF(Table1[[#This Row],[Stars]]&gt;=6,"Good",IF(Table1[[#This Row],[Stars]]&gt;=5, "Average","Poor")))</f>
        <v>Poor</v>
      </c>
      <c r="L580" s="1">
        <f>IF(Table1[[#This Row],[Grade_of_Stars]]="Excellent", 1,0)</f>
        <v>0</v>
      </c>
      <c r="M580" s="1">
        <f>IF(Table1[[#This Row],[Grade_of_Stars]]="Good", 1,0)</f>
        <v>0</v>
      </c>
      <c r="N580" s="1">
        <f>IF(Table1[[#This Row],[Grade_of_Stars]]="Average",1,0)</f>
        <v>0</v>
      </c>
      <c r="O580" s="1">
        <f>IF(Table1[[#This Row],[Grade_of_Stars]]="Poor",1,0)</f>
        <v>1</v>
      </c>
    </row>
    <row r="581" spans="1:15" ht="14.25" customHeight="1" x14ac:dyDescent="0.25">
      <c r="A581" s="1" t="s">
        <v>793</v>
      </c>
      <c r="B581" s="3">
        <v>43443</v>
      </c>
      <c r="C581" s="1" t="s">
        <v>5</v>
      </c>
      <c r="D581" s="1" t="s">
        <v>6</v>
      </c>
      <c r="E581" s="1" t="s">
        <v>7</v>
      </c>
      <c r="F581" s="1">
        <v>5</v>
      </c>
      <c r="G581" s="1" t="s">
        <v>3</v>
      </c>
      <c r="H581" s="1" t="s">
        <v>4</v>
      </c>
      <c r="I581" s="1">
        <f>IF(Table1[[#This Row],[Recommended]]="yes", 1, 0)</f>
        <v>0</v>
      </c>
      <c r="J581" s="1">
        <f>IF(Table1[[#This Row],[Recommended]]="no",1,0)</f>
        <v>1</v>
      </c>
      <c r="K581" s="1" t="str">
        <f>IF(Table1[[#This Row],[Stars]]&gt;=8,"Excellent",IF(Table1[[#This Row],[Stars]]&gt;=6,"Good",IF(Table1[[#This Row],[Stars]]&gt;=5, "Average","Poor")))</f>
        <v>Average</v>
      </c>
      <c r="L581" s="1">
        <f>IF(Table1[[#This Row],[Grade_of_Stars]]="Excellent", 1,0)</f>
        <v>0</v>
      </c>
      <c r="M581" s="1">
        <f>IF(Table1[[#This Row],[Grade_of_Stars]]="Good", 1,0)</f>
        <v>0</v>
      </c>
      <c r="N581" s="1">
        <f>IF(Table1[[#This Row],[Grade_of_Stars]]="Average",1,0)</f>
        <v>1</v>
      </c>
      <c r="O581" s="1">
        <f>IF(Table1[[#This Row],[Grade_of_Stars]]="Poor",1,0)</f>
        <v>0</v>
      </c>
    </row>
    <row r="582" spans="1:15" ht="14.25" customHeight="1" x14ac:dyDescent="0.25">
      <c r="A582" s="1" t="s">
        <v>794</v>
      </c>
      <c r="B582" s="3">
        <v>43426</v>
      </c>
      <c r="C582" s="1" t="s">
        <v>14</v>
      </c>
      <c r="D582" s="1" t="s">
        <v>6</v>
      </c>
      <c r="E582" s="1" t="s">
        <v>2</v>
      </c>
      <c r="F582" s="1">
        <v>5</v>
      </c>
      <c r="G582" s="1" t="s">
        <v>3</v>
      </c>
      <c r="H582" s="1" t="s">
        <v>4</v>
      </c>
      <c r="I582" s="1">
        <f>IF(Table1[[#This Row],[Recommended]]="yes", 1, 0)</f>
        <v>1</v>
      </c>
      <c r="J582" s="1">
        <f>IF(Table1[[#This Row],[Recommended]]="no",1,0)</f>
        <v>0</v>
      </c>
      <c r="K582" s="1" t="str">
        <f>IF(Table1[[#This Row],[Stars]]&gt;=8,"Excellent",IF(Table1[[#This Row],[Stars]]&gt;=6,"Good",IF(Table1[[#This Row],[Stars]]&gt;=5, "Average","Poor")))</f>
        <v>Average</v>
      </c>
      <c r="L582" s="1">
        <f>IF(Table1[[#This Row],[Grade_of_Stars]]="Excellent", 1,0)</f>
        <v>0</v>
      </c>
      <c r="M582" s="1">
        <f>IF(Table1[[#This Row],[Grade_of_Stars]]="Good", 1,0)</f>
        <v>0</v>
      </c>
      <c r="N582" s="1">
        <f>IF(Table1[[#This Row],[Grade_of_Stars]]="Average",1,0)</f>
        <v>1</v>
      </c>
      <c r="O582" s="1">
        <f>IF(Table1[[#This Row],[Grade_of_Stars]]="Poor",1,0)</f>
        <v>0</v>
      </c>
    </row>
    <row r="583" spans="1:15" ht="14.25" customHeight="1" x14ac:dyDescent="0.25">
      <c r="A583" s="1" t="s">
        <v>795</v>
      </c>
      <c r="B583" s="3">
        <v>43409</v>
      </c>
      <c r="C583" s="1" t="s">
        <v>45</v>
      </c>
      <c r="D583" s="1" t="s">
        <v>6</v>
      </c>
      <c r="E583" s="1" t="s">
        <v>7</v>
      </c>
      <c r="F583" s="1">
        <v>3</v>
      </c>
      <c r="G583" s="1" t="s">
        <v>3</v>
      </c>
      <c r="H583" s="1" t="s">
        <v>4</v>
      </c>
      <c r="I583" s="1">
        <f>IF(Table1[[#This Row],[Recommended]]="yes", 1, 0)</f>
        <v>0</v>
      </c>
      <c r="J583" s="1">
        <f>IF(Table1[[#This Row],[Recommended]]="no",1,0)</f>
        <v>1</v>
      </c>
      <c r="K583" s="1" t="str">
        <f>IF(Table1[[#This Row],[Stars]]&gt;=8,"Excellent",IF(Table1[[#This Row],[Stars]]&gt;=6,"Good",IF(Table1[[#This Row],[Stars]]&gt;=5, "Average","Poor")))</f>
        <v>Poor</v>
      </c>
      <c r="L583" s="1">
        <f>IF(Table1[[#This Row],[Grade_of_Stars]]="Excellent", 1,0)</f>
        <v>0</v>
      </c>
      <c r="M583" s="1">
        <f>IF(Table1[[#This Row],[Grade_of_Stars]]="Good", 1,0)</f>
        <v>0</v>
      </c>
      <c r="N583" s="1">
        <f>IF(Table1[[#This Row],[Grade_of_Stars]]="Average",1,0)</f>
        <v>0</v>
      </c>
      <c r="O583" s="1">
        <f>IF(Table1[[#This Row],[Grade_of_Stars]]="Poor",1,0)</f>
        <v>1</v>
      </c>
    </row>
    <row r="584" spans="1:15" ht="14.25" customHeight="1" x14ac:dyDescent="0.25">
      <c r="A584" s="1" t="s">
        <v>796</v>
      </c>
      <c r="B584" s="3">
        <v>43396</v>
      </c>
      <c r="C584" s="1" t="s">
        <v>25</v>
      </c>
      <c r="D584" s="1" t="s">
        <v>6</v>
      </c>
      <c r="E584" s="1" t="s">
        <v>2</v>
      </c>
      <c r="F584" s="1">
        <v>3</v>
      </c>
      <c r="G584" s="1" t="s">
        <v>3</v>
      </c>
      <c r="H584" s="1" t="s">
        <v>4</v>
      </c>
      <c r="I584" s="1">
        <f>IF(Table1[[#This Row],[Recommended]]="yes", 1, 0)</f>
        <v>1</v>
      </c>
      <c r="J584" s="1">
        <f>IF(Table1[[#This Row],[Recommended]]="no",1,0)</f>
        <v>0</v>
      </c>
      <c r="K584" s="1" t="str">
        <f>IF(Table1[[#This Row],[Stars]]&gt;=8,"Excellent",IF(Table1[[#This Row],[Stars]]&gt;=6,"Good",IF(Table1[[#This Row],[Stars]]&gt;=5, "Average","Poor")))</f>
        <v>Poor</v>
      </c>
      <c r="L584" s="1">
        <f>IF(Table1[[#This Row],[Grade_of_Stars]]="Excellent", 1,0)</f>
        <v>0</v>
      </c>
      <c r="M584" s="1">
        <f>IF(Table1[[#This Row],[Grade_of_Stars]]="Good", 1,0)</f>
        <v>0</v>
      </c>
      <c r="N584" s="1">
        <f>IF(Table1[[#This Row],[Grade_of_Stars]]="Average",1,0)</f>
        <v>0</v>
      </c>
      <c r="O584" s="1">
        <f>IF(Table1[[#This Row],[Grade_of_Stars]]="Poor",1,0)</f>
        <v>1</v>
      </c>
    </row>
    <row r="585" spans="1:15" ht="14.25" customHeight="1" x14ac:dyDescent="0.25">
      <c r="A585" s="1" t="s">
        <v>797</v>
      </c>
      <c r="B585" s="3">
        <v>43851</v>
      </c>
      <c r="C585" s="1" t="s">
        <v>5</v>
      </c>
      <c r="D585" s="1" t="s">
        <v>72</v>
      </c>
      <c r="E585" s="1" t="s">
        <v>2</v>
      </c>
      <c r="F585" s="1">
        <v>5</v>
      </c>
      <c r="G585" s="1" t="s">
        <v>3</v>
      </c>
      <c r="H585" s="1" t="s">
        <v>4</v>
      </c>
      <c r="I585" s="1">
        <f>IF(Table1[[#This Row],[Recommended]]="yes", 1, 0)</f>
        <v>1</v>
      </c>
      <c r="J585" s="1">
        <f>IF(Table1[[#This Row],[Recommended]]="no",1,0)</f>
        <v>0</v>
      </c>
      <c r="K585" s="1" t="str">
        <f>IF(Table1[[#This Row],[Stars]]&gt;=8,"Excellent",IF(Table1[[#This Row],[Stars]]&gt;=6,"Good",IF(Table1[[#This Row],[Stars]]&gt;=5, "Average","Poor")))</f>
        <v>Average</v>
      </c>
      <c r="L585" s="1">
        <f>IF(Table1[[#This Row],[Grade_of_Stars]]="Excellent", 1,0)</f>
        <v>0</v>
      </c>
      <c r="M585" s="1">
        <f>IF(Table1[[#This Row],[Grade_of_Stars]]="Good", 1,0)</f>
        <v>0</v>
      </c>
      <c r="N585" s="1">
        <f>IF(Table1[[#This Row],[Grade_of_Stars]]="Average",1,0)</f>
        <v>1</v>
      </c>
      <c r="O585" s="1">
        <f>IF(Table1[[#This Row],[Grade_of_Stars]]="Poor",1,0)</f>
        <v>0</v>
      </c>
    </row>
    <row r="586" spans="1:15" ht="14.25" customHeight="1" x14ac:dyDescent="0.25">
      <c r="A586" s="1" t="s">
        <v>798</v>
      </c>
      <c r="B586" s="3">
        <v>43622</v>
      </c>
      <c r="C586" s="1" t="s">
        <v>16</v>
      </c>
      <c r="D586" s="1" t="s">
        <v>72</v>
      </c>
      <c r="E586" s="1" t="s">
        <v>2</v>
      </c>
      <c r="F586" s="1">
        <v>3</v>
      </c>
      <c r="G586" s="1" t="s">
        <v>3</v>
      </c>
      <c r="H586" s="1" t="s">
        <v>4</v>
      </c>
      <c r="I586" s="1">
        <f>IF(Table1[[#This Row],[Recommended]]="yes", 1, 0)</f>
        <v>1</v>
      </c>
      <c r="J586" s="1">
        <f>IF(Table1[[#This Row],[Recommended]]="no",1,0)</f>
        <v>0</v>
      </c>
      <c r="K586" s="1" t="str">
        <f>IF(Table1[[#This Row],[Stars]]&gt;=8,"Excellent",IF(Table1[[#This Row],[Stars]]&gt;=6,"Good",IF(Table1[[#This Row],[Stars]]&gt;=5, "Average","Poor")))</f>
        <v>Poor</v>
      </c>
      <c r="L586" s="1">
        <f>IF(Table1[[#This Row],[Grade_of_Stars]]="Excellent", 1,0)</f>
        <v>0</v>
      </c>
      <c r="M586" s="1">
        <f>IF(Table1[[#This Row],[Grade_of_Stars]]="Good", 1,0)</f>
        <v>0</v>
      </c>
      <c r="N586" s="1">
        <f>IF(Table1[[#This Row],[Grade_of_Stars]]="Average",1,0)</f>
        <v>0</v>
      </c>
      <c r="O586" s="1">
        <f>IF(Table1[[#This Row],[Grade_of_Stars]]="Poor",1,0)</f>
        <v>1</v>
      </c>
    </row>
    <row r="587" spans="1:15" ht="14.25" customHeight="1" x14ac:dyDescent="0.25">
      <c r="A587" s="1" t="s">
        <v>799</v>
      </c>
      <c r="B587" s="3">
        <v>43509</v>
      </c>
      <c r="C587" s="1" t="s">
        <v>56</v>
      </c>
      <c r="D587" s="1" t="s">
        <v>72</v>
      </c>
      <c r="E587" s="1" t="s">
        <v>7</v>
      </c>
      <c r="F587" s="1">
        <v>5</v>
      </c>
      <c r="G587" s="1" t="s">
        <v>3</v>
      </c>
      <c r="H587" s="1" t="s">
        <v>4</v>
      </c>
      <c r="I587" s="1">
        <f>IF(Table1[[#This Row],[Recommended]]="yes", 1, 0)</f>
        <v>0</v>
      </c>
      <c r="J587" s="1">
        <f>IF(Table1[[#This Row],[Recommended]]="no",1,0)</f>
        <v>1</v>
      </c>
      <c r="K587" s="1" t="str">
        <f>IF(Table1[[#This Row],[Stars]]&gt;=8,"Excellent",IF(Table1[[#This Row],[Stars]]&gt;=6,"Good",IF(Table1[[#This Row],[Stars]]&gt;=5, "Average","Poor")))</f>
        <v>Average</v>
      </c>
      <c r="L587" s="1">
        <f>IF(Table1[[#This Row],[Grade_of_Stars]]="Excellent", 1,0)</f>
        <v>0</v>
      </c>
      <c r="M587" s="1">
        <f>IF(Table1[[#This Row],[Grade_of_Stars]]="Good", 1,0)</f>
        <v>0</v>
      </c>
      <c r="N587" s="1">
        <f>IF(Table1[[#This Row],[Grade_of_Stars]]="Average",1,0)</f>
        <v>1</v>
      </c>
      <c r="O587" s="1">
        <f>IF(Table1[[#This Row],[Grade_of_Stars]]="Poor",1,0)</f>
        <v>0</v>
      </c>
    </row>
    <row r="588" spans="1:15" ht="14.25" customHeight="1" x14ac:dyDescent="0.25">
      <c r="A588" s="1" t="s">
        <v>800</v>
      </c>
      <c r="B588" s="3">
        <v>45084</v>
      </c>
      <c r="C588" s="1" t="s">
        <v>5</v>
      </c>
      <c r="D588" s="1" t="s">
        <v>23</v>
      </c>
      <c r="E588" s="1" t="s">
        <v>7</v>
      </c>
      <c r="F588" s="1">
        <v>3</v>
      </c>
      <c r="G588" s="1" t="s">
        <v>3</v>
      </c>
      <c r="H588" s="1" t="s">
        <v>4</v>
      </c>
      <c r="I588" s="1">
        <f>IF(Table1[[#This Row],[Recommended]]="yes", 1, 0)</f>
        <v>0</v>
      </c>
      <c r="J588" s="1">
        <f>IF(Table1[[#This Row],[Recommended]]="no",1,0)</f>
        <v>1</v>
      </c>
      <c r="K588" s="1" t="str">
        <f>IF(Table1[[#This Row],[Stars]]&gt;=8,"Excellent",IF(Table1[[#This Row],[Stars]]&gt;=6,"Good",IF(Table1[[#This Row],[Stars]]&gt;=5, "Average","Poor")))</f>
        <v>Poor</v>
      </c>
      <c r="L588" s="1">
        <f>IF(Table1[[#This Row],[Grade_of_Stars]]="Excellent", 1,0)</f>
        <v>0</v>
      </c>
      <c r="M588" s="1">
        <f>IF(Table1[[#This Row],[Grade_of_Stars]]="Good", 1,0)</f>
        <v>0</v>
      </c>
      <c r="N588" s="1">
        <f>IF(Table1[[#This Row],[Grade_of_Stars]]="Average",1,0)</f>
        <v>0</v>
      </c>
      <c r="O588" s="1">
        <f>IF(Table1[[#This Row],[Grade_of_Stars]]="Poor",1,0)</f>
        <v>1</v>
      </c>
    </row>
    <row r="589" spans="1:15" ht="14.25" customHeight="1" x14ac:dyDescent="0.25">
      <c r="A589" s="1" t="s">
        <v>801</v>
      </c>
      <c r="B589" s="3">
        <v>45022</v>
      </c>
      <c r="C589" s="1" t="s">
        <v>5</v>
      </c>
      <c r="D589" s="1" t="s">
        <v>23</v>
      </c>
      <c r="E589" s="1" t="s">
        <v>7</v>
      </c>
      <c r="F589" s="1">
        <v>3</v>
      </c>
      <c r="G589" s="1" t="s">
        <v>3</v>
      </c>
      <c r="H589" s="1" t="s">
        <v>4</v>
      </c>
      <c r="I589" s="1">
        <f>IF(Table1[[#This Row],[Recommended]]="yes", 1, 0)</f>
        <v>0</v>
      </c>
      <c r="J589" s="1">
        <f>IF(Table1[[#This Row],[Recommended]]="no",1,0)</f>
        <v>1</v>
      </c>
      <c r="K589" s="1" t="str">
        <f>IF(Table1[[#This Row],[Stars]]&gt;=8,"Excellent",IF(Table1[[#This Row],[Stars]]&gt;=6,"Good",IF(Table1[[#This Row],[Stars]]&gt;=5, "Average","Poor")))</f>
        <v>Poor</v>
      </c>
      <c r="L589" s="1">
        <f>IF(Table1[[#This Row],[Grade_of_Stars]]="Excellent", 1,0)</f>
        <v>0</v>
      </c>
      <c r="M589" s="1">
        <f>IF(Table1[[#This Row],[Grade_of_Stars]]="Good", 1,0)</f>
        <v>0</v>
      </c>
      <c r="N589" s="1">
        <f>IF(Table1[[#This Row],[Grade_of_Stars]]="Average",1,0)</f>
        <v>0</v>
      </c>
      <c r="O589" s="1">
        <f>IF(Table1[[#This Row],[Grade_of_Stars]]="Poor",1,0)</f>
        <v>1</v>
      </c>
    </row>
    <row r="590" spans="1:15" ht="14.25" customHeight="1" x14ac:dyDescent="0.25">
      <c r="A590" s="1" t="s">
        <v>802</v>
      </c>
      <c r="B590" s="3">
        <v>44954</v>
      </c>
      <c r="C590" s="1" t="s">
        <v>5</v>
      </c>
      <c r="D590" s="1" t="s">
        <v>23</v>
      </c>
      <c r="E590" s="1" t="s">
        <v>7</v>
      </c>
      <c r="F590" s="1">
        <v>1</v>
      </c>
      <c r="G590" s="1" t="s">
        <v>3</v>
      </c>
      <c r="H590" s="1" t="s">
        <v>4</v>
      </c>
      <c r="I590" s="1">
        <f>IF(Table1[[#This Row],[Recommended]]="yes", 1, 0)</f>
        <v>0</v>
      </c>
      <c r="J590" s="1">
        <f>IF(Table1[[#This Row],[Recommended]]="no",1,0)</f>
        <v>1</v>
      </c>
      <c r="K590" s="1" t="str">
        <f>IF(Table1[[#This Row],[Stars]]&gt;=8,"Excellent",IF(Table1[[#This Row],[Stars]]&gt;=6,"Good",IF(Table1[[#This Row],[Stars]]&gt;=5, "Average","Poor")))</f>
        <v>Poor</v>
      </c>
      <c r="L590" s="1">
        <f>IF(Table1[[#This Row],[Grade_of_Stars]]="Excellent", 1,0)</f>
        <v>0</v>
      </c>
      <c r="M590" s="1">
        <f>IF(Table1[[#This Row],[Grade_of_Stars]]="Good", 1,0)</f>
        <v>0</v>
      </c>
      <c r="N590" s="1">
        <f>IF(Table1[[#This Row],[Grade_of_Stars]]="Average",1,0)</f>
        <v>0</v>
      </c>
      <c r="O590" s="1">
        <f>IF(Table1[[#This Row],[Grade_of_Stars]]="Poor",1,0)</f>
        <v>1</v>
      </c>
    </row>
    <row r="591" spans="1:15" ht="14.25" customHeight="1" x14ac:dyDescent="0.25">
      <c r="A591" s="1" t="s">
        <v>803</v>
      </c>
      <c r="B591" s="3">
        <v>44924</v>
      </c>
      <c r="C591" s="1" t="s">
        <v>5</v>
      </c>
      <c r="D591" s="1" t="s">
        <v>23</v>
      </c>
      <c r="E591" s="1" t="s">
        <v>7</v>
      </c>
      <c r="F591" s="1">
        <v>3</v>
      </c>
      <c r="G591" s="1" t="s">
        <v>3</v>
      </c>
      <c r="H591" s="1" t="s">
        <v>4</v>
      </c>
      <c r="I591" s="1">
        <f>IF(Table1[[#This Row],[Recommended]]="yes", 1, 0)</f>
        <v>0</v>
      </c>
      <c r="J591" s="1">
        <f>IF(Table1[[#This Row],[Recommended]]="no",1,0)</f>
        <v>1</v>
      </c>
      <c r="K591" s="1" t="str">
        <f>IF(Table1[[#This Row],[Stars]]&gt;=8,"Excellent",IF(Table1[[#This Row],[Stars]]&gt;=6,"Good",IF(Table1[[#This Row],[Stars]]&gt;=5, "Average","Poor")))</f>
        <v>Poor</v>
      </c>
      <c r="L591" s="1">
        <f>IF(Table1[[#This Row],[Grade_of_Stars]]="Excellent", 1,0)</f>
        <v>0</v>
      </c>
      <c r="M591" s="1">
        <f>IF(Table1[[#This Row],[Grade_of_Stars]]="Good", 1,0)</f>
        <v>0</v>
      </c>
      <c r="N591" s="1">
        <f>IF(Table1[[#This Row],[Grade_of_Stars]]="Average",1,0)</f>
        <v>0</v>
      </c>
      <c r="O591" s="1">
        <f>IF(Table1[[#This Row],[Grade_of_Stars]]="Poor",1,0)</f>
        <v>1</v>
      </c>
    </row>
    <row r="592" spans="1:15" ht="14.25" customHeight="1" x14ac:dyDescent="0.25">
      <c r="A592" s="1" t="s">
        <v>804</v>
      </c>
      <c r="B592" s="3">
        <v>44912</v>
      </c>
      <c r="C592" s="1" t="s">
        <v>31</v>
      </c>
      <c r="D592" s="1" t="s">
        <v>23</v>
      </c>
      <c r="E592" s="1" t="s">
        <v>7</v>
      </c>
      <c r="F592" s="1">
        <v>5</v>
      </c>
      <c r="G592" s="1" t="s">
        <v>3</v>
      </c>
      <c r="H592" s="1" t="s">
        <v>4</v>
      </c>
      <c r="I592" s="1">
        <f>IF(Table1[[#This Row],[Recommended]]="yes", 1, 0)</f>
        <v>0</v>
      </c>
      <c r="J592" s="1">
        <f>IF(Table1[[#This Row],[Recommended]]="no",1,0)</f>
        <v>1</v>
      </c>
      <c r="K592" s="1" t="str">
        <f>IF(Table1[[#This Row],[Stars]]&gt;=8,"Excellent",IF(Table1[[#This Row],[Stars]]&gt;=6,"Good",IF(Table1[[#This Row],[Stars]]&gt;=5, "Average","Poor")))</f>
        <v>Average</v>
      </c>
      <c r="L592" s="1">
        <f>IF(Table1[[#This Row],[Grade_of_Stars]]="Excellent", 1,0)</f>
        <v>0</v>
      </c>
      <c r="M592" s="1">
        <f>IF(Table1[[#This Row],[Grade_of_Stars]]="Good", 1,0)</f>
        <v>0</v>
      </c>
      <c r="N592" s="1">
        <f>IF(Table1[[#This Row],[Grade_of_Stars]]="Average",1,0)</f>
        <v>1</v>
      </c>
      <c r="O592" s="1">
        <f>IF(Table1[[#This Row],[Grade_of_Stars]]="Poor",1,0)</f>
        <v>0</v>
      </c>
    </row>
    <row r="593" spans="1:15" ht="14.25" customHeight="1" x14ac:dyDescent="0.25">
      <c r="A593" s="1" t="s">
        <v>113</v>
      </c>
      <c r="B593" s="3">
        <v>44748</v>
      </c>
      <c r="C593" s="1" t="s">
        <v>31</v>
      </c>
      <c r="D593" s="1" t="s">
        <v>23</v>
      </c>
      <c r="E593" s="1" t="s">
        <v>7</v>
      </c>
      <c r="F593" s="1">
        <v>1</v>
      </c>
      <c r="G593" s="1" t="s">
        <v>3</v>
      </c>
      <c r="H593" s="1" t="s">
        <v>4</v>
      </c>
      <c r="I593" s="1">
        <f>IF(Table1[[#This Row],[Recommended]]="yes", 1, 0)</f>
        <v>0</v>
      </c>
      <c r="J593" s="1">
        <f>IF(Table1[[#This Row],[Recommended]]="no",1,0)</f>
        <v>1</v>
      </c>
      <c r="K593" s="1" t="str">
        <f>IF(Table1[[#This Row],[Stars]]&gt;=8,"Excellent",IF(Table1[[#This Row],[Stars]]&gt;=6,"Good",IF(Table1[[#This Row],[Stars]]&gt;=5, "Average","Poor")))</f>
        <v>Poor</v>
      </c>
      <c r="L593" s="1">
        <f>IF(Table1[[#This Row],[Grade_of_Stars]]="Excellent", 1,0)</f>
        <v>0</v>
      </c>
      <c r="M593" s="1">
        <f>IF(Table1[[#This Row],[Grade_of_Stars]]="Good", 1,0)</f>
        <v>0</v>
      </c>
      <c r="N593" s="1">
        <f>IF(Table1[[#This Row],[Grade_of_Stars]]="Average",1,0)</f>
        <v>0</v>
      </c>
      <c r="O593" s="1">
        <f>IF(Table1[[#This Row],[Grade_of_Stars]]="Poor",1,0)</f>
        <v>1</v>
      </c>
    </row>
    <row r="594" spans="1:15" ht="14.25" customHeight="1" x14ac:dyDescent="0.25">
      <c r="A594" s="1" t="s">
        <v>122</v>
      </c>
      <c r="B594" s="3">
        <v>44739</v>
      </c>
      <c r="C594" s="1" t="s">
        <v>64</v>
      </c>
      <c r="D594" s="1" t="s">
        <v>23</v>
      </c>
      <c r="E594" s="1" t="s">
        <v>7</v>
      </c>
      <c r="F594" s="1">
        <v>3</v>
      </c>
      <c r="G594" s="1" t="s">
        <v>3</v>
      </c>
      <c r="H594" s="1" t="s">
        <v>4</v>
      </c>
      <c r="I594" s="1">
        <f>IF(Table1[[#This Row],[Recommended]]="yes", 1, 0)</f>
        <v>0</v>
      </c>
      <c r="J594" s="1">
        <f>IF(Table1[[#This Row],[Recommended]]="no",1,0)</f>
        <v>1</v>
      </c>
      <c r="K594" s="1" t="str">
        <f>IF(Table1[[#This Row],[Stars]]&gt;=8,"Excellent",IF(Table1[[#This Row],[Stars]]&gt;=6,"Good",IF(Table1[[#This Row],[Stars]]&gt;=5, "Average","Poor")))</f>
        <v>Poor</v>
      </c>
      <c r="L594" s="1">
        <f>IF(Table1[[#This Row],[Grade_of_Stars]]="Excellent", 1,0)</f>
        <v>0</v>
      </c>
      <c r="M594" s="1">
        <f>IF(Table1[[#This Row],[Grade_of_Stars]]="Good", 1,0)</f>
        <v>0</v>
      </c>
      <c r="N594" s="1">
        <f>IF(Table1[[#This Row],[Grade_of_Stars]]="Average",1,0)</f>
        <v>0</v>
      </c>
      <c r="O594" s="1">
        <f>IF(Table1[[#This Row],[Grade_of_Stars]]="Poor",1,0)</f>
        <v>1</v>
      </c>
    </row>
    <row r="595" spans="1:15" ht="14.25" customHeight="1" x14ac:dyDescent="0.25">
      <c r="A595" s="1" t="s">
        <v>805</v>
      </c>
      <c r="B595" s="3">
        <v>44631</v>
      </c>
      <c r="C595" s="1" t="s">
        <v>31</v>
      </c>
      <c r="D595" s="1" t="s">
        <v>23</v>
      </c>
      <c r="E595" s="1" t="s">
        <v>7</v>
      </c>
      <c r="F595" s="1">
        <v>7</v>
      </c>
      <c r="G595" s="1" t="s">
        <v>3</v>
      </c>
      <c r="H595" s="1" t="s">
        <v>4</v>
      </c>
      <c r="I595" s="1">
        <f>IF(Table1[[#This Row],[Recommended]]="yes", 1, 0)</f>
        <v>0</v>
      </c>
      <c r="J595" s="1">
        <f>IF(Table1[[#This Row],[Recommended]]="no",1,0)</f>
        <v>1</v>
      </c>
      <c r="K595" s="1" t="str">
        <f>IF(Table1[[#This Row],[Stars]]&gt;=8,"Excellent",IF(Table1[[#This Row],[Stars]]&gt;=6,"Good",IF(Table1[[#This Row],[Stars]]&gt;=5, "Average","Poor")))</f>
        <v>Good</v>
      </c>
      <c r="L595" s="1">
        <f>IF(Table1[[#This Row],[Grade_of_Stars]]="Excellent", 1,0)</f>
        <v>0</v>
      </c>
      <c r="M595" s="1">
        <f>IF(Table1[[#This Row],[Grade_of_Stars]]="Good", 1,0)</f>
        <v>1</v>
      </c>
      <c r="N595" s="1">
        <f>IF(Table1[[#This Row],[Grade_of_Stars]]="Average",1,0)</f>
        <v>0</v>
      </c>
      <c r="O595" s="1">
        <f>IF(Table1[[#This Row],[Grade_of_Stars]]="Poor",1,0)</f>
        <v>0</v>
      </c>
    </row>
    <row r="596" spans="1:15" ht="14.25" customHeight="1" x14ac:dyDescent="0.25">
      <c r="A596" s="1" t="s">
        <v>806</v>
      </c>
      <c r="B596" s="3">
        <v>43912</v>
      </c>
      <c r="C596" s="1" t="s">
        <v>5</v>
      </c>
      <c r="D596" s="1" t="s">
        <v>23</v>
      </c>
      <c r="E596" s="1" t="s">
        <v>2</v>
      </c>
      <c r="F596" s="1">
        <v>5</v>
      </c>
      <c r="G596" s="1" t="s">
        <v>3</v>
      </c>
      <c r="H596" s="1" t="s">
        <v>4</v>
      </c>
      <c r="I596" s="1">
        <f>IF(Table1[[#This Row],[Recommended]]="yes", 1, 0)</f>
        <v>1</v>
      </c>
      <c r="J596" s="1">
        <f>IF(Table1[[#This Row],[Recommended]]="no",1,0)</f>
        <v>0</v>
      </c>
      <c r="K596" s="1" t="str">
        <f>IF(Table1[[#This Row],[Stars]]&gt;=8,"Excellent",IF(Table1[[#This Row],[Stars]]&gt;=6,"Good",IF(Table1[[#This Row],[Stars]]&gt;=5, "Average","Poor")))</f>
        <v>Average</v>
      </c>
      <c r="L596" s="1">
        <f>IF(Table1[[#This Row],[Grade_of_Stars]]="Excellent", 1,0)</f>
        <v>0</v>
      </c>
      <c r="M596" s="1">
        <f>IF(Table1[[#This Row],[Grade_of_Stars]]="Good", 1,0)</f>
        <v>0</v>
      </c>
      <c r="N596" s="1">
        <f>IF(Table1[[#This Row],[Grade_of_Stars]]="Average",1,0)</f>
        <v>1</v>
      </c>
      <c r="O596" s="1">
        <f>IF(Table1[[#This Row],[Grade_of_Stars]]="Poor",1,0)</f>
        <v>0</v>
      </c>
    </row>
    <row r="597" spans="1:15" ht="14.25" customHeight="1" x14ac:dyDescent="0.25">
      <c r="A597" s="1" t="s">
        <v>807</v>
      </c>
      <c r="B597" s="3">
        <v>43758</v>
      </c>
      <c r="C597" s="1" t="s">
        <v>45</v>
      </c>
      <c r="D597" s="1" t="s">
        <v>23</v>
      </c>
      <c r="E597" s="1" t="s">
        <v>7</v>
      </c>
      <c r="F597" s="1">
        <v>3</v>
      </c>
      <c r="G597" s="1" t="s">
        <v>3</v>
      </c>
      <c r="H597" s="1" t="s">
        <v>4</v>
      </c>
      <c r="I597" s="1">
        <f>IF(Table1[[#This Row],[Recommended]]="yes", 1, 0)</f>
        <v>0</v>
      </c>
      <c r="J597" s="1">
        <f>IF(Table1[[#This Row],[Recommended]]="no",1,0)</f>
        <v>1</v>
      </c>
      <c r="K597" s="1" t="str">
        <f>IF(Table1[[#This Row],[Stars]]&gt;=8,"Excellent",IF(Table1[[#This Row],[Stars]]&gt;=6,"Good",IF(Table1[[#This Row],[Stars]]&gt;=5, "Average","Poor")))</f>
        <v>Poor</v>
      </c>
      <c r="L597" s="1">
        <f>IF(Table1[[#This Row],[Grade_of_Stars]]="Excellent", 1,0)</f>
        <v>0</v>
      </c>
      <c r="M597" s="1">
        <f>IF(Table1[[#This Row],[Grade_of_Stars]]="Good", 1,0)</f>
        <v>0</v>
      </c>
      <c r="N597" s="1">
        <f>IF(Table1[[#This Row],[Grade_of_Stars]]="Average",1,0)</f>
        <v>0</v>
      </c>
      <c r="O597" s="1">
        <f>IF(Table1[[#This Row],[Grade_of_Stars]]="Poor",1,0)</f>
        <v>1</v>
      </c>
    </row>
    <row r="598" spans="1:15" ht="14.25" customHeight="1" x14ac:dyDescent="0.25">
      <c r="A598" s="1" t="s">
        <v>808</v>
      </c>
      <c r="B598" s="3">
        <v>43750</v>
      </c>
      <c r="C598" s="1" t="s">
        <v>5</v>
      </c>
      <c r="D598" s="1" t="s">
        <v>23</v>
      </c>
      <c r="E598" s="1" t="s">
        <v>7</v>
      </c>
      <c r="F598" s="1">
        <v>3</v>
      </c>
      <c r="G598" s="1" t="s">
        <v>3</v>
      </c>
      <c r="H598" s="1" t="s">
        <v>4</v>
      </c>
      <c r="I598" s="1">
        <f>IF(Table1[[#This Row],[Recommended]]="yes", 1, 0)</f>
        <v>0</v>
      </c>
      <c r="J598" s="1">
        <f>IF(Table1[[#This Row],[Recommended]]="no",1,0)</f>
        <v>1</v>
      </c>
      <c r="K598" s="1" t="str">
        <f>IF(Table1[[#This Row],[Stars]]&gt;=8,"Excellent",IF(Table1[[#This Row],[Stars]]&gt;=6,"Good",IF(Table1[[#This Row],[Stars]]&gt;=5, "Average","Poor")))</f>
        <v>Poor</v>
      </c>
      <c r="L598" s="1">
        <f>IF(Table1[[#This Row],[Grade_of_Stars]]="Excellent", 1,0)</f>
        <v>0</v>
      </c>
      <c r="M598" s="1">
        <f>IF(Table1[[#This Row],[Grade_of_Stars]]="Good", 1,0)</f>
        <v>0</v>
      </c>
      <c r="N598" s="1">
        <f>IF(Table1[[#This Row],[Grade_of_Stars]]="Average",1,0)</f>
        <v>0</v>
      </c>
      <c r="O598" s="1">
        <f>IF(Table1[[#This Row],[Grade_of_Stars]]="Poor",1,0)</f>
        <v>1</v>
      </c>
    </row>
    <row r="599" spans="1:15" ht="14.25" customHeight="1" x14ac:dyDescent="0.25">
      <c r="A599" s="1" t="s">
        <v>809</v>
      </c>
      <c r="B599" s="3">
        <v>43677</v>
      </c>
      <c r="C599" s="1" t="s">
        <v>5</v>
      </c>
      <c r="D599" s="1" t="s">
        <v>23</v>
      </c>
      <c r="E599" s="1" t="s">
        <v>7</v>
      </c>
      <c r="F599" s="1">
        <v>5</v>
      </c>
      <c r="G599" s="1" t="s">
        <v>3</v>
      </c>
      <c r="H599" s="1" t="s">
        <v>4</v>
      </c>
      <c r="I599" s="1">
        <f>IF(Table1[[#This Row],[Recommended]]="yes", 1, 0)</f>
        <v>0</v>
      </c>
      <c r="J599" s="1">
        <f>IF(Table1[[#This Row],[Recommended]]="no",1,0)</f>
        <v>1</v>
      </c>
      <c r="K599" s="1" t="str">
        <f>IF(Table1[[#This Row],[Stars]]&gt;=8,"Excellent",IF(Table1[[#This Row],[Stars]]&gt;=6,"Good",IF(Table1[[#This Row],[Stars]]&gt;=5, "Average","Poor")))</f>
        <v>Average</v>
      </c>
      <c r="L599" s="1">
        <f>IF(Table1[[#This Row],[Grade_of_Stars]]="Excellent", 1,0)</f>
        <v>0</v>
      </c>
      <c r="M599" s="1">
        <f>IF(Table1[[#This Row],[Grade_of_Stars]]="Good", 1,0)</f>
        <v>0</v>
      </c>
      <c r="N599" s="1">
        <f>IF(Table1[[#This Row],[Grade_of_Stars]]="Average",1,0)</f>
        <v>1</v>
      </c>
      <c r="O599" s="1">
        <f>IF(Table1[[#This Row],[Grade_of_Stars]]="Poor",1,0)</f>
        <v>0</v>
      </c>
    </row>
    <row r="600" spans="1:15" ht="14.25" customHeight="1" x14ac:dyDescent="0.25">
      <c r="A600" s="1" t="s">
        <v>810</v>
      </c>
      <c r="B600" s="3">
        <v>43486</v>
      </c>
      <c r="C600" s="1" t="s">
        <v>5</v>
      </c>
      <c r="D600" s="1" t="s">
        <v>23</v>
      </c>
      <c r="E600" s="1" t="s">
        <v>7</v>
      </c>
      <c r="F600" s="1">
        <v>9</v>
      </c>
      <c r="G600" s="1" t="s">
        <v>3</v>
      </c>
      <c r="H600" s="1" t="s">
        <v>4</v>
      </c>
      <c r="I600" s="1">
        <f>IF(Table1[[#This Row],[Recommended]]="yes", 1, 0)</f>
        <v>0</v>
      </c>
      <c r="J600" s="1">
        <f>IF(Table1[[#This Row],[Recommended]]="no",1,0)</f>
        <v>1</v>
      </c>
      <c r="K600" s="1" t="str">
        <f>IF(Table1[[#This Row],[Stars]]&gt;=8,"Excellent",IF(Table1[[#This Row],[Stars]]&gt;=6,"Good",IF(Table1[[#This Row],[Stars]]&gt;=5, "Average","Poor")))</f>
        <v>Excellent</v>
      </c>
      <c r="L600" s="1">
        <f>IF(Table1[[#This Row],[Grade_of_Stars]]="Excellent", 1,0)</f>
        <v>1</v>
      </c>
      <c r="M600" s="1">
        <f>IF(Table1[[#This Row],[Grade_of_Stars]]="Good", 1,0)</f>
        <v>0</v>
      </c>
      <c r="N600" s="1">
        <f>IF(Table1[[#This Row],[Grade_of_Stars]]="Average",1,0)</f>
        <v>0</v>
      </c>
      <c r="O600" s="1">
        <f>IF(Table1[[#This Row],[Grade_of_Stars]]="Poor",1,0)</f>
        <v>0</v>
      </c>
    </row>
    <row r="601" spans="1:15" ht="14.25" customHeight="1" x14ac:dyDescent="0.25">
      <c r="A601" s="1" t="s">
        <v>811</v>
      </c>
      <c r="B601" s="3">
        <v>43386</v>
      </c>
      <c r="C601" s="1" t="s">
        <v>5</v>
      </c>
      <c r="D601" s="1" t="s">
        <v>23</v>
      </c>
      <c r="E601" s="1" t="s">
        <v>7</v>
      </c>
      <c r="F601" s="1">
        <v>5</v>
      </c>
      <c r="G601" s="1" t="s">
        <v>3</v>
      </c>
      <c r="H601" s="1" t="s">
        <v>4</v>
      </c>
      <c r="I601" s="1">
        <f>IF(Table1[[#This Row],[Recommended]]="yes", 1, 0)</f>
        <v>0</v>
      </c>
      <c r="J601" s="1">
        <f>IF(Table1[[#This Row],[Recommended]]="no",1,0)</f>
        <v>1</v>
      </c>
      <c r="K601" s="1" t="str">
        <f>IF(Table1[[#This Row],[Stars]]&gt;=8,"Excellent",IF(Table1[[#This Row],[Stars]]&gt;=6,"Good",IF(Table1[[#This Row],[Stars]]&gt;=5, "Average","Poor")))</f>
        <v>Average</v>
      </c>
      <c r="L601" s="1">
        <f>IF(Table1[[#This Row],[Grade_of_Stars]]="Excellent", 1,0)</f>
        <v>0</v>
      </c>
      <c r="M601" s="1">
        <f>IF(Table1[[#This Row],[Grade_of_Stars]]="Good", 1,0)</f>
        <v>0</v>
      </c>
      <c r="N601" s="1">
        <f>IF(Table1[[#This Row],[Grade_of_Stars]]="Average",1,0)</f>
        <v>1</v>
      </c>
      <c r="O601" s="1">
        <f>IF(Table1[[#This Row],[Grade_of_Stars]]="Poor",1,0)</f>
        <v>0</v>
      </c>
    </row>
    <row r="602" spans="1:15" ht="14.25" customHeight="1" x14ac:dyDescent="0.25">
      <c r="A602" s="1" t="s">
        <v>812</v>
      </c>
      <c r="B602" s="3">
        <v>45138</v>
      </c>
      <c r="C602" s="1" t="s">
        <v>10</v>
      </c>
      <c r="D602" s="1" t="s">
        <v>1</v>
      </c>
      <c r="E602" s="1" t="s">
        <v>2</v>
      </c>
      <c r="F602" s="1">
        <v>3</v>
      </c>
      <c r="G602" s="1" t="s">
        <v>11</v>
      </c>
      <c r="H602" s="1" t="s">
        <v>9</v>
      </c>
      <c r="I602" s="1">
        <f>IF(Table1[[#This Row],[Recommended]]="yes", 1, 0)</f>
        <v>1</v>
      </c>
      <c r="J602" s="1">
        <f>IF(Table1[[#This Row],[Recommended]]="no",1,0)</f>
        <v>0</v>
      </c>
      <c r="K602" s="1" t="str">
        <f>IF(Table1[[#This Row],[Stars]]&gt;=8,"Excellent",IF(Table1[[#This Row],[Stars]]&gt;=6,"Good",IF(Table1[[#This Row],[Stars]]&gt;=5, "Average","Poor")))</f>
        <v>Poor</v>
      </c>
      <c r="L602" s="1">
        <f>IF(Table1[[#This Row],[Grade_of_Stars]]="Excellent", 1,0)</f>
        <v>0</v>
      </c>
      <c r="M602" s="1">
        <f>IF(Table1[[#This Row],[Grade_of_Stars]]="Good", 1,0)</f>
        <v>0</v>
      </c>
      <c r="N602" s="1">
        <f>IF(Table1[[#This Row],[Grade_of_Stars]]="Average",1,0)</f>
        <v>0</v>
      </c>
      <c r="O602" s="1">
        <f>IF(Table1[[#This Row],[Grade_of_Stars]]="Poor",1,0)</f>
        <v>1</v>
      </c>
    </row>
    <row r="603" spans="1:15" ht="14.25" customHeight="1" x14ac:dyDescent="0.25">
      <c r="A603" s="1" t="s">
        <v>813</v>
      </c>
      <c r="B603" s="3">
        <v>45096</v>
      </c>
      <c r="C603" s="1" t="s">
        <v>31</v>
      </c>
      <c r="D603" s="1" t="s">
        <v>1</v>
      </c>
      <c r="E603" s="1" t="s">
        <v>7</v>
      </c>
      <c r="F603" s="1">
        <v>7</v>
      </c>
      <c r="G603" s="1" t="s">
        <v>11</v>
      </c>
      <c r="H603" s="1" t="s">
        <v>9</v>
      </c>
      <c r="I603" s="1">
        <f>IF(Table1[[#This Row],[Recommended]]="yes", 1, 0)</f>
        <v>0</v>
      </c>
      <c r="J603" s="1">
        <f>IF(Table1[[#This Row],[Recommended]]="no",1,0)</f>
        <v>1</v>
      </c>
      <c r="K603" s="1" t="str">
        <f>IF(Table1[[#This Row],[Stars]]&gt;=8,"Excellent",IF(Table1[[#This Row],[Stars]]&gt;=6,"Good",IF(Table1[[#This Row],[Stars]]&gt;=5, "Average","Poor")))</f>
        <v>Good</v>
      </c>
      <c r="L603" s="1">
        <f>IF(Table1[[#This Row],[Grade_of_Stars]]="Excellent", 1,0)</f>
        <v>0</v>
      </c>
      <c r="M603" s="1">
        <f>IF(Table1[[#This Row],[Grade_of_Stars]]="Good", 1,0)</f>
        <v>1</v>
      </c>
      <c r="N603" s="1">
        <f>IF(Table1[[#This Row],[Grade_of_Stars]]="Average",1,0)</f>
        <v>0</v>
      </c>
      <c r="O603" s="1">
        <f>IF(Table1[[#This Row],[Grade_of_Stars]]="Poor",1,0)</f>
        <v>0</v>
      </c>
    </row>
    <row r="604" spans="1:15" ht="14.25" customHeight="1" x14ac:dyDescent="0.25">
      <c r="A604" s="1" t="s">
        <v>53</v>
      </c>
      <c r="B604" s="3">
        <v>45060</v>
      </c>
      <c r="C604" s="1" t="s">
        <v>31</v>
      </c>
      <c r="D604" s="1" t="s">
        <v>1</v>
      </c>
      <c r="E604" s="1" t="s">
        <v>7</v>
      </c>
      <c r="F604" s="1">
        <v>3</v>
      </c>
      <c r="G604" s="1" t="s">
        <v>11</v>
      </c>
      <c r="H604" s="1" t="s">
        <v>9</v>
      </c>
      <c r="I604" s="1">
        <f>IF(Table1[[#This Row],[Recommended]]="yes", 1, 0)</f>
        <v>0</v>
      </c>
      <c r="J604" s="1">
        <f>IF(Table1[[#This Row],[Recommended]]="no",1,0)</f>
        <v>1</v>
      </c>
      <c r="K604" s="1" t="str">
        <f>IF(Table1[[#This Row],[Stars]]&gt;=8,"Excellent",IF(Table1[[#This Row],[Stars]]&gt;=6,"Good",IF(Table1[[#This Row],[Stars]]&gt;=5, "Average","Poor")))</f>
        <v>Poor</v>
      </c>
      <c r="L604" s="1">
        <f>IF(Table1[[#This Row],[Grade_of_Stars]]="Excellent", 1,0)</f>
        <v>0</v>
      </c>
      <c r="M604" s="1">
        <f>IF(Table1[[#This Row],[Grade_of_Stars]]="Good", 1,0)</f>
        <v>0</v>
      </c>
      <c r="N604" s="1">
        <f>IF(Table1[[#This Row],[Grade_of_Stars]]="Average",1,0)</f>
        <v>0</v>
      </c>
      <c r="O604" s="1">
        <f>IF(Table1[[#This Row],[Grade_of_Stars]]="Poor",1,0)</f>
        <v>1</v>
      </c>
    </row>
    <row r="605" spans="1:15" ht="14.25" customHeight="1" x14ac:dyDescent="0.25">
      <c r="A605" s="1" t="s">
        <v>814</v>
      </c>
      <c r="B605" s="3">
        <v>45021</v>
      </c>
      <c r="C605" s="1" t="s">
        <v>5</v>
      </c>
      <c r="D605" s="1" t="s">
        <v>1</v>
      </c>
      <c r="E605" s="1" t="s">
        <v>7</v>
      </c>
      <c r="F605" s="1">
        <v>5</v>
      </c>
      <c r="G605" s="1" t="s">
        <v>11</v>
      </c>
      <c r="H605" s="1" t="s">
        <v>9</v>
      </c>
      <c r="I605" s="1">
        <f>IF(Table1[[#This Row],[Recommended]]="yes", 1, 0)</f>
        <v>0</v>
      </c>
      <c r="J605" s="1">
        <f>IF(Table1[[#This Row],[Recommended]]="no",1,0)</f>
        <v>1</v>
      </c>
      <c r="K605" s="1" t="str">
        <f>IF(Table1[[#This Row],[Stars]]&gt;=8,"Excellent",IF(Table1[[#This Row],[Stars]]&gt;=6,"Good",IF(Table1[[#This Row],[Stars]]&gt;=5, "Average","Poor")))</f>
        <v>Average</v>
      </c>
      <c r="L605" s="1">
        <f>IF(Table1[[#This Row],[Grade_of_Stars]]="Excellent", 1,0)</f>
        <v>0</v>
      </c>
      <c r="M605" s="1">
        <f>IF(Table1[[#This Row],[Grade_of_Stars]]="Good", 1,0)</f>
        <v>0</v>
      </c>
      <c r="N605" s="1">
        <f>IF(Table1[[#This Row],[Grade_of_Stars]]="Average",1,0)</f>
        <v>1</v>
      </c>
      <c r="O605" s="1">
        <f>IF(Table1[[#This Row],[Grade_of_Stars]]="Poor",1,0)</f>
        <v>0</v>
      </c>
    </row>
    <row r="606" spans="1:15" ht="14.25" customHeight="1" x14ac:dyDescent="0.25">
      <c r="A606" s="1" t="s">
        <v>815</v>
      </c>
      <c r="B606" s="3">
        <v>44907</v>
      </c>
      <c r="C606" s="1" t="s">
        <v>5</v>
      </c>
      <c r="D606" s="1" t="s">
        <v>1</v>
      </c>
      <c r="E606" s="1" t="s">
        <v>7</v>
      </c>
      <c r="F606" s="1">
        <v>3</v>
      </c>
      <c r="G606" s="1" t="s">
        <v>11</v>
      </c>
      <c r="H606" s="1" t="s">
        <v>9</v>
      </c>
      <c r="I606" s="1">
        <f>IF(Table1[[#This Row],[Recommended]]="yes", 1, 0)</f>
        <v>0</v>
      </c>
      <c r="J606" s="1">
        <f>IF(Table1[[#This Row],[Recommended]]="no",1,0)</f>
        <v>1</v>
      </c>
      <c r="K606" s="1" t="str">
        <f>IF(Table1[[#This Row],[Stars]]&gt;=8,"Excellent",IF(Table1[[#This Row],[Stars]]&gt;=6,"Good",IF(Table1[[#This Row],[Stars]]&gt;=5, "Average","Poor")))</f>
        <v>Poor</v>
      </c>
      <c r="L606" s="1">
        <f>IF(Table1[[#This Row],[Grade_of_Stars]]="Excellent", 1,0)</f>
        <v>0</v>
      </c>
      <c r="M606" s="1">
        <f>IF(Table1[[#This Row],[Grade_of_Stars]]="Good", 1,0)</f>
        <v>0</v>
      </c>
      <c r="N606" s="1">
        <f>IF(Table1[[#This Row],[Grade_of_Stars]]="Average",1,0)</f>
        <v>0</v>
      </c>
      <c r="O606" s="1">
        <f>IF(Table1[[#This Row],[Grade_of_Stars]]="Poor",1,0)</f>
        <v>1</v>
      </c>
    </row>
    <row r="607" spans="1:15" ht="14.25" customHeight="1" x14ac:dyDescent="0.25">
      <c r="A607" s="1" t="s">
        <v>816</v>
      </c>
      <c r="B607" s="3">
        <v>44891</v>
      </c>
      <c r="C607" s="1" t="s">
        <v>5</v>
      </c>
      <c r="D607" s="1" t="s">
        <v>1</v>
      </c>
      <c r="E607" s="1" t="s">
        <v>2</v>
      </c>
      <c r="F607" s="1">
        <v>3</v>
      </c>
      <c r="G607" s="1" t="s">
        <v>11</v>
      </c>
      <c r="H607" s="1" t="s">
        <v>9</v>
      </c>
      <c r="I607" s="1">
        <f>IF(Table1[[#This Row],[Recommended]]="yes", 1, 0)</f>
        <v>1</v>
      </c>
      <c r="J607" s="1">
        <f>IF(Table1[[#This Row],[Recommended]]="no",1,0)</f>
        <v>0</v>
      </c>
      <c r="K607" s="1" t="str">
        <f>IF(Table1[[#This Row],[Stars]]&gt;=8,"Excellent",IF(Table1[[#This Row],[Stars]]&gt;=6,"Good",IF(Table1[[#This Row],[Stars]]&gt;=5, "Average","Poor")))</f>
        <v>Poor</v>
      </c>
      <c r="L607" s="1">
        <f>IF(Table1[[#This Row],[Grade_of_Stars]]="Excellent", 1,0)</f>
        <v>0</v>
      </c>
      <c r="M607" s="1">
        <f>IF(Table1[[#This Row],[Grade_of_Stars]]="Good", 1,0)</f>
        <v>0</v>
      </c>
      <c r="N607" s="1">
        <f>IF(Table1[[#This Row],[Grade_of_Stars]]="Average",1,0)</f>
        <v>0</v>
      </c>
      <c r="O607" s="1">
        <f>IF(Table1[[#This Row],[Grade_of_Stars]]="Poor",1,0)</f>
        <v>1</v>
      </c>
    </row>
    <row r="608" spans="1:15" ht="14.25" customHeight="1" x14ac:dyDescent="0.25">
      <c r="A608" s="1" t="s">
        <v>817</v>
      </c>
      <c r="B608" s="3">
        <v>44829</v>
      </c>
      <c r="C608" s="1" t="s">
        <v>31</v>
      </c>
      <c r="D608" s="1" t="s">
        <v>1</v>
      </c>
      <c r="E608" s="1" t="s">
        <v>7</v>
      </c>
      <c r="F608" s="1">
        <v>3</v>
      </c>
      <c r="G608" s="1" t="s">
        <v>11</v>
      </c>
      <c r="H608" s="1" t="s">
        <v>9</v>
      </c>
      <c r="I608" s="1">
        <f>IF(Table1[[#This Row],[Recommended]]="yes", 1, 0)</f>
        <v>0</v>
      </c>
      <c r="J608" s="1">
        <f>IF(Table1[[#This Row],[Recommended]]="no",1,0)</f>
        <v>1</v>
      </c>
      <c r="K608" s="1" t="str">
        <f>IF(Table1[[#This Row],[Stars]]&gt;=8,"Excellent",IF(Table1[[#This Row],[Stars]]&gt;=6,"Good",IF(Table1[[#This Row],[Stars]]&gt;=5, "Average","Poor")))</f>
        <v>Poor</v>
      </c>
      <c r="L608" s="1">
        <f>IF(Table1[[#This Row],[Grade_of_Stars]]="Excellent", 1,0)</f>
        <v>0</v>
      </c>
      <c r="M608" s="1">
        <f>IF(Table1[[#This Row],[Grade_of_Stars]]="Good", 1,0)</f>
        <v>0</v>
      </c>
      <c r="N608" s="1">
        <f>IF(Table1[[#This Row],[Grade_of_Stars]]="Average",1,0)</f>
        <v>0</v>
      </c>
      <c r="O608" s="1">
        <f>IF(Table1[[#This Row],[Grade_of_Stars]]="Poor",1,0)</f>
        <v>1</v>
      </c>
    </row>
    <row r="609" spans="1:15" ht="14.25" customHeight="1" x14ac:dyDescent="0.25">
      <c r="A609" s="1" t="s">
        <v>818</v>
      </c>
      <c r="B609" s="3">
        <v>44811</v>
      </c>
      <c r="C609" s="1" t="s">
        <v>5</v>
      </c>
      <c r="D609" s="1" t="s">
        <v>1</v>
      </c>
      <c r="E609" s="1" t="s">
        <v>2</v>
      </c>
      <c r="F609" s="1">
        <v>3</v>
      </c>
      <c r="G609" s="1" t="s">
        <v>11</v>
      </c>
      <c r="H609" s="1" t="s">
        <v>9</v>
      </c>
      <c r="I609" s="1">
        <f>IF(Table1[[#This Row],[Recommended]]="yes", 1, 0)</f>
        <v>1</v>
      </c>
      <c r="J609" s="1">
        <f>IF(Table1[[#This Row],[Recommended]]="no",1,0)</f>
        <v>0</v>
      </c>
      <c r="K609" s="1" t="str">
        <f>IF(Table1[[#This Row],[Stars]]&gt;=8,"Excellent",IF(Table1[[#This Row],[Stars]]&gt;=6,"Good",IF(Table1[[#This Row],[Stars]]&gt;=5, "Average","Poor")))</f>
        <v>Poor</v>
      </c>
      <c r="L609" s="1">
        <f>IF(Table1[[#This Row],[Grade_of_Stars]]="Excellent", 1,0)</f>
        <v>0</v>
      </c>
      <c r="M609" s="1">
        <f>IF(Table1[[#This Row],[Grade_of_Stars]]="Good", 1,0)</f>
        <v>0</v>
      </c>
      <c r="N609" s="1">
        <f>IF(Table1[[#This Row],[Grade_of_Stars]]="Average",1,0)</f>
        <v>0</v>
      </c>
      <c r="O609" s="1">
        <f>IF(Table1[[#This Row],[Grade_of_Stars]]="Poor",1,0)</f>
        <v>1</v>
      </c>
    </row>
    <row r="610" spans="1:15" ht="14.25" customHeight="1" x14ac:dyDescent="0.25">
      <c r="A610" s="1" t="s">
        <v>819</v>
      </c>
      <c r="B610" s="3">
        <v>44711</v>
      </c>
      <c r="C610" s="1" t="s">
        <v>130</v>
      </c>
      <c r="D610" s="1" t="s">
        <v>1</v>
      </c>
      <c r="E610" s="1" t="s">
        <v>7</v>
      </c>
      <c r="F610" s="1">
        <v>3</v>
      </c>
      <c r="G610" s="1" t="s">
        <v>11</v>
      </c>
      <c r="H610" s="1" t="s">
        <v>9</v>
      </c>
      <c r="I610" s="1">
        <f>IF(Table1[[#This Row],[Recommended]]="yes", 1, 0)</f>
        <v>0</v>
      </c>
      <c r="J610" s="1">
        <f>IF(Table1[[#This Row],[Recommended]]="no",1,0)</f>
        <v>1</v>
      </c>
      <c r="K610" s="1" t="str">
        <f>IF(Table1[[#This Row],[Stars]]&gt;=8,"Excellent",IF(Table1[[#This Row],[Stars]]&gt;=6,"Good",IF(Table1[[#This Row],[Stars]]&gt;=5, "Average","Poor")))</f>
        <v>Poor</v>
      </c>
      <c r="L610" s="1">
        <f>IF(Table1[[#This Row],[Grade_of_Stars]]="Excellent", 1,0)</f>
        <v>0</v>
      </c>
      <c r="M610" s="1">
        <f>IF(Table1[[#This Row],[Grade_of_Stars]]="Good", 1,0)</f>
        <v>0</v>
      </c>
      <c r="N610" s="1">
        <f>IF(Table1[[#This Row],[Grade_of_Stars]]="Average",1,0)</f>
        <v>0</v>
      </c>
      <c r="O610" s="1">
        <f>IF(Table1[[#This Row],[Grade_of_Stars]]="Poor",1,0)</f>
        <v>1</v>
      </c>
    </row>
    <row r="611" spans="1:15" ht="14.25" customHeight="1" x14ac:dyDescent="0.25">
      <c r="A611" s="1" t="s">
        <v>820</v>
      </c>
      <c r="B611" s="3">
        <v>44692</v>
      </c>
      <c r="C611" s="1" t="s">
        <v>5</v>
      </c>
      <c r="D611" s="1" t="s">
        <v>1</v>
      </c>
      <c r="E611" s="1" t="s">
        <v>7</v>
      </c>
      <c r="F611" s="1">
        <v>3</v>
      </c>
      <c r="G611" s="1" t="s">
        <v>11</v>
      </c>
      <c r="H611" s="1" t="s">
        <v>9</v>
      </c>
      <c r="I611" s="1">
        <f>IF(Table1[[#This Row],[Recommended]]="yes", 1, 0)</f>
        <v>0</v>
      </c>
      <c r="J611" s="1">
        <f>IF(Table1[[#This Row],[Recommended]]="no",1,0)</f>
        <v>1</v>
      </c>
      <c r="K611" s="1" t="str">
        <f>IF(Table1[[#This Row],[Stars]]&gt;=8,"Excellent",IF(Table1[[#This Row],[Stars]]&gt;=6,"Good",IF(Table1[[#This Row],[Stars]]&gt;=5, "Average","Poor")))</f>
        <v>Poor</v>
      </c>
      <c r="L611" s="1">
        <f>IF(Table1[[#This Row],[Grade_of_Stars]]="Excellent", 1,0)</f>
        <v>0</v>
      </c>
      <c r="M611" s="1">
        <f>IF(Table1[[#This Row],[Grade_of_Stars]]="Good", 1,0)</f>
        <v>0</v>
      </c>
      <c r="N611" s="1">
        <f>IF(Table1[[#This Row],[Grade_of_Stars]]="Average",1,0)</f>
        <v>0</v>
      </c>
      <c r="O611" s="1">
        <f>IF(Table1[[#This Row],[Grade_of_Stars]]="Poor",1,0)</f>
        <v>1</v>
      </c>
    </row>
    <row r="612" spans="1:15" ht="14.25" customHeight="1" x14ac:dyDescent="0.25">
      <c r="A612" s="1" t="s">
        <v>821</v>
      </c>
      <c r="B612" s="3">
        <v>44675</v>
      </c>
      <c r="C612" s="1" t="s">
        <v>5</v>
      </c>
      <c r="D612" s="1" t="s">
        <v>1</v>
      </c>
      <c r="E612" s="1" t="s">
        <v>7</v>
      </c>
      <c r="F612" s="1">
        <v>5</v>
      </c>
      <c r="G612" s="1" t="s">
        <v>11</v>
      </c>
      <c r="H612" s="1" t="s">
        <v>9</v>
      </c>
      <c r="I612" s="1">
        <f>IF(Table1[[#This Row],[Recommended]]="yes", 1, 0)</f>
        <v>0</v>
      </c>
      <c r="J612" s="1">
        <f>IF(Table1[[#This Row],[Recommended]]="no",1,0)</f>
        <v>1</v>
      </c>
      <c r="K612" s="1" t="str">
        <f>IF(Table1[[#This Row],[Stars]]&gt;=8,"Excellent",IF(Table1[[#This Row],[Stars]]&gt;=6,"Good",IF(Table1[[#This Row],[Stars]]&gt;=5, "Average","Poor")))</f>
        <v>Average</v>
      </c>
      <c r="L612" s="1">
        <f>IF(Table1[[#This Row],[Grade_of_Stars]]="Excellent", 1,0)</f>
        <v>0</v>
      </c>
      <c r="M612" s="1">
        <f>IF(Table1[[#This Row],[Grade_of_Stars]]="Good", 1,0)</f>
        <v>0</v>
      </c>
      <c r="N612" s="1">
        <f>IF(Table1[[#This Row],[Grade_of_Stars]]="Average",1,0)</f>
        <v>1</v>
      </c>
      <c r="O612" s="1">
        <f>IF(Table1[[#This Row],[Grade_of_Stars]]="Poor",1,0)</f>
        <v>0</v>
      </c>
    </row>
    <row r="613" spans="1:15" ht="14.25" customHeight="1" x14ac:dyDescent="0.25">
      <c r="A613" s="1" t="s">
        <v>822</v>
      </c>
      <c r="B613" s="3">
        <v>44542</v>
      </c>
      <c r="C613" s="1" t="s">
        <v>130</v>
      </c>
      <c r="D613" s="1" t="s">
        <v>1</v>
      </c>
      <c r="E613" s="1" t="s">
        <v>7</v>
      </c>
      <c r="F613" s="1">
        <v>1</v>
      </c>
      <c r="G613" s="1" t="s">
        <v>11</v>
      </c>
      <c r="H613" s="1" t="s">
        <v>9</v>
      </c>
      <c r="I613" s="1">
        <f>IF(Table1[[#This Row],[Recommended]]="yes", 1, 0)</f>
        <v>0</v>
      </c>
      <c r="J613" s="1">
        <f>IF(Table1[[#This Row],[Recommended]]="no",1,0)</f>
        <v>1</v>
      </c>
      <c r="K613" s="1" t="str">
        <f>IF(Table1[[#This Row],[Stars]]&gt;=8,"Excellent",IF(Table1[[#This Row],[Stars]]&gt;=6,"Good",IF(Table1[[#This Row],[Stars]]&gt;=5, "Average","Poor")))</f>
        <v>Poor</v>
      </c>
      <c r="L613" s="1">
        <f>IF(Table1[[#This Row],[Grade_of_Stars]]="Excellent", 1,0)</f>
        <v>0</v>
      </c>
      <c r="M613" s="1">
        <f>IF(Table1[[#This Row],[Grade_of_Stars]]="Good", 1,0)</f>
        <v>0</v>
      </c>
      <c r="N613" s="1">
        <f>IF(Table1[[#This Row],[Grade_of_Stars]]="Average",1,0)</f>
        <v>0</v>
      </c>
      <c r="O613" s="1">
        <f>IF(Table1[[#This Row],[Grade_of_Stars]]="Poor",1,0)</f>
        <v>1</v>
      </c>
    </row>
    <row r="614" spans="1:15" ht="14.25" customHeight="1" x14ac:dyDescent="0.25">
      <c r="A614" s="1" t="s">
        <v>823</v>
      </c>
      <c r="B614" s="3">
        <v>44498</v>
      </c>
      <c r="C614" s="1" t="s">
        <v>5</v>
      </c>
      <c r="D614" s="1" t="s">
        <v>1</v>
      </c>
      <c r="E614" s="1" t="s">
        <v>2</v>
      </c>
      <c r="F614" s="1">
        <v>3</v>
      </c>
      <c r="G614" s="1" t="s">
        <v>11</v>
      </c>
      <c r="H614" s="1" t="s">
        <v>9</v>
      </c>
      <c r="I614" s="1">
        <f>IF(Table1[[#This Row],[Recommended]]="yes", 1, 0)</f>
        <v>1</v>
      </c>
      <c r="J614" s="1">
        <f>IF(Table1[[#This Row],[Recommended]]="no",1,0)</f>
        <v>0</v>
      </c>
      <c r="K614" s="1" t="str">
        <f>IF(Table1[[#This Row],[Stars]]&gt;=8,"Excellent",IF(Table1[[#This Row],[Stars]]&gt;=6,"Good",IF(Table1[[#This Row],[Stars]]&gt;=5, "Average","Poor")))</f>
        <v>Poor</v>
      </c>
      <c r="L614" s="1">
        <f>IF(Table1[[#This Row],[Grade_of_Stars]]="Excellent", 1,0)</f>
        <v>0</v>
      </c>
      <c r="M614" s="1">
        <f>IF(Table1[[#This Row],[Grade_of_Stars]]="Good", 1,0)</f>
        <v>0</v>
      </c>
      <c r="N614" s="1">
        <f>IF(Table1[[#This Row],[Grade_of_Stars]]="Average",1,0)</f>
        <v>0</v>
      </c>
      <c r="O614" s="1">
        <f>IF(Table1[[#This Row],[Grade_of_Stars]]="Poor",1,0)</f>
        <v>1</v>
      </c>
    </row>
    <row r="615" spans="1:15" ht="14.25" customHeight="1" x14ac:dyDescent="0.25">
      <c r="A615" s="1" t="s">
        <v>824</v>
      </c>
      <c r="B615" s="3">
        <v>44461</v>
      </c>
      <c r="C615" s="1" t="s">
        <v>5</v>
      </c>
      <c r="D615" s="1" t="s">
        <v>1</v>
      </c>
      <c r="E615" s="1" t="s">
        <v>2</v>
      </c>
      <c r="F615" s="1">
        <v>5</v>
      </c>
      <c r="G615" s="1" t="s">
        <v>11</v>
      </c>
      <c r="H615" s="1" t="s">
        <v>9</v>
      </c>
      <c r="I615" s="1">
        <f>IF(Table1[[#This Row],[Recommended]]="yes", 1, 0)</f>
        <v>1</v>
      </c>
      <c r="J615" s="1">
        <f>IF(Table1[[#This Row],[Recommended]]="no",1,0)</f>
        <v>0</v>
      </c>
      <c r="K615" s="1" t="str">
        <f>IF(Table1[[#This Row],[Stars]]&gt;=8,"Excellent",IF(Table1[[#This Row],[Stars]]&gt;=6,"Good",IF(Table1[[#This Row],[Stars]]&gt;=5, "Average","Poor")))</f>
        <v>Average</v>
      </c>
      <c r="L615" s="1">
        <f>IF(Table1[[#This Row],[Grade_of_Stars]]="Excellent", 1,0)</f>
        <v>0</v>
      </c>
      <c r="M615" s="1">
        <f>IF(Table1[[#This Row],[Grade_of_Stars]]="Good", 1,0)</f>
        <v>0</v>
      </c>
      <c r="N615" s="1">
        <f>IF(Table1[[#This Row],[Grade_of_Stars]]="Average",1,0)</f>
        <v>1</v>
      </c>
      <c r="O615" s="1">
        <f>IF(Table1[[#This Row],[Grade_of_Stars]]="Poor",1,0)</f>
        <v>0</v>
      </c>
    </row>
    <row r="616" spans="1:15" ht="14.25" customHeight="1" x14ac:dyDescent="0.25">
      <c r="A616" s="1" t="s">
        <v>825</v>
      </c>
      <c r="B616" s="3">
        <v>43858</v>
      </c>
      <c r="C616" s="1" t="s">
        <v>56</v>
      </c>
      <c r="D616" s="1" t="s">
        <v>1</v>
      </c>
      <c r="E616" s="1" t="s">
        <v>7</v>
      </c>
      <c r="F616" s="1">
        <v>5</v>
      </c>
      <c r="G616" s="1" t="s">
        <v>11</v>
      </c>
      <c r="H616" s="1" t="s">
        <v>9</v>
      </c>
      <c r="I616" s="1">
        <f>IF(Table1[[#This Row],[Recommended]]="yes", 1, 0)</f>
        <v>0</v>
      </c>
      <c r="J616" s="1">
        <f>IF(Table1[[#This Row],[Recommended]]="no",1,0)</f>
        <v>1</v>
      </c>
      <c r="K616" s="1" t="str">
        <f>IF(Table1[[#This Row],[Stars]]&gt;=8,"Excellent",IF(Table1[[#This Row],[Stars]]&gt;=6,"Good",IF(Table1[[#This Row],[Stars]]&gt;=5, "Average","Poor")))</f>
        <v>Average</v>
      </c>
      <c r="L616" s="1">
        <f>IF(Table1[[#This Row],[Grade_of_Stars]]="Excellent", 1,0)</f>
        <v>0</v>
      </c>
      <c r="M616" s="1">
        <f>IF(Table1[[#This Row],[Grade_of_Stars]]="Good", 1,0)</f>
        <v>0</v>
      </c>
      <c r="N616" s="1">
        <f>IF(Table1[[#This Row],[Grade_of_Stars]]="Average",1,0)</f>
        <v>1</v>
      </c>
      <c r="O616" s="1">
        <f>IF(Table1[[#This Row],[Grade_of_Stars]]="Poor",1,0)</f>
        <v>0</v>
      </c>
    </row>
    <row r="617" spans="1:15" ht="14.25" customHeight="1" x14ac:dyDescent="0.25">
      <c r="A617" s="1" t="s">
        <v>826</v>
      </c>
      <c r="B617" s="3">
        <v>43850</v>
      </c>
      <c r="C617" s="1" t="s">
        <v>99</v>
      </c>
      <c r="D617" s="1" t="s">
        <v>1</v>
      </c>
      <c r="E617" s="1" t="s">
        <v>7</v>
      </c>
      <c r="F617" s="1">
        <v>3</v>
      </c>
      <c r="G617" s="1" t="s">
        <v>11</v>
      </c>
      <c r="H617" s="1" t="s">
        <v>9</v>
      </c>
      <c r="I617" s="1">
        <f>IF(Table1[[#This Row],[Recommended]]="yes", 1, 0)</f>
        <v>0</v>
      </c>
      <c r="J617" s="1">
        <f>IF(Table1[[#This Row],[Recommended]]="no",1,0)</f>
        <v>1</v>
      </c>
      <c r="K617" s="1" t="str">
        <f>IF(Table1[[#This Row],[Stars]]&gt;=8,"Excellent",IF(Table1[[#This Row],[Stars]]&gt;=6,"Good",IF(Table1[[#This Row],[Stars]]&gt;=5, "Average","Poor")))</f>
        <v>Poor</v>
      </c>
      <c r="L617" s="1">
        <f>IF(Table1[[#This Row],[Grade_of_Stars]]="Excellent", 1,0)</f>
        <v>0</v>
      </c>
      <c r="M617" s="1">
        <f>IF(Table1[[#This Row],[Grade_of_Stars]]="Good", 1,0)</f>
        <v>0</v>
      </c>
      <c r="N617" s="1">
        <f>IF(Table1[[#This Row],[Grade_of_Stars]]="Average",1,0)</f>
        <v>0</v>
      </c>
      <c r="O617" s="1">
        <f>IF(Table1[[#This Row],[Grade_of_Stars]]="Poor",1,0)</f>
        <v>1</v>
      </c>
    </row>
    <row r="618" spans="1:15" ht="14.25" customHeight="1" x14ac:dyDescent="0.25">
      <c r="A618" s="21" t="s">
        <v>827</v>
      </c>
      <c r="B618" s="3">
        <v>43841</v>
      </c>
      <c r="C618" s="1" t="s">
        <v>5</v>
      </c>
      <c r="D618" s="1" t="s">
        <v>1</v>
      </c>
      <c r="E618" s="1" t="s">
        <v>2</v>
      </c>
      <c r="F618" s="1">
        <v>3</v>
      </c>
      <c r="G618" s="1" t="s">
        <v>11</v>
      </c>
      <c r="H618" s="1" t="s">
        <v>9</v>
      </c>
      <c r="I618" s="1">
        <f>IF(Table1[[#This Row],[Recommended]]="yes", 1, 0)</f>
        <v>1</v>
      </c>
      <c r="J618" s="1">
        <f>IF(Table1[[#This Row],[Recommended]]="no",1,0)</f>
        <v>0</v>
      </c>
      <c r="K618" s="1" t="str">
        <f>IF(Table1[[#This Row],[Stars]]&gt;=8,"Excellent",IF(Table1[[#This Row],[Stars]]&gt;=6,"Good",IF(Table1[[#This Row],[Stars]]&gt;=5, "Average","Poor")))</f>
        <v>Poor</v>
      </c>
      <c r="L618" s="1">
        <f>IF(Table1[[#This Row],[Grade_of_Stars]]="Excellent", 1,0)</f>
        <v>0</v>
      </c>
      <c r="M618" s="1">
        <f>IF(Table1[[#This Row],[Grade_of_Stars]]="Good", 1,0)</f>
        <v>0</v>
      </c>
      <c r="N618" s="1">
        <f>IF(Table1[[#This Row],[Grade_of_Stars]]="Average",1,0)</f>
        <v>0</v>
      </c>
      <c r="O618" s="1">
        <f>IF(Table1[[#This Row],[Grade_of_Stars]]="Poor",1,0)</f>
        <v>1</v>
      </c>
    </row>
    <row r="619" spans="1:15" ht="14.25" customHeight="1" x14ac:dyDescent="0.25">
      <c r="A619" s="1" t="s">
        <v>828</v>
      </c>
      <c r="B619" s="3">
        <v>43833</v>
      </c>
      <c r="C619" s="1" t="s">
        <v>5</v>
      </c>
      <c r="D619" s="1" t="s">
        <v>1</v>
      </c>
      <c r="E619" s="1" t="s">
        <v>2</v>
      </c>
      <c r="F619" s="1">
        <v>5</v>
      </c>
      <c r="G619" s="1" t="s">
        <v>11</v>
      </c>
      <c r="H619" s="1" t="s">
        <v>9</v>
      </c>
      <c r="I619" s="1">
        <f>IF(Table1[[#This Row],[Recommended]]="yes", 1, 0)</f>
        <v>1</v>
      </c>
      <c r="J619" s="1">
        <f>IF(Table1[[#This Row],[Recommended]]="no",1,0)</f>
        <v>0</v>
      </c>
      <c r="K619" s="1" t="str">
        <f>IF(Table1[[#This Row],[Stars]]&gt;=8,"Excellent",IF(Table1[[#This Row],[Stars]]&gt;=6,"Good",IF(Table1[[#This Row],[Stars]]&gt;=5, "Average","Poor")))</f>
        <v>Average</v>
      </c>
      <c r="L619" s="1">
        <f>IF(Table1[[#This Row],[Grade_of_Stars]]="Excellent", 1,0)</f>
        <v>0</v>
      </c>
      <c r="M619" s="1">
        <f>IF(Table1[[#This Row],[Grade_of_Stars]]="Good", 1,0)</f>
        <v>0</v>
      </c>
      <c r="N619" s="1">
        <f>IF(Table1[[#This Row],[Grade_of_Stars]]="Average",1,0)</f>
        <v>1</v>
      </c>
      <c r="O619" s="1">
        <f>IF(Table1[[#This Row],[Grade_of_Stars]]="Poor",1,0)</f>
        <v>0</v>
      </c>
    </row>
    <row r="620" spans="1:15" ht="14.25" customHeight="1" x14ac:dyDescent="0.25">
      <c r="A620" s="1" t="s">
        <v>221</v>
      </c>
      <c r="B620" s="3">
        <v>43795</v>
      </c>
      <c r="C620" s="1" t="s">
        <v>5</v>
      </c>
      <c r="D620" s="1" t="s">
        <v>1</v>
      </c>
      <c r="E620" s="1" t="s">
        <v>2</v>
      </c>
      <c r="F620" s="1">
        <v>9</v>
      </c>
      <c r="G620" s="1" t="s">
        <v>11</v>
      </c>
      <c r="H620" s="1" t="s">
        <v>9</v>
      </c>
      <c r="I620" s="1">
        <f>IF(Table1[[#This Row],[Recommended]]="yes", 1, 0)</f>
        <v>1</v>
      </c>
      <c r="J620" s="1">
        <f>IF(Table1[[#This Row],[Recommended]]="no",1,0)</f>
        <v>0</v>
      </c>
      <c r="K620" s="1" t="str">
        <f>IF(Table1[[#This Row],[Stars]]&gt;=8,"Excellent",IF(Table1[[#This Row],[Stars]]&gt;=6,"Good",IF(Table1[[#This Row],[Stars]]&gt;=5, "Average","Poor")))</f>
        <v>Excellent</v>
      </c>
      <c r="L620" s="1">
        <f>IF(Table1[[#This Row],[Grade_of_Stars]]="Excellent", 1,0)</f>
        <v>1</v>
      </c>
      <c r="M620" s="1">
        <f>IF(Table1[[#This Row],[Grade_of_Stars]]="Good", 1,0)</f>
        <v>0</v>
      </c>
      <c r="N620" s="1">
        <f>IF(Table1[[#This Row],[Grade_of_Stars]]="Average",1,0)</f>
        <v>0</v>
      </c>
      <c r="O620" s="1">
        <f>IF(Table1[[#This Row],[Grade_of_Stars]]="Poor",1,0)</f>
        <v>0</v>
      </c>
    </row>
    <row r="621" spans="1:15" ht="14.25" customHeight="1" x14ac:dyDescent="0.25">
      <c r="A621" s="1" t="s">
        <v>829</v>
      </c>
      <c r="B621" s="3">
        <v>43786</v>
      </c>
      <c r="C621" s="1" t="s">
        <v>64</v>
      </c>
      <c r="D621" s="1" t="s">
        <v>1</v>
      </c>
      <c r="E621" s="1" t="s">
        <v>2</v>
      </c>
      <c r="F621" s="1">
        <v>1</v>
      </c>
      <c r="G621" s="1" t="s">
        <v>11</v>
      </c>
      <c r="H621" s="1" t="s">
        <v>9</v>
      </c>
      <c r="I621" s="1">
        <f>IF(Table1[[#This Row],[Recommended]]="yes", 1, 0)</f>
        <v>1</v>
      </c>
      <c r="J621" s="1">
        <f>IF(Table1[[#This Row],[Recommended]]="no",1,0)</f>
        <v>0</v>
      </c>
      <c r="K621" s="1" t="str">
        <f>IF(Table1[[#This Row],[Stars]]&gt;=8,"Excellent",IF(Table1[[#This Row],[Stars]]&gt;=6,"Good",IF(Table1[[#This Row],[Stars]]&gt;=5, "Average","Poor")))</f>
        <v>Poor</v>
      </c>
      <c r="L621" s="1">
        <f>IF(Table1[[#This Row],[Grade_of_Stars]]="Excellent", 1,0)</f>
        <v>0</v>
      </c>
      <c r="M621" s="1">
        <f>IF(Table1[[#This Row],[Grade_of_Stars]]="Good", 1,0)</f>
        <v>0</v>
      </c>
      <c r="N621" s="1">
        <f>IF(Table1[[#This Row],[Grade_of_Stars]]="Average",1,0)</f>
        <v>0</v>
      </c>
      <c r="O621" s="1">
        <f>IF(Table1[[#This Row],[Grade_of_Stars]]="Poor",1,0)</f>
        <v>1</v>
      </c>
    </row>
    <row r="622" spans="1:15" ht="14.25" customHeight="1" x14ac:dyDescent="0.25">
      <c r="A622" s="1" t="s">
        <v>830</v>
      </c>
      <c r="B622" s="3">
        <v>43767</v>
      </c>
      <c r="C622" s="1" t="s">
        <v>5</v>
      </c>
      <c r="D622" s="1" t="s">
        <v>1</v>
      </c>
      <c r="E622" s="1" t="s">
        <v>2</v>
      </c>
      <c r="F622" s="1">
        <v>3</v>
      </c>
      <c r="G622" s="1" t="s">
        <v>11</v>
      </c>
      <c r="H622" s="1" t="s">
        <v>9</v>
      </c>
      <c r="I622" s="1">
        <f>IF(Table1[[#This Row],[Recommended]]="yes", 1, 0)</f>
        <v>1</v>
      </c>
      <c r="J622" s="1">
        <f>IF(Table1[[#This Row],[Recommended]]="no",1,0)</f>
        <v>0</v>
      </c>
      <c r="K622" s="1" t="str">
        <f>IF(Table1[[#This Row],[Stars]]&gt;=8,"Excellent",IF(Table1[[#This Row],[Stars]]&gt;=6,"Good",IF(Table1[[#This Row],[Stars]]&gt;=5, "Average","Poor")))</f>
        <v>Poor</v>
      </c>
      <c r="L622" s="1">
        <f>IF(Table1[[#This Row],[Grade_of_Stars]]="Excellent", 1,0)</f>
        <v>0</v>
      </c>
      <c r="M622" s="1">
        <f>IF(Table1[[#This Row],[Grade_of_Stars]]="Good", 1,0)</f>
        <v>0</v>
      </c>
      <c r="N622" s="1">
        <f>IF(Table1[[#This Row],[Grade_of_Stars]]="Average",1,0)</f>
        <v>0</v>
      </c>
      <c r="O622" s="1">
        <f>IF(Table1[[#This Row],[Grade_of_Stars]]="Poor",1,0)</f>
        <v>1</v>
      </c>
    </row>
    <row r="623" spans="1:15" ht="14.25" customHeight="1" x14ac:dyDescent="0.25">
      <c r="A623" s="1" t="s">
        <v>831</v>
      </c>
      <c r="B623" s="3">
        <v>43758</v>
      </c>
      <c r="C623" s="1" t="s">
        <v>5</v>
      </c>
      <c r="D623" s="1" t="s">
        <v>1</v>
      </c>
      <c r="E623" s="1" t="s">
        <v>2</v>
      </c>
      <c r="F623" s="1">
        <v>5</v>
      </c>
      <c r="G623" s="1" t="s">
        <v>11</v>
      </c>
      <c r="H623" s="1" t="s">
        <v>9</v>
      </c>
      <c r="I623" s="1">
        <f>IF(Table1[[#This Row],[Recommended]]="yes", 1, 0)</f>
        <v>1</v>
      </c>
      <c r="J623" s="1">
        <f>IF(Table1[[#This Row],[Recommended]]="no",1,0)</f>
        <v>0</v>
      </c>
      <c r="K623" s="1" t="str">
        <f>IF(Table1[[#This Row],[Stars]]&gt;=8,"Excellent",IF(Table1[[#This Row],[Stars]]&gt;=6,"Good",IF(Table1[[#This Row],[Stars]]&gt;=5, "Average","Poor")))</f>
        <v>Average</v>
      </c>
      <c r="L623" s="1">
        <f>IF(Table1[[#This Row],[Grade_of_Stars]]="Excellent", 1,0)</f>
        <v>0</v>
      </c>
      <c r="M623" s="1">
        <f>IF(Table1[[#This Row],[Grade_of_Stars]]="Good", 1,0)</f>
        <v>0</v>
      </c>
      <c r="N623" s="1">
        <f>IF(Table1[[#This Row],[Grade_of_Stars]]="Average",1,0)</f>
        <v>1</v>
      </c>
      <c r="O623" s="1">
        <f>IF(Table1[[#This Row],[Grade_of_Stars]]="Poor",1,0)</f>
        <v>0</v>
      </c>
    </row>
    <row r="624" spans="1:15" ht="14.25" customHeight="1" x14ac:dyDescent="0.25">
      <c r="A624" s="1" t="s">
        <v>832</v>
      </c>
      <c r="B624" s="3">
        <v>43731</v>
      </c>
      <c r="C624" s="1" t="s">
        <v>240</v>
      </c>
      <c r="D624" s="1" t="s">
        <v>1</v>
      </c>
      <c r="E624" s="1" t="s">
        <v>2</v>
      </c>
      <c r="F624" s="1">
        <v>3</v>
      </c>
      <c r="G624" s="1" t="s">
        <v>11</v>
      </c>
      <c r="H624" s="1" t="s">
        <v>9</v>
      </c>
      <c r="I624" s="1">
        <f>IF(Table1[[#This Row],[Recommended]]="yes", 1, 0)</f>
        <v>1</v>
      </c>
      <c r="J624" s="1">
        <f>IF(Table1[[#This Row],[Recommended]]="no",1,0)</f>
        <v>0</v>
      </c>
      <c r="K624" s="1" t="str">
        <f>IF(Table1[[#This Row],[Stars]]&gt;=8,"Excellent",IF(Table1[[#This Row],[Stars]]&gt;=6,"Good",IF(Table1[[#This Row],[Stars]]&gt;=5, "Average","Poor")))</f>
        <v>Poor</v>
      </c>
      <c r="L624" s="1">
        <f>IF(Table1[[#This Row],[Grade_of_Stars]]="Excellent", 1,0)</f>
        <v>0</v>
      </c>
      <c r="M624" s="1">
        <f>IF(Table1[[#This Row],[Grade_of_Stars]]="Good", 1,0)</f>
        <v>0</v>
      </c>
      <c r="N624" s="1">
        <f>IF(Table1[[#This Row],[Grade_of_Stars]]="Average",1,0)</f>
        <v>0</v>
      </c>
      <c r="O624" s="1">
        <f>IF(Table1[[#This Row],[Grade_of_Stars]]="Poor",1,0)</f>
        <v>1</v>
      </c>
    </row>
    <row r="625" spans="1:15" ht="14.25" customHeight="1" x14ac:dyDescent="0.25">
      <c r="A625" s="1" t="s">
        <v>833</v>
      </c>
      <c r="B625" s="3">
        <v>43684</v>
      </c>
      <c r="C625" s="1" t="s">
        <v>5</v>
      </c>
      <c r="D625" s="1" t="s">
        <v>1</v>
      </c>
      <c r="E625" s="1" t="s">
        <v>7</v>
      </c>
      <c r="F625" s="1">
        <v>1</v>
      </c>
      <c r="G625" s="1" t="s">
        <v>11</v>
      </c>
      <c r="H625" s="1" t="s">
        <v>9</v>
      </c>
      <c r="I625" s="1">
        <f>IF(Table1[[#This Row],[Recommended]]="yes", 1, 0)</f>
        <v>0</v>
      </c>
      <c r="J625" s="1">
        <f>IF(Table1[[#This Row],[Recommended]]="no",1,0)</f>
        <v>1</v>
      </c>
      <c r="K625" s="1" t="str">
        <f>IF(Table1[[#This Row],[Stars]]&gt;=8,"Excellent",IF(Table1[[#This Row],[Stars]]&gt;=6,"Good",IF(Table1[[#This Row],[Stars]]&gt;=5, "Average","Poor")))</f>
        <v>Poor</v>
      </c>
      <c r="L625" s="1">
        <f>IF(Table1[[#This Row],[Grade_of_Stars]]="Excellent", 1,0)</f>
        <v>0</v>
      </c>
      <c r="M625" s="1">
        <f>IF(Table1[[#This Row],[Grade_of_Stars]]="Good", 1,0)</f>
        <v>0</v>
      </c>
      <c r="N625" s="1">
        <f>IF(Table1[[#This Row],[Grade_of_Stars]]="Average",1,0)</f>
        <v>0</v>
      </c>
      <c r="O625" s="1">
        <f>IF(Table1[[#This Row],[Grade_of_Stars]]="Poor",1,0)</f>
        <v>1</v>
      </c>
    </row>
    <row r="626" spans="1:15" ht="14.25" customHeight="1" x14ac:dyDescent="0.25">
      <c r="A626" s="1" t="s">
        <v>834</v>
      </c>
      <c r="B626" s="3">
        <v>43664</v>
      </c>
      <c r="C626" s="1" t="s">
        <v>80</v>
      </c>
      <c r="D626" s="1" t="s">
        <v>1</v>
      </c>
      <c r="E626" s="1" t="s">
        <v>2</v>
      </c>
      <c r="F626" s="1">
        <v>3</v>
      </c>
      <c r="G626" s="1" t="s">
        <v>11</v>
      </c>
      <c r="H626" s="1" t="s">
        <v>9</v>
      </c>
      <c r="I626" s="1">
        <f>IF(Table1[[#This Row],[Recommended]]="yes", 1, 0)</f>
        <v>1</v>
      </c>
      <c r="J626" s="1">
        <f>IF(Table1[[#This Row],[Recommended]]="no",1,0)</f>
        <v>0</v>
      </c>
      <c r="K626" s="1" t="str">
        <f>IF(Table1[[#This Row],[Stars]]&gt;=8,"Excellent",IF(Table1[[#This Row],[Stars]]&gt;=6,"Good",IF(Table1[[#This Row],[Stars]]&gt;=5, "Average","Poor")))</f>
        <v>Poor</v>
      </c>
      <c r="L626" s="1">
        <f>IF(Table1[[#This Row],[Grade_of_Stars]]="Excellent", 1,0)</f>
        <v>0</v>
      </c>
      <c r="M626" s="1">
        <f>IF(Table1[[#This Row],[Grade_of_Stars]]="Good", 1,0)</f>
        <v>0</v>
      </c>
      <c r="N626" s="1">
        <f>IF(Table1[[#This Row],[Grade_of_Stars]]="Average",1,0)</f>
        <v>0</v>
      </c>
      <c r="O626" s="1">
        <f>IF(Table1[[#This Row],[Grade_of_Stars]]="Poor",1,0)</f>
        <v>1</v>
      </c>
    </row>
    <row r="627" spans="1:15" ht="14.25" customHeight="1" x14ac:dyDescent="0.25">
      <c r="A627" s="1" t="s">
        <v>835</v>
      </c>
      <c r="B627" s="3">
        <v>43643</v>
      </c>
      <c r="C627" s="1" t="s">
        <v>5</v>
      </c>
      <c r="D627" s="1" t="s">
        <v>1</v>
      </c>
      <c r="E627" s="1" t="s">
        <v>2</v>
      </c>
      <c r="F627" s="1">
        <v>5</v>
      </c>
      <c r="G627" s="1" t="s">
        <v>11</v>
      </c>
      <c r="H627" s="1" t="s">
        <v>9</v>
      </c>
      <c r="I627" s="1">
        <f>IF(Table1[[#This Row],[Recommended]]="yes", 1, 0)</f>
        <v>1</v>
      </c>
      <c r="J627" s="1">
        <f>IF(Table1[[#This Row],[Recommended]]="no",1,0)</f>
        <v>0</v>
      </c>
      <c r="K627" s="1" t="str">
        <f>IF(Table1[[#This Row],[Stars]]&gt;=8,"Excellent",IF(Table1[[#This Row],[Stars]]&gt;=6,"Good",IF(Table1[[#This Row],[Stars]]&gt;=5, "Average","Poor")))</f>
        <v>Average</v>
      </c>
      <c r="L627" s="1">
        <f>IF(Table1[[#This Row],[Grade_of_Stars]]="Excellent", 1,0)</f>
        <v>0</v>
      </c>
      <c r="M627" s="1">
        <f>IF(Table1[[#This Row],[Grade_of_Stars]]="Good", 1,0)</f>
        <v>0</v>
      </c>
      <c r="N627" s="1">
        <f>IF(Table1[[#This Row],[Grade_of_Stars]]="Average",1,0)</f>
        <v>1</v>
      </c>
      <c r="O627" s="1">
        <f>IF(Table1[[#This Row],[Grade_of_Stars]]="Poor",1,0)</f>
        <v>0</v>
      </c>
    </row>
    <row r="628" spans="1:15" ht="14.25" customHeight="1" x14ac:dyDescent="0.25">
      <c r="A628" s="1" t="s">
        <v>836</v>
      </c>
      <c r="B628" s="3">
        <v>43612</v>
      </c>
      <c r="C628" s="1" t="s">
        <v>5</v>
      </c>
      <c r="D628" s="1" t="s">
        <v>1</v>
      </c>
      <c r="E628" s="1" t="s">
        <v>2</v>
      </c>
      <c r="F628" s="1">
        <v>5</v>
      </c>
      <c r="G628" s="1" t="s">
        <v>11</v>
      </c>
      <c r="H628" s="1" t="s">
        <v>9</v>
      </c>
      <c r="I628" s="1">
        <f>IF(Table1[[#This Row],[Recommended]]="yes", 1, 0)</f>
        <v>1</v>
      </c>
      <c r="J628" s="1">
        <f>IF(Table1[[#This Row],[Recommended]]="no",1,0)</f>
        <v>0</v>
      </c>
      <c r="K628" s="1" t="str">
        <f>IF(Table1[[#This Row],[Stars]]&gt;=8,"Excellent",IF(Table1[[#This Row],[Stars]]&gt;=6,"Good",IF(Table1[[#This Row],[Stars]]&gt;=5, "Average","Poor")))</f>
        <v>Average</v>
      </c>
      <c r="L628" s="1">
        <f>IF(Table1[[#This Row],[Grade_of_Stars]]="Excellent", 1,0)</f>
        <v>0</v>
      </c>
      <c r="M628" s="1">
        <f>IF(Table1[[#This Row],[Grade_of_Stars]]="Good", 1,0)</f>
        <v>0</v>
      </c>
      <c r="N628" s="1">
        <f>IF(Table1[[#This Row],[Grade_of_Stars]]="Average",1,0)</f>
        <v>1</v>
      </c>
      <c r="O628" s="1">
        <f>IF(Table1[[#This Row],[Grade_of_Stars]]="Poor",1,0)</f>
        <v>0</v>
      </c>
    </row>
    <row r="629" spans="1:15" ht="14.25" customHeight="1" x14ac:dyDescent="0.25">
      <c r="A629" s="1" t="s">
        <v>837</v>
      </c>
      <c r="B629" s="3">
        <v>43553</v>
      </c>
      <c r="C629" s="1" t="s">
        <v>5</v>
      </c>
      <c r="D629" s="1" t="s">
        <v>1</v>
      </c>
      <c r="E629" s="1" t="s">
        <v>2</v>
      </c>
      <c r="F629" s="1">
        <v>3</v>
      </c>
      <c r="G629" s="1" t="s">
        <v>11</v>
      </c>
      <c r="H629" s="1" t="s">
        <v>9</v>
      </c>
      <c r="I629" s="1">
        <f>IF(Table1[[#This Row],[Recommended]]="yes", 1, 0)</f>
        <v>1</v>
      </c>
      <c r="J629" s="1">
        <f>IF(Table1[[#This Row],[Recommended]]="no",1,0)</f>
        <v>0</v>
      </c>
      <c r="K629" s="1" t="str">
        <f>IF(Table1[[#This Row],[Stars]]&gt;=8,"Excellent",IF(Table1[[#This Row],[Stars]]&gt;=6,"Good",IF(Table1[[#This Row],[Stars]]&gt;=5, "Average","Poor")))</f>
        <v>Poor</v>
      </c>
      <c r="L629" s="1">
        <f>IF(Table1[[#This Row],[Grade_of_Stars]]="Excellent", 1,0)</f>
        <v>0</v>
      </c>
      <c r="M629" s="1">
        <f>IF(Table1[[#This Row],[Grade_of_Stars]]="Good", 1,0)</f>
        <v>0</v>
      </c>
      <c r="N629" s="1">
        <f>IF(Table1[[#This Row],[Grade_of_Stars]]="Average",1,0)</f>
        <v>0</v>
      </c>
      <c r="O629" s="1">
        <f>IF(Table1[[#This Row],[Grade_of_Stars]]="Poor",1,0)</f>
        <v>1</v>
      </c>
    </row>
    <row r="630" spans="1:15" ht="14.25" customHeight="1" x14ac:dyDescent="0.25">
      <c r="A630" s="1" t="s">
        <v>838</v>
      </c>
      <c r="B630" s="3">
        <v>43491</v>
      </c>
      <c r="C630" s="1" t="s">
        <v>94</v>
      </c>
      <c r="D630" s="1" t="s">
        <v>1</v>
      </c>
      <c r="E630" s="1" t="s">
        <v>7</v>
      </c>
      <c r="F630" s="1">
        <v>5</v>
      </c>
      <c r="G630" s="1" t="s">
        <v>11</v>
      </c>
      <c r="H630" s="1" t="s">
        <v>9</v>
      </c>
      <c r="I630" s="1">
        <f>IF(Table1[[#This Row],[Recommended]]="yes", 1, 0)</f>
        <v>0</v>
      </c>
      <c r="J630" s="1">
        <f>IF(Table1[[#This Row],[Recommended]]="no",1,0)</f>
        <v>1</v>
      </c>
      <c r="K630" s="1" t="str">
        <f>IF(Table1[[#This Row],[Stars]]&gt;=8,"Excellent",IF(Table1[[#This Row],[Stars]]&gt;=6,"Good",IF(Table1[[#This Row],[Stars]]&gt;=5, "Average","Poor")))</f>
        <v>Average</v>
      </c>
      <c r="L630" s="1">
        <f>IF(Table1[[#This Row],[Grade_of_Stars]]="Excellent", 1,0)</f>
        <v>0</v>
      </c>
      <c r="M630" s="1">
        <f>IF(Table1[[#This Row],[Grade_of_Stars]]="Good", 1,0)</f>
        <v>0</v>
      </c>
      <c r="N630" s="1">
        <f>IF(Table1[[#This Row],[Grade_of_Stars]]="Average",1,0)</f>
        <v>1</v>
      </c>
      <c r="O630" s="1">
        <f>IF(Table1[[#This Row],[Grade_of_Stars]]="Poor",1,0)</f>
        <v>0</v>
      </c>
    </row>
    <row r="631" spans="1:15" ht="14.25" customHeight="1" x14ac:dyDescent="0.25">
      <c r="A631" s="1" t="s">
        <v>839</v>
      </c>
      <c r="B631" s="3">
        <v>43458</v>
      </c>
      <c r="C631" s="1" t="s">
        <v>33</v>
      </c>
      <c r="D631" s="1" t="s">
        <v>1</v>
      </c>
      <c r="E631" s="1" t="s">
        <v>7</v>
      </c>
      <c r="F631" s="1">
        <v>9</v>
      </c>
      <c r="G631" s="1" t="s">
        <v>11</v>
      </c>
      <c r="H631" s="1" t="s">
        <v>9</v>
      </c>
      <c r="I631" s="1">
        <f>IF(Table1[[#This Row],[Recommended]]="yes", 1, 0)</f>
        <v>0</v>
      </c>
      <c r="J631" s="1">
        <f>IF(Table1[[#This Row],[Recommended]]="no",1,0)</f>
        <v>1</v>
      </c>
      <c r="K631" s="1" t="str">
        <f>IF(Table1[[#This Row],[Stars]]&gt;=8,"Excellent",IF(Table1[[#This Row],[Stars]]&gt;=6,"Good",IF(Table1[[#This Row],[Stars]]&gt;=5, "Average","Poor")))</f>
        <v>Excellent</v>
      </c>
      <c r="L631" s="1">
        <f>IF(Table1[[#This Row],[Grade_of_Stars]]="Excellent", 1,0)</f>
        <v>1</v>
      </c>
      <c r="M631" s="1">
        <f>IF(Table1[[#This Row],[Grade_of_Stars]]="Good", 1,0)</f>
        <v>0</v>
      </c>
      <c r="N631" s="1">
        <f>IF(Table1[[#This Row],[Grade_of_Stars]]="Average",1,0)</f>
        <v>0</v>
      </c>
      <c r="O631" s="1">
        <f>IF(Table1[[#This Row],[Grade_of_Stars]]="Poor",1,0)</f>
        <v>0</v>
      </c>
    </row>
    <row r="632" spans="1:15" ht="14.25" customHeight="1" x14ac:dyDescent="0.25">
      <c r="A632" s="1" t="s">
        <v>840</v>
      </c>
      <c r="B632" s="3">
        <v>45127</v>
      </c>
      <c r="C632" s="1" t="s">
        <v>5</v>
      </c>
      <c r="D632" s="1" t="s">
        <v>6</v>
      </c>
      <c r="E632" s="1" t="s">
        <v>7</v>
      </c>
      <c r="F632" s="1">
        <v>3</v>
      </c>
      <c r="G632" s="1" t="s">
        <v>11</v>
      </c>
      <c r="H632" s="1" t="s">
        <v>9</v>
      </c>
      <c r="I632" s="1">
        <f>IF(Table1[[#This Row],[Recommended]]="yes", 1, 0)</f>
        <v>0</v>
      </c>
      <c r="J632" s="1">
        <f>IF(Table1[[#This Row],[Recommended]]="no",1,0)</f>
        <v>1</v>
      </c>
      <c r="K632" s="1" t="str">
        <f>IF(Table1[[#This Row],[Stars]]&gt;=8,"Excellent",IF(Table1[[#This Row],[Stars]]&gt;=6,"Good",IF(Table1[[#This Row],[Stars]]&gt;=5, "Average","Poor")))</f>
        <v>Poor</v>
      </c>
      <c r="L632" s="1">
        <f>IF(Table1[[#This Row],[Grade_of_Stars]]="Excellent", 1,0)</f>
        <v>0</v>
      </c>
      <c r="M632" s="1">
        <f>IF(Table1[[#This Row],[Grade_of_Stars]]="Good", 1,0)</f>
        <v>0</v>
      </c>
      <c r="N632" s="1">
        <f>IF(Table1[[#This Row],[Grade_of_Stars]]="Average",1,0)</f>
        <v>0</v>
      </c>
      <c r="O632" s="1">
        <f>IF(Table1[[#This Row],[Grade_of_Stars]]="Poor",1,0)</f>
        <v>1</v>
      </c>
    </row>
    <row r="633" spans="1:15" ht="14.25" customHeight="1" x14ac:dyDescent="0.25">
      <c r="A633" s="1" t="s">
        <v>841</v>
      </c>
      <c r="B633" s="3">
        <v>45112</v>
      </c>
      <c r="C633" s="1" t="s">
        <v>33</v>
      </c>
      <c r="D633" s="1" t="s">
        <v>6</v>
      </c>
      <c r="E633" s="1" t="s">
        <v>7</v>
      </c>
      <c r="F633" s="1">
        <v>5</v>
      </c>
      <c r="G633" s="1" t="s">
        <v>11</v>
      </c>
      <c r="H633" s="1" t="s">
        <v>9</v>
      </c>
      <c r="I633" s="1">
        <f>IF(Table1[[#This Row],[Recommended]]="yes", 1, 0)</f>
        <v>0</v>
      </c>
      <c r="J633" s="1">
        <f>IF(Table1[[#This Row],[Recommended]]="no",1,0)</f>
        <v>1</v>
      </c>
      <c r="K633" s="1" t="str">
        <f>IF(Table1[[#This Row],[Stars]]&gt;=8,"Excellent",IF(Table1[[#This Row],[Stars]]&gt;=6,"Good",IF(Table1[[#This Row],[Stars]]&gt;=5, "Average","Poor")))</f>
        <v>Average</v>
      </c>
      <c r="L633" s="1">
        <f>IF(Table1[[#This Row],[Grade_of_Stars]]="Excellent", 1,0)</f>
        <v>0</v>
      </c>
      <c r="M633" s="1">
        <f>IF(Table1[[#This Row],[Grade_of_Stars]]="Good", 1,0)</f>
        <v>0</v>
      </c>
      <c r="N633" s="1">
        <f>IF(Table1[[#This Row],[Grade_of_Stars]]="Average",1,0)</f>
        <v>1</v>
      </c>
      <c r="O633" s="1">
        <f>IF(Table1[[#This Row],[Grade_of_Stars]]="Poor",1,0)</f>
        <v>0</v>
      </c>
    </row>
    <row r="634" spans="1:15" ht="14.25" customHeight="1" x14ac:dyDescent="0.25">
      <c r="A634" s="1" t="s">
        <v>842</v>
      </c>
      <c r="B634" s="3">
        <v>45102</v>
      </c>
      <c r="C634" s="1" t="s">
        <v>31</v>
      </c>
      <c r="D634" s="1" t="s">
        <v>6</v>
      </c>
      <c r="E634" s="1" t="s">
        <v>7</v>
      </c>
      <c r="F634" s="1">
        <v>3</v>
      </c>
      <c r="G634" s="1" t="s">
        <v>11</v>
      </c>
      <c r="H634" s="1" t="s">
        <v>9</v>
      </c>
      <c r="I634" s="1">
        <f>IF(Table1[[#This Row],[Recommended]]="yes", 1, 0)</f>
        <v>0</v>
      </c>
      <c r="J634" s="1">
        <f>IF(Table1[[#This Row],[Recommended]]="no",1,0)</f>
        <v>1</v>
      </c>
      <c r="K634" s="1" t="str">
        <f>IF(Table1[[#This Row],[Stars]]&gt;=8,"Excellent",IF(Table1[[#This Row],[Stars]]&gt;=6,"Good",IF(Table1[[#This Row],[Stars]]&gt;=5, "Average","Poor")))</f>
        <v>Poor</v>
      </c>
      <c r="L634" s="1">
        <f>IF(Table1[[#This Row],[Grade_of_Stars]]="Excellent", 1,0)</f>
        <v>0</v>
      </c>
      <c r="M634" s="1">
        <f>IF(Table1[[#This Row],[Grade_of_Stars]]="Good", 1,0)</f>
        <v>0</v>
      </c>
      <c r="N634" s="1">
        <f>IF(Table1[[#This Row],[Grade_of_Stars]]="Average",1,0)</f>
        <v>0</v>
      </c>
      <c r="O634" s="1">
        <f>IF(Table1[[#This Row],[Grade_of_Stars]]="Poor",1,0)</f>
        <v>1</v>
      </c>
    </row>
    <row r="635" spans="1:15" ht="14.25" customHeight="1" x14ac:dyDescent="0.25">
      <c r="A635" s="1" t="s">
        <v>843</v>
      </c>
      <c r="B635" s="3">
        <v>45083</v>
      </c>
      <c r="C635" s="1" t="s">
        <v>34</v>
      </c>
      <c r="D635" s="1" t="s">
        <v>6</v>
      </c>
      <c r="E635" s="1" t="s">
        <v>7</v>
      </c>
      <c r="F635" s="1">
        <v>9</v>
      </c>
      <c r="G635" s="1" t="s">
        <v>11</v>
      </c>
      <c r="H635" s="1" t="s">
        <v>9</v>
      </c>
      <c r="I635" s="1">
        <f>IF(Table1[[#This Row],[Recommended]]="yes", 1, 0)</f>
        <v>0</v>
      </c>
      <c r="J635" s="1">
        <f>IF(Table1[[#This Row],[Recommended]]="no",1,0)</f>
        <v>1</v>
      </c>
      <c r="K635" s="1" t="str">
        <f>IF(Table1[[#This Row],[Stars]]&gt;=8,"Excellent",IF(Table1[[#This Row],[Stars]]&gt;=6,"Good",IF(Table1[[#This Row],[Stars]]&gt;=5, "Average","Poor")))</f>
        <v>Excellent</v>
      </c>
      <c r="L635" s="1">
        <f>IF(Table1[[#This Row],[Grade_of_Stars]]="Excellent", 1,0)</f>
        <v>1</v>
      </c>
      <c r="M635" s="1">
        <f>IF(Table1[[#This Row],[Grade_of_Stars]]="Good", 1,0)</f>
        <v>0</v>
      </c>
      <c r="N635" s="1">
        <f>IF(Table1[[#This Row],[Grade_of_Stars]]="Average",1,0)</f>
        <v>0</v>
      </c>
      <c r="O635" s="1">
        <f>IF(Table1[[#This Row],[Grade_of_Stars]]="Poor",1,0)</f>
        <v>0</v>
      </c>
    </row>
    <row r="636" spans="1:15" ht="14.25" customHeight="1" x14ac:dyDescent="0.25">
      <c r="A636" s="1" t="s">
        <v>844</v>
      </c>
      <c r="B636" s="3">
        <v>45073</v>
      </c>
      <c r="C636" s="1" t="s">
        <v>14</v>
      </c>
      <c r="D636" s="1" t="s">
        <v>6</v>
      </c>
      <c r="E636" s="1" t="s">
        <v>7</v>
      </c>
      <c r="F636" s="1">
        <v>1</v>
      </c>
      <c r="G636" s="1" t="s">
        <v>11</v>
      </c>
      <c r="H636" s="1" t="s">
        <v>9</v>
      </c>
      <c r="I636" s="1">
        <f>IF(Table1[[#This Row],[Recommended]]="yes", 1, 0)</f>
        <v>0</v>
      </c>
      <c r="J636" s="1">
        <f>IF(Table1[[#This Row],[Recommended]]="no",1,0)</f>
        <v>1</v>
      </c>
      <c r="K636" s="1" t="str">
        <f>IF(Table1[[#This Row],[Stars]]&gt;=8,"Excellent",IF(Table1[[#This Row],[Stars]]&gt;=6,"Good",IF(Table1[[#This Row],[Stars]]&gt;=5, "Average","Poor")))</f>
        <v>Poor</v>
      </c>
      <c r="L636" s="1">
        <f>IF(Table1[[#This Row],[Grade_of_Stars]]="Excellent", 1,0)</f>
        <v>0</v>
      </c>
      <c r="M636" s="1">
        <f>IF(Table1[[#This Row],[Grade_of_Stars]]="Good", 1,0)</f>
        <v>0</v>
      </c>
      <c r="N636" s="1">
        <f>IF(Table1[[#This Row],[Grade_of_Stars]]="Average",1,0)</f>
        <v>0</v>
      </c>
      <c r="O636" s="1">
        <f>IF(Table1[[#This Row],[Grade_of_Stars]]="Poor",1,0)</f>
        <v>1</v>
      </c>
    </row>
    <row r="637" spans="1:15" ht="14.25" customHeight="1" x14ac:dyDescent="0.25">
      <c r="A637" s="1" t="s">
        <v>61</v>
      </c>
      <c r="B637" s="3">
        <v>45030</v>
      </c>
      <c r="C637" s="1" t="s">
        <v>5</v>
      </c>
      <c r="D637" s="1" t="s">
        <v>6</v>
      </c>
      <c r="E637" s="1" t="s">
        <v>7</v>
      </c>
      <c r="F637" s="1">
        <v>5</v>
      </c>
      <c r="G637" s="1" t="s">
        <v>11</v>
      </c>
      <c r="H637" s="1" t="s">
        <v>9</v>
      </c>
      <c r="I637" s="1">
        <f>IF(Table1[[#This Row],[Recommended]]="yes", 1, 0)</f>
        <v>0</v>
      </c>
      <c r="J637" s="1">
        <f>IF(Table1[[#This Row],[Recommended]]="no",1,0)</f>
        <v>1</v>
      </c>
      <c r="K637" s="1" t="str">
        <f>IF(Table1[[#This Row],[Stars]]&gt;=8,"Excellent",IF(Table1[[#This Row],[Stars]]&gt;=6,"Good",IF(Table1[[#This Row],[Stars]]&gt;=5, "Average","Poor")))</f>
        <v>Average</v>
      </c>
      <c r="L637" s="1">
        <f>IF(Table1[[#This Row],[Grade_of_Stars]]="Excellent", 1,0)</f>
        <v>0</v>
      </c>
      <c r="M637" s="1">
        <f>IF(Table1[[#This Row],[Grade_of_Stars]]="Good", 1,0)</f>
        <v>0</v>
      </c>
      <c r="N637" s="1">
        <f>IF(Table1[[#This Row],[Grade_of_Stars]]="Average",1,0)</f>
        <v>1</v>
      </c>
      <c r="O637" s="1">
        <f>IF(Table1[[#This Row],[Grade_of_Stars]]="Poor",1,0)</f>
        <v>0</v>
      </c>
    </row>
    <row r="638" spans="1:15" ht="14.25" customHeight="1" x14ac:dyDescent="0.25">
      <c r="A638" s="21" t="s">
        <v>845</v>
      </c>
      <c r="B638" s="3">
        <v>45005</v>
      </c>
      <c r="C638" s="1" t="s">
        <v>70</v>
      </c>
      <c r="D638" s="1" t="s">
        <v>6</v>
      </c>
      <c r="E638" s="1" t="s">
        <v>7</v>
      </c>
      <c r="F638" s="1">
        <v>3</v>
      </c>
      <c r="G638" s="1" t="s">
        <v>11</v>
      </c>
      <c r="H638" s="1" t="s">
        <v>9</v>
      </c>
      <c r="I638" s="1">
        <f>IF(Table1[[#This Row],[Recommended]]="yes", 1, 0)</f>
        <v>0</v>
      </c>
      <c r="J638" s="1">
        <f>IF(Table1[[#This Row],[Recommended]]="no",1,0)</f>
        <v>1</v>
      </c>
      <c r="K638" s="1" t="str">
        <f>IF(Table1[[#This Row],[Stars]]&gt;=8,"Excellent",IF(Table1[[#This Row],[Stars]]&gt;=6,"Good",IF(Table1[[#This Row],[Stars]]&gt;=5, "Average","Poor")))</f>
        <v>Poor</v>
      </c>
      <c r="L638" s="1">
        <f>IF(Table1[[#This Row],[Grade_of_Stars]]="Excellent", 1,0)</f>
        <v>0</v>
      </c>
      <c r="M638" s="1">
        <f>IF(Table1[[#This Row],[Grade_of_Stars]]="Good", 1,0)</f>
        <v>0</v>
      </c>
      <c r="N638" s="1">
        <f>IF(Table1[[#This Row],[Grade_of_Stars]]="Average",1,0)</f>
        <v>0</v>
      </c>
      <c r="O638" s="1">
        <f>IF(Table1[[#This Row],[Grade_of_Stars]]="Poor",1,0)</f>
        <v>1</v>
      </c>
    </row>
    <row r="639" spans="1:15" ht="14.25" customHeight="1" x14ac:dyDescent="0.25">
      <c r="A639" s="1" t="s">
        <v>76</v>
      </c>
      <c r="B639" s="3">
        <v>44998</v>
      </c>
      <c r="C639" s="1" t="s">
        <v>58</v>
      </c>
      <c r="D639" s="1" t="s">
        <v>6</v>
      </c>
      <c r="E639" s="1" t="s">
        <v>7</v>
      </c>
      <c r="F639" s="1">
        <v>3</v>
      </c>
      <c r="G639" s="1" t="s">
        <v>11</v>
      </c>
      <c r="H639" s="1" t="s">
        <v>9</v>
      </c>
      <c r="I639" s="1">
        <f>IF(Table1[[#This Row],[Recommended]]="yes", 1, 0)</f>
        <v>0</v>
      </c>
      <c r="J639" s="1">
        <f>IF(Table1[[#This Row],[Recommended]]="no",1,0)</f>
        <v>1</v>
      </c>
      <c r="K639" s="1" t="str">
        <f>IF(Table1[[#This Row],[Stars]]&gt;=8,"Excellent",IF(Table1[[#This Row],[Stars]]&gt;=6,"Good",IF(Table1[[#This Row],[Stars]]&gt;=5, "Average","Poor")))</f>
        <v>Poor</v>
      </c>
      <c r="L639" s="1">
        <f>IF(Table1[[#This Row],[Grade_of_Stars]]="Excellent", 1,0)</f>
        <v>0</v>
      </c>
      <c r="M639" s="1">
        <f>IF(Table1[[#This Row],[Grade_of_Stars]]="Good", 1,0)</f>
        <v>0</v>
      </c>
      <c r="N639" s="1">
        <f>IF(Table1[[#This Row],[Grade_of_Stars]]="Average",1,0)</f>
        <v>0</v>
      </c>
      <c r="O639" s="1">
        <f>IF(Table1[[#This Row],[Grade_of_Stars]]="Poor",1,0)</f>
        <v>1</v>
      </c>
    </row>
    <row r="640" spans="1:15" ht="14.25" customHeight="1" x14ac:dyDescent="0.25">
      <c r="A640" s="1" t="s">
        <v>846</v>
      </c>
      <c r="B640" s="3">
        <v>44987</v>
      </c>
      <c r="C640" s="1" t="s">
        <v>31</v>
      </c>
      <c r="D640" s="1" t="s">
        <v>6</v>
      </c>
      <c r="E640" s="1" t="s">
        <v>2</v>
      </c>
      <c r="F640" s="1">
        <v>5</v>
      </c>
      <c r="G640" s="1" t="s">
        <v>11</v>
      </c>
      <c r="H640" s="1" t="s">
        <v>9</v>
      </c>
      <c r="I640" s="1">
        <f>IF(Table1[[#This Row],[Recommended]]="yes", 1, 0)</f>
        <v>1</v>
      </c>
      <c r="J640" s="1">
        <f>IF(Table1[[#This Row],[Recommended]]="no",1,0)</f>
        <v>0</v>
      </c>
      <c r="K640" s="1" t="str">
        <f>IF(Table1[[#This Row],[Stars]]&gt;=8,"Excellent",IF(Table1[[#This Row],[Stars]]&gt;=6,"Good",IF(Table1[[#This Row],[Stars]]&gt;=5, "Average","Poor")))</f>
        <v>Average</v>
      </c>
      <c r="L640" s="1">
        <f>IF(Table1[[#This Row],[Grade_of_Stars]]="Excellent", 1,0)</f>
        <v>0</v>
      </c>
      <c r="M640" s="1">
        <f>IF(Table1[[#This Row],[Grade_of_Stars]]="Good", 1,0)</f>
        <v>0</v>
      </c>
      <c r="N640" s="1">
        <f>IF(Table1[[#This Row],[Grade_of_Stars]]="Average",1,0)</f>
        <v>1</v>
      </c>
      <c r="O640" s="1">
        <f>IF(Table1[[#This Row],[Grade_of_Stars]]="Poor",1,0)</f>
        <v>0</v>
      </c>
    </row>
    <row r="641" spans="1:15" ht="14.25" customHeight="1" x14ac:dyDescent="0.25">
      <c r="A641" s="1" t="s">
        <v>847</v>
      </c>
      <c r="B641" s="3">
        <v>44975</v>
      </c>
      <c r="C641" s="1" t="s">
        <v>5</v>
      </c>
      <c r="D641" s="1" t="s">
        <v>6</v>
      </c>
      <c r="E641" s="1" t="s">
        <v>7</v>
      </c>
      <c r="F641" s="1">
        <v>3</v>
      </c>
      <c r="G641" s="1" t="s">
        <v>11</v>
      </c>
      <c r="H641" s="1" t="s">
        <v>9</v>
      </c>
      <c r="I641" s="1">
        <f>IF(Table1[[#This Row],[Recommended]]="yes", 1, 0)</f>
        <v>0</v>
      </c>
      <c r="J641" s="1">
        <f>IF(Table1[[#This Row],[Recommended]]="no",1,0)</f>
        <v>1</v>
      </c>
      <c r="K641" s="1" t="str">
        <f>IF(Table1[[#This Row],[Stars]]&gt;=8,"Excellent",IF(Table1[[#This Row],[Stars]]&gt;=6,"Good",IF(Table1[[#This Row],[Stars]]&gt;=5, "Average","Poor")))</f>
        <v>Poor</v>
      </c>
      <c r="L641" s="1">
        <f>IF(Table1[[#This Row],[Grade_of_Stars]]="Excellent", 1,0)</f>
        <v>0</v>
      </c>
      <c r="M641" s="1">
        <f>IF(Table1[[#This Row],[Grade_of_Stars]]="Good", 1,0)</f>
        <v>0</v>
      </c>
      <c r="N641" s="1">
        <f>IF(Table1[[#This Row],[Grade_of_Stars]]="Average",1,0)</f>
        <v>0</v>
      </c>
      <c r="O641" s="1">
        <f>IF(Table1[[#This Row],[Grade_of_Stars]]="Poor",1,0)</f>
        <v>1</v>
      </c>
    </row>
    <row r="642" spans="1:15" ht="14.25" customHeight="1" x14ac:dyDescent="0.25">
      <c r="A642" s="1" t="s">
        <v>848</v>
      </c>
      <c r="B642" s="3">
        <v>44935</v>
      </c>
      <c r="C642" s="1" t="s">
        <v>5</v>
      </c>
      <c r="D642" s="1" t="s">
        <v>6</v>
      </c>
      <c r="E642" s="1" t="s">
        <v>7</v>
      </c>
      <c r="F642" s="1">
        <v>9</v>
      </c>
      <c r="G642" s="1" t="s">
        <v>11</v>
      </c>
      <c r="H642" s="1" t="s">
        <v>9</v>
      </c>
      <c r="I642" s="1">
        <f>IF(Table1[[#This Row],[Recommended]]="yes", 1, 0)</f>
        <v>0</v>
      </c>
      <c r="J642" s="1">
        <f>IF(Table1[[#This Row],[Recommended]]="no",1,0)</f>
        <v>1</v>
      </c>
      <c r="K642" s="1" t="str">
        <f>IF(Table1[[#This Row],[Stars]]&gt;=8,"Excellent",IF(Table1[[#This Row],[Stars]]&gt;=6,"Good",IF(Table1[[#This Row],[Stars]]&gt;=5, "Average","Poor")))</f>
        <v>Excellent</v>
      </c>
      <c r="L642" s="1">
        <f>IF(Table1[[#This Row],[Grade_of_Stars]]="Excellent", 1,0)</f>
        <v>1</v>
      </c>
      <c r="M642" s="1">
        <f>IF(Table1[[#This Row],[Grade_of_Stars]]="Good", 1,0)</f>
        <v>0</v>
      </c>
      <c r="N642" s="1">
        <f>IF(Table1[[#This Row],[Grade_of_Stars]]="Average",1,0)</f>
        <v>0</v>
      </c>
      <c r="O642" s="1">
        <f>IF(Table1[[#This Row],[Grade_of_Stars]]="Poor",1,0)</f>
        <v>0</v>
      </c>
    </row>
    <row r="643" spans="1:15" ht="14.25" customHeight="1" x14ac:dyDescent="0.25">
      <c r="A643" s="1" t="s">
        <v>849</v>
      </c>
      <c r="B643" s="3">
        <v>44924</v>
      </c>
      <c r="C643" s="1" t="s">
        <v>5</v>
      </c>
      <c r="D643" s="1" t="s">
        <v>6</v>
      </c>
      <c r="E643" s="1" t="s">
        <v>7</v>
      </c>
      <c r="F643" s="1">
        <v>1</v>
      </c>
      <c r="G643" s="1" t="s">
        <v>11</v>
      </c>
      <c r="H643" s="1" t="s">
        <v>9</v>
      </c>
      <c r="I643" s="1">
        <f>IF(Table1[[#This Row],[Recommended]]="yes", 1, 0)</f>
        <v>0</v>
      </c>
      <c r="J643" s="1">
        <f>IF(Table1[[#This Row],[Recommended]]="no",1,0)</f>
        <v>1</v>
      </c>
      <c r="K643" s="1" t="str">
        <f>IF(Table1[[#This Row],[Stars]]&gt;=8,"Excellent",IF(Table1[[#This Row],[Stars]]&gt;=6,"Good",IF(Table1[[#This Row],[Stars]]&gt;=5, "Average","Poor")))</f>
        <v>Poor</v>
      </c>
      <c r="L643" s="1">
        <f>IF(Table1[[#This Row],[Grade_of_Stars]]="Excellent", 1,0)</f>
        <v>0</v>
      </c>
      <c r="M643" s="1">
        <f>IF(Table1[[#This Row],[Grade_of_Stars]]="Good", 1,0)</f>
        <v>0</v>
      </c>
      <c r="N643" s="1">
        <f>IF(Table1[[#This Row],[Grade_of_Stars]]="Average",1,0)</f>
        <v>0</v>
      </c>
      <c r="O643" s="1">
        <f>IF(Table1[[#This Row],[Grade_of_Stars]]="Poor",1,0)</f>
        <v>1</v>
      </c>
    </row>
    <row r="644" spans="1:15" ht="14.25" customHeight="1" x14ac:dyDescent="0.25">
      <c r="A644" s="1" t="s">
        <v>850</v>
      </c>
      <c r="B644" s="3">
        <v>44865</v>
      </c>
      <c r="C644" s="1" t="s">
        <v>31</v>
      </c>
      <c r="D644" s="1" t="s">
        <v>6</v>
      </c>
      <c r="E644" s="1" t="s">
        <v>7</v>
      </c>
      <c r="F644" s="1">
        <v>5</v>
      </c>
      <c r="G644" s="1" t="s">
        <v>11</v>
      </c>
      <c r="H644" s="1" t="s">
        <v>9</v>
      </c>
      <c r="I644" s="1">
        <f>IF(Table1[[#This Row],[Recommended]]="yes", 1, 0)</f>
        <v>0</v>
      </c>
      <c r="J644" s="1">
        <f>IF(Table1[[#This Row],[Recommended]]="no",1,0)</f>
        <v>1</v>
      </c>
      <c r="K644" s="1" t="str">
        <f>IF(Table1[[#This Row],[Stars]]&gt;=8,"Excellent",IF(Table1[[#This Row],[Stars]]&gt;=6,"Good",IF(Table1[[#This Row],[Stars]]&gt;=5, "Average","Poor")))</f>
        <v>Average</v>
      </c>
      <c r="L644" s="1">
        <f>IF(Table1[[#This Row],[Grade_of_Stars]]="Excellent", 1,0)</f>
        <v>0</v>
      </c>
      <c r="M644" s="1">
        <f>IF(Table1[[#This Row],[Grade_of_Stars]]="Good", 1,0)</f>
        <v>0</v>
      </c>
      <c r="N644" s="1">
        <f>IF(Table1[[#This Row],[Grade_of_Stars]]="Average",1,0)</f>
        <v>1</v>
      </c>
      <c r="O644" s="1">
        <f>IF(Table1[[#This Row],[Grade_of_Stars]]="Poor",1,0)</f>
        <v>0</v>
      </c>
    </row>
    <row r="645" spans="1:15" ht="14.25" customHeight="1" x14ac:dyDescent="0.25">
      <c r="A645" s="1" t="s">
        <v>851</v>
      </c>
      <c r="B645" s="3">
        <v>44855</v>
      </c>
      <c r="C645" s="1" t="s">
        <v>5</v>
      </c>
      <c r="D645" s="1" t="s">
        <v>6</v>
      </c>
      <c r="E645" s="1" t="s">
        <v>7</v>
      </c>
      <c r="F645" s="1">
        <v>5</v>
      </c>
      <c r="G645" s="1" t="s">
        <v>11</v>
      </c>
      <c r="H645" s="1" t="s">
        <v>9</v>
      </c>
      <c r="I645" s="1">
        <f>IF(Table1[[#This Row],[Recommended]]="yes", 1, 0)</f>
        <v>0</v>
      </c>
      <c r="J645" s="1">
        <f>IF(Table1[[#This Row],[Recommended]]="no",1,0)</f>
        <v>1</v>
      </c>
      <c r="K645" s="1" t="str">
        <f>IF(Table1[[#This Row],[Stars]]&gt;=8,"Excellent",IF(Table1[[#This Row],[Stars]]&gt;=6,"Good",IF(Table1[[#This Row],[Stars]]&gt;=5, "Average","Poor")))</f>
        <v>Average</v>
      </c>
      <c r="L645" s="1">
        <f>IF(Table1[[#This Row],[Grade_of_Stars]]="Excellent", 1,0)</f>
        <v>0</v>
      </c>
      <c r="M645" s="1">
        <f>IF(Table1[[#This Row],[Grade_of_Stars]]="Good", 1,0)</f>
        <v>0</v>
      </c>
      <c r="N645" s="1">
        <f>IF(Table1[[#This Row],[Grade_of_Stars]]="Average",1,0)</f>
        <v>1</v>
      </c>
      <c r="O645" s="1">
        <f>IF(Table1[[#This Row],[Grade_of_Stars]]="Poor",1,0)</f>
        <v>0</v>
      </c>
    </row>
    <row r="646" spans="1:15" ht="14.25" customHeight="1" x14ac:dyDescent="0.25">
      <c r="A646" s="1" t="s">
        <v>106</v>
      </c>
      <c r="B646" s="3">
        <v>44783</v>
      </c>
      <c r="C646" s="1" t="s">
        <v>31</v>
      </c>
      <c r="D646" s="1" t="s">
        <v>6</v>
      </c>
      <c r="E646" s="1" t="s">
        <v>2</v>
      </c>
      <c r="F646" s="1">
        <v>5</v>
      </c>
      <c r="G646" s="1" t="s">
        <v>11</v>
      </c>
      <c r="H646" s="1" t="s">
        <v>9</v>
      </c>
      <c r="I646" s="1">
        <f>IF(Table1[[#This Row],[Recommended]]="yes", 1, 0)</f>
        <v>1</v>
      </c>
      <c r="J646" s="1">
        <f>IF(Table1[[#This Row],[Recommended]]="no",1,0)</f>
        <v>0</v>
      </c>
      <c r="K646" s="1" t="str">
        <f>IF(Table1[[#This Row],[Stars]]&gt;=8,"Excellent",IF(Table1[[#This Row],[Stars]]&gt;=6,"Good",IF(Table1[[#This Row],[Stars]]&gt;=5, "Average","Poor")))</f>
        <v>Average</v>
      </c>
      <c r="L646" s="1">
        <f>IF(Table1[[#This Row],[Grade_of_Stars]]="Excellent", 1,0)</f>
        <v>0</v>
      </c>
      <c r="M646" s="1">
        <f>IF(Table1[[#This Row],[Grade_of_Stars]]="Good", 1,0)</f>
        <v>0</v>
      </c>
      <c r="N646" s="1">
        <f>IF(Table1[[#This Row],[Grade_of_Stars]]="Average",1,0)</f>
        <v>1</v>
      </c>
      <c r="O646" s="1">
        <f>IF(Table1[[#This Row],[Grade_of_Stars]]="Poor",1,0)</f>
        <v>0</v>
      </c>
    </row>
    <row r="647" spans="1:15" ht="14.25" customHeight="1" x14ac:dyDescent="0.25">
      <c r="A647" s="1" t="s">
        <v>110</v>
      </c>
      <c r="B647" s="3">
        <v>44762</v>
      </c>
      <c r="C647" s="1" t="s">
        <v>64</v>
      </c>
      <c r="D647" s="1" t="s">
        <v>6</v>
      </c>
      <c r="E647" s="1" t="s">
        <v>7</v>
      </c>
      <c r="F647" s="1">
        <v>3</v>
      </c>
      <c r="G647" s="1" t="s">
        <v>11</v>
      </c>
      <c r="H647" s="1" t="s">
        <v>9</v>
      </c>
      <c r="I647" s="1">
        <f>IF(Table1[[#This Row],[Recommended]]="yes", 1, 0)</f>
        <v>0</v>
      </c>
      <c r="J647" s="1">
        <f>IF(Table1[[#This Row],[Recommended]]="no",1,0)</f>
        <v>1</v>
      </c>
      <c r="K647" s="1" t="str">
        <f>IF(Table1[[#This Row],[Stars]]&gt;=8,"Excellent",IF(Table1[[#This Row],[Stars]]&gt;=6,"Good",IF(Table1[[#This Row],[Stars]]&gt;=5, "Average","Poor")))</f>
        <v>Poor</v>
      </c>
      <c r="L647" s="1">
        <f>IF(Table1[[#This Row],[Grade_of_Stars]]="Excellent", 1,0)</f>
        <v>0</v>
      </c>
      <c r="M647" s="1">
        <f>IF(Table1[[#This Row],[Grade_of_Stars]]="Good", 1,0)</f>
        <v>0</v>
      </c>
      <c r="N647" s="1">
        <f>IF(Table1[[#This Row],[Grade_of_Stars]]="Average",1,0)</f>
        <v>0</v>
      </c>
      <c r="O647" s="1">
        <f>IF(Table1[[#This Row],[Grade_of_Stars]]="Poor",1,0)</f>
        <v>1</v>
      </c>
    </row>
    <row r="648" spans="1:15" ht="14.25" customHeight="1" x14ac:dyDescent="0.25">
      <c r="A648" s="1" t="s">
        <v>852</v>
      </c>
      <c r="B648" s="3">
        <v>44737</v>
      </c>
      <c r="C648" s="1" t="s">
        <v>99</v>
      </c>
      <c r="D648" s="1" t="s">
        <v>6</v>
      </c>
      <c r="E648" s="1" t="s">
        <v>7</v>
      </c>
      <c r="F648" s="1">
        <v>9</v>
      </c>
      <c r="G648" s="1" t="s">
        <v>11</v>
      </c>
      <c r="H648" s="1" t="s">
        <v>9</v>
      </c>
      <c r="I648" s="1">
        <f>IF(Table1[[#This Row],[Recommended]]="yes", 1, 0)</f>
        <v>0</v>
      </c>
      <c r="J648" s="1">
        <f>IF(Table1[[#This Row],[Recommended]]="no",1,0)</f>
        <v>1</v>
      </c>
      <c r="K648" s="1" t="str">
        <f>IF(Table1[[#This Row],[Stars]]&gt;=8,"Excellent",IF(Table1[[#This Row],[Stars]]&gt;=6,"Good",IF(Table1[[#This Row],[Stars]]&gt;=5, "Average","Poor")))</f>
        <v>Excellent</v>
      </c>
      <c r="L648" s="1">
        <f>IF(Table1[[#This Row],[Grade_of_Stars]]="Excellent", 1,0)</f>
        <v>1</v>
      </c>
      <c r="M648" s="1">
        <f>IF(Table1[[#This Row],[Grade_of_Stars]]="Good", 1,0)</f>
        <v>0</v>
      </c>
      <c r="N648" s="1">
        <f>IF(Table1[[#This Row],[Grade_of_Stars]]="Average",1,0)</f>
        <v>0</v>
      </c>
      <c r="O648" s="1">
        <f>IF(Table1[[#This Row],[Grade_of_Stars]]="Poor",1,0)</f>
        <v>0</v>
      </c>
    </row>
    <row r="649" spans="1:15" ht="14.25" customHeight="1" x14ac:dyDescent="0.25">
      <c r="A649" s="1" t="s">
        <v>148</v>
      </c>
      <c r="B649" s="3">
        <v>44662</v>
      </c>
      <c r="C649" s="1" t="s">
        <v>5</v>
      </c>
      <c r="D649" s="1" t="s">
        <v>6</v>
      </c>
      <c r="E649" s="1" t="s">
        <v>7</v>
      </c>
      <c r="F649" s="1">
        <v>5</v>
      </c>
      <c r="G649" s="1" t="s">
        <v>11</v>
      </c>
      <c r="H649" s="1" t="s">
        <v>9</v>
      </c>
      <c r="I649" s="1">
        <f>IF(Table1[[#This Row],[Recommended]]="yes", 1, 0)</f>
        <v>0</v>
      </c>
      <c r="J649" s="1">
        <f>IF(Table1[[#This Row],[Recommended]]="no",1,0)</f>
        <v>1</v>
      </c>
      <c r="K649" s="1" t="str">
        <f>IF(Table1[[#This Row],[Stars]]&gt;=8,"Excellent",IF(Table1[[#This Row],[Stars]]&gt;=6,"Good",IF(Table1[[#This Row],[Stars]]&gt;=5, "Average","Poor")))</f>
        <v>Average</v>
      </c>
      <c r="L649" s="1">
        <f>IF(Table1[[#This Row],[Grade_of_Stars]]="Excellent", 1,0)</f>
        <v>0</v>
      </c>
      <c r="M649" s="1">
        <f>IF(Table1[[#This Row],[Grade_of_Stars]]="Good", 1,0)</f>
        <v>0</v>
      </c>
      <c r="N649" s="1">
        <f>IF(Table1[[#This Row],[Grade_of_Stars]]="Average",1,0)</f>
        <v>1</v>
      </c>
      <c r="O649" s="1">
        <f>IF(Table1[[#This Row],[Grade_of_Stars]]="Poor",1,0)</f>
        <v>0</v>
      </c>
    </row>
    <row r="650" spans="1:15" ht="14.25" customHeight="1" x14ac:dyDescent="0.25">
      <c r="A650" s="1" t="s">
        <v>151</v>
      </c>
      <c r="B650" s="3">
        <v>44655</v>
      </c>
      <c r="C650" s="1" t="s">
        <v>5</v>
      </c>
      <c r="D650" s="1" t="s">
        <v>6</v>
      </c>
      <c r="E650" s="1" t="s">
        <v>7</v>
      </c>
      <c r="F650" s="1">
        <v>3</v>
      </c>
      <c r="G650" s="1" t="s">
        <v>11</v>
      </c>
      <c r="H650" s="1" t="s">
        <v>9</v>
      </c>
      <c r="I650" s="1">
        <f>IF(Table1[[#This Row],[Recommended]]="yes", 1, 0)</f>
        <v>0</v>
      </c>
      <c r="J650" s="1">
        <f>IF(Table1[[#This Row],[Recommended]]="no",1,0)</f>
        <v>1</v>
      </c>
      <c r="K650" s="1" t="str">
        <f>IF(Table1[[#This Row],[Stars]]&gt;=8,"Excellent",IF(Table1[[#This Row],[Stars]]&gt;=6,"Good",IF(Table1[[#This Row],[Stars]]&gt;=5, "Average","Poor")))</f>
        <v>Poor</v>
      </c>
      <c r="L650" s="1">
        <f>IF(Table1[[#This Row],[Grade_of_Stars]]="Excellent", 1,0)</f>
        <v>0</v>
      </c>
      <c r="M650" s="1">
        <f>IF(Table1[[#This Row],[Grade_of_Stars]]="Good", 1,0)</f>
        <v>0</v>
      </c>
      <c r="N650" s="1">
        <f>IF(Table1[[#This Row],[Grade_of_Stars]]="Average",1,0)</f>
        <v>0</v>
      </c>
      <c r="O650" s="1">
        <f>IF(Table1[[#This Row],[Grade_of_Stars]]="Poor",1,0)</f>
        <v>1</v>
      </c>
    </row>
    <row r="651" spans="1:15" ht="14.25" customHeight="1" x14ac:dyDescent="0.25">
      <c r="A651" s="1" t="s">
        <v>853</v>
      </c>
      <c r="B651" s="3">
        <v>44649</v>
      </c>
      <c r="C651" s="1" t="s">
        <v>5</v>
      </c>
      <c r="D651" s="1" t="s">
        <v>6</v>
      </c>
      <c r="E651" s="1" t="s">
        <v>7</v>
      </c>
      <c r="F651" s="1">
        <v>3</v>
      </c>
      <c r="G651" s="1" t="s">
        <v>11</v>
      </c>
      <c r="H651" s="1" t="s">
        <v>9</v>
      </c>
      <c r="I651" s="1">
        <f>IF(Table1[[#This Row],[Recommended]]="yes", 1, 0)</f>
        <v>0</v>
      </c>
      <c r="J651" s="1">
        <f>IF(Table1[[#This Row],[Recommended]]="no",1,0)</f>
        <v>1</v>
      </c>
      <c r="K651" s="1" t="str">
        <f>IF(Table1[[#This Row],[Stars]]&gt;=8,"Excellent",IF(Table1[[#This Row],[Stars]]&gt;=6,"Good",IF(Table1[[#This Row],[Stars]]&gt;=5, "Average","Poor")))</f>
        <v>Poor</v>
      </c>
      <c r="L651" s="1">
        <f>IF(Table1[[#This Row],[Grade_of_Stars]]="Excellent", 1,0)</f>
        <v>0</v>
      </c>
      <c r="M651" s="1">
        <f>IF(Table1[[#This Row],[Grade_of_Stars]]="Good", 1,0)</f>
        <v>0</v>
      </c>
      <c r="N651" s="1">
        <f>IF(Table1[[#This Row],[Grade_of_Stars]]="Average",1,0)</f>
        <v>0</v>
      </c>
      <c r="O651" s="1">
        <f>IF(Table1[[#This Row],[Grade_of_Stars]]="Poor",1,0)</f>
        <v>1</v>
      </c>
    </row>
    <row r="652" spans="1:15" ht="14.25" customHeight="1" x14ac:dyDescent="0.25">
      <c r="A652" s="1" t="s">
        <v>854</v>
      </c>
      <c r="B652" s="3">
        <v>44626</v>
      </c>
      <c r="C652" s="1" t="s">
        <v>31</v>
      </c>
      <c r="D652" s="1" t="s">
        <v>6</v>
      </c>
      <c r="E652" s="1" t="s">
        <v>7</v>
      </c>
      <c r="F652" s="1">
        <v>5</v>
      </c>
      <c r="G652" s="1" t="s">
        <v>11</v>
      </c>
      <c r="H652" s="1" t="s">
        <v>9</v>
      </c>
      <c r="I652" s="1">
        <f>IF(Table1[[#This Row],[Recommended]]="yes", 1, 0)</f>
        <v>0</v>
      </c>
      <c r="J652" s="1">
        <f>IF(Table1[[#This Row],[Recommended]]="no",1,0)</f>
        <v>1</v>
      </c>
      <c r="K652" s="1" t="str">
        <f>IF(Table1[[#This Row],[Stars]]&gt;=8,"Excellent",IF(Table1[[#This Row],[Stars]]&gt;=6,"Good",IF(Table1[[#This Row],[Stars]]&gt;=5, "Average","Poor")))</f>
        <v>Average</v>
      </c>
      <c r="L652" s="1">
        <f>IF(Table1[[#This Row],[Grade_of_Stars]]="Excellent", 1,0)</f>
        <v>0</v>
      </c>
      <c r="M652" s="1">
        <f>IF(Table1[[#This Row],[Grade_of_Stars]]="Good", 1,0)</f>
        <v>0</v>
      </c>
      <c r="N652" s="1">
        <f>IF(Table1[[#This Row],[Grade_of_Stars]]="Average",1,0)</f>
        <v>1</v>
      </c>
      <c r="O652" s="1">
        <f>IF(Table1[[#This Row],[Grade_of_Stars]]="Poor",1,0)</f>
        <v>0</v>
      </c>
    </row>
    <row r="653" spans="1:15" ht="14.25" customHeight="1" x14ac:dyDescent="0.25">
      <c r="A653" s="1" t="s">
        <v>855</v>
      </c>
      <c r="B653" s="3">
        <v>44610</v>
      </c>
      <c r="C653" s="1" t="s">
        <v>5</v>
      </c>
      <c r="D653" s="1" t="s">
        <v>6</v>
      </c>
      <c r="E653" s="1" t="s">
        <v>7</v>
      </c>
      <c r="F653" s="1">
        <v>3</v>
      </c>
      <c r="G653" s="1" t="s">
        <v>11</v>
      </c>
      <c r="H653" s="1" t="s">
        <v>9</v>
      </c>
      <c r="I653" s="1">
        <f>IF(Table1[[#This Row],[Recommended]]="yes", 1, 0)</f>
        <v>0</v>
      </c>
      <c r="J653" s="1">
        <f>IF(Table1[[#This Row],[Recommended]]="no",1,0)</f>
        <v>1</v>
      </c>
      <c r="K653" s="1" t="str">
        <f>IF(Table1[[#This Row],[Stars]]&gt;=8,"Excellent",IF(Table1[[#This Row],[Stars]]&gt;=6,"Good",IF(Table1[[#This Row],[Stars]]&gt;=5, "Average","Poor")))</f>
        <v>Poor</v>
      </c>
      <c r="L653" s="1">
        <f>IF(Table1[[#This Row],[Grade_of_Stars]]="Excellent", 1,0)</f>
        <v>0</v>
      </c>
      <c r="M653" s="1">
        <f>IF(Table1[[#This Row],[Grade_of_Stars]]="Good", 1,0)</f>
        <v>0</v>
      </c>
      <c r="N653" s="1">
        <f>IF(Table1[[#This Row],[Grade_of_Stars]]="Average",1,0)</f>
        <v>0</v>
      </c>
      <c r="O653" s="1">
        <f>IF(Table1[[#This Row],[Grade_of_Stars]]="Poor",1,0)</f>
        <v>1</v>
      </c>
    </row>
    <row r="654" spans="1:15" ht="14.25" customHeight="1" x14ac:dyDescent="0.25">
      <c r="A654" s="1" t="s">
        <v>162</v>
      </c>
      <c r="B654" s="3">
        <v>44573</v>
      </c>
      <c r="C654" s="1" t="s">
        <v>5</v>
      </c>
      <c r="D654" s="1" t="s">
        <v>6</v>
      </c>
      <c r="E654" s="1" t="s">
        <v>7</v>
      </c>
      <c r="F654" s="1">
        <v>7</v>
      </c>
      <c r="G654" s="1" t="s">
        <v>11</v>
      </c>
      <c r="H654" s="1" t="s">
        <v>9</v>
      </c>
      <c r="I654" s="1">
        <f>IF(Table1[[#This Row],[Recommended]]="yes", 1, 0)</f>
        <v>0</v>
      </c>
      <c r="J654" s="1">
        <f>IF(Table1[[#This Row],[Recommended]]="no",1,0)</f>
        <v>1</v>
      </c>
      <c r="K654" s="1" t="str">
        <f>IF(Table1[[#This Row],[Stars]]&gt;=8,"Excellent",IF(Table1[[#This Row],[Stars]]&gt;=6,"Good",IF(Table1[[#This Row],[Stars]]&gt;=5, "Average","Poor")))</f>
        <v>Good</v>
      </c>
      <c r="L654" s="1">
        <f>IF(Table1[[#This Row],[Grade_of_Stars]]="Excellent", 1,0)</f>
        <v>0</v>
      </c>
      <c r="M654" s="1">
        <f>IF(Table1[[#This Row],[Grade_of_Stars]]="Good", 1,0)</f>
        <v>1</v>
      </c>
      <c r="N654" s="1">
        <f>IF(Table1[[#This Row],[Grade_of_Stars]]="Average",1,0)</f>
        <v>0</v>
      </c>
      <c r="O654" s="1">
        <f>IF(Table1[[#This Row],[Grade_of_Stars]]="Poor",1,0)</f>
        <v>0</v>
      </c>
    </row>
    <row r="655" spans="1:15" ht="14.25" customHeight="1" x14ac:dyDescent="0.25">
      <c r="A655" s="1" t="s">
        <v>856</v>
      </c>
      <c r="B655" s="3">
        <v>44519</v>
      </c>
      <c r="C655" s="1" t="s">
        <v>5</v>
      </c>
      <c r="D655" s="1" t="s">
        <v>6</v>
      </c>
      <c r="E655" s="1" t="s">
        <v>7</v>
      </c>
      <c r="F655" s="1">
        <v>3</v>
      </c>
      <c r="G655" s="1" t="s">
        <v>11</v>
      </c>
      <c r="H655" s="1" t="s">
        <v>9</v>
      </c>
      <c r="I655" s="1">
        <f>IF(Table1[[#This Row],[Recommended]]="yes", 1, 0)</f>
        <v>0</v>
      </c>
      <c r="J655" s="1">
        <f>IF(Table1[[#This Row],[Recommended]]="no",1,0)</f>
        <v>1</v>
      </c>
      <c r="K655" s="1" t="str">
        <f>IF(Table1[[#This Row],[Stars]]&gt;=8,"Excellent",IF(Table1[[#This Row],[Stars]]&gt;=6,"Good",IF(Table1[[#This Row],[Stars]]&gt;=5, "Average","Poor")))</f>
        <v>Poor</v>
      </c>
      <c r="L655" s="1">
        <f>IF(Table1[[#This Row],[Grade_of_Stars]]="Excellent", 1,0)</f>
        <v>0</v>
      </c>
      <c r="M655" s="1">
        <f>IF(Table1[[#This Row],[Grade_of_Stars]]="Good", 1,0)</f>
        <v>0</v>
      </c>
      <c r="N655" s="1">
        <f>IF(Table1[[#This Row],[Grade_of_Stars]]="Average",1,0)</f>
        <v>0</v>
      </c>
      <c r="O655" s="1">
        <f>IF(Table1[[#This Row],[Grade_of_Stars]]="Poor",1,0)</f>
        <v>1</v>
      </c>
    </row>
    <row r="656" spans="1:15" ht="14.25" customHeight="1" x14ac:dyDescent="0.25">
      <c r="A656" s="1" t="s">
        <v>857</v>
      </c>
      <c r="B656" s="3">
        <v>44483</v>
      </c>
      <c r="C656" s="1" t="s">
        <v>5</v>
      </c>
      <c r="D656" s="1" t="s">
        <v>6</v>
      </c>
      <c r="E656" s="1" t="s">
        <v>7</v>
      </c>
      <c r="F656" s="1">
        <v>5</v>
      </c>
      <c r="G656" s="1" t="s">
        <v>11</v>
      </c>
      <c r="H656" s="1" t="s">
        <v>9</v>
      </c>
      <c r="I656" s="1">
        <f>IF(Table1[[#This Row],[Recommended]]="yes", 1, 0)</f>
        <v>0</v>
      </c>
      <c r="J656" s="1">
        <f>IF(Table1[[#This Row],[Recommended]]="no",1,0)</f>
        <v>1</v>
      </c>
      <c r="K656" s="1" t="str">
        <f>IF(Table1[[#This Row],[Stars]]&gt;=8,"Excellent",IF(Table1[[#This Row],[Stars]]&gt;=6,"Good",IF(Table1[[#This Row],[Stars]]&gt;=5, "Average","Poor")))</f>
        <v>Average</v>
      </c>
      <c r="L656" s="1">
        <f>IF(Table1[[#This Row],[Grade_of_Stars]]="Excellent", 1,0)</f>
        <v>0</v>
      </c>
      <c r="M656" s="1">
        <f>IF(Table1[[#This Row],[Grade_of_Stars]]="Good", 1,0)</f>
        <v>0</v>
      </c>
      <c r="N656" s="1">
        <f>IF(Table1[[#This Row],[Grade_of_Stars]]="Average",1,0)</f>
        <v>1</v>
      </c>
      <c r="O656" s="1">
        <f>IF(Table1[[#This Row],[Grade_of_Stars]]="Poor",1,0)</f>
        <v>0</v>
      </c>
    </row>
    <row r="657" spans="1:15" ht="14.25" customHeight="1" x14ac:dyDescent="0.25">
      <c r="A657" s="1" t="s">
        <v>858</v>
      </c>
      <c r="B657" s="3">
        <v>44430</v>
      </c>
      <c r="C657" s="1" t="s">
        <v>5</v>
      </c>
      <c r="D657" s="1" t="s">
        <v>6</v>
      </c>
      <c r="E657" s="1" t="s">
        <v>2</v>
      </c>
      <c r="F657" s="1">
        <v>3</v>
      </c>
      <c r="G657" s="1" t="s">
        <v>11</v>
      </c>
      <c r="H657" s="1" t="s">
        <v>9</v>
      </c>
      <c r="I657" s="1">
        <f>IF(Table1[[#This Row],[Recommended]]="yes", 1, 0)</f>
        <v>1</v>
      </c>
      <c r="J657" s="1">
        <f>IF(Table1[[#This Row],[Recommended]]="no",1,0)</f>
        <v>0</v>
      </c>
      <c r="K657" s="1" t="str">
        <f>IF(Table1[[#This Row],[Stars]]&gt;=8,"Excellent",IF(Table1[[#This Row],[Stars]]&gt;=6,"Good",IF(Table1[[#This Row],[Stars]]&gt;=5, "Average","Poor")))</f>
        <v>Poor</v>
      </c>
      <c r="L657" s="1">
        <f>IF(Table1[[#This Row],[Grade_of_Stars]]="Excellent", 1,0)</f>
        <v>0</v>
      </c>
      <c r="M657" s="1">
        <f>IF(Table1[[#This Row],[Grade_of_Stars]]="Good", 1,0)</f>
        <v>0</v>
      </c>
      <c r="N657" s="1">
        <f>IF(Table1[[#This Row],[Grade_of_Stars]]="Average",1,0)</f>
        <v>0</v>
      </c>
      <c r="O657" s="1">
        <f>IF(Table1[[#This Row],[Grade_of_Stars]]="Poor",1,0)</f>
        <v>1</v>
      </c>
    </row>
    <row r="658" spans="1:15" ht="14.25" customHeight="1" x14ac:dyDescent="0.25">
      <c r="A658" s="1" t="s">
        <v>178</v>
      </c>
      <c r="B658" s="3">
        <v>44384</v>
      </c>
      <c r="C658" s="1" t="s">
        <v>14</v>
      </c>
      <c r="D658" s="1" t="s">
        <v>6</v>
      </c>
      <c r="E658" s="1" t="s">
        <v>7</v>
      </c>
      <c r="F658" s="1">
        <v>3</v>
      </c>
      <c r="G658" s="1" t="s">
        <v>11</v>
      </c>
      <c r="H658" s="1" t="s">
        <v>9</v>
      </c>
      <c r="I658" s="1">
        <f>IF(Table1[[#This Row],[Recommended]]="yes", 1, 0)</f>
        <v>0</v>
      </c>
      <c r="J658" s="1">
        <f>IF(Table1[[#This Row],[Recommended]]="no",1,0)</f>
        <v>1</v>
      </c>
      <c r="K658" s="1" t="str">
        <f>IF(Table1[[#This Row],[Stars]]&gt;=8,"Excellent",IF(Table1[[#This Row],[Stars]]&gt;=6,"Good",IF(Table1[[#This Row],[Stars]]&gt;=5, "Average","Poor")))</f>
        <v>Poor</v>
      </c>
      <c r="L658" s="1">
        <f>IF(Table1[[#This Row],[Grade_of_Stars]]="Excellent", 1,0)</f>
        <v>0</v>
      </c>
      <c r="M658" s="1">
        <f>IF(Table1[[#This Row],[Grade_of_Stars]]="Good", 1,0)</f>
        <v>0</v>
      </c>
      <c r="N658" s="1">
        <f>IF(Table1[[#This Row],[Grade_of_Stars]]="Average",1,0)</f>
        <v>0</v>
      </c>
      <c r="O658" s="1">
        <f>IF(Table1[[#This Row],[Grade_of_Stars]]="Poor",1,0)</f>
        <v>1</v>
      </c>
    </row>
    <row r="659" spans="1:15" ht="14.25" customHeight="1" x14ac:dyDescent="0.25">
      <c r="A659" s="1" t="s">
        <v>859</v>
      </c>
      <c r="B659" s="3">
        <v>44287</v>
      </c>
      <c r="C659" s="1" t="s">
        <v>5</v>
      </c>
      <c r="D659" s="1" t="s">
        <v>6</v>
      </c>
      <c r="E659" s="1" t="s">
        <v>7</v>
      </c>
      <c r="F659" s="1">
        <v>5</v>
      </c>
      <c r="G659" s="1" t="s">
        <v>11</v>
      </c>
      <c r="H659" s="1" t="s">
        <v>9</v>
      </c>
      <c r="I659" s="1">
        <f>IF(Table1[[#This Row],[Recommended]]="yes", 1, 0)</f>
        <v>0</v>
      </c>
      <c r="J659" s="1">
        <f>IF(Table1[[#This Row],[Recommended]]="no",1,0)</f>
        <v>1</v>
      </c>
      <c r="K659" s="1" t="str">
        <f>IF(Table1[[#This Row],[Stars]]&gt;=8,"Excellent",IF(Table1[[#This Row],[Stars]]&gt;=6,"Good",IF(Table1[[#This Row],[Stars]]&gt;=5, "Average","Poor")))</f>
        <v>Average</v>
      </c>
      <c r="L659" s="1">
        <f>IF(Table1[[#This Row],[Grade_of_Stars]]="Excellent", 1,0)</f>
        <v>0</v>
      </c>
      <c r="M659" s="1">
        <f>IF(Table1[[#This Row],[Grade_of_Stars]]="Good", 1,0)</f>
        <v>0</v>
      </c>
      <c r="N659" s="1">
        <f>IF(Table1[[#This Row],[Grade_of_Stars]]="Average",1,0)</f>
        <v>1</v>
      </c>
      <c r="O659" s="1">
        <f>IF(Table1[[#This Row],[Grade_of_Stars]]="Poor",1,0)</f>
        <v>0</v>
      </c>
    </row>
    <row r="660" spans="1:15" ht="14.25" customHeight="1" x14ac:dyDescent="0.25">
      <c r="A660" s="1" t="s">
        <v>860</v>
      </c>
      <c r="B660" s="3">
        <v>44190</v>
      </c>
      <c r="C660" s="1" t="s">
        <v>5</v>
      </c>
      <c r="D660" s="1" t="s">
        <v>6</v>
      </c>
      <c r="E660" s="1" t="s">
        <v>2</v>
      </c>
      <c r="F660" s="1">
        <v>3</v>
      </c>
      <c r="G660" s="1" t="s">
        <v>11</v>
      </c>
      <c r="H660" s="1" t="s">
        <v>9</v>
      </c>
      <c r="I660" s="1">
        <f>IF(Table1[[#This Row],[Recommended]]="yes", 1, 0)</f>
        <v>1</v>
      </c>
      <c r="J660" s="1">
        <f>IF(Table1[[#This Row],[Recommended]]="no",1,0)</f>
        <v>0</v>
      </c>
      <c r="K660" s="1" t="str">
        <f>IF(Table1[[#This Row],[Stars]]&gt;=8,"Excellent",IF(Table1[[#This Row],[Stars]]&gt;=6,"Good",IF(Table1[[#This Row],[Stars]]&gt;=5, "Average","Poor")))</f>
        <v>Poor</v>
      </c>
      <c r="L660" s="1">
        <f>IF(Table1[[#This Row],[Grade_of_Stars]]="Excellent", 1,0)</f>
        <v>0</v>
      </c>
      <c r="M660" s="1">
        <f>IF(Table1[[#This Row],[Grade_of_Stars]]="Good", 1,0)</f>
        <v>0</v>
      </c>
      <c r="N660" s="1">
        <f>IF(Table1[[#This Row],[Grade_of_Stars]]="Average",1,0)</f>
        <v>0</v>
      </c>
      <c r="O660" s="1">
        <f>IF(Table1[[#This Row],[Grade_of_Stars]]="Poor",1,0)</f>
        <v>1</v>
      </c>
    </row>
    <row r="661" spans="1:15" ht="14.25" customHeight="1" x14ac:dyDescent="0.25">
      <c r="A661" s="1" t="s">
        <v>861</v>
      </c>
      <c r="B661" s="3">
        <v>44051</v>
      </c>
      <c r="C661" s="1" t="s">
        <v>25</v>
      </c>
      <c r="D661" s="1" t="s">
        <v>6</v>
      </c>
      <c r="E661" s="1" t="s">
        <v>7</v>
      </c>
      <c r="F661" s="1">
        <v>7</v>
      </c>
      <c r="G661" s="1" t="s">
        <v>11</v>
      </c>
      <c r="H661" s="1" t="s">
        <v>9</v>
      </c>
      <c r="I661" s="1">
        <f>IF(Table1[[#This Row],[Recommended]]="yes", 1, 0)</f>
        <v>0</v>
      </c>
      <c r="J661" s="1">
        <f>IF(Table1[[#This Row],[Recommended]]="no",1,0)</f>
        <v>1</v>
      </c>
      <c r="K661" s="1" t="str">
        <f>IF(Table1[[#This Row],[Stars]]&gt;=8,"Excellent",IF(Table1[[#This Row],[Stars]]&gt;=6,"Good",IF(Table1[[#This Row],[Stars]]&gt;=5, "Average","Poor")))</f>
        <v>Good</v>
      </c>
      <c r="L661" s="1">
        <f>IF(Table1[[#This Row],[Grade_of_Stars]]="Excellent", 1,0)</f>
        <v>0</v>
      </c>
      <c r="M661" s="1">
        <f>IF(Table1[[#This Row],[Grade_of_Stars]]="Good", 1,0)</f>
        <v>1</v>
      </c>
      <c r="N661" s="1">
        <f>IF(Table1[[#This Row],[Grade_of_Stars]]="Average",1,0)</f>
        <v>0</v>
      </c>
      <c r="O661" s="1">
        <f>IF(Table1[[#This Row],[Grade_of_Stars]]="Poor",1,0)</f>
        <v>0</v>
      </c>
    </row>
    <row r="662" spans="1:15" ht="14.25" customHeight="1" x14ac:dyDescent="0.25">
      <c r="A662" s="1" t="s">
        <v>862</v>
      </c>
      <c r="B662" s="3">
        <v>43940</v>
      </c>
      <c r="C662" s="1" t="s">
        <v>189</v>
      </c>
      <c r="D662" s="1" t="s">
        <v>6</v>
      </c>
      <c r="E662" s="1" t="s">
        <v>2</v>
      </c>
      <c r="F662" s="1">
        <v>1</v>
      </c>
      <c r="G662" s="1" t="s">
        <v>11</v>
      </c>
      <c r="H662" s="1" t="s">
        <v>9</v>
      </c>
      <c r="I662" s="1">
        <f>IF(Table1[[#This Row],[Recommended]]="yes", 1, 0)</f>
        <v>1</v>
      </c>
      <c r="J662" s="1">
        <f>IF(Table1[[#This Row],[Recommended]]="no",1,0)</f>
        <v>0</v>
      </c>
      <c r="K662" s="1" t="str">
        <f>IF(Table1[[#This Row],[Stars]]&gt;=8,"Excellent",IF(Table1[[#This Row],[Stars]]&gt;=6,"Good",IF(Table1[[#This Row],[Stars]]&gt;=5, "Average","Poor")))</f>
        <v>Poor</v>
      </c>
      <c r="L662" s="1">
        <f>IF(Table1[[#This Row],[Grade_of_Stars]]="Excellent", 1,0)</f>
        <v>0</v>
      </c>
      <c r="M662" s="1">
        <f>IF(Table1[[#This Row],[Grade_of_Stars]]="Good", 1,0)</f>
        <v>0</v>
      </c>
      <c r="N662" s="1">
        <f>IF(Table1[[#This Row],[Grade_of_Stars]]="Average",1,0)</f>
        <v>0</v>
      </c>
      <c r="O662" s="1">
        <f>IF(Table1[[#This Row],[Grade_of_Stars]]="Poor",1,0)</f>
        <v>1</v>
      </c>
    </row>
    <row r="663" spans="1:15" ht="14.25" customHeight="1" x14ac:dyDescent="0.25">
      <c r="A663" s="1" t="s">
        <v>197</v>
      </c>
      <c r="B663" s="3">
        <v>43907</v>
      </c>
      <c r="C663" s="1" t="s">
        <v>5</v>
      </c>
      <c r="D663" s="1" t="s">
        <v>6</v>
      </c>
      <c r="E663" s="1" t="s">
        <v>7</v>
      </c>
      <c r="F663" s="1">
        <v>3</v>
      </c>
      <c r="G663" s="1" t="s">
        <v>11</v>
      </c>
      <c r="H663" s="1" t="s">
        <v>9</v>
      </c>
      <c r="I663" s="1">
        <f>IF(Table1[[#This Row],[Recommended]]="yes", 1, 0)</f>
        <v>0</v>
      </c>
      <c r="J663" s="1">
        <f>IF(Table1[[#This Row],[Recommended]]="no",1,0)</f>
        <v>1</v>
      </c>
      <c r="K663" s="1" t="str">
        <f>IF(Table1[[#This Row],[Stars]]&gt;=8,"Excellent",IF(Table1[[#This Row],[Stars]]&gt;=6,"Good",IF(Table1[[#This Row],[Stars]]&gt;=5, "Average","Poor")))</f>
        <v>Poor</v>
      </c>
      <c r="L663" s="1">
        <f>IF(Table1[[#This Row],[Grade_of_Stars]]="Excellent", 1,0)</f>
        <v>0</v>
      </c>
      <c r="M663" s="1">
        <f>IF(Table1[[#This Row],[Grade_of_Stars]]="Good", 1,0)</f>
        <v>0</v>
      </c>
      <c r="N663" s="1">
        <f>IF(Table1[[#This Row],[Grade_of_Stars]]="Average",1,0)</f>
        <v>0</v>
      </c>
      <c r="O663" s="1">
        <f>IF(Table1[[#This Row],[Grade_of_Stars]]="Poor",1,0)</f>
        <v>1</v>
      </c>
    </row>
    <row r="664" spans="1:15" ht="14.25" customHeight="1" x14ac:dyDescent="0.25">
      <c r="A664" s="1" t="s">
        <v>863</v>
      </c>
      <c r="B664" s="3">
        <v>43895</v>
      </c>
      <c r="C664" s="1" t="s">
        <v>5</v>
      </c>
      <c r="D664" s="1" t="s">
        <v>6</v>
      </c>
      <c r="E664" s="1" t="s">
        <v>2</v>
      </c>
      <c r="F664" s="1">
        <v>3</v>
      </c>
      <c r="G664" s="1" t="s">
        <v>11</v>
      </c>
      <c r="H664" s="1" t="s">
        <v>9</v>
      </c>
      <c r="I664" s="1">
        <f>IF(Table1[[#This Row],[Recommended]]="yes", 1, 0)</f>
        <v>1</v>
      </c>
      <c r="J664" s="1">
        <f>IF(Table1[[#This Row],[Recommended]]="no",1,0)</f>
        <v>0</v>
      </c>
      <c r="K664" s="1" t="str">
        <f>IF(Table1[[#This Row],[Stars]]&gt;=8,"Excellent",IF(Table1[[#This Row],[Stars]]&gt;=6,"Good",IF(Table1[[#This Row],[Stars]]&gt;=5, "Average","Poor")))</f>
        <v>Poor</v>
      </c>
      <c r="L664" s="1">
        <f>IF(Table1[[#This Row],[Grade_of_Stars]]="Excellent", 1,0)</f>
        <v>0</v>
      </c>
      <c r="M664" s="1">
        <f>IF(Table1[[#This Row],[Grade_of_Stars]]="Good", 1,0)</f>
        <v>0</v>
      </c>
      <c r="N664" s="1">
        <f>IF(Table1[[#This Row],[Grade_of_Stars]]="Average",1,0)</f>
        <v>0</v>
      </c>
      <c r="O664" s="1">
        <f>IF(Table1[[#This Row],[Grade_of_Stars]]="Poor",1,0)</f>
        <v>1</v>
      </c>
    </row>
    <row r="665" spans="1:15" ht="14.25" customHeight="1" x14ac:dyDescent="0.25">
      <c r="A665" s="1" t="s">
        <v>864</v>
      </c>
      <c r="B665" s="3">
        <v>43876</v>
      </c>
      <c r="C665" s="1" t="s">
        <v>33</v>
      </c>
      <c r="D665" s="1" t="s">
        <v>6</v>
      </c>
      <c r="E665" s="1" t="s">
        <v>7</v>
      </c>
      <c r="F665" s="1">
        <v>5</v>
      </c>
      <c r="G665" s="1" t="s">
        <v>11</v>
      </c>
      <c r="H665" s="1" t="s">
        <v>9</v>
      </c>
      <c r="I665" s="1">
        <f>IF(Table1[[#This Row],[Recommended]]="yes", 1, 0)</f>
        <v>0</v>
      </c>
      <c r="J665" s="1">
        <f>IF(Table1[[#This Row],[Recommended]]="no",1,0)</f>
        <v>1</v>
      </c>
      <c r="K665" s="1" t="str">
        <f>IF(Table1[[#This Row],[Stars]]&gt;=8,"Excellent",IF(Table1[[#This Row],[Stars]]&gt;=6,"Good",IF(Table1[[#This Row],[Stars]]&gt;=5, "Average","Poor")))</f>
        <v>Average</v>
      </c>
      <c r="L665" s="1">
        <f>IF(Table1[[#This Row],[Grade_of_Stars]]="Excellent", 1,0)</f>
        <v>0</v>
      </c>
      <c r="M665" s="1">
        <f>IF(Table1[[#This Row],[Grade_of_Stars]]="Good", 1,0)</f>
        <v>0</v>
      </c>
      <c r="N665" s="1">
        <f>IF(Table1[[#This Row],[Grade_of_Stars]]="Average",1,0)</f>
        <v>1</v>
      </c>
      <c r="O665" s="1">
        <f>IF(Table1[[#This Row],[Grade_of_Stars]]="Poor",1,0)</f>
        <v>0</v>
      </c>
    </row>
    <row r="666" spans="1:15" ht="14.25" customHeight="1" x14ac:dyDescent="0.25">
      <c r="A666" s="1" t="s">
        <v>865</v>
      </c>
      <c r="B666" s="3">
        <v>43817</v>
      </c>
      <c r="C666" s="1" t="s">
        <v>31</v>
      </c>
      <c r="D666" s="1" t="s">
        <v>6</v>
      </c>
      <c r="E666" s="1" t="s">
        <v>7</v>
      </c>
      <c r="F666" s="1">
        <v>3</v>
      </c>
      <c r="G666" s="1" t="s">
        <v>11</v>
      </c>
      <c r="H666" s="1" t="s">
        <v>9</v>
      </c>
      <c r="I666" s="1">
        <f>IF(Table1[[#This Row],[Recommended]]="yes", 1, 0)</f>
        <v>0</v>
      </c>
      <c r="J666" s="1">
        <f>IF(Table1[[#This Row],[Recommended]]="no",1,0)</f>
        <v>1</v>
      </c>
      <c r="K666" s="1" t="str">
        <f>IF(Table1[[#This Row],[Stars]]&gt;=8,"Excellent",IF(Table1[[#This Row],[Stars]]&gt;=6,"Good",IF(Table1[[#This Row],[Stars]]&gt;=5, "Average","Poor")))</f>
        <v>Poor</v>
      </c>
      <c r="L666" s="1">
        <f>IF(Table1[[#This Row],[Grade_of_Stars]]="Excellent", 1,0)</f>
        <v>0</v>
      </c>
      <c r="M666" s="1">
        <f>IF(Table1[[#This Row],[Grade_of_Stars]]="Good", 1,0)</f>
        <v>0</v>
      </c>
      <c r="N666" s="1">
        <f>IF(Table1[[#This Row],[Grade_of_Stars]]="Average",1,0)</f>
        <v>0</v>
      </c>
      <c r="O666" s="1">
        <f>IF(Table1[[#This Row],[Grade_of_Stars]]="Poor",1,0)</f>
        <v>1</v>
      </c>
    </row>
    <row r="667" spans="1:15" ht="14.25" customHeight="1" x14ac:dyDescent="0.25">
      <c r="A667" s="1" t="s">
        <v>866</v>
      </c>
      <c r="B667" s="3">
        <v>43807</v>
      </c>
      <c r="C667" s="1" t="s">
        <v>5</v>
      </c>
      <c r="D667" s="1" t="s">
        <v>6</v>
      </c>
      <c r="E667" s="1" t="s">
        <v>7</v>
      </c>
      <c r="F667" s="1">
        <v>7</v>
      </c>
      <c r="G667" s="1" t="s">
        <v>11</v>
      </c>
      <c r="H667" s="1" t="s">
        <v>9</v>
      </c>
      <c r="I667" s="1">
        <f>IF(Table1[[#This Row],[Recommended]]="yes", 1, 0)</f>
        <v>0</v>
      </c>
      <c r="J667" s="1">
        <f>IF(Table1[[#This Row],[Recommended]]="no",1,0)</f>
        <v>1</v>
      </c>
      <c r="K667" s="1" t="str">
        <f>IF(Table1[[#This Row],[Stars]]&gt;=8,"Excellent",IF(Table1[[#This Row],[Stars]]&gt;=6,"Good",IF(Table1[[#This Row],[Stars]]&gt;=5, "Average","Poor")))</f>
        <v>Good</v>
      </c>
      <c r="L667" s="1">
        <f>IF(Table1[[#This Row],[Grade_of_Stars]]="Excellent", 1,0)</f>
        <v>0</v>
      </c>
      <c r="M667" s="1">
        <f>IF(Table1[[#This Row],[Grade_of_Stars]]="Good", 1,0)</f>
        <v>1</v>
      </c>
      <c r="N667" s="1">
        <f>IF(Table1[[#This Row],[Grade_of_Stars]]="Average",1,0)</f>
        <v>0</v>
      </c>
      <c r="O667" s="1">
        <f>IF(Table1[[#This Row],[Grade_of_Stars]]="Poor",1,0)</f>
        <v>0</v>
      </c>
    </row>
    <row r="668" spans="1:15" ht="14.25" customHeight="1" x14ac:dyDescent="0.25">
      <c r="A668" s="1" t="s">
        <v>867</v>
      </c>
      <c r="B668" s="3">
        <v>43776</v>
      </c>
      <c r="C668" s="1" t="s">
        <v>45</v>
      </c>
      <c r="D668" s="1" t="s">
        <v>6</v>
      </c>
      <c r="E668" s="1" t="s">
        <v>7</v>
      </c>
      <c r="F668" s="1">
        <v>3</v>
      </c>
      <c r="G668" s="1" t="s">
        <v>11</v>
      </c>
      <c r="H668" s="1" t="s">
        <v>9</v>
      </c>
      <c r="I668" s="1">
        <f>IF(Table1[[#This Row],[Recommended]]="yes", 1, 0)</f>
        <v>0</v>
      </c>
      <c r="J668" s="1">
        <f>IF(Table1[[#This Row],[Recommended]]="no",1,0)</f>
        <v>1</v>
      </c>
      <c r="K668" s="1" t="str">
        <f>IF(Table1[[#This Row],[Stars]]&gt;=8,"Excellent",IF(Table1[[#This Row],[Stars]]&gt;=6,"Good",IF(Table1[[#This Row],[Stars]]&gt;=5, "Average","Poor")))</f>
        <v>Poor</v>
      </c>
      <c r="L668" s="1">
        <f>IF(Table1[[#This Row],[Grade_of_Stars]]="Excellent", 1,0)</f>
        <v>0</v>
      </c>
      <c r="M668" s="1">
        <f>IF(Table1[[#This Row],[Grade_of_Stars]]="Good", 1,0)</f>
        <v>0</v>
      </c>
      <c r="N668" s="1">
        <f>IF(Table1[[#This Row],[Grade_of_Stars]]="Average",1,0)</f>
        <v>0</v>
      </c>
      <c r="O668" s="1">
        <f>IF(Table1[[#This Row],[Grade_of_Stars]]="Poor",1,0)</f>
        <v>1</v>
      </c>
    </row>
    <row r="669" spans="1:15" ht="14.25" customHeight="1" x14ac:dyDescent="0.25">
      <c r="A669" s="1" t="s">
        <v>868</v>
      </c>
      <c r="B669" s="3">
        <v>43749</v>
      </c>
      <c r="C669" s="1" t="s">
        <v>33</v>
      </c>
      <c r="D669" s="1" t="s">
        <v>6</v>
      </c>
      <c r="E669" s="1" t="s">
        <v>7</v>
      </c>
      <c r="F669" s="1">
        <v>5</v>
      </c>
      <c r="G669" s="1" t="s">
        <v>11</v>
      </c>
      <c r="H669" s="1" t="s">
        <v>9</v>
      </c>
      <c r="I669" s="1">
        <f>IF(Table1[[#This Row],[Recommended]]="yes", 1, 0)</f>
        <v>0</v>
      </c>
      <c r="J669" s="1">
        <f>IF(Table1[[#This Row],[Recommended]]="no",1,0)</f>
        <v>1</v>
      </c>
      <c r="K669" s="1" t="str">
        <f>IF(Table1[[#This Row],[Stars]]&gt;=8,"Excellent",IF(Table1[[#This Row],[Stars]]&gt;=6,"Good",IF(Table1[[#This Row],[Stars]]&gt;=5, "Average","Poor")))</f>
        <v>Average</v>
      </c>
      <c r="L669" s="1">
        <f>IF(Table1[[#This Row],[Grade_of_Stars]]="Excellent", 1,0)</f>
        <v>0</v>
      </c>
      <c r="M669" s="1">
        <f>IF(Table1[[#This Row],[Grade_of_Stars]]="Good", 1,0)</f>
        <v>0</v>
      </c>
      <c r="N669" s="1">
        <f>IF(Table1[[#This Row],[Grade_of_Stars]]="Average",1,0)</f>
        <v>1</v>
      </c>
      <c r="O669" s="1">
        <f>IF(Table1[[#This Row],[Grade_of_Stars]]="Poor",1,0)</f>
        <v>0</v>
      </c>
    </row>
    <row r="670" spans="1:15" ht="14.25" customHeight="1" x14ac:dyDescent="0.25">
      <c r="A670" s="1" t="s">
        <v>869</v>
      </c>
      <c r="B670" s="3">
        <v>43722</v>
      </c>
      <c r="C670" s="1" t="s">
        <v>5</v>
      </c>
      <c r="D670" s="1" t="s">
        <v>6</v>
      </c>
      <c r="E670" s="1" t="s">
        <v>7</v>
      </c>
      <c r="F670" s="1">
        <v>5</v>
      </c>
      <c r="G670" s="1" t="s">
        <v>11</v>
      </c>
      <c r="H670" s="1" t="s">
        <v>9</v>
      </c>
      <c r="I670" s="1">
        <f>IF(Table1[[#This Row],[Recommended]]="yes", 1, 0)</f>
        <v>0</v>
      </c>
      <c r="J670" s="1">
        <f>IF(Table1[[#This Row],[Recommended]]="no",1,0)</f>
        <v>1</v>
      </c>
      <c r="K670" s="1" t="str">
        <f>IF(Table1[[#This Row],[Stars]]&gt;=8,"Excellent",IF(Table1[[#This Row],[Stars]]&gt;=6,"Good",IF(Table1[[#This Row],[Stars]]&gt;=5, "Average","Poor")))</f>
        <v>Average</v>
      </c>
      <c r="L670" s="1">
        <f>IF(Table1[[#This Row],[Grade_of_Stars]]="Excellent", 1,0)</f>
        <v>0</v>
      </c>
      <c r="M670" s="1">
        <f>IF(Table1[[#This Row],[Grade_of_Stars]]="Good", 1,0)</f>
        <v>0</v>
      </c>
      <c r="N670" s="1">
        <f>IF(Table1[[#This Row],[Grade_of_Stars]]="Average",1,0)</f>
        <v>1</v>
      </c>
      <c r="O670" s="1">
        <f>IF(Table1[[#This Row],[Grade_of_Stars]]="Poor",1,0)</f>
        <v>0</v>
      </c>
    </row>
    <row r="671" spans="1:15" ht="14.25" customHeight="1" x14ac:dyDescent="0.25">
      <c r="A671" s="1" t="s">
        <v>870</v>
      </c>
      <c r="B671" s="3">
        <v>43691</v>
      </c>
      <c r="C671" s="1" t="s">
        <v>5</v>
      </c>
      <c r="D671" s="1" t="s">
        <v>6</v>
      </c>
      <c r="E671" s="1" t="s">
        <v>7</v>
      </c>
      <c r="F671" s="1">
        <v>9</v>
      </c>
      <c r="G671" s="1" t="s">
        <v>11</v>
      </c>
      <c r="H671" s="1" t="s">
        <v>9</v>
      </c>
      <c r="I671" s="1">
        <f>IF(Table1[[#This Row],[Recommended]]="yes", 1, 0)</f>
        <v>0</v>
      </c>
      <c r="J671" s="1">
        <f>IF(Table1[[#This Row],[Recommended]]="no",1,0)</f>
        <v>1</v>
      </c>
      <c r="K671" s="1" t="str">
        <f>IF(Table1[[#This Row],[Stars]]&gt;=8,"Excellent",IF(Table1[[#This Row],[Stars]]&gt;=6,"Good",IF(Table1[[#This Row],[Stars]]&gt;=5, "Average","Poor")))</f>
        <v>Excellent</v>
      </c>
      <c r="L671" s="1">
        <f>IF(Table1[[#This Row],[Grade_of_Stars]]="Excellent", 1,0)</f>
        <v>1</v>
      </c>
      <c r="M671" s="1">
        <f>IF(Table1[[#This Row],[Grade_of_Stars]]="Good", 1,0)</f>
        <v>0</v>
      </c>
      <c r="N671" s="1">
        <f>IF(Table1[[#This Row],[Grade_of_Stars]]="Average",1,0)</f>
        <v>0</v>
      </c>
      <c r="O671" s="1">
        <f>IF(Table1[[#This Row],[Grade_of_Stars]]="Poor",1,0)</f>
        <v>0</v>
      </c>
    </row>
    <row r="672" spans="1:15" ht="14.25" customHeight="1" x14ac:dyDescent="0.25">
      <c r="A672" s="1" t="s">
        <v>871</v>
      </c>
      <c r="B672" s="3">
        <v>43676</v>
      </c>
      <c r="C672" s="1" t="s">
        <v>5</v>
      </c>
      <c r="D672" s="1" t="s">
        <v>6</v>
      </c>
      <c r="E672" s="1" t="s">
        <v>7</v>
      </c>
      <c r="F672" s="1">
        <v>3</v>
      </c>
      <c r="G672" s="1" t="s">
        <v>11</v>
      </c>
      <c r="H672" s="1" t="s">
        <v>9</v>
      </c>
      <c r="I672" s="1">
        <f>IF(Table1[[#This Row],[Recommended]]="yes", 1, 0)</f>
        <v>0</v>
      </c>
      <c r="J672" s="1">
        <f>IF(Table1[[#This Row],[Recommended]]="no",1,0)</f>
        <v>1</v>
      </c>
      <c r="K672" s="1" t="str">
        <f>IF(Table1[[#This Row],[Stars]]&gt;=8,"Excellent",IF(Table1[[#This Row],[Stars]]&gt;=6,"Good",IF(Table1[[#This Row],[Stars]]&gt;=5, "Average","Poor")))</f>
        <v>Poor</v>
      </c>
      <c r="L672" s="1">
        <f>IF(Table1[[#This Row],[Grade_of_Stars]]="Excellent", 1,0)</f>
        <v>0</v>
      </c>
      <c r="M672" s="1">
        <f>IF(Table1[[#This Row],[Grade_of_Stars]]="Good", 1,0)</f>
        <v>0</v>
      </c>
      <c r="N672" s="1">
        <f>IF(Table1[[#This Row],[Grade_of_Stars]]="Average",1,0)</f>
        <v>0</v>
      </c>
      <c r="O672" s="1">
        <f>IF(Table1[[#This Row],[Grade_of_Stars]]="Poor",1,0)</f>
        <v>1</v>
      </c>
    </row>
    <row r="673" spans="1:15" ht="14.25" customHeight="1" x14ac:dyDescent="0.25">
      <c r="A673" s="1" t="s">
        <v>872</v>
      </c>
      <c r="B673" s="3">
        <v>43652</v>
      </c>
      <c r="C673" s="1" t="s">
        <v>5</v>
      </c>
      <c r="D673" s="1" t="s">
        <v>6</v>
      </c>
      <c r="E673" s="1" t="s">
        <v>7</v>
      </c>
      <c r="F673" s="1">
        <v>5</v>
      </c>
      <c r="G673" s="1" t="s">
        <v>11</v>
      </c>
      <c r="H673" s="1" t="s">
        <v>9</v>
      </c>
      <c r="I673" s="1">
        <f>IF(Table1[[#This Row],[Recommended]]="yes", 1, 0)</f>
        <v>0</v>
      </c>
      <c r="J673" s="1">
        <f>IF(Table1[[#This Row],[Recommended]]="no",1,0)</f>
        <v>1</v>
      </c>
      <c r="K673" s="1" t="str">
        <f>IF(Table1[[#This Row],[Stars]]&gt;=8,"Excellent",IF(Table1[[#This Row],[Stars]]&gt;=6,"Good",IF(Table1[[#This Row],[Stars]]&gt;=5, "Average","Poor")))</f>
        <v>Average</v>
      </c>
      <c r="L673" s="1">
        <f>IF(Table1[[#This Row],[Grade_of_Stars]]="Excellent", 1,0)</f>
        <v>0</v>
      </c>
      <c r="M673" s="1">
        <f>IF(Table1[[#This Row],[Grade_of_Stars]]="Good", 1,0)</f>
        <v>0</v>
      </c>
      <c r="N673" s="1">
        <f>IF(Table1[[#This Row],[Grade_of_Stars]]="Average",1,0)</f>
        <v>1</v>
      </c>
      <c r="O673" s="1">
        <f>IF(Table1[[#This Row],[Grade_of_Stars]]="Poor",1,0)</f>
        <v>0</v>
      </c>
    </row>
    <row r="674" spans="1:15" ht="14.25" customHeight="1" x14ac:dyDescent="0.25">
      <c r="A674" s="1" t="s">
        <v>261</v>
      </c>
      <c r="B674" s="3">
        <v>43630</v>
      </c>
      <c r="C674" s="1" t="s">
        <v>5</v>
      </c>
      <c r="D674" s="1" t="s">
        <v>6</v>
      </c>
      <c r="E674" s="1" t="s">
        <v>7</v>
      </c>
      <c r="F674" s="1">
        <v>3</v>
      </c>
      <c r="G674" s="1" t="s">
        <v>11</v>
      </c>
      <c r="H674" s="1" t="s">
        <v>9</v>
      </c>
      <c r="I674" s="1">
        <f>IF(Table1[[#This Row],[Recommended]]="yes", 1, 0)</f>
        <v>0</v>
      </c>
      <c r="J674" s="1">
        <f>IF(Table1[[#This Row],[Recommended]]="no",1,0)</f>
        <v>1</v>
      </c>
      <c r="K674" s="1" t="str">
        <f>IF(Table1[[#This Row],[Stars]]&gt;=8,"Excellent",IF(Table1[[#This Row],[Stars]]&gt;=6,"Good",IF(Table1[[#This Row],[Stars]]&gt;=5, "Average","Poor")))</f>
        <v>Poor</v>
      </c>
      <c r="L674" s="1">
        <f>IF(Table1[[#This Row],[Grade_of_Stars]]="Excellent", 1,0)</f>
        <v>0</v>
      </c>
      <c r="M674" s="1">
        <f>IF(Table1[[#This Row],[Grade_of_Stars]]="Good", 1,0)</f>
        <v>0</v>
      </c>
      <c r="N674" s="1">
        <f>IF(Table1[[#This Row],[Grade_of_Stars]]="Average",1,0)</f>
        <v>0</v>
      </c>
      <c r="O674" s="1">
        <f>IF(Table1[[#This Row],[Grade_of_Stars]]="Poor",1,0)</f>
        <v>1</v>
      </c>
    </row>
    <row r="675" spans="1:15" ht="14.25" customHeight="1" x14ac:dyDescent="0.25">
      <c r="A675" s="1" t="s">
        <v>873</v>
      </c>
      <c r="B675" s="3">
        <v>43621</v>
      </c>
      <c r="C675" s="1" t="s">
        <v>5</v>
      </c>
      <c r="D675" s="1" t="s">
        <v>6</v>
      </c>
      <c r="E675" s="1" t="s">
        <v>7</v>
      </c>
      <c r="F675" s="1">
        <v>3</v>
      </c>
      <c r="G675" s="1" t="s">
        <v>11</v>
      </c>
      <c r="H675" s="1" t="s">
        <v>9</v>
      </c>
      <c r="I675" s="1">
        <f>IF(Table1[[#This Row],[Recommended]]="yes", 1, 0)</f>
        <v>0</v>
      </c>
      <c r="J675" s="1">
        <f>IF(Table1[[#This Row],[Recommended]]="no",1,0)</f>
        <v>1</v>
      </c>
      <c r="K675" s="1" t="str">
        <f>IF(Table1[[#This Row],[Stars]]&gt;=8,"Excellent",IF(Table1[[#This Row],[Stars]]&gt;=6,"Good",IF(Table1[[#This Row],[Stars]]&gt;=5, "Average","Poor")))</f>
        <v>Poor</v>
      </c>
      <c r="L675" s="1">
        <f>IF(Table1[[#This Row],[Grade_of_Stars]]="Excellent", 1,0)</f>
        <v>0</v>
      </c>
      <c r="M675" s="1">
        <f>IF(Table1[[#This Row],[Grade_of_Stars]]="Good", 1,0)</f>
        <v>0</v>
      </c>
      <c r="N675" s="1">
        <f>IF(Table1[[#This Row],[Grade_of_Stars]]="Average",1,0)</f>
        <v>0</v>
      </c>
      <c r="O675" s="1">
        <f>IF(Table1[[#This Row],[Grade_of_Stars]]="Poor",1,0)</f>
        <v>1</v>
      </c>
    </row>
    <row r="676" spans="1:15" ht="14.25" customHeight="1" x14ac:dyDescent="0.25">
      <c r="A676" s="1" t="s">
        <v>874</v>
      </c>
      <c r="B676" s="3">
        <v>43603</v>
      </c>
      <c r="C676" s="1" t="s">
        <v>31</v>
      </c>
      <c r="D676" s="1" t="s">
        <v>6</v>
      </c>
      <c r="E676" s="1" t="s">
        <v>2</v>
      </c>
      <c r="F676" s="1">
        <v>3</v>
      </c>
      <c r="G676" s="1" t="s">
        <v>11</v>
      </c>
      <c r="H676" s="1" t="s">
        <v>9</v>
      </c>
      <c r="I676" s="1">
        <f>IF(Table1[[#This Row],[Recommended]]="yes", 1, 0)</f>
        <v>1</v>
      </c>
      <c r="J676" s="1">
        <f>IF(Table1[[#This Row],[Recommended]]="no",1,0)</f>
        <v>0</v>
      </c>
      <c r="K676" s="1" t="str">
        <f>IF(Table1[[#This Row],[Stars]]&gt;=8,"Excellent",IF(Table1[[#This Row],[Stars]]&gt;=6,"Good",IF(Table1[[#This Row],[Stars]]&gt;=5, "Average","Poor")))</f>
        <v>Poor</v>
      </c>
      <c r="L676" s="1">
        <f>IF(Table1[[#This Row],[Grade_of_Stars]]="Excellent", 1,0)</f>
        <v>0</v>
      </c>
      <c r="M676" s="1">
        <f>IF(Table1[[#This Row],[Grade_of_Stars]]="Good", 1,0)</f>
        <v>0</v>
      </c>
      <c r="N676" s="1">
        <f>IF(Table1[[#This Row],[Grade_of_Stars]]="Average",1,0)</f>
        <v>0</v>
      </c>
      <c r="O676" s="1">
        <f>IF(Table1[[#This Row],[Grade_of_Stars]]="Poor",1,0)</f>
        <v>1</v>
      </c>
    </row>
    <row r="677" spans="1:15" ht="14.25" customHeight="1" x14ac:dyDescent="0.25">
      <c r="A677" s="1" t="s">
        <v>875</v>
      </c>
      <c r="B677" s="3">
        <v>43592</v>
      </c>
      <c r="C677" s="1" t="s">
        <v>5</v>
      </c>
      <c r="D677" s="1" t="s">
        <v>6</v>
      </c>
      <c r="E677" s="1" t="s">
        <v>2</v>
      </c>
      <c r="F677" s="1">
        <v>7</v>
      </c>
      <c r="G677" s="1" t="s">
        <v>11</v>
      </c>
      <c r="H677" s="1" t="s">
        <v>9</v>
      </c>
      <c r="I677" s="1">
        <f>IF(Table1[[#This Row],[Recommended]]="yes", 1, 0)</f>
        <v>1</v>
      </c>
      <c r="J677" s="1">
        <f>IF(Table1[[#This Row],[Recommended]]="no",1,0)</f>
        <v>0</v>
      </c>
      <c r="K677" s="1" t="str">
        <f>IF(Table1[[#This Row],[Stars]]&gt;=8,"Excellent",IF(Table1[[#This Row],[Stars]]&gt;=6,"Good",IF(Table1[[#This Row],[Stars]]&gt;=5, "Average","Poor")))</f>
        <v>Good</v>
      </c>
      <c r="L677" s="1">
        <f>IF(Table1[[#This Row],[Grade_of_Stars]]="Excellent", 1,0)</f>
        <v>0</v>
      </c>
      <c r="M677" s="1">
        <f>IF(Table1[[#This Row],[Grade_of_Stars]]="Good", 1,0)</f>
        <v>1</v>
      </c>
      <c r="N677" s="1">
        <f>IF(Table1[[#This Row],[Grade_of_Stars]]="Average",1,0)</f>
        <v>0</v>
      </c>
      <c r="O677" s="1">
        <f>IF(Table1[[#This Row],[Grade_of_Stars]]="Poor",1,0)</f>
        <v>0</v>
      </c>
    </row>
    <row r="678" spans="1:15" ht="14.25" customHeight="1" x14ac:dyDescent="0.25">
      <c r="A678" s="1" t="s">
        <v>876</v>
      </c>
      <c r="B678" s="3">
        <v>43582</v>
      </c>
      <c r="C678" s="1" t="s">
        <v>5</v>
      </c>
      <c r="D678" s="1" t="s">
        <v>6</v>
      </c>
      <c r="E678" s="1" t="s">
        <v>7</v>
      </c>
      <c r="F678" s="1">
        <v>9</v>
      </c>
      <c r="G678" s="1" t="s">
        <v>11</v>
      </c>
      <c r="H678" s="1" t="s">
        <v>9</v>
      </c>
      <c r="I678" s="1">
        <f>IF(Table1[[#This Row],[Recommended]]="yes", 1, 0)</f>
        <v>0</v>
      </c>
      <c r="J678" s="1">
        <f>IF(Table1[[#This Row],[Recommended]]="no",1,0)</f>
        <v>1</v>
      </c>
      <c r="K678" s="1" t="str">
        <f>IF(Table1[[#This Row],[Stars]]&gt;=8,"Excellent",IF(Table1[[#This Row],[Stars]]&gt;=6,"Good",IF(Table1[[#This Row],[Stars]]&gt;=5, "Average","Poor")))</f>
        <v>Excellent</v>
      </c>
      <c r="L678" s="1">
        <f>IF(Table1[[#This Row],[Grade_of_Stars]]="Excellent", 1,0)</f>
        <v>1</v>
      </c>
      <c r="M678" s="1">
        <f>IF(Table1[[#This Row],[Grade_of_Stars]]="Good", 1,0)</f>
        <v>0</v>
      </c>
      <c r="N678" s="1">
        <f>IF(Table1[[#This Row],[Grade_of_Stars]]="Average",1,0)</f>
        <v>0</v>
      </c>
      <c r="O678" s="1">
        <f>IF(Table1[[#This Row],[Grade_of_Stars]]="Poor",1,0)</f>
        <v>0</v>
      </c>
    </row>
    <row r="679" spans="1:15" ht="14.25" customHeight="1" x14ac:dyDescent="0.25">
      <c r="A679" s="1" t="s">
        <v>877</v>
      </c>
      <c r="B679" s="3">
        <v>43569</v>
      </c>
      <c r="C679" s="1" t="s">
        <v>5</v>
      </c>
      <c r="D679" s="1" t="s">
        <v>6</v>
      </c>
      <c r="E679" s="1" t="s">
        <v>7</v>
      </c>
      <c r="F679" s="1">
        <v>1</v>
      </c>
      <c r="G679" s="1" t="s">
        <v>11</v>
      </c>
      <c r="H679" s="1" t="s">
        <v>9</v>
      </c>
      <c r="I679" s="1">
        <f>IF(Table1[[#This Row],[Recommended]]="yes", 1, 0)</f>
        <v>0</v>
      </c>
      <c r="J679" s="1">
        <f>IF(Table1[[#This Row],[Recommended]]="no",1,0)</f>
        <v>1</v>
      </c>
      <c r="K679" s="1" t="str">
        <f>IF(Table1[[#This Row],[Stars]]&gt;=8,"Excellent",IF(Table1[[#This Row],[Stars]]&gt;=6,"Good",IF(Table1[[#This Row],[Stars]]&gt;=5, "Average","Poor")))</f>
        <v>Poor</v>
      </c>
      <c r="L679" s="1">
        <f>IF(Table1[[#This Row],[Grade_of_Stars]]="Excellent", 1,0)</f>
        <v>0</v>
      </c>
      <c r="M679" s="1">
        <f>IF(Table1[[#This Row],[Grade_of_Stars]]="Good", 1,0)</f>
        <v>0</v>
      </c>
      <c r="N679" s="1">
        <f>IF(Table1[[#This Row],[Grade_of_Stars]]="Average",1,0)</f>
        <v>0</v>
      </c>
      <c r="O679" s="1">
        <f>IF(Table1[[#This Row],[Grade_of_Stars]]="Poor",1,0)</f>
        <v>1</v>
      </c>
    </row>
    <row r="680" spans="1:15" ht="14.25" customHeight="1" x14ac:dyDescent="0.25">
      <c r="A680" s="1" t="s">
        <v>878</v>
      </c>
      <c r="B680" s="3">
        <v>43538</v>
      </c>
      <c r="C680" s="1" t="s">
        <v>31</v>
      </c>
      <c r="D680" s="1" t="s">
        <v>6</v>
      </c>
      <c r="E680" s="1" t="s">
        <v>7</v>
      </c>
      <c r="F680" s="1">
        <v>3</v>
      </c>
      <c r="G680" s="1" t="s">
        <v>11</v>
      </c>
      <c r="H680" s="1" t="s">
        <v>9</v>
      </c>
      <c r="I680" s="1">
        <f>IF(Table1[[#This Row],[Recommended]]="yes", 1, 0)</f>
        <v>0</v>
      </c>
      <c r="J680" s="1">
        <f>IF(Table1[[#This Row],[Recommended]]="no",1,0)</f>
        <v>1</v>
      </c>
      <c r="K680" s="1" t="str">
        <f>IF(Table1[[#This Row],[Stars]]&gt;=8,"Excellent",IF(Table1[[#This Row],[Stars]]&gt;=6,"Good",IF(Table1[[#This Row],[Stars]]&gt;=5, "Average","Poor")))</f>
        <v>Poor</v>
      </c>
      <c r="L680" s="1">
        <f>IF(Table1[[#This Row],[Grade_of_Stars]]="Excellent", 1,0)</f>
        <v>0</v>
      </c>
      <c r="M680" s="1">
        <f>IF(Table1[[#This Row],[Grade_of_Stars]]="Good", 1,0)</f>
        <v>0</v>
      </c>
      <c r="N680" s="1">
        <f>IF(Table1[[#This Row],[Grade_of_Stars]]="Average",1,0)</f>
        <v>0</v>
      </c>
      <c r="O680" s="1">
        <f>IF(Table1[[#This Row],[Grade_of_Stars]]="Poor",1,0)</f>
        <v>1</v>
      </c>
    </row>
    <row r="681" spans="1:15" ht="14.25" customHeight="1" x14ac:dyDescent="0.25">
      <c r="A681" s="1" t="s">
        <v>879</v>
      </c>
      <c r="B681" s="3">
        <v>43527</v>
      </c>
      <c r="C681" s="1" t="s">
        <v>5</v>
      </c>
      <c r="D681" s="1" t="s">
        <v>6</v>
      </c>
      <c r="E681" s="1" t="s">
        <v>7</v>
      </c>
      <c r="F681" s="1">
        <v>5</v>
      </c>
      <c r="G681" s="1" t="s">
        <v>11</v>
      </c>
      <c r="H681" s="1" t="s">
        <v>9</v>
      </c>
      <c r="I681" s="1">
        <f>IF(Table1[[#This Row],[Recommended]]="yes", 1, 0)</f>
        <v>0</v>
      </c>
      <c r="J681" s="1">
        <f>IF(Table1[[#This Row],[Recommended]]="no",1,0)</f>
        <v>1</v>
      </c>
      <c r="K681" s="1" t="str">
        <f>IF(Table1[[#This Row],[Stars]]&gt;=8,"Excellent",IF(Table1[[#This Row],[Stars]]&gt;=6,"Good",IF(Table1[[#This Row],[Stars]]&gt;=5, "Average","Poor")))</f>
        <v>Average</v>
      </c>
      <c r="L681" s="1">
        <f>IF(Table1[[#This Row],[Grade_of_Stars]]="Excellent", 1,0)</f>
        <v>0</v>
      </c>
      <c r="M681" s="1">
        <f>IF(Table1[[#This Row],[Grade_of_Stars]]="Good", 1,0)</f>
        <v>0</v>
      </c>
      <c r="N681" s="1">
        <f>IF(Table1[[#This Row],[Grade_of_Stars]]="Average",1,0)</f>
        <v>1</v>
      </c>
      <c r="O681" s="1">
        <f>IF(Table1[[#This Row],[Grade_of_Stars]]="Poor",1,0)</f>
        <v>0</v>
      </c>
    </row>
    <row r="682" spans="1:15" ht="14.25" customHeight="1" x14ac:dyDescent="0.25">
      <c r="A682" s="1" t="s">
        <v>880</v>
      </c>
      <c r="B682" s="3">
        <v>43508</v>
      </c>
      <c r="C682" s="1" t="s">
        <v>64</v>
      </c>
      <c r="D682" s="1" t="s">
        <v>6</v>
      </c>
      <c r="E682" s="1" t="s">
        <v>7</v>
      </c>
      <c r="F682" s="1">
        <v>3</v>
      </c>
      <c r="G682" s="1" t="s">
        <v>11</v>
      </c>
      <c r="H682" s="1" t="s">
        <v>9</v>
      </c>
      <c r="I682" s="1">
        <f>IF(Table1[[#This Row],[Recommended]]="yes", 1, 0)</f>
        <v>0</v>
      </c>
      <c r="J682" s="1">
        <f>IF(Table1[[#This Row],[Recommended]]="no",1,0)</f>
        <v>1</v>
      </c>
      <c r="K682" s="1" t="str">
        <f>IF(Table1[[#This Row],[Stars]]&gt;=8,"Excellent",IF(Table1[[#This Row],[Stars]]&gt;=6,"Good",IF(Table1[[#This Row],[Stars]]&gt;=5, "Average","Poor")))</f>
        <v>Poor</v>
      </c>
      <c r="L682" s="1">
        <f>IF(Table1[[#This Row],[Grade_of_Stars]]="Excellent", 1,0)</f>
        <v>0</v>
      </c>
      <c r="M682" s="1">
        <f>IF(Table1[[#This Row],[Grade_of_Stars]]="Good", 1,0)</f>
        <v>0</v>
      </c>
      <c r="N682" s="1">
        <f>IF(Table1[[#This Row],[Grade_of_Stars]]="Average",1,0)</f>
        <v>0</v>
      </c>
      <c r="O682" s="1">
        <f>IF(Table1[[#This Row],[Grade_of_Stars]]="Poor",1,0)</f>
        <v>1</v>
      </c>
    </row>
    <row r="683" spans="1:15" ht="14.25" customHeight="1" x14ac:dyDescent="0.25">
      <c r="A683" s="1" t="s">
        <v>881</v>
      </c>
      <c r="B683" s="3">
        <v>43498</v>
      </c>
      <c r="C683" s="1" t="s">
        <v>71</v>
      </c>
      <c r="D683" s="1" t="s">
        <v>6</v>
      </c>
      <c r="E683" s="1" t="s">
        <v>7</v>
      </c>
      <c r="F683" s="1">
        <v>3</v>
      </c>
      <c r="G683" s="1" t="s">
        <v>11</v>
      </c>
      <c r="H683" s="1" t="s">
        <v>9</v>
      </c>
      <c r="I683" s="1">
        <f>IF(Table1[[#This Row],[Recommended]]="yes", 1, 0)</f>
        <v>0</v>
      </c>
      <c r="J683" s="1">
        <f>IF(Table1[[#This Row],[Recommended]]="no",1,0)</f>
        <v>1</v>
      </c>
      <c r="K683" s="1" t="str">
        <f>IF(Table1[[#This Row],[Stars]]&gt;=8,"Excellent",IF(Table1[[#This Row],[Stars]]&gt;=6,"Good",IF(Table1[[#This Row],[Stars]]&gt;=5, "Average","Poor")))</f>
        <v>Poor</v>
      </c>
      <c r="L683" s="1">
        <f>IF(Table1[[#This Row],[Grade_of_Stars]]="Excellent", 1,0)</f>
        <v>0</v>
      </c>
      <c r="M683" s="1">
        <f>IF(Table1[[#This Row],[Grade_of_Stars]]="Good", 1,0)</f>
        <v>0</v>
      </c>
      <c r="N683" s="1">
        <f>IF(Table1[[#This Row],[Grade_of_Stars]]="Average",1,0)</f>
        <v>0</v>
      </c>
      <c r="O683" s="1">
        <f>IF(Table1[[#This Row],[Grade_of_Stars]]="Poor",1,0)</f>
        <v>1</v>
      </c>
    </row>
    <row r="684" spans="1:15" ht="14.25" customHeight="1" x14ac:dyDescent="0.25">
      <c r="A684" s="1" t="s">
        <v>882</v>
      </c>
      <c r="B684" s="3">
        <v>43484</v>
      </c>
      <c r="C684" s="1" t="s">
        <v>31</v>
      </c>
      <c r="D684" s="1" t="s">
        <v>6</v>
      </c>
      <c r="E684" s="1" t="s">
        <v>7</v>
      </c>
      <c r="F684" s="1">
        <v>3</v>
      </c>
      <c r="G684" s="1" t="s">
        <v>11</v>
      </c>
      <c r="H684" s="1" t="s">
        <v>9</v>
      </c>
      <c r="I684" s="1">
        <f>IF(Table1[[#This Row],[Recommended]]="yes", 1, 0)</f>
        <v>0</v>
      </c>
      <c r="J684" s="1">
        <f>IF(Table1[[#This Row],[Recommended]]="no",1,0)</f>
        <v>1</v>
      </c>
      <c r="K684" s="1" t="str">
        <f>IF(Table1[[#This Row],[Stars]]&gt;=8,"Excellent",IF(Table1[[#This Row],[Stars]]&gt;=6,"Good",IF(Table1[[#This Row],[Stars]]&gt;=5, "Average","Poor")))</f>
        <v>Poor</v>
      </c>
      <c r="L684" s="1">
        <f>IF(Table1[[#This Row],[Grade_of_Stars]]="Excellent", 1,0)</f>
        <v>0</v>
      </c>
      <c r="M684" s="1">
        <f>IF(Table1[[#This Row],[Grade_of_Stars]]="Good", 1,0)</f>
        <v>0</v>
      </c>
      <c r="N684" s="1">
        <f>IF(Table1[[#This Row],[Grade_of_Stars]]="Average",1,0)</f>
        <v>0</v>
      </c>
      <c r="O684" s="1">
        <f>IF(Table1[[#This Row],[Grade_of_Stars]]="Poor",1,0)</f>
        <v>1</v>
      </c>
    </row>
    <row r="685" spans="1:15" ht="14.25" customHeight="1" x14ac:dyDescent="0.25">
      <c r="A685" s="1" t="s">
        <v>883</v>
      </c>
      <c r="B685" s="3">
        <v>43475</v>
      </c>
      <c r="C685" s="1" t="s">
        <v>31</v>
      </c>
      <c r="D685" s="1" t="s">
        <v>6</v>
      </c>
      <c r="E685" s="1" t="s">
        <v>7</v>
      </c>
      <c r="F685" s="1">
        <v>7</v>
      </c>
      <c r="G685" s="1" t="s">
        <v>11</v>
      </c>
      <c r="H685" s="1" t="s">
        <v>9</v>
      </c>
      <c r="I685" s="1">
        <f>IF(Table1[[#This Row],[Recommended]]="yes", 1, 0)</f>
        <v>0</v>
      </c>
      <c r="J685" s="1">
        <f>IF(Table1[[#This Row],[Recommended]]="no",1,0)</f>
        <v>1</v>
      </c>
      <c r="K685" s="1" t="str">
        <f>IF(Table1[[#This Row],[Stars]]&gt;=8,"Excellent",IF(Table1[[#This Row],[Stars]]&gt;=6,"Good",IF(Table1[[#This Row],[Stars]]&gt;=5, "Average","Poor")))</f>
        <v>Good</v>
      </c>
      <c r="L685" s="1">
        <f>IF(Table1[[#This Row],[Grade_of_Stars]]="Excellent", 1,0)</f>
        <v>0</v>
      </c>
      <c r="M685" s="1">
        <f>IF(Table1[[#This Row],[Grade_of_Stars]]="Good", 1,0)</f>
        <v>1</v>
      </c>
      <c r="N685" s="1">
        <f>IF(Table1[[#This Row],[Grade_of_Stars]]="Average",1,0)</f>
        <v>0</v>
      </c>
      <c r="O685" s="1">
        <f>IF(Table1[[#This Row],[Grade_of_Stars]]="Poor",1,0)</f>
        <v>0</v>
      </c>
    </row>
    <row r="686" spans="1:15" ht="14.25" customHeight="1" x14ac:dyDescent="0.25">
      <c r="A686" s="1" t="s">
        <v>884</v>
      </c>
      <c r="B686" s="3">
        <v>43439</v>
      </c>
      <c r="C686" s="1" t="s">
        <v>5</v>
      </c>
      <c r="D686" s="1" t="s">
        <v>6</v>
      </c>
      <c r="E686" s="1" t="s">
        <v>2</v>
      </c>
      <c r="F686" s="1">
        <v>3</v>
      </c>
      <c r="G686" s="1" t="s">
        <v>11</v>
      </c>
      <c r="H686" s="1" t="s">
        <v>9</v>
      </c>
      <c r="I686" s="1">
        <f>IF(Table1[[#This Row],[Recommended]]="yes", 1, 0)</f>
        <v>1</v>
      </c>
      <c r="J686" s="1">
        <f>IF(Table1[[#This Row],[Recommended]]="no",1,0)</f>
        <v>0</v>
      </c>
      <c r="K686" s="1" t="str">
        <f>IF(Table1[[#This Row],[Stars]]&gt;=8,"Excellent",IF(Table1[[#This Row],[Stars]]&gt;=6,"Good",IF(Table1[[#This Row],[Stars]]&gt;=5, "Average","Poor")))</f>
        <v>Poor</v>
      </c>
      <c r="L686" s="1">
        <f>IF(Table1[[#This Row],[Grade_of_Stars]]="Excellent", 1,0)</f>
        <v>0</v>
      </c>
      <c r="M686" s="1">
        <f>IF(Table1[[#This Row],[Grade_of_Stars]]="Good", 1,0)</f>
        <v>0</v>
      </c>
      <c r="N686" s="1">
        <f>IF(Table1[[#This Row],[Grade_of_Stars]]="Average",1,0)</f>
        <v>0</v>
      </c>
      <c r="O686" s="1">
        <f>IF(Table1[[#This Row],[Grade_of_Stars]]="Poor",1,0)</f>
        <v>1</v>
      </c>
    </row>
    <row r="687" spans="1:15" ht="14.25" customHeight="1" x14ac:dyDescent="0.25">
      <c r="A687" s="1" t="s">
        <v>885</v>
      </c>
      <c r="B687" s="3">
        <v>43406</v>
      </c>
      <c r="C687" s="1" t="s">
        <v>5</v>
      </c>
      <c r="D687" s="1" t="s">
        <v>6</v>
      </c>
      <c r="E687" s="1" t="s">
        <v>2</v>
      </c>
      <c r="F687" s="1">
        <v>5</v>
      </c>
      <c r="G687" s="1" t="s">
        <v>11</v>
      </c>
      <c r="H687" s="1" t="s">
        <v>9</v>
      </c>
      <c r="I687" s="1">
        <f>IF(Table1[[#This Row],[Recommended]]="yes", 1, 0)</f>
        <v>1</v>
      </c>
      <c r="J687" s="1">
        <f>IF(Table1[[#This Row],[Recommended]]="no",1,0)</f>
        <v>0</v>
      </c>
      <c r="K687" s="1" t="str">
        <f>IF(Table1[[#This Row],[Stars]]&gt;=8,"Excellent",IF(Table1[[#This Row],[Stars]]&gt;=6,"Good",IF(Table1[[#This Row],[Stars]]&gt;=5, "Average","Poor")))</f>
        <v>Average</v>
      </c>
      <c r="L687" s="1">
        <f>IF(Table1[[#This Row],[Grade_of_Stars]]="Excellent", 1,0)</f>
        <v>0</v>
      </c>
      <c r="M687" s="1">
        <f>IF(Table1[[#This Row],[Grade_of_Stars]]="Good", 1,0)</f>
        <v>0</v>
      </c>
      <c r="N687" s="1">
        <f>IF(Table1[[#This Row],[Grade_of_Stars]]="Average",1,0)</f>
        <v>1</v>
      </c>
      <c r="O687" s="1">
        <f>IF(Table1[[#This Row],[Grade_of_Stars]]="Poor",1,0)</f>
        <v>0</v>
      </c>
    </row>
    <row r="688" spans="1:15" ht="14.25" customHeight="1" x14ac:dyDescent="0.25">
      <c r="A688" s="1" t="s">
        <v>886</v>
      </c>
      <c r="B688" s="3">
        <v>43395</v>
      </c>
      <c r="C688" s="1" t="s">
        <v>25</v>
      </c>
      <c r="D688" s="1" t="s">
        <v>6</v>
      </c>
      <c r="E688" s="1" t="s">
        <v>2</v>
      </c>
      <c r="F688" s="1">
        <v>5</v>
      </c>
      <c r="G688" s="1" t="s">
        <v>11</v>
      </c>
      <c r="H688" s="1" t="s">
        <v>9</v>
      </c>
      <c r="I688" s="1">
        <f>IF(Table1[[#This Row],[Recommended]]="yes", 1, 0)</f>
        <v>1</v>
      </c>
      <c r="J688" s="1">
        <f>IF(Table1[[#This Row],[Recommended]]="no",1,0)</f>
        <v>0</v>
      </c>
      <c r="K688" s="1" t="str">
        <f>IF(Table1[[#This Row],[Stars]]&gt;=8,"Excellent",IF(Table1[[#This Row],[Stars]]&gt;=6,"Good",IF(Table1[[#This Row],[Stars]]&gt;=5, "Average","Poor")))</f>
        <v>Average</v>
      </c>
      <c r="L688" s="1">
        <f>IF(Table1[[#This Row],[Grade_of_Stars]]="Excellent", 1,0)</f>
        <v>0</v>
      </c>
      <c r="M688" s="1">
        <f>IF(Table1[[#This Row],[Grade_of_Stars]]="Good", 1,0)</f>
        <v>0</v>
      </c>
      <c r="N688" s="1">
        <f>IF(Table1[[#This Row],[Grade_of_Stars]]="Average",1,0)</f>
        <v>1</v>
      </c>
      <c r="O688" s="1">
        <f>IF(Table1[[#This Row],[Grade_of_Stars]]="Poor",1,0)</f>
        <v>0</v>
      </c>
    </row>
    <row r="689" spans="1:15" ht="14.25" customHeight="1" x14ac:dyDescent="0.25">
      <c r="A689" s="1" t="s">
        <v>887</v>
      </c>
      <c r="B689" s="3">
        <v>44950</v>
      </c>
      <c r="C689" s="1" t="s">
        <v>5</v>
      </c>
      <c r="D689" s="1" t="s">
        <v>72</v>
      </c>
      <c r="E689" s="1" t="s">
        <v>2</v>
      </c>
      <c r="F689" s="1">
        <v>7</v>
      </c>
      <c r="G689" s="1" t="s">
        <v>11</v>
      </c>
      <c r="H689" s="1" t="s">
        <v>9</v>
      </c>
      <c r="I689" s="1">
        <f>IF(Table1[[#This Row],[Recommended]]="yes", 1, 0)</f>
        <v>1</v>
      </c>
      <c r="J689" s="1">
        <f>IF(Table1[[#This Row],[Recommended]]="no",1,0)</f>
        <v>0</v>
      </c>
      <c r="K689" s="1" t="str">
        <f>IF(Table1[[#This Row],[Stars]]&gt;=8,"Excellent",IF(Table1[[#This Row],[Stars]]&gt;=6,"Good",IF(Table1[[#This Row],[Stars]]&gt;=5, "Average","Poor")))</f>
        <v>Good</v>
      </c>
      <c r="L689" s="1">
        <f>IF(Table1[[#This Row],[Grade_of_Stars]]="Excellent", 1,0)</f>
        <v>0</v>
      </c>
      <c r="M689" s="1">
        <f>IF(Table1[[#This Row],[Grade_of_Stars]]="Good", 1,0)</f>
        <v>1</v>
      </c>
      <c r="N689" s="1">
        <f>IF(Table1[[#This Row],[Grade_of_Stars]]="Average",1,0)</f>
        <v>0</v>
      </c>
      <c r="O689" s="1">
        <f>IF(Table1[[#This Row],[Grade_of_Stars]]="Poor",1,0)</f>
        <v>0</v>
      </c>
    </row>
    <row r="690" spans="1:15" ht="14.25" customHeight="1" x14ac:dyDescent="0.25">
      <c r="A690" s="1" t="s">
        <v>888</v>
      </c>
      <c r="B690" s="3">
        <v>43451</v>
      </c>
      <c r="C690" s="1" t="s">
        <v>5</v>
      </c>
      <c r="D690" s="1" t="s">
        <v>72</v>
      </c>
      <c r="E690" s="1" t="s">
        <v>7</v>
      </c>
      <c r="F690" s="1">
        <v>1</v>
      </c>
      <c r="G690" s="1" t="s">
        <v>11</v>
      </c>
      <c r="H690" s="1" t="s">
        <v>9</v>
      </c>
      <c r="I690" s="1">
        <f>IF(Table1[[#This Row],[Recommended]]="yes", 1, 0)</f>
        <v>0</v>
      </c>
      <c r="J690" s="1">
        <f>IF(Table1[[#This Row],[Recommended]]="no",1,0)</f>
        <v>1</v>
      </c>
      <c r="K690" s="1" t="str">
        <f>IF(Table1[[#This Row],[Stars]]&gt;=8,"Excellent",IF(Table1[[#This Row],[Stars]]&gt;=6,"Good",IF(Table1[[#This Row],[Stars]]&gt;=5, "Average","Poor")))</f>
        <v>Poor</v>
      </c>
      <c r="L690" s="1">
        <f>IF(Table1[[#This Row],[Grade_of_Stars]]="Excellent", 1,0)</f>
        <v>0</v>
      </c>
      <c r="M690" s="1">
        <f>IF(Table1[[#This Row],[Grade_of_Stars]]="Good", 1,0)</f>
        <v>0</v>
      </c>
      <c r="N690" s="1">
        <f>IF(Table1[[#This Row],[Grade_of_Stars]]="Average",1,0)</f>
        <v>0</v>
      </c>
      <c r="O690" s="1">
        <f>IF(Table1[[#This Row],[Grade_of_Stars]]="Poor",1,0)</f>
        <v>1</v>
      </c>
    </row>
    <row r="691" spans="1:15" ht="14.25" customHeight="1" x14ac:dyDescent="0.25">
      <c r="A691" s="1" t="s">
        <v>276</v>
      </c>
      <c r="B691" s="3">
        <v>43379</v>
      </c>
      <c r="C691" s="1" t="s">
        <v>14</v>
      </c>
      <c r="D691" s="1" t="s">
        <v>72</v>
      </c>
      <c r="E691" s="1" t="s">
        <v>7</v>
      </c>
      <c r="F691" s="1">
        <v>3</v>
      </c>
      <c r="G691" s="1" t="s">
        <v>11</v>
      </c>
      <c r="H691" s="1" t="s">
        <v>9</v>
      </c>
      <c r="I691" s="1">
        <f>IF(Table1[[#This Row],[Recommended]]="yes", 1, 0)</f>
        <v>0</v>
      </c>
      <c r="J691" s="1">
        <f>IF(Table1[[#This Row],[Recommended]]="no",1,0)</f>
        <v>1</v>
      </c>
      <c r="K691" s="1" t="str">
        <f>IF(Table1[[#This Row],[Stars]]&gt;=8,"Excellent",IF(Table1[[#This Row],[Stars]]&gt;=6,"Good",IF(Table1[[#This Row],[Stars]]&gt;=5, "Average","Poor")))</f>
        <v>Poor</v>
      </c>
      <c r="L691" s="1">
        <f>IF(Table1[[#This Row],[Grade_of_Stars]]="Excellent", 1,0)</f>
        <v>0</v>
      </c>
      <c r="M691" s="1">
        <f>IF(Table1[[#This Row],[Grade_of_Stars]]="Good", 1,0)</f>
        <v>0</v>
      </c>
      <c r="N691" s="1">
        <f>IF(Table1[[#This Row],[Grade_of_Stars]]="Average",1,0)</f>
        <v>0</v>
      </c>
      <c r="O691" s="1">
        <f>IF(Table1[[#This Row],[Grade_of_Stars]]="Poor",1,0)</f>
        <v>1</v>
      </c>
    </row>
    <row r="692" spans="1:15" ht="14.25" customHeight="1" x14ac:dyDescent="0.25">
      <c r="A692" s="1" t="s">
        <v>889</v>
      </c>
      <c r="B692" s="3">
        <v>45040</v>
      </c>
      <c r="C692" s="1" t="s">
        <v>14</v>
      </c>
      <c r="D692" s="1" t="s">
        <v>23</v>
      </c>
      <c r="E692" s="1" t="s">
        <v>7</v>
      </c>
      <c r="F692" s="1">
        <v>3</v>
      </c>
      <c r="G692" s="1" t="s">
        <v>11</v>
      </c>
      <c r="H692" s="1" t="s">
        <v>9</v>
      </c>
      <c r="I692" s="1">
        <f>IF(Table1[[#This Row],[Recommended]]="yes", 1, 0)</f>
        <v>0</v>
      </c>
      <c r="J692" s="1">
        <f>IF(Table1[[#This Row],[Recommended]]="no",1,0)</f>
        <v>1</v>
      </c>
      <c r="K692" s="1" t="str">
        <f>IF(Table1[[#This Row],[Stars]]&gt;=8,"Excellent",IF(Table1[[#This Row],[Stars]]&gt;=6,"Good",IF(Table1[[#This Row],[Stars]]&gt;=5, "Average","Poor")))</f>
        <v>Poor</v>
      </c>
      <c r="L692" s="1">
        <f>IF(Table1[[#This Row],[Grade_of_Stars]]="Excellent", 1,0)</f>
        <v>0</v>
      </c>
      <c r="M692" s="1">
        <f>IF(Table1[[#This Row],[Grade_of_Stars]]="Good", 1,0)</f>
        <v>0</v>
      </c>
      <c r="N692" s="1">
        <f>IF(Table1[[#This Row],[Grade_of_Stars]]="Average",1,0)</f>
        <v>0</v>
      </c>
      <c r="O692" s="1">
        <f>IF(Table1[[#This Row],[Grade_of_Stars]]="Poor",1,0)</f>
        <v>1</v>
      </c>
    </row>
    <row r="693" spans="1:15" ht="14.25" customHeight="1" x14ac:dyDescent="0.25">
      <c r="A693" s="1" t="s">
        <v>115</v>
      </c>
      <c r="B693" s="3">
        <v>44746</v>
      </c>
      <c r="C693" s="1" t="s">
        <v>36</v>
      </c>
      <c r="D693" s="1" t="s">
        <v>23</v>
      </c>
      <c r="E693" s="1" t="s">
        <v>7</v>
      </c>
      <c r="F693" s="1">
        <v>7</v>
      </c>
      <c r="G693" s="1" t="s">
        <v>11</v>
      </c>
      <c r="H693" s="1" t="s">
        <v>9</v>
      </c>
      <c r="I693" s="1">
        <f>IF(Table1[[#This Row],[Recommended]]="yes", 1, 0)</f>
        <v>0</v>
      </c>
      <c r="J693" s="1">
        <f>IF(Table1[[#This Row],[Recommended]]="no",1,0)</f>
        <v>1</v>
      </c>
      <c r="K693" s="1" t="str">
        <f>IF(Table1[[#This Row],[Stars]]&gt;=8,"Excellent",IF(Table1[[#This Row],[Stars]]&gt;=6,"Good",IF(Table1[[#This Row],[Stars]]&gt;=5, "Average","Poor")))</f>
        <v>Good</v>
      </c>
      <c r="L693" s="1">
        <f>IF(Table1[[#This Row],[Grade_of_Stars]]="Excellent", 1,0)</f>
        <v>0</v>
      </c>
      <c r="M693" s="1">
        <f>IF(Table1[[#This Row],[Grade_of_Stars]]="Good", 1,0)</f>
        <v>1</v>
      </c>
      <c r="N693" s="1">
        <f>IF(Table1[[#This Row],[Grade_of_Stars]]="Average",1,0)</f>
        <v>0</v>
      </c>
      <c r="O693" s="1">
        <f>IF(Table1[[#This Row],[Grade_of_Stars]]="Poor",1,0)</f>
        <v>0</v>
      </c>
    </row>
    <row r="694" spans="1:15" ht="14.25" customHeight="1" x14ac:dyDescent="0.25">
      <c r="A694" s="1" t="s">
        <v>126</v>
      </c>
      <c r="B694" s="3">
        <v>44727</v>
      </c>
      <c r="C694" s="1" t="s">
        <v>5</v>
      </c>
      <c r="D694" s="1" t="s">
        <v>23</v>
      </c>
      <c r="E694" s="1" t="s">
        <v>7</v>
      </c>
      <c r="F694" s="1">
        <v>1</v>
      </c>
      <c r="G694" s="1" t="s">
        <v>11</v>
      </c>
      <c r="H694" s="1" t="s">
        <v>9</v>
      </c>
      <c r="I694" s="1">
        <f>IF(Table1[[#This Row],[Recommended]]="yes", 1, 0)</f>
        <v>0</v>
      </c>
      <c r="J694" s="1">
        <f>IF(Table1[[#This Row],[Recommended]]="no",1,0)</f>
        <v>1</v>
      </c>
      <c r="K694" s="1" t="str">
        <f>IF(Table1[[#This Row],[Stars]]&gt;=8,"Excellent",IF(Table1[[#This Row],[Stars]]&gt;=6,"Good",IF(Table1[[#This Row],[Stars]]&gt;=5, "Average","Poor")))</f>
        <v>Poor</v>
      </c>
      <c r="L694" s="1">
        <f>IF(Table1[[#This Row],[Grade_of_Stars]]="Excellent", 1,0)</f>
        <v>0</v>
      </c>
      <c r="M694" s="1">
        <f>IF(Table1[[#This Row],[Grade_of_Stars]]="Good", 1,0)</f>
        <v>0</v>
      </c>
      <c r="N694" s="1">
        <f>IF(Table1[[#This Row],[Grade_of_Stars]]="Average",1,0)</f>
        <v>0</v>
      </c>
      <c r="O694" s="1">
        <f>IF(Table1[[#This Row],[Grade_of_Stars]]="Poor",1,0)</f>
        <v>1</v>
      </c>
    </row>
    <row r="695" spans="1:15" ht="14.25" customHeight="1" x14ac:dyDescent="0.25">
      <c r="A695" s="1" t="s">
        <v>890</v>
      </c>
      <c r="B695" s="3">
        <v>44560</v>
      </c>
      <c r="C695" s="1" t="s">
        <v>31</v>
      </c>
      <c r="D695" s="1" t="s">
        <v>23</v>
      </c>
      <c r="E695" s="1" t="s">
        <v>7</v>
      </c>
      <c r="F695" s="1">
        <v>9</v>
      </c>
      <c r="G695" s="1" t="s">
        <v>11</v>
      </c>
      <c r="H695" s="1" t="s">
        <v>9</v>
      </c>
      <c r="I695" s="1">
        <f>IF(Table1[[#This Row],[Recommended]]="yes", 1, 0)</f>
        <v>0</v>
      </c>
      <c r="J695" s="1">
        <f>IF(Table1[[#This Row],[Recommended]]="no",1,0)</f>
        <v>1</v>
      </c>
      <c r="K695" s="1" t="str">
        <f>IF(Table1[[#This Row],[Stars]]&gt;=8,"Excellent",IF(Table1[[#This Row],[Stars]]&gt;=6,"Good",IF(Table1[[#This Row],[Stars]]&gt;=5, "Average","Poor")))</f>
        <v>Excellent</v>
      </c>
      <c r="L695" s="1">
        <f>IF(Table1[[#This Row],[Grade_of_Stars]]="Excellent", 1,0)</f>
        <v>1</v>
      </c>
      <c r="M695" s="1">
        <f>IF(Table1[[#This Row],[Grade_of_Stars]]="Good", 1,0)</f>
        <v>0</v>
      </c>
      <c r="N695" s="1">
        <f>IF(Table1[[#This Row],[Grade_of_Stars]]="Average",1,0)</f>
        <v>0</v>
      </c>
      <c r="O695" s="1">
        <f>IF(Table1[[#This Row],[Grade_of_Stars]]="Poor",1,0)</f>
        <v>0</v>
      </c>
    </row>
    <row r="696" spans="1:15" ht="14.25" customHeight="1" x14ac:dyDescent="0.25">
      <c r="A696" s="1" t="s">
        <v>891</v>
      </c>
      <c r="B696" s="3">
        <v>43969</v>
      </c>
      <c r="C696" s="1" t="s">
        <v>5</v>
      </c>
      <c r="D696" s="1" t="s">
        <v>23</v>
      </c>
      <c r="E696" s="1" t="s">
        <v>7</v>
      </c>
      <c r="F696" s="1">
        <v>9</v>
      </c>
      <c r="G696" s="1" t="s">
        <v>11</v>
      </c>
      <c r="H696" s="1" t="s">
        <v>9</v>
      </c>
      <c r="I696" s="1">
        <f>IF(Table1[[#This Row],[Recommended]]="yes", 1, 0)</f>
        <v>0</v>
      </c>
      <c r="J696" s="1">
        <f>IF(Table1[[#This Row],[Recommended]]="no",1,0)</f>
        <v>1</v>
      </c>
      <c r="K696" s="1" t="str">
        <f>IF(Table1[[#This Row],[Stars]]&gt;=8,"Excellent",IF(Table1[[#This Row],[Stars]]&gt;=6,"Good",IF(Table1[[#This Row],[Stars]]&gt;=5, "Average","Poor")))</f>
        <v>Excellent</v>
      </c>
      <c r="L696" s="1">
        <f>IF(Table1[[#This Row],[Grade_of_Stars]]="Excellent", 1,0)</f>
        <v>1</v>
      </c>
      <c r="M696" s="1">
        <f>IF(Table1[[#This Row],[Grade_of_Stars]]="Good", 1,0)</f>
        <v>0</v>
      </c>
      <c r="N696" s="1">
        <f>IF(Table1[[#This Row],[Grade_of_Stars]]="Average",1,0)</f>
        <v>0</v>
      </c>
      <c r="O696" s="1">
        <f>IF(Table1[[#This Row],[Grade_of_Stars]]="Poor",1,0)</f>
        <v>0</v>
      </c>
    </row>
    <row r="697" spans="1:15" ht="14.25" customHeight="1" x14ac:dyDescent="0.25">
      <c r="A697" s="1" t="s">
        <v>234</v>
      </c>
      <c r="B697" s="3">
        <v>43741</v>
      </c>
      <c r="C697" s="1" t="s">
        <v>31</v>
      </c>
      <c r="D697" s="1" t="s">
        <v>23</v>
      </c>
      <c r="E697" s="1" t="s">
        <v>7</v>
      </c>
      <c r="F697" s="1">
        <v>3</v>
      </c>
      <c r="G697" s="1" t="s">
        <v>11</v>
      </c>
      <c r="H697" s="1" t="s">
        <v>9</v>
      </c>
      <c r="I697" s="1">
        <f>IF(Table1[[#This Row],[Recommended]]="yes", 1, 0)</f>
        <v>0</v>
      </c>
      <c r="J697" s="1">
        <f>IF(Table1[[#This Row],[Recommended]]="no",1,0)</f>
        <v>1</v>
      </c>
      <c r="K697" s="1" t="str">
        <f>IF(Table1[[#This Row],[Stars]]&gt;=8,"Excellent",IF(Table1[[#This Row],[Stars]]&gt;=6,"Good",IF(Table1[[#This Row],[Stars]]&gt;=5, "Average","Poor")))</f>
        <v>Poor</v>
      </c>
      <c r="L697" s="1">
        <f>IF(Table1[[#This Row],[Grade_of_Stars]]="Excellent", 1,0)</f>
        <v>0</v>
      </c>
      <c r="M697" s="1">
        <f>IF(Table1[[#This Row],[Grade_of_Stars]]="Good", 1,0)</f>
        <v>0</v>
      </c>
      <c r="N697" s="1">
        <f>IF(Table1[[#This Row],[Grade_of_Stars]]="Average",1,0)</f>
        <v>0</v>
      </c>
      <c r="O697" s="1">
        <f>IF(Table1[[#This Row],[Grade_of_Stars]]="Poor",1,0)</f>
        <v>1</v>
      </c>
    </row>
    <row r="698" spans="1:15" ht="14.25" customHeight="1" x14ac:dyDescent="0.25">
      <c r="A698" s="1" t="s">
        <v>892</v>
      </c>
      <c r="B698" s="3">
        <v>43712</v>
      </c>
      <c r="C698" s="1" t="s">
        <v>45</v>
      </c>
      <c r="D698" s="1" t="s">
        <v>23</v>
      </c>
      <c r="E698" s="1" t="s">
        <v>7</v>
      </c>
      <c r="F698" s="1">
        <v>3</v>
      </c>
      <c r="G698" s="1" t="s">
        <v>11</v>
      </c>
      <c r="H698" s="1" t="s">
        <v>9</v>
      </c>
      <c r="I698" s="1">
        <f>IF(Table1[[#This Row],[Recommended]]="yes", 1, 0)</f>
        <v>0</v>
      </c>
      <c r="J698" s="1">
        <f>IF(Table1[[#This Row],[Recommended]]="no",1,0)</f>
        <v>1</v>
      </c>
      <c r="K698" s="1" t="str">
        <f>IF(Table1[[#This Row],[Stars]]&gt;=8,"Excellent",IF(Table1[[#This Row],[Stars]]&gt;=6,"Good",IF(Table1[[#This Row],[Stars]]&gt;=5, "Average","Poor")))</f>
        <v>Poor</v>
      </c>
      <c r="L698" s="1">
        <f>IF(Table1[[#This Row],[Grade_of_Stars]]="Excellent", 1,0)</f>
        <v>0</v>
      </c>
      <c r="M698" s="1">
        <f>IF(Table1[[#This Row],[Grade_of_Stars]]="Good", 1,0)</f>
        <v>0</v>
      </c>
      <c r="N698" s="1">
        <f>IF(Table1[[#This Row],[Grade_of_Stars]]="Average",1,0)</f>
        <v>0</v>
      </c>
      <c r="O698" s="1">
        <f>IF(Table1[[#This Row],[Grade_of_Stars]]="Poor",1,0)</f>
        <v>1</v>
      </c>
    </row>
    <row r="699" spans="1:15" ht="14.25" customHeight="1" x14ac:dyDescent="0.25">
      <c r="A699" s="1" t="s">
        <v>893</v>
      </c>
      <c r="B699" s="3">
        <v>43700</v>
      </c>
      <c r="C699" s="1" t="s">
        <v>31</v>
      </c>
      <c r="D699" s="1" t="s">
        <v>23</v>
      </c>
      <c r="E699" s="1" t="s">
        <v>7</v>
      </c>
      <c r="F699" s="1">
        <v>7</v>
      </c>
      <c r="G699" s="1" t="s">
        <v>11</v>
      </c>
      <c r="H699" s="1" t="s">
        <v>9</v>
      </c>
      <c r="I699" s="1">
        <f>IF(Table1[[#This Row],[Recommended]]="yes", 1, 0)</f>
        <v>0</v>
      </c>
      <c r="J699" s="1">
        <f>IF(Table1[[#This Row],[Recommended]]="no",1,0)</f>
        <v>1</v>
      </c>
      <c r="K699" s="1" t="str">
        <f>IF(Table1[[#This Row],[Stars]]&gt;=8,"Excellent",IF(Table1[[#This Row],[Stars]]&gt;=6,"Good",IF(Table1[[#This Row],[Stars]]&gt;=5, "Average","Poor")))</f>
        <v>Good</v>
      </c>
      <c r="L699" s="1">
        <f>IF(Table1[[#This Row],[Grade_of_Stars]]="Excellent", 1,0)</f>
        <v>0</v>
      </c>
      <c r="M699" s="1">
        <f>IF(Table1[[#This Row],[Grade_of_Stars]]="Good", 1,0)</f>
        <v>1</v>
      </c>
      <c r="N699" s="1">
        <f>IF(Table1[[#This Row],[Grade_of_Stars]]="Average",1,0)</f>
        <v>0</v>
      </c>
      <c r="O699" s="1">
        <f>IF(Table1[[#This Row],[Grade_of_Stars]]="Poor",1,0)</f>
        <v>0</v>
      </c>
    </row>
    <row r="700" spans="1:15" ht="14.25" customHeight="1" x14ac:dyDescent="0.25">
      <c r="A700" s="1" t="s">
        <v>894</v>
      </c>
      <c r="B700" s="3">
        <v>43516</v>
      </c>
      <c r="C700" s="1" t="s">
        <v>31</v>
      </c>
      <c r="D700" s="1" t="s">
        <v>23</v>
      </c>
      <c r="E700" s="1" t="s">
        <v>2</v>
      </c>
      <c r="F700" s="1">
        <v>5</v>
      </c>
      <c r="G700" s="1" t="s">
        <v>11</v>
      </c>
      <c r="H700" s="1" t="s">
        <v>9</v>
      </c>
      <c r="I700" s="1">
        <f>IF(Table1[[#This Row],[Recommended]]="yes", 1, 0)</f>
        <v>1</v>
      </c>
      <c r="J700" s="1">
        <f>IF(Table1[[#This Row],[Recommended]]="no",1,0)</f>
        <v>0</v>
      </c>
      <c r="K700" s="1" t="str">
        <f>IF(Table1[[#This Row],[Stars]]&gt;=8,"Excellent",IF(Table1[[#This Row],[Stars]]&gt;=6,"Good",IF(Table1[[#This Row],[Stars]]&gt;=5, "Average","Poor")))</f>
        <v>Average</v>
      </c>
      <c r="L700" s="1">
        <f>IF(Table1[[#This Row],[Grade_of_Stars]]="Excellent", 1,0)</f>
        <v>0</v>
      </c>
      <c r="M700" s="1">
        <f>IF(Table1[[#This Row],[Grade_of_Stars]]="Good", 1,0)</f>
        <v>0</v>
      </c>
      <c r="N700" s="1">
        <f>IF(Table1[[#This Row],[Grade_of_Stars]]="Average",1,0)</f>
        <v>1</v>
      </c>
      <c r="O700" s="1">
        <f>IF(Table1[[#This Row],[Grade_of_Stars]]="Poor",1,0)</f>
        <v>0</v>
      </c>
    </row>
    <row r="701" spans="1:15" ht="14.25" customHeight="1" x14ac:dyDescent="0.25">
      <c r="A701" s="1" t="s">
        <v>895</v>
      </c>
      <c r="B701" s="3">
        <v>43424</v>
      </c>
      <c r="C701" s="1" t="s">
        <v>130</v>
      </c>
      <c r="D701" s="1" t="s">
        <v>23</v>
      </c>
      <c r="E701" s="1" t="s">
        <v>7</v>
      </c>
      <c r="F701" s="1">
        <v>3</v>
      </c>
      <c r="G701" s="1" t="s">
        <v>11</v>
      </c>
      <c r="H701" s="1" t="s">
        <v>9</v>
      </c>
      <c r="I701" s="1">
        <f>IF(Table1[[#This Row],[Recommended]]="yes", 1, 0)</f>
        <v>0</v>
      </c>
      <c r="J701" s="1">
        <f>IF(Table1[[#This Row],[Recommended]]="no",1,0)</f>
        <v>1</v>
      </c>
      <c r="K701" s="1" t="str">
        <f>IF(Table1[[#This Row],[Stars]]&gt;=8,"Excellent",IF(Table1[[#This Row],[Stars]]&gt;=6,"Good",IF(Table1[[#This Row],[Stars]]&gt;=5, "Average","Poor")))</f>
        <v>Poor</v>
      </c>
      <c r="L701" s="1">
        <f>IF(Table1[[#This Row],[Grade_of_Stars]]="Excellent", 1,0)</f>
        <v>0</v>
      </c>
      <c r="M701" s="1">
        <f>IF(Table1[[#This Row],[Grade_of_Stars]]="Good", 1,0)</f>
        <v>0</v>
      </c>
      <c r="N701" s="1">
        <f>IF(Table1[[#This Row],[Grade_of_Stars]]="Average",1,0)</f>
        <v>0</v>
      </c>
      <c r="O701" s="1">
        <f>IF(Table1[[#This Row],[Grade_of_Stars]]="Poor",1,0)</f>
        <v>1</v>
      </c>
    </row>
    <row r="702" spans="1:15" ht="14.25" customHeight="1" x14ac:dyDescent="0.25">
      <c r="A702" s="1" t="s">
        <v>896</v>
      </c>
      <c r="B702" s="3">
        <v>45125</v>
      </c>
      <c r="C702" s="1" t="s">
        <v>5</v>
      </c>
      <c r="D702" s="1" t="s">
        <v>1</v>
      </c>
      <c r="E702" s="1" t="s">
        <v>7</v>
      </c>
      <c r="F702" s="1">
        <v>5</v>
      </c>
      <c r="G702" s="1" t="s">
        <v>15</v>
      </c>
      <c r="H702" s="1" t="s">
        <v>4</v>
      </c>
      <c r="I702" s="1">
        <f>IF(Table1[[#This Row],[Recommended]]="yes", 1, 0)</f>
        <v>0</v>
      </c>
      <c r="J702" s="1">
        <f>IF(Table1[[#This Row],[Recommended]]="no",1,0)</f>
        <v>1</v>
      </c>
      <c r="K702" s="1" t="str">
        <f>IF(Table1[[#This Row],[Stars]]&gt;=8,"Excellent",IF(Table1[[#This Row],[Stars]]&gt;=6,"Good",IF(Table1[[#This Row],[Stars]]&gt;=5, "Average","Poor")))</f>
        <v>Average</v>
      </c>
      <c r="L702" s="1">
        <f>IF(Table1[[#This Row],[Grade_of_Stars]]="Excellent", 1,0)</f>
        <v>0</v>
      </c>
      <c r="M702" s="1">
        <f>IF(Table1[[#This Row],[Grade_of_Stars]]="Good", 1,0)</f>
        <v>0</v>
      </c>
      <c r="N702" s="1">
        <f>IF(Table1[[#This Row],[Grade_of_Stars]]="Average",1,0)</f>
        <v>1</v>
      </c>
      <c r="O702" s="1">
        <f>IF(Table1[[#This Row],[Grade_of_Stars]]="Poor",1,0)</f>
        <v>0</v>
      </c>
    </row>
    <row r="703" spans="1:15" ht="14.25" customHeight="1" x14ac:dyDescent="0.25">
      <c r="A703" s="1" t="s">
        <v>897</v>
      </c>
      <c r="B703" s="3">
        <v>45111</v>
      </c>
      <c r="C703" s="1" t="s">
        <v>34</v>
      </c>
      <c r="D703" s="1" t="s">
        <v>1</v>
      </c>
      <c r="E703" s="1" t="s">
        <v>7</v>
      </c>
      <c r="F703" s="1">
        <v>3</v>
      </c>
      <c r="G703" s="1" t="s">
        <v>15</v>
      </c>
      <c r="H703" s="1" t="s">
        <v>4</v>
      </c>
      <c r="I703" s="1">
        <f>IF(Table1[[#This Row],[Recommended]]="yes", 1, 0)</f>
        <v>0</v>
      </c>
      <c r="J703" s="1">
        <f>IF(Table1[[#This Row],[Recommended]]="no",1,0)</f>
        <v>1</v>
      </c>
      <c r="K703" s="1" t="str">
        <f>IF(Table1[[#This Row],[Stars]]&gt;=8,"Excellent",IF(Table1[[#This Row],[Stars]]&gt;=6,"Good",IF(Table1[[#This Row],[Stars]]&gt;=5, "Average","Poor")))</f>
        <v>Poor</v>
      </c>
      <c r="L703" s="1">
        <f>IF(Table1[[#This Row],[Grade_of_Stars]]="Excellent", 1,0)</f>
        <v>0</v>
      </c>
      <c r="M703" s="1">
        <f>IF(Table1[[#This Row],[Grade_of_Stars]]="Good", 1,0)</f>
        <v>0</v>
      </c>
      <c r="N703" s="1">
        <f>IF(Table1[[#This Row],[Grade_of_Stars]]="Average",1,0)</f>
        <v>0</v>
      </c>
      <c r="O703" s="1">
        <f>IF(Table1[[#This Row],[Grade_of_Stars]]="Poor",1,0)</f>
        <v>1</v>
      </c>
    </row>
    <row r="704" spans="1:15" ht="14.25" customHeight="1" x14ac:dyDescent="0.25">
      <c r="A704" s="1" t="s">
        <v>898</v>
      </c>
      <c r="B704" s="3">
        <v>45102</v>
      </c>
      <c r="C704" s="1" t="s">
        <v>5</v>
      </c>
      <c r="D704" s="1" t="s">
        <v>1</v>
      </c>
      <c r="E704" s="1" t="s">
        <v>7</v>
      </c>
      <c r="F704" s="1">
        <v>3</v>
      </c>
      <c r="G704" s="1" t="s">
        <v>15</v>
      </c>
      <c r="H704" s="1" t="s">
        <v>4</v>
      </c>
      <c r="I704" s="1">
        <f>IF(Table1[[#This Row],[Recommended]]="yes", 1, 0)</f>
        <v>0</v>
      </c>
      <c r="J704" s="1">
        <f>IF(Table1[[#This Row],[Recommended]]="no",1,0)</f>
        <v>1</v>
      </c>
      <c r="K704" s="1" t="str">
        <f>IF(Table1[[#This Row],[Stars]]&gt;=8,"Excellent",IF(Table1[[#This Row],[Stars]]&gt;=6,"Good",IF(Table1[[#This Row],[Stars]]&gt;=5, "Average","Poor")))</f>
        <v>Poor</v>
      </c>
      <c r="L704" s="1">
        <f>IF(Table1[[#This Row],[Grade_of_Stars]]="Excellent", 1,0)</f>
        <v>0</v>
      </c>
      <c r="M704" s="1">
        <f>IF(Table1[[#This Row],[Grade_of_Stars]]="Good", 1,0)</f>
        <v>0</v>
      </c>
      <c r="N704" s="1">
        <f>IF(Table1[[#This Row],[Grade_of_Stars]]="Average",1,0)</f>
        <v>0</v>
      </c>
      <c r="O704" s="1">
        <f>IF(Table1[[#This Row],[Grade_of_Stars]]="Poor",1,0)</f>
        <v>1</v>
      </c>
    </row>
    <row r="705" spans="1:15" ht="14.25" customHeight="1" x14ac:dyDescent="0.25">
      <c r="A705" s="1" t="s">
        <v>899</v>
      </c>
      <c r="B705" s="3">
        <v>45059</v>
      </c>
      <c r="C705" s="1" t="s">
        <v>31</v>
      </c>
      <c r="D705" s="1" t="s">
        <v>1</v>
      </c>
      <c r="E705" s="1" t="s">
        <v>7</v>
      </c>
      <c r="F705" s="1">
        <v>9</v>
      </c>
      <c r="G705" s="1" t="s">
        <v>15</v>
      </c>
      <c r="H705" s="1" t="s">
        <v>4</v>
      </c>
      <c r="I705" s="1">
        <f>IF(Table1[[#This Row],[Recommended]]="yes", 1, 0)</f>
        <v>0</v>
      </c>
      <c r="J705" s="1">
        <f>IF(Table1[[#This Row],[Recommended]]="no",1,0)</f>
        <v>1</v>
      </c>
      <c r="K705" s="1" t="str">
        <f>IF(Table1[[#This Row],[Stars]]&gt;=8,"Excellent",IF(Table1[[#This Row],[Stars]]&gt;=6,"Good",IF(Table1[[#This Row],[Stars]]&gt;=5, "Average","Poor")))</f>
        <v>Excellent</v>
      </c>
      <c r="L705" s="1">
        <f>IF(Table1[[#This Row],[Grade_of_Stars]]="Excellent", 1,0)</f>
        <v>1</v>
      </c>
      <c r="M705" s="1">
        <f>IF(Table1[[#This Row],[Grade_of_Stars]]="Good", 1,0)</f>
        <v>0</v>
      </c>
      <c r="N705" s="1">
        <f>IF(Table1[[#This Row],[Grade_of_Stars]]="Average",1,0)</f>
        <v>0</v>
      </c>
      <c r="O705" s="1">
        <f>IF(Table1[[#This Row],[Grade_of_Stars]]="Poor",1,0)</f>
        <v>0</v>
      </c>
    </row>
    <row r="706" spans="1:15" ht="14.25" customHeight="1" x14ac:dyDescent="0.25">
      <c r="A706" s="1" t="s">
        <v>63</v>
      </c>
      <c r="B706" s="3">
        <v>45015</v>
      </c>
      <c r="C706" s="1" t="s">
        <v>64</v>
      </c>
      <c r="D706" s="1" t="s">
        <v>1</v>
      </c>
      <c r="E706" s="1" t="s">
        <v>2</v>
      </c>
      <c r="F706" s="1">
        <v>3</v>
      </c>
      <c r="G706" s="1" t="s">
        <v>15</v>
      </c>
      <c r="H706" s="1" t="s">
        <v>4</v>
      </c>
      <c r="I706" s="1">
        <f>IF(Table1[[#This Row],[Recommended]]="yes", 1, 0)</f>
        <v>1</v>
      </c>
      <c r="J706" s="1">
        <f>IF(Table1[[#This Row],[Recommended]]="no",1,0)</f>
        <v>0</v>
      </c>
      <c r="K706" s="1" t="str">
        <f>IF(Table1[[#This Row],[Stars]]&gt;=8,"Excellent",IF(Table1[[#This Row],[Stars]]&gt;=6,"Good",IF(Table1[[#This Row],[Stars]]&gt;=5, "Average","Poor")))</f>
        <v>Poor</v>
      </c>
      <c r="L706" s="1">
        <f>IF(Table1[[#This Row],[Grade_of_Stars]]="Excellent", 1,0)</f>
        <v>0</v>
      </c>
      <c r="M706" s="1">
        <f>IF(Table1[[#This Row],[Grade_of_Stars]]="Good", 1,0)</f>
        <v>0</v>
      </c>
      <c r="N706" s="1">
        <f>IF(Table1[[#This Row],[Grade_of_Stars]]="Average",1,0)</f>
        <v>0</v>
      </c>
      <c r="O706" s="1">
        <f>IF(Table1[[#This Row],[Grade_of_Stars]]="Poor",1,0)</f>
        <v>1</v>
      </c>
    </row>
    <row r="707" spans="1:15" ht="14.25" customHeight="1" x14ac:dyDescent="0.25">
      <c r="A707" s="1" t="s">
        <v>77</v>
      </c>
      <c r="B707" s="3">
        <v>44997</v>
      </c>
      <c r="C707" s="1" t="s">
        <v>5</v>
      </c>
      <c r="D707" s="1" t="s">
        <v>1</v>
      </c>
      <c r="E707" s="1" t="s">
        <v>7</v>
      </c>
      <c r="F707" s="1">
        <v>5</v>
      </c>
      <c r="G707" s="1" t="s">
        <v>15</v>
      </c>
      <c r="H707" s="1" t="s">
        <v>4</v>
      </c>
      <c r="I707" s="1">
        <f>IF(Table1[[#This Row],[Recommended]]="yes", 1, 0)</f>
        <v>0</v>
      </c>
      <c r="J707" s="1">
        <f>IF(Table1[[#This Row],[Recommended]]="no",1,0)</f>
        <v>1</v>
      </c>
      <c r="K707" s="1" t="str">
        <f>IF(Table1[[#This Row],[Stars]]&gt;=8,"Excellent",IF(Table1[[#This Row],[Stars]]&gt;=6,"Good",IF(Table1[[#This Row],[Stars]]&gt;=5, "Average","Poor")))</f>
        <v>Average</v>
      </c>
      <c r="L707" s="1">
        <f>IF(Table1[[#This Row],[Grade_of_Stars]]="Excellent", 1,0)</f>
        <v>0</v>
      </c>
      <c r="M707" s="1">
        <f>IF(Table1[[#This Row],[Grade_of_Stars]]="Good", 1,0)</f>
        <v>0</v>
      </c>
      <c r="N707" s="1">
        <f>IF(Table1[[#This Row],[Grade_of_Stars]]="Average",1,0)</f>
        <v>1</v>
      </c>
      <c r="O707" s="1">
        <f>IF(Table1[[#This Row],[Grade_of_Stars]]="Poor",1,0)</f>
        <v>0</v>
      </c>
    </row>
    <row r="708" spans="1:15" ht="14.25" customHeight="1" x14ac:dyDescent="0.25">
      <c r="A708" s="1" t="s">
        <v>900</v>
      </c>
      <c r="B708" s="3">
        <v>44985</v>
      </c>
      <c r="C708" s="1" t="s">
        <v>14</v>
      </c>
      <c r="D708" s="1" t="s">
        <v>1</v>
      </c>
      <c r="E708" s="1" t="s">
        <v>7</v>
      </c>
      <c r="F708" s="1">
        <v>3</v>
      </c>
      <c r="G708" s="1" t="s">
        <v>15</v>
      </c>
      <c r="H708" s="1" t="s">
        <v>4</v>
      </c>
      <c r="I708" s="1">
        <f>IF(Table1[[#This Row],[Recommended]]="yes", 1, 0)</f>
        <v>0</v>
      </c>
      <c r="J708" s="1">
        <f>IF(Table1[[#This Row],[Recommended]]="no",1,0)</f>
        <v>1</v>
      </c>
      <c r="K708" s="1" t="str">
        <f>IF(Table1[[#This Row],[Stars]]&gt;=8,"Excellent",IF(Table1[[#This Row],[Stars]]&gt;=6,"Good",IF(Table1[[#This Row],[Stars]]&gt;=5, "Average","Poor")))</f>
        <v>Poor</v>
      </c>
      <c r="L708" s="1">
        <f>IF(Table1[[#This Row],[Grade_of_Stars]]="Excellent", 1,0)</f>
        <v>0</v>
      </c>
      <c r="M708" s="1">
        <f>IF(Table1[[#This Row],[Grade_of_Stars]]="Good", 1,0)</f>
        <v>0</v>
      </c>
      <c r="N708" s="1">
        <f>IF(Table1[[#This Row],[Grade_of_Stars]]="Average",1,0)</f>
        <v>0</v>
      </c>
      <c r="O708" s="1">
        <f>IF(Table1[[#This Row],[Grade_of_Stars]]="Poor",1,0)</f>
        <v>1</v>
      </c>
    </row>
    <row r="709" spans="1:15" ht="14.25" customHeight="1" x14ac:dyDescent="0.25">
      <c r="A709" s="1" t="s">
        <v>901</v>
      </c>
      <c r="B709" s="3">
        <v>44949</v>
      </c>
      <c r="C709" s="1" t="s">
        <v>5</v>
      </c>
      <c r="D709" s="1" t="s">
        <v>1</v>
      </c>
      <c r="E709" s="1" t="s">
        <v>2</v>
      </c>
      <c r="F709" s="1">
        <v>5</v>
      </c>
      <c r="G709" s="1" t="s">
        <v>15</v>
      </c>
      <c r="H709" s="1" t="s">
        <v>4</v>
      </c>
      <c r="I709" s="1">
        <f>IF(Table1[[#This Row],[Recommended]]="yes", 1, 0)</f>
        <v>1</v>
      </c>
      <c r="J709" s="1">
        <f>IF(Table1[[#This Row],[Recommended]]="no",1,0)</f>
        <v>0</v>
      </c>
      <c r="K709" s="1" t="str">
        <f>IF(Table1[[#This Row],[Stars]]&gt;=8,"Excellent",IF(Table1[[#This Row],[Stars]]&gt;=6,"Good",IF(Table1[[#This Row],[Stars]]&gt;=5, "Average","Poor")))</f>
        <v>Average</v>
      </c>
      <c r="L709" s="1">
        <f>IF(Table1[[#This Row],[Grade_of_Stars]]="Excellent", 1,0)</f>
        <v>0</v>
      </c>
      <c r="M709" s="1">
        <f>IF(Table1[[#This Row],[Grade_of_Stars]]="Good", 1,0)</f>
        <v>0</v>
      </c>
      <c r="N709" s="1">
        <f>IF(Table1[[#This Row],[Grade_of_Stars]]="Average",1,0)</f>
        <v>1</v>
      </c>
      <c r="O709" s="1">
        <f>IF(Table1[[#This Row],[Grade_of_Stars]]="Poor",1,0)</f>
        <v>0</v>
      </c>
    </row>
    <row r="710" spans="1:15" ht="14.25" customHeight="1" x14ac:dyDescent="0.25">
      <c r="A710" s="1" t="s">
        <v>902</v>
      </c>
      <c r="B710" s="3">
        <v>44905</v>
      </c>
      <c r="C710" s="1" t="s">
        <v>5</v>
      </c>
      <c r="D710" s="1" t="s">
        <v>1</v>
      </c>
      <c r="E710" s="1" t="s">
        <v>7</v>
      </c>
      <c r="F710" s="1">
        <v>9</v>
      </c>
      <c r="G710" s="1" t="s">
        <v>15</v>
      </c>
      <c r="H710" s="1" t="s">
        <v>4</v>
      </c>
      <c r="I710" s="1">
        <f>IF(Table1[[#This Row],[Recommended]]="yes", 1, 0)</f>
        <v>0</v>
      </c>
      <c r="J710" s="1">
        <f>IF(Table1[[#This Row],[Recommended]]="no",1,0)</f>
        <v>1</v>
      </c>
      <c r="K710" s="1" t="str">
        <f>IF(Table1[[#This Row],[Stars]]&gt;=8,"Excellent",IF(Table1[[#This Row],[Stars]]&gt;=6,"Good",IF(Table1[[#This Row],[Stars]]&gt;=5, "Average","Poor")))</f>
        <v>Excellent</v>
      </c>
      <c r="L710" s="1">
        <f>IF(Table1[[#This Row],[Grade_of_Stars]]="Excellent", 1,0)</f>
        <v>1</v>
      </c>
      <c r="M710" s="1">
        <f>IF(Table1[[#This Row],[Grade_of_Stars]]="Good", 1,0)</f>
        <v>0</v>
      </c>
      <c r="N710" s="1">
        <f>IF(Table1[[#This Row],[Grade_of_Stars]]="Average",1,0)</f>
        <v>0</v>
      </c>
      <c r="O710" s="1">
        <f>IF(Table1[[#This Row],[Grade_of_Stars]]="Poor",1,0)</f>
        <v>0</v>
      </c>
    </row>
    <row r="711" spans="1:15" ht="14.25" customHeight="1" x14ac:dyDescent="0.25">
      <c r="A711" s="1" t="s">
        <v>95</v>
      </c>
      <c r="B711" s="3">
        <v>44864</v>
      </c>
      <c r="C711" s="1" t="s">
        <v>5</v>
      </c>
      <c r="D711" s="1" t="s">
        <v>1</v>
      </c>
      <c r="E711" s="1" t="s">
        <v>7</v>
      </c>
      <c r="F711" s="1">
        <v>3</v>
      </c>
      <c r="G711" s="1" t="s">
        <v>15</v>
      </c>
      <c r="H711" s="1" t="s">
        <v>4</v>
      </c>
      <c r="I711" s="1">
        <f>IF(Table1[[#This Row],[Recommended]]="yes", 1, 0)</f>
        <v>0</v>
      </c>
      <c r="J711" s="1">
        <f>IF(Table1[[#This Row],[Recommended]]="no",1,0)</f>
        <v>1</v>
      </c>
      <c r="K711" s="1" t="str">
        <f>IF(Table1[[#This Row],[Stars]]&gt;=8,"Excellent",IF(Table1[[#This Row],[Stars]]&gt;=6,"Good",IF(Table1[[#This Row],[Stars]]&gt;=5, "Average","Poor")))</f>
        <v>Poor</v>
      </c>
      <c r="L711" s="1">
        <f>IF(Table1[[#This Row],[Grade_of_Stars]]="Excellent", 1,0)</f>
        <v>0</v>
      </c>
      <c r="M711" s="1">
        <f>IF(Table1[[#This Row],[Grade_of_Stars]]="Good", 1,0)</f>
        <v>0</v>
      </c>
      <c r="N711" s="1">
        <f>IF(Table1[[#This Row],[Grade_of_Stars]]="Average",1,0)</f>
        <v>0</v>
      </c>
      <c r="O711" s="1">
        <f>IF(Table1[[#This Row],[Grade_of_Stars]]="Poor",1,0)</f>
        <v>1</v>
      </c>
    </row>
    <row r="712" spans="1:15" ht="14.25" customHeight="1" x14ac:dyDescent="0.25">
      <c r="A712" s="1" t="s">
        <v>903</v>
      </c>
      <c r="B712" s="3">
        <v>44851</v>
      </c>
      <c r="C712" s="1" t="s">
        <v>5</v>
      </c>
      <c r="D712" s="1" t="s">
        <v>1</v>
      </c>
      <c r="E712" s="1" t="s">
        <v>2</v>
      </c>
      <c r="F712" s="1">
        <v>3</v>
      </c>
      <c r="G712" s="1" t="s">
        <v>15</v>
      </c>
      <c r="H712" s="1" t="s">
        <v>4</v>
      </c>
      <c r="I712" s="1">
        <f>IF(Table1[[#This Row],[Recommended]]="yes", 1, 0)</f>
        <v>1</v>
      </c>
      <c r="J712" s="1">
        <f>IF(Table1[[#This Row],[Recommended]]="no",1,0)</f>
        <v>0</v>
      </c>
      <c r="K712" s="1" t="str">
        <f>IF(Table1[[#This Row],[Stars]]&gt;=8,"Excellent",IF(Table1[[#This Row],[Stars]]&gt;=6,"Good",IF(Table1[[#This Row],[Stars]]&gt;=5, "Average","Poor")))</f>
        <v>Poor</v>
      </c>
      <c r="L712" s="1">
        <f>IF(Table1[[#This Row],[Grade_of_Stars]]="Excellent", 1,0)</f>
        <v>0</v>
      </c>
      <c r="M712" s="1">
        <f>IF(Table1[[#This Row],[Grade_of_Stars]]="Good", 1,0)</f>
        <v>0</v>
      </c>
      <c r="N712" s="1">
        <f>IF(Table1[[#This Row],[Grade_of_Stars]]="Average",1,0)</f>
        <v>0</v>
      </c>
      <c r="O712" s="1">
        <f>IF(Table1[[#This Row],[Grade_of_Stars]]="Poor",1,0)</f>
        <v>1</v>
      </c>
    </row>
    <row r="713" spans="1:15" ht="14.25" customHeight="1" x14ac:dyDescent="0.25">
      <c r="A713" s="1" t="s">
        <v>904</v>
      </c>
      <c r="B713" s="3">
        <v>44723</v>
      </c>
      <c r="C713" s="1" t="s">
        <v>31</v>
      </c>
      <c r="D713" s="1" t="s">
        <v>1</v>
      </c>
      <c r="E713" s="1" t="s">
        <v>7</v>
      </c>
      <c r="F713" s="1">
        <v>7</v>
      </c>
      <c r="G713" s="1" t="s">
        <v>15</v>
      </c>
      <c r="H713" s="1" t="s">
        <v>4</v>
      </c>
      <c r="I713" s="1">
        <f>IF(Table1[[#This Row],[Recommended]]="yes", 1, 0)</f>
        <v>0</v>
      </c>
      <c r="J713" s="1">
        <f>IF(Table1[[#This Row],[Recommended]]="no",1,0)</f>
        <v>1</v>
      </c>
      <c r="K713" s="1" t="str">
        <f>IF(Table1[[#This Row],[Stars]]&gt;=8,"Excellent",IF(Table1[[#This Row],[Stars]]&gt;=6,"Good",IF(Table1[[#This Row],[Stars]]&gt;=5, "Average","Poor")))</f>
        <v>Good</v>
      </c>
      <c r="L713" s="1">
        <f>IF(Table1[[#This Row],[Grade_of_Stars]]="Excellent", 1,0)</f>
        <v>0</v>
      </c>
      <c r="M713" s="1">
        <f>IF(Table1[[#This Row],[Grade_of_Stars]]="Good", 1,0)</f>
        <v>1</v>
      </c>
      <c r="N713" s="1">
        <f>IF(Table1[[#This Row],[Grade_of_Stars]]="Average",1,0)</f>
        <v>0</v>
      </c>
      <c r="O713" s="1">
        <f>IF(Table1[[#This Row],[Grade_of_Stars]]="Poor",1,0)</f>
        <v>0</v>
      </c>
    </row>
    <row r="714" spans="1:15" ht="14.25" customHeight="1" x14ac:dyDescent="0.25">
      <c r="A714" s="1" t="s">
        <v>131</v>
      </c>
      <c r="B714" s="3">
        <v>44708</v>
      </c>
      <c r="C714" s="1" t="s">
        <v>5</v>
      </c>
      <c r="D714" s="1" t="s">
        <v>1</v>
      </c>
      <c r="E714" s="1" t="s">
        <v>7</v>
      </c>
      <c r="F714" s="1">
        <v>9</v>
      </c>
      <c r="G714" s="1" t="s">
        <v>15</v>
      </c>
      <c r="H714" s="1" t="s">
        <v>4</v>
      </c>
      <c r="I714" s="1">
        <f>IF(Table1[[#This Row],[Recommended]]="yes", 1, 0)</f>
        <v>0</v>
      </c>
      <c r="J714" s="1">
        <f>IF(Table1[[#This Row],[Recommended]]="no",1,0)</f>
        <v>1</v>
      </c>
      <c r="K714" s="1" t="str">
        <f>IF(Table1[[#This Row],[Stars]]&gt;=8,"Excellent",IF(Table1[[#This Row],[Stars]]&gt;=6,"Good",IF(Table1[[#This Row],[Stars]]&gt;=5, "Average","Poor")))</f>
        <v>Excellent</v>
      </c>
      <c r="L714" s="1">
        <f>IF(Table1[[#This Row],[Grade_of_Stars]]="Excellent", 1,0)</f>
        <v>1</v>
      </c>
      <c r="M714" s="1">
        <f>IF(Table1[[#This Row],[Grade_of_Stars]]="Good", 1,0)</f>
        <v>0</v>
      </c>
      <c r="N714" s="1">
        <f>IF(Table1[[#This Row],[Grade_of_Stars]]="Average",1,0)</f>
        <v>0</v>
      </c>
      <c r="O714" s="1">
        <f>IF(Table1[[#This Row],[Grade_of_Stars]]="Poor",1,0)</f>
        <v>0</v>
      </c>
    </row>
    <row r="715" spans="1:15" ht="14.25" customHeight="1" x14ac:dyDescent="0.25">
      <c r="A715" s="1" t="s">
        <v>905</v>
      </c>
      <c r="B715" s="3">
        <v>44658</v>
      </c>
      <c r="C715" s="1" t="s">
        <v>31</v>
      </c>
      <c r="D715" s="1" t="s">
        <v>1</v>
      </c>
      <c r="E715" s="1" t="s">
        <v>2</v>
      </c>
      <c r="F715" s="1">
        <v>3</v>
      </c>
      <c r="G715" s="1" t="s">
        <v>15</v>
      </c>
      <c r="H715" s="1" t="s">
        <v>4</v>
      </c>
      <c r="I715" s="1">
        <f>IF(Table1[[#This Row],[Recommended]]="yes", 1, 0)</f>
        <v>1</v>
      </c>
      <c r="J715" s="1">
        <f>IF(Table1[[#This Row],[Recommended]]="no",1,0)</f>
        <v>0</v>
      </c>
      <c r="K715" s="1" t="str">
        <f>IF(Table1[[#This Row],[Stars]]&gt;=8,"Excellent",IF(Table1[[#This Row],[Stars]]&gt;=6,"Good",IF(Table1[[#This Row],[Stars]]&gt;=5, "Average","Poor")))</f>
        <v>Poor</v>
      </c>
      <c r="L715" s="1">
        <f>IF(Table1[[#This Row],[Grade_of_Stars]]="Excellent", 1,0)</f>
        <v>0</v>
      </c>
      <c r="M715" s="1">
        <f>IF(Table1[[#This Row],[Grade_of_Stars]]="Good", 1,0)</f>
        <v>0</v>
      </c>
      <c r="N715" s="1">
        <f>IF(Table1[[#This Row],[Grade_of_Stars]]="Average",1,0)</f>
        <v>0</v>
      </c>
      <c r="O715" s="1">
        <f>IF(Table1[[#This Row],[Grade_of_Stars]]="Poor",1,0)</f>
        <v>1</v>
      </c>
    </row>
    <row r="716" spans="1:15" ht="14.25" customHeight="1" x14ac:dyDescent="0.25">
      <c r="A716" s="1" t="s">
        <v>906</v>
      </c>
      <c r="B716" s="3">
        <v>44624</v>
      </c>
      <c r="C716" s="1" t="s">
        <v>5</v>
      </c>
      <c r="D716" s="1" t="s">
        <v>1</v>
      </c>
      <c r="E716" s="1" t="s">
        <v>7</v>
      </c>
      <c r="F716" s="1">
        <v>3</v>
      </c>
      <c r="G716" s="1" t="s">
        <v>15</v>
      </c>
      <c r="H716" s="1" t="s">
        <v>4</v>
      </c>
      <c r="I716" s="1">
        <f>IF(Table1[[#This Row],[Recommended]]="yes", 1, 0)</f>
        <v>0</v>
      </c>
      <c r="J716" s="1">
        <f>IF(Table1[[#This Row],[Recommended]]="no",1,0)</f>
        <v>1</v>
      </c>
      <c r="K716" s="1" t="str">
        <f>IF(Table1[[#This Row],[Stars]]&gt;=8,"Excellent",IF(Table1[[#This Row],[Stars]]&gt;=6,"Good",IF(Table1[[#This Row],[Stars]]&gt;=5, "Average","Poor")))</f>
        <v>Poor</v>
      </c>
      <c r="L716" s="1">
        <f>IF(Table1[[#This Row],[Grade_of_Stars]]="Excellent", 1,0)</f>
        <v>0</v>
      </c>
      <c r="M716" s="1">
        <f>IF(Table1[[#This Row],[Grade_of_Stars]]="Good", 1,0)</f>
        <v>0</v>
      </c>
      <c r="N716" s="1">
        <f>IF(Table1[[#This Row],[Grade_of_Stars]]="Average",1,0)</f>
        <v>0</v>
      </c>
      <c r="O716" s="1">
        <f>IF(Table1[[#This Row],[Grade_of_Stars]]="Poor",1,0)</f>
        <v>1</v>
      </c>
    </row>
    <row r="717" spans="1:15" ht="14.25" customHeight="1" x14ac:dyDescent="0.25">
      <c r="A717" s="1" t="s">
        <v>907</v>
      </c>
      <c r="B717" s="3">
        <v>44605</v>
      </c>
      <c r="C717" s="1" t="s">
        <v>5</v>
      </c>
      <c r="D717" s="1" t="s">
        <v>1</v>
      </c>
      <c r="E717" s="1" t="s">
        <v>2</v>
      </c>
      <c r="F717" s="1">
        <v>3</v>
      </c>
      <c r="G717" s="1" t="s">
        <v>15</v>
      </c>
      <c r="H717" s="1" t="s">
        <v>4</v>
      </c>
      <c r="I717" s="1">
        <f>IF(Table1[[#This Row],[Recommended]]="yes", 1, 0)</f>
        <v>1</v>
      </c>
      <c r="J717" s="1">
        <f>IF(Table1[[#This Row],[Recommended]]="no",1,0)</f>
        <v>0</v>
      </c>
      <c r="K717" s="1" t="str">
        <f>IF(Table1[[#This Row],[Stars]]&gt;=8,"Excellent",IF(Table1[[#This Row],[Stars]]&gt;=6,"Good",IF(Table1[[#This Row],[Stars]]&gt;=5, "Average","Poor")))</f>
        <v>Poor</v>
      </c>
      <c r="L717" s="1">
        <f>IF(Table1[[#This Row],[Grade_of_Stars]]="Excellent", 1,0)</f>
        <v>0</v>
      </c>
      <c r="M717" s="1">
        <f>IF(Table1[[#This Row],[Grade_of_Stars]]="Good", 1,0)</f>
        <v>0</v>
      </c>
      <c r="N717" s="1">
        <f>IF(Table1[[#This Row],[Grade_of_Stars]]="Average",1,0)</f>
        <v>0</v>
      </c>
      <c r="O717" s="1">
        <f>IF(Table1[[#This Row],[Grade_of_Stars]]="Poor",1,0)</f>
        <v>1</v>
      </c>
    </row>
    <row r="718" spans="1:15" ht="14.25" customHeight="1" x14ac:dyDescent="0.25">
      <c r="A718" s="1" t="s">
        <v>908</v>
      </c>
      <c r="B718" s="3">
        <v>44558</v>
      </c>
      <c r="C718" s="1" t="s">
        <v>5</v>
      </c>
      <c r="D718" s="1" t="s">
        <v>1</v>
      </c>
      <c r="E718" s="1" t="s">
        <v>2</v>
      </c>
      <c r="F718" s="1">
        <v>3</v>
      </c>
      <c r="G718" s="1" t="s">
        <v>15</v>
      </c>
      <c r="H718" s="1" t="s">
        <v>4</v>
      </c>
      <c r="I718" s="1">
        <f>IF(Table1[[#This Row],[Recommended]]="yes", 1, 0)</f>
        <v>1</v>
      </c>
      <c r="J718" s="1">
        <f>IF(Table1[[#This Row],[Recommended]]="no",1,0)</f>
        <v>0</v>
      </c>
      <c r="K718" s="1" t="str">
        <f>IF(Table1[[#This Row],[Stars]]&gt;=8,"Excellent",IF(Table1[[#This Row],[Stars]]&gt;=6,"Good",IF(Table1[[#This Row],[Stars]]&gt;=5, "Average","Poor")))</f>
        <v>Poor</v>
      </c>
      <c r="L718" s="1">
        <f>IF(Table1[[#This Row],[Grade_of_Stars]]="Excellent", 1,0)</f>
        <v>0</v>
      </c>
      <c r="M718" s="1">
        <f>IF(Table1[[#This Row],[Grade_of_Stars]]="Good", 1,0)</f>
        <v>0</v>
      </c>
      <c r="N718" s="1">
        <f>IF(Table1[[#This Row],[Grade_of_Stars]]="Average",1,0)</f>
        <v>0</v>
      </c>
      <c r="O718" s="1">
        <f>IF(Table1[[#This Row],[Grade_of_Stars]]="Poor",1,0)</f>
        <v>1</v>
      </c>
    </row>
    <row r="719" spans="1:15" ht="14.25" customHeight="1" x14ac:dyDescent="0.25">
      <c r="A719" s="1" t="s">
        <v>909</v>
      </c>
      <c r="B719" s="3">
        <v>44515</v>
      </c>
      <c r="C719" s="1" t="s">
        <v>5</v>
      </c>
      <c r="D719" s="1" t="s">
        <v>1</v>
      </c>
      <c r="E719" s="1" t="s">
        <v>2</v>
      </c>
      <c r="F719" s="1">
        <v>9</v>
      </c>
      <c r="G719" s="1" t="s">
        <v>15</v>
      </c>
      <c r="H719" s="1" t="s">
        <v>4</v>
      </c>
      <c r="I719" s="1">
        <f>IF(Table1[[#This Row],[Recommended]]="yes", 1, 0)</f>
        <v>1</v>
      </c>
      <c r="J719" s="1">
        <f>IF(Table1[[#This Row],[Recommended]]="no",1,0)</f>
        <v>0</v>
      </c>
      <c r="K719" s="1" t="str">
        <f>IF(Table1[[#This Row],[Stars]]&gt;=8,"Excellent",IF(Table1[[#This Row],[Stars]]&gt;=6,"Good",IF(Table1[[#This Row],[Stars]]&gt;=5, "Average","Poor")))</f>
        <v>Excellent</v>
      </c>
      <c r="L719" s="1">
        <f>IF(Table1[[#This Row],[Grade_of_Stars]]="Excellent", 1,0)</f>
        <v>1</v>
      </c>
      <c r="M719" s="1">
        <f>IF(Table1[[#This Row],[Grade_of_Stars]]="Good", 1,0)</f>
        <v>0</v>
      </c>
      <c r="N719" s="1">
        <f>IF(Table1[[#This Row],[Grade_of_Stars]]="Average",1,0)</f>
        <v>0</v>
      </c>
      <c r="O719" s="1">
        <f>IF(Table1[[#This Row],[Grade_of_Stars]]="Poor",1,0)</f>
        <v>0</v>
      </c>
    </row>
    <row r="720" spans="1:15" ht="14.25" customHeight="1" x14ac:dyDescent="0.25">
      <c r="A720" s="1" t="s">
        <v>910</v>
      </c>
      <c r="B720" s="3">
        <v>44476</v>
      </c>
      <c r="C720" s="1" t="s">
        <v>5</v>
      </c>
      <c r="D720" s="1" t="s">
        <v>1</v>
      </c>
      <c r="E720" s="1" t="s">
        <v>2</v>
      </c>
      <c r="F720" s="1">
        <v>3</v>
      </c>
      <c r="G720" s="1" t="s">
        <v>15</v>
      </c>
      <c r="H720" s="1" t="s">
        <v>4</v>
      </c>
      <c r="I720" s="1">
        <f>IF(Table1[[#This Row],[Recommended]]="yes", 1, 0)</f>
        <v>1</v>
      </c>
      <c r="J720" s="1">
        <f>IF(Table1[[#This Row],[Recommended]]="no",1,0)</f>
        <v>0</v>
      </c>
      <c r="K720" s="1" t="str">
        <f>IF(Table1[[#This Row],[Stars]]&gt;=8,"Excellent",IF(Table1[[#This Row],[Stars]]&gt;=6,"Good",IF(Table1[[#This Row],[Stars]]&gt;=5, "Average","Poor")))</f>
        <v>Poor</v>
      </c>
      <c r="L720" s="1">
        <f>IF(Table1[[#This Row],[Grade_of_Stars]]="Excellent", 1,0)</f>
        <v>0</v>
      </c>
      <c r="M720" s="1">
        <f>IF(Table1[[#This Row],[Grade_of_Stars]]="Good", 1,0)</f>
        <v>0</v>
      </c>
      <c r="N720" s="1">
        <f>IF(Table1[[#This Row],[Grade_of_Stars]]="Average",1,0)</f>
        <v>0</v>
      </c>
      <c r="O720" s="1">
        <f>IF(Table1[[#This Row],[Grade_of_Stars]]="Poor",1,0)</f>
        <v>1</v>
      </c>
    </row>
    <row r="721" spans="1:15" ht="14.25" customHeight="1" x14ac:dyDescent="0.25">
      <c r="A721" s="1" t="s">
        <v>911</v>
      </c>
      <c r="B721" s="3">
        <v>44425</v>
      </c>
      <c r="C721" s="1" t="s">
        <v>5</v>
      </c>
      <c r="D721" s="1" t="s">
        <v>1</v>
      </c>
      <c r="E721" s="1" t="s">
        <v>7</v>
      </c>
      <c r="F721" s="1">
        <v>5</v>
      </c>
      <c r="G721" s="1" t="s">
        <v>15</v>
      </c>
      <c r="H721" s="1" t="s">
        <v>4</v>
      </c>
      <c r="I721" s="1">
        <f>IF(Table1[[#This Row],[Recommended]]="yes", 1, 0)</f>
        <v>0</v>
      </c>
      <c r="J721" s="1">
        <f>IF(Table1[[#This Row],[Recommended]]="no",1,0)</f>
        <v>1</v>
      </c>
      <c r="K721" s="1" t="str">
        <f>IF(Table1[[#This Row],[Stars]]&gt;=8,"Excellent",IF(Table1[[#This Row],[Stars]]&gt;=6,"Good",IF(Table1[[#This Row],[Stars]]&gt;=5, "Average","Poor")))</f>
        <v>Average</v>
      </c>
      <c r="L721" s="1">
        <f>IF(Table1[[#This Row],[Grade_of_Stars]]="Excellent", 1,0)</f>
        <v>0</v>
      </c>
      <c r="M721" s="1">
        <f>IF(Table1[[#This Row],[Grade_of_Stars]]="Good", 1,0)</f>
        <v>0</v>
      </c>
      <c r="N721" s="1">
        <f>IF(Table1[[#This Row],[Grade_of_Stars]]="Average",1,0)</f>
        <v>1</v>
      </c>
      <c r="O721" s="1">
        <f>IF(Table1[[#This Row],[Grade_of_Stars]]="Poor",1,0)</f>
        <v>0</v>
      </c>
    </row>
    <row r="722" spans="1:15" ht="14.25" customHeight="1" x14ac:dyDescent="0.25">
      <c r="A722" s="1" t="s">
        <v>912</v>
      </c>
      <c r="B722" s="3">
        <v>44369</v>
      </c>
      <c r="C722" s="1" t="s">
        <v>31</v>
      </c>
      <c r="D722" s="1" t="s">
        <v>1</v>
      </c>
      <c r="E722" s="1" t="s">
        <v>7</v>
      </c>
      <c r="F722" s="1">
        <v>5</v>
      </c>
      <c r="G722" s="1" t="s">
        <v>15</v>
      </c>
      <c r="H722" s="1" t="s">
        <v>4</v>
      </c>
      <c r="I722" s="1">
        <f>IF(Table1[[#This Row],[Recommended]]="yes", 1, 0)</f>
        <v>0</v>
      </c>
      <c r="J722" s="1">
        <f>IF(Table1[[#This Row],[Recommended]]="no",1,0)</f>
        <v>1</v>
      </c>
      <c r="K722" s="1" t="str">
        <f>IF(Table1[[#This Row],[Stars]]&gt;=8,"Excellent",IF(Table1[[#This Row],[Stars]]&gt;=6,"Good",IF(Table1[[#This Row],[Stars]]&gt;=5, "Average","Poor")))</f>
        <v>Average</v>
      </c>
      <c r="L722" s="1">
        <f>IF(Table1[[#This Row],[Grade_of_Stars]]="Excellent", 1,0)</f>
        <v>0</v>
      </c>
      <c r="M722" s="1">
        <f>IF(Table1[[#This Row],[Grade_of_Stars]]="Good", 1,0)</f>
        <v>0</v>
      </c>
      <c r="N722" s="1">
        <f>IF(Table1[[#This Row],[Grade_of_Stars]]="Average",1,0)</f>
        <v>1</v>
      </c>
      <c r="O722" s="1">
        <f>IF(Table1[[#This Row],[Grade_of_Stars]]="Poor",1,0)</f>
        <v>0</v>
      </c>
    </row>
    <row r="723" spans="1:15" ht="14.25" customHeight="1" x14ac:dyDescent="0.25">
      <c r="A723" s="1" t="s">
        <v>913</v>
      </c>
      <c r="B723" s="3">
        <v>44172</v>
      </c>
      <c r="C723" s="1" t="s">
        <v>5</v>
      </c>
      <c r="D723" s="1" t="s">
        <v>1</v>
      </c>
      <c r="E723" s="1" t="s">
        <v>2</v>
      </c>
      <c r="F723" s="1">
        <v>3</v>
      </c>
      <c r="G723" s="1" t="s">
        <v>15</v>
      </c>
      <c r="H723" s="1" t="s">
        <v>4</v>
      </c>
      <c r="I723" s="1">
        <f>IF(Table1[[#This Row],[Recommended]]="yes", 1, 0)</f>
        <v>1</v>
      </c>
      <c r="J723" s="1">
        <f>IF(Table1[[#This Row],[Recommended]]="no",1,0)</f>
        <v>0</v>
      </c>
      <c r="K723" s="1" t="str">
        <f>IF(Table1[[#This Row],[Stars]]&gt;=8,"Excellent",IF(Table1[[#This Row],[Stars]]&gt;=6,"Good",IF(Table1[[#This Row],[Stars]]&gt;=5, "Average","Poor")))</f>
        <v>Poor</v>
      </c>
      <c r="L723" s="1">
        <f>IF(Table1[[#This Row],[Grade_of_Stars]]="Excellent", 1,0)</f>
        <v>0</v>
      </c>
      <c r="M723" s="1">
        <f>IF(Table1[[#This Row],[Grade_of_Stars]]="Good", 1,0)</f>
        <v>0</v>
      </c>
      <c r="N723" s="1">
        <f>IF(Table1[[#This Row],[Grade_of_Stars]]="Average",1,0)</f>
        <v>0</v>
      </c>
      <c r="O723" s="1">
        <f>IF(Table1[[#This Row],[Grade_of_Stars]]="Poor",1,0)</f>
        <v>1</v>
      </c>
    </row>
    <row r="724" spans="1:15" ht="14.25" customHeight="1" x14ac:dyDescent="0.25">
      <c r="A724" s="1" t="s">
        <v>914</v>
      </c>
      <c r="B724" s="3">
        <v>43907</v>
      </c>
      <c r="C724" s="1" t="s">
        <v>5</v>
      </c>
      <c r="D724" s="1" t="s">
        <v>1</v>
      </c>
      <c r="E724" s="1" t="s">
        <v>7</v>
      </c>
      <c r="F724" s="1">
        <v>9</v>
      </c>
      <c r="G724" s="1" t="s">
        <v>15</v>
      </c>
      <c r="H724" s="1" t="s">
        <v>4</v>
      </c>
      <c r="I724" s="1">
        <f>IF(Table1[[#This Row],[Recommended]]="yes", 1, 0)</f>
        <v>0</v>
      </c>
      <c r="J724" s="1">
        <f>IF(Table1[[#This Row],[Recommended]]="no",1,0)</f>
        <v>1</v>
      </c>
      <c r="K724" s="1" t="str">
        <f>IF(Table1[[#This Row],[Stars]]&gt;=8,"Excellent",IF(Table1[[#This Row],[Stars]]&gt;=6,"Good",IF(Table1[[#This Row],[Stars]]&gt;=5, "Average","Poor")))</f>
        <v>Excellent</v>
      </c>
      <c r="L724" s="1">
        <f>IF(Table1[[#This Row],[Grade_of_Stars]]="Excellent", 1,0)</f>
        <v>1</v>
      </c>
      <c r="M724" s="1">
        <f>IF(Table1[[#This Row],[Grade_of_Stars]]="Good", 1,0)</f>
        <v>0</v>
      </c>
      <c r="N724" s="1">
        <f>IF(Table1[[#This Row],[Grade_of_Stars]]="Average",1,0)</f>
        <v>0</v>
      </c>
      <c r="O724" s="1">
        <f>IF(Table1[[#This Row],[Grade_of_Stars]]="Poor",1,0)</f>
        <v>0</v>
      </c>
    </row>
    <row r="725" spans="1:15" ht="14.25" customHeight="1" x14ac:dyDescent="0.25">
      <c r="A725" s="1" t="s">
        <v>915</v>
      </c>
      <c r="B725" s="3">
        <v>43841</v>
      </c>
      <c r="C725" s="1" t="s">
        <v>5</v>
      </c>
      <c r="D725" s="1" t="s">
        <v>1</v>
      </c>
      <c r="E725" s="1" t="s">
        <v>2</v>
      </c>
      <c r="F725" s="1">
        <v>5</v>
      </c>
      <c r="G725" s="1" t="s">
        <v>15</v>
      </c>
      <c r="H725" s="1" t="s">
        <v>4</v>
      </c>
      <c r="I725" s="1">
        <f>IF(Table1[[#This Row],[Recommended]]="yes", 1, 0)</f>
        <v>1</v>
      </c>
      <c r="J725" s="1">
        <f>IF(Table1[[#This Row],[Recommended]]="no",1,0)</f>
        <v>0</v>
      </c>
      <c r="K725" s="1" t="str">
        <f>IF(Table1[[#This Row],[Stars]]&gt;=8,"Excellent",IF(Table1[[#This Row],[Stars]]&gt;=6,"Good",IF(Table1[[#This Row],[Stars]]&gt;=5, "Average","Poor")))</f>
        <v>Average</v>
      </c>
      <c r="L725" s="1">
        <f>IF(Table1[[#This Row],[Grade_of_Stars]]="Excellent", 1,0)</f>
        <v>0</v>
      </c>
      <c r="M725" s="1">
        <f>IF(Table1[[#This Row],[Grade_of_Stars]]="Good", 1,0)</f>
        <v>0</v>
      </c>
      <c r="N725" s="1">
        <f>IF(Table1[[#This Row],[Grade_of_Stars]]="Average",1,0)</f>
        <v>1</v>
      </c>
      <c r="O725" s="1">
        <f>IF(Table1[[#This Row],[Grade_of_Stars]]="Poor",1,0)</f>
        <v>0</v>
      </c>
    </row>
    <row r="726" spans="1:15" ht="14.25" customHeight="1" x14ac:dyDescent="0.25">
      <c r="A726" s="1" t="s">
        <v>236</v>
      </c>
      <c r="B726" s="3">
        <v>43740</v>
      </c>
      <c r="C726" s="1" t="s">
        <v>5</v>
      </c>
      <c r="D726" s="1" t="s">
        <v>1</v>
      </c>
      <c r="E726" s="1" t="s">
        <v>2</v>
      </c>
      <c r="F726" s="1">
        <v>5</v>
      </c>
      <c r="G726" s="1" t="s">
        <v>15</v>
      </c>
      <c r="H726" s="1" t="s">
        <v>4</v>
      </c>
      <c r="I726" s="1">
        <f>IF(Table1[[#This Row],[Recommended]]="yes", 1, 0)</f>
        <v>1</v>
      </c>
      <c r="J726" s="1">
        <f>IF(Table1[[#This Row],[Recommended]]="no",1,0)</f>
        <v>0</v>
      </c>
      <c r="K726" s="1" t="str">
        <f>IF(Table1[[#This Row],[Stars]]&gt;=8,"Excellent",IF(Table1[[#This Row],[Stars]]&gt;=6,"Good",IF(Table1[[#This Row],[Stars]]&gt;=5, "Average","Poor")))</f>
        <v>Average</v>
      </c>
      <c r="L726" s="1">
        <f>IF(Table1[[#This Row],[Grade_of_Stars]]="Excellent", 1,0)</f>
        <v>0</v>
      </c>
      <c r="M726" s="1">
        <f>IF(Table1[[#This Row],[Grade_of_Stars]]="Good", 1,0)</f>
        <v>0</v>
      </c>
      <c r="N726" s="1">
        <f>IF(Table1[[#This Row],[Grade_of_Stars]]="Average",1,0)</f>
        <v>1</v>
      </c>
      <c r="O726" s="1">
        <f>IF(Table1[[#This Row],[Grade_of_Stars]]="Poor",1,0)</f>
        <v>0</v>
      </c>
    </row>
    <row r="727" spans="1:15" ht="14.25" customHeight="1" x14ac:dyDescent="0.25">
      <c r="A727" s="1" t="s">
        <v>916</v>
      </c>
      <c r="B727" s="3">
        <v>43727</v>
      </c>
      <c r="C727" s="1" t="s">
        <v>5</v>
      </c>
      <c r="D727" s="1" t="s">
        <v>1</v>
      </c>
      <c r="E727" s="1" t="s">
        <v>7</v>
      </c>
      <c r="F727" s="1">
        <v>5</v>
      </c>
      <c r="G727" s="1" t="s">
        <v>15</v>
      </c>
      <c r="H727" s="1" t="s">
        <v>4</v>
      </c>
      <c r="I727" s="1">
        <f>IF(Table1[[#This Row],[Recommended]]="yes", 1, 0)</f>
        <v>0</v>
      </c>
      <c r="J727" s="1">
        <f>IF(Table1[[#This Row],[Recommended]]="no",1,0)</f>
        <v>1</v>
      </c>
      <c r="K727" s="1" t="str">
        <f>IF(Table1[[#This Row],[Stars]]&gt;=8,"Excellent",IF(Table1[[#This Row],[Stars]]&gt;=6,"Good",IF(Table1[[#This Row],[Stars]]&gt;=5, "Average","Poor")))</f>
        <v>Average</v>
      </c>
      <c r="L727" s="1">
        <f>IF(Table1[[#This Row],[Grade_of_Stars]]="Excellent", 1,0)</f>
        <v>0</v>
      </c>
      <c r="M727" s="1">
        <f>IF(Table1[[#This Row],[Grade_of_Stars]]="Good", 1,0)</f>
        <v>0</v>
      </c>
      <c r="N727" s="1">
        <f>IF(Table1[[#This Row],[Grade_of_Stars]]="Average",1,0)</f>
        <v>1</v>
      </c>
      <c r="O727" s="1">
        <f>IF(Table1[[#This Row],[Grade_of_Stars]]="Poor",1,0)</f>
        <v>0</v>
      </c>
    </row>
    <row r="728" spans="1:15" ht="14.25" customHeight="1" x14ac:dyDescent="0.25">
      <c r="A728" s="1" t="s">
        <v>917</v>
      </c>
      <c r="B728" s="3">
        <v>43720</v>
      </c>
      <c r="C728" s="1" t="s">
        <v>5</v>
      </c>
      <c r="D728" s="1" t="s">
        <v>1</v>
      </c>
      <c r="E728" s="1" t="s">
        <v>2</v>
      </c>
      <c r="F728" s="1">
        <v>3</v>
      </c>
      <c r="G728" s="1" t="s">
        <v>15</v>
      </c>
      <c r="H728" s="1" t="s">
        <v>4</v>
      </c>
      <c r="I728" s="1">
        <f>IF(Table1[[#This Row],[Recommended]]="yes", 1, 0)</f>
        <v>1</v>
      </c>
      <c r="J728" s="1">
        <f>IF(Table1[[#This Row],[Recommended]]="no",1,0)</f>
        <v>0</v>
      </c>
      <c r="K728" s="1" t="str">
        <f>IF(Table1[[#This Row],[Stars]]&gt;=8,"Excellent",IF(Table1[[#This Row],[Stars]]&gt;=6,"Good",IF(Table1[[#This Row],[Stars]]&gt;=5, "Average","Poor")))</f>
        <v>Poor</v>
      </c>
      <c r="L728" s="1">
        <f>IF(Table1[[#This Row],[Grade_of_Stars]]="Excellent", 1,0)</f>
        <v>0</v>
      </c>
      <c r="M728" s="1">
        <f>IF(Table1[[#This Row],[Grade_of_Stars]]="Good", 1,0)</f>
        <v>0</v>
      </c>
      <c r="N728" s="1">
        <f>IF(Table1[[#This Row],[Grade_of_Stars]]="Average",1,0)</f>
        <v>0</v>
      </c>
      <c r="O728" s="1">
        <f>IF(Table1[[#This Row],[Grade_of_Stars]]="Poor",1,0)</f>
        <v>1</v>
      </c>
    </row>
    <row r="729" spans="1:15" ht="14.25" customHeight="1" x14ac:dyDescent="0.25">
      <c r="A729" s="1" t="s">
        <v>918</v>
      </c>
      <c r="B729" s="3">
        <v>43709</v>
      </c>
      <c r="C729" s="1" t="s">
        <v>5</v>
      </c>
      <c r="D729" s="1" t="s">
        <v>1</v>
      </c>
      <c r="E729" s="1" t="s">
        <v>7</v>
      </c>
      <c r="F729" s="1">
        <v>3</v>
      </c>
      <c r="G729" s="1" t="s">
        <v>15</v>
      </c>
      <c r="H729" s="1" t="s">
        <v>4</v>
      </c>
      <c r="I729" s="1">
        <f>IF(Table1[[#This Row],[Recommended]]="yes", 1, 0)</f>
        <v>0</v>
      </c>
      <c r="J729" s="1">
        <f>IF(Table1[[#This Row],[Recommended]]="no",1,0)</f>
        <v>1</v>
      </c>
      <c r="K729" s="1" t="str">
        <f>IF(Table1[[#This Row],[Stars]]&gt;=8,"Excellent",IF(Table1[[#This Row],[Stars]]&gt;=6,"Good",IF(Table1[[#This Row],[Stars]]&gt;=5, "Average","Poor")))</f>
        <v>Poor</v>
      </c>
      <c r="L729" s="1">
        <f>IF(Table1[[#This Row],[Grade_of_Stars]]="Excellent", 1,0)</f>
        <v>0</v>
      </c>
      <c r="M729" s="1">
        <f>IF(Table1[[#This Row],[Grade_of_Stars]]="Good", 1,0)</f>
        <v>0</v>
      </c>
      <c r="N729" s="1">
        <f>IF(Table1[[#This Row],[Grade_of_Stars]]="Average",1,0)</f>
        <v>0</v>
      </c>
      <c r="O729" s="1">
        <f>IF(Table1[[#This Row],[Grade_of_Stars]]="Poor",1,0)</f>
        <v>1</v>
      </c>
    </row>
    <row r="730" spans="1:15" ht="14.25" customHeight="1" x14ac:dyDescent="0.25">
      <c r="A730" s="1" t="s">
        <v>919</v>
      </c>
      <c r="B730" s="3">
        <v>43699</v>
      </c>
      <c r="C730" s="1" t="s">
        <v>5</v>
      </c>
      <c r="D730" s="1" t="s">
        <v>1</v>
      </c>
      <c r="E730" s="1" t="s">
        <v>7</v>
      </c>
      <c r="F730" s="1">
        <v>5</v>
      </c>
      <c r="G730" s="1" t="s">
        <v>15</v>
      </c>
      <c r="H730" s="1" t="s">
        <v>4</v>
      </c>
      <c r="I730" s="1">
        <f>IF(Table1[[#This Row],[Recommended]]="yes", 1, 0)</f>
        <v>0</v>
      </c>
      <c r="J730" s="1">
        <f>IF(Table1[[#This Row],[Recommended]]="no",1,0)</f>
        <v>1</v>
      </c>
      <c r="K730" s="1" t="str">
        <f>IF(Table1[[#This Row],[Stars]]&gt;=8,"Excellent",IF(Table1[[#This Row],[Stars]]&gt;=6,"Good",IF(Table1[[#This Row],[Stars]]&gt;=5, "Average","Poor")))</f>
        <v>Average</v>
      </c>
      <c r="L730" s="1">
        <f>IF(Table1[[#This Row],[Grade_of_Stars]]="Excellent", 1,0)</f>
        <v>0</v>
      </c>
      <c r="M730" s="1">
        <f>IF(Table1[[#This Row],[Grade_of_Stars]]="Good", 1,0)</f>
        <v>0</v>
      </c>
      <c r="N730" s="1">
        <f>IF(Table1[[#This Row],[Grade_of_Stars]]="Average",1,0)</f>
        <v>1</v>
      </c>
      <c r="O730" s="1">
        <f>IF(Table1[[#This Row],[Grade_of_Stars]]="Poor",1,0)</f>
        <v>0</v>
      </c>
    </row>
    <row r="731" spans="1:15" ht="14.25" customHeight="1" x14ac:dyDescent="0.25">
      <c r="A731" s="1" t="s">
        <v>920</v>
      </c>
      <c r="B731" s="3">
        <v>43661</v>
      </c>
      <c r="C731" s="1" t="s">
        <v>5</v>
      </c>
      <c r="D731" s="1" t="s">
        <v>1</v>
      </c>
      <c r="E731" s="1" t="s">
        <v>7</v>
      </c>
      <c r="F731" s="1">
        <v>1</v>
      </c>
      <c r="G731" s="1" t="s">
        <v>15</v>
      </c>
      <c r="H731" s="1" t="s">
        <v>4</v>
      </c>
      <c r="I731" s="1">
        <f>IF(Table1[[#This Row],[Recommended]]="yes", 1, 0)</f>
        <v>0</v>
      </c>
      <c r="J731" s="1">
        <f>IF(Table1[[#This Row],[Recommended]]="no",1,0)</f>
        <v>1</v>
      </c>
      <c r="K731" s="1" t="str">
        <f>IF(Table1[[#This Row],[Stars]]&gt;=8,"Excellent",IF(Table1[[#This Row],[Stars]]&gt;=6,"Good",IF(Table1[[#This Row],[Stars]]&gt;=5, "Average","Poor")))</f>
        <v>Poor</v>
      </c>
      <c r="L731" s="1">
        <f>IF(Table1[[#This Row],[Grade_of_Stars]]="Excellent", 1,0)</f>
        <v>0</v>
      </c>
      <c r="M731" s="1">
        <f>IF(Table1[[#This Row],[Grade_of_Stars]]="Good", 1,0)</f>
        <v>0</v>
      </c>
      <c r="N731" s="1">
        <f>IF(Table1[[#This Row],[Grade_of_Stars]]="Average",1,0)</f>
        <v>0</v>
      </c>
      <c r="O731" s="1">
        <f>IF(Table1[[#This Row],[Grade_of_Stars]]="Poor",1,0)</f>
        <v>1</v>
      </c>
    </row>
    <row r="732" spans="1:15" ht="14.25" customHeight="1" x14ac:dyDescent="0.25">
      <c r="A732" s="1" t="s">
        <v>265</v>
      </c>
      <c r="B732" s="3">
        <v>43578</v>
      </c>
      <c r="C732" s="1" t="s">
        <v>5</v>
      </c>
      <c r="D732" s="1" t="s">
        <v>1</v>
      </c>
      <c r="E732" s="1" t="s">
        <v>7</v>
      </c>
      <c r="F732" s="1">
        <v>3</v>
      </c>
      <c r="G732" s="1" t="s">
        <v>15</v>
      </c>
      <c r="H732" s="1" t="s">
        <v>4</v>
      </c>
      <c r="I732" s="1">
        <f>IF(Table1[[#This Row],[Recommended]]="yes", 1, 0)</f>
        <v>0</v>
      </c>
      <c r="J732" s="1">
        <f>IF(Table1[[#This Row],[Recommended]]="no",1,0)</f>
        <v>1</v>
      </c>
      <c r="K732" s="1" t="str">
        <f>IF(Table1[[#This Row],[Stars]]&gt;=8,"Excellent",IF(Table1[[#This Row],[Stars]]&gt;=6,"Good",IF(Table1[[#This Row],[Stars]]&gt;=5, "Average","Poor")))</f>
        <v>Poor</v>
      </c>
      <c r="L732" s="1">
        <f>IF(Table1[[#This Row],[Grade_of_Stars]]="Excellent", 1,0)</f>
        <v>0</v>
      </c>
      <c r="M732" s="1">
        <f>IF(Table1[[#This Row],[Grade_of_Stars]]="Good", 1,0)</f>
        <v>0</v>
      </c>
      <c r="N732" s="1">
        <f>IF(Table1[[#This Row],[Grade_of_Stars]]="Average",1,0)</f>
        <v>0</v>
      </c>
      <c r="O732" s="1">
        <f>IF(Table1[[#This Row],[Grade_of_Stars]]="Poor",1,0)</f>
        <v>1</v>
      </c>
    </row>
    <row r="733" spans="1:15" ht="14.25" customHeight="1" x14ac:dyDescent="0.25">
      <c r="A733" s="1" t="s">
        <v>921</v>
      </c>
      <c r="B733" s="3">
        <v>43507</v>
      </c>
      <c r="C733" s="1" t="s">
        <v>5</v>
      </c>
      <c r="D733" s="1" t="s">
        <v>1</v>
      </c>
      <c r="E733" s="1" t="s">
        <v>2</v>
      </c>
      <c r="F733" s="1">
        <v>5</v>
      </c>
      <c r="G733" s="1" t="s">
        <v>15</v>
      </c>
      <c r="H733" s="1" t="s">
        <v>4</v>
      </c>
      <c r="I733" s="1">
        <f>IF(Table1[[#This Row],[Recommended]]="yes", 1, 0)</f>
        <v>1</v>
      </c>
      <c r="J733" s="1">
        <f>IF(Table1[[#This Row],[Recommended]]="no",1,0)</f>
        <v>0</v>
      </c>
      <c r="K733" s="1" t="str">
        <f>IF(Table1[[#This Row],[Stars]]&gt;=8,"Excellent",IF(Table1[[#This Row],[Stars]]&gt;=6,"Good",IF(Table1[[#This Row],[Stars]]&gt;=5, "Average","Poor")))</f>
        <v>Average</v>
      </c>
      <c r="L733" s="1">
        <f>IF(Table1[[#This Row],[Grade_of_Stars]]="Excellent", 1,0)</f>
        <v>0</v>
      </c>
      <c r="M733" s="1">
        <f>IF(Table1[[#This Row],[Grade_of_Stars]]="Good", 1,0)</f>
        <v>0</v>
      </c>
      <c r="N733" s="1">
        <f>IF(Table1[[#This Row],[Grade_of_Stars]]="Average",1,0)</f>
        <v>1</v>
      </c>
      <c r="O733" s="1">
        <f>IF(Table1[[#This Row],[Grade_of_Stars]]="Poor",1,0)</f>
        <v>0</v>
      </c>
    </row>
    <row r="734" spans="1:15" ht="14.25" customHeight="1" x14ac:dyDescent="0.25">
      <c r="A734" s="1" t="s">
        <v>922</v>
      </c>
      <c r="B734" s="3">
        <v>43434</v>
      </c>
      <c r="C734" s="1" t="s">
        <v>109</v>
      </c>
      <c r="D734" s="1" t="s">
        <v>1</v>
      </c>
      <c r="E734" s="1" t="s">
        <v>2</v>
      </c>
      <c r="F734" s="1">
        <v>9</v>
      </c>
      <c r="G734" s="1" t="s">
        <v>15</v>
      </c>
      <c r="H734" s="1" t="s">
        <v>4</v>
      </c>
      <c r="I734" s="1">
        <f>IF(Table1[[#This Row],[Recommended]]="yes", 1, 0)</f>
        <v>1</v>
      </c>
      <c r="J734" s="1">
        <f>IF(Table1[[#This Row],[Recommended]]="no",1,0)</f>
        <v>0</v>
      </c>
      <c r="K734" s="1" t="str">
        <f>IF(Table1[[#This Row],[Stars]]&gt;=8,"Excellent",IF(Table1[[#This Row],[Stars]]&gt;=6,"Good",IF(Table1[[#This Row],[Stars]]&gt;=5, "Average","Poor")))</f>
        <v>Excellent</v>
      </c>
      <c r="L734" s="1">
        <f>IF(Table1[[#This Row],[Grade_of_Stars]]="Excellent", 1,0)</f>
        <v>1</v>
      </c>
      <c r="M734" s="1">
        <f>IF(Table1[[#This Row],[Grade_of_Stars]]="Good", 1,0)</f>
        <v>0</v>
      </c>
      <c r="N734" s="1">
        <f>IF(Table1[[#This Row],[Grade_of_Stars]]="Average",1,0)</f>
        <v>0</v>
      </c>
      <c r="O734" s="1">
        <f>IF(Table1[[#This Row],[Grade_of_Stars]]="Poor",1,0)</f>
        <v>0</v>
      </c>
    </row>
    <row r="735" spans="1:15" ht="14.25" customHeight="1" x14ac:dyDescent="0.25">
      <c r="A735" s="1" t="s">
        <v>923</v>
      </c>
      <c r="B735" s="3">
        <v>45136</v>
      </c>
      <c r="C735" s="1" t="s">
        <v>14</v>
      </c>
      <c r="D735" s="1" t="s">
        <v>6</v>
      </c>
      <c r="E735" s="1" t="s">
        <v>7</v>
      </c>
      <c r="F735" s="1">
        <v>5</v>
      </c>
      <c r="G735" s="1" t="s">
        <v>15</v>
      </c>
      <c r="H735" s="1" t="s">
        <v>4</v>
      </c>
      <c r="I735" s="1">
        <f>IF(Table1[[#This Row],[Recommended]]="yes", 1, 0)</f>
        <v>0</v>
      </c>
      <c r="J735" s="1">
        <f>IF(Table1[[#This Row],[Recommended]]="no",1,0)</f>
        <v>1</v>
      </c>
      <c r="K735" s="1" t="str">
        <f>IF(Table1[[#This Row],[Stars]]&gt;=8,"Excellent",IF(Table1[[#This Row],[Stars]]&gt;=6,"Good",IF(Table1[[#This Row],[Stars]]&gt;=5, "Average","Poor")))</f>
        <v>Average</v>
      </c>
      <c r="L735" s="1">
        <f>IF(Table1[[#This Row],[Grade_of_Stars]]="Excellent", 1,0)</f>
        <v>0</v>
      </c>
      <c r="M735" s="1">
        <f>IF(Table1[[#This Row],[Grade_of_Stars]]="Good", 1,0)</f>
        <v>0</v>
      </c>
      <c r="N735" s="1">
        <f>IF(Table1[[#This Row],[Grade_of_Stars]]="Average",1,0)</f>
        <v>1</v>
      </c>
      <c r="O735" s="1">
        <f>IF(Table1[[#This Row],[Grade_of_Stars]]="Poor",1,0)</f>
        <v>0</v>
      </c>
    </row>
    <row r="736" spans="1:15" ht="14.25" customHeight="1" x14ac:dyDescent="0.25">
      <c r="A736" s="1" t="s">
        <v>924</v>
      </c>
      <c r="B736" s="3">
        <v>45090</v>
      </c>
      <c r="C736" s="1" t="s">
        <v>31</v>
      </c>
      <c r="D736" s="1" t="s">
        <v>6</v>
      </c>
      <c r="E736" s="1" t="s">
        <v>7</v>
      </c>
      <c r="F736" s="1">
        <v>5</v>
      </c>
      <c r="G736" s="1" t="s">
        <v>15</v>
      </c>
      <c r="H736" s="1" t="s">
        <v>4</v>
      </c>
      <c r="I736" s="1">
        <f>IF(Table1[[#This Row],[Recommended]]="yes", 1, 0)</f>
        <v>0</v>
      </c>
      <c r="J736" s="1">
        <f>IF(Table1[[#This Row],[Recommended]]="no",1,0)</f>
        <v>1</v>
      </c>
      <c r="K736" s="1" t="str">
        <f>IF(Table1[[#This Row],[Stars]]&gt;=8,"Excellent",IF(Table1[[#This Row],[Stars]]&gt;=6,"Good",IF(Table1[[#This Row],[Stars]]&gt;=5, "Average","Poor")))</f>
        <v>Average</v>
      </c>
      <c r="L736" s="1">
        <f>IF(Table1[[#This Row],[Grade_of_Stars]]="Excellent", 1,0)</f>
        <v>0</v>
      </c>
      <c r="M736" s="1">
        <f>IF(Table1[[#This Row],[Grade_of_Stars]]="Good", 1,0)</f>
        <v>0</v>
      </c>
      <c r="N736" s="1">
        <f>IF(Table1[[#This Row],[Grade_of_Stars]]="Average",1,0)</f>
        <v>1</v>
      </c>
      <c r="O736" s="1">
        <f>IF(Table1[[#This Row],[Grade_of_Stars]]="Poor",1,0)</f>
        <v>0</v>
      </c>
    </row>
    <row r="737" spans="1:15" ht="14.25" customHeight="1" x14ac:dyDescent="0.25">
      <c r="A737" s="1" t="s">
        <v>925</v>
      </c>
      <c r="B737" s="3">
        <v>45082</v>
      </c>
      <c r="C737" s="1" t="s">
        <v>14</v>
      </c>
      <c r="D737" s="1" t="s">
        <v>6</v>
      </c>
      <c r="E737" s="1" t="s">
        <v>7</v>
      </c>
      <c r="F737" s="1">
        <v>3</v>
      </c>
      <c r="G737" s="1" t="s">
        <v>15</v>
      </c>
      <c r="H737" s="1" t="s">
        <v>4</v>
      </c>
      <c r="I737" s="1">
        <f>IF(Table1[[#This Row],[Recommended]]="yes", 1, 0)</f>
        <v>0</v>
      </c>
      <c r="J737" s="1">
        <f>IF(Table1[[#This Row],[Recommended]]="no",1,0)</f>
        <v>1</v>
      </c>
      <c r="K737" s="1" t="str">
        <f>IF(Table1[[#This Row],[Stars]]&gt;=8,"Excellent",IF(Table1[[#This Row],[Stars]]&gt;=6,"Good",IF(Table1[[#This Row],[Stars]]&gt;=5, "Average","Poor")))</f>
        <v>Poor</v>
      </c>
      <c r="L737" s="1">
        <f>IF(Table1[[#This Row],[Grade_of_Stars]]="Excellent", 1,0)</f>
        <v>0</v>
      </c>
      <c r="M737" s="1">
        <f>IF(Table1[[#This Row],[Grade_of_Stars]]="Good", 1,0)</f>
        <v>0</v>
      </c>
      <c r="N737" s="1">
        <f>IF(Table1[[#This Row],[Grade_of_Stars]]="Average",1,0)</f>
        <v>0</v>
      </c>
      <c r="O737" s="1">
        <f>IF(Table1[[#This Row],[Grade_of_Stars]]="Poor",1,0)</f>
        <v>1</v>
      </c>
    </row>
    <row r="738" spans="1:15" ht="14.25" customHeight="1" x14ac:dyDescent="0.25">
      <c r="A738" s="1" t="s">
        <v>50</v>
      </c>
      <c r="B738" s="3">
        <v>45069</v>
      </c>
      <c r="C738" s="1" t="s">
        <v>20</v>
      </c>
      <c r="D738" s="1" t="s">
        <v>6</v>
      </c>
      <c r="E738" s="1" t="s">
        <v>2</v>
      </c>
      <c r="F738" s="1">
        <v>7</v>
      </c>
      <c r="G738" s="1" t="s">
        <v>15</v>
      </c>
      <c r="H738" s="1" t="s">
        <v>4</v>
      </c>
      <c r="I738" s="1">
        <f>IF(Table1[[#This Row],[Recommended]]="yes", 1, 0)</f>
        <v>1</v>
      </c>
      <c r="J738" s="1">
        <f>IF(Table1[[#This Row],[Recommended]]="no",1,0)</f>
        <v>0</v>
      </c>
      <c r="K738" s="1" t="str">
        <f>IF(Table1[[#This Row],[Stars]]&gt;=8,"Excellent",IF(Table1[[#This Row],[Stars]]&gt;=6,"Good",IF(Table1[[#This Row],[Stars]]&gt;=5, "Average","Poor")))</f>
        <v>Good</v>
      </c>
      <c r="L738" s="1">
        <f>IF(Table1[[#This Row],[Grade_of_Stars]]="Excellent", 1,0)</f>
        <v>0</v>
      </c>
      <c r="M738" s="1">
        <f>IF(Table1[[#This Row],[Grade_of_Stars]]="Good", 1,0)</f>
        <v>1</v>
      </c>
      <c r="N738" s="1">
        <f>IF(Table1[[#This Row],[Grade_of_Stars]]="Average",1,0)</f>
        <v>0</v>
      </c>
      <c r="O738" s="1">
        <f>IF(Table1[[#This Row],[Grade_of_Stars]]="Poor",1,0)</f>
        <v>0</v>
      </c>
    </row>
    <row r="739" spans="1:15" ht="14.25" customHeight="1" x14ac:dyDescent="0.25">
      <c r="A739" s="1" t="s">
        <v>926</v>
      </c>
      <c r="B739" s="3">
        <v>45028</v>
      </c>
      <c r="C739" s="1" t="s">
        <v>5</v>
      </c>
      <c r="D739" s="1" t="s">
        <v>6</v>
      </c>
      <c r="E739" s="1" t="s">
        <v>7</v>
      </c>
      <c r="F739" s="1">
        <v>3</v>
      </c>
      <c r="G739" s="1" t="s">
        <v>15</v>
      </c>
      <c r="H739" s="1" t="s">
        <v>4</v>
      </c>
      <c r="I739" s="1">
        <f>IF(Table1[[#This Row],[Recommended]]="yes", 1, 0)</f>
        <v>0</v>
      </c>
      <c r="J739" s="1">
        <f>IF(Table1[[#This Row],[Recommended]]="no",1,0)</f>
        <v>1</v>
      </c>
      <c r="K739" s="1" t="str">
        <f>IF(Table1[[#This Row],[Stars]]&gt;=8,"Excellent",IF(Table1[[#This Row],[Stars]]&gt;=6,"Good",IF(Table1[[#This Row],[Stars]]&gt;=5, "Average","Poor")))</f>
        <v>Poor</v>
      </c>
      <c r="L739" s="1">
        <f>IF(Table1[[#This Row],[Grade_of_Stars]]="Excellent", 1,0)</f>
        <v>0</v>
      </c>
      <c r="M739" s="1">
        <f>IF(Table1[[#This Row],[Grade_of_Stars]]="Good", 1,0)</f>
        <v>0</v>
      </c>
      <c r="N739" s="1">
        <f>IF(Table1[[#This Row],[Grade_of_Stars]]="Average",1,0)</f>
        <v>0</v>
      </c>
      <c r="O739" s="1">
        <f>IF(Table1[[#This Row],[Grade_of_Stars]]="Poor",1,0)</f>
        <v>1</v>
      </c>
    </row>
    <row r="740" spans="1:15" ht="14.25" customHeight="1" x14ac:dyDescent="0.25">
      <c r="A740" s="1" t="s">
        <v>927</v>
      </c>
      <c r="B740" s="3">
        <v>44972</v>
      </c>
      <c r="C740" s="1" t="s">
        <v>14</v>
      </c>
      <c r="D740" s="1" t="s">
        <v>6</v>
      </c>
      <c r="E740" s="1" t="s">
        <v>7</v>
      </c>
      <c r="F740" s="1">
        <v>3</v>
      </c>
      <c r="G740" s="1" t="s">
        <v>15</v>
      </c>
      <c r="H740" s="1" t="s">
        <v>4</v>
      </c>
      <c r="I740" s="1">
        <f>IF(Table1[[#This Row],[Recommended]]="yes", 1, 0)</f>
        <v>0</v>
      </c>
      <c r="J740" s="1">
        <f>IF(Table1[[#This Row],[Recommended]]="no",1,0)</f>
        <v>1</v>
      </c>
      <c r="K740" s="1" t="str">
        <f>IF(Table1[[#This Row],[Stars]]&gt;=8,"Excellent",IF(Table1[[#This Row],[Stars]]&gt;=6,"Good",IF(Table1[[#This Row],[Stars]]&gt;=5, "Average","Poor")))</f>
        <v>Poor</v>
      </c>
      <c r="L740" s="1">
        <f>IF(Table1[[#This Row],[Grade_of_Stars]]="Excellent", 1,0)</f>
        <v>0</v>
      </c>
      <c r="M740" s="1">
        <f>IF(Table1[[#This Row],[Grade_of_Stars]]="Good", 1,0)</f>
        <v>0</v>
      </c>
      <c r="N740" s="1">
        <f>IF(Table1[[#This Row],[Grade_of_Stars]]="Average",1,0)</f>
        <v>0</v>
      </c>
      <c r="O740" s="1">
        <f>IF(Table1[[#This Row],[Grade_of_Stars]]="Poor",1,0)</f>
        <v>1</v>
      </c>
    </row>
    <row r="741" spans="1:15" ht="14.25" customHeight="1" x14ac:dyDescent="0.25">
      <c r="A741" s="1" t="s">
        <v>85</v>
      </c>
      <c r="B741" s="3">
        <v>44932</v>
      </c>
      <c r="C741" s="1" t="s">
        <v>14</v>
      </c>
      <c r="D741" s="1" t="s">
        <v>6</v>
      </c>
      <c r="E741" s="1" t="s">
        <v>7</v>
      </c>
      <c r="F741" s="1">
        <v>3</v>
      </c>
      <c r="G741" s="1" t="s">
        <v>15</v>
      </c>
      <c r="H741" s="1" t="s">
        <v>4</v>
      </c>
      <c r="I741" s="1">
        <f>IF(Table1[[#This Row],[Recommended]]="yes", 1, 0)</f>
        <v>0</v>
      </c>
      <c r="J741" s="1">
        <f>IF(Table1[[#This Row],[Recommended]]="no",1,0)</f>
        <v>1</v>
      </c>
      <c r="K741" s="1" t="str">
        <f>IF(Table1[[#This Row],[Stars]]&gt;=8,"Excellent",IF(Table1[[#This Row],[Stars]]&gt;=6,"Good",IF(Table1[[#This Row],[Stars]]&gt;=5, "Average","Poor")))</f>
        <v>Poor</v>
      </c>
      <c r="L741" s="1">
        <f>IF(Table1[[#This Row],[Grade_of_Stars]]="Excellent", 1,0)</f>
        <v>0</v>
      </c>
      <c r="M741" s="1">
        <f>IF(Table1[[#This Row],[Grade_of_Stars]]="Good", 1,0)</f>
        <v>0</v>
      </c>
      <c r="N741" s="1">
        <f>IF(Table1[[#This Row],[Grade_of_Stars]]="Average",1,0)</f>
        <v>0</v>
      </c>
      <c r="O741" s="1">
        <f>IF(Table1[[#This Row],[Grade_of_Stars]]="Poor",1,0)</f>
        <v>1</v>
      </c>
    </row>
    <row r="742" spans="1:15" ht="14.25" customHeight="1" x14ac:dyDescent="0.25">
      <c r="A742" s="1" t="s">
        <v>928</v>
      </c>
      <c r="B742" s="3">
        <v>44919</v>
      </c>
      <c r="C742" s="1" t="s">
        <v>70</v>
      </c>
      <c r="D742" s="1" t="s">
        <v>6</v>
      </c>
      <c r="E742" s="1" t="s">
        <v>2</v>
      </c>
      <c r="F742" s="1">
        <v>7</v>
      </c>
      <c r="G742" s="1" t="s">
        <v>15</v>
      </c>
      <c r="H742" s="1" t="s">
        <v>4</v>
      </c>
      <c r="I742" s="1">
        <f>IF(Table1[[#This Row],[Recommended]]="yes", 1, 0)</f>
        <v>1</v>
      </c>
      <c r="J742" s="1">
        <f>IF(Table1[[#This Row],[Recommended]]="no",1,0)</f>
        <v>0</v>
      </c>
      <c r="K742" s="1" t="str">
        <f>IF(Table1[[#This Row],[Stars]]&gt;=8,"Excellent",IF(Table1[[#This Row],[Stars]]&gt;=6,"Good",IF(Table1[[#This Row],[Stars]]&gt;=5, "Average","Poor")))</f>
        <v>Good</v>
      </c>
      <c r="L742" s="1">
        <f>IF(Table1[[#This Row],[Grade_of_Stars]]="Excellent", 1,0)</f>
        <v>0</v>
      </c>
      <c r="M742" s="1">
        <f>IF(Table1[[#This Row],[Grade_of_Stars]]="Good", 1,0)</f>
        <v>1</v>
      </c>
      <c r="N742" s="1">
        <f>IF(Table1[[#This Row],[Grade_of_Stars]]="Average",1,0)</f>
        <v>0</v>
      </c>
      <c r="O742" s="1">
        <f>IF(Table1[[#This Row],[Grade_of_Stars]]="Poor",1,0)</f>
        <v>0</v>
      </c>
    </row>
    <row r="743" spans="1:15" ht="14.25" customHeight="1" x14ac:dyDescent="0.25">
      <c r="A743" s="1" t="s">
        <v>929</v>
      </c>
      <c r="B743" s="3">
        <v>44888</v>
      </c>
      <c r="C743" s="1" t="s">
        <v>31</v>
      </c>
      <c r="D743" s="1" t="s">
        <v>6</v>
      </c>
      <c r="E743" s="1" t="s">
        <v>7</v>
      </c>
      <c r="F743" s="1">
        <v>1</v>
      </c>
      <c r="G743" s="1" t="s">
        <v>15</v>
      </c>
      <c r="H743" s="1" t="s">
        <v>4</v>
      </c>
      <c r="I743" s="1">
        <f>IF(Table1[[#This Row],[Recommended]]="yes", 1, 0)</f>
        <v>0</v>
      </c>
      <c r="J743" s="1">
        <f>IF(Table1[[#This Row],[Recommended]]="no",1,0)</f>
        <v>1</v>
      </c>
      <c r="K743" s="1" t="str">
        <f>IF(Table1[[#This Row],[Stars]]&gt;=8,"Excellent",IF(Table1[[#This Row],[Stars]]&gt;=6,"Good",IF(Table1[[#This Row],[Stars]]&gt;=5, "Average","Poor")))</f>
        <v>Poor</v>
      </c>
      <c r="L743" s="1">
        <f>IF(Table1[[#This Row],[Grade_of_Stars]]="Excellent", 1,0)</f>
        <v>0</v>
      </c>
      <c r="M743" s="1">
        <f>IF(Table1[[#This Row],[Grade_of_Stars]]="Good", 1,0)</f>
        <v>0</v>
      </c>
      <c r="N743" s="1">
        <f>IF(Table1[[#This Row],[Grade_of_Stars]]="Average",1,0)</f>
        <v>0</v>
      </c>
      <c r="O743" s="1">
        <f>IF(Table1[[#This Row],[Grade_of_Stars]]="Poor",1,0)</f>
        <v>1</v>
      </c>
    </row>
    <row r="744" spans="1:15" ht="14.25" customHeight="1" x14ac:dyDescent="0.25">
      <c r="A744" s="1" t="s">
        <v>930</v>
      </c>
      <c r="B744" s="3">
        <v>44828</v>
      </c>
      <c r="C744" s="1" t="s">
        <v>99</v>
      </c>
      <c r="D744" s="1" t="s">
        <v>6</v>
      </c>
      <c r="E744" s="1" t="s">
        <v>7</v>
      </c>
      <c r="F744" s="1">
        <v>5</v>
      </c>
      <c r="G744" s="1" t="s">
        <v>15</v>
      </c>
      <c r="H744" s="1" t="s">
        <v>4</v>
      </c>
      <c r="I744" s="1">
        <f>IF(Table1[[#This Row],[Recommended]]="yes", 1, 0)</f>
        <v>0</v>
      </c>
      <c r="J744" s="1">
        <f>IF(Table1[[#This Row],[Recommended]]="no",1,0)</f>
        <v>1</v>
      </c>
      <c r="K744" s="1" t="str">
        <f>IF(Table1[[#This Row],[Stars]]&gt;=8,"Excellent",IF(Table1[[#This Row],[Stars]]&gt;=6,"Good",IF(Table1[[#This Row],[Stars]]&gt;=5, "Average","Poor")))</f>
        <v>Average</v>
      </c>
      <c r="L744" s="1">
        <f>IF(Table1[[#This Row],[Grade_of_Stars]]="Excellent", 1,0)</f>
        <v>0</v>
      </c>
      <c r="M744" s="1">
        <f>IF(Table1[[#This Row],[Grade_of_Stars]]="Good", 1,0)</f>
        <v>0</v>
      </c>
      <c r="N744" s="1">
        <f>IF(Table1[[#This Row],[Grade_of_Stars]]="Average",1,0)</f>
        <v>1</v>
      </c>
      <c r="O744" s="1">
        <f>IF(Table1[[#This Row],[Grade_of_Stars]]="Poor",1,0)</f>
        <v>0</v>
      </c>
    </row>
    <row r="745" spans="1:15" ht="14.25" customHeight="1" x14ac:dyDescent="0.25">
      <c r="A745" s="1" t="s">
        <v>931</v>
      </c>
      <c r="B745" s="3">
        <v>44804</v>
      </c>
      <c r="C745" s="1" t="s">
        <v>5</v>
      </c>
      <c r="D745" s="1" t="s">
        <v>6</v>
      </c>
      <c r="E745" s="1" t="s">
        <v>7</v>
      </c>
      <c r="F745" s="1">
        <v>5</v>
      </c>
      <c r="G745" s="1" t="s">
        <v>15</v>
      </c>
      <c r="H745" s="1" t="s">
        <v>4</v>
      </c>
      <c r="I745" s="1">
        <f>IF(Table1[[#This Row],[Recommended]]="yes", 1, 0)</f>
        <v>0</v>
      </c>
      <c r="J745" s="1">
        <f>IF(Table1[[#This Row],[Recommended]]="no",1,0)</f>
        <v>1</v>
      </c>
      <c r="K745" s="1" t="str">
        <f>IF(Table1[[#This Row],[Stars]]&gt;=8,"Excellent",IF(Table1[[#This Row],[Stars]]&gt;=6,"Good",IF(Table1[[#This Row],[Stars]]&gt;=5, "Average","Poor")))</f>
        <v>Average</v>
      </c>
      <c r="L745" s="1">
        <f>IF(Table1[[#This Row],[Grade_of_Stars]]="Excellent", 1,0)</f>
        <v>0</v>
      </c>
      <c r="M745" s="1">
        <f>IF(Table1[[#This Row],[Grade_of_Stars]]="Good", 1,0)</f>
        <v>0</v>
      </c>
      <c r="N745" s="1">
        <f>IF(Table1[[#This Row],[Grade_of_Stars]]="Average",1,0)</f>
        <v>1</v>
      </c>
      <c r="O745" s="1">
        <f>IF(Table1[[#This Row],[Grade_of_Stars]]="Poor",1,0)</f>
        <v>0</v>
      </c>
    </row>
    <row r="746" spans="1:15" ht="14.25" customHeight="1" x14ac:dyDescent="0.25">
      <c r="A746" s="1" t="s">
        <v>932</v>
      </c>
      <c r="B746" s="3">
        <v>44760</v>
      </c>
      <c r="C746" s="1" t="s">
        <v>45</v>
      </c>
      <c r="D746" s="1" t="s">
        <v>6</v>
      </c>
      <c r="E746" s="1" t="s">
        <v>2</v>
      </c>
      <c r="F746" s="1">
        <v>3</v>
      </c>
      <c r="G746" s="1" t="s">
        <v>15</v>
      </c>
      <c r="H746" s="1" t="s">
        <v>4</v>
      </c>
      <c r="I746" s="1">
        <f>IF(Table1[[#This Row],[Recommended]]="yes", 1, 0)</f>
        <v>1</v>
      </c>
      <c r="J746" s="1">
        <f>IF(Table1[[#This Row],[Recommended]]="no",1,0)</f>
        <v>0</v>
      </c>
      <c r="K746" s="1" t="str">
        <f>IF(Table1[[#This Row],[Stars]]&gt;=8,"Excellent",IF(Table1[[#This Row],[Stars]]&gt;=6,"Good",IF(Table1[[#This Row],[Stars]]&gt;=5, "Average","Poor")))</f>
        <v>Poor</v>
      </c>
      <c r="L746" s="1">
        <f>IF(Table1[[#This Row],[Grade_of_Stars]]="Excellent", 1,0)</f>
        <v>0</v>
      </c>
      <c r="M746" s="1">
        <f>IF(Table1[[#This Row],[Grade_of_Stars]]="Good", 1,0)</f>
        <v>0</v>
      </c>
      <c r="N746" s="1">
        <f>IF(Table1[[#This Row],[Grade_of_Stars]]="Average",1,0)</f>
        <v>0</v>
      </c>
      <c r="O746" s="1">
        <f>IF(Table1[[#This Row],[Grade_of_Stars]]="Poor",1,0)</f>
        <v>1</v>
      </c>
    </row>
    <row r="747" spans="1:15" ht="14.25" customHeight="1" x14ac:dyDescent="0.25">
      <c r="A747" s="1" t="s">
        <v>933</v>
      </c>
      <c r="B747" s="3">
        <v>44742</v>
      </c>
      <c r="C747" s="1" t="s">
        <v>33</v>
      </c>
      <c r="D747" s="1" t="s">
        <v>6</v>
      </c>
      <c r="E747" s="1" t="s">
        <v>7</v>
      </c>
      <c r="F747" s="1">
        <v>5</v>
      </c>
      <c r="G747" s="1" t="s">
        <v>15</v>
      </c>
      <c r="H747" s="1" t="s">
        <v>4</v>
      </c>
      <c r="I747" s="1">
        <f>IF(Table1[[#This Row],[Recommended]]="yes", 1, 0)</f>
        <v>0</v>
      </c>
      <c r="J747" s="1">
        <f>IF(Table1[[#This Row],[Recommended]]="no",1,0)</f>
        <v>1</v>
      </c>
      <c r="K747" s="1" t="str">
        <f>IF(Table1[[#This Row],[Stars]]&gt;=8,"Excellent",IF(Table1[[#This Row],[Stars]]&gt;=6,"Good",IF(Table1[[#This Row],[Stars]]&gt;=5, "Average","Poor")))</f>
        <v>Average</v>
      </c>
      <c r="L747" s="1">
        <f>IF(Table1[[#This Row],[Grade_of_Stars]]="Excellent", 1,0)</f>
        <v>0</v>
      </c>
      <c r="M747" s="1">
        <f>IF(Table1[[#This Row],[Grade_of_Stars]]="Good", 1,0)</f>
        <v>0</v>
      </c>
      <c r="N747" s="1">
        <f>IF(Table1[[#This Row],[Grade_of_Stars]]="Average",1,0)</f>
        <v>1</v>
      </c>
      <c r="O747" s="1">
        <f>IF(Table1[[#This Row],[Grade_of_Stars]]="Poor",1,0)</f>
        <v>0</v>
      </c>
    </row>
    <row r="748" spans="1:15" ht="14.25" customHeight="1" x14ac:dyDescent="0.25">
      <c r="A748" s="1" t="s">
        <v>934</v>
      </c>
      <c r="B748" s="3">
        <v>44735</v>
      </c>
      <c r="C748" s="1" t="s">
        <v>5</v>
      </c>
      <c r="D748" s="1" t="s">
        <v>6</v>
      </c>
      <c r="E748" s="1" t="s">
        <v>7</v>
      </c>
      <c r="F748" s="1">
        <v>3</v>
      </c>
      <c r="G748" s="1" t="s">
        <v>15</v>
      </c>
      <c r="H748" s="1" t="s">
        <v>4</v>
      </c>
      <c r="I748" s="1">
        <f>IF(Table1[[#This Row],[Recommended]]="yes", 1, 0)</f>
        <v>0</v>
      </c>
      <c r="J748" s="1">
        <f>IF(Table1[[#This Row],[Recommended]]="no",1,0)</f>
        <v>1</v>
      </c>
      <c r="K748" s="1" t="str">
        <f>IF(Table1[[#This Row],[Stars]]&gt;=8,"Excellent",IF(Table1[[#This Row],[Stars]]&gt;=6,"Good",IF(Table1[[#This Row],[Stars]]&gt;=5, "Average","Poor")))</f>
        <v>Poor</v>
      </c>
      <c r="L748" s="1">
        <f>IF(Table1[[#This Row],[Grade_of_Stars]]="Excellent", 1,0)</f>
        <v>0</v>
      </c>
      <c r="M748" s="1">
        <f>IF(Table1[[#This Row],[Grade_of_Stars]]="Good", 1,0)</f>
        <v>0</v>
      </c>
      <c r="N748" s="1">
        <f>IF(Table1[[#This Row],[Grade_of_Stars]]="Average",1,0)</f>
        <v>0</v>
      </c>
      <c r="O748" s="1">
        <f>IF(Table1[[#This Row],[Grade_of_Stars]]="Poor",1,0)</f>
        <v>1</v>
      </c>
    </row>
    <row r="749" spans="1:15" ht="14.25" customHeight="1" x14ac:dyDescent="0.25">
      <c r="A749" s="1" t="s">
        <v>136</v>
      </c>
      <c r="B749" s="3">
        <v>44689</v>
      </c>
      <c r="C749" s="1" t="s">
        <v>31</v>
      </c>
      <c r="D749" s="1" t="s">
        <v>6</v>
      </c>
      <c r="E749" s="1" t="s">
        <v>7</v>
      </c>
      <c r="F749" s="1">
        <v>1</v>
      </c>
      <c r="G749" s="1" t="s">
        <v>15</v>
      </c>
      <c r="H749" s="1" t="s">
        <v>4</v>
      </c>
      <c r="I749" s="1">
        <f>IF(Table1[[#This Row],[Recommended]]="yes", 1, 0)</f>
        <v>0</v>
      </c>
      <c r="J749" s="1">
        <f>IF(Table1[[#This Row],[Recommended]]="no",1,0)</f>
        <v>1</v>
      </c>
      <c r="K749" s="1" t="str">
        <f>IF(Table1[[#This Row],[Stars]]&gt;=8,"Excellent",IF(Table1[[#This Row],[Stars]]&gt;=6,"Good",IF(Table1[[#This Row],[Stars]]&gt;=5, "Average","Poor")))</f>
        <v>Poor</v>
      </c>
      <c r="L749" s="1">
        <f>IF(Table1[[#This Row],[Grade_of_Stars]]="Excellent", 1,0)</f>
        <v>0</v>
      </c>
      <c r="M749" s="1">
        <f>IF(Table1[[#This Row],[Grade_of_Stars]]="Good", 1,0)</f>
        <v>0</v>
      </c>
      <c r="N749" s="1">
        <f>IF(Table1[[#This Row],[Grade_of_Stars]]="Average",1,0)</f>
        <v>0</v>
      </c>
      <c r="O749" s="1">
        <f>IF(Table1[[#This Row],[Grade_of_Stars]]="Poor",1,0)</f>
        <v>1</v>
      </c>
    </row>
    <row r="750" spans="1:15" ht="14.25" customHeight="1" x14ac:dyDescent="0.25">
      <c r="A750" s="1" t="s">
        <v>143</v>
      </c>
      <c r="B750" s="3">
        <v>44671</v>
      </c>
      <c r="C750" s="1" t="s">
        <v>33</v>
      </c>
      <c r="D750" s="1" t="s">
        <v>6</v>
      </c>
      <c r="E750" s="1" t="s">
        <v>7</v>
      </c>
      <c r="F750" s="1">
        <v>3</v>
      </c>
      <c r="G750" s="1" t="s">
        <v>15</v>
      </c>
      <c r="H750" s="1" t="s">
        <v>4</v>
      </c>
      <c r="I750" s="1">
        <f>IF(Table1[[#This Row],[Recommended]]="yes", 1, 0)</f>
        <v>0</v>
      </c>
      <c r="J750" s="1">
        <f>IF(Table1[[#This Row],[Recommended]]="no",1,0)</f>
        <v>1</v>
      </c>
      <c r="K750" s="1" t="str">
        <f>IF(Table1[[#This Row],[Stars]]&gt;=8,"Excellent",IF(Table1[[#This Row],[Stars]]&gt;=6,"Good",IF(Table1[[#This Row],[Stars]]&gt;=5, "Average","Poor")))</f>
        <v>Poor</v>
      </c>
      <c r="L750" s="1">
        <f>IF(Table1[[#This Row],[Grade_of_Stars]]="Excellent", 1,0)</f>
        <v>0</v>
      </c>
      <c r="M750" s="1">
        <f>IF(Table1[[#This Row],[Grade_of_Stars]]="Good", 1,0)</f>
        <v>0</v>
      </c>
      <c r="N750" s="1">
        <f>IF(Table1[[#This Row],[Grade_of_Stars]]="Average",1,0)</f>
        <v>0</v>
      </c>
      <c r="O750" s="1">
        <f>IF(Table1[[#This Row],[Grade_of_Stars]]="Poor",1,0)</f>
        <v>1</v>
      </c>
    </row>
    <row r="751" spans="1:15" ht="14.25" customHeight="1" x14ac:dyDescent="0.25">
      <c r="A751" s="1" t="s">
        <v>935</v>
      </c>
      <c r="B751" s="3">
        <v>44654</v>
      </c>
      <c r="C751" s="1" t="s">
        <v>45</v>
      </c>
      <c r="D751" s="1" t="s">
        <v>6</v>
      </c>
      <c r="E751" s="1" t="s">
        <v>7</v>
      </c>
      <c r="F751" s="1">
        <v>5</v>
      </c>
      <c r="G751" s="1" t="s">
        <v>15</v>
      </c>
      <c r="H751" s="1" t="s">
        <v>4</v>
      </c>
      <c r="I751" s="1">
        <f>IF(Table1[[#This Row],[Recommended]]="yes", 1, 0)</f>
        <v>0</v>
      </c>
      <c r="J751" s="1">
        <f>IF(Table1[[#This Row],[Recommended]]="no",1,0)</f>
        <v>1</v>
      </c>
      <c r="K751" s="1" t="str">
        <f>IF(Table1[[#This Row],[Stars]]&gt;=8,"Excellent",IF(Table1[[#This Row],[Stars]]&gt;=6,"Good",IF(Table1[[#This Row],[Stars]]&gt;=5, "Average","Poor")))</f>
        <v>Average</v>
      </c>
      <c r="L751" s="1">
        <f>IF(Table1[[#This Row],[Grade_of_Stars]]="Excellent", 1,0)</f>
        <v>0</v>
      </c>
      <c r="M751" s="1">
        <f>IF(Table1[[#This Row],[Grade_of_Stars]]="Good", 1,0)</f>
        <v>0</v>
      </c>
      <c r="N751" s="1">
        <f>IF(Table1[[#This Row],[Grade_of_Stars]]="Average",1,0)</f>
        <v>1</v>
      </c>
      <c r="O751" s="1">
        <f>IF(Table1[[#This Row],[Grade_of_Stars]]="Poor",1,0)</f>
        <v>0</v>
      </c>
    </row>
    <row r="752" spans="1:15" ht="14.25" customHeight="1" x14ac:dyDescent="0.25">
      <c r="A752" s="1" t="s">
        <v>936</v>
      </c>
      <c r="B752" s="3">
        <v>44571</v>
      </c>
      <c r="C752" s="1" t="s">
        <v>33</v>
      </c>
      <c r="D752" s="1" t="s">
        <v>6</v>
      </c>
      <c r="E752" s="1" t="s">
        <v>2</v>
      </c>
      <c r="F752" s="1">
        <v>5</v>
      </c>
      <c r="G752" s="1" t="s">
        <v>15</v>
      </c>
      <c r="H752" s="1" t="s">
        <v>4</v>
      </c>
      <c r="I752" s="1">
        <f>IF(Table1[[#This Row],[Recommended]]="yes", 1, 0)</f>
        <v>1</v>
      </c>
      <c r="J752" s="1">
        <f>IF(Table1[[#This Row],[Recommended]]="no",1,0)</f>
        <v>0</v>
      </c>
      <c r="K752" s="1" t="str">
        <f>IF(Table1[[#This Row],[Stars]]&gt;=8,"Excellent",IF(Table1[[#This Row],[Stars]]&gt;=6,"Good",IF(Table1[[#This Row],[Stars]]&gt;=5, "Average","Poor")))</f>
        <v>Average</v>
      </c>
      <c r="L752" s="1">
        <f>IF(Table1[[#This Row],[Grade_of_Stars]]="Excellent", 1,0)</f>
        <v>0</v>
      </c>
      <c r="M752" s="1">
        <f>IF(Table1[[#This Row],[Grade_of_Stars]]="Good", 1,0)</f>
        <v>0</v>
      </c>
      <c r="N752" s="1">
        <f>IF(Table1[[#This Row],[Grade_of_Stars]]="Average",1,0)</f>
        <v>1</v>
      </c>
      <c r="O752" s="1">
        <f>IF(Table1[[#This Row],[Grade_of_Stars]]="Poor",1,0)</f>
        <v>0</v>
      </c>
    </row>
    <row r="753" spans="1:15" ht="14.25" customHeight="1" x14ac:dyDescent="0.25">
      <c r="A753" s="1" t="s">
        <v>937</v>
      </c>
      <c r="B753" s="3">
        <v>44536</v>
      </c>
      <c r="C753" s="1" t="s">
        <v>31</v>
      </c>
      <c r="D753" s="1" t="s">
        <v>6</v>
      </c>
      <c r="E753" s="1" t="s">
        <v>7</v>
      </c>
      <c r="F753" s="1">
        <v>7</v>
      </c>
      <c r="G753" s="1" t="s">
        <v>15</v>
      </c>
      <c r="H753" s="1" t="s">
        <v>4</v>
      </c>
      <c r="I753" s="1">
        <f>IF(Table1[[#This Row],[Recommended]]="yes", 1, 0)</f>
        <v>0</v>
      </c>
      <c r="J753" s="1">
        <f>IF(Table1[[#This Row],[Recommended]]="no",1,0)</f>
        <v>1</v>
      </c>
      <c r="K753" s="1" t="str">
        <f>IF(Table1[[#This Row],[Stars]]&gt;=8,"Excellent",IF(Table1[[#This Row],[Stars]]&gt;=6,"Good",IF(Table1[[#This Row],[Stars]]&gt;=5, "Average","Poor")))</f>
        <v>Good</v>
      </c>
      <c r="L753" s="1">
        <f>IF(Table1[[#This Row],[Grade_of_Stars]]="Excellent", 1,0)</f>
        <v>0</v>
      </c>
      <c r="M753" s="1">
        <f>IF(Table1[[#This Row],[Grade_of_Stars]]="Good", 1,0)</f>
        <v>1</v>
      </c>
      <c r="N753" s="1">
        <f>IF(Table1[[#This Row],[Grade_of_Stars]]="Average",1,0)</f>
        <v>0</v>
      </c>
      <c r="O753" s="1">
        <f>IF(Table1[[#This Row],[Grade_of_Stars]]="Poor",1,0)</f>
        <v>0</v>
      </c>
    </row>
    <row r="754" spans="1:15" ht="14.25" customHeight="1" x14ac:dyDescent="0.25">
      <c r="A754" s="1" t="s">
        <v>169</v>
      </c>
      <c r="B754" s="3">
        <v>44494</v>
      </c>
      <c r="C754" s="1" t="s">
        <v>36</v>
      </c>
      <c r="D754" s="1" t="s">
        <v>6</v>
      </c>
      <c r="E754" s="1" t="s">
        <v>2</v>
      </c>
      <c r="F754" s="1">
        <v>1</v>
      </c>
      <c r="G754" s="1" t="s">
        <v>15</v>
      </c>
      <c r="H754" s="1" t="s">
        <v>4</v>
      </c>
      <c r="I754" s="1">
        <f>IF(Table1[[#This Row],[Recommended]]="yes", 1, 0)</f>
        <v>1</v>
      </c>
      <c r="J754" s="1">
        <f>IF(Table1[[#This Row],[Recommended]]="no",1,0)</f>
        <v>0</v>
      </c>
      <c r="K754" s="1" t="str">
        <f>IF(Table1[[#This Row],[Stars]]&gt;=8,"Excellent",IF(Table1[[#This Row],[Stars]]&gt;=6,"Good",IF(Table1[[#This Row],[Stars]]&gt;=5, "Average","Poor")))</f>
        <v>Poor</v>
      </c>
      <c r="L754" s="1">
        <f>IF(Table1[[#This Row],[Grade_of_Stars]]="Excellent", 1,0)</f>
        <v>0</v>
      </c>
      <c r="M754" s="1">
        <f>IF(Table1[[#This Row],[Grade_of_Stars]]="Good", 1,0)</f>
        <v>0</v>
      </c>
      <c r="N754" s="1">
        <f>IF(Table1[[#This Row],[Grade_of_Stars]]="Average",1,0)</f>
        <v>0</v>
      </c>
      <c r="O754" s="1">
        <f>IF(Table1[[#This Row],[Grade_of_Stars]]="Poor",1,0)</f>
        <v>1</v>
      </c>
    </row>
    <row r="755" spans="1:15" ht="14.25" customHeight="1" x14ac:dyDescent="0.25">
      <c r="A755" s="1" t="s">
        <v>938</v>
      </c>
      <c r="B755" s="3">
        <v>44460</v>
      </c>
      <c r="C755" s="1" t="s">
        <v>5</v>
      </c>
      <c r="D755" s="1" t="s">
        <v>6</v>
      </c>
      <c r="E755" s="1" t="s">
        <v>7</v>
      </c>
      <c r="F755" s="1">
        <v>3</v>
      </c>
      <c r="G755" s="1" t="s">
        <v>15</v>
      </c>
      <c r="H755" s="1" t="s">
        <v>4</v>
      </c>
      <c r="I755" s="1">
        <f>IF(Table1[[#This Row],[Recommended]]="yes", 1, 0)</f>
        <v>0</v>
      </c>
      <c r="J755" s="1">
        <f>IF(Table1[[#This Row],[Recommended]]="no",1,0)</f>
        <v>1</v>
      </c>
      <c r="K755" s="1" t="str">
        <f>IF(Table1[[#This Row],[Stars]]&gt;=8,"Excellent",IF(Table1[[#This Row],[Stars]]&gt;=6,"Good",IF(Table1[[#This Row],[Stars]]&gt;=5, "Average","Poor")))</f>
        <v>Poor</v>
      </c>
      <c r="L755" s="1">
        <f>IF(Table1[[#This Row],[Grade_of_Stars]]="Excellent", 1,0)</f>
        <v>0</v>
      </c>
      <c r="M755" s="1">
        <f>IF(Table1[[#This Row],[Grade_of_Stars]]="Good", 1,0)</f>
        <v>0</v>
      </c>
      <c r="N755" s="1">
        <f>IF(Table1[[#This Row],[Grade_of_Stars]]="Average",1,0)</f>
        <v>0</v>
      </c>
      <c r="O755" s="1">
        <f>IF(Table1[[#This Row],[Grade_of_Stars]]="Poor",1,0)</f>
        <v>1</v>
      </c>
    </row>
    <row r="756" spans="1:15" ht="14.25" customHeight="1" x14ac:dyDescent="0.25">
      <c r="A756" s="1" t="s">
        <v>939</v>
      </c>
      <c r="B756" s="3">
        <v>44248</v>
      </c>
      <c r="C756" s="1" t="s">
        <v>14</v>
      </c>
      <c r="D756" s="1" t="s">
        <v>6</v>
      </c>
      <c r="E756" s="1" t="s">
        <v>7</v>
      </c>
      <c r="F756" s="1">
        <v>3</v>
      </c>
      <c r="G756" s="1" t="s">
        <v>15</v>
      </c>
      <c r="H756" s="1" t="s">
        <v>4</v>
      </c>
      <c r="I756" s="1">
        <f>IF(Table1[[#This Row],[Recommended]]="yes", 1, 0)</f>
        <v>0</v>
      </c>
      <c r="J756" s="1">
        <f>IF(Table1[[#This Row],[Recommended]]="no",1,0)</f>
        <v>1</v>
      </c>
      <c r="K756" s="1" t="str">
        <f>IF(Table1[[#This Row],[Stars]]&gt;=8,"Excellent",IF(Table1[[#This Row],[Stars]]&gt;=6,"Good",IF(Table1[[#This Row],[Stars]]&gt;=5, "Average","Poor")))</f>
        <v>Poor</v>
      </c>
      <c r="L756" s="1">
        <f>IF(Table1[[#This Row],[Grade_of_Stars]]="Excellent", 1,0)</f>
        <v>0</v>
      </c>
      <c r="M756" s="1">
        <f>IF(Table1[[#This Row],[Grade_of_Stars]]="Good", 1,0)</f>
        <v>0</v>
      </c>
      <c r="N756" s="1">
        <f>IF(Table1[[#This Row],[Grade_of_Stars]]="Average",1,0)</f>
        <v>0</v>
      </c>
      <c r="O756" s="1">
        <f>IF(Table1[[#This Row],[Grade_of_Stars]]="Poor",1,0)</f>
        <v>1</v>
      </c>
    </row>
    <row r="757" spans="1:15" ht="14.25" customHeight="1" x14ac:dyDescent="0.25">
      <c r="A757" s="1" t="s">
        <v>940</v>
      </c>
      <c r="B757" s="3">
        <v>43961</v>
      </c>
      <c r="C757" s="1" t="s">
        <v>14</v>
      </c>
      <c r="D757" s="1" t="s">
        <v>6</v>
      </c>
      <c r="E757" s="1" t="s">
        <v>7</v>
      </c>
      <c r="F757" s="1">
        <v>3</v>
      </c>
      <c r="G757" s="1" t="s">
        <v>15</v>
      </c>
      <c r="H757" s="1" t="s">
        <v>4</v>
      </c>
      <c r="I757" s="1">
        <f>IF(Table1[[#This Row],[Recommended]]="yes", 1, 0)</f>
        <v>0</v>
      </c>
      <c r="J757" s="1">
        <f>IF(Table1[[#This Row],[Recommended]]="no",1,0)</f>
        <v>1</v>
      </c>
      <c r="K757" s="1" t="str">
        <f>IF(Table1[[#This Row],[Stars]]&gt;=8,"Excellent",IF(Table1[[#This Row],[Stars]]&gt;=6,"Good",IF(Table1[[#This Row],[Stars]]&gt;=5, "Average","Poor")))</f>
        <v>Poor</v>
      </c>
      <c r="L757" s="1">
        <f>IF(Table1[[#This Row],[Grade_of_Stars]]="Excellent", 1,0)</f>
        <v>0</v>
      </c>
      <c r="M757" s="1">
        <f>IF(Table1[[#This Row],[Grade_of_Stars]]="Good", 1,0)</f>
        <v>0</v>
      </c>
      <c r="N757" s="1">
        <f>IF(Table1[[#This Row],[Grade_of_Stars]]="Average",1,0)</f>
        <v>0</v>
      </c>
      <c r="O757" s="1">
        <f>IF(Table1[[#This Row],[Grade_of_Stars]]="Poor",1,0)</f>
        <v>1</v>
      </c>
    </row>
    <row r="758" spans="1:15" ht="14.25" customHeight="1" x14ac:dyDescent="0.25">
      <c r="A758" s="1" t="s">
        <v>941</v>
      </c>
      <c r="B758" s="3">
        <v>43925</v>
      </c>
      <c r="C758" s="1" t="s">
        <v>5</v>
      </c>
      <c r="D758" s="1" t="s">
        <v>6</v>
      </c>
      <c r="E758" s="1" t="s">
        <v>7</v>
      </c>
      <c r="F758" s="1">
        <v>7</v>
      </c>
      <c r="G758" s="1" t="s">
        <v>15</v>
      </c>
      <c r="H758" s="1" t="s">
        <v>4</v>
      </c>
      <c r="I758" s="1">
        <f>IF(Table1[[#This Row],[Recommended]]="yes", 1, 0)</f>
        <v>0</v>
      </c>
      <c r="J758" s="1">
        <f>IF(Table1[[#This Row],[Recommended]]="no",1,0)</f>
        <v>1</v>
      </c>
      <c r="K758" s="1" t="str">
        <f>IF(Table1[[#This Row],[Stars]]&gt;=8,"Excellent",IF(Table1[[#This Row],[Stars]]&gt;=6,"Good",IF(Table1[[#This Row],[Stars]]&gt;=5, "Average","Poor")))</f>
        <v>Good</v>
      </c>
      <c r="L758" s="1">
        <f>IF(Table1[[#This Row],[Grade_of_Stars]]="Excellent", 1,0)</f>
        <v>0</v>
      </c>
      <c r="M758" s="1">
        <f>IF(Table1[[#This Row],[Grade_of_Stars]]="Good", 1,0)</f>
        <v>1</v>
      </c>
      <c r="N758" s="1">
        <f>IF(Table1[[#This Row],[Grade_of_Stars]]="Average",1,0)</f>
        <v>0</v>
      </c>
      <c r="O758" s="1">
        <f>IF(Table1[[#This Row],[Grade_of_Stars]]="Poor",1,0)</f>
        <v>0</v>
      </c>
    </row>
    <row r="759" spans="1:15" ht="14.25" customHeight="1" x14ac:dyDescent="0.25">
      <c r="A759" s="1" t="s">
        <v>942</v>
      </c>
      <c r="B759" s="3">
        <v>43893</v>
      </c>
      <c r="C759" s="1" t="s">
        <v>45</v>
      </c>
      <c r="D759" s="1" t="s">
        <v>6</v>
      </c>
      <c r="E759" s="1" t="s">
        <v>7</v>
      </c>
      <c r="F759" s="1">
        <v>1</v>
      </c>
      <c r="G759" s="1" t="s">
        <v>15</v>
      </c>
      <c r="H759" s="1" t="s">
        <v>4</v>
      </c>
      <c r="I759" s="1">
        <f>IF(Table1[[#This Row],[Recommended]]="yes", 1, 0)</f>
        <v>0</v>
      </c>
      <c r="J759" s="1">
        <f>IF(Table1[[#This Row],[Recommended]]="no",1,0)</f>
        <v>1</v>
      </c>
      <c r="K759" s="1" t="str">
        <f>IF(Table1[[#This Row],[Stars]]&gt;=8,"Excellent",IF(Table1[[#This Row],[Stars]]&gt;=6,"Good",IF(Table1[[#This Row],[Stars]]&gt;=5, "Average","Poor")))</f>
        <v>Poor</v>
      </c>
      <c r="L759" s="1">
        <f>IF(Table1[[#This Row],[Grade_of_Stars]]="Excellent", 1,0)</f>
        <v>0</v>
      </c>
      <c r="M759" s="1">
        <f>IF(Table1[[#This Row],[Grade_of_Stars]]="Good", 1,0)</f>
        <v>0</v>
      </c>
      <c r="N759" s="1">
        <f>IF(Table1[[#This Row],[Grade_of_Stars]]="Average",1,0)</f>
        <v>0</v>
      </c>
      <c r="O759" s="1">
        <f>IF(Table1[[#This Row],[Grade_of_Stars]]="Poor",1,0)</f>
        <v>1</v>
      </c>
    </row>
    <row r="760" spans="1:15" ht="14.25" customHeight="1" x14ac:dyDescent="0.25">
      <c r="A760" s="1" t="s">
        <v>943</v>
      </c>
      <c r="B760" s="3">
        <v>43875</v>
      </c>
      <c r="C760" s="1" t="s">
        <v>5</v>
      </c>
      <c r="D760" s="1" t="s">
        <v>6</v>
      </c>
      <c r="E760" s="1" t="s">
        <v>7</v>
      </c>
      <c r="F760" s="1">
        <v>3</v>
      </c>
      <c r="G760" s="1" t="s">
        <v>15</v>
      </c>
      <c r="H760" s="1" t="s">
        <v>4</v>
      </c>
      <c r="I760" s="1">
        <f>IF(Table1[[#This Row],[Recommended]]="yes", 1, 0)</f>
        <v>0</v>
      </c>
      <c r="J760" s="1">
        <f>IF(Table1[[#This Row],[Recommended]]="no",1,0)</f>
        <v>1</v>
      </c>
      <c r="K760" s="1" t="str">
        <f>IF(Table1[[#This Row],[Stars]]&gt;=8,"Excellent",IF(Table1[[#This Row],[Stars]]&gt;=6,"Good",IF(Table1[[#This Row],[Stars]]&gt;=5, "Average","Poor")))</f>
        <v>Poor</v>
      </c>
      <c r="L760" s="1">
        <f>IF(Table1[[#This Row],[Grade_of_Stars]]="Excellent", 1,0)</f>
        <v>0</v>
      </c>
      <c r="M760" s="1">
        <f>IF(Table1[[#This Row],[Grade_of_Stars]]="Good", 1,0)</f>
        <v>0</v>
      </c>
      <c r="N760" s="1">
        <f>IF(Table1[[#This Row],[Grade_of_Stars]]="Average",1,0)</f>
        <v>0</v>
      </c>
      <c r="O760" s="1">
        <f>IF(Table1[[#This Row],[Grade_of_Stars]]="Poor",1,0)</f>
        <v>1</v>
      </c>
    </row>
    <row r="761" spans="1:15" ht="14.25" customHeight="1" x14ac:dyDescent="0.25">
      <c r="A761" s="1" t="s">
        <v>944</v>
      </c>
      <c r="B761" s="3">
        <v>43858</v>
      </c>
      <c r="C761" s="1" t="s">
        <v>204</v>
      </c>
      <c r="D761" s="1" t="s">
        <v>6</v>
      </c>
      <c r="E761" s="1" t="s">
        <v>2</v>
      </c>
      <c r="F761" s="1">
        <v>3</v>
      </c>
      <c r="G761" s="1" t="s">
        <v>15</v>
      </c>
      <c r="H761" s="1" t="s">
        <v>4</v>
      </c>
      <c r="I761" s="1">
        <f>IF(Table1[[#This Row],[Recommended]]="yes", 1, 0)</f>
        <v>1</v>
      </c>
      <c r="J761" s="1">
        <f>IF(Table1[[#This Row],[Recommended]]="no",1,0)</f>
        <v>0</v>
      </c>
      <c r="K761" s="1" t="str">
        <f>IF(Table1[[#This Row],[Stars]]&gt;=8,"Excellent",IF(Table1[[#This Row],[Stars]]&gt;=6,"Good",IF(Table1[[#This Row],[Stars]]&gt;=5, "Average","Poor")))</f>
        <v>Poor</v>
      </c>
      <c r="L761" s="1">
        <f>IF(Table1[[#This Row],[Grade_of_Stars]]="Excellent", 1,0)</f>
        <v>0</v>
      </c>
      <c r="M761" s="1">
        <f>IF(Table1[[#This Row],[Grade_of_Stars]]="Good", 1,0)</f>
        <v>0</v>
      </c>
      <c r="N761" s="1">
        <f>IF(Table1[[#This Row],[Grade_of_Stars]]="Average",1,0)</f>
        <v>0</v>
      </c>
      <c r="O761" s="1">
        <f>IF(Table1[[#This Row],[Grade_of_Stars]]="Poor",1,0)</f>
        <v>1</v>
      </c>
    </row>
    <row r="762" spans="1:15" ht="14.25" customHeight="1" x14ac:dyDescent="0.25">
      <c r="A762" s="1" t="s">
        <v>205</v>
      </c>
      <c r="B762" s="3">
        <v>43848</v>
      </c>
      <c r="C762" s="1" t="s">
        <v>5</v>
      </c>
      <c r="D762" s="1" t="s">
        <v>6</v>
      </c>
      <c r="E762" s="1" t="s">
        <v>2</v>
      </c>
      <c r="F762" s="1">
        <v>5</v>
      </c>
      <c r="G762" s="1" t="s">
        <v>15</v>
      </c>
      <c r="H762" s="1" t="s">
        <v>4</v>
      </c>
      <c r="I762" s="1">
        <f>IF(Table1[[#This Row],[Recommended]]="yes", 1, 0)</f>
        <v>1</v>
      </c>
      <c r="J762" s="1">
        <f>IF(Table1[[#This Row],[Recommended]]="no",1,0)</f>
        <v>0</v>
      </c>
      <c r="K762" s="1" t="str">
        <f>IF(Table1[[#This Row],[Stars]]&gt;=8,"Excellent",IF(Table1[[#This Row],[Stars]]&gt;=6,"Good",IF(Table1[[#This Row],[Stars]]&gt;=5, "Average","Poor")))</f>
        <v>Average</v>
      </c>
      <c r="L762" s="1">
        <f>IF(Table1[[#This Row],[Grade_of_Stars]]="Excellent", 1,0)</f>
        <v>0</v>
      </c>
      <c r="M762" s="1">
        <f>IF(Table1[[#This Row],[Grade_of_Stars]]="Good", 1,0)</f>
        <v>0</v>
      </c>
      <c r="N762" s="1">
        <f>IF(Table1[[#This Row],[Grade_of_Stars]]="Average",1,0)</f>
        <v>1</v>
      </c>
      <c r="O762" s="1">
        <f>IF(Table1[[#This Row],[Grade_of_Stars]]="Poor",1,0)</f>
        <v>0</v>
      </c>
    </row>
    <row r="763" spans="1:15" ht="14.25" customHeight="1" x14ac:dyDescent="0.25">
      <c r="A763" s="1" t="s">
        <v>945</v>
      </c>
      <c r="B763" s="3">
        <v>43829</v>
      </c>
      <c r="C763" s="1" t="s">
        <v>5</v>
      </c>
      <c r="D763" s="1" t="s">
        <v>6</v>
      </c>
      <c r="E763" s="1" t="s">
        <v>7</v>
      </c>
      <c r="F763" s="1">
        <v>3</v>
      </c>
      <c r="G763" s="1" t="s">
        <v>15</v>
      </c>
      <c r="H763" s="1" t="s">
        <v>4</v>
      </c>
      <c r="I763" s="1">
        <f>IF(Table1[[#This Row],[Recommended]]="yes", 1, 0)</f>
        <v>0</v>
      </c>
      <c r="J763" s="1">
        <f>IF(Table1[[#This Row],[Recommended]]="no",1,0)</f>
        <v>1</v>
      </c>
      <c r="K763" s="1" t="str">
        <f>IF(Table1[[#This Row],[Stars]]&gt;=8,"Excellent",IF(Table1[[#This Row],[Stars]]&gt;=6,"Good",IF(Table1[[#This Row],[Stars]]&gt;=5, "Average","Poor")))</f>
        <v>Poor</v>
      </c>
      <c r="L763" s="1">
        <f>IF(Table1[[#This Row],[Grade_of_Stars]]="Excellent", 1,0)</f>
        <v>0</v>
      </c>
      <c r="M763" s="1">
        <f>IF(Table1[[#This Row],[Grade_of_Stars]]="Good", 1,0)</f>
        <v>0</v>
      </c>
      <c r="N763" s="1">
        <f>IF(Table1[[#This Row],[Grade_of_Stars]]="Average",1,0)</f>
        <v>0</v>
      </c>
      <c r="O763" s="1">
        <f>IF(Table1[[#This Row],[Grade_of_Stars]]="Poor",1,0)</f>
        <v>1</v>
      </c>
    </row>
    <row r="764" spans="1:15" ht="14.25" customHeight="1" x14ac:dyDescent="0.25">
      <c r="A764" s="1" t="s">
        <v>222</v>
      </c>
      <c r="B764" s="3">
        <v>43793</v>
      </c>
      <c r="C764" s="1" t="s">
        <v>5</v>
      </c>
      <c r="D764" s="1" t="s">
        <v>6</v>
      </c>
      <c r="E764" s="1" t="s">
        <v>2</v>
      </c>
      <c r="F764" s="1">
        <v>3</v>
      </c>
      <c r="G764" s="1" t="s">
        <v>15</v>
      </c>
      <c r="H764" s="1" t="s">
        <v>4</v>
      </c>
      <c r="I764" s="1">
        <f>IF(Table1[[#This Row],[Recommended]]="yes", 1, 0)</f>
        <v>1</v>
      </c>
      <c r="J764" s="1">
        <f>IF(Table1[[#This Row],[Recommended]]="no",1,0)</f>
        <v>0</v>
      </c>
      <c r="K764" s="1" t="str">
        <f>IF(Table1[[#This Row],[Stars]]&gt;=8,"Excellent",IF(Table1[[#This Row],[Stars]]&gt;=6,"Good",IF(Table1[[#This Row],[Stars]]&gt;=5, "Average","Poor")))</f>
        <v>Poor</v>
      </c>
      <c r="L764" s="1">
        <f>IF(Table1[[#This Row],[Grade_of_Stars]]="Excellent", 1,0)</f>
        <v>0</v>
      </c>
      <c r="M764" s="1">
        <f>IF(Table1[[#This Row],[Grade_of_Stars]]="Good", 1,0)</f>
        <v>0</v>
      </c>
      <c r="N764" s="1">
        <f>IF(Table1[[#This Row],[Grade_of_Stars]]="Average",1,0)</f>
        <v>0</v>
      </c>
      <c r="O764" s="1">
        <f>IF(Table1[[#This Row],[Grade_of_Stars]]="Poor",1,0)</f>
        <v>1</v>
      </c>
    </row>
    <row r="765" spans="1:15" ht="14.25" customHeight="1" x14ac:dyDescent="0.25">
      <c r="A765" s="1" t="s">
        <v>946</v>
      </c>
      <c r="B765" s="3">
        <v>43785</v>
      </c>
      <c r="C765" s="1" t="s">
        <v>45</v>
      </c>
      <c r="D765" s="1" t="s">
        <v>6</v>
      </c>
      <c r="E765" s="1" t="s">
        <v>7</v>
      </c>
      <c r="F765" s="1">
        <v>7</v>
      </c>
      <c r="G765" s="1" t="s">
        <v>15</v>
      </c>
      <c r="H765" s="1" t="s">
        <v>4</v>
      </c>
      <c r="I765" s="1">
        <f>IF(Table1[[#This Row],[Recommended]]="yes", 1, 0)</f>
        <v>0</v>
      </c>
      <c r="J765" s="1">
        <f>IF(Table1[[#This Row],[Recommended]]="no",1,0)</f>
        <v>1</v>
      </c>
      <c r="K765" s="1" t="str">
        <f>IF(Table1[[#This Row],[Stars]]&gt;=8,"Excellent",IF(Table1[[#This Row],[Stars]]&gt;=6,"Good",IF(Table1[[#This Row],[Stars]]&gt;=5, "Average","Poor")))</f>
        <v>Good</v>
      </c>
      <c r="L765" s="1">
        <f>IF(Table1[[#This Row],[Grade_of_Stars]]="Excellent", 1,0)</f>
        <v>0</v>
      </c>
      <c r="M765" s="1">
        <f>IF(Table1[[#This Row],[Grade_of_Stars]]="Good", 1,0)</f>
        <v>1</v>
      </c>
      <c r="N765" s="1">
        <f>IF(Table1[[#This Row],[Grade_of_Stars]]="Average",1,0)</f>
        <v>0</v>
      </c>
      <c r="O765" s="1">
        <f>IF(Table1[[#This Row],[Grade_of_Stars]]="Poor",1,0)</f>
        <v>0</v>
      </c>
    </row>
    <row r="766" spans="1:15" ht="14.25" customHeight="1" x14ac:dyDescent="0.25">
      <c r="A766" s="1" t="s">
        <v>947</v>
      </c>
      <c r="B766" s="3">
        <v>43771</v>
      </c>
      <c r="C766" s="1" t="s">
        <v>5</v>
      </c>
      <c r="D766" s="1" t="s">
        <v>6</v>
      </c>
      <c r="E766" s="1" t="s">
        <v>7</v>
      </c>
      <c r="F766" s="1">
        <v>9</v>
      </c>
      <c r="G766" s="1" t="s">
        <v>15</v>
      </c>
      <c r="H766" s="1" t="s">
        <v>4</v>
      </c>
      <c r="I766" s="1">
        <f>IF(Table1[[#This Row],[Recommended]]="yes", 1, 0)</f>
        <v>0</v>
      </c>
      <c r="J766" s="1">
        <f>IF(Table1[[#This Row],[Recommended]]="no",1,0)</f>
        <v>1</v>
      </c>
      <c r="K766" s="1" t="str">
        <f>IF(Table1[[#This Row],[Stars]]&gt;=8,"Excellent",IF(Table1[[#This Row],[Stars]]&gt;=6,"Good",IF(Table1[[#This Row],[Stars]]&gt;=5, "Average","Poor")))</f>
        <v>Excellent</v>
      </c>
      <c r="L766" s="1">
        <f>IF(Table1[[#This Row],[Grade_of_Stars]]="Excellent", 1,0)</f>
        <v>1</v>
      </c>
      <c r="M766" s="1">
        <f>IF(Table1[[#This Row],[Grade_of_Stars]]="Good", 1,0)</f>
        <v>0</v>
      </c>
      <c r="N766" s="1">
        <f>IF(Table1[[#This Row],[Grade_of_Stars]]="Average",1,0)</f>
        <v>0</v>
      </c>
      <c r="O766" s="1">
        <f>IF(Table1[[#This Row],[Grade_of_Stars]]="Poor",1,0)</f>
        <v>0</v>
      </c>
    </row>
    <row r="767" spans="1:15" ht="14.25" customHeight="1" x14ac:dyDescent="0.25">
      <c r="A767" s="1" t="s">
        <v>227</v>
      </c>
      <c r="B767" s="3">
        <v>43765</v>
      </c>
      <c r="C767" s="1" t="s">
        <v>5</v>
      </c>
      <c r="D767" s="1" t="s">
        <v>6</v>
      </c>
      <c r="E767" s="1" t="s">
        <v>7</v>
      </c>
      <c r="F767" s="1">
        <v>1</v>
      </c>
      <c r="G767" s="1" t="s">
        <v>15</v>
      </c>
      <c r="H767" s="1" t="s">
        <v>4</v>
      </c>
      <c r="I767" s="1">
        <f>IF(Table1[[#This Row],[Recommended]]="yes", 1, 0)</f>
        <v>0</v>
      </c>
      <c r="J767" s="1">
        <f>IF(Table1[[#This Row],[Recommended]]="no",1,0)</f>
        <v>1</v>
      </c>
      <c r="K767" s="1" t="str">
        <f>IF(Table1[[#This Row],[Stars]]&gt;=8,"Excellent",IF(Table1[[#This Row],[Stars]]&gt;=6,"Good",IF(Table1[[#This Row],[Stars]]&gt;=5, "Average","Poor")))</f>
        <v>Poor</v>
      </c>
      <c r="L767" s="1">
        <f>IF(Table1[[#This Row],[Grade_of_Stars]]="Excellent", 1,0)</f>
        <v>0</v>
      </c>
      <c r="M767" s="1">
        <f>IF(Table1[[#This Row],[Grade_of_Stars]]="Good", 1,0)</f>
        <v>0</v>
      </c>
      <c r="N767" s="1">
        <f>IF(Table1[[#This Row],[Grade_of_Stars]]="Average",1,0)</f>
        <v>0</v>
      </c>
      <c r="O767" s="1">
        <f>IF(Table1[[#This Row],[Grade_of_Stars]]="Poor",1,0)</f>
        <v>1</v>
      </c>
    </row>
    <row r="768" spans="1:15" ht="14.25" customHeight="1" x14ac:dyDescent="0.25">
      <c r="A768" s="1" t="s">
        <v>228</v>
      </c>
      <c r="B768" s="3">
        <v>43754</v>
      </c>
      <c r="C768" s="1" t="s">
        <v>229</v>
      </c>
      <c r="D768" s="1" t="s">
        <v>6</v>
      </c>
      <c r="E768" s="1" t="s">
        <v>2</v>
      </c>
      <c r="F768" s="1">
        <v>3</v>
      </c>
      <c r="G768" s="1" t="s">
        <v>15</v>
      </c>
      <c r="H768" s="1" t="s">
        <v>4</v>
      </c>
      <c r="I768" s="1">
        <f>IF(Table1[[#This Row],[Recommended]]="yes", 1, 0)</f>
        <v>1</v>
      </c>
      <c r="J768" s="1">
        <f>IF(Table1[[#This Row],[Recommended]]="no",1,0)</f>
        <v>0</v>
      </c>
      <c r="K768" s="1" t="str">
        <f>IF(Table1[[#This Row],[Stars]]&gt;=8,"Excellent",IF(Table1[[#This Row],[Stars]]&gt;=6,"Good",IF(Table1[[#This Row],[Stars]]&gt;=5, "Average","Poor")))</f>
        <v>Poor</v>
      </c>
      <c r="L768" s="1">
        <f>IF(Table1[[#This Row],[Grade_of_Stars]]="Excellent", 1,0)</f>
        <v>0</v>
      </c>
      <c r="M768" s="1">
        <f>IF(Table1[[#This Row],[Grade_of_Stars]]="Good", 1,0)</f>
        <v>0</v>
      </c>
      <c r="N768" s="1">
        <f>IF(Table1[[#This Row],[Grade_of_Stars]]="Average",1,0)</f>
        <v>0</v>
      </c>
      <c r="O768" s="1">
        <f>IF(Table1[[#This Row],[Grade_of_Stars]]="Poor",1,0)</f>
        <v>1</v>
      </c>
    </row>
    <row r="769" spans="1:15" ht="14.25" customHeight="1" x14ac:dyDescent="0.25">
      <c r="A769" s="1" t="s">
        <v>948</v>
      </c>
      <c r="B769" s="3">
        <v>43747</v>
      </c>
      <c r="C769" s="1" t="s">
        <v>31</v>
      </c>
      <c r="D769" s="1" t="s">
        <v>6</v>
      </c>
      <c r="E769" s="1" t="s">
        <v>7</v>
      </c>
      <c r="F769" s="1">
        <v>3</v>
      </c>
      <c r="G769" s="1" t="s">
        <v>15</v>
      </c>
      <c r="H769" s="1" t="s">
        <v>4</v>
      </c>
      <c r="I769" s="1">
        <f>IF(Table1[[#This Row],[Recommended]]="yes", 1, 0)</f>
        <v>0</v>
      </c>
      <c r="J769" s="1">
        <f>IF(Table1[[#This Row],[Recommended]]="no",1,0)</f>
        <v>1</v>
      </c>
      <c r="K769" s="1" t="str">
        <f>IF(Table1[[#This Row],[Stars]]&gt;=8,"Excellent",IF(Table1[[#This Row],[Stars]]&gt;=6,"Good",IF(Table1[[#This Row],[Stars]]&gt;=5, "Average","Poor")))</f>
        <v>Poor</v>
      </c>
      <c r="L769" s="1">
        <f>IF(Table1[[#This Row],[Grade_of_Stars]]="Excellent", 1,0)</f>
        <v>0</v>
      </c>
      <c r="M769" s="1">
        <f>IF(Table1[[#This Row],[Grade_of_Stars]]="Good", 1,0)</f>
        <v>0</v>
      </c>
      <c r="N769" s="1">
        <f>IF(Table1[[#This Row],[Grade_of_Stars]]="Average",1,0)</f>
        <v>0</v>
      </c>
      <c r="O769" s="1">
        <f>IF(Table1[[#This Row],[Grade_of_Stars]]="Poor",1,0)</f>
        <v>1</v>
      </c>
    </row>
    <row r="770" spans="1:15" ht="14.25" customHeight="1" x14ac:dyDescent="0.25">
      <c r="A770" s="1" t="s">
        <v>949</v>
      </c>
      <c r="B770" s="3">
        <v>43689</v>
      </c>
      <c r="C770" s="1" t="s">
        <v>251</v>
      </c>
      <c r="D770" s="1" t="s">
        <v>6</v>
      </c>
      <c r="E770" s="1" t="s">
        <v>2</v>
      </c>
      <c r="F770" s="1">
        <v>3</v>
      </c>
      <c r="G770" s="1" t="s">
        <v>15</v>
      </c>
      <c r="H770" s="1" t="s">
        <v>4</v>
      </c>
      <c r="I770" s="1">
        <f>IF(Table1[[#This Row],[Recommended]]="yes", 1, 0)</f>
        <v>1</v>
      </c>
      <c r="J770" s="1">
        <f>IF(Table1[[#This Row],[Recommended]]="no",1,0)</f>
        <v>0</v>
      </c>
      <c r="K770" s="1" t="str">
        <f>IF(Table1[[#This Row],[Stars]]&gt;=8,"Excellent",IF(Table1[[#This Row],[Stars]]&gt;=6,"Good",IF(Table1[[#This Row],[Stars]]&gt;=5, "Average","Poor")))</f>
        <v>Poor</v>
      </c>
      <c r="L770" s="1">
        <f>IF(Table1[[#This Row],[Grade_of_Stars]]="Excellent", 1,0)</f>
        <v>0</v>
      </c>
      <c r="M770" s="1">
        <f>IF(Table1[[#This Row],[Grade_of_Stars]]="Good", 1,0)</f>
        <v>0</v>
      </c>
      <c r="N770" s="1">
        <f>IF(Table1[[#This Row],[Grade_of_Stars]]="Average",1,0)</f>
        <v>0</v>
      </c>
      <c r="O770" s="1">
        <f>IF(Table1[[#This Row],[Grade_of_Stars]]="Poor",1,0)</f>
        <v>1</v>
      </c>
    </row>
    <row r="771" spans="1:15" ht="14.25" customHeight="1" x14ac:dyDescent="0.25">
      <c r="A771" s="1" t="s">
        <v>254</v>
      </c>
      <c r="B771" s="3">
        <v>43679</v>
      </c>
      <c r="C771" s="1" t="s">
        <v>5</v>
      </c>
      <c r="D771" s="1" t="s">
        <v>6</v>
      </c>
      <c r="E771" s="1" t="s">
        <v>7</v>
      </c>
      <c r="F771" s="1">
        <v>7</v>
      </c>
      <c r="G771" s="1" t="s">
        <v>15</v>
      </c>
      <c r="H771" s="1" t="s">
        <v>4</v>
      </c>
      <c r="I771" s="1">
        <f>IF(Table1[[#This Row],[Recommended]]="yes", 1, 0)</f>
        <v>0</v>
      </c>
      <c r="J771" s="1">
        <f>IF(Table1[[#This Row],[Recommended]]="no",1,0)</f>
        <v>1</v>
      </c>
      <c r="K771" s="1" t="str">
        <f>IF(Table1[[#This Row],[Stars]]&gt;=8,"Excellent",IF(Table1[[#This Row],[Stars]]&gt;=6,"Good",IF(Table1[[#This Row],[Stars]]&gt;=5, "Average","Poor")))</f>
        <v>Good</v>
      </c>
      <c r="L771" s="1">
        <f>IF(Table1[[#This Row],[Grade_of_Stars]]="Excellent", 1,0)</f>
        <v>0</v>
      </c>
      <c r="M771" s="1">
        <f>IF(Table1[[#This Row],[Grade_of_Stars]]="Good", 1,0)</f>
        <v>1</v>
      </c>
      <c r="N771" s="1">
        <f>IF(Table1[[#This Row],[Grade_of_Stars]]="Average",1,0)</f>
        <v>0</v>
      </c>
      <c r="O771" s="1">
        <f>IF(Table1[[#This Row],[Grade_of_Stars]]="Poor",1,0)</f>
        <v>0</v>
      </c>
    </row>
    <row r="772" spans="1:15" ht="14.25" customHeight="1" x14ac:dyDescent="0.25">
      <c r="A772" s="1" t="s">
        <v>950</v>
      </c>
      <c r="B772" s="3">
        <v>43676</v>
      </c>
      <c r="C772" s="1" t="s">
        <v>5</v>
      </c>
      <c r="D772" s="1" t="s">
        <v>6</v>
      </c>
      <c r="E772" s="1" t="s">
        <v>7</v>
      </c>
      <c r="F772" s="1">
        <v>9</v>
      </c>
      <c r="G772" s="1" t="s">
        <v>15</v>
      </c>
      <c r="H772" s="1" t="s">
        <v>4</v>
      </c>
      <c r="I772" s="1">
        <f>IF(Table1[[#This Row],[Recommended]]="yes", 1, 0)</f>
        <v>0</v>
      </c>
      <c r="J772" s="1">
        <f>IF(Table1[[#This Row],[Recommended]]="no",1,0)</f>
        <v>1</v>
      </c>
      <c r="K772" s="1" t="str">
        <f>IF(Table1[[#This Row],[Stars]]&gt;=8,"Excellent",IF(Table1[[#This Row],[Stars]]&gt;=6,"Good",IF(Table1[[#This Row],[Stars]]&gt;=5, "Average","Poor")))</f>
        <v>Excellent</v>
      </c>
      <c r="L772" s="1">
        <f>IF(Table1[[#This Row],[Grade_of_Stars]]="Excellent", 1,0)</f>
        <v>1</v>
      </c>
      <c r="M772" s="1">
        <f>IF(Table1[[#This Row],[Grade_of_Stars]]="Good", 1,0)</f>
        <v>0</v>
      </c>
      <c r="N772" s="1">
        <f>IF(Table1[[#This Row],[Grade_of_Stars]]="Average",1,0)</f>
        <v>0</v>
      </c>
      <c r="O772" s="1">
        <f>IF(Table1[[#This Row],[Grade_of_Stars]]="Poor",1,0)</f>
        <v>0</v>
      </c>
    </row>
    <row r="773" spans="1:15" ht="14.25" customHeight="1" x14ac:dyDescent="0.25">
      <c r="A773" s="1" t="s">
        <v>951</v>
      </c>
      <c r="B773" s="3">
        <v>43650</v>
      </c>
      <c r="C773" s="1" t="s">
        <v>5</v>
      </c>
      <c r="D773" s="1" t="s">
        <v>6</v>
      </c>
      <c r="E773" s="1" t="s">
        <v>7</v>
      </c>
      <c r="F773" s="1">
        <v>3</v>
      </c>
      <c r="G773" s="1" t="s">
        <v>15</v>
      </c>
      <c r="H773" s="1" t="s">
        <v>4</v>
      </c>
      <c r="I773" s="1">
        <f>IF(Table1[[#This Row],[Recommended]]="yes", 1, 0)</f>
        <v>0</v>
      </c>
      <c r="J773" s="1">
        <f>IF(Table1[[#This Row],[Recommended]]="no",1,0)</f>
        <v>1</v>
      </c>
      <c r="K773" s="1" t="str">
        <f>IF(Table1[[#This Row],[Stars]]&gt;=8,"Excellent",IF(Table1[[#This Row],[Stars]]&gt;=6,"Good",IF(Table1[[#This Row],[Stars]]&gt;=5, "Average","Poor")))</f>
        <v>Poor</v>
      </c>
      <c r="L773" s="1">
        <f>IF(Table1[[#This Row],[Grade_of_Stars]]="Excellent", 1,0)</f>
        <v>0</v>
      </c>
      <c r="M773" s="1">
        <f>IF(Table1[[#This Row],[Grade_of_Stars]]="Good", 1,0)</f>
        <v>0</v>
      </c>
      <c r="N773" s="1">
        <f>IF(Table1[[#This Row],[Grade_of_Stars]]="Average",1,0)</f>
        <v>0</v>
      </c>
      <c r="O773" s="1">
        <f>IF(Table1[[#This Row],[Grade_of_Stars]]="Poor",1,0)</f>
        <v>1</v>
      </c>
    </row>
    <row r="774" spans="1:15" ht="14.25" customHeight="1" x14ac:dyDescent="0.25">
      <c r="A774" s="1" t="s">
        <v>952</v>
      </c>
      <c r="B774" s="3">
        <v>43642</v>
      </c>
      <c r="C774" s="1" t="s">
        <v>5</v>
      </c>
      <c r="D774" s="1" t="s">
        <v>6</v>
      </c>
      <c r="E774" s="1" t="s">
        <v>2</v>
      </c>
      <c r="F774" s="1">
        <v>3</v>
      </c>
      <c r="G774" s="1" t="s">
        <v>15</v>
      </c>
      <c r="H774" s="1" t="s">
        <v>4</v>
      </c>
      <c r="I774" s="1">
        <f>IF(Table1[[#This Row],[Recommended]]="yes", 1, 0)</f>
        <v>1</v>
      </c>
      <c r="J774" s="1">
        <f>IF(Table1[[#This Row],[Recommended]]="no",1,0)</f>
        <v>0</v>
      </c>
      <c r="K774" s="1" t="str">
        <f>IF(Table1[[#This Row],[Stars]]&gt;=8,"Excellent",IF(Table1[[#This Row],[Stars]]&gt;=6,"Good",IF(Table1[[#This Row],[Stars]]&gt;=5, "Average","Poor")))</f>
        <v>Poor</v>
      </c>
      <c r="L774" s="1">
        <f>IF(Table1[[#This Row],[Grade_of_Stars]]="Excellent", 1,0)</f>
        <v>0</v>
      </c>
      <c r="M774" s="1">
        <f>IF(Table1[[#This Row],[Grade_of_Stars]]="Good", 1,0)</f>
        <v>0</v>
      </c>
      <c r="N774" s="1">
        <f>IF(Table1[[#This Row],[Grade_of_Stars]]="Average",1,0)</f>
        <v>0</v>
      </c>
      <c r="O774" s="1">
        <f>IF(Table1[[#This Row],[Grade_of_Stars]]="Poor",1,0)</f>
        <v>1</v>
      </c>
    </row>
    <row r="775" spans="1:15" ht="14.25" customHeight="1" x14ac:dyDescent="0.25">
      <c r="A775" s="1" t="s">
        <v>262</v>
      </c>
      <c r="B775" s="3">
        <v>43625</v>
      </c>
      <c r="C775" s="1" t="s">
        <v>45</v>
      </c>
      <c r="D775" s="1" t="s">
        <v>6</v>
      </c>
      <c r="E775" s="1" t="s">
        <v>7</v>
      </c>
      <c r="F775" s="1">
        <v>5</v>
      </c>
      <c r="G775" s="1" t="s">
        <v>15</v>
      </c>
      <c r="H775" s="1" t="s">
        <v>4</v>
      </c>
      <c r="I775" s="1">
        <f>IF(Table1[[#This Row],[Recommended]]="yes", 1, 0)</f>
        <v>0</v>
      </c>
      <c r="J775" s="1">
        <f>IF(Table1[[#This Row],[Recommended]]="no",1,0)</f>
        <v>1</v>
      </c>
      <c r="K775" s="1" t="str">
        <f>IF(Table1[[#This Row],[Stars]]&gt;=8,"Excellent",IF(Table1[[#This Row],[Stars]]&gt;=6,"Good",IF(Table1[[#This Row],[Stars]]&gt;=5, "Average","Poor")))</f>
        <v>Average</v>
      </c>
      <c r="L775" s="1">
        <f>IF(Table1[[#This Row],[Grade_of_Stars]]="Excellent", 1,0)</f>
        <v>0</v>
      </c>
      <c r="M775" s="1">
        <f>IF(Table1[[#This Row],[Grade_of_Stars]]="Good", 1,0)</f>
        <v>0</v>
      </c>
      <c r="N775" s="1">
        <f>IF(Table1[[#This Row],[Grade_of_Stars]]="Average",1,0)</f>
        <v>1</v>
      </c>
      <c r="O775" s="1">
        <f>IF(Table1[[#This Row],[Grade_of_Stars]]="Poor",1,0)</f>
        <v>0</v>
      </c>
    </row>
    <row r="776" spans="1:15" ht="14.25" customHeight="1" x14ac:dyDescent="0.25">
      <c r="A776" s="1" t="s">
        <v>953</v>
      </c>
      <c r="B776" s="3">
        <v>43618</v>
      </c>
      <c r="C776" s="1" t="s">
        <v>71</v>
      </c>
      <c r="D776" s="1" t="s">
        <v>6</v>
      </c>
      <c r="E776" s="1" t="s">
        <v>2</v>
      </c>
      <c r="F776" s="1">
        <v>5</v>
      </c>
      <c r="G776" s="1" t="s">
        <v>15</v>
      </c>
      <c r="H776" s="1" t="s">
        <v>4</v>
      </c>
      <c r="I776" s="1">
        <f>IF(Table1[[#This Row],[Recommended]]="yes", 1, 0)</f>
        <v>1</v>
      </c>
      <c r="J776" s="1">
        <f>IF(Table1[[#This Row],[Recommended]]="no",1,0)</f>
        <v>0</v>
      </c>
      <c r="K776" s="1" t="str">
        <f>IF(Table1[[#This Row],[Stars]]&gt;=8,"Excellent",IF(Table1[[#This Row],[Stars]]&gt;=6,"Good",IF(Table1[[#This Row],[Stars]]&gt;=5, "Average","Poor")))</f>
        <v>Average</v>
      </c>
      <c r="L776" s="1">
        <f>IF(Table1[[#This Row],[Grade_of_Stars]]="Excellent", 1,0)</f>
        <v>0</v>
      </c>
      <c r="M776" s="1">
        <f>IF(Table1[[#This Row],[Grade_of_Stars]]="Good", 1,0)</f>
        <v>0</v>
      </c>
      <c r="N776" s="1">
        <f>IF(Table1[[#This Row],[Grade_of_Stars]]="Average",1,0)</f>
        <v>1</v>
      </c>
      <c r="O776" s="1">
        <f>IF(Table1[[#This Row],[Grade_of_Stars]]="Poor",1,0)</f>
        <v>0</v>
      </c>
    </row>
    <row r="777" spans="1:15" ht="14.25" customHeight="1" x14ac:dyDescent="0.25">
      <c r="A777" s="1" t="s">
        <v>954</v>
      </c>
      <c r="B777" s="3">
        <v>43611</v>
      </c>
      <c r="C777" s="1" t="s">
        <v>5</v>
      </c>
      <c r="D777" s="1" t="s">
        <v>6</v>
      </c>
      <c r="E777" s="1" t="s">
        <v>7</v>
      </c>
      <c r="F777" s="1">
        <v>3</v>
      </c>
      <c r="G777" s="1" t="s">
        <v>15</v>
      </c>
      <c r="H777" s="1" t="s">
        <v>4</v>
      </c>
      <c r="I777" s="1">
        <f>IF(Table1[[#This Row],[Recommended]]="yes", 1, 0)</f>
        <v>0</v>
      </c>
      <c r="J777" s="1">
        <f>IF(Table1[[#This Row],[Recommended]]="no",1,0)</f>
        <v>1</v>
      </c>
      <c r="K777" s="1" t="str">
        <f>IF(Table1[[#This Row],[Stars]]&gt;=8,"Excellent",IF(Table1[[#This Row],[Stars]]&gt;=6,"Good",IF(Table1[[#This Row],[Stars]]&gt;=5, "Average","Poor")))</f>
        <v>Poor</v>
      </c>
      <c r="L777" s="1">
        <f>IF(Table1[[#This Row],[Grade_of_Stars]]="Excellent", 1,0)</f>
        <v>0</v>
      </c>
      <c r="M777" s="1">
        <f>IF(Table1[[#This Row],[Grade_of_Stars]]="Good", 1,0)</f>
        <v>0</v>
      </c>
      <c r="N777" s="1">
        <f>IF(Table1[[#This Row],[Grade_of_Stars]]="Average",1,0)</f>
        <v>0</v>
      </c>
      <c r="O777" s="1">
        <f>IF(Table1[[#This Row],[Grade_of_Stars]]="Poor",1,0)</f>
        <v>1</v>
      </c>
    </row>
    <row r="778" spans="1:15" ht="14.25" customHeight="1" x14ac:dyDescent="0.25">
      <c r="A778" s="1" t="s">
        <v>955</v>
      </c>
      <c r="B778" s="3">
        <v>43602</v>
      </c>
      <c r="C778" s="1" t="s">
        <v>5</v>
      </c>
      <c r="D778" s="1" t="s">
        <v>6</v>
      </c>
      <c r="E778" s="1" t="s">
        <v>2</v>
      </c>
      <c r="F778" s="1">
        <v>3</v>
      </c>
      <c r="G778" s="1" t="s">
        <v>15</v>
      </c>
      <c r="H778" s="1" t="s">
        <v>4</v>
      </c>
      <c r="I778" s="1">
        <f>IF(Table1[[#This Row],[Recommended]]="yes", 1, 0)</f>
        <v>1</v>
      </c>
      <c r="J778" s="1">
        <f>IF(Table1[[#This Row],[Recommended]]="no",1,0)</f>
        <v>0</v>
      </c>
      <c r="K778" s="1" t="str">
        <f>IF(Table1[[#This Row],[Stars]]&gt;=8,"Excellent",IF(Table1[[#This Row],[Stars]]&gt;=6,"Good",IF(Table1[[#This Row],[Stars]]&gt;=5, "Average","Poor")))</f>
        <v>Poor</v>
      </c>
      <c r="L778" s="1">
        <f>IF(Table1[[#This Row],[Grade_of_Stars]]="Excellent", 1,0)</f>
        <v>0</v>
      </c>
      <c r="M778" s="1">
        <f>IF(Table1[[#This Row],[Grade_of_Stars]]="Good", 1,0)</f>
        <v>0</v>
      </c>
      <c r="N778" s="1">
        <f>IF(Table1[[#This Row],[Grade_of_Stars]]="Average",1,0)</f>
        <v>0</v>
      </c>
      <c r="O778" s="1">
        <f>IF(Table1[[#This Row],[Grade_of_Stars]]="Poor",1,0)</f>
        <v>1</v>
      </c>
    </row>
    <row r="779" spans="1:15" ht="14.25" customHeight="1" x14ac:dyDescent="0.25">
      <c r="A779" s="1" t="s">
        <v>956</v>
      </c>
      <c r="B779" s="3">
        <v>43589</v>
      </c>
      <c r="C779" s="1" t="s">
        <v>31</v>
      </c>
      <c r="D779" s="1" t="s">
        <v>6</v>
      </c>
      <c r="E779" s="1" t="s">
        <v>7</v>
      </c>
      <c r="F779" s="1">
        <v>5</v>
      </c>
      <c r="G779" s="1" t="s">
        <v>15</v>
      </c>
      <c r="H779" s="1" t="s">
        <v>4</v>
      </c>
      <c r="I779" s="1">
        <f>IF(Table1[[#This Row],[Recommended]]="yes", 1, 0)</f>
        <v>0</v>
      </c>
      <c r="J779" s="1">
        <f>IF(Table1[[#This Row],[Recommended]]="no",1,0)</f>
        <v>1</v>
      </c>
      <c r="K779" s="1" t="str">
        <f>IF(Table1[[#This Row],[Stars]]&gt;=8,"Excellent",IF(Table1[[#This Row],[Stars]]&gt;=6,"Good",IF(Table1[[#This Row],[Stars]]&gt;=5, "Average","Poor")))</f>
        <v>Average</v>
      </c>
      <c r="L779" s="1">
        <f>IF(Table1[[#This Row],[Grade_of_Stars]]="Excellent", 1,0)</f>
        <v>0</v>
      </c>
      <c r="M779" s="1">
        <f>IF(Table1[[#This Row],[Grade_of_Stars]]="Good", 1,0)</f>
        <v>0</v>
      </c>
      <c r="N779" s="1">
        <f>IF(Table1[[#This Row],[Grade_of_Stars]]="Average",1,0)</f>
        <v>1</v>
      </c>
      <c r="O779" s="1">
        <f>IF(Table1[[#This Row],[Grade_of_Stars]]="Poor",1,0)</f>
        <v>0</v>
      </c>
    </row>
    <row r="780" spans="1:15" ht="14.25" customHeight="1" x14ac:dyDescent="0.25">
      <c r="A780" s="1" t="s">
        <v>957</v>
      </c>
      <c r="B780" s="3">
        <v>43547</v>
      </c>
      <c r="C780" s="1" t="s">
        <v>5</v>
      </c>
      <c r="D780" s="1" t="s">
        <v>6</v>
      </c>
      <c r="E780" s="1" t="s">
        <v>2</v>
      </c>
      <c r="F780" s="1">
        <v>9</v>
      </c>
      <c r="G780" s="1" t="s">
        <v>15</v>
      </c>
      <c r="H780" s="1" t="s">
        <v>4</v>
      </c>
      <c r="I780" s="1">
        <f>IF(Table1[[#This Row],[Recommended]]="yes", 1, 0)</f>
        <v>1</v>
      </c>
      <c r="J780" s="1">
        <f>IF(Table1[[#This Row],[Recommended]]="no",1,0)</f>
        <v>0</v>
      </c>
      <c r="K780" s="1" t="str">
        <f>IF(Table1[[#This Row],[Stars]]&gt;=8,"Excellent",IF(Table1[[#This Row],[Stars]]&gt;=6,"Good",IF(Table1[[#This Row],[Stars]]&gt;=5, "Average","Poor")))</f>
        <v>Excellent</v>
      </c>
      <c r="L780" s="1">
        <f>IF(Table1[[#This Row],[Grade_of_Stars]]="Excellent", 1,0)</f>
        <v>1</v>
      </c>
      <c r="M780" s="1">
        <f>IF(Table1[[#This Row],[Grade_of_Stars]]="Good", 1,0)</f>
        <v>0</v>
      </c>
      <c r="N780" s="1">
        <f>IF(Table1[[#This Row],[Grade_of_Stars]]="Average",1,0)</f>
        <v>0</v>
      </c>
      <c r="O780" s="1">
        <f>IF(Table1[[#This Row],[Grade_of_Stars]]="Poor",1,0)</f>
        <v>0</v>
      </c>
    </row>
    <row r="781" spans="1:15" ht="14.25" customHeight="1" x14ac:dyDescent="0.25">
      <c r="A781" s="1" t="s">
        <v>958</v>
      </c>
      <c r="B781" s="3">
        <v>43537</v>
      </c>
      <c r="C781" s="1" t="s">
        <v>5</v>
      </c>
      <c r="D781" s="1" t="s">
        <v>6</v>
      </c>
      <c r="E781" s="1" t="s">
        <v>2</v>
      </c>
      <c r="F781" s="1">
        <v>1</v>
      </c>
      <c r="G781" s="1" t="s">
        <v>15</v>
      </c>
      <c r="H781" s="1" t="s">
        <v>4</v>
      </c>
      <c r="I781" s="1">
        <f>IF(Table1[[#This Row],[Recommended]]="yes", 1, 0)</f>
        <v>1</v>
      </c>
      <c r="J781" s="1">
        <f>IF(Table1[[#This Row],[Recommended]]="no",1,0)</f>
        <v>0</v>
      </c>
      <c r="K781" s="1" t="str">
        <f>IF(Table1[[#This Row],[Stars]]&gt;=8,"Excellent",IF(Table1[[#This Row],[Stars]]&gt;=6,"Good",IF(Table1[[#This Row],[Stars]]&gt;=5, "Average","Poor")))</f>
        <v>Poor</v>
      </c>
      <c r="L781" s="1">
        <f>IF(Table1[[#This Row],[Grade_of_Stars]]="Excellent", 1,0)</f>
        <v>0</v>
      </c>
      <c r="M781" s="1">
        <f>IF(Table1[[#This Row],[Grade_of_Stars]]="Good", 1,0)</f>
        <v>0</v>
      </c>
      <c r="N781" s="1">
        <f>IF(Table1[[#This Row],[Grade_of_Stars]]="Average",1,0)</f>
        <v>0</v>
      </c>
      <c r="O781" s="1">
        <f>IF(Table1[[#This Row],[Grade_of_Stars]]="Poor",1,0)</f>
        <v>1</v>
      </c>
    </row>
    <row r="782" spans="1:15" ht="14.25" customHeight="1" x14ac:dyDescent="0.25">
      <c r="A782" s="1" t="s">
        <v>959</v>
      </c>
      <c r="B782" s="3">
        <v>43526</v>
      </c>
      <c r="C782" s="1" t="s">
        <v>5</v>
      </c>
      <c r="D782" s="1" t="s">
        <v>6</v>
      </c>
      <c r="E782" s="1" t="s">
        <v>7</v>
      </c>
      <c r="F782" s="1">
        <v>3</v>
      </c>
      <c r="G782" s="1" t="s">
        <v>15</v>
      </c>
      <c r="H782" s="1" t="s">
        <v>4</v>
      </c>
      <c r="I782" s="1">
        <f>IF(Table1[[#This Row],[Recommended]]="yes", 1, 0)</f>
        <v>0</v>
      </c>
      <c r="J782" s="1">
        <f>IF(Table1[[#This Row],[Recommended]]="no",1,0)</f>
        <v>1</v>
      </c>
      <c r="K782" s="1" t="str">
        <f>IF(Table1[[#This Row],[Stars]]&gt;=8,"Excellent",IF(Table1[[#This Row],[Stars]]&gt;=6,"Good",IF(Table1[[#This Row],[Stars]]&gt;=5, "Average","Poor")))</f>
        <v>Poor</v>
      </c>
      <c r="L782" s="1">
        <f>IF(Table1[[#This Row],[Grade_of_Stars]]="Excellent", 1,0)</f>
        <v>0</v>
      </c>
      <c r="M782" s="1">
        <f>IF(Table1[[#This Row],[Grade_of_Stars]]="Good", 1,0)</f>
        <v>0</v>
      </c>
      <c r="N782" s="1">
        <f>IF(Table1[[#This Row],[Grade_of_Stars]]="Average",1,0)</f>
        <v>0</v>
      </c>
      <c r="O782" s="1">
        <f>IF(Table1[[#This Row],[Grade_of_Stars]]="Poor",1,0)</f>
        <v>1</v>
      </c>
    </row>
    <row r="783" spans="1:15" ht="14.25" customHeight="1" x14ac:dyDescent="0.25">
      <c r="A783" s="1" t="s">
        <v>960</v>
      </c>
      <c r="B783" s="3">
        <v>43497</v>
      </c>
      <c r="C783" s="1" t="s">
        <v>31</v>
      </c>
      <c r="D783" s="1" t="s">
        <v>6</v>
      </c>
      <c r="E783" s="1" t="s">
        <v>2</v>
      </c>
      <c r="F783" s="1">
        <v>5</v>
      </c>
      <c r="G783" s="1" t="s">
        <v>15</v>
      </c>
      <c r="H783" s="1" t="s">
        <v>4</v>
      </c>
      <c r="I783" s="1">
        <f>IF(Table1[[#This Row],[Recommended]]="yes", 1, 0)</f>
        <v>1</v>
      </c>
      <c r="J783" s="1">
        <f>IF(Table1[[#This Row],[Recommended]]="no",1,0)</f>
        <v>0</v>
      </c>
      <c r="K783" s="1" t="str">
        <f>IF(Table1[[#This Row],[Stars]]&gt;=8,"Excellent",IF(Table1[[#This Row],[Stars]]&gt;=6,"Good",IF(Table1[[#This Row],[Stars]]&gt;=5, "Average","Poor")))</f>
        <v>Average</v>
      </c>
      <c r="L783" s="1">
        <f>IF(Table1[[#This Row],[Grade_of_Stars]]="Excellent", 1,0)</f>
        <v>0</v>
      </c>
      <c r="M783" s="1">
        <f>IF(Table1[[#This Row],[Grade_of_Stars]]="Good", 1,0)</f>
        <v>0</v>
      </c>
      <c r="N783" s="1">
        <f>IF(Table1[[#This Row],[Grade_of_Stars]]="Average",1,0)</f>
        <v>1</v>
      </c>
      <c r="O783" s="1">
        <f>IF(Table1[[#This Row],[Grade_of_Stars]]="Poor",1,0)</f>
        <v>0</v>
      </c>
    </row>
    <row r="784" spans="1:15" ht="14.25" customHeight="1" x14ac:dyDescent="0.25">
      <c r="A784" s="1" t="s">
        <v>961</v>
      </c>
      <c r="B784" s="3">
        <v>43481</v>
      </c>
      <c r="C784" s="1" t="s">
        <v>45</v>
      </c>
      <c r="D784" s="1" t="s">
        <v>6</v>
      </c>
      <c r="E784" s="1" t="s">
        <v>7</v>
      </c>
      <c r="F784" s="1">
        <v>3</v>
      </c>
      <c r="G784" s="1" t="s">
        <v>15</v>
      </c>
      <c r="H784" s="1" t="s">
        <v>4</v>
      </c>
      <c r="I784" s="1">
        <f>IF(Table1[[#This Row],[Recommended]]="yes", 1, 0)</f>
        <v>0</v>
      </c>
      <c r="J784" s="1">
        <f>IF(Table1[[#This Row],[Recommended]]="no",1,0)</f>
        <v>1</v>
      </c>
      <c r="K784" s="1" t="str">
        <f>IF(Table1[[#This Row],[Stars]]&gt;=8,"Excellent",IF(Table1[[#This Row],[Stars]]&gt;=6,"Good",IF(Table1[[#This Row],[Stars]]&gt;=5, "Average","Poor")))</f>
        <v>Poor</v>
      </c>
      <c r="L784" s="1">
        <f>IF(Table1[[#This Row],[Grade_of_Stars]]="Excellent", 1,0)</f>
        <v>0</v>
      </c>
      <c r="M784" s="1">
        <f>IF(Table1[[#This Row],[Grade_of_Stars]]="Good", 1,0)</f>
        <v>0</v>
      </c>
      <c r="N784" s="1">
        <f>IF(Table1[[#This Row],[Grade_of_Stars]]="Average",1,0)</f>
        <v>0</v>
      </c>
      <c r="O784" s="1">
        <f>IF(Table1[[#This Row],[Grade_of_Stars]]="Poor",1,0)</f>
        <v>1</v>
      </c>
    </row>
    <row r="785" spans="1:15" ht="14.25" customHeight="1" x14ac:dyDescent="0.25">
      <c r="A785" s="1" t="s">
        <v>962</v>
      </c>
      <c r="B785" s="3">
        <v>43457</v>
      </c>
      <c r="C785" s="1" t="s">
        <v>31</v>
      </c>
      <c r="D785" s="1" t="s">
        <v>6</v>
      </c>
      <c r="E785" s="1" t="s">
        <v>7</v>
      </c>
      <c r="F785" s="1">
        <v>3</v>
      </c>
      <c r="G785" s="1" t="s">
        <v>15</v>
      </c>
      <c r="H785" s="1" t="s">
        <v>4</v>
      </c>
      <c r="I785" s="1">
        <f>IF(Table1[[#This Row],[Recommended]]="yes", 1, 0)</f>
        <v>0</v>
      </c>
      <c r="J785" s="1">
        <f>IF(Table1[[#This Row],[Recommended]]="no",1,0)</f>
        <v>1</v>
      </c>
      <c r="K785" s="1" t="str">
        <f>IF(Table1[[#This Row],[Stars]]&gt;=8,"Excellent",IF(Table1[[#This Row],[Stars]]&gt;=6,"Good",IF(Table1[[#This Row],[Stars]]&gt;=5, "Average","Poor")))</f>
        <v>Poor</v>
      </c>
      <c r="L785" s="1">
        <f>IF(Table1[[#This Row],[Grade_of_Stars]]="Excellent", 1,0)</f>
        <v>0</v>
      </c>
      <c r="M785" s="1">
        <f>IF(Table1[[#This Row],[Grade_of_Stars]]="Good", 1,0)</f>
        <v>0</v>
      </c>
      <c r="N785" s="1">
        <f>IF(Table1[[#This Row],[Grade_of_Stars]]="Average",1,0)</f>
        <v>0</v>
      </c>
      <c r="O785" s="1">
        <f>IF(Table1[[#This Row],[Grade_of_Stars]]="Poor",1,0)</f>
        <v>1</v>
      </c>
    </row>
    <row r="786" spans="1:15" ht="14.25" customHeight="1" x14ac:dyDescent="0.25">
      <c r="A786" s="1" t="s">
        <v>963</v>
      </c>
      <c r="B786" s="3">
        <v>43420</v>
      </c>
      <c r="C786" s="1" t="s">
        <v>31</v>
      </c>
      <c r="D786" s="1" t="s">
        <v>6</v>
      </c>
      <c r="E786" s="1" t="s">
        <v>2</v>
      </c>
      <c r="F786" s="1">
        <v>1</v>
      </c>
      <c r="G786" s="1" t="s">
        <v>15</v>
      </c>
      <c r="H786" s="1" t="s">
        <v>4</v>
      </c>
      <c r="I786" s="1">
        <f>IF(Table1[[#This Row],[Recommended]]="yes", 1, 0)</f>
        <v>1</v>
      </c>
      <c r="J786" s="1">
        <f>IF(Table1[[#This Row],[Recommended]]="no",1,0)</f>
        <v>0</v>
      </c>
      <c r="K786" s="1" t="str">
        <f>IF(Table1[[#This Row],[Stars]]&gt;=8,"Excellent",IF(Table1[[#This Row],[Stars]]&gt;=6,"Good",IF(Table1[[#This Row],[Stars]]&gt;=5, "Average","Poor")))</f>
        <v>Poor</v>
      </c>
      <c r="L786" s="1">
        <f>IF(Table1[[#This Row],[Grade_of_Stars]]="Excellent", 1,0)</f>
        <v>0</v>
      </c>
      <c r="M786" s="1">
        <f>IF(Table1[[#This Row],[Grade_of_Stars]]="Good", 1,0)</f>
        <v>0</v>
      </c>
      <c r="N786" s="1">
        <f>IF(Table1[[#This Row],[Grade_of_Stars]]="Average",1,0)</f>
        <v>0</v>
      </c>
      <c r="O786" s="1">
        <f>IF(Table1[[#This Row],[Grade_of_Stars]]="Poor",1,0)</f>
        <v>1</v>
      </c>
    </row>
    <row r="787" spans="1:15" ht="14.25" customHeight="1" x14ac:dyDescent="0.25">
      <c r="A787" s="1" t="s">
        <v>964</v>
      </c>
      <c r="B787" s="3">
        <v>43401</v>
      </c>
      <c r="C787" s="1" t="s">
        <v>5</v>
      </c>
      <c r="D787" s="1" t="s">
        <v>6</v>
      </c>
      <c r="E787" s="1" t="s">
        <v>7</v>
      </c>
      <c r="F787" s="1">
        <v>3</v>
      </c>
      <c r="G787" s="1" t="s">
        <v>15</v>
      </c>
      <c r="H787" s="1" t="s">
        <v>4</v>
      </c>
      <c r="I787" s="1">
        <f>IF(Table1[[#This Row],[Recommended]]="yes", 1, 0)</f>
        <v>0</v>
      </c>
      <c r="J787" s="1">
        <f>IF(Table1[[#This Row],[Recommended]]="no",1,0)</f>
        <v>1</v>
      </c>
      <c r="K787" s="1" t="str">
        <f>IF(Table1[[#This Row],[Stars]]&gt;=8,"Excellent",IF(Table1[[#This Row],[Stars]]&gt;=6,"Good",IF(Table1[[#This Row],[Stars]]&gt;=5, "Average","Poor")))</f>
        <v>Poor</v>
      </c>
      <c r="L787" s="1">
        <f>IF(Table1[[#This Row],[Grade_of_Stars]]="Excellent", 1,0)</f>
        <v>0</v>
      </c>
      <c r="M787" s="1">
        <f>IF(Table1[[#This Row],[Grade_of_Stars]]="Good", 1,0)</f>
        <v>0</v>
      </c>
      <c r="N787" s="1">
        <f>IF(Table1[[#This Row],[Grade_of_Stars]]="Average",1,0)</f>
        <v>0</v>
      </c>
      <c r="O787" s="1">
        <f>IF(Table1[[#This Row],[Grade_of_Stars]]="Poor",1,0)</f>
        <v>1</v>
      </c>
    </row>
    <row r="788" spans="1:15" ht="14.25" customHeight="1" x14ac:dyDescent="0.25">
      <c r="A788" s="1" t="s">
        <v>965</v>
      </c>
      <c r="B788" s="3">
        <v>43394</v>
      </c>
      <c r="C788" s="1" t="s">
        <v>64</v>
      </c>
      <c r="D788" s="1" t="s">
        <v>6</v>
      </c>
      <c r="E788" s="1" t="s">
        <v>7</v>
      </c>
      <c r="F788" s="1">
        <v>3</v>
      </c>
      <c r="G788" s="1" t="s">
        <v>15</v>
      </c>
      <c r="H788" s="1" t="s">
        <v>4</v>
      </c>
      <c r="I788" s="1">
        <f>IF(Table1[[#This Row],[Recommended]]="yes", 1, 0)</f>
        <v>0</v>
      </c>
      <c r="J788" s="1">
        <f>IF(Table1[[#This Row],[Recommended]]="no",1,0)</f>
        <v>1</v>
      </c>
      <c r="K788" s="1" t="str">
        <f>IF(Table1[[#This Row],[Stars]]&gt;=8,"Excellent",IF(Table1[[#This Row],[Stars]]&gt;=6,"Good",IF(Table1[[#This Row],[Stars]]&gt;=5, "Average","Poor")))</f>
        <v>Poor</v>
      </c>
      <c r="L788" s="1">
        <f>IF(Table1[[#This Row],[Grade_of_Stars]]="Excellent", 1,0)</f>
        <v>0</v>
      </c>
      <c r="M788" s="1">
        <f>IF(Table1[[#This Row],[Grade_of_Stars]]="Good", 1,0)</f>
        <v>0</v>
      </c>
      <c r="N788" s="1">
        <f>IF(Table1[[#This Row],[Grade_of_Stars]]="Average",1,0)</f>
        <v>0</v>
      </c>
      <c r="O788" s="1">
        <f>IF(Table1[[#This Row],[Grade_of_Stars]]="Poor",1,0)</f>
        <v>1</v>
      </c>
    </row>
    <row r="789" spans="1:15" ht="14.25" customHeight="1" x14ac:dyDescent="0.25">
      <c r="A789" s="1" t="s">
        <v>966</v>
      </c>
      <c r="B789" s="3">
        <v>43371</v>
      </c>
      <c r="C789" s="1" t="s">
        <v>64</v>
      </c>
      <c r="D789" s="1" t="s">
        <v>6</v>
      </c>
      <c r="E789" s="1" t="s">
        <v>2</v>
      </c>
      <c r="F789" s="1">
        <v>5</v>
      </c>
      <c r="G789" s="1" t="s">
        <v>15</v>
      </c>
      <c r="H789" s="1" t="s">
        <v>4</v>
      </c>
      <c r="I789" s="1">
        <f>IF(Table1[[#This Row],[Recommended]]="yes", 1, 0)</f>
        <v>1</v>
      </c>
      <c r="J789" s="1">
        <f>IF(Table1[[#This Row],[Recommended]]="no",1,0)</f>
        <v>0</v>
      </c>
      <c r="K789" s="1" t="str">
        <f>IF(Table1[[#This Row],[Stars]]&gt;=8,"Excellent",IF(Table1[[#This Row],[Stars]]&gt;=6,"Good",IF(Table1[[#This Row],[Stars]]&gt;=5, "Average","Poor")))</f>
        <v>Average</v>
      </c>
      <c r="L789" s="1">
        <f>IF(Table1[[#This Row],[Grade_of_Stars]]="Excellent", 1,0)</f>
        <v>0</v>
      </c>
      <c r="M789" s="1">
        <f>IF(Table1[[#This Row],[Grade_of_Stars]]="Good", 1,0)</f>
        <v>0</v>
      </c>
      <c r="N789" s="1">
        <f>IF(Table1[[#This Row],[Grade_of_Stars]]="Average",1,0)</f>
        <v>1</v>
      </c>
      <c r="O789" s="1">
        <f>IF(Table1[[#This Row],[Grade_of_Stars]]="Poor",1,0)</f>
        <v>0</v>
      </c>
    </row>
    <row r="790" spans="1:15" ht="14.25" customHeight="1" x14ac:dyDescent="0.25">
      <c r="A790" s="1" t="s">
        <v>967</v>
      </c>
      <c r="B790" s="3">
        <v>45003</v>
      </c>
      <c r="C790" s="1" t="s">
        <v>31</v>
      </c>
      <c r="D790" s="1" t="s">
        <v>72</v>
      </c>
      <c r="E790" s="1" t="s">
        <v>7</v>
      </c>
      <c r="F790" s="1">
        <v>5</v>
      </c>
      <c r="G790" s="1" t="s">
        <v>15</v>
      </c>
      <c r="H790" s="1" t="s">
        <v>4</v>
      </c>
      <c r="I790" s="1">
        <f>IF(Table1[[#This Row],[Recommended]]="yes", 1, 0)</f>
        <v>0</v>
      </c>
      <c r="J790" s="1">
        <f>IF(Table1[[#This Row],[Recommended]]="no",1,0)</f>
        <v>1</v>
      </c>
      <c r="K790" s="1" t="str">
        <f>IF(Table1[[#This Row],[Stars]]&gt;=8,"Excellent",IF(Table1[[#This Row],[Stars]]&gt;=6,"Good",IF(Table1[[#This Row],[Stars]]&gt;=5, "Average","Poor")))</f>
        <v>Average</v>
      </c>
      <c r="L790" s="1">
        <f>IF(Table1[[#This Row],[Grade_of_Stars]]="Excellent", 1,0)</f>
        <v>0</v>
      </c>
      <c r="M790" s="1">
        <f>IF(Table1[[#This Row],[Grade_of_Stars]]="Good", 1,0)</f>
        <v>0</v>
      </c>
      <c r="N790" s="1">
        <f>IF(Table1[[#This Row],[Grade_of_Stars]]="Average",1,0)</f>
        <v>1</v>
      </c>
      <c r="O790" s="1">
        <f>IF(Table1[[#This Row],[Grade_of_Stars]]="Poor",1,0)</f>
        <v>0</v>
      </c>
    </row>
    <row r="791" spans="1:15" ht="14.25" customHeight="1" x14ac:dyDescent="0.25">
      <c r="A791" s="1" t="s">
        <v>968</v>
      </c>
      <c r="B791" s="3">
        <v>43807</v>
      </c>
      <c r="C791" s="1" t="s">
        <v>56</v>
      </c>
      <c r="D791" s="1" t="s">
        <v>72</v>
      </c>
      <c r="E791" s="1" t="s">
        <v>2</v>
      </c>
      <c r="F791" s="1">
        <v>5</v>
      </c>
      <c r="G791" s="1" t="s">
        <v>15</v>
      </c>
      <c r="H791" s="1" t="s">
        <v>4</v>
      </c>
      <c r="I791" s="1">
        <f>IF(Table1[[#This Row],[Recommended]]="yes", 1, 0)</f>
        <v>1</v>
      </c>
      <c r="J791" s="1">
        <f>IF(Table1[[#This Row],[Recommended]]="no",1,0)</f>
        <v>0</v>
      </c>
      <c r="K791" s="1" t="str">
        <f>IF(Table1[[#This Row],[Stars]]&gt;=8,"Excellent",IF(Table1[[#This Row],[Stars]]&gt;=6,"Good",IF(Table1[[#This Row],[Stars]]&gt;=5, "Average","Poor")))</f>
        <v>Average</v>
      </c>
      <c r="L791" s="1">
        <f>IF(Table1[[#This Row],[Grade_of_Stars]]="Excellent", 1,0)</f>
        <v>0</v>
      </c>
      <c r="M791" s="1">
        <f>IF(Table1[[#This Row],[Grade_of_Stars]]="Good", 1,0)</f>
        <v>0</v>
      </c>
      <c r="N791" s="1">
        <f>IF(Table1[[#This Row],[Grade_of_Stars]]="Average",1,0)</f>
        <v>1</v>
      </c>
      <c r="O791" s="1">
        <f>IF(Table1[[#This Row],[Grade_of_Stars]]="Poor",1,0)</f>
        <v>0</v>
      </c>
    </row>
    <row r="792" spans="1:15" ht="14.25" customHeight="1" x14ac:dyDescent="0.25">
      <c r="A792" s="1" t="s">
        <v>969</v>
      </c>
      <c r="B792" s="3">
        <v>43567</v>
      </c>
      <c r="C792" s="1" t="s">
        <v>5</v>
      </c>
      <c r="D792" s="1" t="s">
        <v>72</v>
      </c>
      <c r="E792" s="1" t="s">
        <v>2</v>
      </c>
      <c r="F792" s="1">
        <v>7</v>
      </c>
      <c r="G792" s="1" t="s">
        <v>15</v>
      </c>
      <c r="H792" s="1" t="s">
        <v>4</v>
      </c>
      <c r="I792" s="1">
        <f>IF(Table1[[#This Row],[Recommended]]="yes", 1, 0)</f>
        <v>1</v>
      </c>
      <c r="J792" s="1">
        <f>IF(Table1[[#This Row],[Recommended]]="no",1,0)</f>
        <v>0</v>
      </c>
      <c r="K792" s="1" t="str">
        <f>IF(Table1[[#This Row],[Stars]]&gt;=8,"Excellent",IF(Table1[[#This Row],[Stars]]&gt;=6,"Good",IF(Table1[[#This Row],[Stars]]&gt;=5, "Average","Poor")))</f>
        <v>Good</v>
      </c>
      <c r="L792" s="1">
        <f>IF(Table1[[#This Row],[Grade_of_Stars]]="Excellent", 1,0)</f>
        <v>0</v>
      </c>
      <c r="M792" s="1">
        <f>IF(Table1[[#This Row],[Grade_of_Stars]]="Good", 1,0)</f>
        <v>1</v>
      </c>
      <c r="N792" s="1">
        <f>IF(Table1[[#This Row],[Grade_of_Stars]]="Average",1,0)</f>
        <v>0</v>
      </c>
      <c r="O792" s="1">
        <f>IF(Table1[[#This Row],[Grade_of_Stars]]="Poor",1,0)</f>
        <v>0</v>
      </c>
    </row>
    <row r="793" spans="1:15" ht="14.25" customHeight="1" x14ac:dyDescent="0.25">
      <c r="A793" s="1" t="s">
        <v>970</v>
      </c>
      <c r="B793" s="3">
        <v>43447</v>
      </c>
      <c r="C793" s="1" t="s">
        <v>5</v>
      </c>
      <c r="D793" s="1" t="s">
        <v>72</v>
      </c>
      <c r="E793" s="1" t="s">
        <v>7</v>
      </c>
      <c r="F793" s="1">
        <v>7</v>
      </c>
      <c r="G793" s="1" t="s">
        <v>15</v>
      </c>
      <c r="H793" s="1" t="s">
        <v>4</v>
      </c>
      <c r="I793" s="1">
        <f>IF(Table1[[#This Row],[Recommended]]="yes", 1, 0)</f>
        <v>0</v>
      </c>
      <c r="J793" s="1">
        <f>IF(Table1[[#This Row],[Recommended]]="no",1,0)</f>
        <v>1</v>
      </c>
      <c r="K793" s="1" t="str">
        <f>IF(Table1[[#This Row],[Stars]]&gt;=8,"Excellent",IF(Table1[[#This Row],[Stars]]&gt;=6,"Good",IF(Table1[[#This Row],[Stars]]&gt;=5, "Average","Poor")))</f>
        <v>Good</v>
      </c>
      <c r="L793" s="1">
        <f>IF(Table1[[#This Row],[Grade_of_Stars]]="Excellent", 1,0)</f>
        <v>0</v>
      </c>
      <c r="M793" s="1">
        <f>IF(Table1[[#This Row],[Grade_of_Stars]]="Good", 1,0)</f>
        <v>1</v>
      </c>
      <c r="N793" s="1">
        <f>IF(Table1[[#This Row],[Grade_of_Stars]]="Average",1,0)</f>
        <v>0</v>
      </c>
      <c r="O793" s="1">
        <f>IF(Table1[[#This Row],[Grade_of_Stars]]="Poor",1,0)</f>
        <v>0</v>
      </c>
    </row>
    <row r="794" spans="1:15" ht="14.25" customHeight="1" x14ac:dyDescent="0.25">
      <c r="A794" s="1" t="s">
        <v>971</v>
      </c>
      <c r="B794" s="3">
        <v>45038</v>
      </c>
      <c r="C794" s="1" t="s">
        <v>5</v>
      </c>
      <c r="D794" s="1" t="s">
        <v>23</v>
      </c>
      <c r="E794" s="1" t="s">
        <v>2</v>
      </c>
      <c r="F794" s="1">
        <v>1</v>
      </c>
      <c r="G794" s="1" t="s">
        <v>15</v>
      </c>
      <c r="H794" s="1" t="s">
        <v>4</v>
      </c>
      <c r="I794" s="1">
        <f>IF(Table1[[#This Row],[Recommended]]="yes", 1, 0)</f>
        <v>1</v>
      </c>
      <c r="J794" s="1">
        <f>IF(Table1[[#This Row],[Recommended]]="no",1,0)</f>
        <v>0</v>
      </c>
      <c r="K794" s="1" t="str">
        <f>IF(Table1[[#This Row],[Stars]]&gt;=8,"Excellent",IF(Table1[[#This Row],[Stars]]&gt;=6,"Good",IF(Table1[[#This Row],[Stars]]&gt;=5, "Average","Poor")))</f>
        <v>Poor</v>
      </c>
      <c r="L794" s="1">
        <f>IF(Table1[[#This Row],[Grade_of_Stars]]="Excellent", 1,0)</f>
        <v>0</v>
      </c>
      <c r="M794" s="1">
        <f>IF(Table1[[#This Row],[Grade_of_Stars]]="Good", 1,0)</f>
        <v>0</v>
      </c>
      <c r="N794" s="1">
        <f>IF(Table1[[#This Row],[Grade_of_Stars]]="Average",1,0)</f>
        <v>0</v>
      </c>
      <c r="O794" s="1">
        <f>IF(Table1[[#This Row],[Grade_of_Stars]]="Poor",1,0)</f>
        <v>1</v>
      </c>
    </row>
    <row r="795" spans="1:15" ht="14.25" customHeight="1" x14ac:dyDescent="0.25">
      <c r="A795" s="1" t="s">
        <v>108</v>
      </c>
      <c r="B795" s="3">
        <v>44773</v>
      </c>
      <c r="C795" s="1" t="s">
        <v>31</v>
      </c>
      <c r="D795" s="1" t="s">
        <v>23</v>
      </c>
      <c r="E795" s="1" t="s">
        <v>2</v>
      </c>
      <c r="F795" s="1">
        <v>3</v>
      </c>
      <c r="G795" s="1" t="s">
        <v>15</v>
      </c>
      <c r="H795" s="1" t="s">
        <v>4</v>
      </c>
      <c r="I795" s="1">
        <f>IF(Table1[[#This Row],[Recommended]]="yes", 1, 0)</f>
        <v>1</v>
      </c>
      <c r="J795" s="1">
        <f>IF(Table1[[#This Row],[Recommended]]="no",1,0)</f>
        <v>0</v>
      </c>
      <c r="K795" s="1" t="str">
        <f>IF(Table1[[#This Row],[Stars]]&gt;=8,"Excellent",IF(Table1[[#This Row],[Stars]]&gt;=6,"Good",IF(Table1[[#This Row],[Stars]]&gt;=5, "Average","Poor")))</f>
        <v>Poor</v>
      </c>
      <c r="L795" s="1">
        <f>IF(Table1[[#This Row],[Grade_of_Stars]]="Excellent", 1,0)</f>
        <v>0</v>
      </c>
      <c r="M795" s="1">
        <f>IF(Table1[[#This Row],[Grade_of_Stars]]="Good", 1,0)</f>
        <v>0</v>
      </c>
      <c r="N795" s="1">
        <f>IF(Table1[[#This Row],[Grade_of_Stars]]="Average",1,0)</f>
        <v>0</v>
      </c>
      <c r="O795" s="1">
        <f>IF(Table1[[#This Row],[Grade_of_Stars]]="Poor",1,0)</f>
        <v>1</v>
      </c>
    </row>
    <row r="796" spans="1:15" ht="14.25" customHeight="1" x14ac:dyDescent="0.25">
      <c r="A796" s="1" t="s">
        <v>156</v>
      </c>
      <c r="B796" s="3">
        <v>44645</v>
      </c>
      <c r="C796" s="1" t="s">
        <v>5</v>
      </c>
      <c r="D796" s="1" t="s">
        <v>23</v>
      </c>
      <c r="E796" s="1" t="s">
        <v>7</v>
      </c>
      <c r="F796" s="1">
        <v>5</v>
      </c>
      <c r="G796" s="1" t="s">
        <v>15</v>
      </c>
      <c r="H796" s="1" t="s">
        <v>4</v>
      </c>
      <c r="I796" s="1">
        <f>IF(Table1[[#This Row],[Recommended]]="yes", 1, 0)</f>
        <v>0</v>
      </c>
      <c r="J796" s="1">
        <f>IF(Table1[[#This Row],[Recommended]]="no",1,0)</f>
        <v>1</v>
      </c>
      <c r="K796" s="1" t="str">
        <f>IF(Table1[[#This Row],[Stars]]&gt;=8,"Excellent",IF(Table1[[#This Row],[Stars]]&gt;=6,"Good",IF(Table1[[#This Row],[Stars]]&gt;=5, "Average","Poor")))</f>
        <v>Average</v>
      </c>
      <c r="L796" s="1">
        <f>IF(Table1[[#This Row],[Grade_of_Stars]]="Excellent", 1,0)</f>
        <v>0</v>
      </c>
      <c r="M796" s="1">
        <f>IF(Table1[[#This Row],[Grade_of_Stars]]="Good", 1,0)</f>
        <v>0</v>
      </c>
      <c r="N796" s="1">
        <f>IF(Table1[[#This Row],[Grade_of_Stars]]="Average",1,0)</f>
        <v>1</v>
      </c>
      <c r="O796" s="1">
        <f>IF(Table1[[#This Row],[Grade_of_Stars]]="Poor",1,0)</f>
        <v>0</v>
      </c>
    </row>
    <row r="797" spans="1:15" ht="14.25" customHeight="1" x14ac:dyDescent="0.25">
      <c r="A797" s="1" t="s">
        <v>972</v>
      </c>
      <c r="B797" s="3">
        <v>44043</v>
      </c>
      <c r="C797" s="1" t="s">
        <v>5</v>
      </c>
      <c r="D797" s="1" t="s">
        <v>23</v>
      </c>
      <c r="E797" s="1" t="s">
        <v>7</v>
      </c>
      <c r="F797" s="1">
        <v>5</v>
      </c>
      <c r="G797" s="1" t="s">
        <v>15</v>
      </c>
      <c r="H797" s="1" t="s">
        <v>4</v>
      </c>
      <c r="I797" s="1">
        <f>IF(Table1[[#This Row],[Recommended]]="yes", 1, 0)</f>
        <v>0</v>
      </c>
      <c r="J797" s="1">
        <f>IF(Table1[[#This Row],[Recommended]]="no",1,0)</f>
        <v>1</v>
      </c>
      <c r="K797" s="1" t="str">
        <f>IF(Table1[[#This Row],[Stars]]&gt;=8,"Excellent",IF(Table1[[#This Row],[Stars]]&gt;=6,"Good",IF(Table1[[#This Row],[Stars]]&gt;=5, "Average","Poor")))</f>
        <v>Average</v>
      </c>
      <c r="L797" s="1">
        <f>IF(Table1[[#This Row],[Grade_of_Stars]]="Excellent", 1,0)</f>
        <v>0</v>
      </c>
      <c r="M797" s="1">
        <f>IF(Table1[[#This Row],[Grade_of_Stars]]="Good", 1,0)</f>
        <v>0</v>
      </c>
      <c r="N797" s="1">
        <f>IF(Table1[[#This Row],[Grade_of_Stars]]="Average",1,0)</f>
        <v>1</v>
      </c>
      <c r="O797" s="1">
        <f>IF(Table1[[#This Row],[Grade_of_Stars]]="Poor",1,0)</f>
        <v>0</v>
      </c>
    </row>
    <row r="798" spans="1:15" ht="14.25" customHeight="1" x14ac:dyDescent="0.25">
      <c r="A798" s="1" t="s">
        <v>973</v>
      </c>
      <c r="B798" s="3">
        <v>43815</v>
      </c>
      <c r="C798" s="1" t="s">
        <v>31</v>
      </c>
      <c r="D798" s="1" t="s">
        <v>23</v>
      </c>
      <c r="E798" s="1" t="s">
        <v>7</v>
      </c>
      <c r="F798" s="1">
        <v>3</v>
      </c>
      <c r="G798" s="1" t="s">
        <v>15</v>
      </c>
      <c r="H798" s="1" t="s">
        <v>4</v>
      </c>
      <c r="I798" s="1">
        <f>IF(Table1[[#This Row],[Recommended]]="yes", 1, 0)</f>
        <v>0</v>
      </c>
      <c r="J798" s="1">
        <f>IF(Table1[[#This Row],[Recommended]]="no",1,0)</f>
        <v>1</v>
      </c>
      <c r="K798" s="1" t="str">
        <f>IF(Table1[[#This Row],[Stars]]&gt;=8,"Excellent",IF(Table1[[#This Row],[Stars]]&gt;=6,"Good",IF(Table1[[#This Row],[Stars]]&gt;=5, "Average","Poor")))</f>
        <v>Poor</v>
      </c>
      <c r="L798" s="1">
        <f>IF(Table1[[#This Row],[Grade_of_Stars]]="Excellent", 1,0)</f>
        <v>0</v>
      </c>
      <c r="M798" s="1">
        <f>IF(Table1[[#This Row],[Grade_of_Stars]]="Good", 1,0)</f>
        <v>0</v>
      </c>
      <c r="N798" s="1">
        <f>IF(Table1[[#This Row],[Grade_of_Stars]]="Average",1,0)</f>
        <v>0</v>
      </c>
      <c r="O798" s="1">
        <f>IF(Table1[[#This Row],[Grade_of_Stars]]="Poor",1,0)</f>
        <v>1</v>
      </c>
    </row>
    <row r="799" spans="1:15" ht="14.25" customHeight="1" x14ac:dyDescent="0.25">
      <c r="A799" s="1" t="s">
        <v>974</v>
      </c>
      <c r="B799" s="3">
        <v>43515</v>
      </c>
      <c r="C799" s="1" t="s">
        <v>5</v>
      </c>
      <c r="D799" s="1" t="s">
        <v>23</v>
      </c>
      <c r="E799" s="1" t="s">
        <v>2</v>
      </c>
      <c r="F799" s="1">
        <v>3</v>
      </c>
      <c r="G799" s="1" t="s">
        <v>15</v>
      </c>
      <c r="H799" s="1" t="s">
        <v>4</v>
      </c>
      <c r="I799" s="1">
        <f>IF(Table1[[#This Row],[Recommended]]="yes", 1, 0)</f>
        <v>1</v>
      </c>
      <c r="J799" s="1">
        <f>IF(Table1[[#This Row],[Recommended]]="no",1,0)</f>
        <v>0</v>
      </c>
      <c r="K799" s="1" t="str">
        <f>IF(Table1[[#This Row],[Stars]]&gt;=8,"Excellent",IF(Table1[[#This Row],[Stars]]&gt;=6,"Good",IF(Table1[[#This Row],[Stars]]&gt;=5, "Average","Poor")))</f>
        <v>Poor</v>
      </c>
      <c r="L799" s="1">
        <f>IF(Table1[[#This Row],[Grade_of_Stars]]="Excellent", 1,0)</f>
        <v>0</v>
      </c>
      <c r="M799" s="1">
        <f>IF(Table1[[#This Row],[Grade_of_Stars]]="Good", 1,0)</f>
        <v>0</v>
      </c>
      <c r="N799" s="1">
        <f>IF(Table1[[#This Row],[Grade_of_Stars]]="Average",1,0)</f>
        <v>0</v>
      </c>
      <c r="O799" s="1">
        <f>IF(Table1[[#This Row],[Grade_of_Stars]]="Poor",1,0)</f>
        <v>1</v>
      </c>
    </row>
    <row r="800" spans="1:15" ht="14.25" customHeight="1" x14ac:dyDescent="0.25">
      <c r="A800" s="1" t="s">
        <v>975</v>
      </c>
      <c r="B800" s="3">
        <v>43490</v>
      </c>
      <c r="C800" s="1" t="s">
        <v>31</v>
      </c>
      <c r="D800" s="1" t="s">
        <v>23</v>
      </c>
      <c r="E800" s="1" t="s">
        <v>7</v>
      </c>
      <c r="F800" s="1">
        <v>3</v>
      </c>
      <c r="G800" s="1" t="s">
        <v>15</v>
      </c>
      <c r="H800" s="1" t="s">
        <v>4</v>
      </c>
      <c r="I800" s="1">
        <f>IF(Table1[[#This Row],[Recommended]]="yes", 1, 0)</f>
        <v>0</v>
      </c>
      <c r="J800" s="1">
        <f>IF(Table1[[#This Row],[Recommended]]="no",1,0)</f>
        <v>1</v>
      </c>
      <c r="K800" s="1" t="str">
        <f>IF(Table1[[#This Row],[Stars]]&gt;=8,"Excellent",IF(Table1[[#This Row],[Stars]]&gt;=6,"Good",IF(Table1[[#This Row],[Stars]]&gt;=5, "Average","Poor")))</f>
        <v>Poor</v>
      </c>
      <c r="L800" s="1">
        <f>IF(Table1[[#This Row],[Grade_of_Stars]]="Excellent", 1,0)</f>
        <v>0</v>
      </c>
      <c r="M800" s="1">
        <f>IF(Table1[[#This Row],[Grade_of_Stars]]="Good", 1,0)</f>
        <v>0</v>
      </c>
      <c r="N800" s="1">
        <f>IF(Table1[[#This Row],[Grade_of_Stars]]="Average",1,0)</f>
        <v>0</v>
      </c>
      <c r="O800" s="1">
        <f>IF(Table1[[#This Row],[Grade_of_Stars]]="Poor",1,0)</f>
        <v>1</v>
      </c>
    </row>
    <row r="801" spans="1:15" ht="14.25" customHeight="1" x14ac:dyDescent="0.25">
      <c r="A801" s="1" t="s">
        <v>976</v>
      </c>
      <c r="B801" s="3">
        <v>43472</v>
      </c>
      <c r="C801" s="1" t="s">
        <v>31</v>
      </c>
      <c r="D801" s="1" t="s">
        <v>23</v>
      </c>
      <c r="E801" s="1" t="s">
        <v>2</v>
      </c>
      <c r="F801" s="1">
        <v>5</v>
      </c>
      <c r="G801" s="1" t="s">
        <v>15</v>
      </c>
      <c r="H801" s="1" t="s">
        <v>4</v>
      </c>
      <c r="I801" s="1">
        <f>IF(Table1[[#This Row],[Recommended]]="yes", 1, 0)</f>
        <v>1</v>
      </c>
      <c r="J801" s="1">
        <f>IF(Table1[[#This Row],[Recommended]]="no",1,0)</f>
        <v>0</v>
      </c>
      <c r="K801" s="1" t="str">
        <f>IF(Table1[[#This Row],[Stars]]&gt;=8,"Excellent",IF(Table1[[#This Row],[Stars]]&gt;=6,"Good",IF(Table1[[#This Row],[Stars]]&gt;=5, "Average","Poor")))</f>
        <v>Average</v>
      </c>
      <c r="L801" s="1">
        <f>IF(Table1[[#This Row],[Grade_of_Stars]]="Excellent", 1,0)</f>
        <v>0</v>
      </c>
      <c r="M801" s="1">
        <f>IF(Table1[[#This Row],[Grade_of_Stars]]="Good", 1,0)</f>
        <v>0</v>
      </c>
      <c r="N801" s="1">
        <f>IF(Table1[[#This Row],[Grade_of_Stars]]="Average",1,0)</f>
        <v>1</v>
      </c>
      <c r="O801" s="1">
        <f>IF(Table1[[#This Row],[Grade_of_Stars]]="Poor",1,0)</f>
        <v>0</v>
      </c>
    </row>
    <row r="802" spans="1:15" ht="14.25" customHeight="1" x14ac:dyDescent="0.25">
      <c r="A802" s="1" t="s">
        <v>54</v>
      </c>
      <c r="B802" s="3">
        <v>45044</v>
      </c>
      <c r="C802" s="1" t="s">
        <v>5</v>
      </c>
      <c r="D802" s="1" t="s">
        <v>1</v>
      </c>
      <c r="E802" s="1" t="s">
        <v>7</v>
      </c>
      <c r="F802" s="1">
        <v>3</v>
      </c>
      <c r="G802" s="1" t="s">
        <v>26</v>
      </c>
      <c r="H802" s="1" t="s">
        <v>18</v>
      </c>
      <c r="I802" s="1">
        <f>IF(Table1[[#This Row],[Recommended]]="yes", 1, 0)</f>
        <v>0</v>
      </c>
      <c r="J802" s="1">
        <f>IF(Table1[[#This Row],[Recommended]]="no",1,0)</f>
        <v>1</v>
      </c>
      <c r="K802" s="1" t="str">
        <f>IF(Table1[[#This Row],[Stars]]&gt;=8,"Excellent",IF(Table1[[#This Row],[Stars]]&gt;=6,"Good",IF(Table1[[#This Row],[Stars]]&gt;=5, "Average","Poor")))</f>
        <v>Poor</v>
      </c>
      <c r="L802" s="1">
        <f>IF(Table1[[#This Row],[Grade_of_Stars]]="Excellent", 1,0)</f>
        <v>0</v>
      </c>
      <c r="M802" s="1">
        <f>IF(Table1[[#This Row],[Grade_of_Stars]]="Good", 1,0)</f>
        <v>0</v>
      </c>
      <c r="N802" s="1">
        <f>IF(Table1[[#This Row],[Grade_of_Stars]]="Average",1,0)</f>
        <v>0</v>
      </c>
      <c r="O802" s="1">
        <f>IF(Table1[[#This Row],[Grade_of_Stars]]="Poor",1,0)</f>
        <v>1</v>
      </c>
    </row>
    <row r="803" spans="1:15" ht="14.25" customHeight="1" x14ac:dyDescent="0.25">
      <c r="A803" s="1" t="s">
        <v>977</v>
      </c>
      <c r="B803" s="3">
        <v>45032</v>
      </c>
      <c r="C803" s="1" t="s">
        <v>5</v>
      </c>
      <c r="D803" s="1" t="s">
        <v>1</v>
      </c>
      <c r="E803" s="1" t="s">
        <v>7</v>
      </c>
      <c r="F803" s="1">
        <v>3</v>
      </c>
      <c r="G803" s="1" t="s">
        <v>26</v>
      </c>
      <c r="H803" s="1" t="s">
        <v>18</v>
      </c>
      <c r="I803" s="1">
        <f>IF(Table1[[#This Row],[Recommended]]="yes", 1, 0)</f>
        <v>0</v>
      </c>
      <c r="J803" s="1">
        <f>IF(Table1[[#This Row],[Recommended]]="no",1,0)</f>
        <v>1</v>
      </c>
      <c r="K803" s="1" t="str">
        <f>IF(Table1[[#This Row],[Stars]]&gt;=8,"Excellent",IF(Table1[[#This Row],[Stars]]&gt;=6,"Good",IF(Table1[[#This Row],[Stars]]&gt;=5, "Average","Poor")))</f>
        <v>Poor</v>
      </c>
      <c r="L803" s="1">
        <f>IF(Table1[[#This Row],[Grade_of_Stars]]="Excellent", 1,0)</f>
        <v>0</v>
      </c>
      <c r="M803" s="1">
        <f>IF(Table1[[#This Row],[Grade_of_Stars]]="Good", 1,0)</f>
        <v>0</v>
      </c>
      <c r="N803" s="1">
        <f>IF(Table1[[#This Row],[Grade_of_Stars]]="Average",1,0)</f>
        <v>0</v>
      </c>
      <c r="O803" s="1">
        <f>IF(Table1[[#This Row],[Grade_of_Stars]]="Poor",1,0)</f>
        <v>1</v>
      </c>
    </row>
    <row r="804" spans="1:15" ht="14.25" customHeight="1" x14ac:dyDescent="0.25">
      <c r="A804" s="1" t="s">
        <v>78</v>
      </c>
      <c r="B804" s="3">
        <v>44993</v>
      </c>
      <c r="C804" s="1" t="s">
        <v>31</v>
      </c>
      <c r="D804" s="1" t="s">
        <v>1</v>
      </c>
      <c r="E804" s="1" t="s">
        <v>7</v>
      </c>
      <c r="F804" s="1">
        <v>9</v>
      </c>
      <c r="G804" s="1" t="s">
        <v>26</v>
      </c>
      <c r="H804" s="1" t="s">
        <v>18</v>
      </c>
      <c r="I804" s="1">
        <f>IF(Table1[[#This Row],[Recommended]]="yes", 1, 0)</f>
        <v>0</v>
      </c>
      <c r="J804" s="1">
        <f>IF(Table1[[#This Row],[Recommended]]="no",1,0)</f>
        <v>1</v>
      </c>
      <c r="K804" s="1" t="str">
        <f>IF(Table1[[#This Row],[Stars]]&gt;=8,"Excellent",IF(Table1[[#This Row],[Stars]]&gt;=6,"Good",IF(Table1[[#This Row],[Stars]]&gt;=5, "Average","Poor")))</f>
        <v>Excellent</v>
      </c>
      <c r="L804" s="1">
        <f>IF(Table1[[#This Row],[Grade_of_Stars]]="Excellent", 1,0)</f>
        <v>1</v>
      </c>
      <c r="M804" s="1">
        <f>IF(Table1[[#This Row],[Grade_of_Stars]]="Good", 1,0)</f>
        <v>0</v>
      </c>
      <c r="N804" s="1">
        <f>IF(Table1[[#This Row],[Grade_of_Stars]]="Average",1,0)</f>
        <v>0</v>
      </c>
      <c r="O804" s="1">
        <f>IF(Table1[[#This Row],[Grade_of_Stars]]="Poor",1,0)</f>
        <v>0</v>
      </c>
    </row>
    <row r="805" spans="1:15" ht="14.25" customHeight="1" x14ac:dyDescent="0.25">
      <c r="A805" s="1" t="s">
        <v>978</v>
      </c>
      <c r="B805" s="3">
        <v>44943</v>
      </c>
      <c r="C805" s="1" t="s">
        <v>5</v>
      </c>
      <c r="D805" s="1" t="s">
        <v>1</v>
      </c>
      <c r="E805" s="1" t="s">
        <v>2</v>
      </c>
      <c r="F805" s="1">
        <v>3</v>
      </c>
      <c r="G805" s="1" t="s">
        <v>26</v>
      </c>
      <c r="H805" s="1" t="s">
        <v>18</v>
      </c>
      <c r="I805" s="1">
        <f>IF(Table1[[#This Row],[Recommended]]="yes", 1, 0)</f>
        <v>1</v>
      </c>
      <c r="J805" s="1">
        <f>IF(Table1[[#This Row],[Recommended]]="no",1,0)</f>
        <v>0</v>
      </c>
      <c r="K805" s="1" t="str">
        <f>IF(Table1[[#This Row],[Stars]]&gt;=8,"Excellent",IF(Table1[[#This Row],[Stars]]&gt;=6,"Good",IF(Table1[[#This Row],[Stars]]&gt;=5, "Average","Poor")))</f>
        <v>Poor</v>
      </c>
      <c r="L805" s="1">
        <f>IF(Table1[[#This Row],[Grade_of_Stars]]="Excellent", 1,0)</f>
        <v>0</v>
      </c>
      <c r="M805" s="1">
        <f>IF(Table1[[#This Row],[Grade_of_Stars]]="Good", 1,0)</f>
        <v>0</v>
      </c>
      <c r="N805" s="1">
        <f>IF(Table1[[#This Row],[Grade_of_Stars]]="Average",1,0)</f>
        <v>0</v>
      </c>
      <c r="O805" s="1">
        <f>IF(Table1[[#This Row],[Grade_of_Stars]]="Poor",1,0)</f>
        <v>1</v>
      </c>
    </row>
    <row r="806" spans="1:15" ht="14.25" customHeight="1" x14ac:dyDescent="0.25">
      <c r="A806" s="1" t="s">
        <v>86</v>
      </c>
      <c r="B806" s="3">
        <v>44925</v>
      </c>
      <c r="C806" s="1" t="s">
        <v>5</v>
      </c>
      <c r="D806" s="1" t="s">
        <v>1</v>
      </c>
      <c r="E806" s="1" t="s">
        <v>7</v>
      </c>
      <c r="F806" s="1">
        <v>5</v>
      </c>
      <c r="G806" s="1" t="s">
        <v>26</v>
      </c>
      <c r="H806" s="1" t="s">
        <v>18</v>
      </c>
      <c r="I806" s="1">
        <f>IF(Table1[[#This Row],[Recommended]]="yes", 1, 0)</f>
        <v>0</v>
      </c>
      <c r="J806" s="1">
        <f>IF(Table1[[#This Row],[Recommended]]="no",1,0)</f>
        <v>1</v>
      </c>
      <c r="K806" s="1" t="str">
        <f>IF(Table1[[#This Row],[Stars]]&gt;=8,"Excellent",IF(Table1[[#This Row],[Stars]]&gt;=6,"Good",IF(Table1[[#This Row],[Stars]]&gt;=5, "Average","Poor")))</f>
        <v>Average</v>
      </c>
      <c r="L806" s="1">
        <f>IF(Table1[[#This Row],[Grade_of_Stars]]="Excellent", 1,0)</f>
        <v>0</v>
      </c>
      <c r="M806" s="1">
        <f>IF(Table1[[#This Row],[Grade_of_Stars]]="Good", 1,0)</f>
        <v>0</v>
      </c>
      <c r="N806" s="1">
        <f>IF(Table1[[#This Row],[Grade_of_Stars]]="Average",1,0)</f>
        <v>1</v>
      </c>
      <c r="O806" s="1">
        <f>IF(Table1[[#This Row],[Grade_of_Stars]]="Poor",1,0)</f>
        <v>0</v>
      </c>
    </row>
    <row r="807" spans="1:15" ht="14.25" customHeight="1" x14ac:dyDescent="0.25">
      <c r="A807" s="1" t="s">
        <v>979</v>
      </c>
      <c r="B807" s="3">
        <v>44857</v>
      </c>
      <c r="C807" s="1" t="s">
        <v>31</v>
      </c>
      <c r="D807" s="1" t="s">
        <v>1</v>
      </c>
      <c r="E807" s="1" t="s">
        <v>7</v>
      </c>
      <c r="F807" s="1">
        <v>5</v>
      </c>
      <c r="G807" s="1" t="s">
        <v>26</v>
      </c>
      <c r="H807" s="1" t="s">
        <v>18</v>
      </c>
      <c r="I807" s="1">
        <f>IF(Table1[[#This Row],[Recommended]]="yes", 1, 0)</f>
        <v>0</v>
      </c>
      <c r="J807" s="1">
        <f>IF(Table1[[#This Row],[Recommended]]="no",1,0)</f>
        <v>1</v>
      </c>
      <c r="K807" s="1" t="str">
        <f>IF(Table1[[#This Row],[Stars]]&gt;=8,"Excellent",IF(Table1[[#This Row],[Stars]]&gt;=6,"Good",IF(Table1[[#This Row],[Stars]]&gt;=5, "Average","Poor")))</f>
        <v>Average</v>
      </c>
      <c r="L807" s="1">
        <f>IF(Table1[[#This Row],[Grade_of_Stars]]="Excellent", 1,0)</f>
        <v>0</v>
      </c>
      <c r="M807" s="1">
        <f>IF(Table1[[#This Row],[Grade_of_Stars]]="Good", 1,0)</f>
        <v>0</v>
      </c>
      <c r="N807" s="1">
        <f>IF(Table1[[#This Row],[Grade_of_Stars]]="Average",1,0)</f>
        <v>1</v>
      </c>
      <c r="O807" s="1">
        <f>IF(Table1[[#This Row],[Grade_of_Stars]]="Poor",1,0)</f>
        <v>0</v>
      </c>
    </row>
    <row r="808" spans="1:15" ht="14.25" customHeight="1" x14ac:dyDescent="0.25">
      <c r="A808" s="1" t="s">
        <v>980</v>
      </c>
      <c r="B808" s="3">
        <v>44815</v>
      </c>
      <c r="C808" s="1" t="s">
        <v>31</v>
      </c>
      <c r="D808" s="1" t="s">
        <v>1</v>
      </c>
      <c r="E808" s="1" t="s">
        <v>7</v>
      </c>
      <c r="F808" s="1">
        <v>7</v>
      </c>
      <c r="G808" s="1" t="s">
        <v>26</v>
      </c>
      <c r="H808" s="1" t="s">
        <v>18</v>
      </c>
      <c r="I808" s="1">
        <f>IF(Table1[[#This Row],[Recommended]]="yes", 1, 0)</f>
        <v>0</v>
      </c>
      <c r="J808" s="1">
        <f>IF(Table1[[#This Row],[Recommended]]="no",1,0)</f>
        <v>1</v>
      </c>
      <c r="K808" s="1" t="str">
        <f>IF(Table1[[#This Row],[Stars]]&gt;=8,"Excellent",IF(Table1[[#This Row],[Stars]]&gt;=6,"Good",IF(Table1[[#This Row],[Stars]]&gt;=5, "Average","Poor")))</f>
        <v>Good</v>
      </c>
      <c r="L808" s="1">
        <f>IF(Table1[[#This Row],[Grade_of_Stars]]="Excellent", 1,0)</f>
        <v>0</v>
      </c>
      <c r="M808" s="1">
        <f>IF(Table1[[#This Row],[Grade_of_Stars]]="Good", 1,0)</f>
        <v>1</v>
      </c>
      <c r="N808" s="1">
        <f>IF(Table1[[#This Row],[Grade_of_Stars]]="Average",1,0)</f>
        <v>0</v>
      </c>
      <c r="O808" s="1">
        <f>IF(Table1[[#This Row],[Grade_of_Stars]]="Poor",1,0)</f>
        <v>0</v>
      </c>
    </row>
    <row r="809" spans="1:15" ht="14.25" customHeight="1" x14ac:dyDescent="0.25">
      <c r="A809" s="1" t="s">
        <v>981</v>
      </c>
      <c r="B809" s="3">
        <v>44765</v>
      </c>
      <c r="C809" s="1" t="s">
        <v>5</v>
      </c>
      <c r="D809" s="1" t="s">
        <v>1</v>
      </c>
      <c r="E809" s="1" t="s">
        <v>2</v>
      </c>
      <c r="F809" s="1">
        <v>1</v>
      </c>
      <c r="G809" s="1" t="s">
        <v>26</v>
      </c>
      <c r="H809" s="1" t="s">
        <v>18</v>
      </c>
      <c r="I809" s="1">
        <f>IF(Table1[[#This Row],[Recommended]]="yes", 1, 0)</f>
        <v>1</v>
      </c>
      <c r="J809" s="1">
        <f>IF(Table1[[#This Row],[Recommended]]="no",1,0)</f>
        <v>0</v>
      </c>
      <c r="K809" s="1" t="str">
        <f>IF(Table1[[#This Row],[Stars]]&gt;=8,"Excellent",IF(Table1[[#This Row],[Stars]]&gt;=6,"Good",IF(Table1[[#This Row],[Stars]]&gt;=5, "Average","Poor")))</f>
        <v>Poor</v>
      </c>
      <c r="L809" s="1">
        <f>IF(Table1[[#This Row],[Grade_of_Stars]]="Excellent", 1,0)</f>
        <v>0</v>
      </c>
      <c r="M809" s="1">
        <f>IF(Table1[[#This Row],[Grade_of_Stars]]="Good", 1,0)</f>
        <v>0</v>
      </c>
      <c r="N809" s="1">
        <f>IF(Table1[[#This Row],[Grade_of_Stars]]="Average",1,0)</f>
        <v>0</v>
      </c>
      <c r="O809" s="1">
        <f>IF(Table1[[#This Row],[Grade_of_Stars]]="Poor",1,0)</f>
        <v>1</v>
      </c>
    </row>
    <row r="810" spans="1:15" ht="14.25" customHeight="1" x14ac:dyDescent="0.25">
      <c r="A810" s="1" t="s">
        <v>982</v>
      </c>
      <c r="B810" s="3">
        <v>44699</v>
      </c>
      <c r="C810" s="1" t="s">
        <v>5</v>
      </c>
      <c r="D810" s="1" t="s">
        <v>1</v>
      </c>
      <c r="E810" s="1" t="s">
        <v>7</v>
      </c>
      <c r="F810" s="1">
        <v>3</v>
      </c>
      <c r="G810" s="1" t="s">
        <v>26</v>
      </c>
      <c r="H810" s="1" t="s">
        <v>18</v>
      </c>
      <c r="I810" s="1">
        <f>IF(Table1[[#This Row],[Recommended]]="yes", 1, 0)</f>
        <v>0</v>
      </c>
      <c r="J810" s="1">
        <f>IF(Table1[[#This Row],[Recommended]]="no",1,0)</f>
        <v>1</v>
      </c>
      <c r="K810" s="1" t="str">
        <f>IF(Table1[[#This Row],[Stars]]&gt;=8,"Excellent",IF(Table1[[#This Row],[Stars]]&gt;=6,"Good",IF(Table1[[#This Row],[Stars]]&gt;=5, "Average","Poor")))</f>
        <v>Poor</v>
      </c>
      <c r="L810" s="1">
        <f>IF(Table1[[#This Row],[Grade_of_Stars]]="Excellent", 1,0)</f>
        <v>0</v>
      </c>
      <c r="M810" s="1">
        <f>IF(Table1[[#This Row],[Grade_of_Stars]]="Good", 1,0)</f>
        <v>0</v>
      </c>
      <c r="N810" s="1">
        <f>IF(Table1[[#This Row],[Grade_of_Stars]]="Average",1,0)</f>
        <v>0</v>
      </c>
      <c r="O810" s="1">
        <f>IF(Table1[[#This Row],[Grade_of_Stars]]="Poor",1,0)</f>
        <v>1</v>
      </c>
    </row>
    <row r="811" spans="1:15" ht="14.25" customHeight="1" x14ac:dyDescent="0.25">
      <c r="A811" s="1" t="s">
        <v>983</v>
      </c>
      <c r="B811" s="3">
        <v>44655</v>
      </c>
      <c r="C811" s="1" t="s">
        <v>5</v>
      </c>
      <c r="D811" s="1" t="s">
        <v>1</v>
      </c>
      <c r="E811" s="1" t="s">
        <v>2</v>
      </c>
      <c r="F811" s="1">
        <v>3</v>
      </c>
      <c r="G811" s="1" t="s">
        <v>26</v>
      </c>
      <c r="H811" s="1" t="s">
        <v>18</v>
      </c>
      <c r="I811" s="1">
        <f>IF(Table1[[#This Row],[Recommended]]="yes", 1, 0)</f>
        <v>1</v>
      </c>
      <c r="J811" s="1">
        <f>IF(Table1[[#This Row],[Recommended]]="no",1,0)</f>
        <v>0</v>
      </c>
      <c r="K811" s="1" t="str">
        <f>IF(Table1[[#This Row],[Stars]]&gt;=8,"Excellent",IF(Table1[[#This Row],[Stars]]&gt;=6,"Good",IF(Table1[[#This Row],[Stars]]&gt;=5, "Average","Poor")))</f>
        <v>Poor</v>
      </c>
      <c r="L811" s="1">
        <f>IF(Table1[[#This Row],[Grade_of_Stars]]="Excellent", 1,0)</f>
        <v>0</v>
      </c>
      <c r="M811" s="1">
        <f>IF(Table1[[#This Row],[Grade_of_Stars]]="Good", 1,0)</f>
        <v>0</v>
      </c>
      <c r="N811" s="1">
        <f>IF(Table1[[#This Row],[Grade_of_Stars]]="Average",1,0)</f>
        <v>0</v>
      </c>
      <c r="O811" s="1">
        <f>IF(Table1[[#This Row],[Grade_of_Stars]]="Poor",1,0)</f>
        <v>1</v>
      </c>
    </row>
    <row r="812" spans="1:15" ht="14.25" customHeight="1" x14ac:dyDescent="0.25">
      <c r="A812" s="1" t="s">
        <v>984</v>
      </c>
      <c r="B812" s="3">
        <v>44586</v>
      </c>
      <c r="C812" s="1" t="s">
        <v>5</v>
      </c>
      <c r="D812" s="1" t="s">
        <v>1</v>
      </c>
      <c r="E812" s="1" t="s">
        <v>2</v>
      </c>
      <c r="F812" s="1">
        <v>3</v>
      </c>
      <c r="G812" s="1" t="s">
        <v>26</v>
      </c>
      <c r="H812" s="1" t="s">
        <v>18</v>
      </c>
      <c r="I812" s="1">
        <f>IF(Table1[[#This Row],[Recommended]]="yes", 1, 0)</f>
        <v>1</v>
      </c>
      <c r="J812" s="1">
        <f>IF(Table1[[#This Row],[Recommended]]="no",1,0)</f>
        <v>0</v>
      </c>
      <c r="K812" s="1" t="str">
        <f>IF(Table1[[#This Row],[Stars]]&gt;=8,"Excellent",IF(Table1[[#This Row],[Stars]]&gt;=6,"Good",IF(Table1[[#This Row],[Stars]]&gt;=5, "Average","Poor")))</f>
        <v>Poor</v>
      </c>
      <c r="L812" s="1">
        <f>IF(Table1[[#This Row],[Grade_of_Stars]]="Excellent", 1,0)</f>
        <v>0</v>
      </c>
      <c r="M812" s="1">
        <f>IF(Table1[[#This Row],[Grade_of_Stars]]="Good", 1,0)</f>
        <v>0</v>
      </c>
      <c r="N812" s="1">
        <f>IF(Table1[[#This Row],[Grade_of_Stars]]="Average",1,0)</f>
        <v>0</v>
      </c>
      <c r="O812" s="1">
        <f>IF(Table1[[#This Row],[Grade_of_Stars]]="Poor",1,0)</f>
        <v>1</v>
      </c>
    </row>
    <row r="813" spans="1:15" ht="14.25" customHeight="1" x14ac:dyDescent="0.25">
      <c r="A813" s="1" t="s">
        <v>985</v>
      </c>
      <c r="B813" s="3">
        <v>44550</v>
      </c>
      <c r="C813" s="1" t="s">
        <v>5</v>
      </c>
      <c r="D813" s="1" t="s">
        <v>1</v>
      </c>
      <c r="E813" s="1" t="s">
        <v>2</v>
      </c>
      <c r="F813" s="1">
        <v>5</v>
      </c>
      <c r="G813" s="1" t="s">
        <v>26</v>
      </c>
      <c r="H813" s="1" t="s">
        <v>18</v>
      </c>
      <c r="I813" s="1">
        <f>IF(Table1[[#This Row],[Recommended]]="yes", 1, 0)</f>
        <v>1</v>
      </c>
      <c r="J813" s="1">
        <f>IF(Table1[[#This Row],[Recommended]]="no",1,0)</f>
        <v>0</v>
      </c>
      <c r="K813" s="1" t="str">
        <f>IF(Table1[[#This Row],[Stars]]&gt;=8,"Excellent",IF(Table1[[#This Row],[Stars]]&gt;=6,"Good",IF(Table1[[#This Row],[Stars]]&gt;=5, "Average","Poor")))</f>
        <v>Average</v>
      </c>
      <c r="L813" s="1">
        <f>IF(Table1[[#This Row],[Grade_of_Stars]]="Excellent", 1,0)</f>
        <v>0</v>
      </c>
      <c r="M813" s="1">
        <f>IF(Table1[[#This Row],[Grade_of_Stars]]="Good", 1,0)</f>
        <v>0</v>
      </c>
      <c r="N813" s="1">
        <f>IF(Table1[[#This Row],[Grade_of_Stars]]="Average",1,0)</f>
        <v>1</v>
      </c>
      <c r="O813" s="1">
        <f>IF(Table1[[#This Row],[Grade_of_Stars]]="Poor",1,0)</f>
        <v>0</v>
      </c>
    </row>
    <row r="814" spans="1:15" ht="14.25" customHeight="1" x14ac:dyDescent="0.25">
      <c r="A814" s="1" t="s">
        <v>986</v>
      </c>
      <c r="B814" s="3">
        <v>44525</v>
      </c>
      <c r="C814" s="1" t="s">
        <v>5</v>
      </c>
      <c r="D814" s="1" t="s">
        <v>1</v>
      </c>
      <c r="E814" s="1" t="s">
        <v>7</v>
      </c>
      <c r="F814" s="1">
        <v>5</v>
      </c>
      <c r="G814" s="1" t="s">
        <v>26</v>
      </c>
      <c r="H814" s="1" t="s">
        <v>18</v>
      </c>
      <c r="I814" s="1">
        <f>IF(Table1[[#This Row],[Recommended]]="yes", 1, 0)</f>
        <v>0</v>
      </c>
      <c r="J814" s="1">
        <f>IF(Table1[[#This Row],[Recommended]]="no",1,0)</f>
        <v>1</v>
      </c>
      <c r="K814" s="1" t="str">
        <f>IF(Table1[[#This Row],[Stars]]&gt;=8,"Excellent",IF(Table1[[#This Row],[Stars]]&gt;=6,"Good",IF(Table1[[#This Row],[Stars]]&gt;=5, "Average","Poor")))</f>
        <v>Average</v>
      </c>
      <c r="L814" s="1">
        <f>IF(Table1[[#This Row],[Grade_of_Stars]]="Excellent", 1,0)</f>
        <v>0</v>
      </c>
      <c r="M814" s="1">
        <f>IF(Table1[[#This Row],[Grade_of_Stars]]="Good", 1,0)</f>
        <v>0</v>
      </c>
      <c r="N814" s="1">
        <f>IF(Table1[[#This Row],[Grade_of_Stars]]="Average",1,0)</f>
        <v>1</v>
      </c>
      <c r="O814" s="1">
        <f>IF(Table1[[#This Row],[Grade_of_Stars]]="Poor",1,0)</f>
        <v>0</v>
      </c>
    </row>
    <row r="815" spans="1:15" ht="14.25" customHeight="1" x14ac:dyDescent="0.25">
      <c r="A815" s="1" t="s">
        <v>987</v>
      </c>
      <c r="B815" s="3">
        <v>44397</v>
      </c>
      <c r="C815" s="1" t="s">
        <v>5</v>
      </c>
      <c r="D815" s="1" t="s">
        <v>1</v>
      </c>
      <c r="E815" s="1" t="s">
        <v>2</v>
      </c>
      <c r="F815" s="1">
        <v>7</v>
      </c>
      <c r="G815" s="1" t="s">
        <v>26</v>
      </c>
      <c r="H815" s="1" t="s">
        <v>18</v>
      </c>
      <c r="I815" s="1">
        <f>IF(Table1[[#This Row],[Recommended]]="yes", 1, 0)</f>
        <v>1</v>
      </c>
      <c r="J815" s="1">
        <f>IF(Table1[[#This Row],[Recommended]]="no",1,0)</f>
        <v>0</v>
      </c>
      <c r="K815" s="1" t="str">
        <f>IF(Table1[[#This Row],[Stars]]&gt;=8,"Excellent",IF(Table1[[#This Row],[Stars]]&gt;=6,"Good",IF(Table1[[#This Row],[Stars]]&gt;=5, "Average","Poor")))</f>
        <v>Good</v>
      </c>
      <c r="L815" s="1">
        <f>IF(Table1[[#This Row],[Grade_of_Stars]]="Excellent", 1,0)</f>
        <v>0</v>
      </c>
      <c r="M815" s="1">
        <f>IF(Table1[[#This Row],[Grade_of_Stars]]="Good", 1,0)</f>
        <v>1</v>
      </c>
      <c r="N815" s="1">
        <f>IF(Table1[[#This Row],[Grade_of_Stars]]="Average",1,0)</f>
        <v>0</v>
      </c>
      <c r="O815" s="1">
        <f>IF(Table1[[#This Row],[Grade_of_Stars]]="Poor",1,0)</f>
        <v>0</v>
      </c>
    </row>
    <row r="816" spans="1:15" ht="14.25" customHeight="1" x14ac:dyDescent="0.25">
      <c r="A816" s="1" t="s">
        <v>988</v>
      </c>
      <c r="B816" s="3">
        <v>44097</v>
      </c>
      <c r="C816" s="1" t="s">
        <v>189</v>
      </c>
      <c r="D816" s="1" t="s">
        <v>1</v>
      </c>
      <c r="E816" s="1" t="s">
        <v>2</v>
      </c>
      <c r="F816" s="1">
        <v>3</v>
      </c>
      <c r="G816" s="1" t="s">
        <v>26</v>
      </c>
      <c r="H816" s="1" t="s">
        <v>18</v>
      </c>
      <c r="I816" s="1">
        <f>IF(Table1[[#This Row],[Recommended]]="yes", 1, 0)</f>
        <v>1</v>
      </c>
      <c r="J816" s="1">
        <f>IF(Table1[[#This Row],[Recommended]]="no",1,0)</f>
        <v>0</v>
      </c>
      <c r="K816" s="1" t="str">
        <f>IF(Table1[[#This Row],[Stars]]&gt;=8,"Excellent",IF(Table1[[#This Row],[Stars]]&gt;=6,"Good",IF(Table1[[#This Row],[Stars]]&gt;=5, "Average","Poor")))</f>
        <v>Poor</v>
      </c>
      <c r="L816" s="1">
        <f>IF(Table1[[#This Row],[Grade_of_Stars]]="Excellent", 1,0)</f>
        <v>0</v>
      </c>
      <c r="M816" s="1">
        <f>IF(Table1[[#This Row],[Grade_of_Stars]]="Good", 1,0)</f>
        <v>0</v>
      </c>
      <c r="N816" s="1">
        <f>IF(Table1[[#This Row],[Grade_of_Stars]]="Average",1,0)</f>
        <v>0</v>
      </c>
      <c r="O816" s="1">
        <f>IF(Table1[[#This Row],[Grade_of_Stars]]="Poor",1,0)</f>
        <v>1</v>
      </c>
    </row>
    <row r="817" spans="1:15" ht="14.25" customHeight="1" x14ac:dyDescent="0.25">
      <c r="A817" s="1" t="s">
        <v>212</v>
      </c>
      <c r="B817" s="3">
        <v>43836</v>
      </c>
      <c r="C817" s="1" t="s">
        <v>31</v>
      </c>
      <c r="D817" s="1" t="s">
        <v>1</v>
      </c>
      <c r="E817" s="1" t="s">
        <v>7</v>
      </c>
      <c r="F817" s="1">
        <v>9</v>
      </c>
      <c r="G817" s="1" t="s">
        <v>26</v>
      </c>
      <c r="H817" s="1" t="s">
        <v>18</v>
      </c>
      <c r="I817" s="1">
        <f>IF(Table1[[#This Row],[Recommended]]="yes", 1, 0)</f>
        <v>0</v>
      </c>
      <c r="J817" s="1">
        <f>IF(Table1[[#This Row],[Recommended]]="no",1,0)</f>
        <v>1</v>
      </c>
      <c r="K817" s="1" t="str">
        <f>IF(Table1[[#This Row],[Stars]]&gt;=8,"Excellent",IF(Table1[[#This Row],[Stars]]&gt;=6,"Good",IF(Table1[[#This Row],[Stars]]&gt;=5, "Average","Poor")))</f>
        <v>Excellent</v>
      </c>
      <c r="L817" s="1">
        <f>IF(Table1[[#This Row],[Grade_of_Stars]]="Excellent", 1,0)</f>
        <v>1</v>
      </c>
      <c r="M817" s="1">
        <f>IF(Table1[[#This Row],[Grade_of_Stars]]="Good", 1,0)</f>
        <v>0</v>
      </c>
      <c r="N817" s="1">
        <f>IF(Table1[[#This Row],[Grade_of_Stars]]="Average",1,0)</f>
        <v>0</v>
      </c>
      <c r="O817" s="1">
        <f>IF(Table1[[#This Row],[Grade_of_Stars]]="Poor",1,0)</f>
        <v>0</v>
      </c>
    </row>
    <row r="818" spans="1:15" ht="14.25" customHeight="1" x14ac:dyDescent="0.25">
      <c r="A818" s="1" t="s">
        <v>989</v>
      </c>
      <c r="B818" s="3">
        <v>43823</v>
      </c>
      <c r="C818" s="1" t="s">
        <v>5</v>
      </c>
      <c r="D818" s="1" t="s">
        <v>1</v>
      </c>
      <c r="E818" s="1" t="s">
        <v>2</v>
      </c>
      <c r="F818" s="1">
        <v>1</v>
      </c>
      <c r="G818" s="1" t="s">
        <v>26</v>
      </c>
      <c r="H818" s="1" t="s">
        <v>18</v>
      </c>
      <c r="I818" s="1">
        <f>IF(Table1[[#This Row],[Recommended]]="yes", 1, 0)</f>
        <v>1</v>
      </c>
      <c r="J818" s="1">
        <f>IF(Table1[[#This Row],[Recommended]]="no",1,0)</f>
        <v>0</v>
      </c>
      <c r="K818" s="1" t="str">
        <f>IF(Table1[[#This Row],[Stars]]&gt;=8,"Excellent",IF(Table1[[#This Row],[Stars]]&gt;=6,"Good",IF(Table1[[#This Row],[Stars]]&gt;=5, "Average","Poor")))</f>
        <v>Poor</v>
      </c>
      <c r="L818" s="1">
        <f>IF(Table1[[#This Row],[Grade_of_Stars]]="Excellent", 1,0)</f>
        <v>0</v>
      </c>
      <c r="M818" s="1">
        <f>IF(Table1[[#This Row],[Grade_of_Stars]]="Good", 1,0)</f>
        <v>0</v>
      </c>
      <c r="N818" s="1">
        <f>IF(Table1[[#This Row],[Grade_of_Stars]]="Average",1,0)</f>
        <v>0</v>
      </c>
      <c r="O818" s="1">
        <f>IF(Table1[[#This Row],[Grade_of_Stars]]="Poor",1,0)</f>
        <v>1</v>
      </c>
    </row>
    <row r="819" spans="1:15" ht="14.25" customHeight="1" x14ac:dyDescent="0.25">
      <c r="A819" s="1" t="s">
        <v>218</v>
      </c>
      <c r="B819" s="3">
        <v>43809</v>
      </c>
      <c r="C819" s="1" t="s">
        <v>58</v>
      </c>
      <c r="D819" s="1" t="s">
        <v>1</v>
      </c>
      <c r="E819" s="1" t="s">
        <v>2</v>
      </c>
      <c r="F819" s="1">
        <v>3</v>
      </c>
      <c r="G819" s="1" t="s">
        <v>26</v>
      </c>
      <c r="H819" s="1" t="s">
        <v>18</v>
      </c>
      <c r="I819" s="1">
        <f>IF(Table1[[#This Row],[Recommended]]="yes", 1, 0)</f>
        <v>1</v>
      </c>
      <c r="J819" s="1">
        <f>IF(Table1[[#This Row],[Recommended]]="no",1,0)</f>
        <v>0</v>
      </c>
      <c r="K819" s="1" t="str">
        <f>IF(Table1[[#This Row],[Stars]]&gt;=8,"Excellent",IF(Table1[[#This Row],[Stars]]&gt;=6,"Good",IF(Table1[[#This Row],[Stars]]&gt;=5, "Average","Poor")))</f>
        <v>Poor</v>
      </c>
      <c r="L819" s="1">
        <f>IF(Table1[[#This Row],[Grade_of_Stars]]="Excellent", 1,0)</f>
        <v>0</v>
      </c>
      <c r="M819" s="1">
        <f>IF(Table1[[#This Row],[Grade_of_Stars]]="Good", 1,0)</f>
        <v>0</v>
      </c>
      <c r="N819" s="1">
        <f>IF(Table1[[#This Row],[Grade_of_Stars]]="Average",1,0)</f>
        <v>0</v>
      </c>
      <c r="O819" s="1">
        <f>IF(Table1[[#This Row],[Grade_of_Stars]]="Poor",1,0)</f>
        <v>1</v>
      </c>
    </row>
    <row r="820" spans="1:15" ht="14.25" customHeight="1" x14ac:dyDescent="0.25">
      <c r="A820" s="1" t="s">
        <v>990</v>
      </c>
      <c r="B820" s="3">
        <v>43801</v>
      </c>
      <c r="C820" s="1" t="s">
        <v>80</v>
      </c>
      <c r="D820" s="1" t="s">
        <v>1</v>
      </c>
      <c r="E820" s="1" t="s">
        <v>7</v>
      </c>
      <c r="F820" s="1">
        <v>3</v>
      </c>
      <c r="G820" s="1" t="s">
        <v>26</v>
      </c>
      <c r="H820" s="1" t="s">
        <v>18</v>
      </c>
      <c r="I820" s="1">
        <f>IF(Table1[[#This Row],[Recommended]]="yes", 1, 0)</f>
        <v>0</v>
      </c>
      <c r="J820" s="1">
        <f>IF(Table1[[#This Row],[Recommended]]="no",1,0)</f>
        <v>1</v>
      </c>
      <c r="K820" s="1" t="str">
        <f>IF(Table1[[#This Row],[Stars]]&gt;=8,"Excellent",IF(Table1[[#This Row],[Stars]]&gt;=6,"Good",IF(Table1[[#This Row],[Stars]]&gt;=5, "Average","Poor")))</f>
        <v>Poor</v>
      </c>
      <c r="L820" s="1">
        <f>IF(Table1[[#This Row],[Grade_of_Stars]]="Excellent", 1,0)</f>
        <v>0</v>
      </c>
      <c r="M820" s="1">
        <f>IF(Table1[[#This Row],[Grade_of_Stars]]="Good", 1,0)</f>
        <v>0</v>
      </c>
      <c r="N820" s="1">
        <f>IF(Table1[[#This Row],[Grade_of_Stars]]="Average",1,0)</f>
        <v>0</v>
      </c>
      <c r="O820" s="1">
        <f>IF(Table1[[#This Row],[Grade_of_Stars]]="Poor",1,0)</f>
        <v>1</v>
      </c>
    </row>
    <row r="821" spans="1:15" ht="14.25" customHeight="1" x14ac:dyDescent="0.25">
      <c r="A821" s="1" t="s">
        <v>991</v>
      </c>
      <c r="B821" s="3">
        <v>43622</v>
      </c>
      <c r="C821" s="1" t="s">
        <v>5</v>
      </c>
      <c r="D821" s="1" t="s">
        <v>1</v>
      </c>
      <c r="E821" s="1" t="s">
        <v>7</v>
      </c>
      <c r="F821" s="1">
        <v>7</v>
      </c>
      <c r="G821" s="1" t="s">
        <v>26</v>
      </c>
      <c r="H821" s="1" t="s">
        <v>18</v>
      </c>
      <c r="I821" s="1">
        <f>IF(Table1[[#This Row],[Recommended]]="yes", 1, 0)</f>
        <v>0</v>
      </c>
      <c r="J821" s="1">
        <f>IF(Table1[[#This Row],[Recommended]]="no",1,0)</f>
        <v>1</v>
      </c>
      <c r="K821" s="1" t="str">
        <f>IF(Table1[[#This Row],[Stars]]&gt;=8,"Excellent",IF(Table1[[#This Row],[Stars]]&gt;=6,"Good",IF(Table1[[#This Row],[Stars]]&gt;=5, "Average","Poor")))</f>
        <v>Good</v>
      </c>
      <c r="L821" s="1">
        <f>IF(Table1[[#This Row],[Grade_of_Stars]]="Excellent", 1,0)</f>
        <v>0</v>
      </c>
      <c r="M821" s="1">
        <f>IF(Table1[[#This Row],[Grade_of_Stars]]="Good", 1,0)</f>
        <v>1</v>
      </c>
      <c r="N821" s="1">
        <f>IF(Table1[[#This Row],[Grade_of_Stars]]="Average",1,0)</f>
        <v>0</v>
      </c>
      <c r="O821" s="1">
        <f>IF(Table1[[#This Row],[Grade_of_Stars]]="Poor",1,0)</f>
        <v>0</v>
      </c>
    </row>
    <row r="822" spans="1:15" ht="14.25" customHeight="1" x14ac:dyDescent="0.25">
      <c r="A822" s="1" t="s">
        <v>264</v>
      </c>
      <c r="B822" s="3">
        <v>43585</v>
      </c>
      <c r="C822" s="1" t="s">
        <v>5</v>
      </c>
      <c r="D822" s="1" t="s">
        <v>1</v>
      </c>
      <c r="E822" s="1" t="s">
        <v>2</v>
      </c>
      <c r="F822" s="1">
        <v>3</v>
      </c>
      <c r="G822" s="1" t="s">
        <v>26</v>
      </c>
      <c r="H822" s="1" t="s">
        <v>18</v>
      </c>
      <c r="I822" s="1">
        <f>IF(Table1[[#This Row],[Recommended]]="yes", 1, 0)</f>
        <v>1</v>
      </c>
      <c r="J822" s="1">
        <f>IF(Table1[[#This Row],[Recommended]]="no",1,0)</f>
        <v>0</v>
      </c>
      <c r="K822" s="1" t="str">
        <f>IF(Table1[[#This Row],[Stars]]&gt;=8,"Excellent",IF(Table1[[#This Row],[Stars]]&gt;=6,"Good",IF(Table1[[#This Row],[Stars]]&gt;=5, "Average","Poor")))</f>
        <v>Poor</v>
      </c>
      <c r="L822" s="1">
        <f>IF(Table1[[#This Row],[Grade_of_Stars]]="Excellent", 1,0)</f>
        <v>0</v>
      </c>
      <c r="M822" s="1">
        <f>IF(Table1[[#This Row],[Grade_of_Stars]]="Good", 1,0)</f>
        <v>0</v>
      </c>
      <c r="N822" s="1">
        <f>IF(Table1[[#This Row],[Grade_of_Stars]]="Average",1,0)</f>
        <v>0</v>
      </c>
      <c r="O822" s="1">
        <f>IF(Table1[[#This Row],[Grade_of_Stars]]="Poor",1,0)</f>
        <v>1</v>
      </c>
    </row>
    <row r="823" spans="1:15" ht="14.25" customHeight="1" x14ac:dyDescent="0.25">
      <c r="A823" s="1" t="s">
        <v>992</v>
      </c>
      <c r="B823" s="3">
        <v>43569</v>
      </c>
      <c r="C823" s="1" t="s">
        <v>16</v>
      </c>
      <c r="D823" s="1" t="s">
        <v>1</v>
      </c>
      <c r="E823" s="1" t="s">
        <v>2</v>
      </c>
      <c r="F823" s="1">
        <v>5</v>
      </c>
      <c r="G823" s="1" t="s">
        <v>26</v>
      </c>
      <c r="H823" s="1" t="s">
        <v>18</v>
      </c>
      <c r="I823" s="1">
        <f>IF(Table1[[#This Row],[Recommended]]="yes", 1, 0)</f>
        <v>1</v>
      </c>
      <c r="J823" s="1">
        <f>IF(Table1[[#This Row],[Recommended]]="no",1,0)</f>
        <v>0</v>
      </c>
      <c r="K823" s="1" t="str">
        <f>IF(Table1[[#This Row],[Stars]]&gt;=8,"Excellent",IF(Table1[[#This Row],[Stars]]&gt;=6,"Good",IF(Table1[[#This Row],[Stars]]&gt;=5, "Average","Poor")))</f>
        <v>Average</v>
      </c>
      <c r="L823" s="1">
        <f>IF(Table1[[#This Row],[Grade_of_Stars]]="Excellent", 1,0)</f>
        <v>0</v>
      </c>
      <c r="M823" s="1">
        <f>IF(Table1[[#This Row],[Grade_of_Stars]]="Good", 1,0)</f>
        <v>0</v>
      </c>
      <c r="N823" s="1">
        <f>IF(Table1[[#This Row],[Grade_of_Stars]]="Average",1,0)</f>
        <v>1</v>
      </c>
      <c r="O823" s="1">
        <f>IF(Table1[[#This Row],[Grade_of_Stars]]="Poor",1,0)</f>
        <v>0</v>
      </c>
    </row>
    <row r="824" spans="1:15" ht="14.25" customHeight="1" x14ac:dyDescent="0.25">
      <c r="A824" s="1" t="s">
        <v>993</v>
      </c>
      <c r="B824" s="3">
        <v>43499</v>
      </c>
      <c r="C824" s="1" t="s">
        <v>70</v>
      </c>
      <c r="D824" s="1" t="s">
        <v>1</v>
      </c>
      <c r="E824" s="1" t="s">
        <v>7</v>
      </c>
      <c r="F824" s="1">
        <v>7</v>
      </c>
      <c r="G824" s="1" t="s">
        <v>26</v>
      </c>
      <c r="H824" s="1" t="s">
        <v>18</v>
      </c>
      <c r="I824" s="1">
        <f>IF(Table1[[#This Row],[Recommended]]="yes", 1, 0)</f>
        <v>0</v>
      </c>
      <c r="J824" s="1">
        <f>IF(Table1[[#This Row],[Recommended]]="no",1,0)</f>
        <v>1</v>
      </c>
      <c r="K824" s="1" t="str">
        <f>IF(Table1[[#This Row],[Stars]]&gt;=8,"Excellent",IF(Table1[[#This Row],[Stars]]&gt;=6,"Good",IF(Table1[[#This Row],[Stars]]&gt;=5, "Average","Poor")))</f>
        <v>Good</v>
      </c>
      <c r="L824" s="1">
        <f>IF(Table1[[#This Row],[Grade_of_Stars]]="Excellent", 1,0)</f>
        <v>0</v>
      </c>
      <c r="M824" s="1">
        <f>IF(Table1[[#This Row],[Grade_of_Stars]]="Good", 1,0)</f>
        <v>1</v>
      </c>
      <c r="N824" s="1">
        <f>IF(Table1[[#This Row],[Grade_of_Stars]]="Average",1,0)</f>
        <v>0</v>
      </c>
      <c r="O824" s="1">
        <f>IF(Table1[[#This Row],[Grade_of_Stars]]="Poor",1,0)</f>
        <v>0</v>
      </c>
    </row>
    <row r="825" spans="1:15" ht="14.25" customHeight="1" x14ac:dyDescent="0.25">
      <c r="A825" s="1" t="s">
        <v>994</v>
      </c>
      <c r="B825" s="3">
        <v>43493</v>
      </c>
      <c r="C825" s="1" t="s">
        <v>5</v>
      </c>
      <c r="D825" s="1" t="s">
        <v>1</v>
      </c>
      <c r="E825" s="1" t="s">
        <v>2</v>
      </c>
      <c r="F825" s="1">
        <v>9</v>
      </c>
      <c r="G825" s="1" t="s">
        <v>26</v>
      </c>
      <c r="H825" s="1" t="s">
        <v>18</v>
      </c>
      <c r="I825" s="1">
        <f>IF(Table1[[#This Row],[Recommended]]="yes", 1, 0)</f>
        <v>1</v>
      </c>
      <c r="J825" s="1">
        <f>IF(Table1[[#This Row],[Recommended]]="no",1,0)</f>
        <v>0</v>
      </c>
      <c r="K825" s="1" t="str">
        <f>IF(Table1[[#This Row],[Stars]]&gt;=8,"Excellent",IF(Table1[[#This Row],[Stars]]&gt;=6,"Good",IF(Table1[[#This Row],[Stars]]&gt;=5, "Average","Poor")))</f>
        <v>Excellent</v>
      </c>
      <c r="L825" s="1">
        <f>IF(Table1[[#This Row],[Grade_of_Stars]]="Excellent", 1,0)</f>
        <v>1</v>
      </c>
      <c r="M825" s="1">
        <f>IF(Table1[[#This Row],[Grade_of_Stars]]="Good", 1,0)</f>
        <v>0</v>
      </c>
      <c r="N825" s="1">
        <f>IF(Table1[[#This Row],[Grade_of_Stars]]="Average",1,0)</f>
        <v>0</v>
      </c>
      <c r="O825" s="1">
        <f>IF(Table1[[#This Row],[Grade_of_Stars]]="Poor",1,0)</f>
        <v>0</v>
      </c>
    </row>
    <row r="826" spans="1:15" ht="14.25" customHeight="1" x14ac:dyDescent="0.25">
      <c r="A826" s="1" t="s">
        <v>995</v>
      </c>
      <c r="B826" s="3">
        <v>43453</v>
      </c>
      <c r="C826" s="1" t="s">
        <v>5</v>
      </c>
      <c r="D826" s="1" t="s">
        <v>1</v>
      </c>
      <c r="E826" s="1" t="s">
        <v>7</v>
      </c>
      <c r="F826" s="1">
        <v>5</v>
      </c>
      <c r="G826" s="1" t="s">
        <v>26</v>
      </c>
      <c r="H826" s="1" t="s">
        <v>18</v>
      </c>
      <c r="I826" s="1">
        <f>IF(Table1[[#This Row],[Recommended]]="yes", 1, 0)</f>
        <v>0</v>
      </c>
      <c r="J826" s="1">
        <f>IF(Table1[[#This Row],[Recommended]]="no",1,0)</f>
        <v>1</v>
      </c>
      <c r="K826" s="1" t="str">
        <f>IF(Table1[[#This Row],[Stars]]&gt;=8,"Excellent",IF(Table1[[#This Row],[Stars]]&gt;=6,"Good",IF(Table1[[#This Row],[Stars]]&gt;=5, "Average","Poor")))</f>
        <v>Average</v>
      </c>
      <c r="L826" s="1">
        <f>IF(Table1[[#This Row],[Grade_of_Stars]]="Excellent", 1,0)</f>
        <v>0</v>
      </c>
      <c r="M826" s="1">
        <f>IF(Table1[[#This Row],[Grade_of_Stars]]="Good", 1,0)</f>
        <v>0</v>
      </c>
      <c r="N826" s="1">
        <f>IF(Table1[[#This Row],[Grade_of_Stars]]="Average",1,0)</f>
        <v>1</v>
      </c>
      <c r="O826" s="1">
        <f>IF(Table1[[#This Row],[Grade_of_Stars]]="Poor",1,0)</f>
        <v>0</v>
      </c>
    </row>
    <row r="827" spans="1:15" ht="14.25" customHeight="1" x14ac:dyDescent="0.25">
      <c r="A827" s="1" t="s">
        <v>996</v>
      </c>
      <c r="B827" s="3">
        <v>43426</v>
      </c>
      <c r="C827" s="1" t="s">
        <v>5</v>
      </c>
      <c r="D827" s="1" t="s">
        <v>1</v>
      </c>
      <c r="E827" s="1" t="s">
        <v>7</v>
      </c>
      <c r="F827" s="1">
        <v>3</v>
      </c>
      <c r="G827" s="1" t="s">
        <v>26</v>
      </c>
      <c r="H827" s="1" t="s">
        <v>18</v>
      </c>
      <c r="I827" s="1">
        <f>IF(Table1[[#This Row],[Recommended]]="yes", 1, 0)</f>
        <v>0</v>
      </c>
      <c r="J827" s="1">
        <f>IF(Table1[[#This Row],[Recommended]]="no",1,0)</f>
        <v>1</v>
      </c>
      <c r="K827" s="1" t="str">
        <f>IF(Table1[[#This Row],[Stars]]&gt;=8,"Excellent",IF(Table1[[#This Row],[Stars]]&gt;=6,"Good",IF(Table1[[#This Row],[Stars]]&gt;=5, "Average","Poor")))</f>
        <v>Poor</v>
      </c>
      <c r="L827" s="1">
        <f>IF(Table1[[#This Row],[Grade_of_Stars]]="Excellent", 1,0)</f>
        <v>0</v>
      </c>
      <c r="M827" s="1">
        <f>IF(Table1[[#This Row],[Grade_of_Stars]]="Good", 1,0)</f>
        <v>0</v>
      </c>
      <c r="N827" s="1">
        <f>IF(Table1[[#This Row],[Grade_of_Stars]]="Average",1,0)</f>
        <v>0</v>
      </c>
      <c r="O827" s="1">
        <f>IF(Table1[[#This Row],[Grade_of_Stars]]="Poor",1,0)</f>
        <v>1</v>
      </c>
    </row>
    <row r="828" spans="1:15" ht="14.25" customHeight="1" x14ac:dyDescent="0.25">
      <c r="A828" s="1" t="s">
        <v>997</v>
      </c>
      <c r="B828" s="3">
        <v>43397</v>
      </c>
      <c r="C828" s="1" t="s">
        <v>20</v>
      </c>
      <c r="D828" s="1" t="s">
        <v>1</v>
      </c>
      <c r="E828" s="1" t="s">
        <v>2</v>
      </c>
      <c r="F828" s="1">
        <v>5</v>
      </c>
      <c r="G828" s="1" t="s">
        <v>26</v>
      </c>
      <c r="H828" s="1" t="s">
        <v>18</v>
      </c>
      <c r="I828" s="1">
        <f>IF(Table1[[#This Row],[Recommended]]="yes", 1, 0)</f>
        <v>1</v>
      </c>
      <c r="J828" s="1">
        <f>IF(Table1[[#This Row],[Recommended]]="no",1,0)</f>
        <v>0</v>
      </c>
      <c r="K828" s="1" t="str">
        <f>IF(Table1[[#This Row],[Stars]]&gt;=8,"Excellent",IF(Table1[[#This Row],[Stars]]&gt;=6,"Good",IF(Table1[[#This Row],[Stars]]&gt;=5, "Average","Poor")))</f>
        <v>Average</v>
      </c>
      <c r="L828" s="1">
        <f>IF(Table1[[#This Row],[Grade_of_Stars]]="Excellent", 1,0)</f>
        <v>0</v>
      </c>
      <c r="M828" s="1">
        <f>IF(Table1[[#This Row],[Grade_of_Stars]]="Good", 1,0)</f>
        <v>0</v>
      </c>
      <c r="N828" s="1">
        <f>IF(Table1[[#This Row],[Grade_of_Stars]]="Average",1,0)</f>
        <v>1</v>
      </c>
      <c r="O828" s="1">
        <f>IF(Table1[[#This Row],[Grade_of_Stars]]="Poor",1,0)</f>
        <v>0</v>
      </c>
    </row>
    <row r="829" spans="1:15" ht="14.25" customHeight="1" x14ac:dyDescent="0.25">
      <c r="A829" s="1" t="s">
        <v>998</v>
      </c>
      <c r="B829" s="3">
        <v>43388</v>
      </c>
      <c r="C829" s="1" t="s">
        <v>5</v>
      </c>
      <c r="D829" s="1" t="s">
        <v>1</v>
      </c>
      <c r="E829" s="1" t="s">
        <v>7</v>
      </c>
      <c r="F829" s="1">
        <v>3</v>
      </c>
      <c r="G829" s="1" t="s">
        <v>26</v>
      </c>
      <c r="H829" s="1" t="s">
        <v>18</v>
      </c>
      <c r="I829" s="1">
        <f>IF(Table1[[#This Row],[Recommended]]="yes", 1, 0)</f>
        <v>0</v>
      </c>
      <c r="J829" s="1">
        <f>IF(Table1[[#This Row],[Recommended]]="no",1,0)</f>
        <v>1</v>
      </c>
      <c r="K829" s="1" t="str">
        <f>IF(Table1[[#This Row],[Stars]]&gt;=8,"Excellent",IF(Table1[[#This Row],[Stars]]&gt;=6,"Good",IF(Table1[[#This Row],[Stars]]&gt;=5, "Average","Poor")))</f>
        <v>Poor</v>
      </c>
      <c r="L829" s="1">
        <f>IF(Table1[[#This Row],[Grade_of_Stars]]="Excellent", 1,0)</f>
        <v>0</v>
      </c>
      <c r="M829" s="1">
        <f>IF(Table1[[#This Row],[Grade_of_Stars]]="Good", 1,0)</f>
        <v>0</v>
      </c>
      <c r="N829" s="1">
        <f>IF(Table1[[#This Row],[Grade_of_Stars]]="Average",1,0)</f>
        <v>0</v>
      </c>
      <c r="O829" s="1">
        <f>IF(Table1[[#This Row],[Grade_of_Stars]]="Poor",1,0)</f>
        <v>1</v>
      </c>
    </row>
    <row r="830" spans="1:15" ht="14.25" customHeight="1" x14ac:dyDescent="0.25">
      <c r="A830" s="1" t="s">
        <v>999</v>
      </c>
      <c r="B830" s="3">
        <v>45128</v>
      </c>
      <c r="C830" s="1" t="s">
        <v>25</v>
      </c>
      <c r="D830" s="1" t="s">
        <v>6</v>
      </c>
      <c r="E830" s="1" t="s">
        <v>7</v>
      </c>
      <c r="F830" s="1">
        <v>7</v>
      </c>
      <c r="G830" s="1" t="s">
        <v>26</v>
      </c>
      <c r="H830" s="1" t="s">
        <v>18</v>
      </c>
      <c r="I830" s="1">
        <f>IF(Table1[[#This Row],[Recommended]]="yes", 1, 0)</f>
        <v>0</v>
      </c>
      <c r="J830" s="1">
        <f>IF(Table1[[#This Row],[Recommended]]="no",1,0)</f>
        <v>1</v>
      </c>
      <c r="K830" s="1" t="str">
        <f>IF(Table1[[#This Row],[Stars]]&gt;=8,"Excellent",IF(Table1[[#This Row],[Stars]]&gt;=6,"Good",IF(Table1[[#This Row],[Stars]]&gt;=5, "Average","Poor")))</f>
        <v>Good</v>
      </c>
      <c r="L830" s="1">
        <f>IF(Table1[[#This Row],[Grade_of_Stars]]="Excellent", 1,0)</f>
        <v>0</v>
      </c>
      <c r="M830" s="1">
        <f>IF(Table1[[#This Row],[Grade_of_Stars]]="Good", 1,0)</f>
        <v>1</v>
      </c>
      <c r="N830" s="1">
        <f>IF(Table1[[#This Row],[Grade_of_Stars]]="Average",1,0)</f>
        <v>0</v>
      </c>
      <c r="O830" s="1">
        <f>IF(Table1[[#This Row],[Grade_of_Stars]]="Poor",1,0)</f>
        <v>0</v>
      </c>
    </row>
    <row r="831" spans="1:15" ht="14.25" customHeight="1" x14ac:dyDescent="0.25">
      <c r="A831" s="1" t="s">
        <v>1000</v>
      </c>
      <c r="B831" s="3">
        <v>45116</v>
      </c>
      <c r="C831" s="1" t="s">
        <v>31</v>
      </c>
      <c r="D831" s="1" t="s">
        <v>6</v>
      </c>
      <c r="E831" s="1" t="s">
        <v>7</v>
      </c>
      <c r="F831" s="1">
        <v>9</v>
      </c>
      <c r="G831" s="1" t="s">
        <v>26</v>
      </c>
      <c r="H831" s="1" t="s">
        <v>18</v>
      </c>
      <c r="I831" s="1">
        <f>IF(Table1[[#This Row],[Recommended]]="yes", 1, 0)</f>
        <v>0</v>
      </c>
      <c r="J831" s="1">
        <f>IF(Table1[[#This Row],[Recommended]]="no",1,0)</f>
        <v>1</v>
      </c>
      <c r="K831" s="1" t="str">
        <f>IF(Table1[[#This Row],[Stars]]&gt;=8,"Excellent",IF(Table1[[#This Row],[Stars]]&gt;=6,"Good",IF(Table1[[#This Row],[Stars]]&gt;=5, "Average","Poor")))</f>
        <v>Excellent</v>
      </c>
      <c r="L831" s="1">
        <f>IF(Table1[[#This Row],[Grade_of_Stars]]="Excellent", 1,0)</f>
        <v>1</v>
      </c>
      <c r="M831" s="1">
        <f>IF(Table1[[#This Row],[Grade_of_Stars]]="Good", 1,0)</f>
        <v>0</v>
      </c>
      <c r="N831" s="1">
        <f>IF(Table1[[#This Row],[Grade_of_Stars]]="Average",1,0)</f>
        <v>0</v>
      </c>
      <c r="O831" s="1">
        <f>IF(Table1[[#This Row],[Grade_of_Stars]]="Poor",1,0)</f>
        <v>0</v>
      </c>
    </row>
    <row r="832" spans="1:15" ht="14.25" customHeight="1" x14ac:dyDescent="0.25">
      <c r="A832" s="1" t="s">
        <v>39</v>
      </c>
      <c r="B832" s="3">
        <v>45106</v>
      </c>
      <c r="C832" s="1" t="s">
        <v>5</v>
      </c>
      <c r="D832" s="1" t="s">
        <v>6</v>
      </c>
      <c r="E832" s="1" t="s">
        <v>7</v>
      </c>
      <c r="F832" s="1">
        <v>1</v>
      </c>
      <c r="G832" s="1" t="s">
        <v>26</v>
      </c>
      <c r="H832" s="1" t="s">
        <v>18</v>
      </c>
      <c r="I832" s="1">
        <f>IF(Table1[[#This Row],[Recommended]]="yes", 1, 0)</f>
        <v>0</v>
      </c>
      <c r="J832" s="1">
        <f>IF(Table1[[#This Row],[Recommended]]="no",1,0)</f>
        <v>1</v>
      </c>
      <c r="K832" s="1" t="str">
        <f>IF(Table1[[#This Row],[Stars]]&gt;=8,"Excellent",IF(Table1[[#This Row],[Stars]]&gt;=6,"Good",IF(Table1[[#This Row],[Stars]]&gt;=5, "Average","Poor")))</f>
        <v>Poor</v>
      </c>
      <c r="L832" s="1">
        <f>IF(Table1[[#This Row],[Grade_of_Stars]]="Excellent", 1,0)</f>
        <v>0</v>
      </c>
      <c r="M832" s="1">
        <f>IF(Table1[[#This Row],[Grade_of_Stars]]="Good", 1,0)</f>
        <v>0</v>
      </c>
      <c r="N832" s="1">
        <f>IF(Table1[[#This Row],[Grade_of_Stars]]="Average",1,0)</f>
        <v>0</v>
      </c>
      <c r="O832" s="1">
        <f>IF(Table1[[#This Row],[Grade_of_Stars]]="Poor",1,0)</f>
        <v>1</v>
      </c>
    </row>
    <row r="833" spans="1:15" ht="14.25" customHeight="1" x14ac:dyDescent="0.25">
      <c r="A833" s="1" t="s">
        <v>1001</v>
      </c>
      <c r="B833" s="3">
        <v>45097</v>
      </c>
      <c r="C833" s="1" t="s">
        <v>5</v>
      </c>
      <c r="D833" s="1" t="s">
        <v>6</v>
      </c>
      <c r="E833" s="1" t="s">
        <v>2</v>
      </c>
      <c r="F833" s="1">
        <v>3</v>
      </c>
      <c r="G833" s="1" t="s">
        <v>26</v>
      </c>
      <c r="H833" s="1" t="s">
        <v>18</v>
      </c>
      <c r="I833" s="1">
        <f>IF(Table1[[#This Row],[Recommended]]="yes", 1, 0)</f>
        <v>1</v>
      </c>
      <c r="J833" s="1">
        <f>IF(Table1[[#This Row],[Recommended]]="no",1,0)</f>
        <v>0</v>
      </c>
      <c r="K833" s="1" t="str">
        <f>IF(Table1[[#This Row],[Stars]]&gt;=8,"Excellent",IF(Table1[[#This Row],[Stars]]&gt;=6,"Good",IF(Table1[[#This Row],[Stars]]&gt;=5, "Average","Poor")))</f>
        <v>Poor</v>
      </c>
      <c r="L833" s="1">
        <f>IF(Table1[[#This Row],[Grade_of_Stars]]="Excellent", 1,0)</f>
        <v>0</v>
      </c>
      <c r="M833" s="1">
        <f>IF(Table1[[#This Row],[Grade_of_Stars]]="Good", 1,0)</f>
        <v>0</v>
      </c>
      <c r="N833" s="1">
        <f>IF(Table1[[#This Row],[Grade_of_Stars]]="Average",1,0)</f>
        <v>0</v>
      </c>
      <c r="O833" s="1">
        <f>IF(Table1[[#This Row],[Grade_of_Stars]]="Poor",1,0)</f>
        <v>1</v>
      </c>
    </row>
    <row r="834" spans="1:15" ht="14.25" customHeight="1" x14ac:dyDescent="0.25">
      <c r="A834" s="1" t="s">
        <v>1002</v>
      </c>
      <c r="B834" s="3">
        <v>45085</v>
      </c>
      <c r="C834" s="1" t="s">
        <v>31</v>
      </c>
      <c r="D834" s="1" t="s">
        <v>6</v>
      </c>
      <c r="E834" s="1" t="s">
        <v>7</v>
      </c>
      <c r="F834" s="1">
        <v>3</v>
      </c>
      <c r="G834" s="1" t="s">
        <v>26</v>
      </c>
      <c r="H834" s="1" t="s">
        <v>18</v>
      </c>
      <c r="I834" s="1">
        <f>IF(Table1[[#This Row],[Recommended]]="yes", 1, 0)</f>
        <v>0</v>
      </c>
      <c r="J834" s="1">
        <f>IF(Table1[[#This Row],[Recommended]]="no",1,0)</f>
        <v>1</v>
      </c>
      <c r="K834" s="1" t="str">
        <f>IF(Table1[[#This Row],[Stars]]&gt;=8,"Excellent",IF(Table1[[#This Row],[Stars]]&gt;=6,"Good",IF(Table1[[#This Row],[Stars]]&gt;=5, "Average","Poor")))</f>
        <v>Poor</v>
      </c>
      <c r="L834" s="1">
        <f>IF(Table1[[#This Row],[Grade_of_Stars]]="Excellent", 1,0)</f>
        <v>0</v>
      </c>
      <c r="M834" s="1">
        <f>IF(Table1[[#This Row],[Grade_of_Stars]]="Good", 1,0)</f>
        <v>0</v>
      </c>
      <c r="N834" s="1">
        <f>IF(Table1[[#This Row],[Grade_of_Stars]]="Average",1,0)</f>
        <v>0</v>
      </c>
      <c r="O834" s="1">
        <f>IF(Table1[[#This Row],[Grade_of_Stars]]="Poor",1,0)</f>
        <v>1</v>
      </c>
    </row>
    <row r="835" spans="1:15" ht="14.25" customHeight="1" x14ac:dyDescent="0.25">
      <c r="A835" s="1" t="s">
        <v>1003</v>
      </c>
      <c r="B835" s="3">
        <v>45076</v>
      </c>
      <c r="C835" s="1" t="s">
        <v>31</v>
      </c>
      <c r="D835" s="1" t="s">
        <v>6</v>
      </c>
      <c r="E835" s="1" t="s">
        <v>7</v>
      </c>
      <c r="F835" s="1">
        <v>5</v>
      </c>
      <c r="G835" s="1" t="s">
        <v>26</v>
      </c>
      <c r="H835" s="1" t="s">
        <v>18</v>
      </c>
      <c r="I835" s="1">
        <f>IF(Table1[[#This Row],[Recommended]]="yes", 1, 0)</f>
        <v>0</v>
      </c>
      <c r="J835" s="1">
        <f>IF(Table1[[#This Row],[Recommended]]="no",1,0)</f>
        <v>1</v>
      </c>
      <c r="K835" s="1" t="str">
        <f>IF(Table1[[#This Row],[Stars]]&gt;=8,"Excellent",IF(Table1[[#This Row],[Stars]]&gt;=6,"Good",IF(Table1[[#This Row],[Stars]]&gt;=5, "Average","Poor")))</f>
        <v>Average</v>
      </c>
      <c r="L835" s="1">
        <f>IF(Table1[[#This Row],[Grade_of_Stars]]="Excellent", 1,0)</f>
        <v>0</v>
      </c>
      <c r="M835" s="1">
        <f>IF(Table1[[#This Row],[Grade_of_Stars]]="Good", 1,0)</f>
        <v>0</v>
      </c>
      <c r="N835" s="1">
        <f>IF(Table1[[#This Row],[Grade_of_Stars]]="Average",1,0)</f>
        <v>1</v>
      </c>
      <c r="O835" s="1">
        <f>IF(Table1[[#This Row],[Grade_of_Stars]]="Poor",1,0)</f>
        <v>0</v>
      </c>
    </row>
    <row r="836" spans="1:15" ht="14.25" customHeight="1" x14ac:dyDescent="0.25">
      <c r="A836" s="1" t="s">
        <v>1004</v>
      </c>
      <c r="B836" s="3">
        <v>45063</v>
      </c>
      <c r="C836" s="1" t="s">
        <v>31</v>
      </c>
      <c r="D836" s="1" t="s">
        <v>6</v>
      </c>
      <c r="E836" s="1" t="s">
        <v>7</v>
      </c>
      <c r="F836" s="1">
        <v>5</v>
      </c>
      <c r="G836" s="1" t="s">
        <v>26</v>
      </c>
      <c r="H836" s="1" t="s">
        <v>18</v>
      </c>
      <c r="I836" s="1">
        <f>IF(Table1[[#This Row],[Recommended]]="yes", 1, 0)</f>
        <v>0</v>
      </c>
      <c r="J836" s="1">
        <f>IF(Table1[[#This Row],[Recommended]]="no",1,0)</f>
        <v>1</v>
      </c>
      <c r="K836" s="1" t="str">
        <f>IF(Table1[[#This Row],[Stars]]&gt;=8,"Excellent",IF(Table1[[#This Row],[Stars]]&gt;=6,"Good",IF(Table1[[#This Row],[Stars]]&gt;=5, "Average","Poor")))</f>
        <v>Average</v>
      </c>
      <c r="L836" s="1">
        <f>IF(Table1[[#This Row],[Grade_of_Stars]]="Excellent", 1,0)</f>
        <v>0</v>
      </c>
      <c r="M836" s="1">
        <f>IF(Table1[[#This Row],[Grade_of_Stars]]="Good", 1,0)</f>
        <v>0</v>
      </c>
      <c r="N836" s="1">
        <f>IF(Table1[[#This Row],[Grade_of_Stars]]="Average",1,0)</f>
        <v>1</v>
      </c>
      <c r="O836" s="1">
        <f>IF(Table1[[#This Row],[Grade_of_Stars]]="Poor",1,0)</f>
        <v>0</v>
      </c>
    </row>
    <row r="837" spans="1:15" ht="14.25" customHeight="1" x14ac:dyDescent="0.25">
      <c r="A837" s="1" t="s">
        <v>1005</v>
      </c>
      <c r="B837" s="3">
        <v>45025</v>
      </c>
      <c r="C837" s="1" t="s">
        <v>5</v>
      </c>
      <c r="D837" s="1" t="s">
        <v>6</v>
      </c>
      <c r="E837" s="1" t="s">
        <v>2</v>
      </c>
      <c r="F837" s="1">
        <v>5</v>
      </c>
      <c r="G837" s="1" t="s">
        <v>26</v>
      </c>
      <c r="H837" s="1" t="s">
        <v>18</v>
      </c>
      <c r="I837" s="1">
        <f>IF(Table1[[#This Row],[Recommended]]="yes", 1, 0)</f>
        <v>1</v>
      </c>
      <c r="J837" s="1">
        <f>IF(Table1[[#This Row],[Recommended]]="no",1,0)</f>
        <v>0</v>
      </c>
      <c r="K837" s="1" t="str">
        <f>IF(Table1[[#This Row],[Stars]]&gt;=8,"Excellent",IF(Table1[[#This Row],[Stars]]&gt;=6,"Good",IF(Table1[[#This Row],[Stars]]&gt;=5, "Average","Poor")))</f>
        <v>Average</v>
      </c>
      <c r="L837" s="1">
        <f>IF(Table1[[#This Row],[Grade_of_Stars]]="Excellent", 1,0)</f>
        <v>0</v>
      </c>
      <c r="M837" s="1">
        <f>IF(Table1[[#This Row],[Grade_of_Stars]]="Good", 1,0)</f>
        <v>0</v>
      </c>
      <c r="N837" s="1">
        <f>IF(Table1[[#This Row],[Grade_of_Stars]]="Average",1,0)</f>
        <v>1</v>
      </c>
      <c r="O837" s="1">
        <f>IF(Table1[[#This Row],[Grade_of_Stars]]="Poor",1,0)</f>
        <v>0</v>
      </c>
    </row>
    <row r="838" spans="1:15" ht="14.25" customHeight="1" x14ac:dyDescent="0.25">
      <c r="A838" s="1" t="s">
        <v>68</v>
      </c>
      <c r="B838" s="3">
        <v>45006</v>
      </c>
      <c r="C838" s="1" t="s">
        <v>5</v>
      </c>
      <c r="D838" s="1" t="s">
        <v>6</v>
      </c>
      <c r="E838" s="1" t="s">
        <v>7</v>
      </c>
      <c r="F838" s="1">
        <v>3</v>
      </c>
      <c r="G838" s="1" t="s">
        <v>26</v>
      </c>
      <c r="H838" s="1" t="s">
        <v>18</v>
      </c>
      <c r="I838" s="1">
        <f>IF(Table1[[#This Row],[Recommended]]="yes", 1, 0)</f>
        <v>0</v>
      </c>
      <c r="J838" s="1">
        <f>IF(Table1[[#This Row],[Recommended]]="no",1,0)</f>
        <v>1</v>
      </c>
      <c r="K838" s="1" t="str">
        <f>IF(Table1[[#This Row],[Stars]]&gt;=8,"Excellent",IF(Table1[[#This Row],[Stars]]&gt;=6,"Good",IF(Table1[[#This Row],[Stars]]&gt;=5, "Average","Poor")))</f>
        <v>Poor</v>
      </c>
      <c r="L838" s="1">
        <f>IF(Table1[[#This Row],[Grade_of_Stars]]="Excellent", 1,0)</f>
        <v>0</v>
      </c>
      <c r="M838" s="1">
        <f>IF(Table1[[#This Row],[Grade_of_Stars]]="Good", 1,0)</f>
        <v>0</v>
      </c>
      <c r="N838" s="1">
        <f>IF(Table1[[#This Row],[Grade_of_Stars]]="Average",1,0)</f>
        <v>0</v>
      </c>
      <c r="O838" s="1">
        <f>IF(Table1[[#This Row],[Grade_of_Stars]]="Poor",1,0)</f>
        <v>1</v>
      </c>
    </row>
    <row r="839" spans="1:15" ht="14.25" customHeight="1" x14ac:dyDescent="0.25">
      <c r="A839" s="1" t="s">
        <v>74</v>
      </c>
      <c r="B839" s="3">
        <v>45000</v>
      </c>
      <c r="C839" s="1" t="s">
        <v>5</v>
      </c>
      <c r="D839" s="1" t="s">
        <v>6</v>
      </c>
      <c r="E839" s="1" t="s">
        <v>7</v>
      </c>
      <c r="F839" s="1">
        <v>7</v>
      </c>
      <c r="G839" s="1" t="s">
        <v>26</v>
      </c>
      <c r="H839" s="1" t="s">
        <v>18</v>
      </c>
      <c r="I839" s="1">
        <f>IF(Table1[[#This Row],[Recommended]]="yes", 1, 0)</f>
        <v>0</v>
      </c>
      <c r="J839" s="1">
        <f>IF(Table1[[#This Row],[Recommended]]="no",1,0)</f>
        <v>1</v>
      </c>
      <c r="K839" s="1" t="str">
        <f>IF(Table1[[#This Row],[Stars]]&gt;=8,"Excellent",IF(Table1[[#This Row],[Stars]]&gt;=6,"Good",IF(Table1[[#This Row],[Stars]]&gt;=5, "Average","Poor")))</f>
        <v>Good</v>
      </c>
      <c r="L839" s="1">
        <f>IF(Table1[[#This Row],[Grade_of_Stars]]="Excellent", 1,0)</f>
        <v>0</v>
      </c>
      <c r="M839" s="1">
        <f>IF(Table1[[#This Row],[Grade_of_Stars]]="Good", 1,0)</f>
        <v>1</v>
      </c>
      <c r="N839" s="1">
        <f>IF(Table1[[#This Row],[Grade_of_Stars]]="Average",1,0)</f>
        <v>0</v>
      </c>
      <c r="O839" s="1">
        <f>IF(Table1[[#This Row],[Grade_of_Stars]]="Poor",1,0)</f>
        <v>0</v>
      </c>
    </row>
    <row r="840" spans="1:15" ht="14.25" customHeight="1" x14ac:dyDescent="0.25">
      <c r="A840" s="1" t="s">
        <v>1006</v>
      </c>
      <c r="B840" s="3">
        <v>44983</v>
      </c>
      <c r="C840" s="1" t="s">
        <v>5</v>
      </c>
      <c r="D840" s="1" t="s">
        <v>6</v>
      </c>
      <c r="E840" s="1" t="s">
        <v>7</v>
      </c>
      <c r="F840" s="1">
        <v>1</v>
      </c>
      <c r="G840" s="1" t="s">
        <v>26</v>
      </c>
      <c r="H840" s="1" t="s">
        <v>18</v>
      </c>
      <c r="I840" s="1">
        <f>IF(Table1[[#This Row],[Recommended]]="yes", 1, 0)</f>
        <v>0</v>
      </c>
      <c r="J840" s="1">
        <f>IF(Table1[[#This Row],[Recommended]]="no",1,0)</f>
        <v>1</v>
      </c>
      <c r="K840" s="1" t="str">
        <f>IF(Table1[[#This Row],[Stars]]&gt;=8,"Excellent",IF(Table1[[#This Row],[Stars]]&gt;=6,"Good",IF(Table1[[#This Row],[Stars]]&gt;=5, "Average","Poor")))</f>
        <v>Poor</v>
      </c>
      <c r="L840" s="1">
        <f>IF(Table1[[#This Row],[Grade_of_Stars]]="Excellent", 1,0)</f>
        <v>0</v>
      </c>
      <c r="M840" s="1">
        <f>IF(Table1[[#This Row],[Grade_of_Stars]]="Good", 1,0)</f>
        <v>0</v>
      </c>
      <c r="N840" s="1">
        <f>IF(Table1[[#This Row],[Grade_of_Stars]]="Average",1,0)</f>
        <v>0</v>
      </c>
      <c r="O840" s="1">
        <f>IF(Table1[[#This Row],[Grade_of_Stars]]="Poor",1,0)</f>
        <v>1</v>
      </c>
    </row>
    <row r="841" spans="1:15" ht="14.25" customHeight="1" x14ac:dyDescent="0.25">
      <c r="A841" s="1" t="s">
        <v>1007</v>
      </c>
      <c r="B841" s="3">
        <v>44898</v>
      </c>
      <c r="C841" s="1" t="s">
        <v>31</v>
      </c>
      <c r="D841" s="1" t="s">
        <v>6</v>
      </c>
      <c r="E841" s="1" t="s">
        <v>7</v>
      </c>
      <c r="F841" s="1">
        <v>3</v>
      </c>
      <c r="G841" s="1" t="s">
        <v>26</v>
      </c>
      <c r="H841" s="1" t="s">
        <v>18</v>
      </c>
      <c r="I841" s="1">
        <f>IF(Table1[[#This Row],[Recommended]]="yes", 1, 0)</f>
        <v>0</v>
      </c>
      <c r="J841" s="1">
        <f>IF(Table1[[#This Row],[Recommended]]="no",1,0)</f>
        <v>1</v>
      </c>
      <c r="K841" s="1" t="str">
        <f>IF(Table1[[#This Row],[Stars]]&gt;=8,"Excellent",IF(Table1[[#This Row],[Stars]]&gt;=6,"Good",IF(Table1[[#This Row],[Stars]]&gt;=5, "Average","Poor")))</f>
        <v>Poor</v>
      </c>
      <c r="L841" s="1">
        <f>IF(Table1[[#This Row],[Grade_of_Stars]]="Excellent", 1,0)</f>
        <v>0</v>
      </c>
      <c r="M841" s="1">
        <f>IF(Table1[[#This Row],[Grade_of_Stars]]="Good", 1,0)</f>
        <v>0</v>
      </c>
      <c r="N841" s="1">
        <f>IF(Table1[[#This Row],[Grade_of_Stars]]="Average",1,0)</f>
        <v>0</v>
      </c>
      <c r="O841" s="1">
        <f>IF(Table1[[#This Row],[Grade_of_Stars]]="Poor",1,0)</f>
        <v>1</v>
      </c>
    </row>
    <row r="842" spans="1:15" ht="14.25" customHeight="1" x14ac:dyDescent="0.25">
      <c r="A842" s="1" t="s">
        <v>1008</v>
      </c>
      <c r="B842" s="3">
        <v>44872</v>
      </c>
      <c r="C842" s="1" t="s">
        <v>94</v>
      </c>
      <c r="D842" s="1" t="s">
        <v>6</v>
      </c>
      <c r="E842" s="1" t="s">
        <v>2</v>
      </c>
      <c r="F842" s="1">
        <v>3</v>
      </c>
      <c r="G842" s="1" t="s">
        <v>26</v>
      </c>
      <c r="H842" s="1" t="s">
        <v>18</v>
      </c>
      <c r="I842" s="1">
        <f>IF(Table1[[#This Row],[Recommended]]="yes", 1, 0)</f>
        <v>1</v>
      </c>
      <c r="J842" s="1">
        <f>IF(Table1[[#This Row],[Recommended]]="no",1,0)</f>
        <v>0</v>
      </c>
      <c r="K842" s="1" t="str">
        <f>IF(Table1[[#This Row],[Stars]]&gt;=8,"Excellent",IF(Table1[[#This Row],[Stars]]&gt;=6,"Good",IF(Table1[[#This Row],[Stars]]&gt;=5, "Average","Poor")))</f>
        <v>Poor</v>
      </c>
      <c r="L842" s="1">
        <f>IF(Table1[[#This Row],[Grade_of_Stars]]="Excellent", 1,0)</f>
        <v>0</v>
      </c>
      <c r="M842" s="1">
        <f>IF(Table1[[#This Row],[Grade_of_Stars]]="Good", 1,0)</f>
        <v>0</v>
      </c>
      <c r="N842" s="1">
        <f>IF(Table1[[#This Row],[Grade_of_Stars]]="Average",1,0)</f>
        <v>0</v>
      </c>
      <c r="O842" s="1">
        <f>IF(Table1[[#This Row],[Grade_of_Stars]]="Poor",1,0)</f>
        <v>1</v>
      </c>
    </row>
    <row r="843" spans="1:15" ht="14.25" customHeight="1" x14ac:dyDescent="0.25">
      <c r="A843" s="1" t="s">
        <v>98</v>
      </c>
      <c r="B843" s="3">
        <v>44840</v>
      </c>
      <c r="C843" s="1" t="s">
        <v>31</v>
      </c>
      <c r="D843" s="1" t="s">
        <v>6</v>
      </c>
      <c r="E843" s="1" t="s">
        <v>2</v>
      </c>
      <c r="F843" s="1">
        <v>3</v>
      </c>
      <c r="G843" s="1" t="s">
        <v>26</v>
      </c>
      <c r="H843" s="1" t="s">
        <v>18</v>
      </c>
      <c r="I843" s="1">
        <f>IF(Table1[[#This Row],[Recommended]]="yes", 1, 0)</f>
        <v>1</v>
      </c>
      <c r="J843" s="1">
        <f>IF(Table1[[#This Row],[Recommended]]="no",1,0)</f>
        <v>0</v>
      </c>
      <c r="K843" s="1" t="str">
        <f>IF(Table1[[#This Row],[Stars]]&gt;=8,"Excellent",IF(Table1[[#This Row],[Stars]]&gt;=6,"Good",IF(Table1[[#This Row],[Stars]]&gt;=5, "Average","Poor")))</f>
        <v>Poor</v>
      </c>
      <c r="L843" s="1">
        <f>IF(Table1[[#This Row],[Grade_of_Stars]]="Excellent", 1,0)</f>
        <v>0</v>
      </c>
      <c r="M843" s="1">
        <f>IF(Table1[[#This Row],[Grade_of_Stars]]="Good", 1,0)</f>
        <v>0</v>
      </c>
      <c r="N843" s="1">
        <f>IF(Table1[[#This Row],[Grade_of_Stars]]="Average",1,0)</f>
        <v>0</v>
      </c>
      <c r="O843" s="1">
        <f>IF(Table1[[#This Row],[Grade_of_Stars]]="Poor",1,0)</f>
        <v>1</v>
      </c>
    </row>
    <row r="844" spans="1:15" ht="14.25" customHeight="1" x14ac:dyDescent="0.25">
      <c r="A844" s="1" t="s">
        <v>1009</v>
      </c>
      <c r="B844" s="3">
        <v>44794</v>
      </c>
      <c r="C844" s="1" t="s">
        <v>5</v>
      </c>
      <c r="D844" s="1" t="s">
        <v>6</v>
      </c>
      <c r="E844" s="1" t="s">
        <v>7</v>
      </c>
      <c r="F844" s="1">
        <v>9</v>
      </c>
      <c r="G844" s="1" t="s">
        <v>26</v>
      </c>
      <c r="H844" s="1" t="s">
        <v>18</v>
      </c>
      <c r="I844" s="1">
        <f>IF(Table1[[#This Row],[Recommended]]="yes", 1, 0)</f>
        <v>0</v>
      </c>
      <c r="J844" s="1">
        <f>IF(Table1[[#This Row],[Recommended]]="no",1,0)</f>
        <v>1</v>
      </c>
      <c r="K844" s="1" t="str">
        <f>IF(Table1[[#This Row],[Stars]]&gt;=8,"Excellent",IF(Table1[[#This Row],[Stars]]&gt;=6,"Good",IF(Table1[[#This Row],[Stars]]&gt;=5, "Average","Poor")))</f>
        <v>Excellent</v>
      </c>
      <c r="L844" s="1">
        <f>IF(Table1[[#This Row],[Grade_of_Stars]]="Excellent", 1,0)</f>
        <v>1</v>
      </c>
      <c r="M844" s="1">
        <f>IF(Table1[[#This Row],[Grade_of_Stars]]="Good", 1,0)</f>
        <v>0</v>
      </c>
      <c r="N844" s="1">
        <f>IF(Table1[[#This Row],[Grade_of_Stars]]="Average",1,0)</f>
        <v>0</v>
      </c>
      <c r="O844" s="1">
        <f>IF(Table1[[#This Row],[Grade_of_Stars]]="Poor",1,0)</f>
        <v>0</v>
      </c>
    </row>
    <row r="845" spans="1:15" ht="14.25" customHeight="1" x14ac:dyDescent="0.25">
      <c r="A845" s="1" t="s">
        <v>1010</v>
      </c>
      <c r="B845" s="3">
        <v>44749</v>
      </c>
      <c r="C845" s="1" t="s">
        <v>31</v>
      </c>
      <c r="D845" s="1" t="s">
        <v>6</v>
      </c>
      <c r="E845" s="1" t="s">
        <v>7</v>
      </c>
      <c r="F845" s="1">
        <v>3</v>
      </c>
      <c r="G845" s="1" t="s">
        <v>26</v>
      </c>
      <c r="H845" s="1" t="s">
        <v>18</v>
      </c>
      <c r="I845" s="1">
        <f>IF(Table1[[#This Row],[Recommended]]="yes", 1, 0)</f>
        <v>0</v>
      </c>
      <c r="J845" s="1">
        <f>IF(Table1[[#This Row],[Recommended]]="no",1,0)</f>
        <v>1</v>
      </c>
      <c r="K845" s="1" t="str">
        <f>IF(Table1[[#This Row],[Stars]]&gt;=8,"Excellent",IF(Table1[[#This Row],[Stars]]&gt;=6,"Good",IF(Table1[[#This Row],[Stars]]&gt;=5, "Average","Poor")))</f>
        <v>Poor</v>
      </c>
      <c r="L845" s="1">
        <f>IF(Table1[[#This Row],[Grade_of_Stars]]="Excellent", 1,0)</f>
        <v>0</v>
      </c>
      <c r="M845" s="1">
        <f>IF(Table1[[#This Row],[Grade_of_Stars]]="Good", 1,0)</f>
        <v>0</v>
      </c>
      <c r="N845" s="1">
        <f>IF(Table1[[#This Row],[Grade_of_Stars]]="Average",1,0)</f>
        <v>0</v>
      </c>
      <c r="O845" s="1">
        <f>IF(Table1[[#This Row],[Grade_of_Stars]]="Poor",1,0)</f>
        <v>1</v>
      </c>
    </row>
    <row r="846" spans="1:15" ht="14.25" customHeight="1" x14ac:dyDescent="0.25">
      <c r="A846" s="1" t="s">
        <v>121</v>
      </c>
      <c r="B846" s="3">
        <v>44739</v>
      </c>
      <c r="C846" s="1" t="s">
        <v>14</v>
      </c>
      <c r="D846" s="1" t="s">
        <v>6</v>
      </c>
      <c r="E846" s="1" t="s">
        <v>7</v>
      </c>
      <c r="F846" s="1">
        <v>3</v>
      </c>
      <c r="G846" s="1" t="s">
        <v>26</v>
      </c>
      <c r="H846" s="1" t="s">
        <v>18</v>
      </c>
      <c r="I846" s="1">
        <f>IF(Table1[[#This Row],[Recommended]]="yes", 1, 0)</f>
        <v>0</v>
      </c>
      <c r="J846" s="1">
        <f>IF(Table1[[#This Row],[Recommended]]="no",1,0)</f>
        <v>1</v>
      </c>
      <c r="K846" s="1" t="str">
        <f>IF(Table1[[#This Row],[Stars]]&gt;=8,"Excellent",IF(Table1[[#This Row],[Stars]]&gt;=6,"Good",IF(Table1[[#This Row],[Stars]]&gt;=5, "Average","Poor")))</f>
        <v>Poor</v>
      </c>
      <c r="L846" s="1">
        <f>IF(Table1[[#This Row],[Grade_of_Stars]]="Excellent", 1,0)</f>
        <v>0</v>
      </c>
      <c r="M846" s="1">
        <f>IF(Table1[[#This Row],[Grade_of_Stars]]="Good", 1,0)</f>
        <v>0</v>
      </c>
      <c r="N846" s="1">
        <f>IF(Table1[[#This Row],[Grade_of_Stars]]="Average",1,0)</f>
        <v>0</v>
      </c>
      <c r="O846" s="1">
        <f>IF(Table1[[#This Row],[Grade_of_Stars]]="Poor",1,0)</f>
        <v>1</v>
      </c>
    </row>
    <row r="847" spans="1:15" ht="14.25" customHeight="1" x14ac:dyDescent="0.25">
      <c r="A847" s="1" t="s">
        <v>1011</v>
      </c>
      <c r="B847" s="3">
        <v>44730</v>
      </c>
      <c r="C847" s="1" t="s">
        <v>14</v>
      </c>
      <c r="D847" s="1" t="s">
        <v>6</v>
      </c>
      <c r="E847" s="1" t="s">
        <v>7</v>
      </c>
      <c r="F847" s="1">
        <v>5</v>
      </c>
      <c r="G847" s="1" t="s">
        <v>26</v>
      </c>
      <c r="H847" s="1" t="s">
        <v>18</v>
      </c>
      <c r="I847" s="1">
        <f>IF(Table1[[#This Row],[Recommended]]="yes", 1, 0)</f>
        <v>0</v>
      </c>
      <c r="J847" s="1">
        <f>IF(Table1[[#This Row],[Recommended]]="no",1,0)</f>
        <v>1</v>
      </c>
      <c r="K847" s="1" t="str">
        <f>IF(Table1[[#This Row],[Stars]]&gt;=8,"Excellent",IF(Table1[[#This Row],[Stars]]&gt;=6,"Good",IF(Table1[[#This Row],[Stars]]&gt;=5, "Average","Poor")))</f>
        <v>Average</v>
      </c>
      <c r="L847" s="1">
        <f>IF(Table1[[#This Row],[Grade_of_Stars]]="Excellent", 1,0)</f>
        <v>0</v>
      </c>
      <c r="M847" s="1">
        <f>IF(Table1[[#This Row],[Grade_of_Stars]]="Good", 1,0)</f>
        <v>0</v>
      </c>
      <c r="N847" s="1">
        <f>IF(Table1[[#This Row],[Grade_of_Stars]]="Average",1,0)</f>
        <v>1</v>
      </c>
      <c r="O847" s="1">
        <f>IF(Table1[[#This Row],[Grade_of_Stars]]="Poor",1,0)</f>
        <v>0</v>
      </c>
    </row>
    <row r="848" spans="1:15" ht="14.25" customHeight="1" x14ac:dyDescent="0.25">
      <c r="A848" s="1" t="s">
        <v>128</v>
      </c>
      <c r="B848" s="3">
        <v>44714</v>
      </c>
      <c r="C848" s="1" t="s">
        <v>33</v>
      </c>
      <c r="D848" s="1" t="s">
        <v>6</v>
      </c>
      <c r="E848" s="1" t="s">
        <v>2</v>
      </c>
      <c r="F848" s="1">
        <v>5</v>
      </c>
      <c r="G848" s="1" t="s">
        <v>26</v>
      </c>
      <c r="H848" s="1" t="s">
        <v>18</v>
      </c>
      <c r="I848" s="1">
        <f>IF(Table1[[#This Row],[Recommended]]="yes", 1, 0)</f>
        <v>1</v>
      </c>
      <c r="J848" s="1">
        <f>IF(Table1[[#This Row],[Recommended]]="no",1,0)</f>
        <v>0</v>
      </c>
      <c r="K848" s="1" t="str">
        <f>IF(Table1[[#This Row],[Stars]]&gt;=8,"Excellent",IF(Table1[[#This Row],[Stars]]&gt;=6,"Good",IF(Table1[[#This Row],[Stars]]&gt;=5, "Average","Poor")))</f>
        <v>Average</v>
      </c>
      <c r="L848" s="1">
        <f>IF(Table1[[#This Row],[Grade_of_Stars]]="Excellent", 1,0)</f>
        <v>0</v>
      </c>
      <c r="M848" s="1">
        <f>IF(Table1[[#This Row],[Grade_of_Stars]]="Good", 1,0)</f>
        <v>0</v>
      </c>
      <c r="N848" s="1">
        <f>IF(Table1[[#This Row],[Grade_of_Stars]]="Average",1,0)</f>
        <v>1</v>
      </c>
      <c r="O848" s="1">
        <f>IF(Table1[[#This Row],[Grade_of_Stars]]="Poor",1,0)</f>
        <v>0</v>
      </c>
    </row>
    <row r="849" spans="1:15" ht="14.25" customHeight="1" x14ac:dyDescent="0.25">
      <c r="A849" s="1" t="s">
        <v>1012</v>
      </c>
      <c r="B849" s="3">
        <v>44680</v>
      </c>
      <c r="C849" s="1" t="s">
        <v>140</v>
      </c>
      <c r="D849" s="1" t="s">
        <v>6</v>
      </c>
      <c r="E849" s="1" t="s">
        <v>2</v>
      </c>
      <c r="F849" s="1">
        <v>3</v>
      </c>
      <c r="G849" s="1" t="s">
        <v>26</v>
      </c>
      <c r="H849" s="1" t="s">
        <v>18</v>
      </c>
      <c r="I849" s="1">
        <f>IF(Table1[[#This Row],[Recommended]]="yes", 1, 0)</f>
        <v>1</v>
      </c>
      <c r="J849" s="1">
        <f>IF(Table1[[#This Row],[Recommended]]="no",1,0)</f>
        <v>0</v>
      </c>
      <c r="K849" s="1" t="str">
        <f>IF(Table1[[#This Row],[Stars]]&gt;=8,"Excellent",IF(Table1[[#This Row],[Stars]]&gt;=6,"Good",IF(Table1[[#This Row],[Stars]]&gt;=5, "Average","Poor")))</f>
        <v>Poor</v>
      </c>
      <c r="L849" s="1">
        <f>IF(Table1[[#This Row],[Grade_of_Stars]]="Excellent", 1,0)</f>
        <v>0</v>
      </c>
      <c r="M849" s="1">
        <f>IF(Table1[[#This Row],[Grade_of_Stars]]="Good", 1,0)</f>
        <v>0</v>
      </c>
      <c r="N849" s="1">
        <f>IF(Table1[[#This Row],[Grade_of_Stars]]="Average",1,0)</f>
        <v>0</v>
      </c>
      <c r="O849" s="1">
        <f>IF(Table1[[#This Row],[Grade_of_Stars]]="Poor",1,0)</f>
        <v>1</v>
      </c>
    </row>
    <row r="850" spans="1:15" ht="14.25" customHeight="1" x14ac:dyDescent="0.25">
      <c r="A850" s="1" t="s">
        <v>146</v>
      </c>
      <c r="B850" s="3">
        <v>44665</v>
      </c>
      <c r="C850" s="1" t="s">
        <v>5</v>
      </c>
      <c r="D850" s="1" t="s">
        <v>6</v>
      </c>
      <c r="E850" s="1" t="s">
        <v>2</v>
      </c>
      <c r="F850" s="1">
        <v>5</v>
      </c>
      <c r="G850" s="1" t="s">
        <v>26</v>
      </c>
      <c r="H850" s="1" t="s">
        <v>18</v>
      </c>
      <c r="I850" s="1">
        <f>IF(Table1[[#This Row],[Recommended]]="yes", 1, 0)</f>
        <v>1</v>
      </c>
      <c r="J850" s="1">
        <f>IF(Table1[[#This Row],[Recommended]]="no",1,0)</f>
        <v>0</v>
      </c>
      <c r="K850" s="1" t="str">
        <f>IF(Table1[[#This Row],[Stars]]&gt;=8,"Excellent",IF(Table1[[#This Row],[Stars]]&gt;=6,"Good",IF(Table1[[#This Row],[Stars]]&gt;=5, "Average","Poor")))</f>
        <v>Average</v>
      </c>
      <c r="L850" s="1">
        <f>IF(Table1[[#This Row],[Grade_of_Stars]]="Excellent", 1,0)</f>
        <v>0</v>
      </c>
      <c r="M850" s="1">
        <f>IF(Table1[[#This Row],[Grade_of_Stars]]="Good", 1,0)</f>
        <v>0</v>
      </c>
      <c r="N850" s="1">
        <f>IF(Table1[[#This Row],[Grade_of_Stars]]="Average",1,0)</f>
        <v>1</v>
      </c>
      <c r="O850" s="1">
        <f>IF(Table1[[#This Row],[Grade_of_Stars]]="Poor",1,0)</f>
        <v>0</v>
      </c>
    </row>
    <row r="851" spans="1:15" ht="14.25" customHeight="1" x14ac:dyDescent="0.25">
      <c r="A851" s="1" t="s">
        <v>154</v>
      </c>
      <c r="B851" s="3">
        <v>44650</v>
      </c>
      <c r="C851" s="1" t="s">
        <v>31</v>
      </c>
      <c r="D851" s="1" t="s">
        <v>6</v>
      </c>
      <c r="E851" s="1" t="s">
        <v>7</v>
      </c>
      <c r="F851" s="1">
        <v>7</v>
      </c>
      <c r="G851" s="1" t="s">
        <v>26</v>
      </c>
      <c r="H851" s="1" t="s">
        <v>18</v>
      </c>
      <c r="I851" s="1">
        <f>IF(Table1[[#This Row],[Recommended]]="yes", 1, 0)</f>
        <v>0</v>
      </c>
      <c r="J851" s="1">
        <f>IF(Table1[[#This Row],[Recommended]]="no",1,0)</f>
        <v>1</v>
      </c>
      <c r="K851" s="1" t="str">
        <f>IF(Table1[[#This Row],[Stars]]&gt;=8,"Excellent",IF(Table1[[#This Row],[Stars]]&gt;=6,"Good",IF(Table1[[#This Row],[Stars]]&gt;=5, "Average","Poor")))</f>
        <v>Good</v>
      </c>
      <c r="L851" s="1">
        <f>IF(Table1[[#This Row],[Grade_of_Stars]]="Excellent", 1,0)</f>
        <v>0</v>
      </c>
      <c r="M851" s="1">
        <f>IF(Table1[[#This Row],[Grade_of_Stars]]="Good", 1,0)</f>
        <v>1</v>
      </c>
      <c r="N851" s="1">
        <f>IF(Table1[[#This Row],[Grade_of_Stars]]="Average",1,0)</f>
        <v>0</v>
      </c>
      <c r="O851" s="1">
        <f>IF(Table1[[#This Row],[Grade_of_Stars]]="Poor",1,0)</f>
        <v>0</v>
      </c>
    </row>
    <row r="852" spans="1:15" ht="14.25" customHeight="1" x14ac:dyDescent="0.25">
      <c r="A852" s="1" t="s">
        <v>1013</v>
      </c>
      <c r="B852" s="3">
        <v>44631</v>
      </c>
      <c r="C852" s="1" t="s">
        <v>5</v>
      </c>
      <c r="D852" s="1" t="s">
        <v>6</v>
      </c>
      <c r="E852" s="1" t="s">
        <v>7</v>
      </c>
      <c r="F852" s="1">
        <v>9</v>
      </c>
      <c r="G852" s="1" t="s">
        <v>26</v>
      </c>
      <c r="H852" s="1" t="s">
        <v>18</v>
      </c>
      <c r="I852" s="1">
        <f>IF(Table1[[#This Row],[Recommended]]="yes", 1, 0)</f>
        <v>0</v>
      </c>
      <c r="J852" s="1">
        <f>IF(Table1[[#This Row],[Recommended]]="no",1,0)</f>
        <v>1</v>
      </c>
      <c r="K852" s="1" t="str">
        <f>IF(Table1[[#This Row],[Stars]]&gt;=8,"Excellent",IF(Table1[[#This Row],[Stars]]&gt;=6,"Good",IF(Table1[[#This Row],[Stars]]&gt;=5, "Average","Poor")))</f>
        <v>Excellent</v>
      </c>
      <c r="L852" s="1">
        <f>IF(Table1[[#This Row],[Grade_of_Stars]]="Excellent", 1,0)</f>
        <v>1</v>
      </c>
      <c r="M852" s="1">
        <f>IF(Table1[[#This Row],[Grade_of_Stars]]="Good", 1,0)</f>
        <v>0</v>
      </c>
      <c r="N852" s="1">
        <f>IF(Table1[[#This Row],[Grade_of_Stars]]="Average",1,0)</f>
        <v>0</v>
      </c>
      <c r="O852" s="1">
        <f>IF(Table1[[#This Row],[Grade_of_Stars]]="Poor",1,0)</f>
        <v>0</v>
      </c>
    </row>
    <row r="853" spans="1:15" ht="14.25" customHeight="1" x14ac:dyDescent="0.25">
      <c r="A853" s="1" t="s">
        <v>1014</v>
      </c>
      <c r="B853" s="3">
        <v>44613</v>
      </c>
      <c r="C853" s="1" t="s">
        <v>34</v>
      </c>
      <c r="D853" s="1" t="s">
        <v>6</v>
      </c>
      <c r="E853" s="1" t="s">
        <v>7</v>
      </c>
      <c r="F853" s="1">
        <v>1</v>
      </c>
      <c r="G853" s="1" t="s">
        <v>26</v>
      </c>
      <c r="H853" s="1" t="s">
        <v>18</v>
      </c>
      <c r="I853" s="1">
        <f>IF(Table1[[#This Row],[Recommended]]="yes", 1, 0)</f>
        <v>0</v>
      </c>
      <c r="J853" s="1">
        <f>IF(Table1[[#This Row],[Recommended]]="no",1,0)</f>
        <v>1</v>
      </c>
      <c r="K853" s="1" t="str">
        <f>IF(Table1[[#This Row],[Stars]]&gt;=8,"Excellent",IF(Table1[[#This Row],[Stars]]&gt;=6,"Good",IF(Table1[[#This Row],[Stars]]&gt;=5, "Average","Poor")))</f>
        <v>Poor</v>
      </c>
      <c r="L853" s="1">
        <f>IF(Table1[[#This Row],[Grade_of_Stars]]="Excellent", 1,0)</f>
        <v>0</v>
      </c>
      <c r="M853" s="1">
        <f>IF(Table1[[#This Row],[Grade_of_Stars]]="Good", 1,0)</f>
        <v>0</v>
      </c>
      <c r="N853" s="1">
        <f>IF(Table1[[#This Row],[Grade_of_Stars]]="Average",1,0)</f>
        <v>0</v>
      </c>
      <c r="O853" s="1">
        <f>IF(Table1[[#This Row],[Grade_of_Stars]]="Poor",1,0)</f>
        <v>1</v>
      </c>
    </row>
    <row r="854" spans="1:15" ht="14.25" customHeight="1" x14ac:dyDescent="0.25">
      <c r="A854" s="1" t="s">
        <v>163</v>
      </c>
      <c r="B854" s="3">
        <v>44567</v>
      </c>
      <c r="C854" s="1" t="s">
        <v>5</v>
      </c>
      <c r="D854" s="1" t="s">
        <v>6</v>
      </c>
      <c r="E854" s="1" t="s">
        <v>7</v>
      </c>
      <c r="F854" s="1">
        <v>3</v>
      </c>
      <c r="G854" s="1" t="s">
        <v>26</v>
      </c>
      <c r="H854" s="1" t="s">
        <v>18</v>
      </c>
      <c r="I854" s="1">
        <f>IF(Table1[[#This Row],[Recommended]]="yes", 1, 0)</f>
        <v>0</v>
      </c>
      <c r="J854" s="1">
        <f>IF(Table1[[#This Row],[Recommended]]="no",1,0)</f>
        <v>1</v>
      </c>
      <c r="K854" s="1" t="str">
        <f>IF(Table1[[#This Row],[Stars]]&gt;=8,"Excellent",IF(Table1[[#This Row],[Stars]]&gt;=6,"Good",IF(Table1[[#This Row],[Stars]]&gt;=5, "Average","Poor")))</f>
        <v>Poor</v>
      </c>
      <c r="L854" s="1">
        <f>IF(Table1[[#This Row],[Grade_of_Stars]]="Excellent", 1,0)</f>
        <v>0</v>
      </c>
      <c r="M854" s="1">
        <f>IF(Table1[[#This Row],[Grade_of_Stars]]="Good", 1,0)</f>
        <v>0</v>
      </c>
      <c r="N854" s="1">
        <f>IF(Table1[[#This Row],[Grade_of_Stars]]="Average",1,0)</f>
        <v>0</v>
      </c>
      <c r="O854" s="1">
        <f>IF(Table1[[#This Row],[Grade_of_Stars]]="Poor",1,0)</f>
        <v>1</v>
      </c>
    </row>
    <row r="855" spans="1:15" ht="14.25" customHeight="1" x14ac:dyDescent="0.25">
      <c r="A855" s="1" t="s">
        <v>173</v>
      </c>
      <c r="B855" s="3">
        <v>44471</v>
      </c>
      <c r="C855" s="1" t="s">
        <v>5</v>
      </c>
      <c r="D855" s="1" t="s">
        <v>6</v>
      </c>
      <c r="E855" s="1" t="s">
        <v>7</v>
      </c>
      <c r="F855" s="1">
        <v>5</v>
      </c>
      <c r="G855" s="1" t="s">
        <v>26</v>
      </c>
      <c r="H855" s="1" t="s">
        <v>18</v>
      </c>
      <c r="I855" s="1">
        <f>IF(Table1[[#This Row],[Recommended]]="yes", 1, 0)</f>
        <v>0</v>
      </c>
      <c r="J855" s="1">
        <f>IF(Table1[[#This Row],[Recommended]]="no",1,0)</f>
        <v>1</v>
      </c>
      <c r="K855" s="1" t="str">
        <f>IF(Table1[[#This Row],[Stars]]&gt;=8,"Excellent",IF(Table1[[#This Row],[Stars]]&gt;=6,"Good",IF(Table1[[#This Row],[Stars]]&gt;=5, "Average","Poor")))</f>
        <v>Average</v>
      </c>
      <c r="L855" s="1">
        <f>IF(Table1[[#This Row],[Grade_of_Stars]]="Excellent", 1,0)</f>
        <v>0</v>
      </c>
      <c r="M855" s="1">
        <f>IF(Table1[[#This Row],[Grade_of_Stars]]="Good", 1,0)</f>
        <v>0</v>
      </c>
      <c r="N855" s="1">
        <f>IF(Table1[[#This Row],[Grade_of_Stars]]="Average",1,0)</f>
        <v>1</v>
      </c>
      <c r="O855" s="1">
        <f>IF(Table1[[#This Row],[Grade_of_Stars]]="Poor",1,0)</f>
        <v>0</v>
      </c>
    </row>
    <row r="856" spans="1:15" ht="14.25" customHeight="1" x14ac:dyDescent="0.25">
      <c r="A856" s="1" t="s">
        <v>1015</v>
      </c>
      <c r="B856" s="3">
        <v>44446</v>
      </c>
      <c r="C856" s="1" t="s">
        <v>31</v>
      </c>
      <c r="D856" s="1" t="s">
        <v>6</v>
      </c>
      <c r="E856" s="1" t="s">
        <v>7</v>
      </c>
      <c r="F856" s="1">
        <v>3</v>
      </c>
      <c r="G856" s="1" t="s">
        <v>26</v>
      </c>
      <c r="H856" s="1" t="s">
        <v>18</v>
      </c>
      <c r="I856" s="1">
        <f>IF(Table1[[#This Row],[Recommended]]="yes", 1, 0)</f>
        <v>0</v>
      </c>
      <c r="J856" s="1">
        <f>IF(Table1[[#This Row],[Recommended]]="no",1,0)</f>
        <v>1</v>
      </c>
      <c r="K856" s="1" t="str">
        <f>IF(Table1[[#This Row],[Stars]]&gt;=8,"Excellent",IF(Table1[[#This Row],[Stars]]&gt;=6,"Good",IF(Table1[[#This Row],[Stars]]&gt;=5, "Average","Poor")))</f>
        <v>Poor</v>
      </c>
      <c r="L856" s="1">
        <f>IF(Table1[[#This Row],[Grade_of_Stars]]="Excellent", 1,0)</f>
        <v>0</v>
      </c>
      <c r="M856" s="1">
        <f>IF(Table1[[#This Row],[Grade_of_Stars]]="Good", 1,0)</f>
        <v>0</v>
      </c>
      <c r="N856" s="1">
        <f>IF(Table1[[#This Row],[Grade_of_Stars]]="Average",1,0)</f>
        <v>0</v>
      </c>
      <c r="O856" s="1">
        <f>IF(Table1[[#This Row],[Grade_of_Stars]]="Poor",1,0)</f>
        <v>1</v>
      </c>
    </row>
    <row r="857" spans="1:15" ht="14.25" customHeight="1" x14ac:dyDescent="0.25">
      <c r="A857" s="1" t="s">
        <v>1016</v>
      </c>
      <c r="B857" s="3">
        <v>44331</v>
      </c>
      <c r="C857" s="1" t="s">
        <v>5</v>
      </c>
      <c r="D857" s="1" t="s">
        <v>6</v>
      </c>
      <c r="E857" s="1" t="s">
        <v>2</v>
      </c>
      <c r="F857" s="1">
        <v>9</v>
      </c>
      <c r="G857" s="1" t="s">
        <v>26</v>
      </c>
      <c r="H857" s="1" t="s">
        <v>18</v>
      </c>
      <c r="I857" s="1">
        <f>IF(Table1[[#This Row],[Recommended]]="yes", 1, 0)</f>
        <v>1</v>
      </c>
      <c r="J857" s="1">
        <f>IF(Table1[[#This Row],[Recommended]]="no",1,0)</f>
        <v>0</v>
      </c>
      <c r="K857" s="1" t="str">
        <f>IF(Table1[[#This Row],[Stars]]&gt;=8,"Excellent",IF(Table1[[#This Row],[Stars]]&gt;=6,"Good",IF(Table1[[#This Row],[Stars]]&gt;=5, "Average","Poor")))</f>
        <v>Excellent</v>
      </c>
      <c r="L857" s="1">
        <f>IF(Table1[[#This Row],[Grade_of_Stars]]="Excellent", 1,0)</f>
        <v>1</v>
      </c>
      <c r="M857" s="1">
        <f>IF(Table1[[#This Row],[Grade_of_Stars]]="Good", 1,0)</f>
        <v>0</v>
      </c>
      <c r="N857" s="1">
        <f>IF(Table1[[#This Row],[Grade_of_Stars]]="Average",1,0)</f>
        <v>0</v>
      </c>
      <c r="O857" s="1">
        <f>IF(Table1[[#This Row],[Grade_of_Stars]]="Poor",1,0)</f>
        <v>0</v>
      </c>
    </row>
    <row r="858" spans="1:15" ht="14.25" customHeight="1" x14ac:dyDescent="0.25">
      <c r="A858" s="1" t="s">
        <v>184</v>
      </c>
      <c r="B858" s="3">
        <v>44195</v>
      </c>
      <c r="C858" s="1" t="s">
        <v>5</v>
      </c>
      <c r="D858" s="1" t="s">
        <v>6</v>
      </c>
      <c r="E858" s="1" t="s">
        <v>7</v>
      </c>
      <c r="F858" s="1">
        <v>1</v>
      </c>
      <c r="G858" s="1" t="s">
        <v>26</v>
      </c>
      <c r="H858" s="1" t="s">
        <v>18</v>
      </c>
      <c r="I858" s="1">
        <f>IF(Table1[[#This Row],[Recommended]]="yes", 1, 0)</f>
        <v>0</v>
      </c>
      <c r="J858" s="1">
        <f>IF(Table1[[#This Row],[Recommended]]="no",1,0)</f>
        <v>1</v>
      </c>
      <c r="K858" s="1" t="str">
        <f>IF(Table1[[#This Row],[Stars]]&gt;=8,"Excellent",IF(Table1[[#This Row],[Stars]]&gt;=6,"Good",IF(Table1[[#This Row],[Stars]]&gt;=5, "Average","Poor")))</f>
        <v>Poor</v>
      </c>
      <c r="L858" s="1">
        <f>IF(Table1[[#This Row],[Grade_of_Stars]]="Excellent", 1,0)</f>
        <v>0</v>
      </c>
      <c r="M858" s="1">
        <f>IF(Table1[[#This Row],[Grade_of_Stars]]="Good", 1,0)</f>
        <v>0</v>
      </c>
      <c r="N858" s="1">
        <f>IF(Table1[[#This Row],[Grade_of_Stars]]="Average",1,0)</f>
        <v>0</v>
      </c>
      <c r="O858" s="1">
        <f>IF(Table1[[#This Row],[Grade_of_Stars]]="Poor",1,0)</f>
        <v>1</v>
      </c>
    </row>
    <row r="859" spans="1:15" ht="14.25" customHeight="1" x14ac:dyDescent="0.25">
      <c r="A859" s="1" t="s">
        <v>1017</v>
      </c>
      <c r="B859" s="3">
        <v>43948</v>
      </c>
      <c r="C859" s="1" t="s">
        <v>5</v>
      </c>
      <c r="D859" s="1" t="s">
        <v>6</v>
      </c>
      <c r="E859" s="1" t="s">
        <v>7</v>
      </c>
      <c r="F859" s="1">
        <v>5</v>
      </c>
      <c r="G859" s="1" t="s">
        <v>26</v>
      </c>
      <c r="H859" s="1" t="s">
        <v>18</v>
      </c>
      <c r="I859" s="1">
        <f>IF(Table1[[#This Row],[Recommended]]="yes", 1, 0)</f>
        <v>0</v>
      </c>
      <c r="J859" s="1">
        <f>IF(Table1[[#This Row],[Recommended]]="no",1,0)</f>
        <v>1</v>
      </c>
      <c r="K859" s="1" t="str">
        <f>IF(Table1[[#This Row],[Stars]]&gt;=8,"Excellent",IF(Table1[[#This Row],[Stars]]&gt;=6,"Good",IF(Table1[[#This Row],[Stars]]&gt;=5, "Average","Poor")))</f>
        <v>Average</v>
      </c>
      <c r="L859" s="1">
        <f>IF(Table1[[#This Row],[Grade_of_Stars]]="Excellent", 1,0)</f>
        <v>0</v>
      </c>
      <c r="M859" s="1">
        <f>IF(Table1[[#This Row],[Grade_of_Stars]]="Good", 1,0)</f>
        <v>0</v>
      </c>
      <c r="N859" s="1">
        <f>IF(Table1[[#This Row],[Grade_of_Stars]]="Average",1,0)</f>
        <v>1</v>
      </c>
      <c r="O859" s="1">
        <f>IF(Table1[[#This Row],[Grade_of_Stars]]="Poor",1,0)</f>
        <v>0</v>
      </c>
    </row>
    <row r="860" spans="1:15" ht="14.25" customHeight="1" x14ac:dyDescent="0.25">
      <c r="A860" s="1" t="s">
        <v>196</v>
      </c>
      <c r="B860" s="3">
        <v>43913</v>
      </c>
      <c r="C860" s="1" t="s">
        <v>31</v>
      </c>
      <c r="D860" s="1" t="s">
        <v>6</v>
      </c>
      <c r="E860" s="1" t="s">
        <v>7</v>
      </c>
      <c r="F860" s="1">
        <v>5</v>
      </c>
      <c r="G860" s="1" t="s">
        <v>26</v>
      </c>
      <c r="H860" s="1" t="s">
        <v>18</v>
      </c>
      <c r="I860" s="1">
        <f>IF(Table1[[#This Row],[Recommended]]="yes", 1, 0)</f>
        <v>0</v>
      </c>
      <c r="J860" s="1">
        <f>IF(Table1[[#This Row],[Recommended]]="no",1,0)</f>
        <v>1</v>
      </c>
      <c r="K860" s="1" t="str">
        <f>IF(Table1[[#This Row],[Stars]]&gt;=8,"Excellent",IF(Table1[[#This Row],[Stars]]&gt;=6,"Good",IF(Table1[[#This Row],[Stars]]&gt;=5, "Average","Poor")))</f>
        <v>Average</v>
      </c>
      <c r="L860" s="1">
        <f>IF(Table1[[#This Row],[Grade_of_Stars]]="Excellent", 1,0)</f>
        <v>0</v>
      </c>
      <c r="M860" s="1">
        <f>IF(Table1[[#This Row],[Grade_of_Stars]]="Good", 1,0)</f>
        <v>0</v>
      </c>
      <c r="N860" s="1">
        <f>IF(Table1[[#This Row],[Grade_of_Stars]]="Average",1,0)</f>
        <v>1</v>
      </c>
      <c r="O860" s="1">
        <f>IF(Table1[[#This Row],[Grade_of_Stars]]="Poor",1,0)</f>
        <v>0</v>
      </c>
    </row>
    <row r="861" spans="1:15" ht="14.25" customHeight="1" x14ac:dyDescent="0.25">
      <c r="A861" s="1" t="s">
        <v>1018</v>
      </c>
      <c r="B861" s="3">
        <v>43898</v>
      </c>
      <c r="C861" s="1" t="s">
        <v>5</v>
      </c>
      <c r="D861" s="1" t="s">
        <v>6</v>
      </c>
      <c r="E861" s="1" t="s">
        <v>2</v>
      </c>
      <c r="F861" s="1">
        <v>3</v>
      </c>
      <c r="G861" s="1" t="s">
        <v>26</v>
      </c>
      <c r="H861" s="1" t="s">
        <v>18</v>
      </c>
      <c r="I861" s="1">
        <f>IF(Table1[[#This Row],[Recommended]]="yes", 1, 0)</f>
        <v>1</v>
      </c>
      <c r="J861" s="1">
        <f>IF(Table1[[#This Row],[Recommended]]="no",1,0)</f>
        <v>0</v>
      </c>
      <c r="K861" s="1" t="str">
        <f>IF(Table1[[#This Row],[Stars]]&gt;=8,"Excellent",IF(Table1[[#This Row],[Stars]]&gt;=6,"Good",IF(Table1[[#This Row],[Stars]]&gt;=5, "Average","Poor")))</f>
        <v>Poor</v>
      </c>
      <c r="L861" s="1">
        <f>IF(Table1[[#This Row],[Grade_of_Stars]]="Excellent", 1,0)</f>
        <v>0</v>
      </c>
      <c r="M861" s="1">
        <f>IF(Table1[[#This Row],[Grade_of_Stars]]="Good", 1,0)</f>
        <v>0</v>
      </c>
      <c r="N861" s="1">
        <f>IF(Table1[[#This Row],[Grade_of_Stars]]="Average",1,0)</f>
        <v>0</v>
      </c>
      <c r="O861" s="1">
        <f>IF(Table1[[#This Row],[Grade_of_Stars]]="Poor",1,0)</f>
        <v>1</v>
      </c>
    </row>
    <row r="862" spans="1:15" ht="14.25" customHeight="1" x14ac:dyDescent="0.25">
      <c r="A862" s="1" t="s">
        <v>1019</v>
      </c>
      <c r="B862" s="3">
        <v>43860</v>
      </c>
      <c r="C862" s="1" t="s">
        <v>45</v>
      </c>
      <c r="D862" s="1" t="s">
        <v>6</v>
      </c>
      <c r="E862" s="1" t="s">
        <v>2</v>
      </c>
      <c r="F862" s="1">
        <v>5</v>
      </c>
      <c r="G862" s="1" t="s">
        <v>26</v>
      </c>
      <c r="H862" s="1" t="s">
        <v>18</v>
      </c>
      <c r="I862" s="1">
        <f>IF(Table1[[#This Row],[Recommended]]="yes", 1, 0)</f>
        <v>1</v>
      </c>
      <c r="J862" s="1">
        <f>IF(Table1[[#This Row],[Recommended]]="no",1,0)</f>
        <v>0</v>
      </c>
      <c r="K862" s="1" t="str">
        <f>IF(Table1[[#This Row],[Stars]]&gt;=8,"Excellent",IF(Table1[[#This Row],[Stars]]&gt;=6,"Good",IF(Table1[[#This Row],[Stars]]&gt;=5, "Average","Poor")))</f>
        <v>Average</v>
      </c>
      <c r="L862" s="1">
        <f>IF(Table1[[#This Row],[Grade_of_Stars]]="Excellent", 1,0)</f>
        <v>0</v>
      </c>
      <c r="M862" s="1">
        <f>IF(Table1[[#This Row],[Grade_of_Stars]]="Good", 1,0)</f>
        <v>0</v>
      </c>
      <c r="N862" s="1">
        <f>IF(Table1[[#This Row],[Grade_of_Stars]]="Average",1,0)</f>
        <v>1</v>
      </c>
      <c r="O862" s="1">
        <f>IF(Table1[[#This Row],[Grade_of_Stars]]="Poor",1,0)</f>
        <v>0</v>
      </c>
    </row>
    <row r="863" spans="1:15" ht="14.25" customHeight="1" x14ac:dyDescent="0.25">
      <c r="A863" s="1" t="s">
        <v>1020</v>
      </c>
      <c r="B863" s="3">
        <v>43852</v>
      </c>
      <c r="C863" s="1" t="s">
        <v>14</v>
      </c>
      <c r="D863" s="1" t="s">
        <v>6</v>
      </c>
      <c r="E863" s="1" t="s">
        <v>2</v>
      </c>
      <c r="F863" s="1">
        <v>3</v>
      </c>
      <c r="G863" s="1" t="s">
        <v>26</v>
      </c>
      <c r="H863" s="1" t="s">
        <v>18</v>
      </c>
      <c r="I863" s="1">
        <f>IF(Table1[[#This Row],[Recommended]]="yes", 1, 0)</f>
        <v>1</v>
      </c>
      <c r="J863" s="1">
        <f>IF(Table1[[#This Row],[Recommended]]="no",1,0)</f>
        <v>0</v>
      </c>
      <c r="K863" s="1" t="str">
        <f>IF(Table1[[#This Row],[Stars]]&gt;=8,"Excellent",IF(Table1[[#This Row],[Stars]]&gt;=6,"Good",IF(Table1[[#This Row],[Stars]]&gt;=5, "Average","Poor")))</f>
        <v>Poor</v>
      </c>
      <c r="L863" s="1">
        <f>IF(Table1[[#This Row],[Grade_of_Stars]]="Excellent", 1,0)</f>
        <v>0</v>
      </c>
      <c r="M863" s="1">
        <f>IF(Table1[[#This Row],[Grade_of_Stars]]="Good", 1,0)</f>
        <v>0</v>
      </c>
      <c r="N863" s="1">
        <f>IF(Table1[[#This Row],[Grade_of_Stars]]="Average",1,0)</f>
        <v>0</v>
      </c>
      <c r="O863" s="1">
        <f>IF(Table1[[#This Row],[Grade_of_Stars]]="Poor",1,0)</f>
        <v>1</v>
      </c>
    </row>
    <row r="864" spans="1:15" ht="14.25" customHeight="1" x14ac:dyDescent="0.25">
      <c r="A864" s="1" t="s">
        <v>1021</v>
      </c>
      <c r="B864" s="3">
        <v>43844</v>
      </c>
      <c r="C864" s="1" t="s">
        <v>71</v>
      </c>
      <c r="D864" s="1" t="s">
        <v>6</v>
      </c>
      <c r="E864" s="1" t="s">
        <v>2</v>
      </c>
      <c r="F864" s="1">
        <v>7</v>
      </c>
      <c r="G864" s="1" t="s">
        <v>26</v>
      </c>
      <c r="H864" s="1" t="s">
        <v>18</v>
      </c>
      <c r="I864" s="1">
        <f>IF(Table1[[#This Row],[Recommended]]="yes", 1, 0)</f>
        <v>1</v>
      </c>
      <c r="J864" s="1">
        <f>IF(Table1[[#This Row],[Recommended]]="no",1,0)</f>
        <v>0</v>
      </c>
      <c r="K864" s="1" t="str">
        <f>IF(Table1[[#This Row],[Stars]]&gt;=8,"Excellent",IF(Table1[[#This Row],[Stars]]&gt;=6,"Good",IF(Table1[[#This Row],[Stars]]&gt;=5, "Average","Poor")))</f>
        <v>Good</v>
      </c>
      <c r="L864" s="1">
        <f>IF(Table1[[#This Row],[Grade_of_Stars]]="Excellent", 1,0)</f>
        <v>0</v>
      </c>
      <c r="M864" s="1">
        <f>IF(Table1[[#This Row],[Grade_of_Stars]]="Good", 1,0)</f>
        <v>1</v>
      </c>
      <c r="N864" s="1">
        <f>IF(Table1[[#This Row],[Grade_of_Stars]]="Average",1,0)</f>
        <v>0</v>
      </c>
      <c r="O864" s="1">
        <f>IF(Table1[[#This Row],[Grade_of_Stars]]="Poor",1,0)</f>
        <v>0</v>
      </c>
    </row>
    <row r="865" spans="1:15" ht="14.25" customHeight="1" x14ac:dyDescent="0.25">
      <c r="A865" s="1" t="s">
        <v>1022</v>
      </c>
      <c r="B865" s="3">
        <v>43787</v>
      </c>
      <c r="C865" s="1" t="s">
        <v>5</v>
      </c>
      <c r="D865" s="1" t="s">
        <v>6</v>
      </c>
      <c r="E865" s="1" t="s">
        <v>7</v>
      </c>
      <c r="F865" s="1">
        <v>5</v>
      </c>
      <c r="G865" s="1" t="s">
        <v>26</v>
      </c>
      <c r="H865" s="1" t="s">
        <v>18</v>
      </c>
      <c r="I865" s="1">
        <f>IF(Table1[[#This Row],[Recommended]]="yes", 1, 0)</f>
        <v>0</v>
      </c>
      <c r="J865" s="1">
        <f>IF(Table1[[#This Row],[Recommended]]="no",1,0)</f>
        <v>1</v>
      </c>
      <c r="K865" s="1" t="str">
        <f>IF(Table1[[#This Row],[Stars]]&gt;=8,"Excellent",IF(Table1[[#This Row],[Stars]]&gt;=6,"Good",IF(Table1[[#This Row],[Stars]]&gt;=5, "Average","Poor")))</f>
        <v>Average</v>
      </c>
      <c r="L865" s="1">
        <f>IF(Table1[[#This Row],[Grade_of_Stars]]="Excellent", 1,0)</f>
        <v>0</v>
      </c>
      <c r="M865" s="1">
        <f>IF(Table1[[#This Row],[Grade_of_Stars]]="Good", 1,0)</f>
        <v>0</v>
      </c>
      <c r="N865" s="1">
        <f>IF(Table1[[#This Row],[Grade_of_Stars]]="Average",1,0)</f>
        <v>1</v>
      </c>
      <c r="O865" s="1">
        <f>IF(Table1[[#This Row],[Grade_of_Stars]]="Poor",1,0)</f>
        <v>0</v>
      </c>
    </row>
    <row r="866" spans="1:15" ht="14.25" customHeight="1" x14ac:dyDescent="0.25">
      <c r="A866" s="1" t="s">
        <v>1023</v>
      </c>
      <c r="B866" s="3">
        <v>43780</v>
      </c>
      <c r="C866" s="1" t="s">
        <v>5</v>
      </c>
      <c r="D866" s="1" t="s">
        <v>6</v>
      </c>
      <c r="E866" s="1" t="s">
        <v>2</v>
      </c>
      <c r="F866" s="1">
        <v>5</v>
      </c>
      <c r="G866" s="1" t="s">
        <v>26</v>
      </c>
      <c r="H866" s="1" t="s">
        <v>18</v>
      </c>
      <c r="I866" s="1">
        <f>IF(Table1[[#This Row],[Recommended]]="yes", 1, 0)</f>
        <v>1</v>
      </c>
      <c r="J866" s="1">
        <f>IF(Table1[[#This Row],[Recommended]]="no",1,0)</f>
        <v>0</v>
      </c>
      <c r="K866" s="1" t="str">
        <f>IF(Table1[[#This Row],[Stars]]&gt;=8,"Excellent",IF(Table1[[#This Row],[Stars]]&gt;=6,"Good",IF(Table1[[#This Row],[Stars]]&gt;=5, "Average","Poor")))</f>
        <v>Average</v>
      </c>
      <c r="L866" s="1">
        <f>IF(Table1[[#This Row],[Grade_of_Stars]]="Excellent", 1,0)</f>
        <v>0</v>
      </c>
      <c r="M866" s="1">
        <f>IF(Table1[[#This Row],[Grade_of_Stars]]="Good", 1,0)</f>
        <v>0</v>
      </c>
      <c r="N866" s="1">
        <f>IF(Table1[[#This Row],[Grade_of_Stars]]="Average",1,0)</f>
        <v>1</v>
      </c>
      <c r="O866" s="1">
        <f>IF(Table1[[#This Row],[Grade_of_Stars]]="Poor",1,0)</f>
        <v>0</v>
      </c>
    </row>
    <row r="867" spans="1:15" ht="14.25" customHeight="1" x14ac:dyDescent="0.25">
      <c r="A867" s="1" t="s">
        <v>1024</v>
      </c>
      <c r="B867" s="3">
        <v>43768</v>
      </c>
      <c r="C867" s="1" t="s">
        <v>14</v>
      </c>
      <c r="D867" s="1" t="s">
        <v>6</v>
      </c>
      <c r="E867" s="1" t="s">
        <v>2</v>
      </c>
      <c r="F867" s="1">
        <v>3</v>
      </c>
      <c r="G867" s="1" t="s">
        <v>26</v>
      </c>
      <c r="H867" s="1" t="s">
        <v>18</v>
      </c>
      <c r="I867" s="1">
        <f>IF(Table1[[#This Row],[Recommended]]="yes", 1, 0)</f>
        <v>1</v>
      </c>
      <c r="J867" s="1">
        <f>IF(Table1[[#This Row],[Recommended]]="no",1,0)</f>
        <v>0</v>
      </c>
      <c r="K867" s="1" t="str">
        <f>IF(Table1[[#This Row],[Stars]]&gt;=8,"Excellent",IF(Table1[[#This Row],[Stars]]&gt;=6,"Good",IF(Table1[[#This Row],[Stars]]&gt;=5, "Average","Poor")))</f>
        <v>Poor</v>
      </c>
      <c r="L867" s="1">
        <f>IF(Table1[[#This Row],[Grade_of_Stars]]="Excellent", 1,0)</f>
        <v>0</v>
      </c>
      <c r="M867" s="1">
        <f>IF(Table1[[#This Row],[Grade_of_Stars]]="Good", 1,0)</f>
        <v>0</v>
      </c>
      <c r="N867" s="1">
        <f>IF(Table1[[#This Row],[Grade_of_Stars]]="Average",1,0)</f>
        <v>0</v>
      </c>
      <c r="O867" s="1">
        <f>IF(Table1[[#This Row],[Grade_of_Stars]]="Poor",1,0)</f>
        <v>1</v>
      </c>
    </row>
    <row r="868" spans="1:15" ht="14.25" customHeight="1" x14ac:dyDescent="0.25">
      <c r="A868" s="1" t="s">
        <v>1025</v>
      </c>
      <c r="B868" s="3">
        <v>43762</v>
      </c>
      <c r="C868" s="1" t="s">
        <v>5</v>
      </c>
      <c r="D868" s="1" t="s">
        <v>6</v>
      </c>
      <c r="E868" s="1" t="s">
        <v>7</v>
      </c>
      <c r="F868" s="1">
        <v>3</v>
      </c>
      <c r="G868" s="1" t="s">
        <v>26</v>
      </c>
      <c r="H868" s="1" t="s">
        <v>18</v>
      </c>
      <c r="I868" s="1">
        <f>IF(Table1[[#This Row],[Recommended]]="yes", 1, 0)</f>
        <v>0</v>
      </c>
      <c r="J868" s="1">
        <f>IF(Table1[[#This Row],[Recommended]]="no",1,0)</f>
        <v>1</v>
      </c>
      <c r="K868" s="1" t="str">
        <f>IF(Table1[[#This Row],[Stars]]&gt;=8,"Excellent",IF(Table1[[#This Row],[Stars]]&gt;=6,"Good",IF(Table1[[#This Row],[Stars]]&gt;=5, "Average","Poor")))</f>
        <v>Poor</v>
      </c>
      <c r="L868" s="1">
        <f>IF(Table1[[#This Row],[Grade_of_Stars]]="Excellent", 1,0)</f>
        <v>0</v>
      </c>
      <c r="M868" s="1">
        <f>IF(Table1[[#This Row],[Grade_of_Stars]]="Good", 1,0)</f>
        <v>0</v>
      </c>
      <c r="N868" s="1">
        <f>IF(Table1[[#This Row],[Grade_of_Stars]]="Average",1,0)</f>
        <v>0</v>
      </c>
      <c r="O868" s="1">
        <f>IF(Table1[[#This Row],[Grade_of_Stars]]="Poor",1,0)</f>
        <v>1</v>
      </c>
    </row>
    <row r="869" spans="1:15" ht="14.25" customHeight="1" x14ac:dyDescent="0.25">
      <c r="A869" s="1" t="s">
        <v>1026</v>
      </c>
      <c r="B869" s="3">
        <v>43750</v>
      </c>
      <c r="C869" s="1" t="s">
        <v>5</v>
      </c>
      <c r="D869" s="1" t="s">
        <v>6</v>
      </c>
      <c r="E869" s="1" t="s">
        <v>2</v>
      </c>
      <c r="F869" s="1">
        <v>5</v>
      </c>
      <c r="G869" s="1" t="s">
        <v>26</v>
      </c>
      <c r="H869" s="1" t="s">
        <v>18</v>
      </c>
      <c r="I869" s="1">
        <f>IF(Table1[[#This Row],[Recommended]]="yes", 1, 0)</f>
        <v>1</v>
      </c>
      <c r="J869" s="1">
        <f>IF(Table1[[#This Row],[Recommended]]="no",1,0)</f>
        <v>0</v>
      </c>
      <c r="K869" s="1" t="str">
        <f>IF(Table1[[#This Row],[Stars]]&gt;=8,"Excellent",IF(Table1[[#This Row],[Stars]]&gt;=6,"Good",IF(Table1[[#This Row],[Stars]]&gt;=5, "Average","Poor")))</f>
        <v>Average</v>
      </c>
      <c r="L869" s="1">
        <f>IF(Table1[[#This Row],[Grade_of_Stars]]="Excellent", 1,0)</f>
        <v>0</v>
      </c>
      <c r="M869" s="1">
        <f>IF(Table1[[#This Row],[Grade_of_Stars]]="Good", 1,0)</f>
        <v>0</v>
      </c>
      <c r="N869" s="1">
        <f>IF(Table1[[#This Row],[Grade_of_Stars]]="Average",1,0)</f>
        <v>1</v>
      </c>
      <c r="O869" s="1">
        <f>IF(Table1[[#This Row],[Grade_of_Stars]]="Poor",1,0)</f>
        <v>0</v>
      </c>
    </row>
    <row r="870" spans="1:15" ht="14.25" customHeight="1" x14ac:dyDescent="0.25">
      <c r="A870" s="1" t="s">
        <v>1027</v>
      </c>
      <c r="B870" s="3">
        <v>43745</v>
      </c>
      <c r="C870" s="1" t="s">
        <v>94</v>
      </c>
      <c r="D870" s="1" t="s">
        <v>6</v>
      </c>
      <c r="E870" s="1" t="s">
        <v>2</v>
      </c>
      <c r="F870" s="1">
        <v>3</v>
      </c>
      <c r="G870" s="1" t="s">
        <v>26</v>
      </c>
      <c r="H870" s="1" t="s">
        <v>18</v>
      </c>
      <c r="I870" s="1">
        <f>IF(Table1[[#This Row],[Recommended]]="yes", 1, 0)</f>
        <v>1</v>
      </c>
      <c r="J870" s="1">
        <f>IF(Table1[[#This Row],[Recommended]]="no",1,0)</f>
        <v>0</v>
      </c>
      <c r="K870" s="1" t="str">
        <f>IF(Table1[[#This Row],[Stars]]&gt;=8,"Excellent",IF(Table1[[#This Row],[Stars]]&gt;=6,"Good",IF(Table1[[#This Row],[Stars]]&gt;=5, "Average","Poor")))</f>
        <v>Poor</v>
      </c>
      <c r="L870" s="1">
        <f>IF(Table1[[#This Row],[Grade_of_Stars]]="Excellent", 1,0)</f>
        <v>0</v>
      </c>
      <c r="M870" s="1">
        <f>IF(Table1[[#This Row],[Grade_of_Stars]]="Good", 1,0)</f>
        <v>0</v>
      </c>
      <c r="N870" s="1">
        <f>IF(Table1[[#This Row],[Grade_of_Stars]]="Average",1,0)</f>
        <v>0</v>
      </c>
      <c r="O870" s="1">
        <f>IF(Table1[[#This Row],[Grade_of_Stars]]="Poor",1,0)</f>
        <v>1</v>
      </c>
    </row>
    <row r="871" spans="1:15" ht="14.25" customHeight="1" x14ac:dyDescent="0.25">
      <c r="A871" s="1" t="s">
        <v>238</v>
      </c>
      <c r="B871" s="3">
        <v>43735</v>
      </c>
      <c r="C871" s="1" t="s">
        <v>5</v>
      </c>
      <c r="D871" s="1" t="s">
        <v>6</v>
      </c>
      <c r="E871" s="1" t="s">
        <v>7</v>
      </c>
      <c r="F871" s="1">
        <v>7</v>
      </c>
      <c r="G871" s="1" t="s">
        <v>26</v>
      </c>
      <c r="H871" s="1" t="s">
        <v>18</v>
      </c>
      <c r="I871" s="1">
        <f>IF(Table1[[#This Row],[Recommended]]="yes", 1, 0)</f>
        <v>0</v>
      </c>
      <c r="J871" s="1">
        <f>IF(Table1[[#This Row],[Recommended]]="no",1,0)</f>
        <v>1</v>
      </c>
      <c r="K871" s="1" t="str">
        <f>IF(Table1[[#This Row],[Stars]]&gt;=8,"Excellent",IF(Table1[[#This Row],[Stars]]&gt;=6,"Good",IF(Table1[[#This Row],[Stars]]&gt;=5, "Average","Poor")))</f>
        <v>Good</v>
      </c>
      <c r="L871" s="1">
        <f>IF(Table1[[#This Row],[Grade_of_Stars]]="Excellent", 1,0)</f>
        <v>0</v>
      </c>
      <c r="M871" s="1">
        <f>IF(Table1[[#This Row],[Grade_of_Stars]]="Good", 1,0)</f>
        <v>1</v>
      </c>
      <c r="N871" s="1">
        <f>IF(Table1[[#This Row],[Grade_of_Stars]]="Average",1,0)</f>
        <v>0</v>
      </c>
      <c r="O871" s="1">
        <f>IF(Table1[[#This Row],[Grade_of_Stars]]="Poor",1,0)</f>
        <v>0</v>
      </c>
    </row>
    <row r="872" spans="1:15" ht="14.25" customHeight="1" x14ac:dyDescent="0.25">
      <c r="A872" s="1" t="s">
        <v>1028</v>
      </c>
      <c r="B872" s="3">
        <v>43724</v>
      </c>
      <c r="C872" s="1" t="s">
        <v>31</v>
      </c>
      <c r="D872" s="1" t="s">
        <v>6</v>
      </c>
      <c r="E872" s="1" t="s">
        <v>7</v>
      </c>
      <c r="F872" s="1">
        <v>9</v>
      </c>
      <c r="G872" s="1" t="s">
        <v>26</v>
      </c>
      <c r="H872" s="1" t="s">
        <v>18</v>
      </c>
      <c r="I872" s="1">
        <f>IF(Table1[[#This Row],[Recommended]]="yes", 1, 0)</f>
        <v>0</v>
      </c>
      <c r="J872" s="1">
        <f>IF(Table1[[#This Row],[Recommended]]="no",1,0)</f>
        <v>1</v>
      </c>
      <c r="K872" s="1" t="str">
        <f>IF(Table1[[#This Row],[Stars]]&gt;=8,"Excellent",IF(Table1[[#This Row],[Stars]]&gt;=6,"Good",IF(Table1[[#This Row],[Stars]]&gt;=5, "Average","Poor")))</f>
        <v>Excellent</v>
      </c>
      <c r="L872" s="1">
        <f>IF(Table1[[#This Row],[Grade_of_Stars]]="Excellent", 1,0)</f>
        <v>1</v>
      </c>
      <c r="M872" s="1">
        <f>IF(Table1[[#This Row],[Grade_of_Stars]]="Good", 1,0)</f>
        <v>0</v>
      </c>
      <c r="N872" s="1">
        <f>IF(Table1[[#This Row],[Grade_of_Stars]]="Average",1,0)</f>
        <v>0</v>
      </c>
      <c r="O872" s="1">
        <f>IF(Table1[[#This Row],[Grade_of_Stars]]="Poor",1,0)</f>
        <v>0</v>
      </c>
    </row>
    <row r="873" spans="1:15" ht="14.25" customHeight="1" x14ac:dyDescent="0.25">
      <c r="A873" s="1" t="s">
        <v>242</v>
      </c>
      <c r="B873" s="3">
        <v>43715</v>
      </c>
      <c r="C873" s="1" t="s">
        <v>5</v>
      </c>
      <c r="D873" s="1" t="s">
        <v>6</v>
      </c>
      <c r="E873" s="1" t="s">
        <v>7</v>
      </c>
      <c r="F873" s="1">
        <v>1</v>
      </c>
      <c r="G873" s="1" t="s">
        <v>26</v>
      </c>
      <c r="H873" s="1" t="s">
        <v>18</v>
      </c>
      <c r="I873" s="1">
        <f>IF(Table1[[#This Row],[Recommended]]="yes", 1, 0)</f>
        <v>0</v>
      </c>
      <c r="J873" s="1">
        <f>IF(Table1[[#This Row],[Recommended]]="no",1,0)</f>
        <v>1</v>
      </c>
      <c r="K873" s="1" t="str">
        <f>IF(Table1[[#This Row],[Stars]]&gt;=8,"Excellent",IF(Table1[[#This Row],[Stars]]&gt;=6,"Good",IF(Table1[[#This Row],[Stars]]&gt;=5, "Average","Poor")))</f>
        <v>Poor</v>
      </c>
      <c r="L873" s="1">
        <f>IF(Table1[[#This Row],[Grade_of_Stars]]="Excellent", 1,0)</f>
        <v>0</v>
      </c>
      <c r="M873" s="1">
        <f>IF(Table1[[#This Row],[Grade_of_Stars]]="Good", 1,0)</f>
        <v>0</v>
      </c>
      <c r="N873" s="1">
        <f>IF(Table1[[#This Row],[Grade_of_Stars]]="Average",1,0)</f>
        <v>0</v>
      </c>
      <c r="O873" s="1">
        <f>IF(Table1[[#This Row],[Grade_of_Stars]]="Poor",1,0)</f>
        <v>1</v>
      </c>
    </row>
    <row r="874" spans="1:15" ht="14.25" customHeight="1" x14ac:dyDescent="0.25">
      <c r="A874" s="1" t="s">
        <v>1029</v>
      </c>
      <c r="B874" s="3">
        <v>43694</v>
      </c>
      <c r="C874" s="1" t="s">
        <v>5</v>
      </c>
      <c r="D874" s="1" t="s">
        <v>6</v>
      </c>
      <c r="E874" s="1" t="s">
        <v>7</v>
      </c>
      <c r="F874" s="1">
        <v>3</v>
      </c>
      <c r="G874" s="1" t="s">
        <v>26</v>
      </c>
      <c r="H874" s="1" t="s">
        <v>18</v>
      </c>
      <c r="I874" s="1">
        <f>IF(Table1[[#This Row],[Recommended]]="yes", 1, 0)</f>
        <v>0</v>
      </c>
      <c r="J874" s="1">
        <f>IF(Table1[[#This Row],[Recommended]]="no",1,0)</f>
        <v>1</v>
      </c>
      <c r="K874" s="1" t="str">
        <f>IF(Table1[[#This Row],[Stars]]&gt;=8,"Excellent",IF(Table1[[#This Row],[Stars]]&gt;=6,"Good",IF(Table1[[#This Row],[Stars]]&gt;=5, "Average","Poor")))</f>
        <v>Poor</v>
      </c>
      <c r="L874" s="1">
        <f>IF(Table1[[#This Row],[Grade_of_Stars]]="Excellent", 1,0)</f>
        <v>0</v>
      </c>
      <c r="M874" s="1">
        <f>IF(Table1[[#This Row],[Grade_of_Stars]]="Good", 1,0)</f>
        <v>0</v>
      </c>
      <c r="N874" s="1">
        <f>IF(Table1[[#This Row],[Grade_of_Stars]]="Average",1,0)</f>
        <v>0</v>
      </c>
      <c r="O874" s="1">
        <f>IF(Table1[[#This Row],[Grade_of_Stars]]="Poor",1,0)</f>
        <v>1</v>
      </c>
    </row>
    <row r="875" spans="1:15" ht="14.25" customHeight="1" x14ac:dyDescent="0.25">
      <c r="A875" s="1" t="s">
        <v>1030</v>
      </c>
      <c r="B875" s="3">
        <v>43686</v>
      </c>
      <c r="C875" s="1" t="s">
        <v>5</v>
      </c>
      <c r="D875" s="1" t="s">
        <v>6</v>
      </c>
      <c r="E875" s="1" t="s">
        <v>7</v>
      </c>
      <c r="F875" s="1">
        <v>5</v>
      </c>
      <c r="G875" s="1" t="s">
        <v>26</v>
      </c>
      <c r="H875" s="1" t="s">
        <v>18</v>
      </c>
      <c r="I875" s="1">
        <f>IF(Table1[[#This Row],[Recommended]]="yes", 1, 0)</f>
        <v>0</v>
      </c>
      <c r="J875" s="1">
        <f>IF(Table1[[#This Row],[Recommended]]="no",1,0)</f>
        <v>1</v>
      </c>
      <c r="K875" s="1" t="str">
        <f>IF(Table1[[#This Row],[Stars]]&gt;=8,"Excellent",IF(Table1[[#This Row],[Stars]]&gt;=6,"Good",IF(Table1[[#This Row],[Stars]]&gt;=5, "Average","Poor")))</f>
        <v>Average</v>
      </c>
      <c r="L875" s="1">
        <f>IF(Table1[[#This Row],[Grade_of_Stars]]="Excellent", 1,0)</f>
        <v>0</v>
      </c>
      <c r="M875" s="1">
        <f>IF(Table1[[#This Row],[Grade_of_Stars]]="Good", 1,0)</f>
        <v>0</v>
      </c>
      <c r="N875" s="1">
        <f>IF(Table1[[#This Row],[Grade_of_Stars]]="Average",1,0)</f>
        <v>1</v>
      </c>
      <c r="O875" s="1">
        <f>IF(Table1[[#This Row],[Grade_of_Stars]]="Poor",1,0)</f>
        <v>0</v>
      </c>
    </row>
    <row r="876" spans="1:15" ht="14.25" customHeight="1" x14ac:dyDescent="0.25">
      <c r="A876" s="1" t="s">
        <v>1031</v>
      </c>
      <c r="B876" s="3">
        <v>43678</v>
      </c>
      <c r="C876" s="1" t="s">
        <v>0</v>
      </c>
      <c r="D876" s="1" t="s">
        <v>6</v>
      </c>
      <c r="E876" s="1" t="s">
        <v>2</v>
      </c>
      <c r="F876" s="1">
        <v>5</v>
      </c>
      <c r="G876" s="1" t="s">
        <v>26</v>
      </c>
      <c r="H876" s="1" t="s">
        <v>18</v>
      </c>
      <c r="I876" s="1">
        <f>IF(Table1[[#This Row],[Recommended]]="yes", 1, 0)</f>
        <v>1</v>
      </c>
      <c r="J876" s="1">
        <f>IF(Table1[[#This Row],[Recommended]]="no",1,0)</f>
        <v>0</v>
      </c>
      <c r="K876" s="1" t="str">
        <f>IF(Table1[[#This Row],[Stars]]&gt;=8,"Excellent",IF(Table1[[#This Row],[Stars]]&gt;=6,"Good",IF(Table1[[#This Row],[Stars]]&gt;=5, "Average","Poor")))</f>
        <v>Average</v>
      </c>
      <c r="L876" s="1">
        <f>IF(Table1[[#This Row],[Grade_of_Stars]]="Excellent", 1,0)</f>
        <v>0</v>
      </c>
      <c r="M876" s="1">
        <f>IF(Table1[[#This Row],[Grade_of_Stars]]="Good", 1,0)</f>
        <v>0</v>
      </c>
      <c r="N876" s="1">
        <f>IF(Table1[[#This Row],[Grade_of_Stars]]="Average",1,0)</f>
        <v>1</v>
      </c>
      <c r="O876" s="1">
        <f>IF(Table1[[#This Row],[Grade_of_Stars]]="Poor",1,0)</f>
        <v>0</v>
      </c>
    </row>
    <row r="877" spans="1:15" ht="14.25" customHeight="1" x14ac:dyDescent="0.25">
      <c r="A877" s="1" t="s">
        <v>1032</v>
      </c>
      <c r="B877" s="3">
        <v>43656</v>
      </c>
      <c r="C877" s="1" t="s">
        <v>31</v>
      </c>
      <c r="D877" s="1" t="s">
        <v>6</v>
      </c>
      <c r="E877" s="1" t="s">
        <v>7</v>
      </c>
      <c r="F877" s="1">
        <v>3</v>
      </c>
      <c r="G877" s="1" t="s">
        <v>26</v>
      </c>
      <c r="H877" s="1" t="s">
        <v>18</v>
      </c>
      <c r="I877" s="1">
        <f>IF(Table1[[#This Row],[Recommended]]="yes", 1, 0)</f>
        <v>0</v>
      </c>
      <c r="J877" s="1">
        <f>IF(Table1[[#This Row],[Recommended]]="no",1,0)</f>
        <v>1</v>
      </c>
      <c r="K877" s="1" t="str">
        <f>IF(Table1[[#This Row],[Stars]]&gt;=8,"Excellent",IF(Table1[[#This Row],[Stars]]&gt;=6,"Good",IF(Table1[[#This Row],[Stars]]&gt;=5, "Average","Poor")))</f>
        <v>Poor</v>
      </c>
      <c r="L877" s="1">
        <f>IF(Table1[[#This Row],[Grade_of_Stars]]="Excellent", 1,0)</f>
        <v>0</v>
      </c>
      <c r="M877" s="1">
        <f>IF(Table1[[#This Row],[Grade_of_Stars]]="Good", 1,0)</f>
        <v>0</v>
      </c>
      <c r="N877" s="1">
        <f>IF(Table1[[#This Row],[Grade_of_Stars]]="Average",1,0)</f>
        <v>0</v>
      </c>
      <c r="O877" s="1">
        <f>IF(Table1[[#This Row],[Grade_of_Stars]]="Poor",1,0)</f>
        <v>1</v>
      </c>
    </row>
    <row r="878" spans="1:15" ht="14.25" customHeight="1" x14ac:dyDescent="0.25">
      <c r="A878" s="1" t="s">
        <v>1033</v>
      </c>
      <c r="B878" s="3">
        <v>43645</v>
      </c>
      <c r="C878" s="1" t="s">
        <v>31</v>
      </c>
      <c r="D878" s="1" t="s">
        <v>6</v>
      </c>
      <c r="E878" s="1" t="s">
        <v>2</v>
      </c>
      <c r="F878" s="1">
        <v>5</v>
      </c>
      <c r="G878" s="1" t="s">
        <v>26</v>
      </c>
      <c r="H878" s="1" t="s">
        <v>18</v>
      </c>
      <c r="I878" s="1">
        <f>IF(Table1[[#This Row],[Recommended]]="yes", 1, 0)</f>
        <v>1</v>
      </c>
      <c r="J878" s="1">
        <f>IF(Table1[[#This Row],[Recommended]]="no",1,0)</f>
        <v>0</v>
      </c>
      <c r="K878" s="1" t="str">
        <f>IF(Table1[[#This Row],[Stars]]&gt;=8,"Excellent",IF(Table1[[#This Row],[Stars]]&gt;=6,"Good",IF(Table1[[#This Row],[Stars]]&gt;=5, "Average","Poor")))</f>
        <v>Average</v>
      </c>
      <c r="L878" s="1">
        <f>IF(Table1[[#This Row],[Grade_of_Stars]]="Excellent", 1,0)</f>
        <v>0</v>
      </c>
      <c r="M878" s="1">
        <f>IF(Table1[[#This Row],[Grade_of_Stars]]="Good", 1,0)</f>
        <v>0</v>
      </c>
      <c r="N878" s="1">
        <f>IF(Table1[[#This Row],[Grade_of_Stars]]="Average",1,0)</f>
        <v>1</v>
      </c>
      <c r="O878" s="1">
        <f>IF(Table1[[#This Row],[Grade_of_Stars]]="Poor",1,0)</f>
        <v>0</v>
      </c>
    </row>
    <row r="879" spans="1:15" ht="14.25" customHeight="1" x14ac:dyDescent="0.25">
      <c r="A879" s="1" t="s">
        <v>1034</v>
      </c>
      <c r="B879" s="3">
        <v>43633</v>
      </c>
      <c r="C879" s="1" t="s">
        <v>31</v>
      </c>
      <c r="D879" s="1" t="s">
        <v>6</v>
      </c>
      <c r="E879" s="1" t="s">
        <v>7</v>
      </c>
      <c r="F879" s="1">
        <v>3</v>
      </c>
      <c r="G879" s="1" t="s">
        <v>26</v>
      </c>
      <c r="H879" s="1" t="s">
        <v>18</v>
      </c>
      <c r="I879" s="1">
        <f>IF(Table1[[#This Row],[Recommended]]="yes", 1, 0)</f>
        <v>0</v>
      </c>
      <c r="J879" s="1">
        <f>IF(Table1[[#This Row],[Recommended]]="no",1,0)</f>
        <v>1</v>
      </c>
      <c r="K879" s="1" t="str">
        <f>IF(Table1[[#This Row],[Stars]]&gt;=8,"Excellent",IF(Table1[[#This Row],[Stars]]&gt;=6,"Good",IF(Table1[[#This Row],[Stars]]&gt;=5, "Average","Poor")))</f>
        <v>Poor</v>
      </c>
      <c r="L879" s="1">
        <f>IF(Table1[[#This Row],[Grade_of_Stars]]="Excellent", 1,0)</f>
        <v>0</v>
      </c>
      <c r="M879" s="1">
        <f>IF(Table1[[#This Row],[Grade_of_Stars]]="Good", 1,0)</f>
        <v>0</v>
      </c>
      <c r="N879" s="1">
        <f>IF(Table1[[#This Row],[Grade_of_Stars]]="Average",1,0)</f>
        <v>0</v>
      </c>
      <c r="O879" s="1">
        <f>IF(Table1[[#This Row],[Grade_of_Stars]]="Poor",1,0)</f>
        <v>1</v>
      </c>
    </row>
    <row r="880" spans="1:15" ht="14.25" customHeight="1" x14ac:dyDescent="0.25">
      <c r="A880" s="1" t="s">
        <v>1035</v>
      </c>
      <c r="B880" s="3">
        <v>43613</v>
      </c>
      <c r="C880" s="1" t="s">
        <v>5</v>
      </c>
      <c r="D880" s="1" t="s">
        <v>6</v>
      </c>
      <c r="E880" s="1" t="s">
        <v>2</v>
      </c>
      <c r="F880" s="1">
        <v>9</v>
      </c>
      <c r="G880" s="1" t="s">
        <v>26</v>
      </c>
      <c r="H880" s="1" t="s">
        <v>18</v>
      </c>
      <c r="I880" s="1">
        <f>IF(Table1[[#This Row],[Recommended]]="yes", 1, 0)</f>
        <v>1</v>
      </c>
      <c r="J880" s="1">
        <f>IF(Table1[[#This Row],[Recommended]]="no",1,0)</f>
        <v>0</v>
      </c>
      <c r="K880" s="1" t="str">
        <f>IF(Table1[[#This Row],[Stars]]&gt;=8,"Excellent",IF(Table1[[#This Row],[Stars]]&gt;=6,"Good",IF(Table1[[#This Row],[Stars]]&gt;=5, "Average","Poor")))</f>
        <v>Excellent</v>
      </c>
      <c r="L880" s="1">
        <f>IF(Table1[[#This Row],[Grade_of_Stars]]="Excellent", 1,0)</f>
        <v>1</v>
      </c>
      <c r="M880" s="1">
        <f>IF(Table1[[#This Row],[Grade_of_Stars]]="Good", 1,0)</f>
        <v>0</v>
      </c>
      <c r="N880" s="1">
        <f>IF(Table1[[#This Row],[Grade_of_Stars]]="Average",1,0)</f>
        <v>0</v>
      </c>
      <c r="O880" s="1">
        <f>IF(Table1[[#This Row],[Grade_of_Stars]]="Poor",1,0)</f>
        <v>0</v>
      </c>
    </row>
    <row r="881" spans="1:15" ht="14.25" customHeight="1" x14ac:dyDescent="0.25">
      <c r="A881" s="1" t="s">
        <v>1036</v>
      </c>
      <c r="B881" s="3">
        <v>43605</v>
      </c>
      <c r="C881" s="1" t="s">
        <v>5</v>
      </c>
      <c r="D881" s="1" t="s">
        <v>6</v>
      </c>
      <c r="E881" s="1" t="s">
        <v>7</v>
      </c>
      <c r="F881" s="1">
        <v>1</v>
      </c>
      <c r="G881" s="1" t="s">
        <v>26</v>
      </c>
      <c r="H881" s="1" t="s">
        <v>18</v>
      </c>
      <c r="I881" s="1">
        <f>IF(Table1[[#This Row],[Recommended]]="yes", 1, 0)</f>
        <v>0</v>
      </c>
      <c r="J881" s="1">
        <f>IF(Table1[[#This Row],[Recommended]]="no",1,0)</f>
        <v>1</v>
      </c>
      <c r="K881" s="1" t="str">
        <f>IF(Table1[[#This Row],[Stars]]&gt;=8,"Excellent",IF(Table1[[#This Row],[Stars]]&gt;=6,"Good",IF(Table1[[#This Row],[Stars]]&gt;=5, "Average","Poor")))</f>
        <v>Poor</v>
      </c>
      <c r="L881" s="1">
        <f>IF(Table1[[#This Row],[Grade_of_Stars]]="Excellent", 1,0)</f>
        <v>0</v>
      </c>
      <c r="M881" s="1">
        <f>IF(Table1[[#This Row],[Grade_of_Stars]]="Good", 1,0)</f>
        <v>0</v>
      </c>
      <c r="N881" s="1">
        <f>IF(Table1[[#This Row],[Grade_of_Stars]]="Average",1,0)</f>
        <v>0</v>
      </c>
      <c r="O881" s="1">
        <f>IF(Table1[[#This Row],[Grade_of_Stars]]="Poor",1,0)</f>
        <v>1</v>
      </c>
    </row>
    <row r="882" spans="1:15" ht="14.25" customHeight="1" x14ac:dyDescent="0.25">
      <c r="A882" s="1" t="s">
        <v>1037</v>
      </c>
      <c r="B882" s="3">
        <v>43593</v>
      </c>
      <c r="C882" s="1" t="s">
        <v>5</v>
      </c>
      <c r="D882" s="1" t="s">
        <v>6</v>
      </c>
      <c r="E882" s="1" t="s">
        <v>2</v>
      </c>
      <c r="F882" s="1">
        <v>3</v>
      </c>
      <c r="G882" s="1" t="s">
        <v>26</v>
      </c>
      <c r="H882" s="1" t="s">
        <v>18</v>
      </c>
      <c r="I882" s="1">
        <f>IF(Table1[[#This Row],[Recommended]]="yes", 1, 0)</f>
        <v>1</v>
      </c>
      <c r="J882" s="1">
        <f>IF(Table1[[#This Row],[Recommended]]="no",1,0)</f>
        <v>0</v>
      </c>
      <c r="K882" s="1" t="str">
        <f>IF(Table1[[#This Row],[Stars]]&gt;=8,"Excellent",IF(Table1[[#This Row],[Stars]]&gt;=6,"Good",IF(Table1[[#This Row],[Stars]]&gt;=5, "Average","Poor")))</f>
        <v>Poor</v>
      </c>
      <c r="L882" s="1">
        <f>IF(Table1[[#This Row],[Grade_of_Stars]]="Excellent", 1,0)</f>
        <v>0</v>
      </c>
      <c r="M882" s="1">
        <f>IF(Table1[[#This Row],[Grade_of_Stars]]="Good", 1,0)</f>
        <v>0</v>
      </c>
      <c r="N882" s="1">
        <f>IF(Table1[[#This Row],[Grade_of_Stars]]="Average",1,0)</f>
        <v>0</v>
      </c>
      <c r="O882" s="1">
        <f>IF(Table1[[#This Row],[Grade_of_Stars]]="Poor",1,0)</f>
        <v>1</v>
      </c>
    </row>
    <row r="883" spans="1:15" ht="14.25" customHeight="1" x14ac:dyDescent="0.25">
      <c r="A883" s="1" t="s">
        <v>1038</v>
      </c>
      <c r="B883" s="3">
        <v>43556</v>
      </c>
      <c r="C883" s="1" t="s">
        <v>25</v>
      </c>
      <c r="D883" s="1" t="s">
        <v>6</v>
      </c>
      <c r="E883" s="1" t="s">
        <v>7</v>
      </c>
      <c r="F883" s="1">
        <v>5</v>
      </c>
      <c r="G883" s="1" t="s">
        <v>26</v>
      </c>
      <c r="H883" s="1" t="s">
        <v>18</v>
      </c>
      <c r="I883" s="1">
        <f>IF(Table1[[#This Row],[Recommended]]="yes", 1, 0)</f>
        <v>0</v>
      </c>
      <c r="J883" s="1">
        <f>IF(Table1[[#This Row],[Recommended]]="no",1,0)</f>
        <v>1</v>
      </c>
      <c r="K883" s="1" t="str">
        <f>IF(Table1[[#This Row],[Stars]]&gt;=8,"Excellent",IF(Table1[[#This Row],[Stars]]&gt;=6,"Good",IF(Table1[[#This Row],[Stars]]&gt;=5, "Average","Poor")))</f>
        <v>Average</v>
      </c>
      <c r="L883" s="1">
        <f>IF(Table1[[#This Row],[Grade_of_Stars]]="Excellent", 1,0)</f>
        <v>0</v>
      </c>
      <c r="M883" s="1">
        <f>IF(Table1[[#This Row],[Grade_of_Stars]]="Good", 1,0)</f>
        <v>0</v>
      </c>
      <c r="N883" s="1">
        <f>IF(Table1[[#This Row],[Grade_of_Stars]]="Average",1,0)</f>
        <v>1</v>
      </c>
      <c r="O883" s="1">
        <f>IF(Table1[[#This Row],[Grade_of_Stars]]="Poor",1,0)</f>
        <v>0</v>
      </c>
    </row>
    <row r="884" spans="1:15" ht="14.25" customHeight="1" x14ac:dyDescent="0.25">
      <c r="A884" s="1" t="s">
        <v>1039</v>
      </c>
      <c r="B884" s="3">
        <v>43542</v>
      </c>
      <c r="C884" s="1" t="s">
        <v>5</v>
      </c>
      <c r="D884" s="1" t="s">
        <v>6</v>
      </c>
      <c r="E884" s="1" t="s">
        <v>7</v>
      </c>
      <c r="F884" s="1">
        <v>3</v>
      </c>
      <c r="G884" s="1" t="s">
        <v>26</v>
      </c>
      <c r="H884" s="1" t="s">
        <v>18</v>
      </c>
      <c r="I884" s="1">
        <f>IF(Table1[[#This Row],[Recommended]]="yes", 1, 0)</f>
        <v>0</v>
      </c>
      <c r="J884" s="1">
        <f>IF(Table1[[#This Row],[Recommended]]="no",1,0)</f>
        <v>1</v>
      </c>
      <c r="K884" s="1" t="str">
        <f>IF(Table1[[#This Row],[Stars]]&gt;=8,"Excellent",IF(Table1[[#This Row],[Stars]]&gt;=6,"Good",IF(Table1[[#This Row],[Stars]]&gt;=5, "Average","Poor")))</f>
        <v>Poor</v>
      </c>
      <c r="L884" s="1">
        <f>IF(Table1[[#This Row],[Grade_of_Stars]]="Excellent", 1,0)</f>
        <v>0</v>
      </c>
      <c r="M884" s="1">
        <f>IF(Table1[[#This Row],[Grade_of_Stars]]="Good", 1,0)</f>
        <v>0</v>
      </c>
      <c r="N884" s="1">
        <f>IF(Table1[[#This Row],[Grade_of_Stars]]="Average",1,0)</f>
        <v>0</v>
      </c>
      <c r="O884" s="1">
        <f>IF(Table1[[#This Row],[Grade_of_Stars]]="Poor",1,0)</f>
        <v>1</v>
      </c>
    </row>
    <row r="885" spans="1:15" ht="14.25" customHeight="1" x14ac:dyDescent="0.25">
      <c r="A885" s="1" t="s">
        <v>1040</v>
      </c>
      <c r="B885" s="3">
        <v>43532</v>
      </c>
      <c r="C885" s="1" t="s">
        <v>5</v>
      </c>
      <c r="D885" s="1" t="s">
        <v>6</v>
      </c>
      <c r="E885" s="1" t="s">
        <v>2</v>
      </c>
      <c r="F885" s="1">
        <v>3</v>
      </c>
      <c r="G885" s="1" t="s">
        <v>26</v>
      </c>
      <c r="H885" s="1" t="s">
        <v>18</v>
      </c>
      <c r="I885" s="1">
        <f>IF(Table1[[#This Row],[Recommended]]="yes", 1, 0)</f>
        <v>1</v>
      </c>
      <c r="J885" s="1">
        <f>IF(Table1[[#This Row],[Recommended]]="no",1,0)</f>
        <v>0</v>
      </c>
      <c r="K885" s="1" t="str">
        <f>IF(Table1[[#This Row],[Stars]]&gt;=8,"Excellent",IF(Table1[[#This Row],[Stars]]&gt;=6,"Good",IF(Table1[[#This Row],[Stars]]&gt;=5, "Average","Poor")))</f>
        <v>Poor</v>
      </c>
      <c r="L885" s="1">
        <f>IF(Table1[[#This Row],[Grade_of_Stars]]="Excellent", 1,0)</f>
        <v>0</v>
      </c>
      <c r="M885" s="1">
        <f>IF(Table1[[#This Row],[Grade_of_Stars]]="Good", 1,0)</f>
        <v>0</v>
      </c>
      <c r="N885" s="1">
        <f>IF(Table1[[#This Row],[Grade_of_Stars]]="Average",1,0)</f>
        <v>0</v>
      </c>
      <c r="O885" s="1">
        <f>IF(Table1[[#This Row],[Grade_of_Stars]]="Poor",1,0)</f>
        <v>1</v>
      </c>
    </row>
    <row r="886" spans="1:15" ht="14.25" customHeight="1" x14ac:dyDescent="0.25">
      <c r="A886" s="1" t="s">
        <v>1041</v>
      </c>
      <c r="B886" s="3">
        <v>43520</v>
      </c>
      <c r="C886" s="1" t="s">
        <v>5</v>
      </c>
      <c r="D886" s="1" t="s">
        <v>6</v>
      </c>
      <c r="E886" s="1" t="s">
        <v>7</v>
      </c>
      <c r="F886" s="1">
        <v>5</v>
      </c>
      <c r="G886" s="1" t="s">
        <v>26</v>
      </c>
      <c r="H886" s="1" t="s">
        <v>18</v>
      </c>
      <c r="I886" s="1">
        <f>IF(Table1[[#This Row],[Recommended]]="yes", 1, 0)</f>
        <v>0</v>
      </c>
      <c r="J886" s="1">
        <f>IF(Table1[[#This Row],[Recommended]]="no",1,0)</f>
        <v>1</v>
      </c>
      <c r="K886" s="1" t="str">
        <f>IF(Table1[[#This Row],[Stars]]&gt;=8,"Excellent",IF(Table1[[#This Row],[Stars]]&gt;=6,"Good",IF(Table1[[#This Row],[Stars]]&gt;=5, "Average","Poor")))</f>
        <v>Average</v>
      </c>
      <c r="L886" s="1">
        <f>IF(Table1[[#This Row],[Grade_of_Stars]]="Excellent", 1,0)</f>
        <v>0</v>
      </c>
      <c r="M886" s="1">
        <f>IF(Table1[[#This Row],[Grade_of_Stars]]="Good", 1,0)</f>
        <v>0</v>
      </c>
      <c r="N886" s="1">
        <f>IF(Table1[[#This Row],[Grade_of_Stars]]="Average",1,0)</f>
        <v>1</v>
      </c>
      <c r="O886" s="1">
        <f>IF(Table1[[#This Row],[Grade_of_Stars]]="Poor",1,0)</f>
        <v>0</v>
      </c>
    </row>
    <row r="887" spans="1:15" ht="14.25" customHeight="1" x14ac:dyDescent="0.25">
      <c r="A887" s="1" t="s">
        <v>1042</v>
      </c>
      <c r="B887" s="3">
        <v>43511</v>
      </c>
      <c r="C887" s="1" t="s">
        <v>20</v>
      </c>
      <c r="D887" s="1" t="s">
        <v>6</v>
      </c>
      <c r="E887" s="1" t="s">
        <v>7</v>
      </c>
      <c r="F887" s="1">
        <v>3</v>
      </c>
      <c r="G887" s="1" t="s">
        <v>26</v>
      </c>
      <c r="H887" s="1" t="s">
        <v>18</v>
      </c>
      <c r="I887" s="1">
        <f>IF(Table1[[#This Row],[Recommended]]="yes", 1, 0)</f>
        <v>0</v>
      </c>
      <c r="J887" s="1">
        <f>IF(Table1[[#This Row],[Recommended]]="no",1,0)</f>
        <v>1</v>
      </c>
      <c r="K887" s="1" t="str">
        <f>IF(Table1[[#This Row],[Stars]]&gt;=8,"Excellent",IF(Table1[[#This Row],[Stars]]&gt;=6,"Good",IF(Table1[[#This Row],[Stars]]&gt;=5, "Average","Poor")))</f>
        <v>Poor</v>
      </c>
      <c r="L887" s="1">
        <f>IF(Table1[[#This Row],[Grade_of_Stars]]="Excellent", 1,0)</f>
        <v>0</v>
      </c>
      <c r="M887" s="1">
        <f>IF(Table1[[#This Row],[Grade_of_Stars]]="Good", 1,0)</f>
        <v>0</v>
      </c>
      <c r="N887" s="1">
        <f>IF(Table1[[#This Row],[Grade_of_Stars]]="Average",1,0)</f>
        <v>0</v>
      </c>
      <c r="O887" s="1">
        <f>IF(Table1[[#This Row],[Grade_of_Stars]]="Poor",1,0)</f>
        <v>1</v>
      </c>
    </row>
    <row r="888" spans="1:15" ht="14.25" customHeight="1" x14ac:dyDescent="0.25">
      <c r="A888" s="1" t="s">
        <v>1043</v>
      </c>
      <c r="B888" s="3">
        <v>43479</v>
      </c>
      <c r="C888" s="1" t="s">
        <v>5</v>
      </c>
      <c r="D888" s="1" t="s">
        <v>6</v>
      </c>
      <c r="E888" s="1" t="s">
        <v>7</v>
      </c>
      <c r="F888" s="1">
        <v>3</v>
      </c>
      <c r="G888" s="1" t="s">
        <v>26</v>
      </c>
      <c r="H888" s="1" t="s">
        <v>18</v>
      </c>
      <c r="I888" s="1">
        <f>IF(Table1[[#This Row],[Recommended]]="yes", 1, 0)</f>
        <v>0</v>
      </c>
      <c r="J888" s="1">
        <f>IF(Table1[[#This Row],[Recommended]]="no",1,0)</f>
        <v>1</v>
      </c>
      <c r="K888" s="1" t="str">
        <f>IF(Table1[[#This Row],[Stars]]&gt;=8,"Excellent",IF(Table1[[#This Row],[Stars]]&gt;=6,"Good",IF(Table1[[#This Row],[Stars]]&gt;=5, "Average","Poor")))</f>
        <v>Poor</v>
      </c>
      <c r="L888" s="1">
        <f>IF(Table1[[#This Row],[Grade_of_Stars]]="Excellent", 1,0)</f>
        <v>0</v>
      </c>
      <c r="M888" s="1">
        <f>IF(Table1[[#This Row],[Grade_of_Stars]]="Good", 1,0)</f>
        <v>0</v>
      </c>
      <c r="N888" s="1">
        <f>IF(Table1[[#This Row],[Grade_of_Stars]]="Average",1,0)</f>
        <v>0</v>
      </c>
      <c r="O888" s="1">
        <f>IF(Table1[[#This Row],[Grade_of_Stars]]="Poor",1,0)</f>
        <v>1</v>
      </c>
    </row>
    <row r="889" spans="1:15" ht="14.25" customHeight="1" x14ac:dyDescent="0.25">
      <c r="A889" s="1" t="s">
        <v>1044</v>
      </c>
      <c r="B889" s="3">
        <v>43464</v>
      </c>
      <c r="C889" s="1" t="s">
        <v>190</v>
      </c>
      <c r="D889" s="1" t="s">
        <v>6</v>
      </c>
      <c r="E889" s="1" t="s">
        <v>2</v>
      </c>
      <c r="F889" s="1">
        <v>3</v>
      </c>
      <c r="G889" s="1" t="s">
        <v>26</v>
      </c>
      <c r="H889" s="1" t="s">
        <v>18</v>
      </c>
      <c r="I889" s="1">
        <f>IF(Table1[[#This Row],[Recommended]]="yes", 1, 0)</f>
        <v>1</v>
      </c>
      <c r="J889" s="1">
        <f>IF(Table1[[#This Row],[Recommended]]="no",1,0)</f>
        <v>0</v>
      </c>
      <c r="K889" s="1" t="str">
        <f>IF(Table1[[#This Row],[Stars]]&gt;=8,"Excellent",IF(Table1[[#This Row],[Stars]]&gt;=6,"Good",IF(Table1[[#This Row],[Stars]]&gt;=5, "Average","Poor")))</f>
        <v>Poor</v>
      </c>
      <c r="L889" s="1">
        <f>IF(Table1[[#This Row],[Grade_of_Stars]]="Excellent", 1,0)</f>
        <v>0</v>
      </c>
      <c r="M889" s="1">
        <f>IF(Table1[[#This Row],[Grade_of_Stars]]="Good", 1,0)</f>
        <v>0</v>
      </c>
      <c r="N889" s="1">
        <f>IF(Table1[[#This Row],[Grade_of_Stars]]="Average",1,0)</f>
        <v>0</v>
      </c>
      <c r="O889" s="1">
        <f>IF(Table1[[#This Row],[Grade_of_Stars]]="Poor",1,0)</f>
        <v>1</v>
      </c>
    </row>
    <row r="890" spans="1:15" ht="14.25" customHeight="1" x14ac:dyDescent="0.25">
      <c r="A890" s="1" t="s">
        <v>1045</v>
      </c>
      <c r="B890" s="3">
        <v>43410</v>
      </c>
      <c r="C890" s="1" t="s">
        <v>5</v>
      </c>
      <c r="D890" s="1" t="s">
        <v>6</v>
      </c>
      <c r="E890" s="1" t="s">
        <v>7</v>
      </c>
      <c r="F890" s="1">
        <v>3</v>
      </c>
      <c r="G890" s="1" t="s">
        <v>26</v>
      </c>
      <c r="H890" s="1" t="s">
        <v>18</v>
      </c>
      <c r="I890" s="1">
        <f>IF(Table1[[#This Row],[Recommended]]="yes", 1, 0)</f>
        <v>0</v>
      </c>
      <c r="J890" s="1">
        <f>IF(Table1[[#This Row],[Recommended]]="no",1,0)</f>
        <v>1</v>
      </c>
      <c r="K890" s="1" t="str">
        <f>IF(Table1[[#This Row],[Stars]]&gt;=8,"Excellent",IF(Table1[[#This Row],[Stars]]&gt;=6,"Good",IF(Table1[[#This Row],[Stars]]&gt;=5, "Average","Poor")))</f>
        <v>Poor</v>
      </c>
      <c r="L890" s="1">
        <f>IF(Table1[[#This Row],[Grade_of_Stars]]="Excellent", 1,0)</f>
        <v>0</v>
      </c>
      <c r="M890" s="1">
        <f>IF(Table1[[#This Row],[Grade_of_Stars]]="Good", 1,0)</f>
        <v>0</v>
      </c>
      <c r="N890" s="1">
        <f>IF(Table1[[#This Row],[Grade_of_Stars]]="Average",1,0)</f>
        <v>0</v>
      </c>
      <c r="O890" s="1">
        <f>IF(Table1[[#This Row],[Grade_of_Stars]]="Poor",1,0)</f>
        <v>1</v>
      </c>
    </row>
    <row r="891" spans="1:15" ht="14.25" customHeight="1" x14ac:dyDescent="0.25">
      <c r="A891" s="1" t="s">
        <v>1046</v>
      </c>
      <c r="B891" s="3">
        <v>43988</v>
      </c>
      <c r="C891" s="1" t="s">
        <v>31</v>
      </c>
      <c r="D891" s="1" t="s">
        <v>72</v>
      </c>
      <c r="E891" s="1" t="s">
        <v>7</v>
      </c>
      <c r="F891" s="1">
        <v>3</v>
      </c>
      <c r="G891" s="1" t="s">
        <v>26</v>
      </c>
      <c r="H891" s="1" t="s">
        <v>18</v>
      </c>
      <c r="I891" s="1">
        <f>IF(Table1[[#This Row],[Recommended]]="yes", 1, 0)</f>
        <v>0</v>
      </c>
      <c r="J891" s="1">
        <f>IF(Table1[[#This Row],[Recommended]]="no",1,0)</f>
        <v>1</v>
      </c>
      <c r="K891" s="1" t="str">
        <f>IF(Table1[[#This Row],[Stars]]&gt;=8,"Excellent",IF(Table1[[#This Row],[Stars]]&gt;=6,"Good",IF(Table1[[#This Row],[Stars]]&gt;=5, "Average","Poor")))</f>
        <v>Poor</v>
      </c>
      <c r="L891" s="1">
        <f>IF(Table1[[#This Row],[Grade_of_Stars]]="Excellent", 1,0)</f>
        <v>0</v>
      </c>
      <c r="M891" s="1">
        <f>IF(Table1[[#This Row],[Grade_of_Stars]]="Good", 1,0)</f>
        <v>0</v>
      </c>
      <c r="N891" s="1">
        <f>IF(Table1[[#This Row],[Grade_of_Stars]]="Average",1,0)</f>
        <v>0</v>
      </c>
      <c r="O891" s="1">
        <f>IF(Table1[[#This Row],[Grade_of_Stars]]="Poor",1,0)</f>
        <v>1</v>
      </c>
    </row>
    <row r="892" spans="1:15" ht="14.25" customHeight="1" x14ac:dyDescent="0.25">
      <c r="A892" s="1" t="s">
        <v>1047</v>
      </c>
      <c r="B892" s="3">
        <v>43702</v>
      </c>
      <c r="C892" s="1" t="s">
        <v>246</v>
      </c>
      <c r="D892" s="1" t="s">
        <v>72</v>
      </c>
      <c r="E892" s="1" t="s">
        <v>2</v>
      </c>
      <c r="F892" s="1">
        <v>3</v>
      </c>
      <c r="G892" s="1" t="s">
        <v>26</v>
      </c>
      <c r="H892" s="1" t="s">
        <v>18</v>
      </c>
      <c r="I892" s="1">
        <f>IF(Table1[[#This Row],[Recommended]]="yes", 1, 0)</f>
        <v>1</v>
      </c>
      <c r="J892" s="1">
        <f>IF(Table1[[#This Row],[Recommended]]="no",1,0)</f>
        <v>0</v>
      </c>
      <c r="K892" s="1" t="str">
        <f>IF(Table1[[#This Row],[Stars]]&gt;=8,"Excellent",IF(Table1[[#This Row],[Stars]]&gt;=6,"Good",IF(Table1[[#This Row],[Stars]]&gt;=5, "Average","Poor")))</f>
        <v>Poor</v>
      </c>
      <c r="L892" s="1">
        <f>IF(Table1[[#This Row],[Grade_of_Stars]]="Excellent", 1,0)</f>
        <v>0</v>
      </c>
      <c r="M892" s="1">
        <f>IF(Table1[[#This Row],[Grade_of_Stars]]="Good", 1,0)</f>
        <v>0</v>
      </c>
      <c r="N892" s="1">
        <f>IF(Table1[[#This Row],[Grade_of_Stars]]="Average",1,0)</f>
        <v>0</v>
      </c>
      <c r="O892" s="1">
        <f>IF(Table1[[#This Row],[Grade_of_Stars]]="Poor",1,0)</f>
        <v>1</v>
      </c>
    </row>
    <row r="893" spans="1:15" ht="14.25" customHeight="1" x14ac:dyDescent="0.25">
      <c r="A893" s="1" t="s">
        <v>1048</v>
      </c>
      <c r="B893" s="3">
        <v>44957</v>
      </c>
      <c r="C893" s="1" t="s">
        <v>5</v>
      </c>
      <c r="D893" s="1" t="s">
        <v>23</v>
      </c>
      <c r="E893" s="1" t="s">
        <v>7</v>
      </c>
      <c r="F893" s="1">
        <v>3</v>
      </c>
      <c r="G893" s="1" t="s">
        <v>26</v>
      </c>
      <c r="H893" s="1" t="s">
        <v>18</v>
      </c>
      <c r="I893" s="1">
        <f>IF(Table1[[#This Row],[Recommended]]="yes", 1, 0)</f>
        <v>0</v>
      </c>
      <c r="J893" s="1">
        <f>IF(Table1[[#This Row],[Recommended]]="no",1,0)</f>
        <v>1</v>
      </c>
      <c r="K893" s="1" t="str">
        <f>IF(Table1[[#This Row],[Stars]]&gt;=8,"Excellent",IF(Table1[[#This Row],[Stars]]&gt;=6,"Good",IF(Table1[[#This Row],[Stars]]&gt;=5, "Average","Poor")))</f>
        <v>Poor</v>
      </c>
      <c r="L893" s="1">
        <f>IF(Table1[[#This Row],[Grade_of_Stars]]="Excellent", 1,0)</f>
        <v>0</v>
      </c>
      <c r="M893" s="1">
        <f>IF(Table1[[#This Row],[Grade_of_Stars]]="Good", 1,0)</f>
        <v>0</v>
      </c>
      <c r="N893" s="1">
        <f>IF(Table1[[#This Row],[Grade_of_Stars]]="Average",1,0)</f>
        <v>0</v>
      </c>
      <c r="O893" s="1">
        <f>IF(Table1[[#This Row],[Grade_of_Stars]]="Poor",1,0)</f>
        <v>1</v>
      </c>
    </row>
    <row r="894" spans="1:15" ht="14.25" customHeight="1" x14ac:dyDescent="0.25">
      <c r="A894" s="1" t="s">
        <v>89</v>
      </c>
      <c r="B894" s="3">
        <v>44914</v>
      </c>
      <c r="C894" s="1" t="s">
        <v>5</v>
      </c>
      <c r="D894" s="1" t="s">
        <v>23</v>
      </c>
      <c r="E894" s="1" t="s">
        <v>7</v>
      </c>
      <c r="F894" s="1">
        <v>5</v>
      </c>
      <c r="G894" s="1" t="s">
        <v>26</v>
      </c>
      <c r="H894" s="1" t="s">
        <v>18</v>
      </c>
      <c r="I894" s="1">
        <f>IF(Table1[[#This Row],[Recommended]]="yes", 1, 0)</f>
        <v>0</v>
      </c>
      <c r="J894" s="1">
        <f>IF(Table1[[#This Row],[Recommended]]="no",1,0)</f>
        <v>1</v>
      </c>
      <c r="K894" s="1" t="str">
        <f>IF(Table1[[#This Row],[Stars]]&gt;=8,"Excellent",IF(Table1[[#This Row],[Stars]]&gt;=6,"Good",IF(Table1[[#This Row],[Stars]]&gt;=5, "Average","Poor")))</f>
        <v>Average</v>
      </c>
      <c r="L894" s="1">
        <f>IF(Table1[[#This Row],[Grade_of_Stars]]="Excellent", 1,0)</f>
        <v>0</v>
      </c>
      <c r="M894" s="1">
        <f>IF(Table1[[#This Row],[Grade_of_Stars]]="Good", 1,0)</f>
        <v>0</v>
      </c>
      <c r="N894" s="1">
        <f>IF(Table1[[#This Row],[Grade_of_Stars]]="Average",1,0)</f>
        <v>1</v>
      </c>
      <c r="O894" s="1">
        <f>IF(Table1[[#This Row],[Grade_of_Stars]]="Poor",1,0)</f>
        <v>0</v>
      </c>
    </row>
    <row r="895" spans="1:15" ht="14.25" customHeight="1" x14ac:dyDescent="0.25">
      <c r="A895" s="1" t="s">
        <v>168</v>
      </c>
      <c r="B895" s="3">
        <v>44507</v>
      </c>
      <c r="C895" s="1" t="s">
        <v>5</v>
      </c>
      <c r="D895" s="1" t="s">
        <v>23</v>
      </c>
      <c r="E895" s="1" t="s">
        <v>7</v>
      </c>
      <c r="F895" s="1">
        <v>3</v>
      </c>
      <c r="G895" s="1" t="s">
        <v>26</v>
      </c>
      <c r="H895" s="1" t="s">
        <v>18</v>
      </c>
      <c r="I895" s="1">
        <f>IF(Table1[[#This Row],[Recommended]]="yes", 1, 0)</f>
        <v>0</v>
      </c>
      <c r="J895" s="1">
        <f>IF(Table1[[#This Row],[Recommended]]="no",1,0)</f>
        <v>1</v>
      </c>
      <c r="K895" s="1" t="str">
        <f>IF(Table1[[#This Row],[Stars]]&gt;=8,"Excellent",IF(Table1[[#This Row],[Stars]]&gt;=6,"Good",IF(Table1[[#This Row],[Stars]]&gt;=5, "Average","Poor")))</f>
        <v>Poor</v>
      </c>
      <c r="L895" s="1">
        <f>IF(Table1[[#This Row],[Grade_of_Stars]]="Excellent", 1,0)</f>
        <v>0</v>
      </c>
      <c r="M895" s="1">
        <f>IF(Table1[[#This Row],[Grade_of_Stars]]="Good", 1,0)</f>
        <v>0</v>
      </c>
      <c r="N895" s="1">
        <f>IF(Table1[[#This Row],[Grade_of_Stars]]="Average",1,0)</f>
        <v>0</v>
      </c>
      <c r="O895" s="1">
        <f>IF(Table1[[#This Row],[Grade_of_Stars]]="Poor",1,0)</f>
        <v>1</v>
      </c>
    </row>
    <row r="896" spans="1:15" ht="14.25" customHeight="1" x14ac:dyDescent="0.25">
      <c r="A896" s="1" t="s">
        <v>1049</v>
      </c>
      <c r="B896" s="3">
        <v>44488</v>
      </c>
      <c r="C896" s="1" t="s">
        <v>14</v>
      </c>
      <c r="D896" s="1" t="s">
        <v>23</v>
      </c>
      <c r="E896" s="1" t="s">
        <v>2</v>
      </c>
      <c r="F896" s="1">
        <v>3</v>
      </c>
      <c r="G896" s="1" t="s">
        <v>26</v>
      </c>
      <c r="H896" s="1" t="s">
        <v>18</v>
      </c>
      <c r="I896" s="1">
        <f>IF(Table1[[#This Row],[Recommended]]="yes", 1, 0)</f>
        <v>1</v>
      </c>
      <c r="J896" s="1">
        <f>IF(Table1[[#This Row],[Recommended]]="no",1,0)</f>
        <v>0</v>
      </c>
      <c r="K896" s="1" t="str">
        <f>IF(Table1[[#This Row],[Stars]]&gt;=8,"Excellent",IF(Table1[[#This Row],[Stars]]&gt;=6,"Good",IF(Table1[[#This Row],[Stars]]&gt;=5, "Average","Poor")))</f>
        <v>Poor</v>
      </c>
      <c r="L896" s="1">
        <f>IF(Table1[[#This Row],[Grade_of_Stars]]="Excellent", 1,0)</f>
        <v>0</v>
      </c>
      <c r="M896" s="1">
        <f>IF(Table1[[#This Row],[Grade_of_Stars]]="Good", 1,0)</f>
        <v>0</v>
      </c>
      <c r="N896" s="1">
        <f>IF(Table1[[#This Row],[Grade_of_Stars]]="Average",1,0)</f>
        <v>0</v>
      </c>
      <c r="O896" s="1">
        <f>IF(Table1[[#This Row],[Grade_of_Stars]]="Poor",1,0)</f>
        <v>1</v>
      </c>
    </row>
    <row r="897" spans="1:15" ht="14.25" customHeight="1" x14ac:dyDescent="0.25">
      <c r="A897" s="1" t="s">
        <v>1050</v>
      </c>
      <c r="B897" s="3">
        <v>43885</v>
      </c>
      <c r="C897" s="1" t="s">
        <v>31</v>
      </c>
      <c r="D897" s="1" t="s">
        <v>23</v>
      </c>
      <c r="E897" s="1" t="s">
        <v>7</v>
      </c>
      <c r="F897" s="1">
        <v>3</v>
      </c>
      <c r="G897" s="1" t="s">
        <v>26</v>
      </c>
      <c r="H897" s="1" t="s">
        <v>18</v>
      </c>
      <c r="I897" s="1">
        <f>IF(Table1[[#This Row],[Recommended]]="yes", 1, 0)</f>
        <v>0</v>
      </c>
      <c r="J897" s="1">
        <f>IF(Table1[[#This Row],[Recommended]]="no",1,0)</f>
        <v>1</v>
      </c>
      <c r="K897" s="1" t="str">
        <f>IF(Table1[[#This Row],[Stars]]&gt;=8,"Excellent",IF(Table1[[#This Row],[Stars]]&gt;=6,"Good",IF(Table1[[#This Row],[Stars]]&gt;=5, "Average","Poor")))</f>
        <v>Poor</v>
      </c>
      <c r="L897" s="1">
        <f>IF(Table1[[#This Row],[Grade_of_Stars]]="Excellent", 1,0)</f>
        <v>0</v>
      </c>
      <c r="M897" s="1">
        <f>IF(Table1[[#This Row],[Grade_of_Stars]]="Good", 1,0)</f>
        <v>0</v>
      </c>
      <c r="N897" s="1">
        <f>IF(Table1[[#This Row],[Grade_of_Stars]]="Average",1,0)</f>
        <v>0</v>
      </c>
      <c r="O897" s="1">
        <f>IF(Table1[[#This Row],[Grade_of_Stars]]="Poor",1,0)</f>
        <v>1</v>
      </c>
    </row>
    <row r="898" spans="1:15" ht="14.25" customHeight="1" x14ac:dyDescent="0.25">
      <c r="A898" s="1" t="s">
        <v>1051</v>
      </c>
      <c r="B898" s="3">
        <v>43670</v>
      </c>
      <c r="C898" s="1" t="s">
        <v>38</v>
      </c>
      <c r="D898" s="1" t="s">
        <v>23</v>
      </c>
      <c r="E898" s="1" t="s">
        <v>2</v>
      </c>
      <c r="F898" s="1">
        <v>3</v>
      </c>
      <c r="G898" s="1" t="s">
        <v>26</v>
      </c>
      <c r="H898" s="1" t="s">
        <v>18</v>
      </c>
      <c r="I898" s="1">
        <f>IF(Table1[[#This Row],[Recommended]]="yes", 1, 0)</f>
        <v>1</v>
      </c>
      <c r="J898" s="1">
        <f>IF(Table1[[#This Row],[Recommended]]="no",1,0)</f>
        <v>0</v>
      </c>
      <c r="K898" s="1" t="str">
        <f>IF(Table1[[#This Row],[Stars]]&gt;=8,"Excellent",IF(Table1[[#This Row],[Stars]]&gt;=6,"Good",IF(Table1[[#This Row],[Stars]]&gt;=5, "Average","Poor")))</f>
        <v>Poor</v>
      </c>
      <c r="L898" s="1">
        <f>IF(Table1[[#This Row],[Grade_of_Stars]]="Excellent", 1,0)</f>
        <v>0</v>
      </c>
      <c r="M898" s="1">
        <f>IF(Table1[[#This Row],[Grade_of_Stars]]="Good", 1,0)</f>
        <v>0</v>
      </c>
      <c r="N898" s="1">
        <f>IF(Table1[[#This Row],[Grade_of_Stars]]="Average",1,0)</f>
        <v>0</v>
      </c>
      <c r="O898" s="1">
        <f>IF(Table1[[#This Row],[Grade_of_Stars]]="Poor",1,0)</f>
        <v>1</v>
      </c>
    </row>
    <row r="899" spans="1:15" ht="14.25" customHeight="1" x14ac:dyDescent="0.25">
      <c r="A899" s="1" t="s">
        <v>1052</v>
      </c>
      <c r="B899" s="3">
        <v>43486</v>
      </c>
      <c r="C899" s="1" t="s">
        <v>5</v>
      </c>
      <c r="D899" s="1" t="s">
        <v>23</v>
      </c>
      <c r="E899" s="1" t="s">
        <v>2</v>
      </c>
      <c r="F899" s="1">
        <v>1</v>
      </c>
      <c r="G899" s="1" t="s">
        <v>26</v>
      </c>
      <c r="H899" s="1" t="s">
        <v>18</v>
      </c>
      <c r="I899" s="1">
        <f>IF(Table1[[#This Row],[Recommended]]="yes", 1, 0)</f>
        <v>1</v>
      </c>
      <c r="J899" s="1">
        <f>IF(Table1[[#This Row],[Recommended]]="no",1,0)</f>
        <v>0</v>
      </c>
      <c r="K899" s="1" t="str">
        <f>IF(Table1[[#This Row],[Stars]]&gt;=8,"Excellent",IF(Table1[[#This Row],[Stars]]&gt;=6,"Good",IF(Table1[[#This Row],[Stars]]&gt;=5, "Average","Poor")))</f>
        <v>Poor</v>
      </c>
      <c r="L899" s="1">
        <f>IF(Table1[[#This Row],[Grade_of_Stars]]="Excellent", 1,0)</f>
        <v>0</v>
      </c>
      <c r="M899" s="1">
        <f>IF(Table1[[#This Row],[Grade_of_Stars]]="Good", 1,0)</f>
        <v>0</v>
      </c>
      <c r="N899" s="1">
        <f>IF(Table1[[#This Row],[Grade_of_Stars]]="Average",1,0)</f>
        <v>0</v>
      </c>
      <c r="O899" s="1">
        <f>IF(Table1[[#This Row],[Grade_of_Stars]]="Poor",1,0)</f>
        <v>1</v>
      </c>
    </row>
    <row r="900" spans="1:15" ht="14.25" customHeight="1" x14ac:dyDescent="0.25">
      <c r="A900" s="21" t="s">
        <v>1053</v>
      </c>
      <c r="B900" s="3">
        <v>43443</v>
      </c>
      <c r="C900" s="1" t="s">
        <v>58</v>
      </c>
      <c r="D900" s="1" t="s">
        <v>23</v>
      </c>
      <c r="E900" s="1" t="s">
        <v>2</v>
      </c>
      <c r="F900" s="1">
        <v>5</v>
      </c>
      <c r="G900" s="1" t="s">
        <v>26</v>
      </c>
      <c r="H900" s="1" t="s">
        <v>18</v>
      </c>
      <c r="I900" s="1">
        <f>IF(Table1[[#This Row],[Recommended]]="yes", 1, 0)</f>
        <v>1</v>
      </c>
      <c r="J900" s="1">
        <f>IF(Table1[[#This Row],[Recommended]]="no",1,0)</f>
        <v>0</v>
      </c>
      <c r="K900" s="1" t="str">
        <f>IF(Table1[[#This Row],[Stars]]&gt;=8,"Excellent",IF(Table1[[#This Row],[Stars]]&gt;=6,"Good",IF(Table1[[#This Row],[Stars]]&gt;=5, "Average","Poor")))</f>
        <v>Average</v>
      </c>
      <c r="L900" s="1">
        <f>IF(Table1[[#This Row],[Grade_of_Stars]]="Excellent", 1,0)</f>
        <v>0</v>
      </c>
      <c r="M900" s="1">
        <f>IF(Table1[[#This Row],[Grade_of_Stars]]="Good", 1,0)</f>
        <v>0</v>
      </c>
      <c r="N900" s="1">
        <f>IF(Table1[[#This Row],[Grade_of_Stars]]="Average",1,0)</f>
        <v>1</v>
      </c>
      <c r="O900" s="1">
        <f>IF(Table1[[#This Row],[Grade_of_Stars]]="Poor",1,0)</f>
        <v>0</v>
      </c>
    </row>
    <row r="901" spans="1:15" ht="14.25" customHeight="1" x14ac:dyDescent="0.25">
      <c r="A901" s="21" t="s">
        <v>1054</v>
      </c>
      <c r="B901" s="3">
        <v>43363</v>
      </c>
      <c r="C901" s="1" t="s">
        <v>94</v>
      </c>
      <c r="D901" s="1" t="s">
        <v>23</v>
      </c>
      <c r="E901" s="1" t="s">
        <v>2</v>
      </c>
      <c r="F901" s="1">
        <v>7</v>
      </c>
      <c r="G901" s="1" t="s">
        <v>26</v>
      </c>
      <c r="H901" s="1" t="s">
        <v>18</v>
      </c>
      <c r="I901" s="1">
        <f>IF(Table1[[#This Row],[Recommended]]="yes", 1, 0)</f>
        <v>1</v>
      </c>
      <c r="J901" s="1">
        <f>IF(Table1[[#This Row],[Recommended]]="no",1,0)</f>
        <v>0</v>
      </c>
      <c r="K901" s="1" t="str">
        <f>IF(Table1[[#This Row],[Stars]]&gt;=8,"Excellent",IF(Table1[[#This Row],[Stars]]&gt;=6,"Good",IF(Table1[[#This Row],[Stars]]&gt;=5, "Average","Poor")))</f>
        <v>Good</v>
      </c>
      <c r="L901" s="1">
        <f>IF(Table1[[#This Row],[Grade_of_Stars]]="Excellent", 1,0)</f>
        <v>0</v>
      </c>
      <c r="M901" s="1">
        <f>IF(Table1[[#This Row],[Grade_of_Stars]]="Good", 1,0)</f>
        <v>1</v>
      </c>
      <c r="N901" s="1">
        <f>IF(Table1[[#This Row],[Grade_of_Stars]]="Average",1,0)</f>
        <v>0</v>
      </c>
      <c r="O901" s="1">
        <f>IF(Table1[[#This Row],[Grade_of_Stars]]="Poor",1,0)</f>
        <v>0</v>
      </c>
    </row>
    <row r="902" spans="1:15" ht="14.25" customHeight="1" x14ac:dyDescent="0.25">
      <c r="A902" s="1" t="s">
        <v>1055</v>
      </c>
      <c r="B902" s="3">
        <v>45133</v>
      </c>
      <c r="C902" s="1" t="s">
        <v>16</v>
      </c>
      <c r="D902" s="1" t="s">
        <v>1</v>
      </c>
      <c r="E902" s="1" t="s">
        <v>7</v>
      </c>
      <c r="F902" s="1">
        <v>3</v>
      </c>
      <c r="G902" s="1" t="s">
        <v>17</v>
      </c>
      <c r="H902" s="1" t="s">
        <v>18</v>
      </c>
      <c r="I902" s="1">
        <f>IF(Table1[[#This Row],[Recommended]]="yes", 1, 0)</f>
        <v>0</v>
      </c>
      <c r="J902" s="1">
        <f>IF(Table1[[#This Row],[Recommended]]="no",1,0)</f>
        <v>1</v>
      </c>
      <c r="K902" s="1" t="str">
        <f>IF(Table1[[#This Row],[Stars]]&gt;=8,"Excellent",IF(Table1[[#This Row],[Stars]]&gt;=6,"Good",IF(Table1[[#This Row],[Stars]]&gt;=5, "Average","Poor")))</f>
        <v>Poor</v>
      </c>
      <c r="L902" s="1">
        <f>IF(Table1[[#This Row],[Grade_of_Stars]]="Excellent", 1,0)</f>
        <v>0</v>
      </c>
      <c r="M902" s="1">
        <f>IF(Table1[[#This Row],[Grade_of_Stars]]="Good", 1,0)</f>
        <v>0</v>
      </c>
      <c r="N902" s="1">
        <f>IF(Table1[[#This Row],[Grade_of_Stars]]="Average",1,0)</f>
        <v>0</v>
      </c>
      <c r="O902" s="1">
        <f>IF(Table1[[#This Row],[Grade_of_Stars]]="Poor",1,0)</f>
        <v>1</v>
      </c>
    </row>
    <row r="903" spans="1:15" ht="14.25" customHeight="1" x14ac:dyDescent="0.25">
      <c r="A903" s="1" t="s">
        <v>1056</v>
      </c>
      <c r="B903" s="3">
        <v>45124</v>
      </c>
      <c r="C903" s="1" t="s">
        <v>5</v>
      </c>
      <c r="D903" s="1" t="s">
        <v>1</v>
      </c>
      <c r="E903" s="1" t="s">
        <v>2</v>
      </c>
      <c r="F903" s="1">
        <v>5</v>
      </c>
      <c r="G903" s="1" t="s">
        <v>17</v>
      </c>
      <c r="H903" s="1" t="s">
        <v>18</v>
      </c>
      <c r="I903" s="1">
        <f>IF(Table1[[#This Row],[Recommended]]="yes", 1, 0)</f>
        <v>1</v>
      </c>
      <c r="J903" s="1">
        <f>IF(Table1[[#This Row],[Recommended]]="no",1,0)</f>
        <v>0</v>
      </c>
      <c r="K903" s="1" t="str">
        <f>IF(Table1[[#This Row],[Stars]]&gt;=8,"Excellent",IF(Table1[[#This Row],[Stars]]&gt;=6,"Good",IF(Table1[[#This Row],[Stars]]&gt;=5, "Average","Poor")))</f>
        <v>Average</v>
      </c>
      <c r="L903" s="1">
        <f>IF(Table1[[#This Row],[Grade_of_Stars]]="Excellent", 1,0)</f>
        <v>0</v>
      </c>
      <c r="M903" s="1">
        <f>IF(Table1[[#This Row],[Grade_of_Stars]]="Good", 1,0)</f>
        <v>0</v>
      </c>
      <c r="N903" s="1">
        <f>IF(Table1[[#This Row],[Grade_of_Stars]]="Average",1,0)</f>
        <v>1</v>
      </c>
      <c r="O903" s="1">
        <f>IF(Table1[[#This Row],[Grade_of_Stars]]="Poor",1,0)</f>
        <v>0</v>
      </c>
    </row>
    <row r="904" spans="1:15" ht="14.25" customHeight="1" x14ac:dyDescent="0.25">
      <c r="A904" s="1" t="s">
        <v>1057</v>
      </c>
      <c r="B904" s="3">
        <v>45054</v>
      </c>
      <c r="C904" s="1" t="s">
        <v>45</v>
      </c>
      <c r="D904" s="1" t="s">
        <v>1</v>
      </c>
      <c r="E904" s="1" t="s">
        <v>7</v>
      </c>
      <c r="F904" s="1">
        <v>7</v>
      </c>
      <c r="G904" s="1" t="s">
        <v>17</v>
      </c>
      <c r="H904" s="1" t="s">
        <v>18</v>
      </c>
      <c r="I904" s="1">
        <f>IF(Table1[[#This Row],[Recommended]]="yes", 1, 0)</f>
        <v>0</v>
      </c>
      <c r="J904" s="1">
        <f>IF(Table1[[#This Row],[Recommended]]="no",1,0)</f>
        <v>1</v>
      </c>
      <c r="K904" s="1" t="str">
        <f>IF(Table1[[#This Row],[Stars]]&gt;=8,"Excellent",IF(Table1[[#This Row],[Stars]]&gt;=6,"Good",IF(Table1[[#This Row],[Stars]]&gt;=5, "Average","Poor")))</f>
        <v>Good</v>
      </c>
      <c r="L904" s="1">
        <f>IF(Table1[[#This Row],[Grade_of_Stars]]="Excellent", 1,0)</f>
        <v>0</v>
      </c>
      <c r="M904" s="1">
        <f>IF(Table1[[#This Row],[Grade_of_Stars]]="Good", 1,0)</f>
        <v>1</v>
      </c>
      <c r="N904" s="1">
        <f>IF(Table1[[#This Row],[Grade_of_Stars]]="Average",1,0)</f>
        <v>0</v>
      </c>
      <c r="O904" s="1">
        <f>IF(Table1[[#This Row],[Grade_of_Stars]]="Poor",1,0)</f>
        <v>0</v>
      </c>
    </row>
    <row r="905" spans="1:15" ht="14.25" customHeight="1" x14ac:dyDescent="0.25">
      <c r="A905" s="1" t="s">
        <v>1058</v>
      </c>
      <c r="B905" s="3">
        <v>45027</v>
      </c>
      <c r="C905" s="1" t="s">
        <v>5</v>
      </c>
      <c r="D905" s="1" t="s">
        <v>1</v>
      </c>
      <c r="E905" s="1" t="s">
        <v>2</v>
      </c>
      <c r="F905" s="1">
        <v>1</v>
      </c>
      <c r="G905" s="1" t="s">
        <v>17</v>
      </c>
      <c r="H905" s="1" t="s">
        <v>18</v>
      </c>
      <c r="I905" s="1">
        <f>IF(Table1[[#This Row],[Recommended]]="yes", 1, 0)</f>
        <v>1</v>
      </c>
      <c r="J905" s="1">
        <f>IF(Table1[[#This Row],[Recommended]]="no",1,0)</f>
        <v>0</v>
      </c>
      <c r="K905" s="1" t="str">
        <f>IF(Table1[[#This Row],[Stars]]&gt;=8,"Excellent",IF(Table1[[#This Row],[Stars]]&gt;=6,"Good",IF(Table1[[#This Row],[Stars]]&gt;=5, "Average","Poor")))</f>
        <v>Poor</v>
      </c>
      <c r="L905" s="1">
        <f>IF(Table1[[#This Row],[Grade_of_Stars]]="Excellent", 1,0)</f>
        <v>0</v>
      </c>
      <c r="M905" s="1">
        <f>IF(Table1[[#This Row],[Grade_of_Stars]]="Good", 1,0)</f>
        <v>0</v>
      </c>
      <c r="N905" s="1">
        <f>IF(Table1[[#This Row],[Grade_of_Stars]]="Average",1,0)</f>
        <v>0</v>
      </c>
      <c r="O905" s="1">
        <f>IF(Table1[[#This Row],[Grade_of_Stars]]="Poor",1,0)</f>
        <v>1</v>
      </c>
    </row>
    <row r="906" spans="1:15" ht="14.25" customHeight="1" x14ac:dyDescent="0.25">
      <c r="A906" s="1" t="s">
        <v>1059</v>
      </c>
      <c r="B906" s="3">
        <v>44964</v>
      </c>
      <c r="C906" s="1" t="s">
        <v>5</v>
      </c>
      <c r="D906" s="1" t="s">
        <v>1</v>
      </c>
      <c r="E906" s="1" t="s">
        <v>2</v>
      </c>
      <c r="F906" s="1">
        <v>3</v>
      </c>
      <c r="G906" s="1" t="s">
        <v>17</v>
      </c>
      <c r="H906" s="1" t="s">
        <v>18</v>
      </c>
      <c r="I906" s="1">
        <f>IF(Table1[[#This Row],[Recommended]]="yes", 1, 0)</f>
        <v>1</v>
      </c>
      <c r="J906" s="1">
        <f>IF(Table1[[#This Row],[Recommended]]="no",1,0)</f>
        <v>0</v>
      </c>
      <c r="K906" s="1" t="str">
        <f>IF(Table1[[#This Row],[Stars]]&gt;=8,"Excellent",IF(Table1[[#This Row],[Stars]]&gt;=6,"Good",IF(Table1[[#This Row],[Stars]]&gt;=5, "Average","Poor")))</f>
        <v>Poor</v>
      </c>
      <c r="L906" s="1">
        <f>IF(Table1[[#This Row],[Grade_of_Stars]]="Excellent", 1,0)</f>
        <v>0</v>
      </c>
      <c r="M906" s="1">
        <f>IF(Table1[[#This Row],[Grade_of_Stars]]="Good", 1,0)</f>
        <v>0</v>
      </c>
      <c r="N906" s="1">
        <f>IF(Table1[[#This Row],[Grade_of_Stars]]="Average",1,0)</f>
        <v>0</v>
      </c>
      <c r="O906" s="1">
        <f>IF(Table1[[#This Row],[Grade_of_Stars]]="Poor",1,0)</f>
        <v>1</v>
      </c>
    </row>
    <row r="907" spans="1:15" ht="14.25" customHeight="1" x14ac:dyDescent="0.25">
      <c r="A907" s="1" t="s">
        <v>1060</v>
      </c>
      <c r="B907" s="3">
        <v>44947</v>
      </c>
      <c r="C907" s="1" t="s">
        <v>5</v>
      </c>
      <c r="D907" s="1" t="s">
        <v>1</v>
      </c>
      <c r="E907" s="1" t="s">
        <v>7</v>
      </c>
      <c r="F907" s="1">
        <v>3</v>
      </c>
      <c r="G907" s="1" t="s">
        <v>17</v>
      </c>
      <c r="H907" s="1" t="s">
        <v>18</v>
      </c>
      <c r="I907" s="1">
        <f>IF(Table1[[#This Row],[Recommended]]="yes", 1, 0)</f>
        <v>0</v>
      </c>
      <c r="J907" s="1">
        <f>IF(Table1[[#This Row],[Recommended]]="no",1,0)</f>
        <v>1</v>
      </c>
      <c r="K907" s="1" t="str">
        <f>IF(Table1[[#This Row],[Stars]]&gt;=8,"Excellent",IF(Table1[[#This Row],[Stars]]&gt;=6,"Good",IF(Table1[[#This Row],[Stars]]&gt;=5, "Average","Poor")))</f>
        <v>Poor</v>
      </c>
      <c r="L907" s="1">
        <f>IF(Table1[[#This Row],[Grade_of_Stars]]="Excellent", 1,0)</f>
        <v>0</v>
      </c>
      <c r="M907" s="1">
        <f>IF(Table1[[#This Row],[Grade_of_Stars]]="Good", 1,0)</f>
        <v>0</v>
      </c>
      <c r="N907" s="1">
        <f>IF(Table1[[#This Row],[Grade_of_Stars]]="Average",1,0)</f>
        <v>0</v>
      </c>
      <c r="O907" s="1">
        <f>IF(Table1[[#This Row],[Grade_of_Stars]]="Poor",1,0)</f>
        <v>1</v>
      </c>
    </row>
    <row r="908" spans="1:15" ht="14.25" customHeight="1" x14ac:dyDescent="0.25">
      <c r="A908" s="1" t="s">
        <v>1061</v>
      </c>
      <c r="B908" s="3">
        <v>44928</v>
      </c>
      <c r="C908" s="1" t="s">
        <v>31</v>
      </c>
      <c r="D908" s="1" t="s">
        <v>1</v>
      </c>
      <c r="E908" s="1" t="s">
        <v>7</v>
      </c>
      <c r="F908" s="1">
        <v>5</v>
      </c>
      <c r="G908" s="1" t="s">
        <v>17</v>
      </c>
      <c r="H908" s="1" t="s">
        <v>18</v>
      </c>
      <c r="I908" s="1">
        <f>IF(Table1[[#This Row],[Recommended]]="yes", 1, 0)</f>
        <v>0</v>
      </c>
      <c r="J908" s="1">
        <f>IF(Table1[[#This Row],[Recommended]]="no",1,0)</f>
        <v>1</v>
      </c>
      <c r="K908" s="1" t="str">
        <f>IF(Table1[[#This Row],[Stars]]&gt;=8,"Excellent",IF(Table1[[#This Row],[Stars]]&gt;=6,"Good",IF(Table1[[#This Row],[Stars]]&gt;=5, "Average","Poor")))</f>
        <v>Average</v>
      </c>
      <c r="L908" s="1">
        <f>IF(Table1[[#This Row],[Grade_of_Stars]]="Excellent", 1,0)</f>
        <v>0</v>
      </c>
      <c r="M908" s="1">
        <f>IF(Table1[[#This Row],[Grade_of_Stars]]="Good", 1,0)</f>
        <v>0</v>
      </c>
      <c r="N908" s="1">
        <f>IF(Table1[[#This Row],[Grade_of_Stars]]="Average",1,0)</f>
        <v>1</v>
      </c>
      <c r="O908" s="1">
        <f>IF(Table1[[#This Row],[Grade_of_Stars]]="Poor",1,0)</f>
        <v>0</v>
      </c>
    </row>
    <row r="909" spans="1:15" ht="14.25" customHeight="1" x14ac:dyDescent="0.25">
      <c r="A909" s="1" t="s">
        <v>1062</v>
      </c>
      <c r="B909" s="3">
        <v>44864</v>
      </c>
      <c r="C909" s="1" t="s">
        <v>31</v>
      </c>
      <c r="D909" s="1" t="s">
        <v>1</v>
      </c>
      <c r="E909" s="1" t="s">
        <v>2</v>
      </c>
      <c r="F909" s="1">
        <v>1</v>
      </c>
      <c r="G909" s="1" t="s">
        <v>17</v>
      </c>
      <c r="H909" s="1" t="s">
        <v>18</v>
      </c>
      <c r="I909" s="1">
        <f>IF(Table1[[#This Row],[Recommended]]="yes", 1, 0)</f>
        <v>1</v>
      </c>
      <c r="J909" s="1">
        <f>IF(Table1[[#This Row],[Recommended]]="no",1,0)</f>
        <v>0</v>
      </c>
      <c r="K909" s="1" t="str">
        <f>IF(Table1[[#This Row],[Stars]]&gt;=8,"Excellent",IF(Table1[[#This Row],[Stars]]&gt;=6,"Good",IF(Table1[[#This Row],[Stars]]&gt;=5, "Average","Poor")))</f>
        <v>Poor</v>
      </c>
      <c r="L909" s="1">
        <f>IF(Table1[[#This Row],[Grade_of_Stars]]="Excellent", 1,0)</f>
        <v>0</v>
      </c>
      <c r="M909" s="1">
        <f>IF(Table1[[#This Row],[Grade_of_Stars]]="Good", 1,0)</f>
        <v>0</v>
      </c>
      <c r="N909" s="1">
        <f>IF(Table1[[#This Row],[Grade_of_Stars]]="Average",1,0)</f>
        <v>0</v>
      </c>
      <c r="O909" s="1">
        <f>IF(Table1[[#This Row],[Grade_of_Stars]]="Poor",1,0)</f>
        <v>1</v>
      </c>
    </row>
    <row r="910" spans="1:15" ht="14.25" customHeight="1" x14ac:dyDescent="0.25">
      <c r="A910" s="1" t="s">
        <v>1063</v>
      </c>
      <c r="B910" s="3">
        <v>44851</v>
      </c>
      <c r="C910" s="1" t="s">
        <v>5</v>
      </c>
      <c r="D910" s="1" t="s">
        <v>1</v>
      </c>
      <c r="E910" s="1" t="s">
        <v>2</v>
      </c>
      <c r="F910" s="1">
        <v>3</v>
      </c>
      <c r="G910" s="1" t="s">
        <v>17</v>
      </c>
      <c r="H910" s="1" t="s">
        <v>18</v>
      </c>
      <c r="I910" s="1">
        <f>IF(Table1[[#This Row],[Recommended]]="yes", 1, 0)</f>
        <v>1</v>
      </c>
      <c r="J910" s="1">
        <f>IF(Table1[[#This Row],[Recommended]]="no",1,0)</f>
        <v>0</v>
      </c>
      <c r="K910" s="1" t="str">
        <f>IF(Table1[[#This Row],[Stars]]&gt;=8,"Excellent",IF(Table1[[#This Row],[Stars]]&gt;=6,"Good",IF(Table1[[#This Row],[Stars]]&gt;=5, "Average","Poor")))</f>
        <v>Poor</v>
      </c>
      <c r="L910" s="1">
        <f>IF(Table1[[#This Row],[Grade_of_Stars]]="Excellent", 1,0)</f>
        <v>0</v>
      </c>
      <c r="M910" s="1">
        <f>IF(Table1[[#This Row],[Grade_of_Stars]]="Good", 1,0)</f>
        <v>0</v>
      </c>
      <c r="N910" s="1">
        <f>IF(Table1[[#This Row],[Grade_of_Stars]]="Average",1,0)</f>
        <v>0</v>
      </c>
      <c r="O910" s="1">
        <f>IF(Table1[[#This Row],[Grade_of_Stars]]="Poor",1,0)</f>
        <v>1</v>
      </c>
    </row>
    <row r="911" spans="1:15" ht="14.25" customHeight="1" x14ac:dyDescent="0.25">
      <c r="A911" s="1" t="s">
        <v>1064</v>
      </c>
      <c r="B911" s="3">
        <v>44735</v>
      </c>
      <c r="C911" s="1" t="s">
        <v>5</v>
      </c>
      <c r="D911" s="1" t="s">
        <v>1</v>
      </c>
      <c r="E911" s="1" t="s">
        <v>7</v>
      </c>
      <c r="F911" s="1">
        <v>5</v>
      </c>
      <c r="G911" s="1" t="s">
        <v>17</v>
      </c>
      <c r="H911" s="1" t="s">
        <v>18</v>
      </c>
      <c r="I911" s="1">
        <f>IF(Table1[[#This Row],[Recommended]]="yes", 1, 0)</f>
        <v>0</v>
      </c>
      <c r="J911" s="1">
        <f>IF(Table1[[#This Row],[Recommended]]="no",1,0)</f>
        <v>1</v>
      </c>
      <c r="K911" s="1" t="str">
        <f>IF(Table1[[#This Row],[Stars]]&gt;=8,"Excellent",IF(Table1[[#This Row],[Stars]]&gt;=6,"Good",IF(Table1[[#This Row],[Stars]]&gt;=5, "Average","Poor")))</f>
        <v>Average</v>
      </c>
      <c r="L911" s="1">
        <f>IF(Table1[[#This Row],[Grade_of_Stars]]="Excellent", 1,0)</f>
        <v>0</v>
      </c>
      <c r="M911" s="1">
        <f>IF(Table1[[#This Row],[Grade_of_Stars]]="Good", 1,0)</f>
        <v>0</v>
      </c>
      <c r="N911" s="1">
        <f>IF(Table1[[#This Row],[Grade_of_Stars]]="Average",1,0)</f>
        <v>1</v>
      </c>
      <c r="O911" s="1">
        <f>IF(Table1[[#This Row],[Grade_of_Stars]]="Poor",1,0)</f>
        <v>0</v>
      </c>
    </row>
    <row r="912" spans="1:15" ht="14.25" customHeight="1" x14ac:dyDescent="0.25">
      <c r="A912" s="1" t="s">
        <v>1065</v>
      </c>
      <c r="B912" s="3">
        <v>44720</v>
      </c>
      <c r="C912" s="1" t="s">
        <v>5</v>
      </c>
      <c r="D912" s="1" t="s">
        <v>1</v>
      </c>
      <c r="E912" s="1" t="s">
        <v>2</v>
      </c>
      <c r="F912" s="1">
        <v>3</v>
      </c>
      <c r="G912" s="1" t="s">
        <v>17</v>
      </c>
      <c r="H912" s="1" t="s">
        <v>18</v>
      </c>
      <c r="I912" s="1">
        <f>IF(Table1[[#This Row],[Recommended]]="yes", 1, 0)</f>
        <v>1</v>
      </c>
      <c r="J912" s="1">
        <f>IF(Table1[[#This Row],[Recommended]]="no",1,0)</f>
        <v>0</v>
      </c>
      <c r="K912" s="1" t="str">
        <f>IF(Table1[[#This Row],[Stars]]&gt;=8,"Excellent",IF(Table1[[#This Row],[Stars]]&gt;=6,"Good",IF(Table1[[#This Row],[Stars]]&gt;=5, "Average","Poor")))</f>
        <v>Poor</v>
      </c>
      <c r="L912" s="1">
        <f>IF(Table1[[#This Row],[Grade_of_Stars]]="Excellent", 1,0)</f>
        <v>0</v>
      </c>
      <c r="M912" s="1">
        <f>IF(Table1[[#This Row],[Grade_of_Stars]]="Good", 1,0)</f>
        <v>0</v>
      </c>
      <c r="N912" s="1">
        <f>IF(Table1[[#This Row],[Grade_of_Stars]]="Average",1,0)</f>
        <v>0</v>
      </c>
      <c r="O912" s="1">
        <f>IF(Table1[[#This Row],[Grade_of_Stars]]="Poor",1,0)</f>
        <v>1</v>
      </c>
    </row>
    <row r="913" spans="1:15" ht="14.25" customHeight="1" x14ac:dyDescent="0.25">
      <c r="A913" s="1" t="s">
        <v>132</v>
      </c>
      <c r="B913" s="3">
        <v>44705</v>
      </c>
      <c r="C913" s="1" t="s">
        <v>5</v>
      </c>
      <c r="D913" s="1" t="s">
        <v>1</v>
      </c>
      <c r="E913" s="1" t="s">
        <v>7</v>
      </c>
      <c r="F913" s="1">
        <v>7</v>
      </c>
      <c r="G913" s="1" t="s">
        <v>17</v>
      </c>
      <c r="H913" s="1" t="s">
        <v>18</v>
      </c>
      <c r="I913" s="1">
        <f>IF(Table1[[#This Row],[Recommended]]="yes", 1, 0)</f>
        <v>0</v>
      </c>
      <c r="J913" s="1">
        <f>IF(Table1[[#This Row],[Recommended]]="no",1,0)</f>
        <v>1</v>
      </c>
      <c r="K913" s="1" t="str">
        <f>IF(Table1[[#This Row],[Stars]]&gt;=8,"Excellent",IF(Table1[[#This Row],[Stars]]&gt;=6,"Good",IF(Table1[[#This Row],[Stars]]&gt;=5, "Average","Poor")))</f>
        <v>Good</v>
      </c>
      <c r="L913" s="1">
        <f>IF(Table1[[#This Row],[Grade_of_Stars]]="Excellent", 1,0)</f>
        <v>0</v>
      </c>
      <c r="M913" s="1">
        <f>IF(Table1[[#This Row],[Grade_of_Stars]]="Good", 1,0)</f>
        <v>1</v>
      </c>
      <c r="N913" s="1">
        <f>IF(Table1[[#This Row],[Grade_of_Stars]]="Average",1,0)</f>
        <v>0</v>
      </c>
      <c r="O913" s="1">
        <f>IF(Table1[[#This Row],[Grade_of_Stars]]="Poor",1,0)</f>
        <v>0</v>
      </c>
    </row>
    <row r="914" spans="1:15" ht="14.25" customHeight="1" x14ac:dyDescent="0.25">
      <c r="A914" s="1" t="s">
        <v>1066</v>
      </c>
      <c r="B914" s="3">
        <v>44653</v>
      </c>
      <c r="C914" s="1" t="s">
        <v>5</v>
      </c>
      <c r="D914" s="1" t="s">
        <v>1</v>
      </c>
      <c r="E914" s="1" t="s">
        <v>2</v>
      </c>
      <c r="F914" s="1">
        <v>3</v>
      </c>
      <c r="G914" s="1" t="s">
        <v>17</v>
      </c>
      <c r="H914" s="1" t="s">
        <v>18</v>
      </c>
      <c r="I914" s="1">
        <f>IF(Table1[[#This Row],[Recommended]]="yes", 1, 0)</f>
        <v>1</v>
      </c>
      <c r="J914" s="1">
        <f>IF(Table1[[#This Row],[Recommended]]="no",1,0)</f>
        <v>0</v>
      </c>
      <c r="K914" s="1" t="str">
        <f>IF(Table1[[#This Row],[Stars]]&gt;=8,"Excellent",IF(Table1[[#This Row],[Stars]]&gt;=6,"Good",IF(Table1[[#This Row],[Stars]]&gt;=5, "Average","Poor")))</f>
        <v>Poor</v>
      </c>
      <c r="L914" s="1">
        <f>IF(Table1[[#This Row],[Grade_of_Stars]]="Excellent", 1,0)</f>
        <v>0</v>
      </c>
      <c r="M914" s="1">
        <f>IF(Table1[[#This Row],[Grade_of_Stars]]="Good", 1,0)</f>
        <v>0</v>
      </c>
      <c r="N914" s="1">
        <f>IF(Table1[[#This Row],[Grade_of_Stars]]="Average",1,0)</f>
        <v>0</v>
      </c>
      <c r="O914" s="1">
        <f>IF(Table1[[#This Row],[Grade_of_Stars]]="Poor",1,0)</f>
        <v>1</v>
      </c>
    </row>
    <row r="915" spans="1:15" ht="14.25" customHeight="1" x14ac:dyDescent="0.25">
      <c r="A915" s="1" t="s">
        <v>1067</v>
      </c>
      <c r="B915" s="3">
        <v>44623</v>
      </c>
      <c r="C915" s="1" t="s">
        <v>5</v>
      </c>
      <c r="D915" s="1" t="s">
        <v>1</v>
      </c>
      <c r="E915" s="1" t="s">
        <v>7</v>
      </c>
      <c r="F915" s="1">
        <v>5</v>
      </c>
      <c r="G915" s="1" t="s">
        <v>17</v>
      </c>
      <c r="H915" s="1" t="s">
        <v>18</v>
      </c>
      <c r="I915" s="1">
        <f>IF(Table1[[#This Row],[Recommended]]="yes", 1, 0)</f>
        <v>0</v>
      </c>
      <c r="J915" s="1">
        <f>IF(Table1[[#This Row],[Recommended]]="no",1,0)</f>
        <v>1</v>
      </c>
      <c r="K915" s="1" t="str">
        <f>IF(Table1[[#This Row],[Stars]]&gt;=8,"Excellent",IF(Table1[[#This Row],[Stars]]&gt;=6,"Good",IF(Table1[[#This Row],[Stars]]&gt;=5, "Average","Poor")))</f>
        <v>Average</v>
      </c>
      <c r="L915" s="1">
        <f>IF(Table1[[#This Row],[Grade_of_Stars]]="Excellent", 1,0)</f>
        <v>0</v>
      </c>
      <c r="M915" s="1">
        <f>IF(Table1[[#This Row],[Grade_of_Stars]]="Good", 1,0)</f>
        <v>0</v>
      </c>
      <c r="N915" s="1">
        <f>IF(Table1[[#This Row],[Grade_of_Stars]]="Average",1,0)</f>
        <v>1</v>
      </c>
      <c r="O915" s="1">
        <f>IF(Table1[[#This Row],[Grade_of_Stars]]="Poor",1,0)</f>
        <v>0</v>
      </c>
    </row>
    <row r="916" spans="1:15" ht="14.25" customHeight="1" x14ac:dyDescent="0.25">
      <c r="A916" s="1" t="s">
        <v>1068</v>
      </c>
      <c r="B916" s="3">
        <v>44603</v>
      </c>
      <c r="C916" s="1" t="s">
        <v>5</v>
      </c>
      <c r="D916" s="1" t="s">
        <v>1</v>
      </c>
      <c r="E916" s="1" t="s">
        <v>7</v>
      </c>
      <c r="F916" s="1">
        <v>3</v>
      </c>
      <c r="G916" s="1" t="s">
        <v>17</v>
      </c>
      <c r="H916" s="1" t="s">
        <v>18</v>
      </c>
      <c r="I916" s="1">
        <f>IF(Table1[[#This Row],[Recommended]]="yes", 1, 0)</f>
        <v>0</v>
      </c>
      <c r="J916" s="1">
        <f>IF(Table1[[#This Row],[Recommended]]="no",1,0)</f>
        <v>1</v>
      </c>
      <c r="K916" s="1" t="str">
        <f>IF(Table1[[#This Row],[Stars]]&gt;=8,"Excellent",IF(Table1[[#This Row],[Stars]]&gt;=6,"Good",IF(Table1[[#This Row],[Stars]]&gt;=5, "Average","Poor")))</f>
        <v>Poor</v>
      </c>
      <c r="L916" s="1">
        <f>IF(Table1[[#This Row],[Grade_of_Stars]]="Excellent", 1,0)</f>
        <v>0</v>
      </c>
      <c r="M916" s="1">
        <f>IF(Table1[[#This Row],[Grade_of_Stars]]="Good", 1,0)</f>
        <v>0</v>
      </c>
      <c r="N916" s="1">
        <f>IF(Table1[[#This Row],[Grade_of_Stars]]="Average",1,0)</f>
        <v>0</v>
      </c>
      <c r="O916" s="1">
        <f>IF(Table1[[#This Row],[Grade_of_Stars]]="Poor",1,0)</f>
        <v>1</v>
      </c>
    </row>
    <row r="917" spans="1:15" ht="14.25" customHeight="1" x14ac:dyDescent="0.25">
      <c r="A917" s="1" t="s">
        <v>1069</v>
      </c>
      <c r="B917" s="3">
        <v>44570</v>
      </c>
      <c r="C917" s="1" t="s">
        <v>31</v>
      </c>
      <c r="D917" s="1" t="s">
        <v>1</v>
      </c>
      <c r="E917" s="1" t="s">
        <v>7</v>
      </c>
      <c r="F917" s="1">
        <v>3</v>
      </c>
      <c r="G917" s="1" t="s">
        <v>17</v>
      </c>
      <c r="H917" s="1" t="s">
        <v>18</v>
      </c>
      <c r="I917" s="1">
        <f>IF(Table1[[#This Row],[Recommended]]="yes", 1, 0)</f>
        <v>0</v>
      </c>
      <c r="J917" s="1">
        <f>IF(Table1[[#This Row],[Recommended]]="no",1,0)</f>
        <v>1</v>
      </c>
      <c r="K917" s="1" t="str">
        <f>IF(Table1[[#This Row],[Stars]]&gt;=8,"Excellent",IF(Table1[[#This Row],[Stars]]&gt;=6,"Good",IF(Table1[[#This Row],[Stars]]&gt;=5, "Average","Poor")))</f>
        <v>Poor</v>
      </c>
      <c r="L917" s="1">
        <f>IF(Table1[[#This Row],[Grade_of_Stars]]="Excellent", 1,0)</f>
        <v>0</v>
      </c>
      <c r="M917" s="1">
        <f>IF(Table1[[#This Row],[Grade_of_Stars]]="Good", 1,0)</f>
        <v>0</v>
      </c>
      <c r="N917" s="1">
        <f>IF(Table1[[#This Row],[Grade_of_Stars]]="Average",1,0)</f>
        <v>0</v>
      </c>
      <c r="O917" s="1">
        <f>IF(Table1[[#This Row],[Grade_of_Stars]]="Poor",1,0)</f>
        <v>1</v>
      </c>
    </row>
    <row r="918" spans="1:15" ht="14.25" customHeight="1" x14ac:dyDescent="0.25">
      <c r="A918" s="1" t="s">
        <v>1070</v>
      </c>
      <c r="B918" s="3">
        <v>44419</v>
      </c>
      <c r="C918" s="1" t="s">
        <v>25</v>
      </c>
      <c r="D918" s="1" t="s">
        <v>1</v>
      </c>
      <c r="E918" s="1" t="s">
        <v>7</v>
      </c>
      <c r="F918" s="1">
        <v>3</v>
      </c>
      <c r="G918" s="1" t="s">
        <v>17</v>
      </c>
      <c r="H918" s="1" t="s">
        <v>18</v>
      </c>
      <c r="I918" s="1">
        <f>IF(Table1[[#This Row],[Recommended]]="yes", 1, 0)</f>
        <v>0</v>
      </c>
      <c r="J918" s="1">
        <f>IF(Table1[[#This Row],[Recommended]]="no",1,0)</f>
        <v>1</v>
      </c>
      <c r="K918" s="1" t="str">
        <f>IF(Table1[[#This Row],[Stars]]&gt;=8,"Excellent",IF(Table1[[#This Row],[Stars]]&gt;=6,"Good",IF(Table1[[#This Row],[Stars]]&gt;=5, "Average","Poor")))</f>
        <v>Poor</v>
      </c>
      <c r="L918" s="1">
        <f>IF(Table1[[#This Row],[Grade_of_Stars]]="Excellent", 1,0)</f>
        <v>0</v>
      </c>
      <c r="M918" s="1">
        <f>IF(Table1[[#This Row],[Grade_of_Stars]]="Good", 1,0)</f>
        <v>0</v>
      </c>
      <c r="N918" s="1">
        <f>IF(Table1[[#This Row],[Grade_of_Stars]]="Average",1,0)</f>
        <v>0</v>
      </c>
      <c r="O918" s="1">
        <f>IF(Table1[[#This Row],[Grade_of_Stars]]="Poor",1,0)</f>
        <v>1</v>
      </c>
    </row>
    <row r="919" spans="1:15" ht="14.25" customHeight="1" x14ac:dyDescent="0.25">
      <c r="A919" s="1" t="s">
        <v>180</v>
      </c>
      <c r="B919" s="3">
        <v>44360</v>
      </c>
      <c r="C919" s="1" t="s">
        <v>5</v>
      </c>
      <c r="D919" s="1" t="s">
        <v>1</v>
      </c>
      <c r="E919" s="1" t="s">
        <v>2</v>
      </c>
      <c r="F919" s="1">
        <v>5</v>
      </c>
      <c r="G919" s="1" t="s">
        <v>17</v>
      </c>
      <c r="H919" s="1" t="s">
        <v>18</v>
      </c>
      <c r="I919" s="1">
        <f>IF(Table1[[#This Row],[Recommended]]="yes", 1, 0)</f>
        <v>1</v>
      </c>
      <c r="J919" s="1">
        <f>IF(Table1[[#This Row],[Recommended]]="no",1,0)</f>
        <v>0</v>
      </c>
      <c r="K919" s="1" t="str">
        <f>IF(Table1[[#This Row],[Stars]]&gt;=8,"Excellent",IF(Table1[[#This Row],[Stars]]&gt;=6,"Good",IF(Table1[[#This Row],[Stars]]&gt;=5, "Average","Poor")))</f>
        <v>Average</v>
      </c>
      <c r="L919" s="1">
        <f>IF(Table1[[#This Row],[Grade_of_Stars]]="Excellent", 1,0)</f>
        <v>0</v>
      </c>
      <c r="M919" s="1">
        <f>IF(Table1[[#This Row],[Grade_of_Stars]]="Good", 1,0)</f>
        <v>0</v>
      </c>
      <c r="N919" s="1">
        <f>IF(Table1[[#This Row],[Grade_of_Stars]]="Average",1,0)</f>
        <v>1</v>
      </c>
      <c r="O919" s="1">
        <f>IF(Table1[[#This Row],[Grade_of_Stars]]="Poor",1,0)</f>
        <v>0</v>
      </c>
    </row>
    <row r="920" spans="1:15" ht="14.25" customHeight="1" x14ac:dyDescent="0.25">
      <c r="A920" s="1" t="s">
        <v>1071</v>
      </c>
      <c r="B920" s="3">
        <v>43858</v>
      </c>
      <c r="C920" s="1" t="s">
        <v>31</v>
      </c>
      <c r="D920" s="1" t="s">
        <v>1</v>
      </c>
      <c r="E920" s="1" t="s">
        <v>2</v>
      </c>
      <c r="F920" s="1">
        <v>3</v>
      </c>
      <c r="G920" s="1" t="s">
        <v>17</v>
      </c>
      <c r="H920" s="1" t="s">
        <v>18</v>
      </c>
      <c r="I920" s="1">
        <f>IF(Table1[[#This Row],[Recommended]]="yes", 1, 0)</f>
        <v>1</v>
      </c>
      <c r="J920" s="1">
        <f>IF(Table1[[#This Row],[Recommended]]="no",1,0)</f>
        <v>0</v>
      </c>
      <c r="K920" s="1" t="str">
        <f>IF(Table1[[#This Row],[Stars]]&gt;=8,"Excellent",IF(Table1[[#This Row],[Stars]]&gt;=6,"Good",IF(Table1[[#This Row],[Stars]]&gt;=5, "Average","Poor")))</f>
        <v>Poor</v>
      </c>
      <c r="L920" s="1">
        <f>IF(Table1[[#This Row],[Grade_of_Stars]]="Excellent", 1,0)</f>
        <v>0</v>
      </c>
      <c r="M920" s="1">
        <f>IF(Table1[[#This Row],[Grade_of_Stars]]="Good", 1,0)</f>
        <v>0</v>
      </c>
      <c r="N920" s="1">
        <f>IF(Table1[[#This Row],[Grade_of_Stars]]="Average",1,0)</f>
        <v>0</v>
      </c>
      <c r="O920" s="1">
        <f>IF(Table1[[#This Row],[Grade_of_Stars]]="Poor",1,0)</f>
        <v>1</v>
      </c>
    </row>
    <row r="921" spans="1:15" ht="14.25" customHeight="1" x14ac:dyDescent="0.25">
      <c r="A921" s="1" t="s">
        <v>209</v>
      </c>
      <c r="B921" s="3">
        <v>43841</v>
      </c>
      <c r="C921" s="1" t="s">
        <v>5</v>
      </c>
      <c r="D921" s="1" t="s">
        <v>1</v>
      </c>
      <c r="E921" s="1" t="s">
        <v>2</v>
      </c>
      <c r="F921" s="1">
        <v>5</v>
      </c>
      <c r="G921" s="1" t="s">
        <v>17</v>
      </c>
      <c r="H921" s="1" t="s">
        <v>18</v>
      </c>
      <c r="I921" s="1">
        <f>IF(Table1[[#This Row],[Recommended]]="yes", 1, 0)</f>
        <v>1</v>
      </c>
      <c r="J921" s="1">
        <f>IF(Table1[[#This Row],[Recommended]]="no",1,0)</f>
        <v>0</v>
      </c>
      <c r="K921" s="1" t="str">
        <f>IF(Table1[[#This Row],[Stars]]&gt;=8,"Excellent",IF(Table1[[#This Row],[Stars]]&gt;=6,"Good",IF(Table1[[#This Row],[Stars]]&gt;=5, "Average","Poor")))</f>
        <v>Average</v>
      </c>
      <c r="L921" s="1">
        <f>IF(Table1[[#This Row],[Grade_of_Stars]]="Excellent", 1,0)</f>
        <v>0</v>
      </c>
      <c r="M921" s="1">
        <f>IF(Table1[[#This Row],[Grade_of_Stars]]="Good", 1,0)</f>
        <v>0</v>
      </c>
      <c r="N921" s="1">
        <f>IF(Table1[[#This Row],[Grade_of_Stars]]="Average",1,0)</f>
        <v>1</v>
      </c>
      <c r="O921" s="1">
        <f>IF(Table1[[#This Row],[Grade_of_Stars]]="Poor",1,0)</f>
        <v>0</v>
      </c>
    </row>
    <row r="922" spans="1:15" ht="14.25" customHeight="1" x14ac:dyDescent="0.25">
      <c r="A922" s="1" t="s">
        <v>1072</v>
      </c>
      <c r="B922" s="3">
        <v>43807</v>
      </c>
      <c r="C922" s="1" t="s">
        <v>56</v>
      </c>
      <c r="D922" s="1" t="s">
        <v>1</v>
      </c>
      <c r="E922" s="1" t="s">
        <v>2</v>
      </c>
      <c r="F922" s="1">
        <v>3</v>
      </c>
      <c r="G922" s="1" t="s">
        <v>17</v>
      </c>
      <c r="H922" s="1" t="s">
        <v>18</v>
      </c>
      <c r="I922" s="1">
        <f>IF(Table1[[#This Row],[Recommended]]="yes", 1, 0)</f>
        <v>1</v>
      </c>
      <c r="J922" s="1">
        <f>IF(Table1[[#This Row],[Recommended]]="no",1,0)</f>
        <v>0</v>
      </c>
      <c r="K922" s="1" t="str">
        <f>IF(Table1[[#This Row],[Stars]]&gt;=8,"Excellent",IF(Table1[[#This Row],[Stars]]&gt;=6,"Good",IF(Table1[[#This Row],[Stars]]&gt;=5, "Average","Poor")))</f>
        <v>Poor</v>
      </c>
      <c r="L922" s="1">
        <f>IF(Table1[[#This Row],[Grade_of_Stars]]="Excellent", 1,0)</f>
        <v>0</v>
      </c>
      <c r="M922" s="1">
        <f>IF(Table1[[#This Row],[Grade_of_Stars]]="Good", 1,0)</f>
        <v>0</v>
      </c>
      <c r="N922" s="1">
        <f>IF(Table1[[#This Row],[Grade_of_Stars]]="Average",1,0)</f>
        <v>0</v>
      </c>
      <c r="O922" s="1">
        <f>IF(Table1[[#This Row],[Grade_of_Stars]]="Poor",1,0)</f>
        <v>1</v>
      </c>
    </row>
    <row r="923" spans="1:15" ht="14.25" customHeight="1" x14ac:dyDescent="0.25">
      <c r="A923" s="1" t="s">
        <v>1073</v>
      </c>
      <c r="B923" s="3">
        <v>43782</v>
      </c>
      <c r="C923" s="1" t="s">
        <v>5</v>
      </c>
      <c r="D923" s="1" t="s">
        <v>1</v>
      </c>
      <c r="E923" s="1" t="s">
        <v>7</v>
      </c>
      <c r="F923" s="1">
        <v>3</v>
      </c>
      <c r="G923" s="1" t="s">
        <v>17</v>
      </c>
      <c r="H923" s="1" t="s">
        <v>18</v>
      </c>
      <c r="I923" s="1">
        <f>IF(Table1[[#This Row],[Recommended]]="yes", 1, 0)</f>
        <v>0</v>
      </c>
      <c r="J923" s="1">
        <f>IF(Table1[[#This Row],[Recommended]]="no",1,0)</f>
        <v>1</v>
      </c>
      <c r="K923" s="1" t="str">
        <f>IF(Table1[[#This Row],[Stars]]&gt;=8,"Excellent",IF(Table1[[#This Row],[Stars]]&gt;=6,"Good",IF(Table1[[#This Row],[Stars]]&gt;=5, "Average","Poor")))</f>
        <v>Poor</v>
      </c>
      <c r="L923" s="1">
        <f>IF(Table1[[#This Row],[Grade_of_Stars]]="Excellent", 1,0)</f>
        <v>0</v>
      </c>
      <c r="M923" s="1">
        <f>IF(Table1[[#This Row],[Grade_of_Stars]]="Good", 1,0)</f>
        <v>0</v>
      </c>
      <c r="N923" s="1">
        <f>IF(Table1[[#This Row],[Grade_of_Stars]]="Average",1,0)</f>
        <v>0</v>
      </c>
      <c r="O923" s="1">
        <f>IF(Table1[[#This Row],[Grade_of_Stars]]="Poor",1,0)</f>
        <v>1</v>
      </c>
    </row>
    <row r="924" spans="1:15" ht="14.25" customHeight="1" x14ac:dyDescent="0.25">
      <c r="A924" s="1" t="s">
        <v>1074</v>
      </c>
      <c r="B924" s="3">
        <v>43688</v>
      </c>
      <c r="C924" s="1" t="s">
        <v>5</v>
      </c>
      <c r="D924" s="1" t="s">
        <v>1</v>
      </c>
      <c r="E924" s="1" t="s">
        <v>7</v>
      </c>
      <c r="F924" s="1">
        <v>5</v>
      </c>
      <c r="G924" s="1" t="s">
        <v>17</v>
      </c>
      <c r="H924" s="1" t="s">
        <v>18</v>
      </c>
      <c r="I924" s="1">
        <f>IF(Table1[[#This Row],[Recommended]]="yes", 1, 0)</f>
        <v>0</v>
      </c>
      <c r="J924" s="1">
        <f>IF(Table1[[#This Row],[Recommended]]="no",1,0)</f>
        <v>1</v>
      </c>
      <c r="K924" s="1" t="str">
        <f>IF(Table1[[#This Row],[Stars]]&gt;=8,"Excellent",IF(Table1[[#This Row],[Stars]]&gt;=6,"Good",IF(Table1[[#This Row],[Stars]]&gt;=5, "Average","Poor")))</f>
        <v>Average</v>
      </c>
      <c r="L924" s="1">
        <f>IF(Table1[[#This Row],[Grade_of_Stars]]="Excellent", 1,0)</f>
        <v>0</v>
      </c>
      <c r="M924" s="1">
        <f>IF(Table1[[#This Row],[Grade_of_Stars]]="Good", 1,0)</f>
        <v>0</v>
      </c>
      <c r="N924" s="1">
        <f>IF(Table1[[#This Row],[Grade_of_Stars]]="Average",1,0)</f>
        <v>1</v>
      </c>
      <c r="O924" s="1">
        <f>IF(Table1[[#This Row],[Grade_of_Stars]]="Poor",1,0)</f>
        <v>0</v>
      </c>
    </row>
    <row r="925" spans="1:15" ht="14.25" customHeight="1" x14ac:dyDescent="0.25">
      <c r="A925" s="1" t="s">
        <v>1075</v>
      </c>
      <c r="B925" s="3">
        <v>43675</v>
      </c>
      <c r="C925" s="1" t="s">
        <v>31</v>
      </c>
      <c r="D925" s="1" t="s">
        <v>1</v>
      </c>
      <c r="E925" s="1" t="s">
        <v>7</v>
      </c>
      <c r="F925" s="1">
        <v>7</v>
      </c>
      <c r="G925" s="1" t="s">
        <v>17</v>
      </c>
      <c r="H925" s="1" t="s">
        <v>18</v>
      </c>
      <c r="I925" s="1">
        <f>IF(Table1[[#This Row],[Recommended]]="yes", 1, 0)</f>
        <v>0</v>
      </c>
      <c r="J925" s="1">
        <f>IF(Table1[[#This Row],[Recommended]]="no",1,0)</f>
        <v>1</v>
      </c>
      <c r="K925" s="1" t="str">
        <f>IF(Table1[[#This Row],[Stars]]&gt;=8,"Excellent",IF(Table1[[#This Row],[Stars]]&gt;=6,"Good",IF(Table1[[#This Row],[Stars]]&gt;=5, "Average","Poor")))</f>
        <v>Good</v>
      </c>
      <c r="L925" s="1">
        <f>IF(Table1[[#This Row],[Grade_of_Stars]]="Excellent", 1,0)</f>
        <v>0</v>
      </c>
      <c r="M925" s="1">
        <f>IF(Table1[[#This Row],[Grade_of_Stars]]="Good", 1,0)</f>
        <v>1</v>
      </c>
      <c r="N925" s="1">
        <f>IF(Table1[[#This Row],[Grade_of_Stars]]="Average",1,0)</f>
        <v>0</v>
      </c>
      <c r="O925" s="1">
        <f>IF(Table1[[#This Row],[Grade_of_Stars]]="Poor",1,0)</f>
        <v>0</v>
      </c>
    </row>
    <row r="926" spans="1:15" ht="14.25" customHeight="1" x14ac:dyDescent="0.25">
      <c r="A926" s="1" t="s">
        <v>1076</v>
      </c>
      <c r="B926" s="3">
        <v>43566</v>
      </c>
      <c r="C926" s="1" t="s">
        <v>5</v>
      </c>
      <c r="D926" s="1" t="s">
        <v>1</v>
      </c>
      <c r="E926" s="1" t="s">
        <v>7</v>
      </c>
      <c r="F926" s="1">
        <v>3</v>
      </c>
      <c r="G926" s="1" t="s">
        <v>17</v>
      </c>
      <c r="H926" s="1" t="s">
        <v>18</v>
      </c>
      <c r="I926" s="1">
        <f>IF(Table1[[#This Row],[Recommended]]="yes", 1, 0)</f>
        <v>0</v>
      </c>
      <c r="J926" s="1">
        <f>IF(Table1[[#This Row],[Recommended]]="no",1,0)</f>
        <v>1</v>
      </c>
      <c r="K926" s="1" t="str">
        <f>IF(Table1[[#This Row],[Stars]]&gt;=8,"Excellent",IF(Table1[[#This Row],[Stars]]&gt;=6,"Good",IF(Table1[[#This Row],[Stars]]&gt;=5, "Average","Poor")))</f>
        <v>Poor</v>
      </c>
      <c r="L926" s="1">
        <f>IF(Table1[[#This Row],[Grade_of_Stars]]="Excellent", 1,0)</f>
        <v>0</v>
      </c>
      <c r="M926" s="1">
        <f>IF(Table1[[#This Row],[Grade_of_Stars]]="Good", 1,0)</f>
        <v>0</v>
      </c>
      <c r="N926" s="1">
        <f>IF(Table1[[#This Row],[Grade_of_Stars]]="Average",1,0)</f>
        <v>0</v>
      </c>
      <c r="O926" s="1">
        <f>IF(Table1[[#This Row],[Grade_of_Stars]]="Poor",1,0)</f>
        <v>1</v>
      </c>
    </row>
    <row r="927" spans="1:15" ht="14.25" customHeight="1" x14ac:dyDescent="0.25">
      <c r="A927" s="1" t="s">
        <v>1077</v>
      </c>
      <c r="B927" s="3">
        <v>43524</v>
      </c>
      <c r="C927" s="1" t="s">
        <v>31</v>
      </c>
      <c r="D927" s="1" t="s">
        <v>1</v>
      </c>
      <c r="E927" s="1" t="s">
        <v>7</v>
      </c>
      <c r="F927" s="1">
        <v>1</v>
      </c>
      <c r="G927" s="1" t="s">
        <v>17</v>
      </c>
      <c r="H927" s="1" t="s">
        <v>18</v>
      </c>
      <c r="I927" s="1">
        <f>IF(Table1[[#This Row],[Recommended]]="yes", 1, 0)</f>
        <v>0</v>
      </c>
      <c r="J927" s="1">
        <f>IF(Table1[[#This Row],[Recommended]]="no",1,0)</f>
        <v>1</v>
      </c>
      <c r="K927" s="1" t="str">
        <f>IF(Table1[[#This Row],[Stars]]&gt;=8,"Excellent",IF(Table1[[#This Row],[Stars]]&gt;=6,"Good",IF(Table1[[#This Row],[Stars]]&gt;=5, "Average","Poor")))</f>
        <v>Poor</v>
      </c>
      <c r="L927" s="1">
        <f>IF(Table1[[#This Row],[Grade_of_Stars]]="Excellent", 1,0)</f>
        <v>0</v>
      </c>
      <c r="M927" s="1">
        <f>IF(Table1[[#This Row],[Grade_of_Stars]]="Good", 1,0)</f>
        <v>0</v>
      </c>
      <c r="N927" s="1">
        <f>IF(Table1[[#This Row],[Grade_of_Stars]]="Average",1,0)</f>
        <v>0</v>
      </c>
      <c r="O927" s="1">
        <f>IF(Table1[[#This Row],[Grade_of_Stars]]="Poor",1,0)</f>
        <v>1</v>
      </c>
    </row>
    <row r="928" spans="1:15" ht="14.25" customHeight="1" x14ac:dyDescent="0.25">
      <c r="A928" s="1" t="s">
        <v>1078</v>
      </c>
      <c r="B928" s="3">
        <v>43515</v>
      </c>
      <c r="C928" s="1" t="s">
        <v>5</v>
      </c>
      <c r="D928" s="1" t="s">
        <v>1</v>
      </c>
      <c r="E928" s="1" t="s">
        <v>7</v>
      </c>
      <c r="F928" s="1">
        <v>3</v>
      </c>
      <c r="G928" s="1" t="s">
        <v>17</v>
      </c>
      <c r="H928" s="1" t="s">
        <v>18</v>
      </c>
      <c r="I928" s="1">
        <f>IF(Table1[[#This Row],[Recommended]]="yes", 1, 0)</f>
        <v>0</v>
      </c>
      <c r="J928" s="1">
        <f>IF(Table1[[#This Row],[Recommended]]="no",1,0)</f>
        <v>1</v>
      </c>
      <c r="K928" s="1" t="str">
        <f>IF(Table1[[#This Row],[Stars]]&gt;=8,"Excellent",IF(Table1[[#This Row],[Stars]]&gt;=6,"Good",IF(Table1[[#This Row],[Stars]]&gt;=5, "Average","Poor")))</f>
        <v>Poor</v>
      </c>
      <c r="L928" s="1">
        <f>IF(Table1[[#This Row],[Grade_of_Stars]]="Excellent", 1,0)</f>
        <v>0</v>
      </c>
      <c r="M928" s="1">
        <f>IF(Table1[[#This Row],[Grade_of_Stars]]="Good", 1,0)</f>
        <v>0</v>
      </c>
      <c r="N928" s="1">
        <f>IF(Table1[[#This Row],[Grade_of_Stars]]="Average",1,0)</f>
        <v>0</v>
      </c>
      <c r="O928" s="1">
        <f>IF(Table1[[#This Row],[Grade_of_Stars]]="Poor",1,0)</f>
        <v>1</v>
      </c>
    </row>
    <row r="929" spans="1:15" ht="14.25" customHeight="1" x14ac:dyDescent="0.25">
      <c r="A929" s="1" t="s">
        <v>1079</v>
      </c>
      <c r="B929" s="3">
        <v>43445</v>
      </c>
      <c r="C929" s="1" t="s">
        <v>14</v>
      </c>
      <c r="D929" s="1" t="s">
        <v>1</v>
      </c>
      <c r="E929" s="1" t="s">
        <v>7</v>
      </c>
      <c r="F929" s="1">
        <v>3</v>
      </c>
      <c r="G929" s="1" t="s">
        <v>17</v>
      </c>
      <c r="H929" s="1" t="s">
        <v>18</v>
      </c>
      <c r="I929" s="1">
        <f>IF(Table1[[#This Row],[Recommended]]="yes", 1, 0)</f>
        <v>0</v>
      </c>
      <c r="J929" s="1">
        <f>IF(Table1[[#This Row],[Recommended]]="no",1,0)</f>
        <v>1</v>
      </c>
      <c r="K929" s="1" t="str">
        <f>IF(Table1[[#This Row],[Stars]]&gt;=8,"Excellent",IF(Table1[[#This Row],[Stars]]&gt;=6,"Good",IF(Table1[[#This Row],[Stars]]&gt;=5, "Average","Poor")))</f>
        <v>Poor</v>
      </c>
      <c r="L929" s="1">
        <f>IF(Table1[[#This Row],[Grade_of_Stars]]="Excellent", 1,0)</f>
        <v>0</v>
      </c>
      <c r="M929" s="1">
        <f>IF(Table1[[#This Row],[Grade_of_Stars]]="Good", 1,0)</f>
        <v>0</v>
      </c>
      <c r="N929" s="1">
        <f>IF(Table1[[#This Row],[Grade_of_Stars]]="Average",1,0)</f>
        <v>0</v>
      </c>
      <c r="O929" s="1">
        <f>IF(Table1[[#This Row],[Grade_of_Stars]]="Poor",1,0)</f>
        <v>1</v>
      </c>
    </row>
    <row r="930" spans="1:15" ht="14.25" customHeight="1" x14ac:dyDescent="0.25">
      <c r="A930" s="1" t="s">
        <v>1080</v>
      </c>
      <c r="B930" s="3">
        <v>43420</v>
      </c>
      <c r="C930" s="1" t="s">
        <v>56</v>
      </c>
      <c r="D930" s="1" t="s">
        <v>1</v>
      </c>
      <c r="E930" s="1" t="s">
        <v>2</v>
      </c>
      <c r="F930" s="1">
        <v>9</v>
      </c>
      <c r="G930" s="1" t="s">
        <v>17</v>
      </c>
      <c r="H930" s="1" t="s">
        <v>18</v>
      </c>
      <c r="I930" s="1">
        <f>IF(Table1[[#This Row],[Recommended]]="yes", 1, 0)</f>
        <v>1</v>
      </c>
      <c r="J930" s="1">
        <f>IF(Table1[[#This Row],[Recommended]]="no",1,0)</f>
        <v>0</v>
      </c>
      <c r="K930" s="1" t="str">
        <f>IF(Table1[[#This Row],[Stars]]&gt;=8,"Excellent",IF(Table1[[#This Row],[Stars]]&gt;=6,"Good",IF(Table1[[#This Row],[Stars]]&gt;=5, "Average","Poor")))</f>
        <v>Excellent</v>
      </c>
      <c r="L930" s="1">
        <f>IF(Table1[[#This Row],[Grade_of_Stars]]="Excellent", 1,0)</f>
        <v>1</v>
      </c>
      <c r="M930" s="1">
        <f>IF(Table1[[#This Row],[Grade_of_Stars]]="Good", 1,0)</f>
        <v>0</v>
      </c>
      <c r="N930" s="1">
        <f>IF(Table1[[#This Row],[Grade_of_Stars]]="Average",1,0)</f>
        <v>0</v>
      </c>
      <c r="O930" s="1">
        <f>IF(Table1[[#This Row],[Grade_of_Stars]]="Poor",1,0)</f>
        <v>0</v>
      </c>
    </row>
    <row r="931" spans="1:15" ht="14.25" customHeight="1" x14ac:dyDescent="0.25">
      <c r="A931" s="21" t="s">
        <v>1081</v>
      </c>
      <c r="B931" s="3">
        <v>43400</v>
      </c>
      <c r="C931" s="1" t="s">
        <v>31</v>
      </c>
      <c r="D931" s="1" t="s">
        <v>1</v>
      </c>
      <c r="E931" s="1" t="s">
        <v>7</v>
      </c>
      <c r="F931" s="1">
        <v>1</v>
      </c>
      <c r="G931" s="1" t="s">
        <v>17</v>
      </c>
      <c r="H931" s="1" t="s">
        <v>18</v>
      </c>
      <c r="I931" s="1">
        <f>IF(Table1[[#This Row],[Recommended]]="yes", 1, 0)</f>
        <v>0</v>
      </c>
      <c r="J931" s="1">
        <f>IF(Table1[[#This Row],[Recommended]]="no",1,0)</f>
        <v>1</v>
      </c>
      <c r="K931" s="1" t="str">
        <f>IF(Table1[[#This Row],[Stars]]&gt;=8,"Excellent",IF(Table1[[#This Row],[Stars]]&gt;=6,"Good",IF(Table1[[#This Row],[Stars]]&gt;=5, "Average","Poor")))</f>
        <v>Poor</v>
      </c>
      <c r="L931" s="1">
        <f>IF(Table1[[#This Row],[Grade_of_Stars]]="Excellent", 1,0)</f>
        <v>0</v>
      </c>
      <c r="M931" s="1">
        <f>IF(Table1[[#This Row],[Grade_of_Stars]]="Good", 1,0)</f>
        <v>0</v>
      </c>
      <c r="N931" s="1">
        <f>IF(Table1[[#This Row],[Grade_of_Stars]]="Average",1,0)</f>
        <v>0</v>
      </c>
      <c r="O931" s="1">
        <f>IF(Table1[[#This Row],[Grade_of_Stars]]="Poor",1,0)</f>
        <v>1</v>
      </c>
    </row>
    <row r="932" spans="1:15" ht="14.25" customHeight="1" x14ac:dyDescent="0.25">
      <c r="A932" s="1" t="s">
        <v>35</v>
      </c>
      <c r="B932" s="3">
        <v>45110</v>
      </c>
      <c r="C932" s="1" t="s">
        <v>36</v>
      </c>
      <c r="D932" s="1" t="s">
        <v>6</v>
      </c>
      <c r="E932" s="1" t="s">
        <v>7</v>
      </c>
      <c r="F932" s="1">
        <v>5</v>
      </c>
      <c r="G932" s="1" t="s">
        <v>17</v>
      </c>
      <c r="H932" s="1" t="s">
        <v>18</v>
      </c>
      <c r="I932" s="1">
        <f>IF(Table1[[#This Row],[Recommended]]="yes", 1, 0)</f>
        <v>0</v>
      </c>
      <c r="J932" s="1">
        <f>IF(Table1[[#This Row],[Recommended]]="no",1,0)</f>
        <v>1</v>
      </c>
      <c r="K932" s="1" t="str">
        <f>IF(Table1[[#This Row],[Stars]]&gt;=8,"Excellent",IF(Table1[[#This Row],[Stars]]&gt;=6,"Good",IF(Table1[[#This Row],[Stars]]&gt;=5, "Average","Poor")))</f>
        <v>Average</v>
      </c>
      <c r="L932" s="1">
        <f>IF(Table1[[#This Row],[Grade_of_Stars]]="Excellent", 1,0)</f>
        <v>0</v>
      </c>
      <c r="M932" s="1">
        <f>IF(Table1[[#This Row],[Grade_of_Stars]]="Good", 1,0)</f>
        <v>0</v>
      </c>
      <c r="N932" s="1">
        <f>IF(Table1[[#This Row],[Grade_of_Stars]]="Average",1,0)</f>
        <v>1</v>
      </c>
      <c r="O932" s="1">
        <f>IF(Table1[[#This Row],[Grade_of_Stars]]="Poor",1,0)</f>
        <v>0</v>
      </c>
    </row>
    <row r="933" spans="1:15" ht="14.25" customHeight="1" x14ac:dyDescent="0.25">
      <c r="A933" s="1" t="s">
        <v>40</v>
      </c>
      <c r="B933" s="3">
        <v>45101</v>
      </c>
      <c r="C933" s="1" t="s">
        <v>5</v>
      </c>
      <c r="D933" s="1" t="s">
        <v>6</v>
      </c>
      <c r="E933" s="1" t="s">
        <v>7</v>
      </c>
      <c r="F933" s="1">
        <v>3</v>
      </c>
      <c r="G933" s="1" t="s">
        <v>17</v>
      </c>
      <c r="H933" s="1" t="s">
        <v>18</v>
      </c>
      <c r="I933" s="1">
        <f>IF(Table1[[#This Row],[Recommended]]="yes", 1, 0)</f>
        <v>0</v>
      </c>
      <c r="J933" s="1">
        <f>IF(Table1[[#This Row],[Recommended]]="no",1,0)</f>
        <v>1</v>
      </c>
      <c r="K933" s="1" t="str">
        <f>IF(Table1[[#This Row],[Stars]]&gt;=8,"Excellent",IF(Table1[[#This Row],[Stars]]&gt;=6,"Good",IF(Table1[[#This Row],[Stars]]&gt;=5, "Average","Poor")))</f>
        <v>Poor</v>
      </c>
      <c r="L933" s="1">
        <f>IF(Table1[[#This Row],[Grade_of_Stars]]="Excellent", 1,0)</f>
        <v>0</v>
      </c>
      <c r="M933" s="1">
        <f>IF(Table1[[#This Row],[Grade_of_Stars]]="Good", 1,0)</f>
        <v>0</v>
      </c>
      <c r="N933" s="1">
        <f>IF(Table1[[#This Row],[Grade_of_Stars]]="Average",1,0)</f>
        <v>0</v>
      </c>
      <c r="O933" s="1">
        <f>IF(Table1[[#This Row],[Grade_of_Stars]]="Poor",1,0)</f>
        <v>1</v>
      </c>
    </row>
    <row r="934" spans="1:15" ht="14.25" customHeight="1" x14ac:dyDescent="0.25">
      <c r="A934" s="1" t="s">
        <v>1082</v>
      </c>
      <c r="B934" s="3">
        <v>45089</v>
      </c>
      <c r="C934" s="1" t="s">
        <v>45</v>
      </c>
      <c r="D934" s="1" t="s">
        <v>6</v>
      </c>
      <c r="E934" s="1" t="s">
        <v>7</v>
      </c>
      <c r="F934" s="1">
        <v>3</v>
      </c>
      <c r="G934" s="1" t="s">
        <v>17</v>
      </c>
      <c r="H934" s="1" t="s">
        <v>18</v>
      </c>
      <c r="I934" s="1">
        <f>IF(Table1[[#This Row],[Recommended]]="yes", 1, 0)</f>
        <v>0</v>
      </c>
      <c r="J934" s="1">
        <f>IF(Table1[[#This Row],[Recommended]]="no",1,0)</f>
        <v>1</v>
      </c>
      <c r="K934" s="1" t="str">
        <f>IF(Table1[[#This Row],[Stars]]&gt;=8,"Excellent",IF(Table1[[#This Row],[Stars]]&gt;=6,"Good",IF(Table1[[#This Row],[Stars]]&gt;=5, "Average","Poor")))</f>
        <v>Poor</v>
      </c>
      <c r="L934" s="1">
        <f>IF(Table1[[#This Row],[Grade_of_Stars]]="Excellent", 1,0)</f>
        <v>0</v>
      </c>
      <c r="M934" s="1">
        <f>IF(Table1[[#This Row],[Grade_of_Stars]]="Good", 1,0)</f>
        <v>0</v>
      </c>
      <c r="N934" s="1">
        <f>IF(Table1[[#This Row],[Grade_of_Stars]]="Average",1,0)</f>
        <v>0</v>
      </c>
      <c r="O934" s="1">
        <f>IF(Table1[[#This Row],[Grade_of_Stars]]="Poor",1,0)</f>
        <v>1</v>
      </c>
    </row>
    <row r="935" spans="1:15" ht="14.25" customHeight="1" x14ac:dyDescent="0.25">
      <c r="A935" s="1" t="s">
        <v>1083</v>
      </c>
      <c r="B935" s="3">
        <v>45080</v>
      </c>
      <c r="C935" s="1" t="s">
        <v>31</v>
      </c>
      <c r="D935" s="1" t="s">
        <v>6</v>
      </c>
      <c r="E935" s="1" t="s">
        <v>7</v>
      </c>
      <c r="F935" s="1">
        <v>5</v>
      </c>
      <c r="G935" s="1" t="s">
        <v>17</v>
      </c>
      <c r="H935" s="1" t="s">
        <v>18</v>
      </c>
      <c r="I935" s="1">
        <f>IF(Table1[[#This Row],[Recommended]]="yes", 1, 0)</f>
        <v>0</v>
      </c>
      <c r="J935" s="1">
        <f>IF(Table1[[#This Row],[Recommended]]="no",1,0)</f>
        <v>1</v>
      </c>
      <c r="K935" s="1" t="str">
        <f>IF(Table1[[#This Row],[Stars]]&gt;=8,"Excellent",IF(Table1[[#This Row],[Stars]]&gt;=6,"Good",IF(Table1[[#This Row],[Stars]]&gt;=5, "Average","Poor")))</f>
        <v>Average</v>
      </c>
      <c r="L935" s="1">
        <f>IF(Table1[[#This Row],[Grade_of_Stars]]="Excellent", 1,0)</f>
        <v>0</v>
      </c>
      <c r="M935" s="1">
        <f>IF(Table1[[#This Row],[Grade_of_Stars]]="Good", 1,0)</f>
        <v>0</v>
      </c>
      <c r="N935" s="1">
        <f>IF(Table1[[#This Row],[Grade_of_Stars]]="Average",1,0)</f>
        <v>1</v>
      </c>
      <c r="O935" s="1">
        <f>IF(Table1[[#This Row],[Grade_of_Stars]]="Poor",1,0)</f>
        <v>0</v>
      </c>
    </row>
    <row r="936" spans="1:15" ht="14.25" customHeight="1" x14ac:dyDescent="0.25">
      <c r="A936" s="1" t="s">
        <v>1084</v>
      </c>
      <c r="B936" s="3">
        <v>45069</v>
      </c>
      <c r="C936" s="1" t="s">
        <v>51</v>
      </c>
      <c r="D936" s="1" t="s">
        <v>6</v>
      </c>
      <c r="E936" s="1" t="s">
        <v>2</v>
      </c>
      <c r="F936" s="1">
        <v>3</v>
      </c>
      <c r="G936" s="1" t="s">
        <v>17</v>
      </c>
      <c r="H936" s="1" t="s">
        <v>18</v>
      </c>
      <c r="I936" s="1">
        <f>IF(Table1[[#This Row],[Recommended]]="yes", 1, 0)</f>
        <v>1</v>
      </c>
      <c r="J936" s="1">
        <f>IF(Table1[[#This Row],[Recommended]]="no",1,0)</f>
        <v>0</v>
      </c>
      <c r="K936" s="1" t="str">
        <f>IF(Table1[[#This Row],[Stars]]&gt;=8,"Excellent",IF(Table1[[#This Row],[Stars]]&gt;=6,"Good",IF(Table1[[#This Row],[Stars]]&gt;=5, "Average","Poor")))</f>
        <v>Poor</v>
      </c>
      <c r="L936" s="1">
        <f>IF(Table1[[#This Row],[Grade_of_Stars]]="Excellent", 1,0)</f>
        <v>0</v>
      </c>
      <c r="M936" s="1">
        <f>IF(Table1[[#This Row],[Grade_of_Stars]]="Good", 1,0)</f>
        <v>0</v>
      </c>
      <c r="N936" s="1">
        <f>IF(Table1[[#This Row],[Grade_of_Stars]]="Average",1,0)</f>
        <v>0</v>
      </c>
      <c r="O936" s="1">
        <f>IF(Table1[[#This Row],[Grade_of_Stars]]="Poor",1,0)</f>
        <v>1</v>
      </c>
    </row>
    <row r="937" spans="1:15" ht="14.25" customHeight="1" x14ac:dyDescent="0.25">
      <c r="A937" s="1" t="s">
        <v>59</v>
      </c>
      <c r="B937" s="3">
        <v>45034</v>
      </c>
      <c r="C937" s="1" t="s">
        <v>31</v>
      </c>
      <c r="D937" s="1" t="s">
        <v>6</v>
      </c>
      <c r="E937" s="1" t="s">
        <v>7</v>
      </c>
      <c r="F937" s="1">
        <v>9</v>
      </c>
      <c r="G937" s="1" t="s">
        <v>17</v>
      </c>
      <c r="H937" s="1" t="s">
        <v>18</v>
      </c>
      <c r="I937" s="1">
        <f>IF(Table1[[#This Row],[Recommended]]="yes", 1, 0)</f>
        <v>0</v>
      </c>
      <c r="J937" s="1">
        <f>IF(Table1[[#This Row],[Recommended]]="no",1,0)</f>
        <v>1</v>
      </c>
      <c r="K937" s="1" t="str">
        <f>IF(Table1[[#This Row],[Stars]]&gt;=8,"Excellent",IF(Table1[[#This Row],[Stars]]&gt;=6,"Good",IF(Table1[[#This Row],[Stars]]&gt;=5, "Average","Poor")))</f>
        <v>Excellent</v>
      </c>
      <c r="L937" s="1">
        <f>IF(Table1[[#This Row],[Grade_of_Stars]]="Excellent", 1,0)</f>
        <v>1</v>
      </c>
      <c r="M937" s="1">
        <f>IF(Table1[[#This Row],[Grade_of_Stars]]="Good", 1,0)</f>
        <v>0</v>
      </c>
      <c r="N937" s="1">
        <f>IF(Table1[[#This Row],[Grade_of_Stars]]="Average",1,0)</f>
        <v>0</v>
      </c>
      <c r="O937" s="1">
        <f>IF(Table1[[#This Row],[Grade_of_Stars]]="Poor",1,0)</f>
        <v>0</v>
      </c>
    </row>
    <row r="938" spans="1:15" ht="14.25" customHeight="1" x14ac:dyDescent="0.25">
      <c r="A938" s="1" t="s">
        <v>1085</v>
      </c>
      <c r="B938" s="3">
        <v>45014</v>
      </c>
      <c r="C938" s="1" t="s">
        <v>5</v>
      </c>
      <c r="D938" s="1" t="s">
        <v>6</v>
      </c>
      <c r="E938" s="1" t="s">
        <v>7</v>
      </c>
      <c r="F938" s="1">
        <v>3</v>
      </c>
      <c r="G938" s="1" t="s">
        <v>17</v>
      </c>
      <c r="H938" s="1" t="s">
        <v>18</v>
      </c>
      <c r="I938" s="1">
        <f>IF(Table1[[#This Row],[Recommended]]="yes", 1, 0)</f>
        <v>0</v>
      </c>
      <c r="J938" s="1">
        <f>IF(Table1[[#This Row],[Recommended]]="no",1,0)</f>
        <v>1</v>
      </c>
      <c r="K938" s="1" t="str">
        <f>IF(Table1[[#This Row],[Stars]]&gt;=8,"Excellent",IF(Table1[[#This Row],[Stars]]&gt;=6,"Good",IF(Table1[[#This Row],[Stars]]&gt;=5, "Average","Poor")))</f>
        <v>Poor</v>
      </c>
      <c r="L938" s="1">
        <f>IF(Table1[[#This Row],[Grade_of_Stars]]="Excellent", 1,0)</f>
        <v>0</v>
      </c>
      <c r="M938" s="1">
        <f>IF(Table1[[#This Row],[Grade_of_Stars]]="Good", 1,0)</f>
        <v>0</v>
      </c>
      <c r="N938" s="1">
        <f>IF(Table1[[#This Row],[Grade_of_Stars]]="Average",1,0)</f>
        <v>0</v>
      </c>
      <c r="O938" s="1">
        <f>IF(Table1[[#This Row],[Grade_of_Stars]]="Poor",1,0)</f>
        <v>1</v>
      </c>
    </row>
    <row r="939" spans="1:15" ht="14.25" customHeight="1" x14ac:dyDescent="0.25">
      <c r="A939" s="1" t="s">
        <v>73</v>
      </c>
      <c r="B939" s="3">
        <v>45002</v>
      </c>
      <c r="C939" s="1" t="s">
        <v>31</v>
      </c>
      <c r="D939" s="1" t="s">
        <v>6</v>
      </c>
      <c r="E939" s="1" t="s">
        <v>7</v>
      </c>
      <c r="F939" s="1">
        <v>3</v>
      </c>
      <c r="G939" s="1" t="s">
        <v>17</v>
      </c>
      <c r="H939" s="1" t="s">
        <v>18</v>
      </c>
      <c r="I939" s="1">
        <f>IF(Table1[[#This Row],[Recommended]]="yes", 1, 0)</f>
        <v>0</v>
      </c>
      <c r="J939" s="1">
        <f>IF(Table1[[#This Row],[Recommended]]="no",1,0)</f>
        <v>1</v>
      </c>
      <c r="K939" s="1" t="str">
        <f>IF(Table1[[#This Row],[Stars]]&gt;=8,"Excellent",IF(Table1[[#This Row],[Stars]]&gt;=6,"Good",IF(Table1[[#This Row],[Stars]]&gt;=5, "Average","Poor")))</f>
        <v>Poor</v>
      </c>
      <c r="L939" s="1">
        <f>IF(Table1[[#This Row],[Grade_of_Stars]]="Excellent", 1,0)</f>
        <v>0</v>
      </c>
      <c r="M939" s="1">
        <f>IF(Table1[[#This Row],[Grade_of_Stars]]="Good", 1,0)</f>
        <v>0</v>
      </c>
      <c r="N939" s="1">
        <f>IF(Table1[[#This Row],[Grade_of_Stars]]="Average",1,0)</f>
        <v>0</v>
      </c>
      <c r="O939" s="1">
        <f>IF(Table1[[#This Row],[Grade_of_Stars]]="Poor",1,0)</f>
        <v>1</v>
      </c>
    </row>
    <row r="940" spans="1:15" ht="14.25" customHeight="1" x14ac:dyDescent="0.25">
      <c r="A940" s="1" t="s">
        <v>1086</v>
      </c>
      <c r="B940" s="3">
        <v>44995</v>
      </c>
      <c r="C940" s="1" t="s">
        <v>5</v>
      </c>
      <c r="D940" s="1" t="s">
        <v>6</v>
      </c>
      <c r="E940" s="1" t="s">
        <v>7</v>
      </c>
      <c r="F940" s="1">
        <v>5</v>
      </c>
      <c r="G940" s="1" t="s">
        <v>17</v>
      </c>
      <c r="H940" s="1" t="s">
        <v>18</v>
      </c>
      <c r="I940" s="1">
        <f>IF(Table1[[#This Row],[Recommended]]="yes", 1, 0)</f>
        <v>0</v>
      </c>
      <c r="J940" s="1">
        <f>IF(Table1[[#This Row],[Recommended]]="no",1,0)</f>
        <v>1</v>
      </c>
      <c r="K940" s="1" t="str">
        <f>IF(Table1[[#This Row],[Stars]]&gt;=8,"Excellent",IF(Table1[[#This Row],[Stars]]&gt;=6,"Good",IF(Table1[[#This Row],[Stars]]&gt;=5, "Average","Poor")))</f>
        <v>Average</v>
      </c>
      <c r="L940" s="1">
        <f>IF(Table1[[#This Row],[Grade_of_Stars]]="Excellent", 1,0)</f>
        <v>0</v>
      </c>
      <c r="M940" s="1">
        <f>IF(Table1[[#This Row],[Grade_of_Stars]]="Good", 1,0)</f>
        <v>0</v>
      </c>
      <c r="N940" s="1">
        <f>IF(Table1[[#This Row],[Grade_of_Stars]]="Average",1,0)</f>
        <v>1</v>
      </c>
      <c r="O940" s="1">
        <f>IF(Table1[[#This Row],[Grade_of_Stars]]="Poor",1,0)</f>
        <v>0</v>
      </c>
    </row>
    <row r="941" spans="1:15" ht="14.25" customHeight="1" x14ac:dyDescent="0.25">
      <c r="A941" s="1" t="s">
        <v>1087</v>
      </c>
      <c r="B941" s="3">
        <v>44984</v>
      </c>
      <c r="C941" s="1" t="s">
        <v>5</v>
      </c>
      <c r="D941" s="1" t="s">
        <v>6</v>
      </c>
      <c r="E941" s="1" t="s">
        <v>2</v>
      </c>
      <c r="F941" s="1">
        <v>5</v>
      </c>
      <c r="G941" s="1" t="s">
        <v>17</v>
      </c>
      <c r="H941" s="1" t="s">
        <v>18</v>
      </c>
      <c r="I941" s="1">
        <f>IF(Table1[[#This Row],[Recommended]]="yes", 1, 0)</f>
        <v>1</v>
      </c>
      <c r="J941" s="1">
        <f>IF(Table1[[#This Row],[Recommended]]="no",1,0)</f>
        <v>0</v>
      </c>
      <c r="K941" s="1" t="str">
        <f>IF(Table1[[#This Row],[Stars]]&gt;=8,"Excellent",IF(Table1[[#This Row],[Stars]]&gt;=6,"Good",IF(Table1[[#This Row],[Stars]]&gt;=5, "Average","Poor")))</f>
        <v>Average</v>
      </c>
      <c r="L941" s="1">
        <f>IF(Table1[[#This Row],[Grade_of_Stars]]="Excellent", 1,0)</f>
        <v>0</v>
      </c>
      <c r="M941" s="1">
        <f>IF(Table1[[#This Row],[Grade_of_Stars]]="Good", 1,0)</f>
        <v>0</v>
      </c>
      <c r="N941" s="1">
        <f>IF(Table1[[#This Row],[Grade_of_Stars]]="Average",1,0)</f>
        <v>1</v>
      </c>
      <c r="O941" s="1">
        <f>IF(Table1[[#This Row],[Grade_of_Stars]]="Poor",1,0)</f>
        <v>0</v>
      </c>
    </row>
    <row r="942" spans="1:15" ht="14.25" customHeight="1" x14ac:dyDescent="0.25">
      <c r="A942" s="1" t="s">
        <v>1088</v>
      </c>
      <c r="B942" s="3">
        <v>44772</v>
      </c>
      <c r="C942" s="1" t="s">
        <v>5</v>
      </c>
      <c r="D942" s="1" t="s">
        <v>6</v>
      </c>
      <c r="E942" s="1" t="s">
        <v>7</v>
      </c>
      <c r="F942" s="1">
        <v>5</v>
      </c>
      <c r="G942" s="1" t="s">
        <v>17</v>
      </c>
      <c r="H942" s="1" t="s">
        <v>18</v>
      </c>
      <c r="I942" s="1">
        <f>IF(Table1[[#This Row],[Recommended]]="yes", 1, 0)</f>
        <v>0</v>
      </c>
      <c r="J942" s="1">
        <f>IF(Table1[[#This Row],[Recommended]]="no",1,0)</f>
        <v>1</v>
      </c>
      <c r="K942" s="1" t="str">
        <f>IF(Table1[[#This Row],[Stars]]&gt;=8,"Excellent",IF(Table1[[#This Row],[Stars]]&gt;=6,"Good",IF(Table1[[#This Row],[Stars]]&gt;=5, "Average","Poor")))</f>
        <v>Average</v>
      </c>
      <c r="L942" s="1">
        <f>IF(Table1[[#This Row],[Grade_of_Stars]]="Excellent", 1,0)</f>
        <v>0</v>
      </c>
      <c r="M942" s="1">
        <f>IF(Table1[[#This Row],[Grade_of_Stars]]="Good", 1,0)</f>
        <v>0</v>
      </c>
      <c r="N942" s="1">
        <f>IF(Table1[[#This Row],[Grade_of_Stars]]="Average",1,0)</f>
        <v>1</v>
      </c>
      <c r="O942" s="1">
        <f>IF(Table1[[#This Row],[Grade_of_Stars]]="Poor",1,0)</f>
        <v>0</v>
      </c>
    </row>
    <row r="943" spans="1:15" ht="14.25" customHeight="1" x14ac:dyDescent="0.25">
      <c r="A943" s="1" t="s">
        <v>1089</v>
      </c>
      <c r="B943" s="3">
        <v>44759</v>
      </c>
      <c r="C943" s="1" t="s">
        <v>5</v>
      </c>
      <c r="D943" s="1" t="s">
        <v>6</v>
      </c>
      <c r="E943" s="1" t="s">
        <v>2</v>
      </c>
      <c r="F943" s="1">
        <v>3</v>
      </c>
      <c r="G943" s="1" t="s">
        <v>17</v>
      </c>
      <c r="H943" s="1" t="s">
        <v>18</v>
      </c>
      <c r="I943" s="1">
        <f>IF(Table1[[#This Row],[Recommended]]="yes", 1, 0)</f>
        <v>1</v>
      </c>
      <c r="J943" s="1">
        <f>IF(Table1[[#This Row],[Recommended]]="no",1,0)</f>
        <v>0</v>
      </c>
      <c r="K943" s="1" t="str">
        <f>IF(Table1[[#This Row],[Stars]]&gt;=8,"Excellent",IF(Table1[[#This Row],[Stars]]&gt;=6,"Good",IF(Table1[[#This Row],[Stars]]&gt;=5, "Average","Poor")))</f>
        <v>Poor</v>
      </c>
      <c r="L943" s="1">
        <f>IF(Table1[[#This Row],[Grade_of_Stars]]="Excellent", 1,0)</f>
        <v>0</v>
      </c>
      <c r="M943" s="1">
        <f>IF(Table1[[#This Row],[Grade_of_Stars]]="Good", 1,0)</f>
        <v>0</v>
      </c>
      <c r="N943" s="1">
        <f>IF(Table1[[#This Row],[Grade_of_Stars]]="Average",1,0)</f>
        <v>0</v>
      </c>
      <c r="O943" s="1">
        <f>IF(Table1[[#This Row],[Grade_of_Stars]]="Poor",1,0)</f>
        <v>1</v>
      </c>
    </row>
    <row r="944" spans="1:15" ht="14.25" customHeight="1" x14ac:dyDescent="0.25">
      <c r="A944" s="1" t="s">
        <v>117</v>
      </c>
      <c r="B944" s="3">
        <v>44742</v>
      </c>
      <c r="C944" s="1" t="s">
        <v>58</v>
      </c>
      <c r="D944" s="1" t="s">
        <v>6</v>
      </c>
      <c r="E944" s="1" t="s">
        <v>7</v>
      </c>
      <c r="F944" s="1">
        <v>3</v>
      </c>
      <c r="G944" s="1" t="s">
        <v>17</v>
      </c>
      <c r="H944" s="1" t="s">
        <v>18</v>
      </c>
      <c r="I944" s="1">
        <f>IF(Table1[[#This Row],[Recommended]]="yes", 1, 0)</f>
        <v>0</v>
      </c>
      <c r="J944" s="1">
        <f>IF(Table1[[#This Row],[Recommended]]="no",1,0)</f>
        <v>1</v>
      </c>
      <c r="K944" s="1" t="str">
        <f>IF(Table1[[#This Row],[Stars]]&gt;=8,"Excellent",IF(Table1[[#This Row],[Stars]]&gt;=6,"Good",IF(Table1[[#This Row],[Stars]]&gt;=5, "Average","Poor")))</f>
        <v>Poor</v>
      </c>
      <c r="L944" s="1">
        <f>IF(Table1[[#This Row],[Grade_of_Stars]]="Excellent", 1,0)</f>
        <v>0</v>
      </c>
      <c r="M944" s="1">
        <f>IF(Table1[[#This Row],[Grade_of_Stars]]="Good", 1,0)</f>
        <v>0</v>
      </c>
      <c r="N944" s="1">
        <f>IF(Table1[[#This Row],[Grade_of_Stars]]="Average",1,0)</f>
        <v>0</v>
      </c>
      <c r="O944" s="1">
        <f>IF(Table1[[#This Row],[Grade_of_Stars]]="Poor",1,0)</f>
        <v>1</v>
      </c>
    </row>
    <row r="945" spans="1:15" ht="14.25" customHeight="1" x14ac:dyDescent="0.25">
      <c r="A945" s="1" t="s">
        <v>137</v>
      </c>
      <c r="B945" s="3">
        <v>44686</v>
      </c>
      <c r="C945" s="1" t="s">
        <v>5</v>
      </c>
      <c r="D945" s="1" t="s">
        <v>6</v>
      </c>
      <c r="E945" s="1" t="s">
        <v>7</v>
      </c>
      <c r="F945" s="1">
        <v>9</v>
      </c>
      <c r="G945" s="1" t="s">
        <v>17</v>
      </c>
      <c r="H945" s="1" t="s">
        <v>18</v>
      </c>
      <c r="I945" s="1">
        <f>IF(Table1[[#This Row],[Recommended]]="yes", 1, 0)</f>
        <v>0</v>
      </c>
      <c r="J945" s="1">
        <f>IF(Table1[[#This Row],[Recommended]]="no",1,0)</f>
        <v>1</v>
      </c>
      <c r="K945" s="1" t="str">
        <f>IF(Table1[[#This Row],[Stars]]&gt;=8,"Excellent",IF(Table1[[#This Row],[Stars]]&gt;=6,"Good",IF(Table1[[#This Row],[Stars]]&gt;=5, "Average","Poor")))</f>
        <v>Excellent</v>
      </c>
      <c r="L945" s="1">
        <f>IF(Table1[[#This Row],[Grade_of_Stars]]="Excellent", 1,0)</f>
        <v>1</v>
      </c>
      <c r="M945" s="1">
        <f>IF(Table1[[#This Row],[Grade_of_Stars]]="Good", 1,0)</f>
        <v>0</v>
      </c>
      <c r="N945" s="1">
        <f>IF(Table1[[#This Row],[Grade_of_Stars]]="Average",1,0)</f>
        <v>0</v>
      </c>
      <c r="O945" s="1">
        <f>IF(Table1[[#This Row],[Grade_of_Stars]]="Poor",1,0)</f>
        <v>0</v>
      </c>
    </row>
    <row r="946" spans="1:15" ht="14.25" customHeight="1" x14ac:dyDescent="0.25">
      <c r="A946" s="1" t="s">
        <v>144</v>
      </c>
      <c r="B946" s="3">
        <v>44671</v>
      </c>
      <c r="C946" s="1" t="s">
        <v>56</v>
      </c>
      <c r="D946" s="1" t="s">
        <v>6</v>
      </c>
      <c r="E946" s="1" t="s">
        <v>7</v>
      </c>
      <c r="F946" s="1">
        <v>1</v>
      </c>
      <c r="G946" s="1" t="s">
        <v>17</v>
      </c>
      <c r="H946" s="1" t="s">
        <v>18</v>
      </c>
      <c r="I946" s="1">
        <f>IF(Table1[[#This Row],[Recommended]]="yes", 1, 0)</f>
        <v>0</v>
      </c>
      <c r="J946" s="1">
        <f>IF(Table1[[#This Row],[Recommended]]="no",1,0)</f>
        <v>1</v>
      </c>
      <c r="K946" s="1" t="str">
        <f>IF(Table1[[#This Row],[Stars]]&gt;=8,"Excellent",IF(Table1[[#This Row],[Stars]]&gt;=6,"Good",IF(Table1[[#This Row],[Stars]]&gt;=5, "Average","Poor")))</f>
        <v>Poor</v>
      </c>
      <c r="L946" s="1">
        <f>IF(Table1[[#This Row],[Grade_of_Stars]]="Excellent", 1,0)</f>
        <v>0</v>
      </c>
      <c r="M946" s="1">
        <f>IF(Table1[[#This Row],[Grade_of_Stars]]="Good", 1,0)</f>
        <v>0</v>
      </c>
      <c r="N946" s="1">
        <f>IF(Table1[[#This Row],[Grade_of_Stars]]="Average",1,0)</f>
        <v>0</v>
      </c>
      <c r="O946" s="1">
        <f>IF(Table1[[#This Row],[Grade_of_Stars]]="Poor",1,0)</f>
        <v>1</v>
      </c>
    </row>
    <row r="947" spans="1:15" ht="14.25" customHeight="1" x14ac:dyDescent="0.25">
      <c r="A947" s="1" t="s">
        <v>1090</v>
      </c>
      <c r="B947" s="3">
        <v>44658</v>
      </c>
      <c r="C947" s="1" t="s">
        <v>31</v>
      </c>
      <c r="D947" s="1" t="s">
        <v>6</v>
      </c>
      <c r="E947" s="1" t="s">
        <v>7</v>
      </c>
      <c r="F947" s="1">
        <v>3</v>
      </c>
      <c r="G947" s="1" t="s">
        <v>17</v>
      </c>
      <c r="H947" s="1" t="s">
        <v>18</v>
      </c>
      <c r="I947" s="1">
        <f>IF(Table1[[#This Row],[Recommended]]="yes", 1, 0)</f>
        <v>0</v>
      </c>
      <c r="J947" s="1">
        <f>IF(Table1[[#This Row],[Recommended]]="no",1,0)</f>
        <v>1</v>
      </c>
      <c r="K947" s="1" t="str">
        <f>IF(Table1[[#This Row],[Stars]]&gt;=8,"Excellent",IF(Table1[[#This Row],[Stars]]&gt;=6,"Good",IF(Table1[[#This Row],[Stars]]&gt;=5, "Average","Poor")))</f>
        <v>Poor</v>
      </c>
      <c r="L947" s="1">
        <f>IF(Table1[[#This Row],[Grade_of_Stars]]="Excellent", 1,0)</f>
        <v>0</v>
      </c>
      <c r="M947" s="1">
        <f>IF(Table1[[#This Row],[Grade_of_Stars]]="Good", 1,0)</f>
        <v>0</v>
      </c>
      <c r="N947" s="1">
        <f>IF(Table1[[#This Row],[Grade_of_Stars]]="Average",1,0)</f>
        <v>0</v>
      </c>
      <c r="O947" s="1">
        <f>IF(Table1[[#This Row],[Grade_of_Stars]]="Poor",1,0)</f>
        <v>1</v>
      </c>
    </row>
    <row r="948" spans="1:15" ht="14.25" customHeight="1" x14ac:dyDescent="0.25">
      <c r="A948" s="1" t="s">
        <v>164</v>
      </c>
      <c r="B948" s="3">
        <v>44557</v>
      </c>
      <c r="C948" s="1" t="s">
        <v>5</v>
      </c>
      <c r="D948" s="1" t="s">
        <v>6</v>
      </c>
      <c r="E948" s="1" t="s">
        <v>7</v>
      </c>
      <c r="F948" s="1">
        <v>5</v>
      </c>
      <c r="G948" s="1" t="s">
        <v>17</v>
      </c>
      <c r="H948" s="1" t="s">
        <v>18</v>
      </c>
      <c r="I948" s="1">
        <f>IF(Table1[[#This Row],[Recommended]]="yes", 1, 0)</f>
        <v>0</v>
      </c>
      <c r="J948" s="1">
        <f>IF(Table1[[#This Row],[Recommended]]="no",1,0)</f>
        <v>1</v>
      </c>
      <c r="K948" s="1" t="str">
        <f>IF(Table1[[#This Row],[Stars]]&gt;=8,"Excellent",IF(Table1[[#This Row],[Stars]]&gt;=6,"Good",IF(Table1[[#This Row],[Stars]]&gt;=5, "Average","Poor")))</f>
        <v>Average</v>
      </c>
      <c r="L948" s="1">
        <f>IF(Table1[[#This Row],[Grade_of_Stars]]="Excellent", 1,0)</f>
        <v>0</v>
      </c>
      <c r="M948" s="1">
        <f>IF(Table1[[#This Row],[Grade_of_Stars]]="Good", 1,0)</f>
        <v>0</v>
      </c>
      <c r="N948" s="1">
        <f>IF(Table1[[#This Row],[Grade_of_Stars]]="Average",1,0)</f>
        <v>1</v>
      </c>
      <c r="O948" s="1">
        <f>IF(Table1[[#This Row],[Grade_of_Stars]]="Poor",1,0)</f>
        <v>0</v>
      </c>
    </row>
    <row r="949" spans="1:15" ht="14.25" customHeight="1" x14ac:dyDescent="0.25">
      <c r="A949" s="1" t="s">
        <v>1091</v>
      </c>
      <c r="B949" s="3">
        <v>44532</v>
      </c>
      <c r="C949" s="1" t="s">
        <v>5</v>
      </c>
      <c r="D949" s="1" t="s">
        <v>6</v>
      </c>
      <c r="E949" s="1" t="s">
        <v>7</v>
      </c>
      <c r="F949" s="1">
        <v>3</v>
      </c>
      <c r="G949" s="1" t="s">
        <v>17</v>
      </c>
      <c r="H949" s="1" t="s">
        <v>18</v>
      </c>
      <c r="I949" s="1">
        <f>IF(Table1[[#This Row],[Recommended]]="yes", 1, 0)</f>
        <v>0</v>
      </c>
      <c r="J949" s="1">
        <f>IF(Table1[[#This Row],[Recommended]]="no",1,0)</f>
        <v>1</v>
      </c>
      <c r="K949" s="1" t="str">
        <f>IF(Table1[[#This Row],[Stars]]&gt;=8,"Excellent",IF(Table1[[#This Row],[Stars]]&gt;=6,"Good",IF(Table1[[#This Row],[Stars]]&gt;=5, "Average","Poor")))</f>
        <v>Poor</v>
      </c>
      <c r="L949" s="1">
        <f>IF(Table1[[#This Row],[Grade_of_Stars]]="Excellent", 1,0)</f>
        <v>0</v>
      </c>
      <c r="M949" s="1">
        <f>IF(Table1[[#This Row],[Grade_of_Stars]]="Good", 1,0)</f>
        <v>0</v>
      </c>
      <c r="N949" s="1">
        <f>IF(Table1[[#This Row],[Grade_of_Stars]]="Average",1,0)</f>
        <v>0</v>
      </c>
      <c r="O949" s="1">
        <f>IF(Table1[[#This Row],[Grade_of_Stars]]="Poor",1,0)</f>
        <v>1</v>
      </c>
    </row>
    <row r="950" spans="1:15" ht="14.25" customHeight="1" x14ac:dyDescent="0.25">
      <c r="A950" s="1" t="s">
        <v>1092</v>
      </c>
      <c r="B950" s="3">
        <v>44514</v>
      </c>
      <c r="C950" s="1" t="s">
        <v>31</v>
      </c>
      <c r="D950" s="1" t="s">
        <v>6</v>
      </c>
      <c r="E950" s="1" t="s">
        <v>7</v>
      </c>
      <c r="F950" s="1">
        <v>7</v>
      </c>
      <c r="G950" s="1" t="s">
        <v>17</v>
      </c>
      <c r="H950" s="1" t="s">
        <v>18</v>
      </c>
      <c r="I950" s="1">
        <f>IF(Table1[[#This Row],[Recommended]]="yes", 1, 0)</f>
        <v>0</v>
      </c>
      <c r="J950" s="1">
        <f>IF(Table1[[#This Row],[Recommended]]="no",1,0)</f>
        <v>1</v>
      </c>
      <c r="K950" s="1" t="str">
        <f>IF(Table1[[#This Row],[Stars]]&gt;=8,"Excellent",IF(Table1[[#This Row],[Stars]]&gt;=6,"Good",IF(Table1[[#This Row],[Stars]]&gt;=5, "Average","Poor")))</f>
        <v>Good</v>
      </c>
      <c r="L950" s="1">
        <f>IF(Table1[[#This Row],[Grade_of_Stars]]="Excellent", 1,0)</f>
        <v>0</v>
      </c>
      <c r="M950" s="1">
        <f>IF(Table1[[#This Row],[Grade_of_Stars]]="Good", 1,0)</f>
        <v>1</v>
      </c>
      <c r="N950" s="1">
        <f>IF(Table1[[#This Row],[Grade_of_Stars]]="Average",1,0)</f>
        <v>0</v>
      </c>
      <c r="O950" s="1">
        <f>IF(Table1[[#This Row],[Grade_of_Stars]]="Poor",1,0)</f>
        <v>0</v>
      </c>
    </row>
    <row r="951" spans="1:15" ht="14.25" customHeight="1" x14ac:dyDescent="0.25">
      <c r="A951" s="1" t="s">
        <v>1093</v>
      </c>
      <c r="B951" s="3">
        <v>44493</v>
      </c>
      <c r="C951" s="1" t="s">
        <v>5</v>
      </c>
      <c r="D951" s="1" t="s">
        <v>6</v>
      </c>
      <c r="E951" s="1" t="s">
        <v>2</v>
      </c>
      <c r="F951" s="1">
        <v>9</v>
      </c>
      <c r="G951" s="1" t="s">
        <v>17</v>
      </c>
      <c r="H951" s="1" t="s">
        <v>18</v>
      </c>
      <c r="I951" s="1">
        <f>IF(Table1[[#This Row],[Recommended]]="yes", 1, 0)</f>
        <v>1</v>
      </c>
      <c r="J951" s="1">
        <f>IF(Table1[[#This Row],[Recommended]]="no",1,0)</f>
        <v>0</v>
      </c>
      <c r="K951" s="1" t="str">
        <f>IF(Table1[[#This Row],[Stars]]&gt;=8,"Excellent",IF(Table1[[#This Row],[Stars]]&gt;=6,"Good",IF(Table1[[#This Row],[Stars]]&gt;=5, "Average","Poor")))</f>
        <v>Excellent</v>
      </c>
      <c r="L951" s="1">
        <f>IF(Table1[[#This Row],[Grade_of_Stars]]="Excellent", 1,0)</f>
        <v>1</v>
      </c>
      <c r="M951" s="1">
        <f>IF(Table1[[#This Row],[Grade_of_Stars]]="Good", 1,0)</f>
        <v>0</v>
      </c>
      <c r="N951" s="1">
        <f>IF(Table1[[#This Row],[Grade_of_Stars]]="Average",1,0)</f>
        <v>0</v>
      </c>
      <c r="O951" s="1">
        <f>IF(Table1[[#This Row],[Grade_of_Stars]]="Poor",1,0)</f>
        <v>0</v>
      </c>
    </row>
    <row r="952" spans="1:15" ht="14.25" customHeight="1" x14ac:dyDescent="0.25">
      <c r="A952" s="1" t="s">
        <v>172</v>
      </c>
      <c r="B952" s="3">
        <v>44475</v>
      </c>
      <c r="C952" s="1" t="s">
        <v>5</v>
      </c>
      <c r="D952" s="1" t="s">
        <v>6</v>
      </c>
      <c r="E952" s="1" t="s">
        <v>7</v>
      </c>
      <c r="F952" s="1">
        <v>1</v>
      </c>
      <c r="G952" s="1" t="s">
        <v>17</v>
      </c>
      <c r="H952" s="1" t="s">
        <v>18</v>
      </c>
      <c r="I952" s="1">
        <f>IF(Table1[[#This Row],[Recommended]]="yes", 1, 0)</f>
        <v>0</v>
      </c>
      <c r="J952" s="1">
        <f>IF(Table1[[#This Row],[Recommended]]="no",1,0)</f>
        <v>1</v>
      </c>
      <c r="K952" s="1" t="str">
        <f>IF(Table1[[#This Row],[Stars]]&gt;=8,"Excellent",IF(Table1[[#This Row],[Stars]]&gt;=6,"Good",IF(Table1[[#This Row],[Stars]]&gt;=5, "Average","Poor")))</f>
        <v>Poor</v>
      </c>
      <c r="L952" s="1">
        <f>IF(Table1[[#This Row],[Grade_of_Stars]]="Excellent", 1,0)</f>
        <v>0</v>
      </c>
      <c r="M952" s="1">
        <f>IF(Table1[[#This Row],[Grade_of_Stars]]="Good", 1,0)</f>
        <v>0</v>
      </c>
      <c r="N952" s="1">
        <f>IF(Table1[[#This Row],[Grade_of_Stars]]="Average",1,0)</f>
        <v>0</v>
      </c>
      <c r="O952" s="1">
        <f>IF(Table1[[#This Row],[Grade_of_Stars]]="Poor",1,0)</f>
        <v>1</v>
      </c>
    </row>
    <row r="953" spans="1:15" ht="14.25" customHeight="1" x14ac:dyDescent="0.25">
      <c r="A953" s="1" t="s">
        <v>1094</v>
      </c>
      <c r="B953" s="3">
        <v>44452</v>
      </c>
      <c r="C953" s="1" t="s">
        <v>70</v>
      </c>
      <c r="D953" s="1" t="s">
        <v>6</v>
      </c>
      <c r="E953" s="1" t="s">
        <v>7</v>
      </c>
      <c r="F953" s="1">
        <v>3</v>
      </c>
      <c r="G953" s="1" t="s">
        <v>17</v>
      </c>
      <c r="H953" s="1" t="s">
        <v>18</v>
      </c>
      <c r="I953" s="1">
        <f>IF(Table1[[#This Row],[Recommended]]="yes", 1, 0)</f>
        <v>0</v>
      </c>
      <c r="J953" s="1">
        <f>IF(Table1[[#This Row],[Recommended]]="no",1,0)</f>
        <v>1</v>
      </c>
      <c r="K953" s="1" t="str">
        <f>IF(Table1[[#This Row],[Stars]]&gt;=8,"Excellent",IF(Table1[[#This Row],[Stars]]&gt;=6,"Good",IF(Table1[[#This Row],[Stars]]&gt;=5, "Average","Poor")))</f>
        <v>Poor</v>
      </c>
      <c r="L953" s="1">
        <f>IF(Table1[[#This Row],[Grade_of_Stars]]="Excellent", 1,0)</f>
        <v>0</v>
      </c>
      <c r="M953" s="1">
        <f>IF(Table1[[#This Row],[Grade_of_Stars]]="Good", 1,0)</f>
        <v>0</v>
      </c>
      <c r="N953" s="1">
        <f>IF(Table1[[#This Row],[Grade_of_Stars]]="Average",1,0)</f>
        <v>0</v>
      </c>
      <c r="O953" s="1">
        <f>IF(Table1[[#This Row],[Grade_of_Stars]]="Poor",1,0)</f>
        <v>1</v>
      </c>
    </row>
    <row r="954" spans="1:15" ht="14.25" customHeight="1" x14ac:dyDescent="0.25">
      <c r="A954" s="1" t="s">
        <v>1095</v>
      </c>
      <c r="B954" s="3">
        <v>44247</v>
      </c>
      <c r="C954" s="1" t="s">
        <v>5</v>
      </c>
      <c r="D954" s="1" t="s">
        <v>6</v>
      </c>
      <c r="E954" s="1" t="s">
        <v>7</v>
      </c>
      <c r="F954" s="1">
        <v>5</v>
      </c>
      <c r="G954" s="1" t="s">
        <v>17</v>
      </c>
      <c r="H954" s="1" t="s">
        <v>18</v>
      </c>
      <c r="I954" s="1">
        <f>IF(Table1[[#This Row],[Recommended]]="yes", 1, 0)</f>
        <v>0</v>
      </c>
      <c r="J954" s="1">
        <f>IF(Table1[[#This Row],[Recommended]]="no",1,0)</f>
        <v>1</v>
      </c>
      <c r="K954" s="1" t="str">
        <f>IF(Table1[[#This Row],[Stars]]&gt;=8,"Excellent",IF(Table1[[#This Row],[Stars]]&gt;=6,"Good",IF(Table1[[#This Row],[Stars]]&gt;=5, "Average","Poor")))</f>
        <v>Average</v>
      </c>
      <c r="L954" s="1">
        <f>IF(Table1[[#This Row],[Grade_of_Stars]]="Excellent", 1,0)</f>
        <v>0</v>
      </c>
      <c r="M954" s="1">
        <f>IF(Table1[[#This Row],[Grade_of_Stars]]="Good", 1,0)</f>
        <v>0</v>
      </c>
      <c r="N954" s="1">
        <f>IF(Table1[[#This Row],[Grade_of_Stars]]="Average",1,0)</f>
        <v>1</v>
      </c>
      <c r="O954" s="1">
        <f>IF(Table1[[#This Row],[Grade_of_Stars]]="Poor",1,0)</f>
        <v>0</v>
      </c>
    </row>
    <row r="955" spans="1:15" ht="14.25" customHeight="1" x14ac:dyDescent="0.25">
      <c r="A955" s="1" t="s">
        <v>187</v>
      </c>
      <c r="B955" s="3">
        <v>44167</v>
      </c>
      <c r="C955" s="1" t="s">
        <v>5</v>
      </c>
      <c r="D955" s="1" t="s">
        <v>6</v>
      </c>
      <c r="E955" s="1" t="s">
        <v>7</v>
      </c>
      <c r="F955" s="1">
        <v>3</v>
      </c>
      <c r="G955" s="1" t="s">
        <v>17</v>
      </c>
      <c r="H955" s="1" t="s">
        <v>18</v>
      </c>
      <c r="I955" s="1">
        <f>IF(Table1[[#This Row],[Recommended]]="yes", 1, 0)</f>
        <v>0</v>
      </c>
      <c r="J955" s="1">
        <f>IF(Table1[[#This Row],[Recommended]]="no",1,0)</f>
        <v>1</v>
      </c>
      <c r="K955" s="1" t="str">
        <f>IF(Table1[[#This Row],[Stars]]&gt;=8,"Excellent",IF(Table1[[#This Row],[Stars]]&gt;=6,"Good",IF(Table1[[#This Row],[Stars]]&gt;=5, "Average","Poor")))</f>
        <v>Poor</v>
      </c>
      <c r="L955" s="1">
        <f>IF(Table1[[#This Row],[Grade_of_Stars]]="Excellent", 1,0)</f>
        <v>0</v>
      </c>
      <c r="M955" s="1">
        <f>IF(Table1[[#This Row],[Grade_of_Stars]]="Good", 1,0)</f>
        <v>0</v>
      </c>
      <c r="N955" s="1">
        <f>IF(Table1[[#This Row],[Grade_of_Stars]]="Average",1,0)</f>
        <v>0</v>
      </c>
      <c r="O955" s="1">
        <f>IF(Table1[[#This Row],[Grade_of_Stars]]="Poor",1,0)</f>
        <v>1</v>
      </c>
    </row>
    <row r="956" spans="1:15" ht="14.25" customHeight="1" x14ac:dyDescent="0.25">
      <c r="A956" s="1" t="s">
        <v>1096</v>
      </c>
      <c r="B956" s="3">
        <v>44035</v>
      </c>
      <c r="C956" s="1" t="s">
        <v>31</v>
      </c>
      <c r="D956" s="1" t="s">
        <v>6</v>
      </c>
      <c r="E956" s="1" t="s">
        <v>7</v>
      </c>
      <c r="F956" s="1">
        <v>3</v>
      </c>
      <c r="G956" s="1" t="s">
        <v>17</v>
      </c>
      <c r="H956" s="1" t="s">
        <v>18</v>
      </c>
      <c r="I956" s="1">
        <f>IF(Table1[[#This Row],[Recommended]]="yes", 1, 0)</f>
        <v>0</v>
      </c>
      <c r="J956" s="1">
        <f>IF(Table1[[#This Row],[Recommended]]="no",1,0)</f>
        <v>1</v>
      </c>
      <c r="K956" s="1" t="str">
        <f>IF(Table1[[#This Row],[Stars]]&gt;=8,"Excellent",IF(Table1[[#This Row],[Stars]]&gt;=6,"Good",IF(Table1[[#This Row],[Stars]]&gt;=5, "Average","Poor")))</f>
        <v>Poor</v>
      </c>
      <c r="L956" s="1">
        <f>IF(Table1[[#This Row],[Grade_of_Stars]]="Excellent", 1,0)</f>
        <v>0</v>
      </c>
      <c r="M956" s="1">
        <f>IF(Table1[[#This Row],[Grade_of_Stars]]="Good", 1,0)</f>
        <v>0</v>
      </c>
      <c r="N956" s="1">
        <f>IF(Table1[[#This Row],[Grade_of_Stars]]="Average",1,0)</f>
        <v>0</v>
      </c>
      <c r="O956" s="1">
        <f>IF(Table1[[#This Row],[Grade_of_Stars]]="Poor",1,0)</f>
        <v>1</v>
      </c>
    </row>
    <row r="957" spans="1:15" ht="14.25" customHeight="1" x14ac:dyDescent="0.25">
      <c r="A957" s="1" t="s">
        <v>194</v>
      </c>
      <c r="B957" s="3">
        <v>43923</v>
      </c>
      <c r="C957" s="1" t="s">
        <v>5</v>
      </c>
      <c r="D957" s="1" t="s">
        <v>6</v>
      </c>
      <c r="E957" s="1" t="s">
        <v>7</v>
      </c>
      <c r="F957" s="1">
        <v>3</v>
      </c>
      <c r="G957" s="1" t="s">
        <v>17</v>
      </c>
      <c r="H957" s="1" t="s">
        <v>18</v>
      </c>
      <c r="I957" s="1">
        <f>IF(Table1[[#This Row],[Recommended]]="yes", 1, 0)</f>
        <v>0</v>
      </c>
      <c r="J957" s="1">
        <f>IF(Table1[[#This Row],[Recommended]]="no",1,0)</f>
        <v>1</v>
      </c>
      <c r="K957" s="1" t="str">
        <f>IF(Table1[[#This Row],[Stars]]&gt;=8,"Excellent",IF(Table1[[#This Row],[Stars]]&gt;=6,"Good",IF(Table1[[#This Row],[Stars]]&gt;=5, "Average","Poor")))</f>
        <v>Poor</v>
      </c>
      <c r="L957" s="1">
        <f>IF(Table1[[#This Row],[Grade_of_Stars]]="Excellent", 1,0)</f>
        <v>0</v>
      </c>
      <c r="M957" s="1">
        <f>IF(Table1[[#This Row],[Grade_of_Stars]]="Good", 1,0)</f>
        <v>0</v>
      </c>
      <c r="N957" s="1">
        <f>IF(Table1[[#This Row],[Grade_of_Stars]]="Average",1,0)</f>
        <v>0</v>
      </c>
      <c r="O957" s="1">
        <f>IF(Table1[[#This Row],[Grade_of_Stars]]="Poor",1,0)</f>
        <v>1</v>
      </c>
    </row>
    <row r="958" spans="1:15" ht="14.25" customHeight="1" x14ac:dyDescent="0.25">
      <c r="A958" s="1" t="s">
        <v>198</v>
      </c>
      <c r="B958" s="3">
        <v>43906</v>
      </c>
      <c r="C958" s="1" t="s">
        <v>5</v>
      </c>
      <c r="D958" s="1" t="s">
        <v>6</v>
      </c>
      <c r="E958" s="1" t="s">
        <v>7</v>
      </c>
      <c r="F958" s="1">
        <v>7</v>
      </c>
      <c r="G958" s="1" t="s">
        <v>17</v>
      </c>
      <c r="H958" s="1" t="s">
        <v>18</v>
      </c>
      <c r="I958" s="1">
        <f>IF(Table1[[#This Row],[Recommended]]="yes", 1, 0)</f>
        <v>0</v>
      </c>
      <c r="J958" s="1">
        <f>IF(Table1[[#This Row],[Recommended]]="no",1,0)</f>
        <v>1</v>
      </c>
      <c r="K958" s="1" t="str">
        <f>IF(Table1[[#This Row],[Stars]]&gt;=8,"Excellent",IF(Table1[[#This Row],[Stars]]&gt;=6,"Good",IF(Table1[[#This Row],[Stars]]&gt;=5, "Average","Poor")))</f>
        <v>Good</v>
      </c>
      <c r="L958" s="1">
        <f>IF(Table1[[#This Row],[Grade_of_Stars]]="Excellent", 1,0)</f>
        <v>0</v>
      </c>
      <c r="M958" s="1">
        <f>IF(Table1[[#This Row],[Grade_of_Stars]]="Good", 1,0)</f>
        <v>1</v>
      </c>
      <c r="N958" s="1">
        <f>IF(Table1[[#This Row],[Grade_of_Stars]]="Average",1,0)</f>
        <v>0</v>
      </c>
      <c r="O958" s="1">
        <f>IF(Table1[[#This Row],[Grade_of_Stars]]="Poor",1,0)</f>
        <v>0</v>
      </c>
    </row>
    <row r="959" spans="1:15" ht="14.25" customHeight="1" x14ac:dyDescent="0.25">
      <c r="A959" s="1" t="s">
        <v>200</v>
      </c>
      <c r="B959" s="3">
        <v>43889</v>
      </c>
      <c r="C959" s="1" t="s">
        <v>5</v>
      </c>
      <c r="D959" s="1" t="s">
        <v>6</v>
      </c>
      <c r="E959" s="1" t="s">
        <v>7</v>
      </c>
      <c r="F959" s="1">
        <v>9</v>
      </c>
      <c r="G959" s="1" t="s">
        <v>17</v>
      </c>
      <c r="H959" s="1" t="s">
        <v>18</v>
      </c>
      <c r="I959" s="1">
        <f>IF(Table1[[#This Row],[Recommended]]="yes", 1, 0)</f>
        <v>0</v>
      </c>
      <c r="J959" s="1">
        <f>IF(Table1[[#This Row],[Recommended]]="no",1,0)</f>
        <v>1</v>
      </c>
      <c r="K959" s="1" t="str">
        <f>IF(Table1[[#This Row],[Stars]]&gt;=8,"Excellent",IF(Table1[[#This Row],[Stars]]&gt;=6,"Good",IF(Table1[[#This Row],[Stars]]&gt;=5, "Average","Poor")))</f>
        <v>Excellent</v>
      </c>
      <c r="L959" s="1">
        <f>IF(Table1[[#This Row],[Grade_of_Stars]]="Excellent", 1,0)</f>
        <v>1</v>
      </c>
      <c r="M959" s="1">
        <f>IF(Table1[[#This Row],[Grade_of_Stars]]="Good", 1,0)</f>
        <v>0</v>
      </c>
      <c r="N959" s="1">
        <f>IF(Table1[[#This Row],[Grade_of_Stars]]="Average",1,0)</f>
        <v>0</v>
      </c>
      <c r="O959" s="1">
        <f>IF(Table1[[#This Row],[Grade_of_Stars]]="Poor",1,0)</f>
        <v>0</v>
      </c>
    </row>
    <row r="960" spans="1:15" ht="14.25" customHeight="1" x14ac:dyDescent="0.25">
      <c r="A960" s="1" t="s">
        <v>1097</v>
      </c>
      <c r="B960" s="3">
        <v>43866</v>
      </c>
      <c r="C960" s="1" t="s">
        <v>202</v>
      </c>
      <c r="D960" s="1" t="s">
        <v>6</v>
      </c>
      <c r="E960" s="1" t="s">
        <v>2</v>
      </c>
      <c r="F960" s="1">
        <v>1</v>
      </c>
      <c r="G960" s="1" t="s">
        <v>17</v>
      </c>
      <c r="H960" s="1" t="s">
        <v>18</v>
      </c>
      <c r="I960" s="1">
        <f>IF(Table1[[#This Row],[Recommended]]="yes", 1, 0)</f>
        <v>1</v>
      </c>
      <c r="J960" s="1">
        <f>IF(Table1[[#This Row],[Recommended]]="no",1,0)</f>
        <v>0</v>
      </c>
      <c r="K960" s="1" t="str">
        <f>IF(Table1[[#This Row],[Stars]]&gt;=8,"Excellent",IF(Table1[[#This Row],[Stars]]&gt;=6,"Good",IF(Table1[[#This Row],[Stars]]&gt;=5, "Average","Poor")))</f>
        <v>Poor</v>
      </c>
      <c r="L960" s="1">
        <f>IF(Table1[[#This Row],[Grade_of_Stars]]="Excellent", 1,0)</f>
        <v>0</v>
      </c>
      <c r="M960" s="1">
        <f>IF(Table1[[#This Row],[Grade_of_Stars]]="Good", 1,0)</f>
        <v>0</v>
      </c>
      <c r="N960" s="1">
        <f>IF(Table1[[#This Row],[Grade_of_Stars]]="Average",1,0)</f>
        <v>0</v>
      </c>
      <c r="O960" s="1">
        <f>IF(Table1[[#This Row],[Grade_of_Stars]]="Poor",1,0)</f>
        <v>1</v>
      </c>
    </row>
    <row r="961" spans="1:15" ht="14.25" customHeight="1" x14ac:dyDescent="0.25">
      <c r="A961" s="1" t="s">
        <v>206</v>
      </c>
      <c r="B961" s="3">
        <v>43848</v>
      </c>
      <c r="C961" s="1" t="s">
        <v>5</v>
      </c>
      <c r="D961" s="1" t="s">
        <v>6</v>
      </c>
      <c r="E961" s="1" t="s">
        <v>7</v>
      </c>
      <c r="F961" s="1">
        <v>3</v>
      </c>
      <c r="G961" s="1" t="s">
        <v>17</v>
      </c>
      <c r="H961" s="1" t="s">
        <v>18</v>
      </c>
      <c r="I961" s="1">
        <f>IF(Table1[[#This Row],[Recommended]]="yes", 1, 0)</f>
        <v>0</v>
      </c>
      <c r="J961" s="1">
        <f>IF(Table1[[#This Row],[Recommended]]="no",1,0)</f>
        <v>1</v>
      </c>
      <c r="K961" s="1" t="str">
        <f>IF(Table1[[#This Row],[Stars]]&gt;=8,"Excellent",IF(Table1[[#This Row],[Stars]]&gt;=6,"Good",IF(Table1[[#This Row],[Stars]]&gt;=5, "Average","Poor")))</f>
        <v>Poor</v>
      </c>
      <c r="L961" s="1">
        <f>IF(Table1[[#This Row],[Grade_of_Stars]]="Excellent", 1,0)</f>
        <v>0</v>
      </c>
      <c r="M961" s="1">
        <f>IF(Table1[[#This Row],[Grade_of_Stars]]="Good", 1,0)</f>
        <v>0</v>
      </c>
      <c r="N961" s="1">
        <f>IF(Table1[[#This Row],[Grade_of_Stars]]="Average",1,0)</f>
        <v>0</v>
      </c>
      <c r="O961" s="1">
        <f>IF(Table1[[#This Row],[Grade_of_Stars]]="Poor",1,0)</f>
        <v>1</v>
      </c>
    </row>
    <row r="962" spans="1:15" ht="14.25" customHeight="1" x14ac:dyDescent="0.25">
      <c r="A962" s="1" t="s">
        <v>1098</v>
      </c>
      <c r="B962" s="3">
        <v>43828</v>
      </c>
      <c r="C962" s="1" t="s">
        <v>213</v>
      </c>
      <c r="D962" s="1" t="s">
        <v>6</v>
      </c>
      <c r="E962" s="1" t="s">
        <v>2</v>
      </c>
      <c r="F962" s="1">
        <v>5</v>
      </c>
      <c r="G962" s="1" t="s">
        <v>17</v>
      </c>
      <c r="H962" s="1" t="s">
        <v>18</v>
      </c>
      <c r="I962" s="1">
        <f>IF(Table1[[#This Row],[Recommended]]="yes", 1, 0)</f>
        <v>1</v>
      </c>
      <c r="J962" s="1">
        <f>IF(Table1[[#This Row],[Recommended]]="no",1,0)</f>
        <v>0</v>
      </c>
      <c r="K962" s="1" t="str">
        <f>IF(Table1[[#This Row],[Stars]]&gt;=8,"Excellent",IF(Table1[[#This Row],[Stars]]&gt;=6,"Good",IF(Table1[[#This Row],[Stars]]&gt;=5, "Average","Poor")))</f>
        <v>Average</v>
      </c>
      <c r="L962" s="1">
        <f>IF(Table1[[#This Row],[Grade_of_Stars]]="Excellent", 1,0)</f>
        <v>0</v>
      </c>
      <c r="M962" s="1">
        <f>IF(Table1[[#This Row],[Grade_of_Stars]]="Good", 1,0)</f>
        <v>0</v>
      </c>
      <c r="N962" s="1">
        <f>IF(Table1[[#This Row],[Grade_of_Stars]]="Average",1,0)</f>
        <v>1</v>
      </c>
      <c r="O962" s="1">
        <f>IF(Table1[[#This Row],[Grade_of_Stars]]="Poor",1,0)</f>
        <v>0</v>
      </c>
    </row>
    <row r="963" spans="1:15" ht="14.25" customHeight="1" x14ac:dyDescent="0.25">
      <c r="A963" s="1" t="s">
        <v>216</v>
      </c>
      <c r="B963" s="3">
        <v>43814</v>
      </c>
      <c r="C963" s="1" t="s">
        <v>5</v>
      </c>
      <c r="D963" s="1" t="s">
        <v>6</v>
      </c>
      <c r="E963" s="1" t="s">
        <v>7</v>
      </c>
      <c r="F963" s="1">
        <v>3</v>
      </c>
      <c r="G963" s="1" t="s">
        <v>17</v>
      </c>
      <c r="H963" s="1" t="s">
        <v>18</v>
      </c>
      <c r="I963" s="1">
        <f>IF(Table1[[#This Row],[Recommended]]="yes", 1, 0)</f>
        <v>0</v>
      </c>
      <c r="J963" s="1">
        <f>IF(Table1[[#This Row],[Recommended]]="no",1,0)</f>
        <v>1</v>
      </c>
      <c r="K963" s="1" t="str">
        <f>IF(Table1[[#This Row],[Stars]]&gt;=8,"Excellent",IF(Table1[[#This Row],[Stars]]&gt;=6,"Good",IF(Table1[[#This Row],[Stars]]&gt;=5, "Average","Poor")))</f>
        <v>Poor</v>
      </c>
      <c r="L963" s="1">
        <f>IF(Table1[[#This Row],[Grade_of_Stars]]="Excellent", 1,0)</f>
        <v>0</v>
      </c>
      <c r="M963" s="1">
        <f>IF(Table1[[#This Row],[Grade_of_Stars]]="Good", 1,0)</f>
        <v>0</v>
      </c>
      <c r="N963" s="1">
        <f>IF(Table1[[#This Row],[Grade_of_Stars]]="Average",1,0)</f>
        <v>0</v>
      </c>
      <c r="O963" s="1">
        <f>IF(Table1[[#This Row],[Grade_of_Stars]]="Poor",1,0)</f>
        <v>1</v>
      </c>
    </row>
    <row r="964" spans="1:15" ht="14.25" customHeight="1" x14ac:dyDescent="0.25">
      <c r="A964" s="1" t="s">
        <v>1099</v>
      </c>
      <c r="B964" s="3">
        <v>43793</v>
      </c>
      <c r="C964" s="1" t="s">
        <v>31</v>
      </c>
      <c r="D964" s="1" t="s">
        <v>6</v>
      </c>
      <c r="E964" s="1" t="s">
        <v>7</v>
      </c>
      <c r="F964" s="1">
        <v>5</v>
      </c>
      <c r="G964" s="1" t="s">
        <v>17</v>
      </c>
      <c r="H964" s="1" t="s">
        <v>18</v>
      </c>
      <c r="I964" s="1">
        <f>IF(Table1[[#This Row],[Recommended]]="yes", 1, 0)</f>
        <v>0</v>
      </c>
      <c r="J964" s="1">
        <f>IF(Table1[[#This Row],[Recommended]]="no",1,0)</f>
        <v>1</v>
      </c>
      <c r="K964" s="1" t="str">
        <f>IF(Table1[[#This Row],[Stars]]&gt;=8,"Excellent",IF(Table1[[#This Row],[Stars]]&gt;=6,"Good",IF(Table1[[#This Row],[Stars]]&gt;=5, "Average","Poor")))</f>
        <v>Average</v>
      </c>
      <c r="L964" s="1">
        <f>IF(Table1[[#This Row],[Grade_of_Stars]]="Excellent", 1,0)</f>
        <v>0</v>
      </c>
      <c r="M964" s="1">
        <f>IF(Table1[[#This Row],[Grade_of_Stars]]="Good", 1,0)</f>
        <v>0</v>
      </c>
      <c r="N964" s="1">
        <f>IF(Table1[[#This Row],[Grade_of_Stars]]="Average",1,0)</f>
        <v>1</v>
      </c>
      <c r="O964" s="1">
        <f>IF(Table1[[#This Row],[Grade_of_Stars]]="Poor",1,0)</f>
        <v>0</v>
      </c>
    </row>
    <row r="965" spans="1:15" ht="14.25" customHeight="1" x14ac:dyDescent="0.25">
      <c r="A965" s="1" t="s">
        <v>1100</v>
      </c>
      <c r="B965" s="3">
        <v>43764</v>
      </c>
      <c r="C965" s="1" t="s">
        <v>25</v>
      </c>
      <c r="D965" s="1" t="s">
        <v>6</v>
      </c>
      <c r="E965" s="1" t="s">
        <v>7</v>
      </c>
      <c r="F965" s="1">
        <v>9</v>
      </c>
      <c r="G965" s="1" t="s">
        <v>17</v>
      </c>
      <c r="H965" s="1" t="s">
        <v>18</v>
      </c>
      <c r="I965" s="1">
        <f>IF(Table1[[#This Row],[Recommended]]="yes", 1, 0)</f>
        <v>0</v>
      </c>
      <c r="J965" s="1">
        <f>IF(Table1[[#This Row],[Recommended]]="no",1,0)</f>
        <v>1</v>
      </c>
      <c r="K965" s="1" t="str">
        <f>IF(Table1[[#This Row],[Stars]]&gt;=8,"Excellent",IF(Table1[[#This Row],[Stars]]&gt;=6,"Good",IF(Table1[[#This Row],[Stars]]&gt;=5, "Average","Poor")))</f>
        <v>Excellent</v>
      </c>
      <c r="L965" s="1">
        <f>IF(Table1[[#This Row],[Grade_of_Stars]]="Excellent", 1,0)</f>
        <v>1</v>
      </c>
      <c r="M965" s="1">
        <f>IF(Table1[[#This Row],[Grade_of_Stars]]="Good", 1,0)</f>
        <v>0</v>
      </c>
      <c r="N965" s="1">
        <f>IF(Table1[[#This Row],[Grade_of_Stars]]="Average",1,0)</f>
        <v>0</v>
      </c>
      <c r="O965" s="1">
        <f>IF(Table1[[#This Row],[Grade_of_Stars]]="Poor",1,0)</f>
        <v>0</v>
      </c>
    </row>
    <row r="966" spans="1:15" ht="14.25" customHeight="1" x14ac:dyDescent="0.25">
      <c r="A966" s="1" t="s">
        <v>1101</v>
      </c>
      <c r="B966" s="3">
        <v>43754</v>
      </c>
      <c r="C966" s="1" t="s">
        <v>5</v>
      </c>
      <c r="D966" s="1" t="s">
        <v>6</v>
      </c>
      <c r="E966" s="1" t="s">
        <v>7</v>
      </c>
      <c r="F966" s="1">
        <v>1</v>
      </c>
      <c r="G966" s="1" t="s">
        <v>17</v>
      </c>
      <c r="H966" s="1" t="s">
        <v>18</v>
      </c>
      <c r="I966" s="1">
        <f>IF(Table1[[#This Row],[Recommended]]="yes", 1, 0)</f>
        <v>0</v>
      </c>
      <c r="J966" s="1">
        <f>IF(Table1[[#This Row],[Recommended]]="no",1,0)</f>
        <v>1</v>
      </c>
      <c r="K966" s="1" t="str">
        <f>IF(Table1[[#This Row],[Stars]]&gt;=8,"Excellent",IF(Table1[[#This Row],[Stars]]&gt;=6,"Good",IF(Table1[[#This Row],[Stars]]&gt;=5, "Average","Poor")))</f>
        <v>Poor</v>
      </c>
      <c r="L966" s="1">
        <f>IF(Table1[[#This Row],[Grade_of_Stars]]="Excellent", 1,0)</f>
        <v>0</v>
      </c>
      <c r="M966" s="1">
        <f>IF(Table1[[#This Row],[Grade_of_Stars]]="Good", 1,0)</f>
        <v>0</v>
      </c>
      <c r="N966" s="1">
        <f>IF(Table1[[#This Row],[Grade_of_Stars]]="Average",1,0)</f>
        <v>0</v>
      </c>
      <c r="O966" s="1">
        <f>IF(Table1[[#This Row],[Grade_of_Stars]]="Poor",1,0)</f>
        <v>1</v>
      </c>
    </row>
    <row r="967" spans="1:15" ht="14.25" customHeight="1" x14ac:dyDescent="0.25">
      <c r="A967" s="1" t="s">
        <v>1102</v>
      </c>
      <c r="B967" s="3">
        <v>43747</v>
      </c>
      <c r="C967" s="1" t="s">
        <v>5</v>
      </c>
      <c r="D967" s="1" t="s">
        <v>6</v>
      </c>
      <c r="E967" s="1" t="s">
        <v>2</v>
      </c>
      <c r="F967" s="1">
        <v>3</v>
      </c>
      <c r="G967" s="1" t="s">
        <v>17</v>
      </c>
      <c r="H967" s="1" t="s">
        <v>18</v>
      </c>
      <c r="I967" s="1">
        <f>IF(Table1[[#This Row],[Recommended]]="yes", 1, 0)</f>
        <v>1</v>
      </c>
      <c r="J967" s="1">
        <f>IF(Table1[[#This Row],[Recommended]]="no",1,0)</f>
        <v>0</v>
      </c>
      <c r="K967" s="1" t="str">
        <f>IF(Table1[[#This Row],[Stars]]&gt;=8,"Excellent",IF(Table1[[#This Row],[Stars]]&gt;=6,"Good",IF(Table1[[#This Row],[Stars]]&gt;=5, "Average","Poor")))</f>
        <v>Poor</v>
      </c>
      <c r="L967" s="1">
        <f>IF(Table1[[#This Row],[Grade_of_Stars]]="Excellent", 1,0)</f>
        <v>0</v>
      </c>
      <c r="M967" s="1">
        <f>IF(Table1[[#This Row],[Grade_of_Stars]]="Good", 1,0)</f>
        <v>0</v>
      </c>
      <c r="N967" s="1">
        <f>IF(Table1[[#This Row],[Grade_of_Stars]]="Average",1,0)</f>
        <v>0</v>
      </c>
      <c r="O967" s="1">
        <f>IF(Table1[[#This Row],[Grade_of_Stars]]="Poor",1,0)</f>
        <v>1</v>
      </c>
    </row>
    <row r="968" spans="1:15" ht="14.25" customHeight="1" x14ac:dyDescent="0.25">
      <c r="A968" s="1" t="s">
        <v>1103</v>
      </c>
      <c r="B968" s="3">
        <v>43727</v>
      </c>
      <c r="C968" s="1" t="s">
        <v>5</v>
      </c>
      <c r="D968" s="1" t="s">
        <v>6</v>
      </c>
      <c r="E968" s="1" t="s">
        <v>7</v>
      </c>
      <c r="F968" s="1">
        <v>5</v>
      </c>
      <c r="G968" s="1" t="s">
        <v>17</v>
      </c>
      <c r="H968" s="1" t="s">
        <v>18</v>
      </c>
      <c r="I968" s="1">
        <f>IF(Table1[[#This Row],[Recommended]]="yes", 1, 0)</f>
        <v>0</v>
      </c>
      <c r="J968" s="1">
        <f>IF(Table1[[#This Row],[Recommended]]="no",1,0)</f>
        <v>1</v>
      </c>
      <c r="K968" s="1" t="str">
        <f>IF(Table1[[#This Row],[Stars]]&gt;=8,"Excellent",IF(Table1[[#This Row],[Stars]]&gt;=6,"Good",IF(Table1[[#This Row],[Stars]]&gt;=5, "Average","Poor")))</f>
        <v>Average</v>
      </c>
      <c r="L968" s="1">
        <f>IF(Table1[[#This Row],[Grade_of_Stars]]="Excellent", 1,0)</f>
        <v>0</v>
      </c>
      <c r="M968" s="1">
        <f>IF(Table1[[#This Row],[Grade_of_Stars]]="Good", 1,0)</f>
        <v>0</v>
      </c>
      <c r="N968" s="1">
        <f>IF(Table1[[#This Row],[Grade_of_Stars]]="Average",1,0)</f>
        <v>1</v>
      </c>
      <c r="O968" s="1">
        <f>IF(Table1[[#This Row],[Grade_of_Stars]]="Poor",1,0)</f>
        <v>0</v>
      </c>
    </row>
    <row r="969" spans="1:15" ht="14.25" customHeight="1" x14ac:dyDescent="0.25">
      <c r="A969" s="1" t="s">
        <v>1104</v>
      </c>
      <c r="B969" s="3">
        <v>43719</v>
      </c>
      <c r="C969" s="1" t="s">
        <v>5</v>
      </c>
      <c r="D969" s="1" t="s">
        <v>6</v>
      </c>
      <c r="E969" s="1" t="s">
        <v>2</v>
      </c>
      <c r="F969" s="1">
        <v>5</v>
      </c>
      <c r="G969" s="1" t="s">
        <v>17</v>
      </c>
      <c r="H969" s="1" t="s">
        <v>18</v>
      </c>
      <c r="I969" s="1">
        <f>IF(Table1[[#This Row],[Recommended]]="yes", 1, 0)</f>
        <v>1</v>
      </c>
      <c r="J969" s="1">
        <f>IF(Table1[[#This Row],[Recommended]]="no",1,0)</f>
        <v>0</v>
      </c>
      <c r="K969" s="1" t="str">
        <f>IF(Table1[[#This Row],[Stars]]&gt;=8,"Excellent",IF(Table1[[#This Row],[Stars]]&gt;=6,"Good",IF(Table1[[#This Row],[Stars]]&gt;=5, "Average","Poor")))</f>
        <v>Average</v>
      </c>
      <c r="L969" s="1">
        <f>IF(Table1[[#This Row],[Grade_of_Stars]]="Excellent", 1,0)</f>
        <v>0</v>
      </c>
      <c r="M969" s="1">
        <f>IF(Table1[[#This Row],[Grade_of_Stars]]="Good", 1,0)</f>
        <v>0</v>
      </c>
      <c r="N969" s="1">
        <f>IF(Table1[[#This Row],[Grade_of_Stars]]="Average",1,0)</f>
        <v>1</v>
      </c>
      <c r="O969" s="1">
        <f>IF(Table1[[#This Row],[Grade_of_Stars]]="Poor",1,0)</f>
        <v>0</v>
      </c>
    </row>
    <row r="970" spans="1:15" ht="14.25" customHeight="1" x14ac:dyDescent="0.25">
      <c r="A970" s="1" t="s">
        <v>244</v>
      </c>
      <c r="B970" s="3">
        <v>43706</v>
      </c>
      <c r="C970" s="1" t="s">
        <v>5</v>
      </c>
      <c r="D970" s="1" t="s">
        <v>6</v>
      </c>
      <c r="E970" s="1" t="s">
        <v>2</v>
      </c>
      <c r="F970" s="1">
        <v>3</v>
      </c>
      <c r="G970" s="1" t="s">
        <v>17</v>
      </c>
      <c r="H970" s="1" t="s">
        <v>18</v>
      </c>
      <c r="I970" s="1">
        <f>IF(Table1[[#This Row],[Recommended]]="yes", 1, 0)</f>
        <v>1</v>
      </c>
      <c r="J970" s="1">
        <f>IF(Table1[[#This Row],[Recommended]]="no",1,0)</f>
        <v>0</v>
      </c>
      <c r="K970" s="1" t="str">
        <f>IF(Table1[[#This Row],[Stars]]&gt;=8,"Excellent",IF(Table1[[#This Row],[Stars]]&gt;=6,"Good",IF(Table1[[#This Row],[Stars]]&gt;=5, "Average","Poor")))</f>
        <v>Poor</v>
      </c>
      <c r="L970" s="1">
        <f>IF(Table1[[#This Row],[Grade_of_Stars]]="Excellent", 1,0)</f>
        <v>0</v>
      </c>
      <c r="M970" s="1">
        <f>IF(Table1[[#This Row],[Grade_of_Stars]]="Good", 1,0)</f>
        <v>0</v>
      </c>
      <c r="N970" s="1">
        <f>IF(Table1[[#This Row],[Grade_of_Stars]]="Average",1,0)</f>
        <v>0</v>
      </c>
      <c r="O970" s="1">
        <f>IF(Table1[[#This Row],[Grade_of_Stars]]="Poor",1,0)</f>
        <v>1</v>
      </c>
    </row>
    <row r="971" spans="1:15" ht="14.25" customHeight="1" x14ac:dyDescent="0.25">
      <c r="A971" s="1" t="s">
        <v>249</v>
      </c>
      <c r="B971" s="3">
        <v>43698</v>
      </c>
      <c r="C971" s="1" t="s">
        <v>5</v>
      </c>
      <c r="D971" s="1" t="s">
        <v>6</v>
      </c>
      <c r="E971" s="1" t="s">
        <v>7</v>
      </c>
      <c r="F971" s="1">
        <v>3</v>
      </c>
      <c r="G971" s="1" t="s">
        <v>17</v>
      </c>
      <c r="H971" s="1" t="s">
        <v>18</v>
      </c>
      <c r="I971" s="1">
        <f>IF(Table1[[#This Row],[Recommended]]="yes", 1, 0)</f>
        <v>0</v>
      </c>
      <c r="J971" s="1">
        <f>IF(Table1[[#This Row],[Recommended]]="no",1,0)</f>
        <v>1</v>
      </c>
      <c r="K971" s="1" t="str">
        <f>IF(Table1[[#This Row],[Stars]]&gt;=8,"Excellent",IF(Table1[[#This Row],[Stars]]&gt;=6,"Good",IF(Table1[[#This Row],[Stars]]&gt;=5, "Average","Poor")))</f>
        <v>Poor</v>
      </c>
      <c r="L971" s="1">
        <f>IF(Table1[[#This Row],[Grade_of_Stars]]="Excellent", 1,0)</f>
        <v>0</v>
      </c>
      <c r="M971" s="1">
        <f>IF(Table1[[#This Row],[Grade_of_Stars]]="Good", 1,0)</f>
        <v>0</v>
      </c>
      <c r="N971" s="1">
        <f>IF(Table1[[#This Row],[Grade_of_Stars]]="Average",1,0)</f>
        <v>0</v>
      </c>
      <c r="O971" s="1">
        <f>IF(Table1[[#This Row],[Grade_of_Stars]]="Poor",1,0)</f>
        <v>1</v>
      </c>
    </row>
    <row r="972" spans="1:15" ht="14.25" customHeight="1" x14ac:dyDescent="0.25">
      <c r="A972" s="1" t="s">
        <v>1105</v>
      </c>
      <c r="B972" s="3">
        <v>43679</v>
      </c>
      <c r="C972" s="1" t="s">
        <v>5</v>
      </c>
      <c r="D972" s="1" t="s">
        <v>6</v>
      </c>
      <c r="E972" s="1" t="s">
        <v>7</v>
      </c>
      <c r="F972" s="1">
        <v>3</v>
      </c>
      <c r="G972" s="1" t="s">
        <v>17</v>
      </c>
      <c r="H972" s="1" t="s">
        <v>18</v>
      </c>
      <c r="I972" s="1">
        <f>IF(Table1[[#This Row],[Recommended]]="yes", 1, 0)</f>
        <v>0</v>
      </c>
      <c r="J972" s="1">
        <f>IF(Table1[[#This Row],[Recommended]]="no",1,0)</f>
        <v>1</v>
      </c>
      <c r="K972" s="1" t="str">
        <f>IF(Table1[[#This Row],[Stars]]&gt;=8,"Excellent",IF(Table1[[#This Row],[Stars]]&gt;=6,"Good",IF(Table1[[#This Row],[Stars]]&gt;=5, "Average","Poor")))</f>
        <v>Poor</v>
      </c>
      <c r="L972" s="1">
        <f>IF(Table1[[#This Row],[Grade_of_Stars]]="Excellent", 1,0)</f>
        <v>0</v>
      </c>
      <c r="M972" s="1">
        <f>IF(Table1[[#This Row],[Grade_of_Stars]]="Good", 1,0)</f>
        <v>0</v>
      </c>
      <c r="N972" s="1">
        <f>IF(Table1[[#This Row],[Grade_of_Stars]]="Average",1,0)</f>
        <v>0</v>
      </c>
      <c r="O972" s="1">
        <f>IF(Table1[[#This Row],[Grade_of_Stars]]="Poor",1,0)</f>
        <v>1</v>
      </c>
    </row>
    <row r="973" spans="1:15" ht="14.25" customHeight="1" x14ac:dyDescent="0.25">
      <c r="A973" s="1" t="s">
        <v>1106</v>
      </c>
      <c r="B973" s="3">
        <v>43648</v>
      </c>
      <c r="C973" s="1" t="s">
        <v>5</v>
      </c>
      <c r="D973" s="1" t="s">
        <v>6</v>
      </c>
      <c r="E973" s="1" t="s">
        <v>2</v>
      </c>
      <c r="F973" s="1">
        <v>1</v>
      </c>
      <c r="G973" s="1" t="s">
        <v>17</v>
      </c>
      <c r="H973" s="1" t="s">
        <v>18</v>
      </c>
      <c r="I973" s="1">
        <f>IF(Table1[[#This Row],[Recommended]]="yes", 1, 0)</f>
        <v>1</v>
      </c>
      <c r="J973" s="1">
        <f>IF(Table1[[#This Row],[Recommended]]="no",1,0)</f>
        <v>0</v>
      </c>
      <c r="K973" s="1" t="str">
        <f>IF(Table1[[#This Row],[Stars]]&gt;=8,"Excellent",IF(Table1[[#This Row],[Stars]]&gt;=6,"Good",IF(Table1[[#This Row],[Stars]]&gt;=5, "Average","Poor")))</f>
        <v>Poor</v>
      </c>
      <c r="L973" s="1">
        <f>IF(Table1[[#This Row],[Grade_of_Stars]]="Excellent", 1,0)</f>
        <v>0</v>
      </c>
      <c r="M973" s="1">
        <f>IF(Table1[[#This Row],[Grade_of_Stars]]="Good", 1,0)</f>
        <v>0</v>
      </c>
      <c r="N973" s="1">
        <f>IF(Table1[[#This Row],[Grade_of_Stars]]="Average",1,0)</f>
        <v>0</v>
      </c>
      <c r="O973" s="1">
        <f>IF(Table1[[#This Row],[Grade_of_Stars]]="Poor",1,0)</f>
        <v>1</v>
      </c>
    </row>
    <row r="974" spans="1:15" ht="14.25" customHeight="1" x14ac:dyDescent="0.25">
      <c r="A974" s="1" t="s">
        <v>1107</v>
      </c>
      <c r="B974" s="3">
        <v>43640</v>
      </c>
      <c r="C974" s="1" t="s">
        <v>5</v>
      </c>
      <c r="D974" s="1" t="s">
        <v>6</v>
      </c>
      <c r="E974" s="1" t="s">
        <v>7</v>
      </c>
      <c r="F974" s="1">
        <v>3</v>
      </c>
      <c r="G974" s="1" t="s">
        <v>17</v>
      </c>
      <c r="H974" s="1" t="s">
        <v>18</v>
      </c>
      <c r="I974" s="1">
        <f>IF(Table1[[#This Row],[Recommended]]="yes", 1, 0)</f>
        <v>0</v>
      </c>
      <c r="J974" s="1">
        <f>IF(Table1[[#This Row],[Recommended]]="no",1,0)</f>
        <v>1</v>
      </c>
      <c r="K974" s="1" t="str">
        <f>IF(Table1[[#This Row],[Stars]]&gt;=8,"Excellent",IF(Table1[[#This Row],[Stars]]&gt;=6,"Good",IF(Table1[[#This Row],[Stars]]&gt;=5, "Average","Poor")))</f>
        <v>Poor</v>
      </c>
      <c r="L974" s="1">
        <f>IF(Table1[[#This Row],[Grade_of_Stars]]="Excellent", 1,0)</f>
        <v>0</v>
      </c>
      <c r="M974" s="1">
        <f>IF(Table1[[#This Row],[Grade_of_Stars]]="Good", 1,0)</f>
        <v>0</v>
      </c>
      <c r="N974" s="1">
        <f>IF(Table1[[#This Row],[Grade_of_Stars]]="Average",1,0)</f>
        <v>0</v>
      </c>
      <c r="O974" s="1">
        <f>IF(Table1[[#This Row],[Grade_of_Stars]]="Poor",1,0)</f>
        <v>1</v>
      </c>
    </row>
    <row r="975" spans="1:15" ht="14.25" customHeight="1" x14ac:dyDescent="0.25">
      <c r="A975" s="1" t="s">
        <v>1108</v>
      </c>
      <c r="B975" s="3">
        <v>43625</v>
      </c>
      <c r="C975" s="1" t="s">
        <v>31</v>
      </c>
      <c r="D975" s="1" t="s">
        <v>6</v>
      </c>
      <c r="E975" s="1" t="s">
        <v>7</v>
      </c>
      <c r="F975" s="1">
        <v>3</v>
      </c>
      <c r="G975" s="1" t="s">
        <v>17</v>
      </c>
      <c r="H975" s="1" t="s">
        <v>18</v>
      </c>
      <c r="I975" s="1">
        <f>IF(Table1[[#This Row],[Recommended]]="yes", 1, 0)</f>
        <v>0</v>
      </c>
      <c r="J975" s="1">
        <f>IF(Table1[[#This Row],[Recommended]]="no",1,0)</f>
        <v>1</v>
      </c>
      <c r="K975" s="1" t="str">
        <f>IF(Table1[[#This Row],[Stars]]&gt;=8,"Excellent",IF(Table1[[#This Row],[Stars]]&gt;=6,"Good",IF(Table1[[#This Row],[Stars]]&gt;=5, "Average","Poor")))</f>
        <v>Poor</v>
      </c>
      <c r="L975" s="1">
        <f>IF(Table1[[#This Row],[Grade_of_Stars]]="Excellent", 1,0)</f>
        <v>0</v>
      </c>
      <c r="M975" s="1">
        <f>IF(Table1[[#This Row],[Grade_of_Stars]]="Good", 1,0)</f>
        <v>0</v>
      </c>
      <c r="N975" s="1">
        <f>IF(Table1[[#This Row],[Grade_of_Stars]]="Average",1,0)</f>
        <v>0</v>
      </c>
      <c r="O975" s="1">
        <f>IF(Table1[[#This Row],[Grade_of_Stars]]="Poor",1,0)</f>
        <v>1</v>
      </c>
    </row>
    <row r="976" spans="1:15" ht="14.25" customHeight="1" x14ac:dyDescent="0.25">
      <c r="A976" s="1" t="s">
        <v>1109</v>
      </c>
      <c r="B976" s="3">
        <v>43608</v>
      </c>
      <c r="C976" s="1" t="s">
        <v>5</v>
      </c>
      <c r="D976" s="1" t="s">
        <v>6</v>
      </c>
      <c r="E976" s="1" t="s">
        <v>7</v>
      </c>
      <c r="F976" s="1">
        <v>5</v>
      </c>
      <c r="G976" s="1" t="s">
        <v>17</v>
      </c>
      <c r="H976" s="1" t="s">
        <v>18</v>
      </c>
      <c r="I976" s="1">
        <f>IF(Table1[[#This Row],[Recommended]]="yes", 1, 0)</f>
        <v>0</v>
      </c>
      <c r="J976" s="1">
        <f>IF(Table1[[#This Row],[Recommended]]="no",1,0)</f>
        <v>1</v>
      </c>
      <c r="K976" s="1" t="str">
        <f>IF(Table1[[#This Row],[Stars]]&gt;=8,"Excellent",IF(Table1[[#This Row],[Stars]]&gt;=6,"Good",IF(Table1[[#This Row],[Stars]]&gt;=5, "Average","Poor")))</f>
        <v>Average</v>
      </c>
      <c r="L976" s="1">
        <f>IF(Table1[[#This Row],[Grade_of_Stars]]="Excellent", 1,0)</f>
        <v>0</v>
      </c>
      <c r="M976" s="1">
        <f>IF(Table1[[#This Row],[Grade_of_Stars]]="Good", 1,0)</f>
        <v>0</v>
      </c>
      <c r="N976" s="1">
        <f>IF(Table1[[#This Row],[Grade_of_Stars]]="Average",1,0)</f>
        <v>1</v>
      </c>
      <c r="O976" s="1">
        <f>IF(Table1[[#This Row],[Grade_of_Stars]]="Poor",1,0)</f>
        <v>0</v>
      </c>
    </row>
    <row r="977" spans="1:15" ht="14.25" customHeight="1" x14ac:dyDescent="0.25">
      <c r="A977" s="1" t="s">
        <v>1110</v>
      </c>
      <c r="B977" s="3">
        <v>43601</v>
      </c>
      <c r="C977" s="1" t="s">
        <v>5</v>
      </c>
      <c r="D977" s="1" t="s">
        <v>6</v>
      </c>
      <c r="E977" s="1" t="s">
        <v>7</v>
      </c>
      <c r="F977" s="1">
        <v>3</v>
      </c>
      <c r="G977" s="1" t="s">
        <v>17</v>
      </c>
      <c r="H977" s="1" t="s">
        <v>18</v>
      </c>
      <c r="I977" s="1">
        <f>IF(Table1[[#This Row],[Recommended]]="yes", 1, 0)</f>
        <v>0</v>
      </c>
      <c r="J977" s="1">
        <f>IF(Table1[[#This Row],[Recommended]]="no",1,0)</f>
        <v>1</v>
      </c>
      <c r="K977" s="1" t="str">
        <f>IF(Table1[[#This Row],[Stars]]&gt;=8,"Excellent",IF(Table1[[#This Row],[Stars]]&gt;=6,"Good",IF(Table1[[#This Row],[Stars]]&gt;=5, "Average","Poor")))</f>
        <v>Poor</v>
      </c>
      <c r="L977" s="1">
        <f>IF(Table1[[#This Row],[Grade_of_Stars]]="Excellent", 1,0)</f>
        <v>0</v>
      </c>
      <c r="M977" s="1">
        <f>IF(Table1[[#This Row],[Grade_of_Stars]]="Good", 1,0)</f>
        <v>0</v>
      </c>
      <c r="N977" s="1">
        <f>IF(Table1[[#This Row],[Grade_of_Stars]]="Average",1,0)</f>
        <v>0</v>
      </c>
      <c r="O977" s="1">
        <f>IF(Table1[[#This Row],[Grade_of_Stars]]="Poor",1,0)</f>
        <v>1</v>
      </c>
    </row>
    <row r="978" spans="1:15" ht="14.25" customHeight="1" x14ac:dyDescent="0.25">
      <c r="A978" s="1" t="s">
        <v>1111</v>
      </c>
      <c r="B978" s="3">
        <v>43587</v>
      </c>
      <c r="C978" s="1" t="s">
        <v>5</v>
      </c>
      <c r="D978" s="1" t="s">
        <v>6</v>
      </c>
      <c r="E978" s="1" t="s">
        <v>2</v>
      </c>
      <c r="F978" s="1">
        <v>3</v>
      </c>
      <c r="G978" s="1" t="s">
        <v>17</v>
      </c>
      <c r="H978" s="1" t="s">
        <v>18</v>
      </c>
      <c r="I978" s="1">
        <f>IF(Table1[[#This Row],[Recommended]]="yes", 1, 0)</f>
        <v>1</v>
      </c>
      <c r="J978" s="1">
        <f>IF(Table1[[#This Row],[Recommended]]="no",1,0)</f>
        <v>0</v>
      </c>
      <c r="K978" s="1" t="str">
        <f>IF(Table1[[#This Row],[Stars]]&gt;=8,"Excellent",IF(Table1[[#This Row],[Stars]]&gt;=6,"Good",IF(Table1[[#This Row],[Stars]]&gt;=5, "Average","Poor")))</f>
        <v>Poor</v>
      </c>
      <c r="L978" s="1">
        <f>IF(Table1[[#This Row],[Grade_of_Stars]]="Excellent", 1,0)</f>
        <v>0</v>
      </c>
      <c r="M978" s="1">
        <f>IF(Table1[[#This Row],[Grade_of_Stars]]="Good", 1,0)</f>
        <v>0</v>
      </c>
      <c r="N978" s="1">
        <f>IF(Table1[[#This Row],[Grade_of_Stars]]="Average",1,0)</f>
        <v>0</v>
      </c>
      <c r="O978" s="1">
        <f>IF(Table1[[#This Row],[Grade_of_Stars]]="Poor",1,0)</f>
        <v>1</v>
      </c>
    </row>
    <row r="979" spans="1:15" ht="14.25" customHeight="1" x14ac:dyDescent="0.25">
      <c r="A979" s="1" t="s">
        <v>1112</v>
      </c>
      <c r="B979" s="3">
        <v>43577</v>
      </c>
      <c r="C979" s="1" t="s">
        <v>5</v>
      </c>
      <c r="D979" s="1" t="s">
        <v>6</v>
      </c>
      <c r="E979" s="1" t="s">
        <v>2</v>
      </c>
      <c r="F979" s="1">
        <v>5</v>
      </c>
      <c r="G979" s="1" t="s">
        <v>17</v>
      </c>
      <c r="H979" s="1" t="s">
        <v>18</v>
      </c>
      <c r="I979" s="1">
        <f>IF(Table1[[#This Row],[Recommended]]="yes", 1, 0)</f>
        <v>1</v>
      </c>
      <c r="J979" s="1">
        <f>IF(Table1[[#This Row],[Recommended]]="no",1,0)</f>
        <v>0</v>
      </c>
      <c r="K979" s="1" t="str">
        <f>IF(Table1[[#This Row],[Stars]]&gt;=8,"Excellent",IF(Table1[[#This Row],[Stars]]&gt;=6,"Good",IF(Table1[[#This Row],[Stars]]&gt;=5, "Average","Poor")))</f>
        <v>Average</v>
      </c>
      <c r="L979" s="1">
        <f>IF(Table1[[#This Row],[Grade_of_Stars]]="Excellent", 1,0)</f>
        <v>0</v>
      </c>
      <c r="M979" s="1">
        <f>IF(Table1[[#This Row],[Grade_of_Stars]]="Good", 1,0)</f>
        <v>0</v>
      </c>
      <c r="N979" s="1">
        <f>IF(Table1[[#This Row],[Grade_of_Stars]]="Average",1,0)</f>
        <v>1</v>
      </c>
      <c r="O979" s="1">
        <f>IF(Table1[[#This Row],[Grade_of_Stars]]="Poor",1,0)</f>
        <v>0</v>
      </c>
    </row>
    <row r="980" spans="1:15" ht="14.25" customHeight="1" x14ac:dyDescent="0.25">
      <c r="A980" s="1" t="s">
        <v>1113</v>
      </c>
      <c r="B980" s="3">
        <v>43536</v>
      </c>
      <c r="C980" s="1" t="s">
        <v>5</v>
      </c>
      <c r="D980" s="1" t="s">
        <v>6</v>
      </c>
      <c r="E980" s="1" t="s">
        <v>7</v>
      </c>
      <c r="F980" s="1">
        <v>9</v>
      </c>
      <c r="G980" s="1" t="s">
        <v>17</v>
      </c>
      <c r="H980" s="1" t="s">
        <v>18</v>
      </c>
      <c r="I980" s="1">
        <f>IF(Table1[[#This Row],[Recommended]]="yes", 1, 0)</f>
        <v>0</v>
      </c>
      <c r="J980" s="1">
        <f>IF(Table1[[#This Row],[Recommended]]="no",1,0)</f>
        <v>1</v>
      </c>
      <c r="K980" s="1" t="str">
        <f>IF(Table1[[#This Row],[Stars]]&gt;=8,"Excellent",IF(Table1[[#This Row],[Stars]]&gt;=6,"Good",IF(Table1[[#This Row],[Stars]]&gt;=5, "Average","Poor")))</f>
        <v>Excellent</v>
      </c>
      <c r="L980" s="1">
        <f>IF(Table1[[#This Row],[Grade_of_Stars]]="Excellent", 1,0)</f>
        <v>1</v>
      </c>
      <c r="M980" s="1">
        <f>IF(Table1[[#This Row],[Grade_of_Stars]]="Good", 1,0)</f>
        <v>0</v>
      </c>
      <c r="N980" s="1">
        <f>IF(Table1[[#This Row],[Grade_of_Stars]]="Average",1,0)</f>
        <v>0</v>
      </c>
      <c r="O980" s="1">
        <f>IF(Table1[[#This Row],[Grade_of_Stars]]="Poor",1,0)</f>
        <v>0</v>
      </c>
    </row>
    <row r="981" spans="1:15" ht="14.25" customHeight="1" x14ac:dyDescent="0.25">
      <c r="A981" s="1" t="s">
        <v>270</v>
      </c>
      <c r="B981" s="3">
        <v>43496</v>
      </c>
      <c r="C981" s="1" t="s">
        <v>5</v>
      </c>
      <c r="D981" s="1" t="s">
        <v>6</v>
      </c>
      <c r="E981" s="1" t="s">
        <v>7</v>
      </c>
      <c r="F981" s="1">
        <v>5</v>
      </c>
      <c r="G981" s="1" t="s">
        <v>17</v>
      </c>
      <c r="H981" s="1" t="s">
        <v>18</v>
      </c>
      <c r="I981" s="1">
        <f>IF(Table1[[#This Row],[Recommended]]="yes", 1, 0)</f>
        <v>0</v>
      </c>
      <c r="J981" s="1">
        <f>IF(Table1[[#This Row],[Recommended]]="no",1,0)</f>
        <v>1</v>
      </c>
      <c r="K981" s="1" t="str">
        <f>IF(Table1[[#This Row],[Stars]]&gt;=8,"Excellent",IF(Table1[[#This Row],[Stars]]&gt;=6,"Good",IF(Table1[[#This Row],[Stars]]&gt;=5, "Average","Poor")))</f>
        <v>Average</v>
      </c>
      <c r="L981" s="1">
        <f>IF(Table1[[#This Row],[Grade_of_Stars]]="Excellent", 1,0)</f>
        <v>0</v>
      </c>
      <c r="M981" s="1">
        <f>IF(Table1[[#This Row],[Grade_of_Stars]]="Good", 1,0)</f>
        <v>0</v>
      </c>
      <c r="N981" s="1">
        <f>IF(Table1[[#This Row],[Grade_of_Stars]]="Average",1,0)</f>
        <v>1</v>
      </c>
      <c r="O981" s="1">
        <f>IF(Table1[[#This Row],[Grade_of_Stars]]="Poor",1,0)</f>
        <v>0</v>
      </c>
    </row>
    <row r="982" spans="1:15" ht="14.25" customHeight="1" x14ac:dyDescent="0.25">
      <c r="A982" s="1" t="s">
        <v>1114</v>
      </c>
      <c r="B982" s="3">
        <v>43489</v>
      </c>
      <c r="C982" s="1" t="s">
        <v>56</v>
      </c>
      <c r="D982" s="1" t="s">
        <v>6</v>
      </c>
      <c r="E982" s="1" t="s">
        <v>2</v>
      </c>
      <c r="F982" s="1">
        <v>5</v>
      </c>
      <c r="G982" s="1" t="s">
        <v>17</v>
      </c>
      <c r="H982" s="1" t="s">
        <v>18</v>
      </c>
      <c r="I982" s="1">
        <f>IF(Table1[[#This Row],[Recommended]]="yes", 1, 0)</f>
        <v>1</v>
      </c>
      <c r="J982" s="1">
        <f>IF(Table1[[#This Row],[Recommended]]="no",1,0)</f>
        <v>0</v>
      </c>
      <c r="K982" s="1" t="str">
        <f>IF(Table1[[#This Row],[Stars]]&gt;=8,"Excellent",IF(Table1[[#This Row],[Stars]]&gt;=6,"Good",IF(Table1[[#This Row],[Stars]]&gt;=5, "Average","Poor")))</f>
        <v>Average</v>
      </c>
      <c r="L982" s="1">
        <f>IF(Table1[[#This Row],[Grade_of_Stars]]="Excellent", 1,0)</f>
        <v>0</v>
      </c>
      <c r="M982" s="1">
        <f>IF(Table1[[#This Row],[Grade_of_Stars]]="Good", 1,0)</f>
        <v>0</v>
      </c>
      <c r="N982" s="1">
        <f>IF(Table1[[#This Row],[Grade_of_Stars]]="Average",1,0)</f>
        <v>1</v>
      </c>
      <c r="O982" s="1">
        <f>IF(Table1[[#This Row],[Grade_of_Stars]]="Poor",1,0)</f>
        <v>0</v>
      </c>
    </row>
    <row r="983" spans="1:15" ht="14.25" customHeight="1" x14ac:dyDescent="0.25">
      <c r="A983" s="21" t="s">
        <v>1115</v>
      </c>
      <c r="B983" s="3">
        <v>43481</v>
      </c>
      <c r="C983" s="1" t="s">
        <v>36</v>
      </c>
      <c r="D983" s="1" t="s">
        <v>6</v>
      </c>
      <c r="E983" s="1" t="s">
        <v>2</v>
      </c>
      <c r="F983" s="1">
        <v>3</v>
      </c>
      <c r="G983" s="1" t="s">
        <v>17</v>
      </c>
      <c r="H983" s="1" t="s">
        <v>18</v>
      </c>
      <c r="I983" s="1">
        <f>IF(Table1[[#This Row],[Recommended]]="yes", 1, 0)</f>
        <v>1</v>
      </c>
      <c r="J983" s="1">
        <f>IF(Table1[[#This Row],[Recommended]]="no",1,0)</f>
        <v>0</v>
      </c>
      <c r="K983" s="1" t="str">
        <f>IF(Table1[[#This Row],[Stars]]&gt;=8,"Excellent",IF(Table1[[#This Row],[Stars]]&gt;=6,"Good",IF(Table1[[#This Row],[Stars]]&gt;=5, "Average","Poor")))</f>
        <v>Poor</v>
      </c>
      <c r="L983" s="1">
        <f>IF(Table1[[#This Row],[Grade_of_Stars]]="Excellent", 1,0)</f>
        <v>0</v>
      </c>
      <c r="M983" s="1">
        <f>IF(Table1[[#This Row],[Grade_of_Stars]]="Good", 1,0)</f>
        <v>0</v>
      </c>
      <c r="N983" s="1">
        <f>IF(Table1[[#This Row],[Grade_of_Stars]]="Average",1,0)</f>
        <v>0</v>
      </c>
      <c r="O983" s="1">
        <f>IF(Table1[[#This Row],[Grade_of_Stars]]="Poor",1,0)</f>
        <v>1</v>
      </c>
    </row>
    <row r="984" spans="1:15" ht="14.25" customHeight="1" x14ac:dyDescent="0.25">
      <c r="A984" s="1" t="s">
        <v>1116</v>
      </c>
      <c r="B984" s="3">
        <v>43472</v>
      </c>
      <c r="C984" s="1" t="s">
        <v>5</v>
      </c>
      <c r="D984" s="1" t="s">
        <v>6</v>
      </c>
      <c r="E984" s="1" t="s">
        <v>7</v>
      </c>
      <c r="F984" s="1">
        <v>3</v>
      </c>
      <c r="G984" s="1" t="s">
        <v>17</v>
      </c>
      <c r="H984" s="1" t="s">
        <v>18</v>
      </c>
      <c r="I984" s="1">
        <f>IF(Table1[[#This Row],[Recommended]]="yes", 1, 0)</f>
        <v>0</v>
      </c>
      <c r="J984" s="1">
        <f>IF(Table1[[#This Row],[Recommended]]="no",1,0)</f>
        <v>1</v>
      </c>
      <c r="K984" s="1" t="str">
        <f>IF(Table1[[#This Row],[Stars]]&gt;=8,"Excellent",IF(Table1[[#This Row],[Stars]]&gt;=6,"Good",IF(Table1[[#This Row],[Stars]]&gt;=5, "Average","Poor")))</f>
        <v>Poor</v>
      </c>
      <c r="L984" s="1">
        <f>IF(Table1[[#This Row],[Grade_of_Stars]]="Excellent", 1,0)</f>
        <v>0</v>
      </c>
      <c r="M984" s="1">
        <f>IF(Table1[[#This Row],[Grade_of_Stars]]="Good", 1,0)</f>
        <v>0</v>
      </c>
      <c r="N984" s="1">
        <f>IF(Table1[[#This Row],[Grade_of_Stars]]="Average",1,0)</f>
        <v>0</v>
      </c>
      <c r="O984" s="1">
        <f>IF(Table1[[#This Row],[Grade_of_Stars]]="Poor",1,0)</f>
        <v>1</v>
      </c>
    </row>
    <row r="985" spans="1:15" ht="14.25" customHeight="1" x14ac:dyDescent="0.25">
      <c r="A985" s="1" t="s">
        <v>1117</v>
      </c>
      <c r="B985" s="3">
        <v>43457</v>
      </c>
      <c r="C985" s="1" t="s">
        <v>31</v>
      </c>
      <c r="D985" s="1" t="s">
        <v>6</v>
      </c>
      <c r="E985" s="1" t="s">
        <v>7</v>
      </c>
      <c r="F985" s="1">
        <v>5</v>
      </c>
      <c r="G985" s="1" t="s">
        <v>17</v>
      </c>
      <c r="H985" s="1" t="s">
        <v>18</v>
      </c>
      <c r="I985" s="1">
        <f>IF(Table1[[#This Row],[Recommended]]="yes", 1, 0)</f>
        <v>0</v>
      </c>
      <c r="J985" s="1">
        <f>IF(Table1[[#This Row],[Recommended]]="no",1,0)</f>
        <v>1</v>
      </c>
      <c r="K985" s="1" t="str">
        <f>IF(Table1[[#This Row],[Stars]]&gt;=8,"Excellent",IF(Table1[[#This Row],[Stars]]&gt;=6,"Good",IF(Table1[[#This Row],[Stars]]&gt;=5, "Average","Poor")))</f>
        <v>Average</v>
      </c>
      <c r="L985" s="1">
        <f>IF(Table1[[#This Row],[Grade_of_Stars]]="Excellent", 1,0)</f>
        <v>0</v>
      </c>
      <c r="M985" s="1">
        <f>IF(Table1[[#This Row],[Grade_of_Stars]]="Good", 1,0)</f>
        <v>0</v>
      </c>
      <c r="N985" s="1">
        <f>IF(Table1[[#This Row],[Grade_of_Stars]]="Average",1,0)</f>
        <v>1</v>
      </c>
      <c r="O985" s="1">
        <f>IF(Table1[[#This Row],[Grade_of_Stars]]="Poor",1,0)</f>
        <v>0</v>
      </c>
    </row>
    <row r="986" spans="1:15" ht="14.25" customHeight="1" x14ac:dyDescent="0.25">
      <c r="A986" s="1" t="s">
        <v>1118</v>
      </c>
      <c r="B986" s="3">
        <v>43434</v>
      </c>
      <c r="C986" s="1" t="s">
        <v>5</v>
      </c>
      <c r="D986" s="1" t="s">
        <v>6</v>
      </c>
      <c r="E986" s="1" t="s">
        <v>7</v>
      </c>
      <c r="F986" s="1">
        <v>7</v>
      </c>
      <c r="G986" s="1" t="s">
        <v>17</v>
      </c>
      <c r="H986" s="1" t="s">
        <v>18</v>
      </c>
      <c r="I986" s="1">
        <f>IF(Table1[[#This Row],[Recommended]]="yes", 1, 0)</f>
        <v>0</v>
      </c>
      <c r="J986" s="1">
        <f>IF(Table1[[#This Row],[Recommended]]="no",1,0)</f>
        <v>1</v>
      </c>
      <c r="K986" s="1" t="str">
        <f>IF(Table1[[#This Row],[Stars]]&gt;=8,"Excellent",IF(Table1[[#This Row],[Stars]]&gt;=6,"Good",IF(Table1[[#This Row],[Stars]]&gt;=5, "Average","Poor")))</f>
        <v>Good</v>
      </c>
      <c r="L986" s="1">
        <f>IF(Table1[[#This Row],[Grade_of_Stars]]="Excellent", 1,0)</f>
        <v>0</v>
      </c>
      <c r="M986" s="1">
        <f>IF(Table1[[#This Row],[Grade_of_Stars]]="Good", 1,0)</f>
        <v>1</v>
      </c>
      <c r="N986" s="1">
        <f>IF(Table1[[#This Row],[Grade_of_Stars]]="Average",1,0)</f>
        <v>0</v>
      </c>
      <c r="O986" s="1">
        <f>IF(Table1[[#This Row],[Grade_of_Stars]]="Poor",1,0)</f>
        <v>0</v>
      </c>
    </row>
    <row r="987" spans="1:15" ht="14.25" customHeight="1" x14ac:dyDescent="0.25">
      <c r="A987" s="1" t="s">
        <v>1119</v>
      </c>
      <c r="B987" s="3">
        <v>43391</v>
      </c>
      <c r="C987" s="1" t="s">
        <v>14</v>
      </c>
      <c r="D987" s="1" t="s">
        <v>6</v>
      </c>
      <c r="E987" s="1" t="s">
        <v>7</v>
      </c>
      <c r="F987" s="1">
        <v>3</v>
      </c>
      <c r="G987" s="1" t="s">
        <v>17</v>
      </c>
      <c r="H987" s="1" t="s">
        <v>18</v>
      </c>
      <c r="I987" s="1">
        <f>IF(Table1[[#This Row],[Recommended]]="yes", 1, 0)</f>
        <v>0</v>
      </c>
      <c r="J987" s="1">
        <f>IF(Table1[[#This Row],[Recommended]]="no",1,0)</f>
        <v>1</v>
      </c>
      <c r="K987" s="1" t="str">
        <f>IF(Table1[[#This Row],[Stars]]&gt;=8,"Excellent",IF(Table1[[#This Row],[Stars]]&gt;=6,"Good",IF(Table1[[#This Row],[Stars]]&gt;=5, "Average","Poor")))</f>
        <v>Poor</v>
      </c>
      <c r="L987" s="1">
        <f>IF(Table1[[#This Row],[Grade_of_Stars]]="Excellent", 1,0)</f>
        <v>0</v>
      </c>
      <c r="M987" s="1">
        <f>IF(Table1[[#This Row],[Grade_of_Stars]]="Good", 1,0)</f>
        <v>0</v>
      </c>
      <c r="N987" s="1">
        <f>IF(Table1[[#This Row],[Grade_of_Stars]]="Average",1,0)</f>
        <v>0</v>
      </c>
      <c r="O987" s="1">
        <f>IF(Table1[[#This Row],[Grade_of_Stars]]="Poor",1,0)</f>
        <v>1</v>
      </c>
    </row>
    <row r="988" spans="1:15" ht="14.25" customHeight="1" x14ac:dyDescent="0.25">
      <c r="A988" s="1" t="s">
        <v>1120</v>
      </c>
      <c r="B988" s="3">
        <v>43371</v>
      </c>
      <c r="C988" s="1" t="s">
        <v>25</v>
      </c>
      <c r="D988" s="1" t="s">
        <v>6</v>
      </c>
      <c r="E988" s="1" t="s">
        <v>2</v>
      </c>
      <c r="F988" s="1">
        <v>3</v>
      </c>
      <c r="G988" s="1" t="s">
        <v>17</v>
      </c>
      <c r="H988" s="1" t="s">
        <v>18</v>
      </c>
      <c r="I988" s="1">
        <f>IF(Table1[[#This Row],[Recommended]]="yes", 1, 0)</f>
        <v>1</v>
      </c>
      <c r="J988" s="1">
        <f>IF(Table1[[#This Row],[Recommended]]="no",1,0)</f>
        <v>0</v>
      </c>
      <c r="K988" s="1" t="str">
        <f>IF(Table1[[#This Row],[Stars]]&gt;=8,"Excellent",IF(Table1[[#This Row],[Stars]]&gt;=6,"Good",IF(Table1[[#This Row],[Stars]]&gt;=5, "Average","Poor")))</f>
        <v>Poor</v>
      </c>
      <c r="L988" s="1">
        <f>IF(Table1[[#This Row],[Grade_of_Stars]]="Excellent", 1,0)</f>
        <v>0</v>
      </c>
      <c r="M988" s="1">
        <f>IF(Table1[[#This Row],[Grade_of_Stars]]="Good", 1,0)</f>
        <v>0</v>
      </c>
      <c r="N988" s="1">
        <f>IF(Table1[[#This Row],[Grade_of_Stars]]="Average",1,0)</f>
        <v>0</v>
      </c>
      <c r="O988" s="1">
        <f>IF(Table1[[#This Row],[Grade_of_Stars]]="Poor",1,0)</f>
        <v>1</v>
      </c>
    </row>
    <row r="989" spans="1:15" ht="14.25" customHeight="1" x14ac:dyDescent="0.25">
      <c r="A989" s="1" t="s">
        <v>1121</v>
      </c>
      <c r="B989" s="3">
        <v>44917</v>
      </c>
      <c r="C989" s="1" t="s">
        <v>5</v>
      </c>
      <c r="D989" s="1" t="s">
        <v>72</v>
      </c>
      <c r="E989" s="1" t="s">
        <v>7</v>
      </c>
      <c r="F989" s="1">
        <v>3</v>
      </c>
      <c r="G989" s="1" t="s">
        <v>17</v>
      </c>
      <c r="H989" s="1" t="s">
        <v>18</v>
      </c>
      <c r="I989" s="1">
        <f>IF(Table1[[#This Row],[Recommended]]="yes", 1, 0)</f>
        <v>0</v>
      </c>
      <c r="J989" s="1">
        <f>IF(Table1[[#This Row],[Recommended]]="no",1,0)</f>
        <v>1</v>
      </c>
      <c r="K989" s="1" t="str">
        <f>IF(Table1[[#This Row],[Stars]]&gt;=8,"Excellent",IF(Table1[[#This Row],[Stars]]&gt;=6,"Good",IF(Table1[[#This Row],[Stars]]&gt;=5, "Average","Poor")))</f>
        <v>Poor</v>
      </c>
      <c r="L989" s="1">
        <f>IF(Table1[[#This Row],[Grade_of_Stars]]="Excellent", 1,0)</f>
        <v>0</v>
      </c>
      <c r="M989" s="1">
        <f>IF(Table1[[#This Row],[Grade_of_Stars]]="Good", 1,0)</f>
        <v>0</v>
      </c>
      <c r="N989" s="1">
        <f>IF(Table1[[#This Row],[Grade_of_Stars]]="Average",1,0)</f>
        <v>0</v>
      </c>
      <c r="O989" s="1">
        <f>IF(Table1[[#This Row],[Grade_of_Stars]]="Poor",1,0)</f>
        <v>1</v>
      </c>
    </row>
    <row r="990" spans="1:15" ht="14.25" customHeight="1" x14ac:dyDescent="0.25">
      <c r="A990" s="1" t="s">
        <v>1122</v>
      </c>
      <c r="B990" s="3">
        <v>44639</v>
      </c>
      <c r="C990" s="1" t="s">
        <v>5</v>
      </c>
      <c r="D990" s="1" t="s">
        <v>72</v>
      </c>
      <c r="E990" s="1" t="s">
        <v>7</v>
      </c>
      <c r="F990" s="1">
        <v>5</v>
      </c>
      <c r="G990" s="1" t="s">
        <v>17</v>
      </c>
      <c r="H990" s="1" t="s">
        <v>18</v>
      </c>
      <c r="I990" s="1">
        <f>IF(Table1[[#This Row],[Recommended]]="yes", 1, 0)</f>
        <v>0</v>
      </c>
      <c r="J990" s="1">
        <f>IF(Table1[[#This Row],[Recommended]]="no",1,0)</f>
        <v>1</v>
      </c>
      <c r="K990" s="1" t="str">
        <f>IF(Table1[[#This Row],[Stars]]&gt;=8,"Excellent",IF(Table1[[#This Row],[Stars]]&gt;=6,"Good",IF(Table1[[#This Row],[Stars]]&gt;=5, "Average","Poor")))</f>
        <v>Average</v>
      </c>
      <c r="L990" s="1">
        <f>IF(Table1[[#This Row],[Grade_of_Stars]]="Excellent", 1,0)</f>
        <v>0</v>
      </c>
      <c r="M990" s="1">
        <f>IF(Table1[[#This Row],[Grade_of_Stars]]="Good", 1,0)</f>
        <v>0</v>
      </c>
      <c r="N990" s="1">
        <f>IF(Table1[[#This Row],[Grade_of_Stars]]="Average",1,0)</f>
        <v>1</v>
      </c>
      <c r="O990" s="1">
        <f>IF(Table1[[#This Row],[Grade_of_Stars]]="Poor",1,0)</f>
        <v>0</v>
      </c>
    </row>
    <row r="991" spans="1:15" ht="14.25" customHeight="1" x14ac:dyDescent="0.25">
      <c r="A991" s="1" t="s">
        <v>1123</v>
      </c>
      <c r="B991" s="3">
        <v>43618</v>
      </c>
      <c r="C991" s="1" t="s">
        <v>5</v>
      </c>
      <c r="D991" s="1" t="s">
        <v>72</v>
      </c>
      <c r="E991" s="1" t="s">
        <v>2</v>
      </c>
      <c r="F991" s="1">
        <v>5</v>
      </c>
      <c r="G991" s="1" t="s">
        <v>17</v>
      </c>
      <c r="H991" s="1" t="s">
        <v>18</v>
      </c>
      <c r="I991" s="1">
        <f>IF(Table1[[#This Row],[Recommended]]="yes", 1, 0)</f>
        <v>1</v>
      </c>
      <c r="J991" s="1">
        <f>IF(Table1[[#This Row],[Recommended]]="no",1,0)</f>
        <v>0</v>
      </c>
      <c r="K991" s="1" t="str">
        <f>IF(Table1[[#This Row],[Stars]]&gt;=8,"Excellent",IF(Table1[[#This Row],[Stars]]&gt;=6,"Good",IF(Table1[[#This Row],[Stars]]&gt;=5, "Average","Poor")))</f>
        <v>Average</v>
      </c>
      <c r="L991" s="1">
        <f>IF(Table1[[#This Row],[Grade_of_Stars]]="Excellent", 1,0)</f>
        <v>0</v>
      </c>
      <c r="M991" s="1">
        <f>IF(Table1[[#This Row],[Grade_of_Stars]]="Good", 1,0)</f>
        <v>0</v>
      </c>
      <c r="N991" s="1">
        <f>IF(Table1[[#This Row],[Grade_of_Stars]]="Average",1,0)</f>
        <v>1</v>
      </c>
      <c r="O991" s="1">
        <f>IF(Table1[[#This Row],[Grade_of_Stars]]="Poor",1,0)</f>
        <v>0</v>
      </c>
    </row>
    <row r="992" spans="1:15" ht="14.25" customHeight="1" x14ac:dyDescent="0.25">
      <c r="A992" s="1" t="s">
        <v>1124</v>
      </c>
      <c r="B992" s="3">
        <v>43547</v>
      </c>
      <c r="C992" s="1" t="s">
        <v>5</v>
      </c>
      <c r="D992" s="1" t="s">
        <v>72</v>
      </c>
      <c r="E992" s="1" t="s">
        <v>2</v>
      </c>
      <c r="F992" s="1">
        <v>7</v>
      </c>
      <c r="G992" s="1" t="s">
        <v>17</v>
      </c>
      <c r="H992" s="1" t="s">
        <v>18</v>
      </c>
      <c r="I992" s="1">
        <f>IF(Table1[[#This Row],[Recommended]]="yes", 1, 0)</f>
        <v>1</v>
      </c>
      <c r="J992" s="1">
        <f>IF(Table1[[#This Row],[Recommended]]="no",1,0)</f>
        <v>0</v>
      </c>
      <c r="K992" s="1" t="str">
        <f>IF(Table1[[#This Row],[Stars]]&gt;=8,"Excellent",IF(Table1[[#This Row],[Stars]]&gt;=6,"Good",IF(Table1[[#This Row],[Stars]]&gt;=5, "Average","Poor")))</f>
        <v>Good</v>
      </c>
      <c r="L992" s="1">
        <f>IF(Table1[[#This Row],[Grade_of_Stars]]="Excellent", 1,0)</f>
        <v>0</v>
      </c>
      <c r="M992" s="1">
        <f>IF(Table1[[#This Row],[Grade_of_Stars]]="Good", 1,0)</f>
        <v>1</v>
      </c>
      <c r="N992" s="1">
        <f>IF(Table1[[#This Row],[Grade_of_Stars]]="Average",1,0)</f>
        <v>0</v>
      </c>
      <c r="O992" s="1">
        <f>IF(Table1[[#This Row],[Grade_of_Stars]]="Poor",1,0)</f>
        <v>0</v>
      </c>
    </row>
    <row r="993" spans="1:15" ht="14.25" customHeight="1" x14ac:dyDescent="0.25">
      <c r="A993" s="1" t="s">
        <v>1125</v>
      </c>
      <c r="B993" s="3">
        <v>43507</v>
      </c>
      <c r="C993" s="1" t="s">
        <v>5</v>
      </c>
      <c r="D993" s="1" t="s">
        <v>72</v>
      </c>
      <c r="E993" s="1" t="s">
        <v>2</v>
      </c>
      <c r="F993" s="1">
        <v>3</v>
      </c>
      <c r="G993" s="1" t="s">
        <v>17</v>
      </c>
      <c r="H993" s="1" t="s">
        <v>18</v>
      </c>
      <c r="I993" s="1">
        <f>IF(Table1[[#This Row],[Recommended]]="yes", 1, 0)</f>
        <v>1</v>
      </c>
      <c r="J993" s="1">
        <f>IF(Table1[[#This Row],[Recommended]]="no",1,0)</f>
        <v>0</v>
      </c>
      <c r="K993" s="1" t="str">
        <f>IF(Table1[[#This Row],[Stars]]&gt;=8,"Excellent",IF(Table1[[#This Row],[Stars]]&gt;=6,"Good",IF(Table1[[#This Row],[Stars]]&gt;=5, "Average","Poor")))</f>
        <v>Poor</v>
      </c>
      <c r="L993" s="1">
        <f>IF(Table1[[#This Row],[Grade_of_Stars]]="Excellent", 1,0)</f>
        <v>0</v>
      </c>
      <c r="M993" s="1">
        <f>IF(Table1[[#This Row],[Grade_of_Stars]]="Good", 1,0)</f>
        <v>0</v>
      </c>
      <c r="N993" s="1">
        <f>IF(Table1[[#This Row],[Grade_of_Stars]]="Average",1,0)</f>
        <v>0</v>
      </c>
      <c r="O993" s="1">
        <f>IF(Table1[[#This Row],[Grade_of_Stars]]="Poor",1,0)</f>
        <v>1</v>
      </c>
    </row>
    <row r="994" spans="1:15" ht="14.25" customHeight="1" x14ac:dyDescent="0.25">
      <c r="A994" s="1" t="s">
        <v>1126</v>
      </c>
      <c r="B994" s="3">
        <v>44905</v>
      </c>
      <c r="C994" s="1" t="s">
        <v>5</v>
      </c>
      <c r="D994" s="1" t="s">
        <v>23</v>
      </c>
      <c r="E994" s="1" t="s">
        <v>2</v>
      </c>
      <c r="F994" s="1">
        <v>7</v>
      </c>
      <c r="G994" s="1" t="s">
        <v>17</v>
      </c>
      <c r="H994" s="1" t="s">
        <v>18</v>
      </c>
      <c r="I994" s="1">
        <f>IF(Table1[[#This Row],[Recommended]]="yes", 1, 0)</f>
        <v>1</v>
      </c>
      <c r="J994" s="1">
        <f>IF(Table1[[#This Row],[Recommended]]="no",1,0)</f>
        <v>0</v>
      </c>
      <c r="K994" s="1" t="str">
        <f>IF(Table1[[#This Row],[Stars]]&gt;=8,"Excellent",IF(Table1[[#This Row],[Stars]]&gt;=6,"Good",IF(Table1[[#This Row],[Stars]]&gt;=5, "Average","Poor")))</f>
        <v>Good</v>
      </c>
      <c r="L994" s="1">
        <f>IF(Table1[[#This Row],[Grade_of_Stars]]="Excellent", 1,0)</f>
        <v>0</v>
      </c>
      <c r="M994" s="1">
        <f>IF(Table1[[#This Row],[Grade_of_Stars]]="Good", 1,0)</f>
        <v>1</v>
      </c>
      <c r="N994" s="1">
        <f>IF(Table1[[#This Row],[Grade_of_Stars]]="Average",1,0)</f>
        <v>0</v>
      </c>
      <c r="O994" s="1">
        <f>IF(Table1[[#This Row],[Grade_of_Stars]]="Poor",1,0)</f>
        <v>0</v>
      </c>
    </row>
    <row r="995" spans="1:15" ht="14.25" customHeight="1" x14ac:dyDescent="0.25">
      <c r="A995" s="1" t="s">
        <v>1127</v>
      </c>
      <c r="B995" s="3">
        <v>44884</v>
      </c>
      <c r="C995" s="1" t="s">
        <v>14</v>
      </c>
      <c r="D995" s="1" t="s">
        <v>23</v>
      </c>
      <c r="E995" s="1" t="s">
        <v>7</v>
      </c>
      <c r="F995" s="1">
        <v>9</v>
      </c>
      <c r="G995" s="1" t="s">
        <v>17</v>
      </c>
      <c r="H995" s="1" t="s">
        <v>18</v>
      </c>
      <c r="I995" s="1">
        <f>IF(Table1[[#This Row],[Recommended]]="yes", 1, 0)</f>
        <v>0</v>
      </c>
      <c r="J995" s="1">
        <f>IF(Table1[[#This Row],[Recommended]]="no",1,0)</f>
        <v>1</v>
      </c>
      <c r="K995" s="1" t="str">
        <f>IF(Table1[[#This Row],[Stars]]&gt;=8,"Excellent",IF(Table1[[#This Row],[Stars]]&gt;=6,"Good",IF(Table1[[#This Row],[Stars]]&gt;=5, "Average","Poor")))</f>
        <v>Excellent</v>
      </c>
      <c r="L995" s="1">
        <f>IF(Table1[[#This Row],[Grade_of_Stars]]="Excellent", 1,0)</f>
        <v>1</v>
      </c>
      <c r="M995" s="1">
        <f>IF(Table1[[#This Row],[Grade_of_Stars]]="Good", 1,0)</f>
        <v>0</v>
      </c>
      <c r="N995" s="1">
        <f>IF(Table1[[#This Row],[Grade_of_Stars]]="Average",1,0)</f>
        <v>0</v>
      </c>
      <c r="O995" s="1">
        <f>IF(Table1[[#This Row],[Grade_of_Stars]]="Poor",1,0)</f>
        <v>0</v>
      </c>
    </row>
    <row r="996" spans="1:15" ht="14.25" customHeight="1" x14ac:dyDescent="0.25">
      <c r="A996" s="1" t="s">
        <v>100</v>
      </c>
      <c r="B996" s="3">
        <v>44827</v>
      </c>
      <c r="C996" s="1" t="s">
        <v>5</v>
      </c>
      <c r="D996" s="1" t="s">
        <v>23</v>
      </c>
      <c r="E996" s="1" t="s">
        <v>2</v>
      </c>
      <c r="F996" s="1">
        <v>3</v>
      </c>
      <c r="G996" s="1" t="s">
        <v>17</v>
      </c>
      <c r="H996" s="1" t="s">
        <v>18</v>
      </c>
      <c r="I996" s="1">
        <f>IF(Table1[[#This Row],[Recommended]]="yes", 1, 0)</f>
        <v>1</v>
      </c>
      <c r="J996" s="1">
        <f>IF(Table1[[#This Row],[Recommended]]="no",1,0)</f>
        <v>0</v>
      </c>
      <c r="K996" s="1" t="str">
        <f>IF(Table1[[#This Row],[Stars]]&gt;=8,"Excellent",IF(Table1[[#This Row],[Stars]]&gt;=6,"Good",IF(Table1[[#This Row],[Stars]]&gt;=5, "Average","Poor")))</f>
        <v>Poor</v>
      </c>
      <c r="L996" s="1">
        <f>IF(Table1[[#This Row],[Grade_of_Stars]]="Excellent", 1,0)</f>
        <v>0</v>
      </c>
      <c r="M996" s="1">
        <f>IF(Table1[[#This Row],[Grade_of_Stars]]="Good", 1,0)</f>
        <v>0</v>
      </c>
      <c r="N996" s="1">
        <f>IF(Table1[[#This Row],[Grade_of_Stars]]="Average",1,0)</f>
        <v>0</v>
      </c>
      <c r="O996" s="1">
        <f>IF(Table1[[#This Row],[Grade_of_Stars]]="Poor",1,0)</f>
        <v>1</v>
      </c>
    </row>
    <row r="997" spans="1:15" ht="14.25" customHeight="1" x14ac:dyDescent="0.25">
      <c r="A997" s="1" t="s">
        <v>1128</v>
      </c>
      <c r="B997" s="3">
        <v>44801</v>
      </c>
      <c r="C997" s="1" t="s">
        <v>31</v>
      </c>
      <c r="D997" s="1" t="s">
        <v>23</v>
      </c>
      <c r="E997" s="1" t="s">
        <v>7</v>
      </c>
      <c r="F997" s="1">
        <v>5</v>
      </c>
      <c r="G997" s="1" t="s">
        <v>17</v>
      </c>
      <c r="H997" s="1" t="s">
        <v>18</v>
      </c>
      <c r="I997" s="1">
        <f>IF(Table1[[#This Row],[Recommended]]="yes", 1, 0)</f>
        <v>0</v>
      </c>
      <c r="J997" s="1">
        <f>IF(Table1[[#This Row],[Recommended]]="no",1,0)</f>
        <v>1</v>
      </c>
      <c r="K997" s="1" t="str">
        <f>IF(Table1[[#This Row],[Stars]]&gt;=8,"Excellent",IF(Table1[[#This Row],[Stars]]&gt;=6,"Good",IF(Table1[[#This Row],[Stars]]&gt;=5, "Average","Poor")))</f>
        <v>Average</v>
      </c>
      <c r="L997" s="1">
        <f>IF(Table1[[#This Row],[Grade_of_Stars]]="Excellent", 1,0)</f>
        <v>0</v>
      </c>
      <c r="M997" s="1">
        <f>IF(Table1[[#This Row],[Grade_of_Stars]]="Good", 1,0)</f>
        <v>0</v>
      </c>
      <c r="N997" s="1">
        <f>IF(Table1[[#This Row],[Grade_of_Stars]]="Average",1,0)</f>
        <v>1</v>
      </c>
      <c r="O997" s="1">
        <f>IF(Table1[[#This Row],[Grade_of_Stars]]="Poor",1,0)</f>
        <v>0</v>
      </c>
    </row>
    <row r="998" spans="1:15" ht="14.25" customHeight="1" x14ac:dyDescent="0.25">
      <c r="A998" s="1" t="s">
        <v>1129</v>
      </c>
      <c r="B998" s="3">
        <v>43952</v>
      </c>
      <c r="C998" s="1" t="s">
        <v>5</v>
      </c>
      <c r="D998" s="1" t="s">
        <v>23</v>
      </c>
      <c r="E998" s="1" t="s">
        <v>7</v>
      </c>
      <c r="F998" s="1">
        <v>5</v>
      </c>
      <c r="G998" s="1" t="s">
        <v>17</v>
      </c>
      <c r="H998" s="1" t="s">
        <v>18</v>
      </c>
      <c r="I998" s="1">
        <f>IF(Table1[[#This Row],[Recommended]]="yes", 1, 0)</f>
        <v>0</v>
      </c>
      <c r="J998" s="1">
        <f>IF(Table1[[#This Row],[Recommended]]="no",1,0)</f>
        <v>1</v>
      </c>
      <c r="K998" s="1" t="str">
        <f>IF(Table1[[#This Row],[Stars]]&gt;=8,"Excellent",IF(Table1[[#This Row],[Stars]]&gt;=6,"Good",IF(Table1[[#This Row],[Stars]]&gt;=5, "Average","Poor")))</f>
        <v>Average</v>
      </c>
      <c r="L998" s="1">
        <f>IF(Table1[[#This Row],[Grade_of_Stars]]="Excellent", 1,0)</f>
        <v>0</v>
      </c>
      <c r="M998" s="1">
        <f>IF(Table1[[#This Row],[Grade_of_Stars]]="Good", 1,0)</f>
        <v>0</v>
      </c>
      <c r="N998" s="1">
        <f>IF(Table1[[#This Row],[Grade_of_Stars]]="Average",1,0)</f>
        <v>1</v>
      </c>
      <c r="O998" s="1">
        <f>IF(Table1[[#This Row],[Grade_of_Stars]]="Poor",1,0)</f>
        <v>0</v>
      </c>
    </row>
    <row r="999" spans="1:15" ht="14.25" customHeight="1" x14ac:dyDescent="0.25">
      <c r="A999" s="1" t="s">
        <v>1130</v>
      </c>
      <c r="B999" s="3">
        <v>43769</v>
      </c>
      <c r="C999" s="1" t="s">
        <v>14</v>
      </c>
      <c r="D999" s="1" t="s">
        <v>23</v>
      </c>
      <c r="E999" s="1" t="s">
        <v>7</v>
      </c>
      <c r="F999" s="1">
        <v>7</v>
      </c>
      <c r="G999" s="1" t="s">
        <v>17</v>
      </c>
      <c r="H999" s="1" t="s">
        <v>18</v>
      </c>
      <c r="I999" s="1">
        <f>IF(Table1[[#This Row],[Recommended]]="yes", 1, 0)</f>
        <v>0</v>
      </c>
      <c r="J999" s="1">
        <f>IF(Table1[[#This Row],[Recommended]]="no",1,0)</f>
        <v>1</v>
      </c>
      <c r="K999" s="1" t="str">
        <f>IF(Table1[[#This Row],[Stars]]&gt;=8,"Excellent",IF(Table1[[#This Row],[Stars]]&gt;=6,"Good",IF(Table1[[#This Row],[Stars]]&gt;=5, "Average","Poor")))</f>
        <v>Good</v>
      </c>
      <c r="L999" s="1">
        <f>IF(Table1[[#This Row],[Grade_of_Stars]]="Excellent", 1,0)</f>
        <v>0</v>
      </c>
      <c r="M999" s="1">
        <f>IF(Table1[[#This Row],[Grade_of_Stars]]="Good", 1,0)</f>
        <v>1</v>
      </c>
      <c r="N999" s="1">
        <f>IF(Table1[[#This Row],[Grade_of_Stars]]="Average",1,0)</f>
        <v>0</v>
      </c>
      <c r="O999" s="1">
        <f>IF(Table1[[#This Row],[Grade_of_Stars]]="Poor",1,0)</f>
        <v>0</v>
      </c>
    </row>
    <row r="1000" spans="1:15" ht="14.25" customHeight="1" x14ac:dyDescent="0.25">
      <c r="A1000" s="1" t="s">
        <v>1131</v>
      </c>
      <c r="B1000" s="3">
        <v>43739</v>
      </c>
      <c r="C1000" s="1" t="s">
        <v>5</v>
      </c>
      <c r="D1000" s="1" t="s">
        <v>23</v>
      </c>
      <c r="E1000" s="1" t="s">
        <v>2</v>
      </c>
      <c r="F1000" s="1">
        <v>3</v>
      </c>
      <c r="G1000" s="1" t="s">
        <v>17</v>
      </c>
      <c r="H1000" s="1" t="s">
        <v>18</v>
      </c>
      <c r="I1000" s="1">
        <f>IF(Table1[[#This Row],[Recommended]]="yes", 1, 0)</f>
        <v>1</v>
      </c>
      <c r="J1000" s="1">
        <f>IF(Table1[[#This Row],[Recommended]]="no",1,0)</f>
        <v>0</v>
      </c>
      <c r="K1000" s="1" t="str">
        <f>IF(Table1[[#This Row],[Stars]]&gt;=8,"Excellent",IF(Table1[[#This Row],[Stars]]&gt;=6,"Good",IF(Table1[[#This Row],[Stars]]&gt;=5, "Average","Poor")))</f>
        <v>Poor</v>
      </c>
      <c r="L1000" s="1">
        <f>IF(Table1[[#This Row],[Grade_of_Stars]]="Excellent", 1,0)</f>
        <v>0</v>
      </c>
      <c r="M1000" s="1">
        <f>IF(Table1[[#This Row],[Grade_of_Stars]]="Good", 1,0)</f>
        <v>0</v>
      </c>
      <c r="N1000" s="1">
        <f>IF(Table1[[#This Row],[Grade_of_Stars]]="Average",1,0)</f>
        <v>0</v>
      </c>
      <c r="O1000" s="1">
        <f>IF(Table1[[#This Row],[Grade_of_Stars]]="Poor",1,0)</f>
        <v>1</v>
      </c>
    </row>
    <row r="1001" spans="1:15" ht="14.25" customHeight="1" x14ac:dyDescent="0.25">
      <c r="A1001" s="1" t="s">
        <v>1132</v>
      </c>
      <c r="B1001" s="3">
        <v>43660</v>
      </c>
      <c r="C1001" s="1" t="s">
        <v>5</v>
      </c>
      <c r="D1001" s="1" t="s">
        <v>23</v>
      </c>
      <c r="E1001" s="1" t="s">
        <v>2</v>
      </c>
      <c r="F1001" s="1">
        <v>9</v>
      </c>
      <c r="G1001" s="1" t="s">
        <v>17</v>
      </c>
      <c r="H1001" s="1" t="s">
        <v>18</v>
      </c>
      <c r="I1001" s="1">
        <f>IF(Table1[[#This Row],[Recommended]]="yes", 1, 0)</f>
        <v>1</v>
      </c>
      <c r="J1001" s="1">
        <f>IF(Table1[[#This Row],[Recommended]]="no",1,0)</f>
        <v>0</v>
      </c>
      <c r="K1001" s="1" t="str">
        <f>IF(Table1[[#This Row],[Stars]]&gt;=8,"Excellent",IF(Table1[[#This Row],[Stars]]&gt;=6,"Good",IF(Table1[[#This Row],[Stars]]&gt;=5, "Average","Poor")))</f>
        <v>Excellent</v>
      </c>
      <c r="L1001" s="1">
        <f>IF(Table1[[#This Row],[Grade_of_Stars]]="Excellent", 1,0)</f>
        <v>1</v>
      </c>
      <c r="M1001" s="1">
        <f>IF(Table1[[#This Row],[Grade_of_Stars]]="Good", 1,0)</f>
        <v>0</v>
      </c>
      <c r="N1001" s="1">
        <f>IF(Table1[[#This Row],[Grade_of_Stars]]="Average",1,0)</f>
        <v>0</v>
      </c>
      <c r="O1001" s="1">
        <f>IF(Table1[[#This Row],[Grade_of_Stars]]="Poor",1,0)</f>
        <v>0</v>
      </c>
    </row>
  </sheetData>
  <phoneticPr fontId="3" type="noConversion"/>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F35A8-F24A-445B-AF8E-61EF582EE412}">
  <dimension ref="A1:V28"/>
  <sheetViews>
    <sheetView tabSelected="1" zoomScaleNormal="100" workbookViewId="0">
      <selection activeCell="A4" sqref="A4:S28"/>
    </sheetView>
  </sheetViews>
  <sheetFormatPr defaultRowHeight="15" x14ac:dyDescent="0.25"/>
  <cols>
    <col min="1" max="1" width="19.7109375" customWidth="1"/>
    <col min="2" max="2" width="16.85546875" bestFit="1" customWidth="1"/>
    <col min="3" max="3" width="5" bestFit="1" customWidth="1"/>
    <col min="4" max="4" width="11.28515625" bestFit="1" customWidth="1"/>
    <col min="19" max="19" width="9.7109375" customWidth="1"/>
  </cols>
  <sheetData>
    <row r="1" spans="1:22" x14ac:dyDescent="0.25">
      <c r="A1" s="8"/>
      <c r="B1" s="8"/>
      <c r="C1" s="8"/>
      <c r="D1" s="8"/>
      <c r="E1" s="8"/>
      <c r="F1" s="8"/>
      <c r="G1" s="8"/>
      <c r="H1" s="8"/>
      <c r="I1" s="8"/>
      <c r="J1" s="8"/>
      <c r="K1" s="8"/>
      <c r="L1" s="8"/>
      <c r="M1" s="8"/>
      <c r="N1" s="8"/>
      <c r="O1" s="8"/>
      <c r="P1" s="8"/>
      <c r="Q1" s="8"/>
      <c r="R1" s="8"/>
      <c r="S1" s="8"/>
      <c r="T1" s="7"/>
      <c r="U1" s="7"/>
    </row>
    <row r="2" spans="1:22" ht="37.5" customHeight="1" x14ac:dyDescent="1.35">
      <c r="A2" s="8"/>
      <c r="B2" s="9"/>
      <c r="C2" s="8"/>
      <c r="D2" s="8"/>
      <c r="E2" s="8"/>
      <c r="F2" s="8"/>
      <c r="G2" s="8"/>
      <c r="H2" s="8"/>
      <c r="I2" s="8"/>
      <c r="J2" s="8"/>
      <c r="K2" s="8"/>
      <c r="L2" s="8"/>
      <c r="M2" s="8"/>
      <c r="N2" s="8"/>
      <c r="O2" s="8"/>
      <c r="P2" s="8"/>
      <c r="Q2" s="8"/>
      <c r="R2" s="8"/>
      <c r="S2" s="8"/>
      <c r="T2" s="7"/>
      <c r="U2" s="7"/>
    </row>
    <row r="3" spans="1:22" x14ac:dyDescent="0.25">
      <c r="A3" s="22"/>
      <c r="B3" s="22"/>
      <c r="C3" s="22"/>
      <c r="D3" s="22"/>
      <c r="E3" s="22"/>
      <c r="F3" s="22"/>
      <c r="G3" s="22"/>
      <c r="H3" s="22"/>
      <c r="I3" s="22"/>
      <c r="J3" s="22"/>
      <c r="K3" s="22"/>
      <c r="L3" s="22"/>
      <c r="M3" s="22"/>
      <c r="N3" s="22"/>
      <c r="O3" s="22"/>
      <c r="P3" s="22"/>
      <c r="Q3" s="22"/>
      <c r="R3" s="22"/>
      <c r="S3" s="22"/>
      <c r="T3" s="7"/>
      <c r="U3" s="7"/>
    </row>
    <row r="4" spans="1:22" x14ac:dyDescent="0.25">
      <c r="A4" s="23"/>
      <c r="B4" s="23"/>
      <c r="C4" s="23"/>
      <c r="D4" s="23"/>
      <c r="E4" s="23"/>
      <c r="F4" s="23"/>
      <c r="G4" s="23"/>
      <c r="H4" s="23"/>
      <c r="I4" s="23"/>
      <c r="J4" s="23"/>
      <c r="K4" s="23"/>
      <c r="L4" s="23"/>
      <c r="M4" s="23"/>
      <c r="N4" s="23"/>
      <c r="O4" s="23"/>
      <c r="P4" s="23"/>
      <c r="Q4" s="23"/>
      <c r="R4" s="23"/>
      <c r="S4" s="23"/>
    </row>
    <row r="5" spans="1:22" x14ac:dyDescent="0.25">
      <c r="A5" s="23"/>
      <c r="B5" s="23"/>
      <c r="C5" s="23"/>
      <c r="D5" s="23"/>
      <c r="E5" s="23"/>
      <c r="F5" s="23"/>
      <c r="G5" s="23"/>
      <c r="H5" s="23"/>
      <c r="I5" s="23"/>
      <c r="J5" s="23"/>
      <c r="K5" s="23"/>
      <c r="L5" s="23"/>
      <c r="M5" s="23"/>
      <c r="N5" s="23"/>
      <c r="O5" s="23"/>
      <c r="P5" s="23"/>
      <c r="Q5" s="23"/>
      <c r="R5" s="23"/>
      <c r="S5" s="23"/>
    </row>
    <row r="6" spans="1:22" x14ac:dyDescent="0.25">
      <c r="A6" s="23"/>
      <c r="B6" s="23"/>
      <c r="C6" s="23"/>
      <c r="D6" s="23"/>
      <c r="E6" s="23"/>
      <c r="F6" s="23"/>
      <c r="G6" s="23"/>
      <c r="H6" s="23"/>
      <c r="I6" s="23"/>
      <c r="J6" s="23"/>
      <c r="K6" s="23"/>
      <c r="L6" s="23"/>
      <c r="M6" s="23"/>
      <c r="N6" s="23"/>
      <c r="O6" s="23"/>
      <c r="P6" s="23"/>
      <c r="Q6" s="23"/>
      <c r="R6" s="23"/>
      <c r="S6" s="23"/>
      <c r="U6">
        <f>SUM(Table1[Yes_Recommended])</f>
        <v>344</v>
      </c>
    </row>
    <row r="7" spans="1:22" x14ac:dyDescent="0.25">
      <c r="A7" s="23"/>
      <c r="B7" s="23"/>
      <c r="C7" s="23"/>
      <c r="D7" s="23"/>
      <c r="E7" s="23"/>
      <c r="F7" s="23"/>
      <c r="G7" s="23"/>
      <c r="H7" s="23"/>
      <c r="I7" s="23"/>
      <c r="J7" s="23"/>
      <c r="K7" s="23"/>
      <c r="L7" s="23"/>
      <c r="M7" s="23"/>
      <c r="N7" s="23"/>
      <c r="O7" s="23"/>
      <c r="P7" s="23"/>
      <c r="Q7" s="23"/>
      <c r="R7" s="23"/>
      <c r="S7" s="23"/>
    </row>
    <row r="8" spans="1:22" x14ac:dyDescent="0.25">
      <c r="A8" s="23"/>
      <c r="B8" s="23"/>
      <c r="C8" s="23"/>
      <c r="D8" s="23"/>
      <c r="E8" s="23"/>
      <c r="F8" s="23"/>
      <c r="G8" s="23"/>
      <c r="H8" s="23"/>
      <c r="I8" s="23"/>
      <c r="J8" s="23"/>
      <c r="K8" s="23"/>
      <c r="L8" s="23"/>
      <c r="M8" s="23"/>
      <c r="N8" s="23"/>
      <c r="O8" s="23"/>
      <c r="P8" s="23"/>
      <c r="Q8" s="23"/>
      <c r="R8" s="23"/>
      <c r="S8" s="23"/>
    </row>
    <row r="9" spans="1:22" x14ac:dyDescent="0.25">
      <c r="A9" s="23"/>
      <c r="B9" s="23"/>
      <c r="C9" s="23"/>
      <c r="D9" s="23"/>
      <c r="E9" s="23"/>
      <c r="F9" s="23"/>
      <c r="G9" s="23"/>
      <c r="H9" s="23"/>
      <c r="I9" s="23"/>
      <c r="J9" s="23"/>
      <c r="K9" s="23"/>
      <c r="L9" s="23"/>
      <c r="M9" s="23"/>
      <c r="N9" s="23"/>
      <c r="O9" s="23"/>
      <c r="P9" s="23"/>
      <c r="Q9" s="23"/>
      <c r="R9" s="23"/>
      <c r="S9" s="23"/>
    </row>
    <row r="10" spans="1:22" x14ac:dyDescent="0.25">
      <c r="A10" s="23"/>
      <c r="B10" s="23"/>
      <c r="C10" s="23"/>
      <c r="D10" s="23"/>
      <c r="E10" s="23"/>
      <c r="F10" s="23"/>
      <c r="G10" s="23"/>
      <c r="H10" s="23"/>
      <c r="I10" s="23"/>
      <c r="J10" s="23"/>
      <c r="K10" s="23"/>
      <c r="L10" s="23"/>
      <c r="M10" s="23"/>
      <c r="N10" s="23"/>
      <c r="O10" s="23"/>
      <c r="P10" s="23"/>
      <c r="Q10" s="23"/>
      <c r="R10" s="23"/>
      <c r="S10" s="23"/>
      <c r="V10">
        <f>COUNTA(Table1[Route])</f>
        <v>1000</v>
      </c>
    </row>
    <row r="11" spans="1:22" x14ac:dyDescent="0.25">
      <c r="A11" s="23"/>
      <c r="B11" s="23"/>
      <c r="C11" s="23"/>
      <c r="D11" s="23"/>
      <c r="E11" s="23"/>
      <c r="F11" s="23"/>
      <c r="G11" s="23"/>
      <c r="H11" s="23"/>
      <c r="I11" s="23"/>
      <c r="J11" s="23"/>
      <c r="K11" s="23"/>
      <c r="L11" s="23"/>
      <c r="M11" s="23"/>
      <c r="N11" s="23"/>
      <c r="O11" s="23"/>
      <c r="P11" s="23"/>
      <c r="Q11" s="23"/>
      <c r="R11" s="23"/>
      <c r="S11" s="23"/>
    </row>
    <row r="12" spans="1:22" x14ac:dyDescent="0.25">
      <c r="A12" s="23"/>
      <c r="B12" s="23"/>
      <c r="C12" s="23"/>
      <c r="D12" s="23"/>
      <c r="E12" s="23"/>
      <c r="F12" s="23"/>
      <c r="G12" s="23"/>
      <c r="H12" s="23"/>
      <c r="I12" s="23"/>
      <c r="J12" s="23"/>
      <c r="K12" s="23"/>
      <c r="L12" s="23"/>
      <c r="M12" s="23"/>
      <c r="N12" s="23"/>
      <c r="O12" s="23"/>
      <c r="P12" s="23"/>
      <c r="Q12" s="23"/>
      <c r="R12" s="23"/>
      <c r="S12" s="23"/>
    </row>
    <row r="13" spans="1:22" x14ac:dyDescent="0.25">
      <c r="A13" s="23"/>
      <c r="B13" s="23"/>
      <c r="C13" s="23"/>
      <c r="D13" s="23"/>
      <c r="E13" s="23"/>
      <c r="F13" s="23"/>
      <c r="G13" s="23"/>
      <c r="H13" s="23"/>
      <c r="I13" s="23"/>
      <c r="J13" s="23"/>
      <c r="K13" s="23"/>
      <c r="L13" s="23"/>
      <c r="M13" s="23"/>
      <c r="N13" s="23"/>
      <c r="O13" s="23"/>
      <c r="P13" s="23"/>
      <c r="Q13" s="23"/>
      <c r="R13" s="23"/>
      <c r="S13" s="23"/>
    </row>
    <row r="14" spans="1:22" x14ac:dyDescent="0.25">
      <c r="A14" s="23"/>
      <c r="B14" s="23"/>
      <c r="C14" s="23"/>
      <c r="D14" s="23"/>
      <c r="E14" s="23"/>
      <c r="F14" s="23"/>
      <c r="G14" s="23"/>
      <c r="H14" s="23"/>
      <c r="I14" s="23"/>
      <c r="J14" s="23"/>
      <c r="K14" s="23"/>
      <c r="L14" s="23"/>
      <c r="M14" s="23"/>
      <c r="N14" s="23"/>
      <c r="O14" s="23"/>
      <c r="P14" s="23"/>
      <c r="Q14" s="23"/>
      <c r="R14" s="23"/>
      <c r="S14" s="23"/>
    </row>
    <row r="15" spans="1:22" x14ac:dyDescent="0.25">
      <c r="A15" s="23"/>
      <c r="B15" s="23"/>
      <c r="C15" s="23"/>
      <c r="D15" s="23"/>
      <c r="E15" s="23"/>
      <c r="F15" s="23"/>
      <c r="G15" s="23"/>
      <c r="H15" s="23"/>
      <c r="I15" s="23"/>
      <c r="J15" s="23"/>
      <c r="K15" s="23"/>
      <c r="L15" s="23"/>
      <c r="M15" s="23"/>
      <c r="N15" s="23"/>
      <c r="O15" s="23"/>
      <c r="P15" s="23"/>
      <c r="Q15" s="23"/>
      <c r="R15" s="23"/>
      <c r="S15" s="23"/>
    </row>
    <row r="16" spans="1:22" x14ac:dyDescent="0.25">
      <c r="A16" s="23"/>
      <c r="B16" s="23"/>
      <c r="C16" s="23"/>
      <c r="D16" s="23"/>
      <c r="E16" s="23"/>
      <c r="F16" s="23"/>
      <c r="G16" s="23"/>
      <c r="H16" s="23"/>
      <c r="I16" s="23"/>
      <c r="J16" s="23"/>
      <c r="K16" s="23"/>
      <c r="L16" s="23"/>
      <c r="M16" s="23"/>
      <c r="N16" s="23"/>
      <c r="O16" s="23"/>
      <c r="P16" s="23"/>
      <c r="Q16" s="23"/>
      <c r="R16" s="23"/>
      <c r="S16" s="23"/>
    </row>
    <row r="17" spans="1:19" x14ac:dyDescent="0.25">
      <c r="A17" s="23"/>
      <c r="B17" s="23"/>
      <c r="C17" s="23"/>
      <c r="D17" s="23"/>
      <c r="E17" s="23"/>
      <c r="F17" s="23"/>
      <c r="G17" s="23"/>
      <c r="H17" s="23"/>
      <c r="I17" s="23"/>
      <c r="J17" s="23"/>
      <c r="K17" s="23"/>
      <c r="L17" s="23"/>
      <c r="M17" s="23"/>
      <c r="N17" s="23"/>
      <c r="O17" s="23"/>
      <c r="P17" s="23"/>
      <c r="Q17" s="23"/>
      <c r="R17" s="23"/>
      <c r="S17" s="23"/>
    </row>
    <row r="18" spans="1:19" x14ac:dyDescent="0.25">
      <c r="A18" s="23"/>
      <c r="B18" s="23"/>
      <c r="C18" s="23"/>
      <c r="D18" s="23"/>
      <c r="E18" s="23"/>
      <c r="F18" s="23"/>
      <c r="G18" s="23"/>
      <c r="H18" s="23"/>
      <c r="I18" s="23"/>
      <c r="J18" s="23"/>
      <c r="K18" s="23"/>
      <c r="L18" s="23"/>
      <c r="M18" s="23"/>
      <c r="N18" s="23"/>
      <c r="O18" s="23"/>
      <c r="P18" s="23"/>
      <c r="Q18" s="23"/>
      <c r="R18" s="23"/>
      <c r="S18" s="23"/>
    </row>
    <row r="19" spans="1:19" x14ac:dyDescent="0.25">
      <c r="A19" s="23"/>
      <c r="B19" s="23"/>
      <c r="C19" s="23"/>
      <c r="D19" s="23"/>
      <c r="E19" s="23"/>
      <c r="F19" s="23"/>
      <c r="G19" s="23"/>
      <c r="H19" s="23"/>
      <c r="I19" s="23"/>
      <c r="J19" s="23"/>
      <c r="K19" s="23"/>
      <c r="L19" s="23"/>
      <c r="M19" s="23"/>
      <c r="N19" s="23"/>
      <c r="O19" s="23"/>
      <c r="P19" s="23"/>
      <c r="Q19" s="23"/>
      <c r="R19" s="23"/>
      <c r="S19" s="23"/>
    </row>
    <row r="20" spans="1:19" x14ac:dyDescent="0.25">
      <c r="A20" s="23"/>
      <c r="B20" s="23"/>
      <c r="C20" s="23"/>
      <c r="D20" s="23"/>
      <c r="E20" s="23"/>
      <c r="F20" s="23"/>
      <c r="G20" s="23"/>
      <c r="H20" s="23"/>
      <c r="I20" s="23"/>
      <c r="J20" s="23"/>
      <c r="K20" s="23"/>
      <c r="L20" s="23"/>
      <c r="M20" s="23"/>
      <c r="N20" s="23"/>
      <c r="O20" s="23"/>
      <c r="P20" s="23"/>
      <c r="Q20" s="23"/>
      <c r="R20" s="23"/>
      <c r="S20" s="23"/>
    </row>
    <row r="21" spans="1:19" x14ac:dyDescent="0.25">
      <c r="A21" s="23"/>
      <c r="B21" s="23"/>
      <c r="C21" s="23"/>
      <c r="D21" s="23"/>
      <c r="E21" s="23"/>
      <c r="F21" s="23"/>
      <c r="G21" s="23"/>
      <c r="H21" s="23"/>
      <c r="I21" s="23"/>
      <c r="J21" s="23"/>
      <c r="K21" s="23"/>
      <c r="L21" s="23"/>
      <c r="M21" s="23"/>
      <c r="N21" s="23"/>
      <c r="O21" s="23"/>
      <c r="P21" s="23"/>
      <c r="Q21" s="23"/>
      <c r="R21" s="23"/>
      <c r="S21" s="23"/>
    </row>
    <row r="22" spans="1:19" x14ac:dyDescent="0.25">
      <c r="A22" s="23"/>
      <c r="B22" s="23"/>
      <c r="C22" s="23"/>
      <c r="D22" s="23"/>
      <c r="E22" s="23"/>
      <c r="F22" s="23"/>
      <c r="G22" s="23"/>
      <c r="H22" s="23"/>
      <c r="I22" s="23"/>
      <c r="J22" s="23"/>
      <c r="K22" s="23"/>
      <c r="L22" s="23"/>
      <c r="M22" s="23"/>
      <c r="N22" s="23"/>
      <c r="O22" s="23"/>
      <c r="P22" s="23"/>
      <c r="Q22" s="23"/>
      <c r="R22" s="23"/>
      <c r="S22" s="23"/>
    </row>
    <row r="23" spans="1:19" x14ac:dyDescent="0.25">
      <c r="A23" s="23"/>
      <c r="B23" s="23"/>
      <c r="C23" s="23"/>
      <c r="D23" s="23"/>
      <c r="E23" s="23"/>
      <c r="F23" s="23"/>
      <c r="G23" s="23"/>
      <c r="H23" s="23"/>
      <c r="I23" s="23"/>
      <c r="J23" s="23"/>
      <c r="K23" s="23"/>
      <c r="L23" s="23"/>
      <c r="M23" s="23"/>
      <c r="N23" s="23"/>
      <c r="O23" s="23"/>
      <c r="P23" s="23"/>
      <c r="Q23" s="23"/>
      <c r="R23" s="23"/>
      <c r="S23" s="23"/>
    </row>
    <row r="24" spans="1:19" x14ac:dyDescent="0.25">
      <c r="A24" s="23"/>
      <c r="B24" s="23"/>
      <c r="C24" s="23"/>
      <c r="D24" s="23"/>
      <c r="E24" s="23"/>
      <c r="F24" s="23"/>
      <c r="G24" s="23"/>
      <c r="H24" s="23"/>
      <c r="I24" s="23"/>
      <c r="J24" s="23"/>
      <c r="K24" s="23"/>
      <c r="L24" s="23"/>
      <c r="M24" s="23"/>
      <c r="N24" s="23"/>
      <c r="O24" s="23"/>
      <c r="P24" s="23"/>
      <c r="Q24" s="23"/>
      <c r="R24" s="23"/>
      <c r="S24" s="23"/>
    </row>
    <row r="25" spans="1:19" x14ac:dyDescent="0.25">
      <c r="A25" s="23"/>
      <c r="B25" s="23"/>
      <c r="C25" s="23"/>
      <c r="D25" s="23"/>
      <c r="E25" s="23"/>
      <c r="F25" s="23"/>
      <c r="G25" s="23"/>
      <c r="H25" s="23"/>
      <c r="I25" s="23"/>
      <c r="J25" s="23"/>
      <c r="K25" s="23"/>
      <c r="L25" s="23"/>
      <c r="M25" s="23"/>
      <c r="N25" s="23"/>
      <c r="O25" s="23"/>
      <c r="P25" s="23"/>
      <c r="Q25" s="23"/>
      <c r="R25" s="23"/>
      <c r="S25" s="23"/>
    </row>
    <row r="26" spans="1:19" x14ac:dyDescent="0.25">
      <c r="A26" s="23"/>
      <c r="B26" s="23"/>
      <c r="C26" s="23"/>
      <c r="D26" s="23"/>
      <c r="E26" s="23"/>
      <c r="F26" s="23"/>
      <c r="G26" s="23"/>
      <c r="H26" s="23"/>
      <c r="I26" s="23"/>
      <c r="J26" s="23"/>
      <c r="K26" s="23"/>
      <c r="L26" s="23"/>
      <c r="M26" s="23"/>
      <c r="N26" s="23"/>
      <c r="O26" s="23"/>
      <c r="P26" s="23"/>
      <c r="Q26" s="23"/>
      <c r="R26" s="23"/>
      <c r="S26" s="23"/>
    </row>
    <row r="27" spans="1:19" x14ac:dyDescent="0.25">
      <c r="A27" s="23"/>
      <c r="B27" s="23"/>
      <c r="C27" s="23"/>
      <c r="D27" s="23"/>
      <c r="E27" s="23"/>
      <c r="F27" s="23"/>
      <c r="G27" s="23"/>
      <c r="H27" s="23"/>
      <c r="I27" s="23"/>
      <c r="J27" s="23"/>
      <c r="K27" s="23"/>
      <c r="L27" s="23"/>
      <c r="M27" s="23"/>
      <c r="N27" s="23"/>
      <c r="O27" s="23"/>
      <c r="P27" s="23"/>
      <c r="Q27" s="23"/>
      <c r="R27" s="23"/>
      <c r="S27" s="23"/>
    </row>
    <row r="28" spans="1:19" x14ac:dyDescent="0.25">
      <c r="A28" s="23"/>
      <c r="B28" s="23"/>
      <c r="C28" s="23"/>
      <c r="D28" s="23"/>
      <c r="E28" s="23"/>
      <c r="F28" s="23"/>
      <c r="G28" s="23"/>
      <c r="H28" s="23"/>
      <c r="I28" s="23"/>
      <c r="J28" s="23"/>
      <c r="K28" s="23"/>
      <c r="L28" s="23"/>
      <c r="M28" s="23"/>
      <c r="N28" s="23"/>
      <c r="O28" s="23"/>
      <c r="P28" s="23"/>
      <c r="Q28" s="23"/>
      <c r="R28" s="23"/>
      <c r="S28" s="23"/>
    </row>
  </sheetData>
  <mergeCells count="1">
    <mergeCell ref="A4:S2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243BE-FF94-43EE-9597-8419E739304B}">
  <dimension ref="A3:I43"/>
  <sheetViews>
    <sheetView topLeftCell="A40" workbookViewId="0">
      <selection activeCell="H42" sqref="H42:I45"/>
    </sheetView>
  </sheetViews>
  <sheetFormatPr defaultRowHeight="15" x14ac:dyDescent="0.25"/>
  <cols>
    <col min="1" max="1" width="17.7109375" bestFit="1" customWidth="1"/>
    <col min="2" max="2" width="26.140625" bestFit="1" customWidth="1"/>
    <col min="3" max="3" width="17.7109375" bestFit="1" customWidth="1"/>
    <col min="4" max="4" width="17" bestFit="1" customWidth="1"/>
    <col min="5" max="5" width="7" hidden="1" customWidth="1"/>
    <col min="6" max="6" width="12.28515625" bestFit="1" customWidth="1"/>
    <col min="7" max="7" width="12.140625" customWidth="1"/>
    <col min="8" max="8" width="14" bestFit="1" customWidth="1"/>
    <col min="9" max="9" width="17" bestFit="1" customWidth="1"/>
    <col min="10" max="10" width="23.42578125" bestFit="1" customWidth="1"/>
    <col min="11" max="11" width="11.28515625" bestFit="1" customWidth="1"/>
    <col min="12" max="12" width="12.140625" bestFit="1" customWidth="1"/>
    <col min="13" max="13" width="11.28515625" bestFit="1" customWidth="1"/>
  </cols>
  <sheetData>
    <row r="3" spans="1:9" x14ac:dyDescent="0.25">
      <c r="H3" s="5" t="s">
        <v>283</v>
      </c>
      <c r="I3" t="s">
        <v>300</v>
      </c>
    </row>
    <row r="4" spans="1:9" x14ac:dyDescent="0.25">
      <c r="A4" s="5" t="s">
        <v>296</v>
      </c>
      <c r="B4" t="s">
        <v>294</v>
      </c>
      <c r="C4" t="s">
        <v>295</v>
      </c>
      <c r="H4" s="6" t="s">
        <v>18</v>
      </c>
      <c r="I4">
        <v>200</v>
      </c>
    </row>
    <row r="5" spans="1:9" x14ac:dyDescent="0.25">
      <c r="A5" s="6" t="s">
        <v>1</v>
      </c>
      <c r="B5">
        <v>133</v>
      </c>
      <c r="C5">
        <v>186</v>
      </c>
      <c r="H5" s="6" t="s">
        <v>13</v>
      </c>
      <c r="I5">
        <v>400</v>
      </c>
    </row>
    <row r="6" spans="1:9" x14ac:dyDescent="0.25">
      <c r="A6" s="6" t="s">
        <v>6</v>
      </c>
      <c r="B6">
        <v>168</v>
      </c>
      <c r="C6">
        <v>396</v>
      </c>
      <c r="H6" s="6" t="s">
        <v>4</v>
      </c>
      <c r="I6">
        <v>200</v>
      </c>
    </row>
    <row r="7" spans="1:9" x14ac:dyDescent="0.25">
      <c r="A7" s="6" t="s">
        <v>72</v>
      </c>
      <c r="B7">
        <v>16</v>
      </c>
      <c r="C7">
        <v>14</v>
      </c>
      <c r="H7" s="6" t="s">
        <v>9</v>
      </c>
      <c r="I7">
        <v>200</v>
      </c>
    </row>
    <row r="8" spans="1:9" x14ac:dyDescent="0.25">
      <c r="A8" s="6" t="s">
        <v>23</v>
      </c>
      <c r="B8">
        <v>27</v>
      </c>
      <c r="C8">
        <v>60</v>
      </c>
      <c r="H8" s="6" t="s">
        <v>293</v>
      </c>
      <c r="I8">
        <v>1000</v>
      </c>
    </row>
    <row r="9" spans="1:9" x14ac:dyDescent="0.25">
      <c r="A9" s="6" t="s">
        <v>293</v>
      </c>
      <c r="B9">
        <v>344</v>
      </c>
      <c r="C9">
        <v>656</v>
      </c>
    </row>
    <row r="10" spans="1:9" x14ac:dyDescent="0.25">
      <c r="A10" s="6"/>
    </row>
    <row r="11" spans="1:9" x14ac:dyDescent="0.25">
      <c r="A11" s="6"/>
    </row>
    <row r="12" spans="1:9" x14ac:dyDescent="0.25">
      <c r="A12" s="6"/>
    </row>
    <row r="20" spans="1:9" x14ac:dyDescent="0.25">
      <c r="A20" s="5" t="s">
        <v>298</v>
      </c>
      <c r="B20" t="s">
        <v>297</v>
      </c>
    </row>
    <row r="21" spans="1:9" x14ac:dyDescent="0.25">
      <c r="A21" s="6" t="s">
        <v>18</v>
      </c>
      <c r="B21">
        <v>856</v>
      </c>
    </row>
    <row r="22" spans="1:9" x14ac:dyDescent="0.25">
      <c r="A22" s="6" t="s">
        <v>13</v>
      </c>
      <c r="B22">
        <v>1710</v>
      </c>
      <c r="H22" t="s">
        <v>301</v>
      </c>
      <c r="I22" t="s">
        <v>302</v>
      </c>
    </row>
    <row r="23" spans="1:9" x14ac:dyDescent="0.25">
      <c r="A23" s="6" t="s">
        <v>4</v>
      </c>
      <c r="B23">
        <v>856</v>
      </c>
      <c r="H23">
        <v>4.274</v>
      </c>
      <c r="I23">
        <v>1000</v>
      </c>
    </row>
    <row r="24" spans="1:9" x14ac:dyDescent="0.25">
      <c r="A24" s="6" t="s">
        <v>9</v>
      </c>
      <c r="B24">
        <v>852</v>
      </c>
    </row>
    <row r="25" spans="1:9" x14ac:dyDescent="0.25">
      <c r="A25" s="6" t="s">
        <v>293</v>
      </c>
      <c r="B25">
        <v>4274</v>
      </c>
    </row>
    <row r="29" spans="1:9" x14ac:dyDescent="0.25">
      <c r="H29" s="5" t="s">
        <v>299</v>
      </c>
      <c r="I29" t="s">
        <v>303</v>
      </c>
    </row>
    <row r="30" spans="1:9" x14ac:dyDescent="0.25">
      <c r="C30" s="5" t="s">
        <v>283</v>
      </c>
      <c r="D30" t="s">
        <v>300</v>
      </c>
      <c r="H30" s="6" t="s">
        <v>5</v>
      </c>
      <c r="I30">
        <v>565</v>
      </c>
    </row>
    <row r="31" spans="1:9" x14ac:dyDescent="0.25">
      <c r="C31" s="6" t="s">
        <v>1</v>
      </c>
      <c r="D31">
        <v>319</v>
      </c>
      <c r="H31" s="6" t="s">
        <v>31</v>
      </c>
      <c r="I31">
        <v>163</v>
      </c>
    </row>
    <row r="32" spans="1:9" x14ac:dyDescent="0.25">
      <c r="C32" s="6" t="s">
        <v>6</v>
      </c>
      <c r="D32">
        <v>564</v>
      </c>
      <c r="H32" s="6" t="s">
        <v>45</v>
      </c>
      <c r="I32">
        <v>34</v>
      </c>
    </row>
    <row r="33" spans="3:9" x14ac:dyDescent="0.25">
      <c r="C33" s="6" t="s">
        <v>72</v>
      </c>
      <c r="D33">
        <v>30</v>
      </c>
      <c r="H33" s="6" t="s">
        <v>14</v>
      </c>
      <c r="I33">
        <v>32</v>
      </c>
    </row>
    <row r="34" spans="3:9" x14ac:dyDescent="0.25">
      <c r="C34" s="6" t="s">
        <v>23</v>
      </c>
      <c r="D34">
        <v>87</v>
      </c>
      <c r="H34" s="6" t="s">
        <v>33</v>
      </c>
      <c r="I34">
        <v>19</v>
      </c>
    </row>
    <row r="35" spans="3:9" x14ac:dyDescent="0.25">
      <c r="C35" s="6" t="s">
        <v>293</v>
      </c>
      <c r="D35">
        <v>1000</v>
      </c>
      <c r="H35" s="6" t="s">
        <v>293</v>
      </c>
      <c r="I35">
        <v>813</v>
      </c>
    </row>
    <row r="41" spans="3:9" x14ac:dyDescent="0.25">
      <c r="H41" s="5" t="s">
        <v>304</v>
      </c>
    </row>
    <row r="42" spans="3:9" x14ac:dyDescent="0.25">
      <c r="H42" s="6" t="s">
        <v>294</v>
      </c>
      <c r="I42">
        <v>344</v>
      </c>
    </row>
    <row r="43" spans="3:9" x14ac:dyDescent="0.25">
      <c r="H43" s="6" t="s">
        <v>295</v>
      </c>
      <c r="I43">
        <v>656</v>
      </c>
    </row>
  </sheetData>
  <pageMargins left="0.7" right="0.7" top="0.75" bottom="0.75" header="0.3" footer="0.3"/>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E1067-ECA9-40BC-8A20-D88D82B0669C}">
  <dimension ref="A3:G60"/>
  <sheetViews>
    <sheetView topLeftCell="A39" workbookViewId="0">
      <selection activeCell="F5" sqref="F5"/>
    </sheetView>
  </sheetViews>
  <sheetFormatPr defaultRowHeight="15" x14ac:dyDescent="0.25"/>
  <cols>
    <col min="1" max="1" width="17.7109375" bestFit="1" customWidth="1"/>
    <col min="2" max="2" width="18.7109375" bestFit="1" customWidth="1"/>
    <col min="3" max="5" width="20.140625" bestFit="1" customWidth="1"/>
    <col min="6" max="6" width="19.7109375" bestFit="1" customWidth="1"/>
    <col min="7" max="7" width="17" bestFit="1" customWidth="1"/>
    <col min="8" max="56" width="20.140625" bestFit="1" customWidth="1"/>
    <col min="57" max="57" width="11.28515625" bestFit="1" customWidth="1"/>
  </cols>
  <sheetData>
    <row r="3" spans="1:7" x14ac:dyDescent="0.25">
      <c r="A3" s="5" t="s">
        <v>299</v>
      </c>
      <c r="B3" t="s">
        <v>305</v>
      </c>
      <c r="D3" t="str">
        <f>F3</f>
        <v>Row Labels</v>
      </c>
      <c r="E3" t="str">
        <f>G3</f>
        <v>Count of Reviews</v>
      </c>
      <c r="F3" s="5" t="s">
        <v>299</v>
      </c>
      <c r="G3" t="s">
        <v>300</v>
      </c>
    </row>
    <row r="4" spans="1:7" x14ac:dyDescent="0.25">
      <c r="A4" s="6" t="s">
        <v>6</v>
      </c>
      <c r="B4">
        <v>564</v>
      </c>
      <c r="D4" t="str">
        <f t="shared" ref="D4:D59" si="0">F4</f>
        <v>Argentina</v>
      </c>
      <c r="E4">
        <f t="shared" ref="E4:E59" si="1">G4</f>
        <v>3</v>
      </c>
      <c r="F4" s="6" t="s">
        <v>199</v>
      </c>
      <c r="G4">
        <v>3</v>
      </c>
    </row>
    <row r="5" spans="1:7" x14ac:dyDescent="0.25">
      <c r="A5" s="6" t="s">
        <v>1</v>
      </c>
      <c r="B5">
        <v>319</v>
      </c>
      <c r="D5" t="str">
        <f>F5</f>
        <v>Australia</v>
      </c>
      <c r="E5">
        <f t="shared" si="1"/>
        <v>34</v>
      </c>
      <c r="F5" s="6" t="s">
        <v>45</v>
      </c>
      <c r="G5">
        <v>34</v>
      </c>
    </row>
    <row r="6" spans="1:7" x14ac:dyDescent="0.25">
      <c r="A6" s="6" t="s">
        <v>23</v>
      </c>
      <c r="B6">
        <v>87</v>
      </c>
      <c r="D6" t="str">
        <f t="shared" si="0"/>
        <v>Austria</v>
      </c>
      <c r="E6">
        <f t="shared" si="1"/>
        <v>2</v>
      </c>
      <c r="F6" s="6" t="s">
        <v>69</v>
      </c>
      <c r="G6">
        <v>2</v>
      </c>
    </row>
    <row r="7" spans="1:7" x14ac:dyDescent="0.25">
      <c r="A7" s="6" t="s">
        <v>72</v>
      </c>
      <c r="B7">
        <v>30</v>
      </c>
      <c r="D7" t="str">
        <f t="shared" si="0"/>
        <v>Belgium</v>
      </c>
      <c r="E7">
        <f t="shared" si="1"/>
        <v>5</v>
      </c>
      <c r="F7" s="6" t="s">
        <v>80</v>
      </c>
      <c r="G7">
        <v>5</v>
      </c>
    </row>
    <row r="8" spans="1:7" x14ac:dyDescent="0.25">
      <c r="A8" s="6" t="s">
        <v>293</v>
      </c>
      <c r="B8">
        <v>1000</v>
      </c>
      <c r="D8" t="str">
        <f t="shared" si="0"/>
        <v>Bermuda</v>
      </c>
      <c r="E8">
        <f t="shared" si="1"/>
        <v>1</v>
      </c>
      <c r="F8" s="6" t="s">
        <v>133</v>
      </c>
      <c r="G8">
        <v>1</v>
      </c>
    </row>
    <row r="9" spans="1:7" x14ac:dyDescent="0.25">
      <c r="D9" t="str">
        <f t="shared" si="0"/>
        <v>Botswana</v>
      </c>
      <c r="E9">
        <f t="shared" si="1"/>
        <v>1</v>
      </c>
      <c r="F9" s="6" t="s">
        <v>139</v>
      </c>
      <c r="G9">
        <v>1</v>
      </c>
    </row>
    <row r="10" spans="1:7" x14ac:dyDescent="0.25">
      <c r="D10" t="str">
        <f t="shared" si="0"/>
        <v>Brazil</v>
      </c>
      <c r="E10">
        <f t="shared" si="1"/>
        <v>1</v>
      </c>
      <c r="F10" s="6" t="s">
        <v>140</v>
      </c>
      <c r="G10">
        <v>1</v>
      </c>
    </row>
    <row r="11" spans="1:7" x14ac:dyDescent="0.25">
      <c r="D11" t="str">
        <f t="shared" si="0"/>
        <v>Bulgaria</v>
      </c>
      <c r="E11">
        <f t="shared" si="1"/>
        <v>1</v>
      </c>
      <c r="F11" s="6" t="s">
        <v>182</v>
      </c>
      <c r="G11">
        <v>1</v>
      </c>
    </row>
    <row r="12" spans="1:7" x14ac:dyDescent="0.25">
      <c r="D12" t="str">
        <f t="shared" si="0"/>
        <v>Canada</v>
      </c>
      <c r="E12">
        <f t="shared" si="1"/>
        <v>32</v>
      </c>
      <c r="F12" s="6" t="s">
        <v>14</v>
      </c>
      <c r="G12">
        <v>32</v>
      </c>
    </row>
    <row r="13" spans="1:7" x14ac:dyDescent="0.25">
      <c r="D13" t="str">
        <f t="shared" si="0"/>
        <v>Chile</v>
      </c>
      <c r="E13">
        <f t="shared" si="1"/>
        <v>1</v>
      </c>
      <c r="F13" s="6" t="s">
        <v>51</v>
      </c>
      <c r="G13">
        <v>1</v>
      </c>
    </row>
    <row r="14" spans="1:7" x14ac:dyDescent="0.25">
      <c r="D14" t="str">
        <f t="shared" si="0"/>
        <v>China</v>
      </c>
      <c r="E14">
        <f t="shared" si="1"/>
        <v>1</v>
      </c>
      <c r="F14" s="6" t="s">
        <v>246</v>
      </c>
      <c r="G14">
        <v>1</v>
      </c>
    </row>
    <row r="15" spans="1:7" x14ac:dyDescent="0.25">
      <c r="D15" t="str">
        <f t="shared" si="0"/>
        <v>Cyprus</v>
      </c>
      <c r="E15">
        <f t="shared" si="1"/>
        <v>1</v>
      </c>
      <c r="F15" s="6" t="s">
        <v>47</v>
      </c>
      <c r="G15">
        <v>1</v>
      </c>
    </row>
    <row r="16" spans="1:7" x14ac:dyDescent="0.25">
      <c r="D16" t="str">
        <f t="shared" si="0"/>
        <v>Czech Republic</v>
      </c>
      <c r="E16">
        <f t="shared" si="1"/>
        <v>2</v>
      </c>
      <c r="F16" s="6" t="s">
        <v>92</v>
      </c>
      <c r="G16">
        <v>2</v>
      </c>
    </row>
    <row r="17" spans="4:7" x14ac:dyDescent="0.25">
      <c r="D17" t="str">
        <f t="shared" si="0"/>
        <v>Denmark</v>
      </c>
      <c r="E17">
        <f t="shared" si="1"/>
        <v>1</v>
      </c>
      <c r="F17" s="6" t="s">
        <v>204</v>
      </c>
      <c r="G17">
        <v>1</v>
      </c>
    </row>
    <row r="18" spans="4:7" x14ac:dyDescent="0.25">
      <c r="D18" t="str">
        <f t="shared" si="0"/>
        <v>France</v>
      </c>
      <c r="E18">
        <f t="shared" si="1"/>
        <v>9</v>
      </c>
      <c r="F18" s="6" t="s">
        <v>70</v>
      </c>
      <c r="G18">
        <v>9</v>
      </c>
    </row>
    <row r="19" spans="4:7" x14ac:dyDescent="0.25">
      <c r="D19" t="str">
        <f t="shared" si="0"/>
        <v>Germany</v>
      </c>
      <c r="E19">
        <f t="shared" si="1"/>
        <v>16</v>
      </c>
      <c r="F19" s="6" t="s">
        <v>25</v>
      </c>
      <c r="G19">
        <v>16</v>
      </c>
    </row>
    <row r="20" spans="4:7" x14ac:dyDescent="0.25">
      <c r="D20" t="str">
        <f t="shared" si="0"/>
        <v>Ghana</v>
      </c>
      <c r="E20">
        <f t="shared" si="1"/>
        <v>3</v>
      </c>
      <c r="F20" s="6" t="s">
        <v>109</v>
      </c>
      <c r="G20">
        <v>3</v>
      </c>
    </row>
    <row r="21" spans="4:7" x14ac:dyDescent="0.25">
      <c r="D21" t="str">
        <f t="shared" si="0"/>
        <v>Greece</v>
      </c>
      <c r="E21">
        <f t="shared" si="1"/>
        <v>6</v>
      </c>
      <c r="F21" s="6" t="s">
        <v>34</v>
      </c>
      <c r="G21">
        <v>6</v>
      </c>
    </row>
    <row r="22" spans="4:7" x14ac:dyDescent="0.25">
      <c r="D22" t="str">
        <f t="shared" si="0"/>
        <v>Hong Kong</v>
      </c>
      <c r="E22">
        <f t="shared" si="1"/>
        <v>7</v>
      </c>
      <c r="F22" s="6" t="s">
        <v>0</v>
      </c>
      <c r="G22">
        <v>7</v>
      </c>
    </row>
    <row r="23" spans="4:7" x14ac:dyDescent="0.25">
      <c r="D23" t="str">
        <f t="shared" si="0"/>
        <v>Hungary</v>
      </c>
      <c r="E23">
        <f t="shared" si="1"/>
        <v>1</v>
      </c>
      <c r="F23" s="6" t="s">
        <v>274</v>
      </c>
      <c r="G23">
        <v>1</v>
      </c>
    </row>
    <row r="24" spans="4:7" x14ac:dyDescent="0.25">
      <c r="D24" t="str">
        <f t="shared" si="0"/>
        <v>Iceland</v>
      </c>
      <c r="E24">
        <f t="shared" si="1"/>
        <v>2</v>
      </c>
      <c r="F24" s="6" t="s">
        <v>10</v>
      </c>
      <c r="G24">
        <v>2</v>
      </c>
    </row>
    <row r="25" spans="4:7" x14ac:dyDescent="0.25">
      <c r="D25" t="str">
        <f t="shared" si="0"/>
        <v>India</v>
      </c>
      <c r="E25">
        <f t="shared" si="1"/>
        <v>9</v>
      </c>
      <c r="F25" s="6" t="s">
        <v>71</v>
      </c>
      <c r="G25">
        <v>9</v>
      </c>
    </row>
    <row r="26" spans="4:7" x14ac:dyDescent="0.25">
      <c r="D26" t="str">
        <f t="shared" si="0"/>
        <v>Ireland</v>
      </c>
      <c r="E26">
        <f t="shared" si="1"/>
        <v>10</v>
      </c>
      <c r="F26" s="6" t="s">
        <v>58</v>
      </c>
      <c r="G26">
        <v>10</v>
      </c>
    </row>
    <row r="27" spans="4:7" x14ac:dyDescent="0.25">
      <c r="D27" t="str">
        <f t="shared" si="0"/>
        <v>Israel</v>
      </c>
      <c r="E27">
        <f t="shared" si="1"/>
        <v>1</v>
      </c>
      <c r="F27" s="6" t="s">
        <v>258</v>
      </c>
      <c r="G27">
        <v>1</v>
      </c>
    </row>
    <row r="28" spans="4:7" x14ac:dyDescent="0.25">
      <c r="D28" t="str">
        <f t="shared" si="0"/>
        <v>Italy</v>
      </c>
      <c r="E28">
        <f t="shared" si="1"/>
        <v>7</v>
      </c>
      <c r="F28" s="6" t="s">
        <v>36</v>
      </c>
      <c r="G28">
        <v>7</v>
      </c>
    </row>
    <row r="29" spans="4:7" x14ac:dyDescent="0.25">
      <c r="D29" t="str">
        <f t="shared" si="0"/>
        <v>Japan</v>
      </c>
      <c r="E29">
        <f t="shared" si="1"/>
        <v>1</v>
      </c>
      <c r="F29" s="6" t="s">
        <v>240</v>
      </c>
      <c r="G29">
        <v>1</v>
      </c>
    </row>
    <row r="30" spans="4:7" x14ac:dyDescent="0.25">
      <c r="D30" t="str">
        <f t="shared" si="0"/>
        <v>Jordan</v>
      </c>
      <c r="E30">
        <f t="shared" si="1"/>
        <v>1</v>
      </c>
      <c r="F30" s="6" t="s">
        <v>229</v>
      </c>
      <c r="G30">
        <v>1</v>
      </c>
    </row>
    <row r="31" spans="4:7" x14ac:dyDescent="0.25">
      <c r="D31" t="str">
        <f t="shared" si="0"/>
        <v>Kuwait</v>
      </c>
      <c r="E31">
        <f t="shared" si="1"/>
        <v>1</v>
      </c>
      <c r="F31" s="6" t="s">
        <v>256</v>
      </c>
      <c r="G31">
        <v>1</v>
      </c>
    </row>
    <row r="32" spans="4:7" x14ac:dyDescent="0.25">
      <c r="D32" t="str">
        <f t="shared" si="0"/>
        <v>Malaysia</v>
      </c>
      <c r="E32">
        <f t="shared" si="1"/>
        <v>8</v>
      </c>
      <c r="F32" s="6" t="s">
        <v>94</v>
      </c>
      <c r="G32">
        <v>8</v>
      </c>
    </row>
    <row r="33" spans="4:7" x14ac:dyDescent="0.25">
      <c r="D33" t="str">
        <f t="shared" si="0"/>
        <v>Mexico</v>
      </c>
      <c r="E33">
        <f t="shared" si="1"/>
        <v>2</v>
      </c>
      <c r="F33" s="6" t="s">
        <v>202</v>
      </c>
      <c r="G33">
        <v>2</v>
      </c>
    </row>
    <row r="34" spans="4:7" x14ac:dyDescent="0.25">
      <c r="D34" t="str">
        <f t="shared" si="0"/>
        <v>Netherlands</v>
      </c>
      <c r="E34">
        <f t="shared" si="1"/>
        <v>11</v>
      </c>
      <c r="F34" s="6" t="s">
        <v>64</v>
      </c>
      <c r="G34">
        <v>11</v>
      </c>
    </row>
    <row r="35" spans="4:7" x14ac:dyDescent="0.25">
      <c r="D35" t="str">
        <f t="shared" si="0"/>
        <v>New Zealand</v>
      </c>
      <c r="E35">
        <f t="shared" si="1"/>
        <v>3</v>
      </c>
      <c r="F35" s="6" t="s">
        <v>91</v>
      </c>
      <c r="G35">
        <v>3</v>
      </c>
    </row>
    <row r="36" spans="4:7" x14ac:dyDescent="0.25">
      <c r="D36" t="str">
        <f t="shared" si="0"/>
        <v>Nigeria</v>
      </c>
      <c r="E36">
        <f t="shared" si="1"/>
        <v>1</v>
      </c>
      <c r="F36" s="6" t="s">
        <v>174</v>
      </c>
      <c r="G36">
        <v>1</v>
      </c>
    </row>
    <row r="37" spans="4:7" x14ac:dyDescent="0.25">
      <c r="D37" t="str">
        <f t="shared" si="0"/>
        <v>Norway</v>
      </c>
      <c r="E37">
        <f t="shared" si="1"/>
        <v>2</v>
      </c>
      <c r="F37" s="6" t="s">
        <v>220</v>
      </c>
      <c r="G37">
        <v>2</v>
      </c>
    </row>
    <row r="38" spans="4:7" x14ac:dyDescent="0.25">
      <c r="D38" t="str">
        <f t="shared" si="0"/>
        <v>Panama</v>
      </c>
      <c r="E38">
        <f t="shared" si="1"/>
        <v>1</v>
      </c>
      <c r="F38" s="6" t="s">
        <v>141</v>
      </c>
      <c r="G38">
        <v>1</v>
      </c>
    </row>
    <row r="39" spans="4:7" x14ac:dyDescent="0.25">
      <c r="D39" t="str">
        <f t="shared" si="0"/>
        <v>Philippines</v>
      </c>
      <c r="E39">
        <f t="shared" si="1"/>
        <v>1</v>
      </c>
      <c r="F39" s="6" t="s">
        <v>176</v>
      </c>
      <c r="G39">
        <v>1</v>
      </c>
    </row>
    <row r="40" spans="4:7" x14ac:dyDescent="0.25">
      <c r="D40" t="str">
        <f t="shared" si="0"/>
        <v>Poland</v>
      </c>
      <c r="E40">
        <f t="shared" si="1"/>
        <v>4</v>
      </c>
      <c r="F40" s="6" t="s">
        <v>189</v>
      </c>
      <c r="G40">
        <v>4</v>
      </c>
    </row>
    <row r="41" spans="4:7" x14ac:dyDescent="0.25">
      <c r="D41" t="str">
        <f t="shared" si="0"/>
        <v>Qatar</v>
      </c>
      <c r="E41">
        <f t="shared" si="1"/>
        <v>4</v>
      </c>
      <c r="F41" s="6" t="s">
        <v>16</v>
      </c>
      <c r="G41">
        <v>4</v>
      </c>
    </row>
    <row r="42" spans="4:7" x14ac:dyDescent="0.25">
      <c r="D42" t="str">
        <f t="shared" si="0"/>
        <v>Romania</v>
      </c>
      <c r="E42">
        <f t="shared" si="1"/>
        <v>2</v>
      </c>
      <c r="F42" s="6" t="s">
        <v>44</v>
      </c>
      <c r="G42">
        <v>2</v>
      </c>
    </row>
    <row r="43" spans="4:7" x14ac:dyDescent="0.25">
      <c r="D43" t="str">
        <f t="shared" si="0"/>
        <v>Russian Federation</v>
      </c>
      <c r="E43">
        <f t="shared" si="1"/>
        <v>1</v>
      </c>
      <c r="F43" s="6" t="s">
        <v>175</v>
      </c>
      <c r="G43">
        <v>1</v>
      </c>
    </row>
    <row r="44" spans="4:7" x14ac:dyDescent="0.25">
      <c r="D44" t="str">
        <f t="shared" si="0"/>
        <v>Saint Kitts and Nevis</v>
      </c>
      <c r="E44">
        <f t="shared" si="1"/>
        <v>1</v>
      </c>
      <c r="F44" s="6" t="s">
        <v>211</v>
      </c>
      <c r="G44">
        <v>1</v>
      </c>
    </row>
    <row r="45" spans="4:7" x14ac:dyDescent="0.25">
      <c r="D45" t="str">
        <f t="shared" si="0"/>
        <v>Saudi Arabia</v>
      </c>
      <c r="E45">
        <f t="shared" si="1"/>
        <v>1</v>
      </c>
      <c r="F45" s="6" t="s">
        <v>273</v>
      </c>
      <c r="G45">
        <v>1</v>
      </c>
    </row>
    <row r="46" spans="4:7" x14ac:dyDescent="0.25">
      <c r="D46" t="str">
        <f t="shared" si="0"/>
        <v>Senegal</v>
      </c>
      <c r="E46">
        <f t="shared" si="1"/>
        <v>1</v>
      </c>
      <c r="F46" s="6" t="s">
        <v>37</v>
      </c>
      <c r="G46">
        <v>1</v>
      </c>
    </row>
    <row r="47" spans="4:7" x14ac:dyDescent="0.25">
      <c r="D47" t="str">
        <f t="shared" si="0"/>
        <v>Singapore</v>
      </c>
      <c r="E47">
        <f t="shared" si="1"/>
        <v>4</v>
      </c>
      <c r="F47" s="6" t="s">
        <v>99</v>
      </c>
      <c r="G47">
        <v>4</v>
      </c>
    </row>
    <row r="48" spans="4:7" x14ac:dyDescent="0.25">
      <c r="D48" t="str">
        <f t="shared" si="0"/>
        <v>Slovakia</v>
      </c>
      <c r="E48">
        <f t="shared" si="1"/>
        <v>1</v>
      </c>
      <c r="F48" s="6" t="s">
        <v>251</v>
      </c>
      <c r="G48">
        <v>1</v>
      </c>
    </row>
    <row r="49" spans="4:7" x14ac:dyDescent="0.25">
      <c r="D49" t="str">
        <f t="shared" si="0"/>
        <v>South Africa</v>
      </c>
      <c r="E49">
        <f t="shared" si="1"/>
        <v>19</v>
      </c>
      <c r="F49" s="6" t="s">
        <v>33</v>
      </c>
      <c r="G49">
        <v>19</v>
      </c>
    </row>
    <row r="50" spans="4:7" x14ac:dyDescent="0.25">
      <c r="D50" t="str">
        <f t="shared" si="0"/>
        <v>South Korea</v>
      </c>
      <c r="E50">
        <f t="shared" si="1"/>
        <v>1</v>
      </c>
      <c r="F50" s="6" t="s">
        <v>268</v>
      </c>
      <c r="G50">
        <v>1</v>
      </c>
    </row>
    <row r="51" spans="4:7" x14ac:dyDescent="0.25">
      <c r="D51" t="str">
        <f t="shared" si="0"/>
        <v>Spain</v>
      </c>
      <c r="E51">
        <f t="shared" si="1"/>
        <v>8</v>
      </c>
      <c r="F51" s="6" t="s">
        <v>20</v>
      </c>
      <c r="G51">
        <v>8</v>
      </c>
    </row>
    <row r="52" spans="4:7" x14ac:dyDescent="0.25">
      <c r="D52" t="str">
        <f t="shared" si="0"/>
        <v>Sweden</v>
      </c>
      <c r="E52">
        <f t="shared" si="1"/>
        <v>11</v>
      </c>
      <c r="F52" s="6" t="s">
        <v>56</v>
      </c>
      <c r="G52">
        <v>11</v>
      </c>
    </row>
    <row r="53" spans="4:7" x14ac:dyDescent="0.25">
      <c r="D53" t="str">
        <f t="shared" si="0"/>
        <v>Switzerland</v>
      </c>
      <c r="E53">
        <f t="shared" si="1"/>
        <v>10</v>
      </c>
      <c r="F53" s="6" t="s">
        <v>130</v>
      </c>
      <c r="G53">
        <v>10</v>
      </c>
    </row>
    <row r="54" spans="4:7" x14ac:dyDescent="0.25">
      <c r="D54" t="str">
        <f t="shared" si="0"/>
        <v>Taiwan</v>
      </c>
      <c r="E54">
        <f t="shared" si="1"/>
        <v>1</v>
      </c>
      <c r="F54" s="6" t="s">
        <v>245</v>
      </c>
      <c r="G54">
        <v>1</v>
      </c>
    </row>
    <row r="55" spans="4:7" x14ac:dyDescent="0.25">
      <c r="D55" t="str">
        <f t="shared" si="0"/>
        <v>Thailand</v>
      </c>
      <c r="E55">
        <f t="shared" si="1"/>
        <v>3</v>
      </c>
      <c r="F55" s="6" t="s">
        <v>190</v>
      </c>
      <c r="G55">
        <v>3</v>
      </c>
    </row>
    <row r="56" spans="4:7" x14ac:dyDescent="0.25">
      <c r="D56" t="str">
        <f t="shared" si="0"/>
        <v>United Arab Emirates</v>
      </c>
      <c r="E56">
        <f t="shared" si="1"/>
        <v>10</v>
      </c>
      <c r="F56" s="6" t="s">
        <v>38</v>
      </c>
      <c r="G56">
        <v>10</v>
      </c>
    </row>
    <row r="57" spans="4:7" x14ac:dyDescent="0.25">
      <c r="D57" t="str">
        <f t="shared" si="0"/>
        <v>United Kingdom</v>
      </c>
      <c r="E57">
        <f t="shared" si="1"/>
        <v>565</v>
      </c>
      <c r="F57" s="6" t="s">
        <v>5</v>
      </c>
      <c r="G57">
        <v>565</v>
      </c>
    </row>
    <row r="58" spans="4:7" x14ac:dyDescent="0.25">
      <c r="D58" t="str">
        <f t="shared" si="0"/>
        <v>United States</v>
      </c>
      <c r="E58">
        <f t="shared" si="1"/>
        <v>163</v>
      </c>
      <c r="F58" s="6" t="s">
        <v>31</v>
      </c>
      <c r="G58">
        <v>163</v>
      </c>
    </row>
    <row r="59" spans="4:7" x14ac:dyDescent="0.25">
      <c r="D59" t="str">
        <f t="shared" si="0"/>
        <v>Vietnam</v>
      </c>
      <c r="E59">
        <f t="shared" si="1"/>
        <v>1</v>
      </c>
      <c r="F59" s="6" t="s">
        <v>213</v>
      </c>
      <c r="G59">
        <v>1</v>
      </c>
    </row>
    <row r="60" spans="4:7" x14ac:dyDescent="0.25">
      <c r="F60" s="6" t="s">
        <v>293</v>
      </c>
      <c r="G60">
        <v>1000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6D13E-AE6E-4357-BC2E-52BFEADC91C9}">
  <dimension ref="A3:C57"/>
  <sheetViews>
    <sheetView topLeftCell="A13" workbookViewId="0">
      <selection activeCell="B13" sqref="B13"/>
    </sheetView>
  </sheetViews>
  <sheetFormatPr defaultRowHeight="15" x14ac:dyDescent="0.25"/>
  <cols>
    <col min="1" max="2" width="13.140625" bestFit="1" customWidth="1"/>
    <col min="3" max="3" width="23.42578125" bestFit="1" customWidth="1"/>
  </cols>
  <sheetData>
    <row r="3" spans="1:2" x14ac:dyDescent="0.25">
      <c r="A3" t="s">
        <v>307</v>
      </c>
    </row>
    <row r="4" spans="1:2" x14ac:dyDescent="0.25">
      <c r="A4" s="19">
        <v>1000</v>
      </c>
    </row>
    <row r="12" spans="1:2" x14ac:dyDescent="0.25">
      <c r="A12" s="5" t="s">
        <v>308</v>
      </c>
      <c r="B12" t="s">
        <v>307</v>
      </c>
    </row>
    <row r="13" spans="1:2" x14ac:dyDescent="0.25">
      <c r="A13" s="6" t="s">
        <v>7</v>
      </c>
      <c r="B13" s="19">
        <v>656</v>
      </c>
    </row>
    <row r="14" spans="1:2" x14ac:dyDescent="0.25">
      <c r="A14" s="6" t="s">
        <v>2</v>
      </c>
      <c r="B14" s="19">
        <v>344</v>
      </c>
    </row>
    <row r="15" spans="1:2" x14ac:dyDescent="0.25">
      <c r="A15" s="6" t="s">
        <v>293</v>
      </c>
      <c r="B15" s="19">
        <v>1000</v>
      </c>
    </row>
    <row r="19" spans="1:3" x14ac:dyDescent="0.25">
      <c r="A19" t="s">
        <v>301</v>
      </c>
    </row>
    <row r="20" spans="1:3" x14ac:dyDescent="0.25">
      <c r="A20">
        <v>4.274</v>
      </c>
    </row>
    <row r="24" spans="1:3" x14ac:dyDescent="0.25">
      <c r="A24" s="5" t="s">
        <v>308</v>
      </c>
      <c r="B24" t="s">
        <v>307</v>
      </c>
      <c r="C24" t="s">
        <v>302</v>
      </c>
    </row>
    <row r="25" spans="1:3" x14ac:dyDescent="0.25">
      <c r="A25" s="6" t="s">
        <v>18</v>
      </c>
      <c r="B25" s="19">
        <v>200</v>
      </c>
      <c r="C25">
        <v>200</v>
      </c>
    </row>
    <row r="26" spans="1:3" x14ac:dyDescent="0.25">
      <c r="A26" s="6" t="s">
        <v>13</v>
      </c>
      <c r="B26" s="19">
        <v>400</v>
      </c>
      <c r="C26">
        <v>400</v>
      </c>
    </row>
    <row r="27" spans="1:3" x14ac:dyDescent="0.25">
      <c r="A27" s="6" t="s">
        <v>4</v>
      </c>
      <c r="B27" s="19">
        <v>200</v>
      </c>
      <c r="C27">
        <v>200</v>
      </c>
    </row>
    <row r="28" spans="1:3" x14ac:dyDescent="0.25">
      <c r="A28" s="6" t="s">
        <v>9</v>
      </c>
      <c r="B28" s="19">
        <v>200</v>
      </c>
      <c r="C28">
        <v>200</v>
      </c>
    </row>
    <row r="29" spans="1:3" x14ac:dyDescent="0.25">
      <c r="A29" s="6" t="s">
        <v>293</v>
      </c>
      <c r="B29" s="19">
        <v>1000</v>
      </c>
      <c r="C29">
        <v>1000</v>
      </c>
    </row>
    <row r="40" spans="1:3" x14ac:dyDescent="0.25">
      <c r="A40" s="10"/>
      <c r="B40" s="11"/>
      <c r="C40" s="12"/>
    </row>
    <row r="41" spans="1:3" x14ac:dyDescent="0.25">
      <c r="A41" s="13"/>
      <c r="B41" s="14"/>
      <c r="C41" s="15"/>
    </row>
    <row r="42" spans="1:3" x14ac:dyDescent="0.25">
      <c r="A42" s="13"/>
      <c r="B42" s="14"/>
      <c r="C42" s="15"/>
    </row>
    <row r="43" spans="1:3" x14ac:dyDescent="0.25">
      <c r="A43" s="13"/>
      <c r="B43" s="14"/>
      <c r="C43" s="15"/>
    </row>
    <row r="44" spans="1:3" x14ac:dyDescent="0.25">
      <c r="A44" s="13"/>
      <c r="B44" s="14"/>
      <c r="C44" s="15"/>
    </row>
    <row r="45" spans="1:3" x14ac:dyDescent="0.25">
      <c r="A45" s="13"/>
      <c r="B45" s="14"/>
      <c r="C45" s="15"/>
    </row>
    <row r="46" spans="1:3" x14ac:dyDescent="0.25">
      <c r="A46" s="13"/>
      <c r="B46" s="14"/>
      <c r="C46" s="15"/>
    </row>
    <row r="47" spans="1:3" x14ac:dyDescent="0.25">
      <c r="A47" s="13"/>
      <c r="B47" s="14"/>
      <c r="C47" s="15"/>
    </row>
    <row r="48" spans="1:3" x14ac:dyDescent="0.25">
      <c r="A48" s="13"/>
      <c r="B48" s="14"/>
      <c r="C48" s="15"/>
    </row>
    <row r="49" spans="1:3" x14ac:dyDescent="0.25">
      <c r="A49" s="13"/>
      <c r="B49" s="14"/>
      <c r="C49" s="15"/>
    </row>
    <row r="50" spans="1:3" x14ac:dyDescent="0.25">
      <c r="A50" s="13"/>
      <c r="B50" s="14"/>
      <c r="C50" s="15"/>
    </row>
    <row r="51" spans="1:3" x14ac:dyDescent="0.25">
      <c r="A51" s="13"/>
      <c r="B51" s="14"/>
      <c r="C51" s="15"/>
    </row>
    <row r="52" spans="1:3" x14ac:dyDescent="0.25">
      <c r="A52" s="13"/>
      <c r="B52" s="14"/>
      <c r="C52" s="15"/>
    </row>
    <row r="53" spans="1:3" x14ac:dyDescent="0.25">
      <c r="A53" s="13"/>
      <c r="B53" s="14"/>
      <c r="C53" s="15"/>
    </row>
    <row r="54" spans="1:3" x14ac:dyDescent="0.25">
      <c r="A54" s="13"/>
      <c r="B54" s="14"/>
      <c r="C54" s="15"/>
    </row>
    <row r="55" spans="1:3" x14ac:dyDescent="0.25">
      <c r="A55" s="13"/>
      <c r="B55" s="14"/>
      <c r="C55" s="15"/>
    </row>
    <row r="56" spans="1:3" x14ac:dyDescent="0.25">
      <c r="A56" s="13"/>
      <c r="B56" s="14"/>
      <c r="C56" s="15"/>
    </row>
    <row r="57" spans="1:3" x14ac:dyDescent="0.25">
      <c r="A57" s="16"/>
      <c r="B57" s="17"/>
      <c r="C57" s="1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Sheet9</vt:lpstr>
      <vt:lpstr>Sheet10</vt:lpstr>
      <vt:lpstr>Sheet1</vt:lpstr>
      <vt:lpstr>Sheet2</vt:lpstr>
      <vt:lpstr>Sheet3</vt:lpstr>
      <vt:lpstr>Sheet4</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Aisosa Agbonlahor</dc:creator>
  <cp:lastModifiedBy>Aanu Adesemoye</cp:lastModifiedBy>
  <dcterms:created xsi:type="dcterms:W3CDTF">2024-01-15T18:27:39Z</dcterms:created>
  <dcterms:modified xsi:type="dcterms:W3CDTF">2025-02-03T16:49:05Z</dcterms:modified>
</cp:coreProperties>
</file>