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Dezzy\Desktop\labs\num-methods\1\"/>
    </mc:Choice>
  </mc:AlternateContent>
  <xr:revisionPtr revIDLastSave="0" documentId="13_ncr:1_{85F0FA9D-E499-41A1-AA38-05D06D251930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Метод дихотомии" sheetId="1" r:id="rId1"/>
    <sheet name="Метод простых итераций" sheetId="2" r:id="rId2"/>
    <sheet name="Метод Ньютона" sheetId="3" r:id="rId3"/>
    <sheet name="Метод хорд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4" i="4" l="1"/>
  <c r="I15" i="4"/>
  <c r="I16" i="4"/>
  <c r="I4" i="4"/>
  <c r="I5" i="4"/>
  <c r="I6" i="4"/>
  <c r="I7" i="4"/>
  <c r="I8" i="4"/>
  <c r="I9" i="4"/>
  <c r="I10" i="4"/>
  <c r="I11" i="4"/>
  <c r="I12" i="4"/>
  <c r="I13" i="4"/>
  <c r="I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3" i="4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3" i="1"/>
  <c r="E2" i="1"/>
  <c r="F2" i="1"/>
  <c r="F2" i="4"/>
  <c r="E2" i="4"/>
  <c r="D2" i="4"/>
  <c r="G2" i="4" s="1"/>
  <c r="H2" i="4"/>
  <c r="B5" i="3"/>
  <c r="B6" i="3" s="1"/>
  <c r="B4" i="3"/>
  <c r="B3" i="3"/>
  <c r="C4" i="2"/>
  <c r="D4" i="2" s="1"/>
  <c r="H2" i="1"/>
  <c r="D2" i="1"/>
  <c r="G2" i="1" s="1"/>
  <c r="C3" i="4" l="1"/>
  <c r="F3" i="4" s="1"/>
  <c r="C5" i="2"/>
  <c r="B3" i="1"/>
  <c r="E3" i="1" s="1"/>
  <c r="C3" i="1"/>
  <c r="F3" i="1" s="1"/>
  <c r="B3" i="4"/>
  <c r="D3" i="4" s="1"/>
  <c r="H3" i="1"/>
  <c r="D3" i="1"/>
  <c r="C4" i="3"/>
  <c r="C5" i="3"/>
  <c r="G3" i="4" l="1"/>
  <c r="E3" i="4"/>
  <c r="B4" i="4" s="1"/>
  <c r="C4" i="4"/>
  <c r="F4" i="4" s="1"/>
  <c r="C6" i="2"/>
  <c r="D5" i="2"/>
  <c r="G3" i="1"/>
  <c r="B4" i="1" s="1"/>
  <c r="E4" i="1" s="1"/>
  <c r="C6" i="3"/>
  <c r="D4" i="4" l="1"/>
  <c r="E4" i="4"/>
  <c r="C7" i="2"/>
  <c r="D6" i="2"/>
  <c r="C4" i="1"/>
  <c r="F4" i="1" s="1"/>
  <c r="G4" i="4" l="1"/>
  <c r="C5" i="4" s="1"/>
  <c r="F5" i="4" s="1"/>
  <c r="C8" i="2"/>
  <c r="D7" i="2"/>
  <c r="H4" i="1"/>
  <c r="D4" i="1"/>
  <c r="G4" i="1"/>
  <c r="B5" i="1" s="1"/>
  <c r="E5" i="1" s="1"/>
  <c r="B5" i="4" l="1"/>
  <c r="C9" i="2"/>
  <c r="D8" i="2"/>
  <c r="C5" i="1"/>
  <c r="F5" i="1" s="1"/>
  <c r="E5" i="4" l="1"/>
  <c r="D5" i="4"/>
  <c r="C10" i="2"/>
  <c r="D9" i="2"/>
  <c r="D5" i="1"/>
  <c r="H5" i="1"/>
  <c r="G5" i="4" l="1"/>
  <c r="C6" i="4" s="1"/>
  <c r="F6" i="4" s="1"/>
  <c r="B6" i="4"/>
  <c r="C11" i="2"/>
  <c r="D10" i="2"/>
  <c r="G5" i="1"/>
  <c r="B6" i="1" s="1"/>
  <c r="D6" i="4" l="1"/>
  <c r="E6" i="4"/>
  <c r="C12" i="2"/>
  <c r="D11" i="2"/>
  <c r="E6" i="1"/>
  <c r="C6" i="1"/>
  <c r="D6" i="1" s="1"/>
  <c r="G6" i="4" l="1"/>
  <c r="C7" i="4" s="1"/>
  <c r="F7" i="4" s="1"/>
  <c r="C13" i="2"/>
  <c r="D12" i="2"/>
  <c r="G6" i="1"/>
  <c r="B7" i="1" s="1"/>
  <c r="F6" i="1"/>
  <c r="C7" i="1" s="1"/>
  <c r="H6" i="1"/>
  <c r="B7" i="4" l="1"/>
  <c r="C14" i="2"/>
  <c r="D13" i="2"/>
  <c r="E7" i="1"/>
  <c r="D7" i="1"/>
  <c r="F7" i="1"/>
  <c r="H7" i="1"/>
  <c r="E7" i="4" l="1"/>
  <c r="D7" i="4"/>
  <c r="C15" i="2"/>
  <c r="D14" i="2"/>
  <c r="G7" i="1"/>
  <c r="B8" i="1" s="1"/>
  <c r="G7" i="4" l="1"/>
  <c r="C8" i="4" s="1"/>
  <c r="F8" i="4" s="1"/>
  <c r="B8" i="4"/>
  <c r="C16" i="2"/>
  <c r="D15" i="2"/>
  <c r="E8" i="1"/>
  <c r="C8" i="1"/>
  <c r="D8" i="4" l="1"/>
  <c r="E8" i="4"/>
  <c r="C17" i="2"/>
  <c r="D16" i="2"/>
  <c r="F8" i="1"/>
  <c r="H8" i="1"/>
  <c r="D8" i="1"/>
  <c r="G8" i="1" s="1"/>
  <c r="B9" i="1" s="1"/>
  <c r="G8" i="4" l="1"/>
  <c r="C9" i="4" s="1"/>
  <c r="F9" i="4" s="1"/>
  <c r="C18" i="2"/>
  <c r="D17" i="2"/>
  <c r="E9" i="1"/>
  <c r="C9" i="1"/>
  <c r="D9" i="1" s="1"/>
  <c r="G9" i="1" s="1"/>
  <c r="B9" i="4" l="1"/>
  <c r="C19" i="2"/>
  <c r="D18" i="2"/>
  <c r="F9" i="1"/>
  <c r="C10" i="1" s="1"/>
  <c r="H9" i="1"/>
  <c r="B10" i="1"/>
  <c r="E9" i="4" l="1"/>
  <c r="D9" i="4"/>
  <c r="C20" i="2"/>
  <c r="D19" i="2"/>
  <c r="E10" i="1"/>
  <c r="D10" i="1"/>
  <c r="G10" i="1" s="1"/>
  <c r="F10" i="1"/>
  <c r="C11" i="1" s="1"/>
  <c r="F11" i="1" s="1"/>
  <c r="H10" i="1"/>
  <c r="G9" i="4" l="1"/>
  <c r="C10" i="4" s="1"/>
  <c r="F10" i="4" s="1"/>
  <c r="B10" i="4"/>
  <c r="C21" i="2"/>
  <c r="D20" i="2"/>
  <c r="B11" i="1"/>
  <c r="H11" i="1" s="1"/>
  <c r="E10" i="4" l="1"/>
  <c r="D10" i="4"/>
  <c r="C22" i="2"/>
  <c r="D21" i="2"/>
  <c r="E11" i="1"/>
  <c r="D11" i="1"/>
  <c r="G10" i="4" l="1"/>
  <c r="C11" i="4" s="1"/>
  <c r="F11" i="4" s="1"/>
  <c r="B11" i="4"/>
  <c r="D22" i="2"/>
  <c r="C23" i="2"/>
  <c r="G11" i="1"/>
  <c r="B12" i="1" s="1"/>
  <c r="D11" i="4" l="1"/>
  <c r="E11" i="4"/>
  <c r="D23" i="2"/>
  <c r="C24" i="2"/>
  <c r="E12" i="1"/>
  <c r="C12" i="1"/>
  <c r="F12" i="1" s="1"/>
  <c r="G11" i="4" l="1"/>
  <c r="C12" i="4" s="1"/>
  <c r="F12" i="4" s="1"/>
  <c r="C25" i="2"/>
  <c r="D25" i="2" s="1"/>
  <c r="D24" i="2"/>
  <c r="D12" i="1"/>
  <c r="H12" i="1"/>
  <c r="B12" i="4" l="1"/>
  <c r="G12" i="1"/>
  <c r="B13" i="1" s="1"/>
  <c r="D12" i="4" l="1"/>
  <c r="E12" i="4"/>
  <c r="C13" i="1"/>
  <c r="F13" i="1" s="1"/>
  <c r="E13" i="1"/>
  <c r="G12" i="4" l="1"/>
  <c r="C13" i="4" s="1"/>
  <c r="F13" i="4" s="1"/>
  <c r="H13" i="1"/>
  <c r="D13" i="1"/>
  <c r="B13" i="4" l="1"/>
  <c r="G13" i="1"/>
  <c r="B14" i="1" s="1"/>
  <c r="E13" i="4" l="1"/>
  <c r="D13" i="4"/>
  <c r="E14" i="1"/>
  <c r="C14" i="1"/>
  <c r="G13" i="4" l="1"/>
  <c r="C14" i="4" s="1"/>
  <c r="F14" i="4" s="1"/>
  <c r="B14" i="4"/>
  <c r="F14" i="1"/>
  <c r="H14" i="1"/>
  <c r="D14" i="1"/>
  <c r="D14" i="4" l="1"/>
  <c r="E14" i="4"/>
  <c r="G14" i="1"/>
  <c r="B15" i="1" s="1"/>
  <c r="G14" i="4" l="1"/>
  <c r="C15" i="4" s="1"/>
  <c r="F15" i="4" s="1"/>
  <c r="C15" i="1"/>
  <c r="E15" i="1"/>
  <c r="D15" i="1"/>
  <c r="H15" i="1"/>
  <c r="F15" i="1"/>
  <c r="B15" i="4" l="1"/>
  <c r="G15" i="1"/>
  <c r="B16" i="1" s="1"/>
  <c r="D15" i="4" l="1"/>
  <c r="E15" i="4"/>
  <c r="E16" i="1"/>
  <c r="C16" i="1"/>
  <c r="D16" i="1" s="1"/>
  <c r="G15" i="4" l="1"/>
  <c r="C16" i="4" s="1"/>
  <c r="F16" i="4" s="1"/>
  <c r="G16" i="1"/>
  <c r="H16" i="1"/>
  <c r="F16" i="1"/>
  <c r="B16" i="4" l="1"/>
  <c r="E16" i="4" l="1"/>
  <c r="D16" i="4"/>
  <c r="G16" i="4" l="1"/>
</calcChain>
</file>

<file path=xl/sharedStrings.xml><?xml version="1.0" encoding="utf-8"?>
<sst xmlns="http://schemas.openxmlformats.org/spreadsheetml/2006/main" count="50" uniqueCount="37">
  <si>
    <t>a</t>
  </si>
  <si>
    <t>b</t>
  </si>
  <si>
    <t>f(a)</t>
  </si>
  <si>
    <t>f(b)</t>
  </si>
  <si>
    <t>f(x)</t>
  </si>
  <si>
    <t>delta</t>
  </si>
  <si>
    <t>#f(x) =&gt; x= F(x)</t>
  </si>
  <si>
    <t xml:space="preserve">Xn+1 = Xn -f(xn)/f'(xn) </t>
  </si>
  <si>
    <t>x + ln(x) = 2</t>
  </si>
  <si>
    <t xml:space="preserve"> </t>
  </si>
  <si>
    <t>x = 2-ln(x)</t>
  </si>
  <si>
    <t>x0</t>
  </si>
  <si>
    <t>x1</t>
  </si>
  <si>
    <t>f(x) = x+ln(x) - 2</t>
  </si>
  <si>
    <t>f'(x) = 1 + 1/x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</si>
  <si>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</si>
  <si>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</si>
  <si>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</si>
  <si>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</si>
  <si>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</si>
  <si>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</si>
  <si>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</si>
  <si>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</si>
  <si>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</si>
  <si>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</si>
  <si>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</si>
  <si>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</si>
  <si>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</si>
  <si>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</si>
  <si>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</si>
  <si>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</si>
  <si>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</si>
  <si>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с</t>
  </si>
  <si>
    <t>x19</t>
  </si>
  <si>
    <t>x20</t>
  </si>
  <si>
    <t>x21</t>
  </si>
  <si>
    <t>x22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</si>
</sst>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0" fillId="0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6"/>
  <sheetViews>
    <sheetView workbookViewId="0">
      <selection activeCell="D16" sqref="D16"/>
    </sheetView>
  </sheetViews>
  <sheetFormatPr defaultRowHeight="14.4" x14ac:dyDescent="0.3"/>
  <sheetData>
    <row r="1" spans="1:15" x14ac:dyDescent="0.3">
      <c r="B1" t="s">
        <v>0</v>
      </c>
      <c r="C1" t="s">
        <v>1</v>
      </c>
      <c r="E1" t="s">
        <v>2</v>
      </c>
      <c r="F1" t="s">
        <v>3</v>
      </c>
      <c r="G1" t="s">
        <v>4</v>
      </c>
      <c r="H1" t="s">
        <v>5</v>
      </c>
      <c r="L1" s="2" t="s">
        <v>8</v>
      </c>
      <c r="M1" s="2"/>
      <c r="N1" s="2"/>
      <c r="O1" s="2"/>
    </row>
    <row r="2" spans="1:15" x14ac:dyDescent="0.3">
      <c r="A2">
        <v>0</v>
      </c>
      <c r="B2">
        <v>1</v>
      </c>
      <c r="C2">
        <v>2</v>
      </c>
      <c r="D2">
        <f>(B2+C2)/2</f>
        <v>1.5</v>
      </c>
      <c r="E2">
        <f>(B2+LOG(B2, EXP(1))-2)</f>
        <v>-1</v>
      </c>
      <c r="F2">
        <f t="shared" ref="F2:G2" si="0">(C2+LOG(C2, EXP(1))-2)</f>
        <v>0.6931471805599454</v>
      </c>
      <c r="G2">
        <f t="shared" si="0"/>
        <v>-9.4534891891835615E-2</v>
      </c>
      <c r="H2">
        <f>C2-B2</f>
        <v>1</v>
      </c>
      <c r="L2" t="s">
        <v>0</v>
      </c>
      <c r="M2">
        <v>1</v>
      </c>
    </row>
    <row r="3" spans="1:15" x14ac:dyDescent="0.3">
      <c r="A3">
        <v>1</v>
      </c>
      <c r="B3">
        <f>IF(E2*G2&lt;0,B2,D2)</f>
        <v>1.5</v>
      </c>
      <c r="C3">
        <f>IF(F2*G2&lt;0,C2,D2)</f>
        <v>2</v>
      </c>
      <c r="D3">
        <f>(B3+C3)/2</f>
        <v>1.75</v>
      </c>
      <c r="E3">
        <f t="shared" ref="E3:E28" si="1">(B3+LOG(B3, EXP(1))-2)</f>
        <v>-9.4534891891835615E-2</v>
      </c>
      <c r="F3">
        <f t="shared" ref="F3:F28" si="2">(C3+LOG(C3, EXP(1))-2)</f>
        <v>0.6931471805599454</v>
      </c>
      <c r="G3">
        <f t="shared" ref="G3:G28" si="3">(D3+LOG(D3, EXP(1))-2)</f>
        <v>0.30961578793542266</v>
      </c>
      <c r="H3">
        <f>C3-B3</f>
        <v>0.5</v>
      </c>
      <c r="I3" t="str">
        <f>IF(H3&lt;0.0001,"+","-")</f>
        <v>-</v>
      </c>
      <c r="L3" t="s">
        <v>1</v>
      </c>
      <c r="M3">
        <v>2</v>
      </c>
    </row>
    <row r="4" spans="1:15" x14ac:dyDescent="0.3">
      <c r="A4">
        <v>2</v>
      </c>
      <c r="B4">
        <f>IF(E3*G3&lt;0,B3,D3)</f>
        <v>1.5</v>
      </c>
      <c r="C4">
        <f>IF(F3*G3&lt;0,C3,D3)</f>
        <v>1.75</v>
      </c>
      <c r="D4">
        <f t="shared" ref="D4:D28" si="4">(B4+C4)/2</f>
        <v>1.625</v>
      </c>
      <c r="E4">
        <f t="shared" si="1"/>
        <v>-9.4534891891835615E-2</v>
      </c>
      <c r="F4">
        <f t="shared" si="2"/>
        <v>0.30961578793542266</v>
      </c>
      <c r="G4">
        <f t="shared" si="3"/>
        <v>0.11050781578170099</v>
      </c>
      <c r="H4">
        <f t="shared" ref="H4:H28" si="5">C4-B4</f>
        <v>0.25</v>
      </c>
      <c r="I4" t="str">
        <f t="shared" ref="I4:I19" si="6">IF(H4&lt;0.0001,"+","-")</f>
        <v>-</v>
      </c>
    </row>
    <row r="5" spans="1:15" x14ac:dyDescent="0.3">
      <c r="A5">
        <v>3</v>
      </c>
      <c r="B5">
        <f t="shared" ref="B5:B13" si="7">IF(E4*G4&lt;0,B4,D4)</f>
        <v>1.5</v>
      </c>
      <c r="C5">
        <f t="shared" ref="C5:C13" si="8">IF(F4*G4&lt;0,C4,D4)</f>
        <v>1.625</v>
      </c>
      <c r="D5">
        <f t="shared" si="4"/>
        <v>1.5625</v>
      </c>
      <c r="E5">
        <f t="shared" si="1"/>
        <v>-9.4534891891835615E-2</v>
      </c>
      <c r="F5">
        <f t="shared" si="2"/>
        <v>0.11050781578170099</v>
      </c>
      <c r="G5">
        <f t="shared" si="3"/>
        <v>8.7871026284194187E-3</v>
      </c>
      <c r="H5">
        <f t="shared" si="5"/>
        <v>0.125</v>
      </c>
      <c r="I5" t="str">
        <f t="shared" si="6"/>
        <v>-</v>
      </c>
    </row>
    <row r="6" spans="1:15" x14ac:dyDescent="0.3">
      <c r="A6">
        <v>4</v>
      </c>
      <c r="B6">
        <f t="shared" si="7"/>
        <v>1.5</v>
      </c>
      <c r="C6">
        <f t="shared" si="8"/>
        <v>1.5625</v>
      </c>
      <c r="D6">
        <f t="shared" si="4"/>
        <v>1.53125</v>
      </c>
      <c r="E6">
        <f t="shared" si="1"/>
        <v>-9.4534891891835615E-2</v>
      </c>
      <c r="F6">
        <f t="shared" si="2"/>
        <v>8.7871026284194187E-3</v>
      </c>
      <c r="G6">
        <f t="shared" si="3"/>
        <v>-4.2665604689099856E-2</v>
      </c>
      <c r="H6">
        <f t="shared" si="5"/>
        <v>6.25E-2</v>
      </c>
      <c r="I6" t="str">
        <f t="shared" si="6"/>
        <v>-</v>
      </c>
    </row>
    <row r="7" spans="1:15" x14ac:dyDescent="0.3">
      <c r="A7">
        <v>5</v>
      </c>
      <c r="B7">
        <f t="shared" si="7"/>
        <v>1.53125</v>
      </c>
      <c r="C7">
        <f t="shared" si="8"/>
        <v>1.5625</v>
      </c>
      <c r="D7">
        <f t="shared" si="4"/>
        <v>1.546875</v>
      </c>
      <c r="E7">
        <f t="shared" si="1"/>
        <v>-4.2665604689099856E-2</v>
      </c>
      <c r="F7">
        <f t="shared" si="2"/>
        <v>8.7871026284194187E-3</v>
      </c>
      <c r="G7">
        <f t="shared" si="3"/>
        <v>-1.6888233225081928E-2</v>
      </c>
      <c r="H7">
        <f t="shared" si="5"/>
        <v>3.125E-2</v>
      </c>
      <c r="I7" t="str">
        <f t="shared" si="6"/>
        <v>-</v>
      </c>
    </row>
    <row r="8" spans="1:15" x14ac:dyDescent="0.3">
      <c r="A8">
        <v>6</v>
      </c>
      <c r="B8">
        <f t="shared" si="7"/>
        <v>1.546875</v>
      </c>
      <c r="C8">
        <f t="shared" si="8"/>
        <v>1.5625</v>
      </c>
      <c r="D8">
        <f t="shared" si="4"/>
        <v>1.5546875</v>
      </c>
      <c r="E8">
        <f t="shared" si="1"/>
        <v>-1.6888233225081928E-2</v>
      </c>
      <c r="F8">
        <f t="shared" si="2"/>
        <v>8.7871026284194187E-3</v>
      </c>
      <c r="G8">
        <f t="shared" si="3"/>
        <v>-4.0379391951248511E-3</v>
      </c>
      <c r="H8">
        <f t="shared" si="5"/>
        <v>1.5625E-2</v>
      </c>
      <c r="I8" t="str">
        <f t="shared" si="6"/>
        <v>-</v>
      </c>
    </row>
    <row r="9" spans="1:15" x14ac:dyDescent="0.3">
      <c r="A9">
        <v>7</v>
      </c>
      <c r="B9">
        <f t="shared" si="7"/>
        <v>1.5546875</v>
      </c>
      <c r="C9">
        <f t="shared" si="8"/>
        <v>1.5625</v>
      </c>
      <c r="D9">
        <f t="shared" si="4"/>
        <v>1.55859375</v>
      </c>
      <c r="E9">
        <f t="shared" si="1"/>
        <v>-4.0379391951248511E-3</v>
      </c>
      <c r="F9">
        <f t="shared" si="2"/>
        <v>8.7871026284194187E-3</v>
      </c>
      <c r="G9">
        <f t="shared" si="3"/>
        <v>2.3777224103009864E-3</v>
      </c>
      <c r="H9">
        <f t="shared" si="5"/>
        <v>7.8125E-3</v>
      </c>
      <c r="I9" t="str">
        <f t="shared" si="6"/>
        <v>-</v>
      </c>
    </row>
    <row r="10" spans="1:15" x14ac:dyDescent="0.3">
      <c r="A10">
        <v>8</v>
      </c>
      <c r="B10">
        <f t="shared" si="7"/>
        <v>1.5546875</v>
      </c>
      <c r="C10">
        <f t="shared" si="8"/>
        <v>1.55859375</v>
      </c>
      <c r="D10">
        <f t="shared" si="4"/>
        <v>1.556640625</v>
      </c>
      <c r="E10">
        <f t="shared" si="1"/>
        <v>-4.0379391951248511E-3</v>
      </c>
      <c r="F10">
        <f t="shared" si="2"/>
        <v>2.3777224103009864E-3</v>
      </c>
      <c r="G10">
        <f t="shared" si="3"/>
        <v>-8.2932124929269158E-4</v>
      </c>
      <c r="H10">
        <f t="shared" si="5"/>
        <v>3.90625E-3</v>
      </c>
      <c r="I10" t="str">
        <f t="shared" si="6"/>
        <v>-</v>
      </c>
    </row>
    <row r="11" spans="1:15" x14ac:dyDescent="0.3">
      <c r="A11">
        <v>9</v>
      </c>
      <c r="B11">
        <f t="shared" si="7"/>
        <v>1.556640625</v>
      </c>
      <c r="C11">
        <f t="shared" si="8"/>
        <v>1.55859375</v>
      </c>
      <c r="D11">
        <f t="shared" si="4"/>
        <v>1.5576171875</v>
      </c>
      <c r="E11">
        <f t="shared" si="1"/>
        <v>-8.2932124929269158E-4</v>
      </c>
      <c r="F11">
        <f t="shared" si="2"/>
        <v>2.3777224103009864E-3</v>
      </c>
      <c r="G11">
        <f t="shared" si="3"/>
        <v>7.7439711949178758E-4</v>
      </c>
      <c r="H11">
        <f t="shared" si="5"/>
        <v>1.953125E-3</v>
      </c>
      <c r="I11" t="str">
        <f t="shared" si="6"/>
        <v>-</v>
      </c>
    </row>
    <row r="12" spans="1:15" x14ac:dyDescent="0.3">
      <c r="A12">
        <v>10</v>
      </c>
      <c r="B12">
        <f t="shared" si="7"/>
        <v>1.556640625</v>
      </c>
      <c r="C12">
        <f t="shared" si="8"/>
        <v>1.5576171875</v>
      </c>
      <c r="D12">
        <f t="shared" si="4"/>
        <v>1.55712890625</v>
      </c>
      <c r="E12">
        <f t="shared" si="1"/>
        <v>-8.2932124929269158E-4</v>
      </c>
      <c r="F12">
        <f t="shared" si="2"/>
        <v>7.7439711949178758E-4</v>
      </c>
      <c r="G12">
        <f t="shared" si="3"/>
        <v>-2.7412899340717445E-5</v>
      </c>
      <c r="H12">
        <f t="shared" si="5"/>
        <v>9.765625E-4</v>
      </c>
      <c r="I12" t="str">
        <f t="shared" si="6"/>
        <v>-</v>
      </c>
    </row>
    <row r="13" spans="1:15" x14ac:dyDescent="0.3">
      <c r="A13">
        <v>11</v>
      </c>
      <c r="B13">
        <f t="shared" si="7"/>
        <v>1.55712890625</v>
      </c>
      <c r="C13">
        <f t="shared" si="8"/>
        <v>1.5576171875</v>
      </c>
      <c r="D13">
        <f t="shared" si="4"/>
        <v>1.557373046875</v>
      </c>
      <c r="E13">
        <f t="shared" si="1"/>
        <v>-2.7412899340717445E-5</v>
      </c>
      <c r="F13">
        <f t="shared" si="2"/>
        <v>7.7439711949178758E-4</v>
      </c>
      <c r="G13">
        <f t="shared" si="3"/>
        <v>3.7350439761141274E-4</v>
      </c>
      <c r="H13">
        <f t="shared" si="5"/>
        <v>4.8828125E-4</v>
      </c>
      <c r="I13" t="str">
        <f t="shared" si="6"/>
        <v>-</v>
      </c>
    </row>
    <row r="14" spans="1:15" x14ac:dyDescent="0.3">
      <c r="A14">
        <v>12</v>
      </c>
      <c r="B14">
        <f t="shared" ref="B14:B28" si="9">IF(E13*G13&lt;0,B13,D13)</f>
        <v>1.55712890625</v>
      </c>
      <c r="C14">
        <f t="shared" ref="C14:C28" si="10">IF(F13*G13&lt;0,C13,D13)</f>
        <v>1.557373046875</v>
      </c>
      <c r="D14">
        <f t="shared" si="4"/>
        <v>1.5572509765625</v>
      </c>
      <c r="E14">
        <f t="shared" si="1"/>
        <v>-2.7412899340717445E-5</v>
      </c>
      <c r="F14">
        <f t="shared" si="2"/>
        <v>3.7350439761141274E-4</v>
      </c>
      <c r="G14">
        <f t="shared" si="3"/>
        <v>1.7304882150082079E-4</v>
      </c>
      <c r="H14">
        <f t="shared" si="5"/>
        <v>2.44140625E-4</v>
      </c>
      <c r="I14" t="str">
        <f t="shared" si="6"/>
        <v>-</v>
      </c>
    </row>
    <row r="15" spans="1:15" x14ac:dyDescent="0.3">
      <c r="A15">
        <v>13</v>
      </c>
      <c r="B15">
        <f t="shared" si="9"/>
        <v>1.55712890625</v>
      </c>
      <c r="C15">
        <f t="shared" si="10"/>
        <v>1.5572509765625</v>
      </c>
      <c r="D15">
        <f t="shared" si="4"/>
        <v>1.55718994140625</v>
      </c>
      <c r="E15">
        <f t="shared" si="1"/>
        <v>-2.7412899340717445E-5</v>
      </c>
      <c r="F15">
        <f t="shared" si="2"/>
        <v>1.7304882150082079E-4</v>
      </c>
      <c r="G15">
        <f t="shared" si="3"/>
        <v>7.2818729231816093E-5</v>
      </c>
      <c r="H15">
        <f t="shared" si="5"/>
        <v>1.220703125E-4</v>
      </c>
      <c r="I15" t="str">
        <f t="shared" si="6"/>
        <v>-</v>
      </c>
    </row>
    <row r="16" spans="1:15" x14ac:dyDescent="0.3">
      <c r="A16">
        <v>14</v>
      </c>
      <c r="B16">
        <f t="shared" si="9"/>
        <v>1.55712890625</v>
      </c>
      <c r="C16">
        <f t="shared" si="10"/>
        <v>1.55718994140625</v>
      </c>
      <c r="D16" s="3">
        <f t="shared" si="4"/>
        <v>1.557159423828125</v>
      </c>
      <c r="E16">
        <f t="shared" si="1"/>
        <v>-2.7412899340717445E-5</v>
      </c>
      <c r="F16">
        <f t="shared" si="2"/>
        <v>7.2818729231816093E-5</v>
      </c>
      <c r="G16">
        <f t="shared" si="3"/>
        <v>2.2703106990817901E-5</v>
      </c>
      <c r="H16">
        <f t="shared" si="5"/>
        <v>6.103515625E-5</v>
      </c>
      <c r="I16" t="str">
        <f t="shared" si="6"/>
        <v>+</v>
      </c>
    </row>
  </sheetData>
  <mergeCells count="1">
    <mergeCell ref="L1:O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08055-F3BA-4894-9AC2-B5FC5FE6ACA4}">
  <dimension ref="A1:N27"/>
  <sheetViews>
    <sheetView workbookViewId="0">
      <selection activeCell="C25" sqref="C25"/>
    </sheetView>
  </sheetViews>
  <sheetFormatPr defaultRowHeight="14.4" x14ac:dyDescent="0.3"/>
  <sheetData>
    <row r="1" spans="1:14" x14ac:dyDescent="0.3">
      <c r="B1" t="s">
        <v>6</v>
      </c>
      <c r="K1" t="s">
        <v>9</v>
      </c>
      <c r="L1" s="2" t="s">
        <v>10</v>
      </c>
      <c r="M1" s="2"/>
      <c r="N1" s="2"/>
    </row>
    <row r="2" spans="1:14" x14ac:dyDescent="0.3">
      <c r="A2">
        <v>0</v>
      </c>
    </row>
    <row r="3" spans="1:14" x14ac:dyDescent="0.3">
      <c r="A3">
        <v>1</v>
      </c>
      <c r="B3" t="s">
        <v>11</v>
      </c>
      <c r="C3">
        <v>1</v>
      </c>
    </row>
    <row r="4" spans="1:14" x14ac:dyDescent="0.3">
      <c r="A4">
        <v>2</v>
      </c>
      <c r="B4" t="s">
        <v>12</v>
      </c>
      <c r="C4">
        <f>2-LOG(C3, EXP(1))</f>
        <v>2</v>
      </c>
      <c r="D4" t="str">
        <f>IF(ABS(C4-C3)&lt;0.0001,"+","-")</f>
        <v>-</v>
      </c>
    </row>
    <row r="5" spans="1:14" x14ac:dyDescent="0.3">
      <c r="A5">
        <v>3</v>
      </c>
      <c r="B5" t="s">
        <v>15</v>
      </c>
      <c r="C5">
        <f t="shared" ref="C5:C21" si="0">2-LOG(C4, EXP(1))</f>
        <v>1.3068528194400546</v>
      </c>
      <c r="D5" t="str">
        <f>IF(ABS(C5-C4)&lt;0.0001,"+","-")</f>
        <v>-</v>
      </c>
    </row>
    <row r="6" spans="1:14" x14ac:dyDescent="0.3">
      <c r="A6">
        <v>4</v>
      </c>
      <c r="B6" t="s">
        <v>16</v>
      </c>
      <c r="C6">
        <f t="shared" si="0"/>
        <v>1.7323781811555654</v>
      </c>
      <c r="D6" t="str">
        <f>IF(ABS(C6-C5)&lt;0.0001,"+","-")</f>
        <v>-</v>
      </c>
    </row>
    <row r="7" spans="1:14" x14ac:dyDescent="0.3">
      <c r="A7">
        <v>5</v>
      </c>
      <c r="B7" t="s">
        <v>17</v>
      </c>
      <c r="C7">
        <f t="shared" si="0"/>
        <v>1.4505048642975389</v>
      </c>
      <c r="D7" t="str">
        <f>IF(ABS(C7-C6)&lt;0.0001,"+","-")</f>
        <v>-</v>
      </c>
    </row>
    <row r="8" spans="1:14" x14ac:dyDescent="0.3">
      <c r="A8">
        <v>6</v>
      </c>
      <c r="B8" t="s">
        <v>18</v>
      </c>
      <c r="C8">
        <f t="shared" si="0"/>
        <v>1.6280883218947337</v>
      </c>
      <c r="D8" t="str">
        <f>IF(ABS(C8-C7)&lt;0.0001,"+","-")</f>
        <v>-</v>
      </c>
    </row>
    <row r="9" spans="1:14" x14ac:dyDescent="0.3">
      <c r="A9">
        <v>7</v>
      </c>
      <c r="B9" t="s">
        <v>19</v>
      </c>
      <c r="C9">
        <f t="shared" si="0"/>
        <v>1.5125934821131339</v>
      </c>
      <c r="D9" t="str">
        <f>IF(ABS(C9-C8)&lt;0.0001,"+","-")</f>
        <v>-</v>
      </c>
    </row>
    <row r="10" spans="1:14" x14ac:dyDescent="0.3">
      <c r="A10">
        <v>8</v>
      </c>
      <c r="B10" t="s">
        <v>20</v>
      </c>
      <c r="C10">
        <f t="shared" si="0"/>
        <v>1.5861742846312836</v>
      </c>
      <c r="D10" t="str">
        <f>IF(ABS(C10-C9)&lt;0.0001,"+","-")</f>
        <v>-</v>
      </c>
    </row>
    <row r="11" spans="1:14" x14ac:dyDescent="0.3">
      <c r="A11">
        <v>9</v>
      </c>
      <c r="B11" t="s">
        <v>21</v>
      </c>
      <c r="C11">
        <f t="shared" si="0"/>
        <v>1.5386749933977057</v>
      </c>
      <c r="D11" t="str">
        <f>IF(ABS(C11-C10)&lt;0.0001,"+","-")</f>
        <v>-</v>
      </c>
    </row>
    <row r="12" spans="1:14" x14ac:dyDescent="0.3">
      <c r="A12">
        <v>10</v>
      </c>
      <c r="B12" t="s">
        <v>22</v>
      </c>
      <c r="C12">
        <f t="shared" si="0"/>
        <v>1.5690783478233326</v>
      </c>
      <c r="D12" t="str">
        <f>IF(ABS(C12-C11)&lt;0.0001,"+","-")</f>
        <v>-</v>
      </c>
    </row>
    <row r="13" spans="1:14" x14ac:dyDescent="0.3">
      <c r="A13">
        <v>11</v>
      </c>
      <c r="B13" t="s">
        <v>23</v>
      </c>
      <c r="C13">
        <f t="shared" si="0"/>
        <v>1.5495115926179679</v>
      </c>
      <c r="D13" t="str">
        <f>IF(ABS(C13-C12)&lt;0.0001,"+","-")</f>
        <v>-</v>
      </c>
    </row>
    <row r="14" spans="1:14" x14ac:dyDescent="0.3">
      <c r="A14">
        <v>12</v>
      </c>
      <c r="B14" t="s">
        <v>24</v>
      </c>
      <c r="C14">
        <f>2-LOG(C13, EXP(1))</f>
        <v>1.56206022026056</v>
      </c>
      <c r="D14" t="str">
        <f>IF(ABS(C14-C13)&lt;0.0001,"+","-")</f>
        <v>-</v>
      </c>
    </row>
    <row r="15" spans="1:14" x14ac:dyDescent="0.3">
      <c r="A15">
        <v>13</v>
      </c>
      <c r="B15" t="s">
        <v>25</v>
      </c>
      <c r="C15">
        <f t="shared" si="0"/>
        <v>1.5539943960218496</v>
      </c>
      <c r="D15" t="str">
        <f>IF(ABS(C15-C14)&lt;0.0001,"+","-")</f>
        <v>-</v>
      </c>
    </row>
    <row r="16" spans="1:14" x14ac:dyDescent="0.3">
      <c r="A16">
        <v>14</v>
      </c>
      <c r="B16" t="s">
        <v>26</v>
      </c>
      <c r="C16">
        <f t="shared" si="0"/>
        <v>1.5591713542245924</v>
      </c>
      <c r="D16" t="str">
        <f>IF(ABS(C16-C15)&lt;0.0001,"+","-")</f>
        <v>-</v>
      </c>
    </row>
    <row r="17" spans="1:4" x14ac:dyDescent="0.3">
      <c r="A17">
        <v>15</v>
      </c>
      <c r="B17" t="s">
        <v>27</v>
      </c>
      <c r="C17">
        <f t="shared" si="0"/>
        <v>1.5558455030556873</v>
      </c>
      <c r="D17" t="str">
        <f>IF(ABS(C17-C16)&lt;0.0001,"+","-")</f>
        <v>-</v>
      </c>
    </row>
    <row r="18" spans="1:4" x14ac:dyDescent="0.3">
      <c r="A18">
        <v>16</v>
      </c>
      <c r="B18" t="s">
        <v>28</v>
      </c>
      <c r="C18">
        <f t="shared" si="0"/>
        <v>1.5579808702688038</v>
      </c>
      <c r="D18" t="str">
        <f>IF(ABS(C18-C17)&lt;0.0001,"+","-")</f>
        <v>-</v>
      </c>
    </row>
    <row r="19" spans="1:4" x14ac:dyDescent="0.3">
      <c r="A19">
        <v>17</v>
      </c>
      <c r="B19" t="s">
        <v>29</v>
      </c>
      <c r="C19">
        <f t="shared" si="0"/>
        <v>1.5566093310165514</v>
      </c>
      <c r="D19" t="str">
        <f>IF(ABS(C19-C18)&lt;0.0001,"+","-")</f>
        <v>-</v>
      </c>
    </row>
    <row r="20" spans="1:4" x14ac:dyDescent="0.3">
      <c r="A20">
        <v>18</v>
      </c>
      <c r="B20" t="s">
        <v>30</v>
      </c>
      <c r="C20">
        <f t="shared" si="0"/>
        <v>1.5574900499890449</v>
      </c>
      <c r="D20" t="str">
        <f>IF(ABS(C20-C19)&lt;0.0001,"+","-")</f>
        <v>-</v>
      </c>
    </row>
    <row r="21" spans="1:4" x14ac:dyDescent="0.3">
      <c r="A21">
        <v>19</v>
      </c>
      <c r="B21" t="s">
        <v>31</v>
      </c>
      <c r="C21">
        <f t="shared" si="0"/>
        <v>1.5569244167909866</v>
      </c>
      <c r="D21" t="str">
        <f>IF(ABS(C21-C20)&lt;0.0001,"+","-")</f>
        <v>-</v>
      </c>
    </row>
    <row r="22" spans="1:4" x14ac:dyDescent="0.3">
      <c r="A22">
        <v>20</v>
      </c>
      <c r="B22" t="s">
        <v>33</v>
      </c>
      <c r="C22">
        <f>2-LOG(C21, EXP(1))</f>
        <v>1.5572876524555461</v>
      </c>
      <c r="D22" t="str">
        <f>IF(ABS(C22-C21)&lt;0.0001,"+","-")</f>
        <v>-</v>
      </c>
    </row>
    <row r="23" spans="1:4" x14ac:dyDescent="0.3">
      <c r="A23">
        <v>21</v>
      </c>
      <c r="B23" t="s">
        <v>34</v>
      </c>
      <c r="C23">
        <f>2-LOG(C22, EXP(1))</f>
        <v>1.557054376327826</v>
      </c>
      <c r="D23" t="str">
        <f>IF(ABS(C23-C22)&lt;0.0001,"+","-")</f>
        <v>-</v>
      </c>
    </row>
    <row r="24" spans="1:4" x14ac:dyDescent="0.3">
      <c r="A24">
        <v>22</v>
      </c>
      <c r="B24" t="s">
        <v>35</v>
      </c>
      <c r="C24">
        <f>2-LOG(C23, EXP(1))</f>
        <v>1.5572041839764403</v>
      </c>
      <c r="D24" t="str">
        <f>IF(ABS(C24-C23)&lt;0.0001,"+","-")</f>
        <v>-</v>
      </c>
    </row>
    <row r="25" spans="1:4" x14ac:dyDescent="0.3">
      <c r="A25">
        <v>23</v>
      </c>
      <c r="B25" t="s">
        <v>36</v>
      </c>
      <c r="C25" s="3">
        <f>2-LOG(C24, EXP(1))</f>
        <v>1.5571079763906992</v>
      </c>
      <c r="D25" t="str">
        <f>IF(ABS(C25-C24)&lt;0.0001,"+","-")</f>
        <v>+</v>
      </c>
    </row>
    <row r="26" spans="1:4" x14ac:dyDescent="0.3">
      <c r="A26">
        <v>24</v>
      </c>
    </row>
    <row r="27" spans="1:4" x14ac:dyDescent="0.3">
      <c r="A27">
        <v>25</v>
      </c>
    </row>
  </sheetData>
  <mergeCells count="1">
    <mergeCell ref="L1:N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8D8C43-51EB-49B3-B348-BE62A931E1A3}">
  <dimension ref="A2:J6"/>
  <sheetViews>
    <sheetView workbookViewId="0">
      <selection activeCell="C6" sqref="C6"/>
    </sheetView>
  </sheetViews>
  <sheetFormatPr defaultRowHeight="14.4" x14ac:dyDescent="0.3"/>
  <sheetData>
    <row r="2" spans="1:10" x14ac:dyDescent="0.3">
      <c r="E2" t="s">
        <v>7</v>
      </c>
      <c r="H2" s="1" t="s">
        <v>13</v>
      </c>
      <c r="I2" s="1"/>
      <c r="J2" s="1"/>
    </row>
    <row r="3" spans="1:10" x14ac:dyDescent="0.3">
      <c r="A3" t="s">
        <v>11</v>
      </c>
      <c r="B3">
        <f>2</f>
        <v>2</v>
      </c>
      <c r="H3" s="1" t="s">
        <v>14</v>
      </c>
      <c r="I3" s="1"/>
      <c r="J3" s="1"/>
    </row>
    <row r="4" spans="1:10" x14ac:dyDescent="0.3">
      <c r="A4" t="s">
        <v>12</v>
      </c>
      <c r="B4">
        <f>B3-(B3 + LOG(B3,EXP(1)) - 2)/(1+1/B3)</f>
        <v>1.537901879626703</v>
      </c>
      <c r="C4" t="str">
        <f>IF(ABS(B4-B3)&lt;0.0001,"+","-")</f>
        <v>-</v>
      </c>
    </row>
    <row r="5" spans="1:10" x14ac:dyDescent="0.3">
      <c r="A5" t="s">
        <v>15</v>
      </c>
      <c r="B5">
        <f t="shared" ref="B5:B21" si="0">B4-(B4 + LOG(B4,EXP(1)) - 2)/(1+1/B4)</f>
        <v>1.5570985510749324</v>
      </c>
      <c r="C5" t="str">
        <f t="shared" ref="C5:C21" si="1">IF(ABS(B5-B4)&lt;0.0001,"+","-")</f>
        <v>-</v>
      </c>
    </row>
    <row r="6" spans="1:10" x14ac:dyDescent="0.3">
      <c r="A6" t="s">
        <v>16</v>
      </c>
      <c r="B6" s="3">
        <f t="shared" si="0"/>
        <v>1.5571455987196539</v>
      </c>
      <c r="C6" t="str">
        <f t="shared" si="1"/>
        <v>+</v>
      </c>
    </row>
  </sheetData>
  <mergeCells count="2">
    <mergeCell ref="H2:J2"/>
    <mergeCell ref="H3:J3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8D0EA-7374-4483-A71C-B02B7AE3407E}">
  <dimension ref="A1:M27"/>
  <sheetViews>
    <sheetView tabSelected="1" workbookViewId="0">
      <selection activeCell="M12" sqref="M12"/>
    </sheetView>
  </sheetViews>
  <sheetFormatPr defaultRowHeight="14.4" x14ac:dyDescent="0.3"/>
  <sheetData>
    <row r="1" spans="1:13" x14ac:dyDescent="0.3">
      <c r="B1" t="s">
        <v>0</v>
      </c>
      <c r="C1" t="s">
        <v>1</v>
      </c>
      <c r="D1" t="s">
        <v>32</v>
      </c>
      <c r="E1" t="s">
        <v>2</v>
      </c>
      <c r="F1" t="s">
        <v>3</v>
      </c>
      <c r="G1" t="s">
        <v>4</v>
      </c>
      <c r="H1" t="s">
        <v>5</v>
      </c>
      <c r="J1" s="2" t="s">
        <v>8</v>
      </c>
      <c r="K1" s="2"/>
      <c r="L1" s="2"/>
      <c r="M1" s="2"/>
    </row>
    <row r="2" spans="1:13" x14ac:dyDescent="0.3">
      <c r="A2">
        <v>0</v>
      </c>
      <c r="B2">
        <v>1</v>
      </c>
      <c r="C2">
        <v>2</v>
      </c>
      <c r="D2">
        <f>(B2-(C2-B2)/((C2+LOG(C2,EXP(1)))-(B2+LOG(B2,EXP(1)))))*(C2+LOG(C2,EXP(1)))</f>
        <v>1.102531071410304</v>
      </c>
      <c r="E2">
        <f>(B2+LOG(B2, EXP(1))-2)</f>
        <v>-1</v>
      </c>
      <c r="F2">
        <f t="shared" ref="F2:G2" si="0">(C2+LOG(C2, EXP(1))-2)</f>
        <v>0.6931471805599454</v>
      </c>
      <c r="G2">
        <f t="shared" si="0"/>
        <v>-0.79986041796287344</v>
      </c>
      <c r="H2">
        <f>C2-B2</f>
        <v>1</v>
      </c>
    </row>
    <row r="3" spans="1:13" x14ac:dyDescent="0.3">
      <c r="A3">
        <v>1</v>
      </c>
      <c r="B3">
        <f>IF(E2*G2&lt;0,B2,D2)</f>
        <v>1.102531071410304</v>
      </c>
      <c r="C3">
        <f>IF(F2*G2&lt;0,C2,D2)</f>
        <v>2</v>
      </c>
      <c r="D3">
        <f>(B3+C3)/2</f>
        <v>1.5512655357051521</v>
      </c>
      <c r="E3">
        <f>B3+LOG(B3,EXP(1)) - 2</f>
        <v>-0.79986041796287344</v>
      </c>
      <c r="F3">
        <f t="shared" ref="F3:G3" si="1">C3+LOG(C3,EXP(1)) - 2</f>
        <v>0.6931471805599454</v>
      </c>
      <c r="G3">
        <f t="shared" si="1"/>
        <v>-9.6633918493151949E-3</v>
      </c>
      <c r="H3">
        <f>ABS(D3-D2)</f>
        <v>0.44873446429484809</v>
      </c>
      <c r="I3" t="str">
        <f>IF(H3&lt;0.0001,"+","-")</f>
        <v>-</v>
      </c>
    </row>
    <row r="4" spans="1:13" x14ac:dyDescent="0.3">
      <c r="A4">
        <v>2</v>
      </c>
      <c r="B4">
        <f t="shared" ref="B4:B14" si="2">IF(E3*G3&lt;0,B3,D3)</f>
        <v>1.5512655357051521</v>
      </c>
      <c r="C4">
        <f t="shared" ref="C4:C14" si="3">IF(F3*G3&lt;0,C3,D3)</f>
        <v>2</v>
      </c>
      <c r="D4">
        <f t="shared" ref="D4:D14" si="4">(B4+C4)/2</f>
        <v>1.7756327678525761</v>
      </c>
      <c r="E4">
        <f t="shared" ref="E4:E14" si="5">B4+LOG(B4,EXP(1)) - 2</f>
        <v>-9.6633918493151949E-3</v>
      </c>
      <c r="F4">
        <f t="shared" ref="F4:F14" si="6">C4+LOG(C4,EXP(1)) - 2</f>
        <v>0.6931471805599454</v>
      </c>
      <c r="G4">
        <f t="shared" ref="G4:G14" si="7">D4+LOG(D4,EXP(1)) - 2</f>
        <v>0.34978961618390247</v>
      </c>
      <c r="H4">
        <f t="shared" ref="H4:H27" si="8">ABS(D4-D3)</f>
        <v>0.22436723214742393</v>
      </c>
      <c r="I4" t="str">
        <f t="shared" ref="I4:I20" si="9">IF(H4&lt;0.0001,"+","-")</f>
        <v>-</v>
      </c>
    </row>
    <row r="5" spans="1:13" x14ac:dyDescent="0.3">
      <c r="A5">
        <v>3</v>
      </c>
      <c r="B5">
        <f t="shared" si="2"/>
        <v>1.5512655357051521</v>
      </c>
      <c r="C5">
        <f t="shared" si="3"/>
        <v>1.7756327678525761</v>
      </c>
      <c r="D5">
        <f t="shared" si="4"/>
        <v>1.6634491517788641</v>
      </c>
      <c r="E5">
        <f t="shared" si="5"/>
        <v>-9.6633918493151949E-3</v>
      </c>
      <c r="F5">
        <f t="shared" si="6"/>
        <v>0.34978961618390247</v>
      </c>
      <c r="G5">
        <f t="shared" si="7"/>
        <v>0.17234240077807739</v>
      </c>
      <c r="H5">
        <f t="shared" si="8"/>
        <v>0.11218361607371197</v>
      </c>
      <c r="I5" t="str">
        <f t="shared" si="9"/>
        <v>-</v>
      </c>
    </row>
    <row r="6" spans="1:13" x14ac:dyDescent="0.3">
      <c r="A6">
        <v>4</v>
      </c>
      <c r="B6">
        <f t="shared" si="2"/>
        <v>1.5512655357051521</v>
      </c>
      <c r="C6">
        <f t="shared" si="3"/>
        <v>1.6634491517788641</v>
      </c>
      <c r="D6">
        <f t="shared" si="4"/>
        <v>1.6073573437420081</v>
      </c>
      <c r="E6">
        <f t="shared" si="5"/>
        <v>-9.6633918493151949E-3</v>
      </c>
      <c r="F6">
        <f t="shared" si="6"/>
        <v>0.17234240077807739</v>
      </c>
      <c r="G6">
        <f t="shared" si="7"/>
        <v>8.1948772760714217E-2</v>
      </c>
      <c r="H6">
        <f t="shared" si="8"/>
        <v>5.6091808036855983E-2</v>
      </c>
      <c r="I6" t="str">
        <f t="shared" si="9"/>
        <v>-</v>
      </c>
    </row>
    <row r="7" spans="1:13" x14ac:dyDescent="0.3">
      <c r="A7">
        <v>5</v>
      </c>
      <c r="B7">
        <f t="shared" si="2"/>
        <v>1.5512655357051521</v>
      </c>
      <c r="C7">
        <f t="shared" si="3"/>
        <v>1.6073573437420081</v>
      </c>
      <c r="D7">
        <f t="shared" si="4"/>
        <v>1.5793114397235801</v>
      </c>
      <c r="E7">
        <f t="shared" si="5"/>
        <v>-9.6633918493151949E-3</v>
      </c>
      <c r="F7">
        <f t="shared" si="6"/>
        <v>8.1948772760714217E-2</v>
      </c>
      <c r="G7">
        <f t="shared" si="7"/>
        <v>3.6300394131760783E-2</v>
      </c>
      <c r="H7">
        <f t="shared" si="8"/>
        <v>2.8045904018427992E-2</v>
      </c>
      <c r="I7" t="str">
        <f t="shared" si="9"/>
        <v>-</v>
      </c>
    </row>
    <row r="8" spans="1:13" x14ac:dyDescent="0.3">
      <c r="A8">
        <v>6</v>
      </c>
      <c r="B8">
        <f t="shared" si="2"/>
        <v>1.5512655357051521</v>
      </c>
      <c r="C8">
        <f t="shared" si="3"/>
        <v>1.5793114397235801</v>
      </c>
      <c r="D8">
        <f t="shared" si="4"/>
        <v>1.565288487714366</v>
      </c>
      <c r="E8">
        <f t="shared" si="5"/>
        <v>-9.6633918493151949E-3</v>
      </c>
      <c r="F8">
        <f t="shared" si="6"/>
        <v>3.6300394131760783E-2</v>
      </c>
      <c r="G8">
        <f t="shared" si="7"/>
        <v>1.3358631916147168E-2</v>
      </c>
      <c r="H8">
        <f t="shared" si="8"/>
        <v>1.4022952009214107E-2</v>
      </c>
      <c r="I8" t="str">
        <f t="shared" si="9"/>
        <v>-</v>
      </c>
    </row>
    <row r="9" spans="1:13" x14ac:dyDescent="0.3">
      <c r="A9">
        <v>7</v>
      </c>
      <c r="B9">
        <f t="shared" si="2"/>
        <v>1.5512655357051521</v>
      </c>
      <c r="C9">
        <f t="shared" si="3"/>
        <v>1.565288487714366</v>
      </c>
      <c r="D9">
        <f t="shared" si="4"/>
        <v>1.5582770117097591</v>
      </c>
      <c r="E9">
        <f t="shared" si="5"/>
        <v>-9.6633918493151949E-3</v>
      </c>
      <c r="F9">
        <f t="shared" si="6"/>
        <v>1.3358631916147168E-2</v>
      </c>
      <c r="G9">
        <f t="shared" si="7"/>
        <v>1.8577429108175281E-3</v>
      </c>
      <c r="H9">
        <f t="shared" si="8"/>
        <v>7.0114760046069424E-3</v>
      </c>
      <c r="I9" t="str">
        <f t="shared" si="9"/>
        <v>-</v>
      </c>
    </row>
    <row r="10" spans="1:13" x14ac:dyDescent="0.3">
      <c r="A10">
        <v>8</v>
      </c>
      <c r="B10">
        <f t="shared" si="2"/>
        <v>1.5512655357051521</v>
      </c>
      <c r="C10">
        <f t="shared" si="3"/>
        <v>1.5582770117097591</v>
      </c>
      <c r="D10">
        <f t="shared" si="4"/>
        <v>1.5547712737074555</v>
      </c>
      <c r="E10">
        <f t="shared" si="5"/>
        <v>-9.6633918493151949E-3</v>
      </c>
      <c r="F10">
        <f t="shared" si="6"/>
        <v>1.8577429108175281E-3</v>
      </c>
      <c r="G10">
        <f t="shared" si="7"/>
        <v>-3.9002823436415923E-3</v>
      </c>
      <c r="H10">
        <f t="shared" si="8"/>
        <v>3.5057380023035822E-3</v>
      </c>
      <c r="I10" t="str">
        <f t="shared" si="9"/>
        <v>-</v>
      </c>
    </row>
    <row r="11" spans="1:13" x14ac:dyDescent="0.3">
      <c r="A11">
        <v>9</v>
      </c>
      <c r="B11">
        <f t="shared" si="2"/>
        <v>1.5547712737074555</v>
      </c>
      <c r="C11">
        <f t="shared" si="3"/>
        <v>1.5582770117097591</v>
      </c>
      <c r="D11">
        <f t="shared" si="4"/>
        <v>1.5565241427086072</v>
      </c>
      <c r="E11">
        <f t="shared" si="5"/>
        <v>-3.9002823436415923E-3</v>
      </c>
      <c r="F11">
        <f t="shared" si="6"/>
        <v>1.8577429108175281E-3</v>
      </c>
      <c r="G11">
        <f t="shared" si="7"/>
        <v>-1.0206356168129815E-3</v>
      </c>
      <c r="H11">
        <f t="shared" si="8"/>
        <v>1.7528690011516801E-3</v>
      </c>
      <c r="I11" t="str">
        <f t="shared" si="9"/>
        <v>-</v>
      </c>
    </row>
    <row r="12" spans="1:13" x14ac:dyDescent="0.3">
      <c r="A12">
        <v>10</v>
      </c>
      <c r="B12">
        <f t="shared" si="2"/>
        <v>1.5565241427086072</v>
      </c>
      <c r="C12">
        <f t="shared" si="3"/>
        <v>1.5582770117097591</v>
      </c>
      <c r="D12">
        <f t="shared" si="4"/>
        <v>1.557400577209183</v>
      </c>
      <c r="E12">
        <f t="shared" si="5"/>
        <v>-1.0206356168129815E-3</v>
      </c>
      <c r="F12">
        <f t="shared" si="6"/>
        <v>1.8577429108175281E-3</v>
      </c>
      <c r="G12">
        <f t="shared" si="7"/>
        <v>4.187119934555561E-4</v>
      </c>
      <c r="H12">
        <f t="shared" si="8"/>
        <v>8.7643450057584005E-4</v>
      </c>
      <c r="I12" t="str">
        <f t="shared" si="9"/>
        <v>-</v>
      </c>
    </row>
    <row r="13" spans="1:13" x14ac:dyDescent="0.3">
      <c r="A13">
        <v>11</v>
      </c>
      <c r="B13">
        <f t="shared" si="2"/>
        <v>1.5565241427086072</v>
      </c>
      <c r="C13">
        <f t="shared" si="3"/>
        <v>1.557400577209183</v>
      </c>
      <c r="D13">
        <f t="shared" si="4"/>
        <v>1.5569623599588951</v>
      </c>
      <c r="E13">
        <f t="shared" si="5"/>
        <v>-1.0206356168129815E-3</v>
      </c>
      <c r="F13">
        <f t="shared" si="6"/>
        <v>4.187119934555561E-4</v>
      </c>
      <c r="G13">
        <f t="shared" si="7"/>
        <v>-3.0092220278321591E-4</v>
      </c>
      <c r="H13">
        <f t="shared" si="8"/>
        <v>4.3821725028792002E-4</v>
      </c>
      <c r="I13" t="str">
        <f t="shared" si="9"/>
        <v>-</v>
      </c>
    </row>
    <row r="14" spans="1:13" x14ac:dyDescent="0.3">
      <c r="A14">
        <v>12</v>
      </c>
      <c r="B14">
        <f t="shared" si="2"/>
        <v>1.5569623599588951</v>
      </c>
      <c r="C14">
        <f t="shared" si="3"/>
        <v>1.557400577209183</v>
      </c>
      <c r="D14">
        <f t="shared" si="4"/>
        <v>1.5571814685840391</v>
      </c>
      <c r="E14">
        <f t="shared" si="5"/>
        <v>-3.0092220278321591E-4</v>
      </c>
      <c r="F14">
        <f t="shared" si="6"/>
        <v>4.187119934555561E-4</v>
      </c>
      <c r="G14">
        <f t="shared" si="7"/>
        <v>5.8904794773440017E-5</v>
      </c>
      <c r="H14">
        <f t="shared" si="8"/>
        <v>2.1910862514396001E-4</v>
      </c>
      <c r="I14" t="str">
        <f>IF(H14&lt;0.0001,"+","-")</f>
        <v>-</v>
      </c>
    </row>
    <row r="15" spans="1:13" x14ac:dyDescent="0.3">
      <c r="A15">
        <v>13</v>
      </c>
      <c r="B15">
        <f t="shared" ref="B15:B16" si="10">IF(E14*G14&lt;0,B14,D14)</f>
        <v>1.5569623599588951</v>
      </c>
      <c r="C15">
        <f t="shared" ref="C15:C16" si="11">IF(F14*G14&lt;0,C14,D14)</f>
        <v>1.5571814685840391</v>
      </c>
      <c r="D15">
        <f t="shared" ref="D15:D16" si="12">(B15+C15)/2</f>
        <v>1.5570719142714671</v>
      </c>
      <c r="E15">
        <f t="shared" ref="E15:E16" si="13">B15+LOG(B15,EXP(1)) - 2</f>
        <v>-3.0092220278321591E-4</v>
      </c>
      <c r="F15">
        <f t="shared" ref="F15:F16" si="14">C15+LOG(C15,EXP(1)) - 2</f>
        <v>5.8904794773440017E-5</v>
      </c>
      <c r="G15">
        <f t="shared" ref="G15:G16" si="15">D15+LOG(D15,EXP(1)) - 2</f>
        <v>-1.210062287972935E-4</v>
      </c>
      <c r="H15">
        <f t="shared" si="8"/>
        <v>1.0955431257198001E-4</v>
      </c>
      <c r="I15" t="str">
        <f t="shared" si="9"/>
        <v>-</v>
      </c>
    </row>
    <row r="16" spans="1:13" x14ac:dyDescent="0.3">
      <c r="A16">
        <v>14</v>
      </c>
      <c r="B16">
        <f t="shared" si="10"/>
        <v>1.5570719142714671</v>
      </c>
      <c r="C16">
        <f t="shared" si="11"/>
        <v>1.5571814685840391</v>
      </c>
      <c r="D16" s="3">
        <f t="shared" si="12"/>
        <v>1.5571266914277531</v>
      </c>
      <c r="E16">
        <f t="shared" si="13"/>
        <v>-1.210062287972935E-4</v>
      </c>
      <c r="F16">
        <f t="shared" si="14"/>
        <v>5.8904794773440017E-5</v>
      </c>
      <c r="G16">
        <f t="shared" si="15"/>
        <v>-3.1050098253659897E-5</v>
      </c>
      <c r="H16">
        <f t="shared" si="8"/>
        <v>5.4777156285990003E-5</v>
      </c>
      <c r="I16" t="str">
        <f t="shared" si="9"/>
        <v>+</v>
      </c>
    </row>
    <row r="27" spans="4:4" x14ac:dyDescent="0.3">
      <c r="D27" s="4"/>
    </row>
  </sheetData>
  <mergeCells count="1">
    <mergeCell ref="J1:M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Метод дихотомии</vt:lpstr>
      <vt:lpstr>Метод простых итераций</vt:lpstr>
      <vt:lpstr>Метод Ньютона</vt:lpstr>
      <vt:lpstr>Метод хорд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Dezzy</dc:creator>
  <cp:lastModifiedBy>Dezzy</cp:lastModifiedBy>
  <dcterms:created xsi:type="dcterms:W3CDTF">2015-06-05T18:19:34Z</dcterms:created>
  <dcterms:modified xsi:type="dcterms:W3CDTF">2022-04-22T09:05:50Z</dcterms:modified>
</cp:coreProperties>
</file>