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defaultThemeVersion="124226"/>
  <mc:AlternateContent xmlns:mc="http://schemas.openxmlformats.org/markup-compatibility/2006">
    <mc:Choice Requires="x15">
      <x15ac:absPath xmlns:x15ac="http://schemas.microsoft.com/office/spreadsheetml/2010/11/ac" url="https://d.docs.live.net/7c64a77922effcdf/Documents/CV Tirta Kusuma/20220102 Central Park MERR/CPM 2024/Dokumen/"/>
    </mc:Choice>
  </mc:AlternateContent>
  <xr:revisionPtr revIDLastSave="0" documentId="8_{83766D38-7BC1-442B-9ABF-5A6C94417527}" xr6:coauthVersionLast="47" xr6:coauthVersionMax="47" xr10:uidLastSave="{00000000-0000-0000-0000-000000000000}"/>
  <bookViews>
    <workbookView xWindow="-108" yWindow="-108" windowWidth="23256" windowHeight="12456" xr2:uid="{00000000-000D-0000-FFFF-FFFF00000000}"/>
  </bookViews>
  <sheets>
    <sheet name="Rucon 7X14,5" sheetId="25" r:id="rId1"/>
    <sheet name="Rucon 6X14,5" sheetId="26" r:id="rId2"/>
  </sheets>
  <definedNames>
    <definedName name="_xlnm.Print_Area" localSheetId="1">'Rucon 6X14,5'!$B$1:$G$330</definedName>
    <definedName name="_xlnm.Print_Area" localSheetId="0">'Rucon 7X14,5'!$B$1:$G$347</definedName>
    <definedName name="_xlnm.Print_Titles" localSheetId="1">'Rucon 6X14,5'!$B:$D,'Rucon 6X14,5'!$11:$11</definedName>
    <definedName name="_xlnm.Print_Titles" localSheetId="0">'Rucon 7X14,5'!$B:$D,'Rucon 7X14,5'!$11:$11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3" i="26" l="1"/>
  <c r="D288" i="26"/>
  <c r="F225" i="26"/>
  <c r="F104" i="26"/>
  <c r="F19" i="26"/>
  <c r="F18" i="26"/>
  <c r="F17" i="26"/>
  <c r="F16" i="26"/>
  <c r="D310" i="26"/>
  <c r="F309" i="26"/>
  <c r="F308" i="26"/>
  <c r="F307" i="26"/>
  <c r="F306" i="26"/>
  <c r="F305" i="26"/>
  <c r="F304" i="26"/>
  <c r="F303" i="26"/>
  <c r="F302" i="26"/>
  <c r="F301" i="26"/>
  <c r="F300" i="26"/>
  <c r="F299" i="26"/>
  <c r="F298" i="26"/>
  <c r="F297" i="26"/>
  <c r="F296" i="26"/>
  <c r="B296" i="26"/>
  <c r="B297" i="26" s="1"/>
  <c r="B298" i="26" s="1"/>
  <c r="B299" i="26" s="1"/>
  <c r="B300" i="26" s="1"/>
  <c r="B301" i="26" s="1"/>
  <c r="B302" i="26" s="1"/>
  <c r="B303" i="26" s="1"/>
  <c r="B304" i="26" s="1"/>
  <c r="F295" i="26"/>
  <c r="F291" i="26"/>
  <c r="F290" i="26"/>
  <c r="F289" i="26"/>
  <c r="B289" i="26"/>
  <c r="B290" i="26" s="1"/>
  <c r="B291" i="26" s="1"/>
  <c r="F285" i="26"/>
  <c r="F284" i="26"/>
  <c r="B284" i="26"/>
  <c r="B285" i="26" s="1"/>
  <c r="F283" i="26"/>
  <c r="D279" i="26"/>
  <c r="F278" i="26"/>
  <c r="F277" i="26"/>
  <c r="F276" i="26"/>
  <c r="F275" i="26"/>
  <c r="F274" i="26"/>
  <c r="F273" i="26"/>
  <c r="F272" i="26"/>
  <c r="F271" i="26"/>
  <c r="F270" i="26"/>
  <c r="F269" i="26"/>
  <c r="F268" i="26"/>
  <c r="F267" i="26"/>
  <c r="F266" i="26"/>
  <c r="F265" i="26"/>
  <c r="F264" i="26"/>
  <c r="F263" i="26"/>
  <c r="F262" i="26"/>
  <c r="F261" i="26"/>
  <c r="F260" i="26"/>
  <c r="F259" i="26"/>
  <c r="F258" i="26"/>
  <c r="F257" i="26"/>
  <c r="F256" i="26"/>
  <c r="F255" i="26"/>
  <c r="F254" i="26"/>
  <c r="F253" i="26"/>
  <c r="F252" i="26"/>
  <c r="F251" i="26"/>
  <c r="F250" i="26"/>
  <c r="F249" i="26"/>
  <c r="F248" i="26"/>
  <c r="F247" i="26"/>
  <c r="F246" i="26"/>
  <c r="F245" i="26"/>
  <c r="F244" i="26"/>
  <c r="F243" i="26"/>
  <c r="F242" i="26"/>
  <c r="F241" i="26"/>
  <c r="F240" i="26"/>
  <c r="F239" i="26"/>
  <c r="F238" i="26"/>
  <c r="F237" i="26"/>
  <c r="F236" i="26"/>
  <c r="F235" i="26"/>
  <c r="F234" i="26"/>
  <c r="F233" i="26"/>
  <c r="B233" i="26"/>
  <c r="B234" i="26" s="1"/>
  <c r="B235" i="26" s="1"/>
  <c r="B236" i="26" s="1"/>
  <c r="B237" i="26" s="1"/>
  <c r="B238" i="26" s="1"/>
  <c r="B239" i="26" s="1"/>
  <c r="B240" i="26" s="1"/>
  <c r="B241" i="26" s="1"/>
  <c r="B242" i="26" s="1"/>
  <c r="B243" i="26" s="1"/>
  <c r="B244" i="26" s="1"/>
  <c r="B245" i="26" s="1"/>
  <c r="B246" i="26" s="1"/>
  <c r="B247" i="26" s="1"/>
  <c r="B248" i="26" s="1"/>
  <c r="B249" i="26" s="1"/>
  <c r="B250" i="26" s="1"/>
  <c r="B251" i="26" s="1"/>
  <c r="B252" i="26" s="1"/>
  <c r="B253" i="26" s="1"/>
  <c r="B254" i="26" s="1"/>
  <c r="B255" i="26" s="1"/>
  <c r="B256" i="26" s="1"/>
  <c r="B257" i="26" s="1"/>
  <c r="B258" i="26" s="1"/>
  <c r="B259" i="26" s="1"/>
  <c r="B260" i="26" s="1"/>
  <c r="B261" i="26" s="1"/>
  <c r="B262" i="26" s="1"/>
  <c r="B263" i="26" s="1"/>
  <c r="B264" i="26" s="1"/>
  <c r="B265" i="26" s="1"/>
  <c r="B266" i="26" s="1"/>
  <c r="B267" i="26" s="1"/>
  <c r="B268" i="26" s="1"/>
  <c r="B269" i="26" s="1"/>
  <c r="B270" i="26" s="1"/>
  <c r="B271" i="26" s="1"/>
  <c r="B272" i="26" s="1"/>
  <c r="B273" i="26" s="1"/>
  <c r="B274" i="26" s="1"/>
  <c r="B275" i="26" s="1"/>
  <c r="B276" i="26" s="1"/>
  <c r="B277" i="26" s="1"/>
  <c r="B278" i="26" s="1"/>
  <c r="F232" i="26"/>
  <c r="D229" i="26"/>
  <c r="F228" i="26"/>
  <c r="F224" i="26"/>
  <c r="F223" i="26"/>
  <c r="F222" i="26"/>
  <c r="F221" i="26"/>
  <c r="F220" i="26"/>
  <c r="F219" i="26"/>
  <c r="F218" i="26"/>
  <c r="F215" i="26"/>
  <c r="F214" i="26"/>
  <c r="F213" i="26"/>
  <c r="F212" i="26"/>
  <c r="F211" i="26"/>
  <c r="F210" i="26"/>
  <c r="F209" i="26"/>
  <c r="F205" i="26"/>
  <c r="F204" i="26"/>
  <c r="F203" i="26"/>
  <c r="F202" i="26"/>
  <c r="F201" i="26"/>
  <c r="F200" i="26"/>
  <c r="F199" i="26"/>
  <c r="F198" i="26"/>
  <c r="F197" i="26"/>
  <c r="F196" i="26"/>
  <c r="F193" i="26"/>
  <c r="F192" i="26"/>
  <c r="F191" i="26"/>
  <c r="F190" i="26"/>
  <c r="F189" i="26"/>
  <c r="F188" i="26"/>
  <c r="F187" i="26"/>
  <c r="B187" i="26"/>
  <c r="B188" i="26" s="1"/>
  <c r="B189" i="26" s="1"/>
  <c r="B190" i="26" s="1"/>
  <c r="B191" i="26" s="1"/>
  <c r="B192" i="26" s="1"/>
  <c r="B193" i="26" s="1"/>
  <c r="F186" i="26"/>
  <c r="D182" i="26"/>
  <c r="F181" i="26"/>
  <c r="F180" i="26"/>
  <c r="F179" i="26"/>
  <c r="F178" i="26"/>
  <c r="F177" i="26"/>
  <c r="F176" i="26"/>
  <c r="F175" i="26"/>
  <c r="F174" i="26"/>
  <c r="F173" i="26"/>
  <c r="F172" i="26"/>
  <c r="F171" i="26"/>
  <c r="F168" i="26"/>
  <c r="F167" i="26"/>
  <c r="F166" i="26"/>
  <c r="F165" i="26"/>
  <c r="F164" i="26"/>
  <c r="F163" i="26"/>
  <c r="F162" i="26"/>
  <c r="F161" i="26"/>
  <c r="F160" i="26"/>
  <c r="F159" i="26"/>
  <c r="F158" i="26"/>
  <c r="F157" i="26"/>
  <c r="D153" i="26"/>
  <c r="F152" i="26"/>
  <c r="F151" i="26"/>
  <c r="F150" i="26"/>
  <c r="F149" i="26"/>
  <c r="F148" i="26"/>
  <c r="F147" i="26"/>
  <c r="F144" i="26"/>
  <c r="F143" i="26"/>
  <c r="F142" i="26"/>
  <c r="F141" i="26"/>
  <c r="F140" i="26"/>
  <c r="F139" i="26"/>
  <c r="F138" i="26"/>
  <c r="D134" i="26"/>
  <c r="F133" i="26"/>
  <c r="F132" i="26"/>
  <c r="F131" i="26"/>
  <c r="F130" i="26"/>
  <c r="F129" i="26"/>
  <c r="F128" i="26"/>
  <c r="D125" i="26"/>
  <c r="F124" i="26"/>
  <c r="F123" i="26"/>
  <c r="F122" i="26"/>
  <c r="F121" i="26"/>
  <c r="F120" i="26"/>
  <c r="B120" i="26"/>
  <c r="B121" i="26" s="1"/>
  <c r="B122" i="26" s="1"/>
  <c r="B123" i="26" s="1"/>
  <c r="B124" i="26" s="1"/>
  <c r="F119" i="26"/>
  <c r="F118" i="26"/>
  <c r="F117" i="26"/>
  <c r="F116" i="26"/>
  <c r="F115" i="26"/>
  <c r="F114" i="26"/>
  <c r="F113" i="26"/>
  <c r="F112" i="26"/>
  <c r="F111" i="26"/>
  <c r="F110" i="26"/>
  <c r="F109" i="26"/>
  <c r="F108" i="26"/>
  <c r="D105" i="26"/>
  <c r="F102" i="26"/>
  <c r="F101" i="26"/>
  <c r="B101" i="26"/>
  <c r="B102" i="26" s="1"/>
  <c r="B103" i="26" s="1"/>
  <c r="B104" i="26" s="1"/>
  <c r="F100" i="26"/>
  <c r="F99" i="26"/>
  <c r="F98" i="26"/>
  <c r="B98" i="26"/>
  <c r="B99" i="26" s="1"/>
  <c r="F97" i="26"/>
  <c r="F94" i="26"/>
  <c r="F93" i="26"/>
  <c r="F92" i="26"/>
  <c r="F91" i="26"/>
  <c r="B91" i="26"/>
  <c r="B92" i="26" s="1"/>
  <c r="B93" i="26" s="1"/>
  <c r="B94" i="26" s="1"/>
  <c r="F90" i="26"/>
  <c r="F87" i="26"/>
  <c r="F86" i="26"/>
  <c r="F85" i="26"/>
  <c r="F84" i="26"/>
  <c r="B84" i="26"/>
  <c r="B85" i="26" s="1"/>
  <c r="B86" i="26" s="1"/>
  <c r="B87" i="26" s="1"/>
  <c r="F83" i="26"/>
  <c r="D80" i="26"/>
  <c r="F79" i="26"/>
  <c r="F78" i="26"/>
  <c r="F77" i="26"/>
  <c r="F76" i="26"/>
  <c r="F75" i="26"/>
  <c r="F74" i="26"/>
  <c r="F71" i="26"/>
  <c r="F70" i="26"/>
  <c r="F69" i="26"/>
  <c r="F68" i="26"/>
  <c r="F67" i="26"/>
  <c r="F66" i="26"/>
  <c r="F63" i="26"/>
  <c r="F62" i="26"/>
  <c r="F61" i="26"/>
  <c r="F60" i="26"/>
  <c r="F59" i="26"/>
  <c r="F58" i="26"/>
  <c r="F57" i="26"/>
  <c r="F56" i="26"/>
  <c r="F55" i="26"/>
  <c r="F54" i="26"/>
  <c r="F53" i="26"/>
  <c r="F52" i="26"/>
  <c r="F51" i="26"/>
  <c r="B51" i="26"/>
  <c r="B52" i="26" s="1"/>
  <c r="B53" i="26" s="1"/>
  <c r="B54" i="26" s="1"/>
  <c r="B55" i="26" s="1"/>
  <c r="B56" i="26" s="1"/>
  <c r="B57" i="26" s="1"/>
  <c r="B58" i="26" s="1"/>
  <c r="B59" i="26" s="1"/>
  <c r="B60" i="26" s="1"/>
  <c r="B61" i="26" s="1"/>
  <c r="B62" i="26" s="1"/>
  <c r="B63" i="26" s="1"/>
  <c r="F50" i="26"/>
  <c r="F47" i="26"/>
  <c r="F46" i="26"/>
  <c r="F45" i="26"/>
  <c r="B45" i="26"/>
  <c r="B46" i="26" s="1"/>
  <c r="B47" i="26" s="1"/>
  <c r="F44" i="26"/>
  <c r="F43" i="26"/>
  <c r="D40" i="26"/>
  <c r="F39" i="26"/>
  <c r="F38" i="26"/>
  <c r="F37" i="26"/>
  <c r="F36" i="26"/>
  <c r="F35" i="26"/>
  <c r="F34" i="26"/>
  <c r="F33" i="26"/>
  <c r="F32" i="26"/>
  <c r="F31" i="26"/>
  <c r="F30" i="26"/>
  <c r="B30" i="26"/>
  <c r="B31" i="26" s="1"/>
  <c r="B32" i="26" s="1"/>
  <c r="B33" i="26" s="1"/>
  <c r="B34" i="26" s="1"/>
  <c r="B35" i="26" s="1"/>
  <c r="B36" i="26" s="1"/>
  <c r="B37" i="26" s="1"/>
  <c r="B38" i="26" s="1"/>
  <c r="B39" i="26" s="1"/>
  <c r="F29" i="26"/>
  <c r="D27" i="26"/>
  <c r="F26" i="26"/>
  <c r="F25" i="26"/>
  <c r="F24" i="26"/>
  <c r="F23" i="26"/>
  <c r="B23" i="26"/>
  <c r="B24" i="26" s="1"/>
  <c r="B25" i="26" s="1"/>
  <c r="B26" i="26" s="1"/>
  <c r="F22" i="26"/>
  <c r="D20" i="26"/>
  <c r="F15" i="26"/>
  <c r="B15" i="26"/>
  <c r="B16" i="26" s="1"/>
  <c r="B17" i="26" s="1"/>
  <c r="B18" i="26" s="1"/>
  <c r="B19" i="26" s="1"/>
  <c r="F14" i="26"/>
  <c r="F325" i="25"/>
  <c r="F322" i="25"/>
  <c r="F319" i="25"/>
  <c r="F320" i="25"/>
  <c r="F318" i="25"/>
  <c r="F317" i="25"/>
  <c r="F316" i="25"/>
  <c r="F315" i="25"/>
  <c r="F314" i="25"/>
  <c r="F313" i="25"/>
  <c r="F182" i="25"/>
  <c r="F181" i="25"/>
  <c r="F180" i="25"/>
  <c r="F179" i="25"/>
  <c r="F178" i="25"/>
  <c r="F171" i="25"/>
  <c r="F46" i="25"/>
  <c r="D305" i="25"/>
  <c r="D308" i="25"/>
  <c r="F308" i="25" s="1"/>
  <c r="D309" i="25"/>
  <c r="B314" i="25"/>
  <c r="B315" i="25" s="1"/>
  <c r="B316" i="25" s="1"/>
  <c r="B317" i="25" s="1"/>
  <c r="B318" i="25" s="1"/>
  <c r="B319" i="25" s="1"/>
  <c r="B320" i="25" s="1"/>
  <c r="B321" i="25" s="1"/>
  <c r="B313" i="25"/>
  <c r="F302" i="25"/>
  <c r="F287" i="25"/>
  <c r="F286" i="25"/>
  <c r="F285" i="25"/>
  <c r="F284" i="25"/>
  <c r="F283" i="25"/>
  <c r="F232" i="25"/>
  <c r="F231" i="25"/>
  <c r="F230" i="25"/>
  <c r="F229" i="25"/>
  <c r="F228" i="25"/>
  <c r="F227" i="25"/>
  <c r="F226" i="25"/>
  <c r="F225" i="25"/>
  <c r="F209" i="25"/>
  <c r="F208" i="25"/>
  <c r="F81" i="25"/>
  <c r="F80" i="25"/>
  <c r="F79" i="25"/>
  <c r="F78" i="25"/>
  <c r="F77" i="25"/>
  <c r="F123" i="25"/>
  <c r="F122" i="25"/>
  <c r="F121" i="25"/>
  <c r="F152" i="25"/>
  <c r="F151" i="25"/>
  <c r="F145" i="25"/>
  <c r="F144" i="25"/>
  <c r="F143" i="25"/>
  <c r="B121" i="25"/>
  <c r="B122" i="25" s="1"/>
  <c r="B123" i="25" s="1"/>
  <c r="B124" i="25" s="1"/>
  <c r="B125" i="25" s="1"/>
  <c r="B126" i="25" s="1"/>
  <c r="B127" i="25" s="1"/>
  <c r="F24" i="25"/>
  <c r="F23" i="25"/>
  <c r="B23" i="25"/>
  <c r="B24" i="25" s="1"/>
  <c r="B25" i="25" s="1"/>
  <c r="B26" i="25" s="1"/>
  <c r="F17" i="25"/>
  <c r="F19" i="25"/>
  <c r="F18" i="25"/>
  <c r="F16" i="25"/>
  <c r="F15" i="25"/>
  <c r="F14" i="25"/>
  <c r="F26" i="25"/>
  <c r="F22" i="25"/>
  <c r="F39" i="25"/>
  <c r="F38" i="25"/>
  <c r="F37" i="25"/>
  <c r="F36" i="25"/>
  <c r="F35" i="25"/>
  <c r="F34" i="25"/>
  <c r="F33" i="25"/>
  <c r="F32" i="25"/>
  <c r="F31" i="25"/>
  <c r="F30" i="25"/>
  <c r="F29" i="25"/>
  <c r="F48" i="25"/>
  <c r="F47" i="25"/>
  <c r="F45" i="25"/>
  <c r="F44" i="25"/>
  <c r="F43" i="25"/>
  <c r="F64" i="25"/>
  <c r="F63" i="25"/>
  <c r="F62" i="25"/>
  <c r="F61" i="25"/>
  <c r="F60" i="25"/>
  <c r="F59" i="25"/>
  <c r="F58" i="25"/>
  <c r="F57" i="25"/>
  <c r="F56" i="25"/>
  <c r="F55" i="25"/>
  <c r="F54" i="25"/>
  <c r="F53" i="25"/>
  <c r="F52" i="25"/>
  <c r="F51" i="25"/>
  <c r="F73" i="25"/>
  <c r="F72" i="25"/>
  <c r="F71" i="25"/>
  <c r="F70" i="25"/>
  <c r="F69" i="25"/>
  <c r="F68" i="25"/>
  <c r="F67" i="25"/>
  <c r="F76" i="25"/>
  <c r="F89" i="25"/>
  <c r="F88" i="25"/>
  <c r="F87" i="25"/>
  <c r="F86" i="25"/>
  <c r="F85" i="25"/>
  <c r="F96" i="25"/>
  <c r="F95" i="25"/>
  <c r="F94" i="25"/>
  <c r="F93" i="25"/>
  <c r="F92" i="25"/>
  <c r="F105" i="25"/>
  <c r="F104" i="25"/>
  <c r="F103" i="25"/>
  <c r="F102" i="25"/>
  <c r="F101" i="25"/>
  <c r="F100" i="25"/>
  <c r="F99" i="25"/>
  <c r="F127" i="25"/>
  <c r="F126" i="25"/>
  <c r="F125" i="25"/>
  <c r="F124" i="25"/>
  <c r="F120" i="25"/>
  <c r="F119" i="25"/>
  <c r="F118" i="25"/>
  <c r="F117" i="25"/>
  <c r="F116" i="25"/>
  <c r="F115" i="25"/>
  <c r="F114" i="25"/>
  <c r="F113" i="25"/>
  <c r="F112" i="25"/>
  <c r="F111" i="25"/>
  <c r="F110" i="25"/>
  <c r="F109" i="25"/>
  <c r="F136" i="25"/>
  <c r="F135" i="25"/>
  <c r="F134" i="25"/>
  <c r="F133" i="25"/>
  <c r="F132" i="25"/>
  <c r="F131" i="25"/>
  <c r="F147" i="25"/>
  <c r="F146" i="25"/>
  <c r="F142" i="25"/>
  <c r="F141" i="25"/>
  <c r="F155" i="25"/>
  <c r="F154" i="25"/>
  <c r="F153" i="25"/>
  <c r="F150" i="25"/>
  <c r="F172" i="25"/>
  <c r="F170" i="25"/>
  <c r="F169" i="25"/>
  <c r="F168" i="25"/>
  <c r="F167" i="25"/>
  <c r="F166" i="25"/>
  <c r="F165" i="25"/>
  <c r="F164" i="25"/>
  <c r="F163" i="25"/>
  <c r="F162" i="25"/>
  <c r="F161" i="25"/>
  <c r="F160" i="25"/>
  <c r="F188" i="25"/>
  <c r="F187" i="25"/>
  <c r="F186" i="25"/>
  <c r="F185" i="25"/>
  <c r="F184" i="25"/>
  <c r="F183" i="25"/>
  <c r="F177" i="25"/>
  <c r="F176" i="25"/>
  <c r="F175" i="25"/>
  <c r="F200" i="25"/>
  <c r="F199" i="25"/>
  <c r="F198" i="25"/>
  <c r="F197" i="25"/>
  <c r="F196" i="25"/>
  <c r="F195" i="25"/>
  <c r="F194" i="25"/>
  <c r="F193" i="25"/>
  <c r="F212" i="25"/>
  <c r="F211" i="25"/>
  <c r="F210" i="25"/>
  <c r="F207" i="25"/>
  <c r="F206" i="25"/>
  <c r="F205" i="25"/>
  <c r="F204" i="25"/>
  <c r="F203" i="25"/>
  <c r="F222" i="25"/>
  <c r="F221" i="25"/>
  <c r="F220" i="25"/>
  <c r="F219" i="25"/>
  <c r="F218" i="25"/>
  <c r="F217" i="25"/>
  <c r="F216" i="25"/>
  <c r="F241" i="25"/>
  <c r="F240" i="25"/>
  <c r="F239" i="25"/>
  <c r="F238" i="25"/>
  <c r="F237" i="25"/>
  <c r="F236" i="25"/>
  <c r="F235" i="25"/>
  <c r="F244" i="25"/>
  <c r="F294" i="25"/>
  <c r="F293" i="25"/>
  <c r="F292" i="25"/>
  <c r="F291" i="25"/>
  <c r="F290" i="25"/>
  <c r="F289" i="25"/>
  <c r="F288" i="25"/>
  <c r="F282" i="25"/>
  <c r="F281" i="25"/>
  <c r="F280" i="25"/>
  <c r="F279" i="25"/>
  <c r="F278" i="25"/>
  <c r="F277" i="25"/>
  <c r="F276" i="25"/>
  <c r="F275" i="25"/>
  <c r="F274" i="25"/>
  <c r="F273" i="25"/>
  <c r="F272" i="25"/>
  <c r="F271" i="25"/>
  <c r="F270" i="25"/>
  <c r="F269" i="25"/>
  <c r="F268" i="25"/>
  <c r="F267" i="25"/>
  <c r="F266" i="25"/>
  <c r="F265" i="25"/>
  <c r="F264" i="25"/>
  <c r="F263" i="25"/>
  <c r="F262" i="25"/>
  <c r="F261" i="25"/>
  <c r="F260" i="25"/>
  <c r="F259" i="25"/>
  <c r="F258" i="25"/>
  <c r="F257" i="25"/>
  <c r="F256" i="25"/>
  <c r="F255" i="25"/>
  <c r="F254" i="25"/>
  <c r="F253" i="25"/>
  <c r="F252" i="25"/>
  <c r="F251" i="25"/>
  <c r="F250" i="25"/>
  <c r="F249" i="25"/>
  <c r="F248" i="25"/>
  <c r="F301" i="25"/>
  <c r="F300" i="25"/>
  <c r="F299" i="25"/>
  <c r="F307" i="25"/>
  <c r="F306" i="25"/>
  <c r="F305" i="25"/>
  <c r="F324" i="25"/>
  <c r="F323" i="25"/>
  <c r="F321" i="25"/>
  <c r="F312" i="25"/>
  <c r="F326" i="25"/>
  <c r="G182" i="26" l="1"/>
  <c r="G229" i="26"/>
  <c r="G279" i="26"/>
  <c r="D292" i="26"/>
  <c r="D311" i="26" s="1"/>
  <c r="G105" i="26"/>
  <c r="G125" i="26"/>
  <c r="G153" i="26"/>
  <c r="G80" i="26"/>
  <c r="G134" i="26"/>
  <c r="G40" i="26"/>
  <c r="G27" i="26"/>
  <c r="G20" i="26"/>
  <c r="F288" i="26"/>
  <c r="G310" i="26" s="1"/>
  <c r="G245" i="25"/>
  <c r="G20" i="25"/>
  <c r="G189" i="25"/>
  <c r="G156" i="25"/>
  <c r="G128" i="25"/>
  <c r="G137" i="25"/>
  <c r="G106" i="25"/>
  <c r="D128" i="25"/>
  <c r="D82" i="25"/>
  <c r="F25" i="25"/>
  <c r="G27" i="25" s="1"/>
  <c r="G327" i="25"/>
  <c r="D327" i="25"/>
  <c r="G309" i="25"/>
  <c r="B306" i="25"/>
  <c r="B307" i="25" s="1"/>
  <c r="B308" i="25" s="1"/>
  <c r="B300" i="25"/>
  <c r="B301" i="25" s="1"/>
  <c r="G295" i="25"/>
  <c r="D295" i="25"/>
  <c r="B249" i="25"/>
  <c r="B250" i="25" s="1"/>
  <c r="B251" i="25" s="1"/>
  <c r="B252" i="25" s="1"/>
  <c r="B253" i="25" s="1"/>
  <c r="B254" i="25" s="1"/>
  <c r="B255" i="25" s="1"/>
  <c r="B256" i="25" s="1"/>
  <c r="B257" i="25" s="1"/>
  <c r="B258" i="25" s="1"/>
  <c r="B259" i="25" s="1"/>
  <c r="B260" i="25" s="1"/>
  <c r="B261" i="25" s="1"/>
  <c r="B262" i="25" s="1"/>
  <c r="B263" i="25" s="1"/>
  <c r="B264" i="25" s="1"/>
  <c r="B265" i="25" s="1"/>
  <c r="B266" i="25" s="1"/>
  <c r="B267" i="25" s="1"/>
  <c r="B268" i="25" s="1"/>
  <c r="B269" i="25" s="1"/>
  <c r="B270" i="25" s="1"/>
  <c r="B271" i="25" s="1"/>
  <c r="B272" i="25" s="1"/>
  <c r="B273" i="25" s="1"/>
  <c r="B274" i="25" s="1"/>
  <c r="B275" i="25" s="1"/>
  <c r="B276" i="25" s="1"/>
  <c r="B277" i="25" s="1"/>
  <c r="B278" i="25" s="1"/>
  <c r="B279" i="25" s="1"/>
  <c r="B280" i="25" s="1"/>
  <c r="B281" i="25" s="1"/>
  <c r="B282" i="25" s="1"/>
  <c r="B283" i="25" s="1"/>
  <c r="B284" i="25" s="1"/>
  <c r="B285" i="25" s="1"/>
  <c r="B286" i="25" s="1"/>
  <c r="B287" i="25" s="1"/>
  <c r="B288" i="25" s="1"/>
  <c r="B289" i="25" s="1"/>
  <c r="B290" i="25" s="1"/>
  <c r="B291" i="25" s="1"/>
  <c r="B292" i="25" s="1"/>
  <c r="B293" i="25" s="1"/>
  <c r="B294" i="25" s="1"/>
  <c r="D245" i="25"/>
  <c r="B194" i="25"/>
  <c r="B195" i="25" s="1"/>
  <c r="B196" i="25" s="1"/>
  <c r="B197" i="25" s="1"/>
  <c r="B198" i="25" s="1"/>
  <c r="B199" i="25" s="1"/>
  <c r="B200" i="25" s="1"/>
  <c r="D189" i="25"/>
  <c r="D156" i="25"/>
  <c r="D137" i="25"/>
  <c r="D106" i="25"/>
  <c r="B103" i="25"/>
  <c r="B104" i="25" s="1"/>
  <c r="B105" i="25" s="1"/>
  <c r="B100" i="25"/>
  <c r="B101" i="25" s="1"/>
  <c r="B93" i="25"/>
  <c r="B94" i="25" s="1"/>
  <c r="B95" i="25" s="1"/>
  <c r="B96" i="25" s="1"/>
  <c r="B86" i="25"/>
  <c r="B87" i="25" s="1"/>
  <c r="B88" i="25" s="1"/>
  <c r="B89" i="25" s="1"/>
  <c r="G82" i="25"/>
  <c r="B52" i="25"/>
  <c r="B53" i="25" s="1"/>
  <c r="B54" i="25" s="1"/>
  <c r="B55" i="25" s="1"/>
  <c r="B56" i="25" s="1"/>
  <c r="B57" i="25" s="1"/>
  <c r="B58" i="25" s="1"/>
  <c r="B59" i="25" s="1"/>
  <c r="B60" i="25" s="1"/>
  <c r="B61" i="25" s="1"/>
  <c r="B62" i="25" s="1"/>
  <c r="B63" i="25" s="1"/>
  <c r="B64" i="25" s="1"/>
  <c r="B45" i="25"/>
  <c r="B46" i="25" s="1"/>
  <c r="B47" i="25" s="1"/>
  <c r="B48" i="25" s="1"/>
  <c r="G40" i="25"/>
  <c r="D40" i="25"/>
  <c r="B30" i="25"/>
  <c r="B31" i="25" s="1"/>
  <c r="B32" i="25" s="1"/>
  <c r="B33" i="25" s="1"/>
  <c r="B34" i="25" s="1"/>
  <c r="B35" i="25" s="1"/>
  <c r="B36" i="25" s="1"/>
  <c r="B37" i="25" s="1"/>
  <c r="B38" i="25" s="1"/>
  <c r="B39" i="25" s="1"/>
  <c r="D20" i="25"/>
  <c r="B15" i="25"/>
  <c r="B16" i="25" s="1"/>
  <c r="B17" i="25" s="1"/>
  <c r="B18" i="25" s="1"/>
  <c r="B19" i="25" s="1"/>
  <c r="G292" i="26" l="1"/>
  <c r="G311" i="26" s="1"/>
  <c r="D27" i="25"/>
  <c r="D328" i="25" s="1"/>
  <c r="G328" i="25"/>
</calcChain>
</file>

<file path=xl/sharedStrings.xml><?xml version="1.0" encoding="utf-8"?>
<sst xmlns="http://schemas.openxmlformats.org/spreadsheetml/2006/main" count="656" uniqueCount="296">
  <si>
    <t>I</t>
  </si>
  <si>
    <t>II</t>
  </si>
  <si>
    <t>VII</t>
  </si>
  <si>
    <t>VIII</t>
  </si>
  <si>
    <t>IX</t>
  </si>
  <si>
    <t>No</t>
  </si>
  <si>
    <t>PEKERJAAN ATAP</t>
  </si>
  <si>
    <t>T O T A L</t>
  </si>
  <si>
    <t>Uraian -  Pekerjaan</t>
  </si>
  <si>
    <t>V</t>
  </si>
  <si>
    <t>IV</t>
  </si>
  <si>
    <t>VI</t>
  </si>
  <si>
    <t>X</t>
  </si>
  <si>
    <t>PEKERJAAN PONDASI</t>
  </si>
  <si>
    <t>Tanggal</t>
  </si>
  <si>
    <t>PEKERJAAN PERSIAPAN</t>
  </si>
  <si>
    <t>PEKERJAAN TANAH</t>
  </si>
  <si>
    <t>III</t>
  </si>
  <si>
    <t xml:space="preserve">PEKERJAAN STRUKTUR </t>
  </si>
  <si>
    <t>PEKERJAAN PASANGAN DINDING &amp; PLESTERAN</t>
  </si>
  <si>
    <t>PEKERJAAN PINTU &amp; JENDELA</t>
  </si>
  <si>
    <t xml:space="preserve">PEKERJAAN PLAFON </t>
  </si>
  <si>
    <t>PEKERJAAN  PENUTUP LANTAI &amp; DINDING</t>
  </si>
  <si>
    <t>PEKERJAAN SANITAIR, AIR BERSIH &amp; AIR KOTOR</t>
  </si>
  <si>
    <t>Sanitary Fittings</t>
  </si>
  <si>
    <t>XI</t>
  </si>
  <si>
    <t>PEKERJAAN LISTRIK</t>
  </si>
  <si>
    <t>XII</t>
  </si>
  <si>
    <t>PEKERJAAN FINISHING CAT</t>
  </si>
  <si>
    <t>XIII</t>
  </si>
  <si>
    <t>PEKERJAAN  LAIN-LAIN</t>
  </si>
  <si>
    <t>PROGRESS PEMBANGUNAN CV TIRTA KUSUMA</t>
  </si>
  <si>
    <t>Kumulatif Progress %</t>
  </si>
  <si>
    <t>Presentase pekerjaan % (II)</t>
  </si>
  <si>
    <t>Progress  %  (I X II)</t>
  </si>
  <si>
    <t>Bobot %       (I)</t>
  </si>
  <si>
    <t>PT. GRIYA MAPAN SENTOSA</t>
  </si>
  <si>
    <t>Project Manager</t>
  </si>
  <si>
    <t>Site Supervisor</t>
  </si>
  <si>
    <t>CV. TIRTA KUSUMA</t>
  </si>
  <si>
    <t>Pembersihan</t>
  </si>
  <si>
    <t>Direksi keet + gudang</t>
  </si>
  <si>
    <t>Bouwplank + uitset</t>
  </si>
  <si>
    <t xml:space="preserve">Air kerja </t>
  </si>
  <si>
    <t>Listrik kerja</t>
  </si>
  <si>
    <t>Galian tanah pondasi plat + sloof</t>
  </si>
  <si>
    <t>Beton Lantai kerja t= 5 cm (bawah pondasi plat &amp; sloof)</t>
  </si>
  <si>
    <t>A</t>
  </si>
  <si>
    <t>LANTAI 1</t>
  </si>
  <si>
    <t>B</t>
  </si>
  <si>
    <t>LANTAI 2</t>
  </si>
  <si>
    <t>Beton Balok Struktur B1-1  15/30</t>
  </si>
  <si>
    <t>Beton Balok Struktur B2-2  15/40</t>
  </si>
  <si>
    <t>Plat type  C  t=10cm</t>
  </si>
  <si>
    <t>C</t>
  </si>
  <si>
    <t>ATAP</t>
  </si>
  <si>
    <t>Beton Balok Struktur B1-2  15/30</t>
  </si>
  <si>
    <t>D</t>
  </si>
  <si>
    <t>LAIN-LAIN</t>
  </si>
  <si>
    <t>Beton Balok Bordes 15/30</t>
  </si>
  <si>
    <t>Benangan sudut dinding, pintu, jendela</t>
  </si>
  <si>
    <t>Benangan pelat level &amp; canopy</t>
  </si>
  <si>
    <t>Tali air aluminium (sisi bwh plat level dan canopy)</t>
  </si>
  <si>
    <t>Rangka Atap Baja Ringan ex. Universal Truss</t>
  </si>
  <si>
    <t>Rangka Plafon Hollow 4x4 (induk), 2x4 (pembagi) + gypsum 9 mm board</t>
  </si>
  <si>
    <t>Peyediaan bahan (Pipa dan fitting PVC AW Wavin) dan pemasangan saluran air bersih sesuai dengan gambar termasuk dengan penyabungan ke main line, clamp, penggantung, sleeve dan semua asessoris, material bantu dan semua pekerjaan yang diperlukan</t>
  </si>
  <si>
    <t>Saluran Air Kotor</t>
  </si>
  <si>
    <t>Pipa Hawa D Ø1.1/4 in ex. WAVIN</t>
  </si>
  <si>
    <t>Pipa D Ø3 in ex. WAVIN</t>
  </si>
  <si>
    <t>Pipa D Ø4 in ex. WAVIN</t>
  </si>
  <si>
    <t>Bak kontrol beton + tutup</t>
  </si>
  <si>
    <t>Avour Roofdrain</t>
  </si>
  <si>
    <t>Saluran air bersih</t>
  </si>
  <si>
    <t>Tes tekan</t>
  </si>
  <si>
    <t>Tes  Glontor</t>
  </si>
  <si>
    <t>Tes  Rendam</t>
  </si>
  <si>
    <t>Sambung Meter Air</t>
  </si>
  <si>
    <t>Downlight tabung ex. Panasonic</t>
  </si>
  <si>
    <t>Kabel NYY 4x6</t>
  </si>
  <si>
    <t>Sparing SR Listrik pipa AW 2in</t>
  </si>
  <si>
    <t>Sparing SR telpon &amp; Antena pipa D 3/4in</t>
  </si>
  <si>
    <t>Pipa Drain (Pembuangan) Air AC</t>
  </si>
  <si>
    <t>Box Panel MCB</t>
  </si>
  <si>
    <t>Grounding Arde BC 6mm2 (max 3 Ohm)</t>
  </si>
  <si>
    <t>MCB 6A - 1 P</t>
  </si>
  <si>
    <t>MCB 25A 1 P</t>
  </si>
  <si>
    <t>Doraldus 3/4</t>
  </si>
  <si>
    <t>Test nyala</t>
  </si>
  <si>
    <t>Tes Grounding</t>
  </si>
  <si>
    <t>Tempat meter listrik &amp; tutup alm finish powder coating + kaca clear 6mm</t>
  </si>
  <si>
    <t>Tempat meter air tanam + plat bordes</t>
  </si>
  <si>
    <t>Tempat sampah &amp; avour</t>
  </si>
  <si>
    <t>Tempat pompa air</t>
  </si>
  <si>
    <t>Kerb badukan pembatas taman</t>
  </si>
  <si>
    <t>General Contractor</t>
  </si>
  <si>
    <t>Jl. Manyar Rejo V / 26, Surabaya 60118. Telp.  : 031-5912879, Fax  : 031-5913274</t>
  </si>
  <si>
    <t>E-mail : tirtakusuma26@yahoo.com</t>
  </si>
  <si>
    <t>Beton Sloof  B 1-1   15X30</t>
  </si>
  <si>
    <t>Beton Sloof  B 1-2   15X30</t>
  </si>
  <si>
    <t>Beton Kolom Struktur K2 13/40</t>
  </si>
  <si>
    <t>Beton Balok Struktur B2-3  15/40</t>
  </si>
  <si>
    <t>Beton Balok Struktur B4-2  20/30</t>
  </si>
  <si>
    <t>Beton  Tangga</t>
  </si>
  <si>
    <t>Lis U aluminium tangga 20mm (dinding tangga)</t>
  </si>
  <si>
    <t>Lis U aluminium tangga 6mm (bawah keramik tangga)</t>
  </si>
  <si>
    <t>Pintu  D1</t>
  </si>
  <si>
    <t>Pintu  D2</t>
  </si>
  <si>
    <t>Pintu  D3</t>
  </si>
  <si>
    <t>Pintu  D4</t>
  </si>
  <si>
    <t>Lisplang woodplank finish cat</t>
  </si>
  <si>
    <t>Rangka Plafon Hollow 4x4 (induk), 2x4 (pembagi) + MR 9 mm board</t>
  </si>
  <si>
    <t>Screed diatas waterproof  roofdak t= 2 cm</t>
  </si>
  <si>
    <t>Septictank Bio Filter 1500 lt ex. Biosupertech</t>
  </si>
  <si>
    <t>Pompa air  PS-230 ex.Shimizu</t>
  </si>
  <si>
    <t>Primer :Pipa PVC Wavin dia 3/4 "</t>
  </si>
  <si>
    <t>Sparing air panas PEX PN 12.5 diameter 1/2" PPRC</t>
  </si>
  <si>
    <t xml:space="preserve">Pipa pvc utk pembuangan wastafel </t>
  </si>
  <si>
    <t>KM/WC Powder room Lt. 1  :</t>
  </si>
  <si>
    <t>Floor  Drain  GB01 - SM</t>
  </si>
  <si>
    <t xml:space="preserve">KM/WC Bathroom   Lt. 2  </t>
  </si>
  <si>
    <t>Bola Lampu Led 4 Watt Philips</t>
  </si>
  <si>
    <t>Kabel NYY 4x4</t>
  </si>
  <si>
    <t>Instalasi waterheater + conduit</t>
  </si>
  <si>
    <t>Instalasi Exhaust fan + conduit</t>
  </si>
  <si>
    <t>Foto cell 3A+ Instalasi+ cpnduit</t>
  </si>
  <si>
    <t>GRC Façade</t>
  </si>
  <si>
    <t>Pintu  D5</t>
  </si>
  <si>
    <t>BOBOT  PEKERJAAN  CENTRAL  PARK   MERR 3</t>
  </si>
  <si>
    <t>RUCON TYPE  7X14,5</t>
  </si>
  <si>
    <t>Keamanan</t>
  </si>
  <si>
    <t>Urug pasir di bawah pondasi  t=10cm dipadatkan</t>
  </si>
  <si>
    <t>Urug sirtu di bawah lantai bangunan   dipadatkan</t>
  </si>
  <si>
    <t>Urug sirtu di bawah  lantai  carport + drive way   dipadatkan</t>
  </si>
  <si>
    <t>Urugan tanah kembali</t>
  </si>
  <si>
    <t>Beton Pondasi  Plat Lajur  lbr 120cm</t>
  </si>
  <si>
    <t>Beton Pondasi  Plat Lajur  lbr 100cm</t>
  </si>
  <si>
    <t>Beton Sloof S23-1   20X30</t>
  </si>
  <si>
    <t>Beton Sloof S23-2   20X30</t>
  </si>
  <si>
    <t>Beton Sloof S23-3   20X30</t>
  </si>
  <si>
    <t>Beton Sloof S24-1   20X40</t>
  </si>
  <si>
    <t>Beton Sloof S24-2   20X40</t>
  </si>
  <si>
    <t>Lantai kerja Lantai  plester 2cm</t>
  </si>
  <si>
    <t>Beton rabatan lantai &amp; wiremesh M6  t= 10 cm</t>
  </si>
  <si>
    <t>Beton Kolom praktis KP 12.5/12.5</t>
  </si>
  <si>
    <t>Beton Kolom Struktur K1  12,5/30</t>
  </si>
  <si>
    <t>Beton Kolom Struktur K22  20/20</t>
  </si>
  <si>
    <t>Beton Kolom Struktur K253   25/30</t>
  </si>
  <si>
    <t>Beton Balok Struktur B2-1  15/40</t>
  </si>
  <si>
    <t>Beton Balok Struktur B4-1  20/30</t>
  </si>
  <si>
    <t>Beton Balok Struktur B5-3  20/40</t>
  </si>
  <si>
    <t>Beton Balok Struktur B6-4  20/50</t>
  </si>
  <si>
    <t>Plat type  A &amp; B  t=12cm</t>
  </si>
  <si>
    <t>Plat canopy  t=12cm</t>
  </si>
  <si>
    <t>Beton Balok Struktur BA1-1  15/30</t>
  </si>
  <si>
    <t>Beton Ring balk  13/13</t>
  </si>
  <si>
    <t>Balok Latei 12/30</t>
  </si>
  <si>
    <t>Beton Kolom Bordes 13/30</t>
  </si>
  <si>
    <t>Meja wastafel</t>
  </si>
  <si>
    <t>Pasangan dinding bata ringan 12.5 cm perekat MU 382</t>
  </si>
  <si>
    <t xml:space="preserve">Plesteran dinding  MU 302 </t>
  </si>
  <si>
    <t xml:space="preserve"> Plesteran Trasraam MU 101</t>
  </si>
  <si>
    <t xml:space="preserve">Acian dinding  MU 250 </t>
  </si>
  <si>
    <t xml:space="preserve">Plesteran dinding MU 301 </t>
  </si>
  <si>
    <t xml:space="preserve">Acian dinding MU 250 </t>
  </si>
  <si>
    <t>Waterproof lantai WC lt 2</t>
  </si>
  <si>
    <t>Waterproof  dinding luar  Sikatop 107 Seal ID</t>
  </si>
  <si>
    <t>Lis U aluminium tangga 20mm ( batas kavling )</t>
  </si>
  <si>
    <t xml:space="preserve">Acian expose tangga MU-200 </t>
  </si>
  <si>
    <t>Item Pekerjaan Pintu &amp; Jendela sudah termasuk aksesoris &amp; finishing dan diberi plastik</t>
  </si>
  <si>
    <t>Type  GD1</t>
  </si>
  <si>
    <t>Type  GD2</t>
  </si>
  <si>
    <t>Type  GD3</t>
  </si>
  <si>
    <t>Type  GD4</t>
  </si>
  <si>
    <t>Type  GD5</t>
  </si>
  <si>
    <t>Type  W1</t>
  </si>
  <si>
    <t>Type  W2</t>
  </si>
  <si>
    <t>Type  W3</t>
  </si>
  <si>
    <t>Type  W4</t>
  </si>
  <si>
    <t>Type  W5</t>
  </si>
  <si>
    <t>Type  W6</t>
  </si>
  <si>
    <t>Type  G1</t>
  </si>
  <si>
    <t>Type  G2</t>
  </si>
  <si>
    <t>Type  G3</t>
  </si>
  <si>
    <t>Penutup atap Rooftop I- Series uPVC tebal 12mm</t>
  </si>
  <si>
    <t>Kanopi Carport</t>
  </si>
  <si>
    <t>- Penutup kanopi Solar Flat embossed clear ex. Solartuff</t>
  </si>
  <si>
    <t>- Rangka Hollow Dobel 50x50 mm, t. 1mm (Balok &amp; Kolom Utama) &amp; asesories</t>
  </si>
  <si>
    <t>Exposed concrete</t>
  </si>
  <si>
    <t>Wood ceiling</t>
  </si>
  <si>
    <t>Texture ceiling</t>
  </si>
  <si>
    <t>Dropoff</t>
  </si>
  <si>
    <t>Shadow line</t>
  </si>
  <si>
    <t>Mainhole plafond</t>
  </si>
  <si>
    <t>Carport &amp; Driveway paving block 10,5X10,5 tebal 6cm ex.Conblock</t>
  </si>
  <si>
    <t>Teras depan / Foyer  Keramik Serenity 159PDN55  90X15 ex. Serenity</t>
  </si>
  <si>
    <t>Dinding teras depan   Keramik Serenity 159PDN55  90X15 ex. Serenity</t>
  </si>
  <si>
    <t>Terrace belakang  Keramik Serenity 159PDN55  90X15 ex. Serenity</t>
  </si>
  <si>
    <t>Living granite tile 60x60  Ddayton grey ex.Roman</t>
  </si>
  <si>
    <t>Dining &amp; kitchen granite tile 60x60  Ddayton grey ex.Roman</t>
  </si>
  <si>
    <t>Bedroom 1 granite tile 60x60  Ddayton grey ex.Roman</t>
  </si>
  <si>
    <t>Stair  granite tile 60x60  Ddayton grey + stepnosing ex.Roman</t>
  </si>
  <si>
    <t>Powder room  lantai granite tile Gemstone GGE 04 Agate 60x60 ex. Niro</t>
  </si>
  <si>
    <t>Powder room  dinding granite tile Gemstone GGE 04 Agate 60x60 ex. Niro</t>
  </si>
  <si>
    <t>Powder room  dinding aksen Mosaic baker black 30x30 ex. Roman</t>
  </si>
  <si>
    <t>Plint lantai granite tile 10x60  Ddayton grey ex.Roman +list U aluminium 1cm</t>
  </si>
  <si>
    <t>Powder room dinding depan bagian luar clay meterial original WOOD NILE 90X900 EX. PHOMI</t>
  </si>
  <si>
    <t>Master Bedroom   granite tile 60x60  Ddayton grey ex.Roman</t>
  </si>
  <si>
    <t>Bedroom 2 granite tile 60x60  Ddayton grey ex.Roman</t>
  </si>
  <si>
    <t>Master Bathroom  lantai granite tile Gemstone GGE 04 Agate 60x60 ex. Niro</t>
  </si>
  <si>
    <t>Master Bathroom  dinding granite tile Gemstone GGE 04 Agate 60x60 ex. Niro</t>
  </si>
  <si>
    <t>Master Bathroom  dinding mozaik tile Baker Black 30x30  ex. Roman</t>
  </si>
  <si>
    <t>Bathroom  lantai granite tile Gemstone GGE 04 Agate 60x60 ex. Niro</t>
  </si>
  <si>
    <t>Bathroom  dinding granite tile Gemstone GGE 04 Agate 60x60 ex. Niro</t>
  </si>
  <si>
    <t>Bathroom  dinding aksen Mosaic baker black 30x30 ex. Roman</t>
  </si>
  <si>
    <t>Corridor granite tile 60x60  Ddayton grey ex.Roman</t>
  </si>
  <si>
    <t>Balkon Serenity Artic grey 90X15 Ex. Serenity</t>
  </si>
  <si>
    <t>Plint lantai granite tile 60x60  Ddayton grey ex.Roman +list U aluminium 1cm</t>
  </si>
  <si>
    <t>Façade depan lt.2 clay meterial original WOOD NILE 90X900 EX. PHOMI</t>
  </si>
  <si>
    <t xml:space="preserve">Waterproofing: roofdak  Sikalastik 590 deckseal + serat fiber ex. Sika </t>
  </si>
  <si>
    <r>
      <t>Tandon bawah  vol= 2m</t>
    </r>
    <r>
      <rPr>
        <i/>
        <sz val="11"/>
        <rFont val="Calibri"/>
        <family val="2"/>
      </rPr>
      <t>³ + Tutup</t>
    </r>
  </si>
  <si>
    <t xml:space="preserve">Stop kran Ø 3/4 "  </t>
  </si>
  <si>
    <t>Pelampung bola Onda 3/4 "</t>
  </si>
  <si>
    <t>Tuzen Klep Onda 3/4 "</t>
  </si>
  <si>
    <t>Closet duduk : Kohler 3991D-S-0 4.8LW</t>
  </si>
  <si>
    <t>Jet spray : Kohler 98100x-CP</t>
  </si>
  <si>
    <t>Wastafel : Kohler 24985K-1-0</t>
  </si>
  <si>
    <t>Kran Wastafel : Kohler  27883T-4CD-CP</t>
  </si>
  <si>
    <t>Hand Shower  : Kohler 31877T-4-CP</t>
  </si>
  <si>
    <t>Tempat sabun coakan dinding</t>
  </si>
  <si>
    <t xml:space="preserve">KM/WC Master Bathroom   Lt. 2  </t>
  </si>
  <si>
    <t>Wastafel : Kohler 18564X-1-0</t>
  </si>
  <si>
    <t>Kaca  Shower clear tempered  6mm</t>
  </si>
  <si>
    <t>Kran taman : Kohler  R13900T-4-CP</t>
  </si>
  <si>
    <t xml:space="preserve">Taman depan &amp; blkg </t>
  </si>
  <si>
    <r>
      <t xml:space="preserve">Instalasi Titik Lampu DL+ conduit </t>
    </r>
    <r>
      <rPr>
        <i/>
        <sz val="11"/>
        <color rgb="FFFF0000"/>
        <rFont val="Arial"/>
        <family val="2"/>
      </rPr>
      <t>( NYM 2X2,5mm2 ex. Eterna )</t>
    </r>
  </si>
  <si>
    <r>
      <t xml:space="preserve">Instalasi Titik Lampu  TB+ conduit </t>
    </r>
    <r>
      <rPr>
        <i/>
        <sz val="11"/>
        <color rgb="FFFF0000"/>
        <rFont val="Arial"/>
        <family val="2"/>
      </rPr>
      <t>( NYM 2X2,5mm2 ex. Eterna )</t>
    </r>
  </si>
  <si>
    <r>
      <t xml:space="preserve">Instalasi Titik Lampu  FT+ conduit </t>
    </r>
    <r>
      <rPr>
        <i/>
        <sz val="11"/>
        <color rgb="FFFF0000"/>
        <rFont val="Arial"/>
        <family val="2"/>
      </rPr>
      <t>( NYM 2X2,5mm2 ex. Eterna )</t>
    </r>
  </si>
  <si>
    <r>
      <t xml:space="preserve">Instalasi Titik Lampu hotel + conduit </t>
    </r>
    <r>
      <rPr>
        <i/>
        <sz val="11"/>
        <color rgb="FFFF0000"/>
        <rFont val="Arial"/>
        <family val="2"/>
      </rPr>
      <t>( NYM 2X2,5mm2 ex. Eterna )</t>
    </r>
  </si>
  <si>
    <r>
      <t xml:space="preserve">Instalasi Stop kontak + conduit </t>
    </r>
    <r>
      <rPr>
        <i/>
        <sz val="11"/>
        <color rgb="FFFF0000"/>
        <rFont val="Arial"/>
        <family val="2"/>
      </rPr>
      <t>( NYM 3X2,5mm2 ex. Eterna )</t>
    </r>
  </si>
  <si>
    <r>
      <t>Downlight ex.</t>
    </r>
    <r>
      <rPr>
        <i/>
        <sz val="11"/>
        <color rgb="FFFF0000"/>
        <rFont val="Arial"/>
        <family val="2"/>
      </rPr>
      <t>(Nerotrimeless)</t>
    </r>
  </si>
  <si>
    <t>Fitting ex. Broco</t>
  </si>
  <si>
    <t xml:space="preserve">Pipa Refrigrant + pasang unit AC standart </t>
  </si>
  <si>
    <t>Instalasi Power AC + conduit</t>
  </si>
  <si>
    <t>Instalasi TV</t>
  </si>
  <si>
    <r>
      <t>Stop Kontak AC</t>
    </r>
    <r>
      <rPr>
        <i/>
        <sz val="11"/>
        <color rgb="FFFF0000"/>
        <rFont val="Arial"/>
        <family val="2"/>
      </rPr>
      <t>(i7 Ex.Simon)</t>
    </r>
  </si>
  <si>
    <r>
      <t xml:space="preserve">Instalasi Kabel data </t>
    </r>
    <r>
      <rPr>
        <i/>
        <sz val="11"/>
        <color rgb="FFFF0000"/>
        <rFont val="Arial"/>
        <family val="2"/>
      </rPr>
      <t>( Lan UTP Cat 6)</t>
    </r>
  </si>
  <si>
    <r>
      <t xml:space="preserve">Exhaust Fan 30x30  </t>
    </r>
    <r>
      <rPr>
        <i/>
        <sz val="11"/>
        <color rgb="FFFF0000"/>
        <rFont val="Arial"/>
        <family val="2"/>
      </rPr>
      <t>(20tgq Ex.KDK)</t>
    </r>
  </si>
  <si>
    <r>
      <t xml:space="preserve">Saklar Seri   </t>
    </r>
    <r>
      <rPr>
        <i/>
        <sz val="11"/>
        <color rgb="FFFF0000"/>
        <rFont val="Arial"/>
        <family val="2"/>
      </rPr>
      <t>(i7 Ex.Simon)</t>
    </r>
  </si>
  <si>
    <r>
      <t xml:space="preserve">Saklar  tunggal   </t>
    </r>
    <r>
      <rPr>
        <i/>
        <sz val="11"/>
        <color rgb="FFFF0000"/>
        <rFont val="Arial"/>
        <family val="2"/>
      </rPr>
      <t>(i7 Ex.Simon)</t>
    </r>
  </si>
  <si>
    <r>
      <t xml:space="preserve">Saklar  hotel seri </t>
    </r>
    <r>
      <rPr>
        <i/>
        <sz val="11"/>
        <color rgb="FFFF0000"/>
        <rFont val="Arial"/>
        <family val="2"/>
      </rPr>
      <t>(i7 Ex.Simon)</t>
    </r>
  </si>
  <si>
    <r>
      <t>Stop Kontak + WH + pompa</t>
    </r>
    <r>
      <rPr>
        <i/>
        <sz val="11"/>
        <color rgb="FFFF0000"/>
        <rFont val="Arial"/>
        <family val="2"/>
      </rPr>
      <t>(i7 Ex.Simon)</t>
    </r>
  </si>
  <si>
    <r>
      <t xml:space="preserve">Instalasi  lampu gantung </t>
    </r>
    <r>
      <rPr>
        <i/>
        <sz val="11"/>
        <color rgb="FFFF0000"/>
        <rFont val="Arial"/>
        <family val="2"/>
      </rPr>
      <t>( NYM 2X2,5mm2 ex. Eterna )</t>
    </r>
  </si>
  <si>
    <r>
      <t xml:space="preserve">Outlet TV </t>
    </r>
    <r>
      <rPr>
        <i/>
        <sz val="11"/>
        <color rgb="FFFF0000"/>
        <rFont val="Arial"/>
        <family val="2"/>
      </rPr>
      <t>( i7 Ex.Simon)</t>
    </r>
  </si>
  <si>
    <r>
      <t xml:space="preserve">Outlet data </t>
    </r>
    <r>
      <rPr>
        <i/>
        <sz val="11"/>
        <color rgb="FFFF0000"/>
        <rFont val="Arial"/>
        <family val="2"/>
      </rPr>
      <t>( i7 Ex.Simon)</t>
    </r>
  </si>
  <si>
    <t>Instalasi  Lampu Taman dpn &amp; blkg (@ 1 titik)+ conduit</t>
  </si>
  <si>
    <r>
      <t xml:space="preserve">Instalasi  power light strip </t>
    </r>
    <r>
      <rPr>
        <i/>
        <sz val="11"/>
        <color rgb="FFFF0000"/>
        <rFont val="Arial"/>
        <family val="2"/>
      </rPr>
      <t>( NYM 2X2,5mm2 ex. Eterna )</t>
    </r>
  </si>
  <si>
    <r>
      <t>Instalasi  power mable</t>
    </r>
    <r>
      <rPr>
        <i/>
        <sz val="11"/>
        <color rgb="FFFF0000"/>
        <rFont val="Arial"/>
        <family val="2"/>
      </rPr>
      <t>( NYM 2X2,5mm2 ex. Eterna )</t>
    </r>
  </si>
  <si>
    <r>
      <t xml:space="preserve">Instalasi  lampu trap tangga </t>
    </r>
    <r>
      <rPr>
        <i/>
        <sz val="11"/>
        <color rgb="FFFF0000"/>
        <rFont val="Arial"/>
        <family val="2"/>
      </rPr>
      <t>( NYM 2X2,5mm2 ex. Eterna )</t>
    </r>
  </si>
  <si>
    <r>
      <t xml:space="preserve">Instalasi  lampu dinding </t>
    </r>
    <r>
      <rPr>
        <i/>
        <sz val="11"/>
        <color rgb="FFFF0000"/>
        <rFont val="Arial"/>
        <family val="2"/>
      </rPr>
      <t>( NYM 2X2,5mm2 ex. Eterna )</t>
    </r>
  </si>
  <si>
    <t>Instalasi pompa atas</t>
  </si>
  <si>
    <t>Instalasi pompa bawah</t>
  </si>
  <si>
    <t>Lampu Trap Tangga</t>
  </si>
  <si>
    <t>Lampu LED Strip</t>
  </si>
  <si>
    <t xml:space="preserve">Lampu dinding </t>
  </si>
  <si>
    <t>Cat dinding exterior ex.Jotun</t>
  </si>
  <si>
    <t>Cat Interior  ex. Jotun</t>
  </si>
  <si>
    <t>Cat plafond ex.Jotun</t>
  </si>
  <si>
    <t xml:space="preserve">Cat Tekstur  fasad depan ex. Jotun </t>
  </si>
  <si>
    <t>Railing Tangga plat besi lebar 4cm, tebal 6mm  fin Duco hitam doft ( spray )</t>
  </si>
  <si>
    <t>Hand railling kayu 3/6 cm finish cat</t>
  </si>
  <si>
    <t>Railing Balcony lt.2  t=100cm besi plat 8mm &amp;10mm , perforated  fin Duco doft ( spray )</t>
  </si>
  <si>
    <t>Spare Keramik</t>
  </si>
  <si>
    <t>Keramik Serenity 159PDN55  90X15 ex. Serenity</t>
  </si>
  <si>
    <t>Granite tile 60x60  Ddayton grey ex.Roman</t>
  </si>
  <si>
    <t>Granite tile Gemstone GGE 04 Agate 60x60 ex. Niro</t>
  </si>
  <si>
    <t>Mosaic baker black 30x30 ex. Roman</t>
  </si>
  <si>
    <t>Serenity Artic grey 90X15 Ex. Serenity</t>
  </si>
  <si>
    <t>RUCON TYPE  6X14,5</t>
  </si>
  <si>
    <t>Beton Sloof S24-3   20X40</t>
  </si>
  <si>
    <t>Beton Balok Struktur B2-2A  15/40</t>
  </si>
  <si>
    <t>Beton Balok Struktur B4-3  20/30</t>
  </si>
  <si>
    <t>Beton Balok Struktur B1-3  15/30</t>
  </si>
  <si>
    <t>Dinding partisi tangga lt.2</t>
  </si>
  <si>
    <t>Type  W7</t>
  </si>
  <si>
    <t>Living , dining &amp; kitchen granite tile 60x60  Ddayton grey ex.Roman</t>
  </si>
  <si>
    <t>Powder room  lantai granite tile GNI08 GRANULO Grisalo 60x60 ex. Niro</t>
  </si>
  <si>
    <t>Powder room  dinding granite tile GNI08 GRANULO Grisalo 60x60 ex. Niro</t>
  </si>
  <si>
    <t>Bathroom  lantai granite tile GNI08 GRANULO Grisalo 60x60 ex. Niro</t>
  </si>
  <si>
    <t>Bathroom  dinding granite tile GNI08 GRANULO Grisalo 60x60 ex. Niro</t>
  </si>
  <si>
    <t xml:space="preserve"> Kaca  Shower clear tempered  6mm</t>
  </si>
  <si>
    <t>Pipa Refrigrant AC standart</t>
  </si>
  <si>
    <t>Granite tile GNI08 GRANULO Grisalo 60x60 ex. Niro</t>
  </si>
  <si>
    <t>Bandi</t>
  </si>
  <si>
    <t>Site Engineer</t>
  </si>
  <si>
    <t>Mubaraq Zani Ramadhan</t>
  </si>
  <si>
    <t>Harris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</si>
</sst>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43" formatCode="_-* #,##0.00_-;\-* #,##0.00_-;_-* &quot;-&quot;??_-;_-@_-"/>
    <numFmt numFmtId="164" formatCode="_(* #,##0_);_(* \(#,##0\);_(* &quot;-&quot;_);_(@_)"/>
    <numFmt numFmtId="165" formatCode="_(* #,##0.00_);_(* \(#,##0.00\);_(* &quot;-&quot;??_);_(@_)"/>
    <numFmt numFmtId="166" formatCode="_(* #,##0_);_(* \(#,##0\);_(* &quot;-&quot;??_);_(@_)"/>
    <numFmt numFmtId="167" formatCode="_(* #,##0.0000_);_(* \(#,##0.0000\);_(* &quot;-&quot;??_);_(@_)"/>
  </numFmts>
  <fonts count="46">
    <font>
      <sz val="10"/>
      <name val="Arial"/>
    </font>
    <font>
      <sz val="10"/>
      <name val="Arial"/>
      <family val="2"/>
    </font>
    <font>
      <sz val="10"/>
      <name val="Arial"/>
      <family val="2"/>
    </font>
    <font>
      <sz val="11"/>
      <color indexed="8"/>
      <name val="Calibri"/>
      <family val="2"/>
      <charset val="1"/>
    </font>
    <font>
      <sz val="11"/>
      <color indexed="8"/>
      <name val="Calibri"/>
      <family val="2"/>
    </font>
    <font>
      <i/>
      <sz val="10"/>
      <name val="Arial"/>
      <family val="2"/>
    </font>
    <font>
      <b/>
      <i/>
      <sz val="11"/>
      <name val="Arial"/>
      <family val="2"/>
    </font>
    <font>
      <i/>
      <sz val="11"/>
      <name val="Arial"/>
      <family val="2"/>
    </font>
    <font>
      <b/>
      <i/>
      <sz val="12"/>
      <name val="Arial"/>
      <family val="2"/>
    </font>
    <font>
      <b/>
      <i/>
      <sz val="12"/>
      <name val="Calibri"/>
      <family val="2"/>
    </font>
    <font>
      <b/>
      <i/>
      <sz val="12"/>
      <color indexed="8"/>
      <name val="Calibri"/>
      <family val="2"/>
    </font>
    <font>
      <b/>
      <i/>
      <sz val="14"/>
      <color indexed="8"/>
      <name val="Calibri"/>
      <family val="2"/>
    </font>
    <font>
      <b/>
      <i/>
      <sz val="11"/>
      <color indexed="8"/>
      <name val="Calibri"/>
      <family val="2"/>
    </font>
    <font>
      <b/>
      <i/>
      <sz val="11"/>
      <name val="SWISS"/>
    </font>
    <font>
      <b/>
      <i/>
      <sz val="10"/>
      <name val="Arial"/>
      <family val="2"/>
    </font>
    <font>
      <b/>
      <i/>
      <sz val="14"/>
      <name val="Arial Black"/>
      <family val="2"/>
    </font>
    <font>
      <sz val="11"/>
      <name val="Arial"/>
      <family val="2"/>
    </font>
    <font>
      <i/>
      <sz val="12"/>
      <color indexed="8"/>
      <name val="Calibri"/>
      <family val="2"/>
    </font>
    <font>
      <sz val="11"/>
      <color theme="1"/>
      <name val="Calibri"/>
      <family val="2"/>
      <scheme val="minor"/>
    </font>
    <font>
      <b/>
      <i/>
      <sz val="12"/>
      <name val="Calibri"/>
      <family val="2"/>
      <scheme val="minor"/>
    </font>
    <font>
      <b/>
      <i/>
      <sz val="12"/>
      <color indexed="8"/>
      <name val="Calibri"/>
      <family val="2"/>
      <scheme val="minor"/>
    </font>
    <font>
      <b/>
      <sz val="12"/>
      <name val="Calibri"/>
      <family val="2"/>
      <scheme val="minor"/>
    </font>
    <font>
      <sz val="11"/>
      <name val="Arial Black"/>
      <family val="2"/>
    </font>
    <font>
      <b/>
      <sz val="11"/>
      <name val="Arial Black"/>
      <family val="2"/>
    </font>
    <font>
      <i/>
      <sz val="14"/>
      <name val="Arial Black"/>
      <family val="2"/>
    </font>
    <font>
      <sz val="10"/>
      <name val="Arial Black"/>
      <family val="2"/>
    </font>
    <font>
      <i/>
      <sz val="10"/>
      <name val="Arial Black"/>
      <family val="2"/>
    </font>
    <font>
      <sz val="11"/>
      <name val="Calibri"/>
      <family val="2"/>
      <scheme val="minor"/>
    </font>
    <font>
      <b/>
      <sz val="11"/>
      <name val="Arial"/>
      <family val="2"/>
    </font>
    <font>
      <b/>
      <sz val="10"/>
      <name val="Arial Black"/>
      <family val="2"/>
    </font>
    <font>
      <b/>
      <i/>
      <sz val="10"/>
      <name val="Arial Black"/>
      <family val="2"/>
    </font>
    <font>
      <b/>
      <i/>
      <sz val="11"/>
      <name val="Arial Black"/>
      <family val="2"/>
    </font>
    <font>
      <b/>
      <sz val="10"/>
      <name val="Arial"/>
      <family val="2"/>
    </font>
    <font>
      <b/>
      <i/>
      <sz val="12"/>
      <name val="Arial Black"/>
      <family val="2"/>
    </font>
    <font>
      <sz val="11"/>
      <name val="SWISS"/>
    </font>
    <font>
      <b/>
      <sz val="10"/>
      <name val="Arial Narrow"/>
      <family val="2"/>
    </font>
    <font>
      <sz val="10"/>
      <name val="Arial Narrow"/>
      <family val="2"/>
    </font>
    <font>
      <b/>
      <sz val="10"/>
      <name val="SWISS"/>
    </font>
    <font>
      <b/>
      <sz val="20"/>
      <color rgb="FF000000"/>
      <name val="Cooper Black"/>
      <family val="1"/>
    </font>
    <font>
      <b/>
      <sz val="14"/>
      <color rgb="FF000000"/>
      <name val="Bodoni MT Black"/>
      <family val="1"/>
    </font>
    <font>
      <sz val="10"/>
      <name val="Constantia"/>
      <family val="1"/>
    </font>
    <font>
      <sz val="10"/>
      <name val="Arial"/>
      <family val="2"/>
    </font>
    <font>
      <i/>
      <sz val="11"/>
      <name val="Calibri"/>
      <family val="2"/>
    </font>
    <font>
      <i/>
      <sz val="11"/>
      <color indexed="8"/>
      <name val="Arial"/>
      <family val="2"/>
    </font>
    <font>
      <i/>
      <sz val="10"/>
      <color indexed="8"/>
      <name val="Arial"/>
      <family val="2"/>
    </font>
    <font>
      <i/>
      <sz val="11"/>
      <color rgb="FFFF0000"/>
      <name val="Arial"/>
      <family val="2"/>
    </font>
  </fonts>
  <fills count="6">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s>
  <borders count="83">
    <border>
      <left/>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ck">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style="thin">
        <color indexed="64"/>
      </left>
      <right style="thick">
        <color indexed="64"/>
      </right>
      <top style="thick">
        <color indexed="64"/>
      </top>
      <bottom style="medium">
        <color indexed="64"/>
      </bottom>
      <diagonal/>
    </border>
    <border>
      <left style="thin">
        <color indexed="64"/>
      </left>
      <right style="thick">
        <color indexed="64"/>
      </right>
      <top/>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double">
        <color indexed="64"/>
      </top>
      <bottom style="double">
        <color indexed="64"/>
      </bottom>
      <diagonal/>
    </border>
    <border>
      <left style="thin">
        <color indexed="64"/>
      </left>
      <right style="thick">
        <color indexed="64"/>
      </right>
      <top style="hair">
        <color indexed="64"/>
      </top>
      <bottom/>
      <diagonal/>
    </border>
    <border>
      <left style="thin">
        <color indexed="64"/>
      </left>
      <right style="thick">
        <color indexed="64"/>
      </right>
      <top/>
      <bottom style="thin">
        <color indexed="64"/>
      </bottom>
      <diagonal/>
    </border>
    <border>
      <left style="thin">
        <color indexed="64"/>
      </left>
      <right style="thick">
        <color indexed="64"/>
      </right>
      <top/>
      <bottom style="medium">
        <color indexed="64"/>
      </bottom>
      <diagonal/>
    </border>
    <border>
      <left/>
      <right style="thin">
        <color indexed="64"/>
      </right>
      <top style="thick">
        <color indexed="64"/>
      </top>
      <bottom style="medium">
        <color indexed="64"/>
      </bottom>
      <diagonal/>
    </border>
    <border>
      <left/>
      <right style="thin">
        <color indexed="64"/>
      </right>
      <top/>
      <bottom/>
      <diagonal/>
    </border>
    <border>
      <left/>
      <right style="thin">
        <color indexed="64"/>
      </right>
      <top style="double">
        <color indexed="64"/>
      </top>
      <bottom style="double">
        <color indexed="64"/>
      </bottom>
      <diagonal/>
    </border>
    <border>
      <left/>
      <right style="thin">
        <color indexed="64"/>
      </right>
      <top style="hair">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thin">
        <color indexed="64"/>
      </left>
      <right style="thick">
        <color indexed="64"/>
      </right>
      <top style="thin">
        <color indexed="64"/>
      </top>
      <bottom/>
      <diagonal/>
    </border>
    <border>
      <left style="thick">
        <color indexed="64"/>
      </left>
      <right style="medium">
        <color indexed="64"/>
      </right>
      <top style="thin">
        <color indexed="8"/>
      </top>
      <bottom style="thin">
        <color indexed="8"/>
      </bottom>
      <diagonal/>
    </border>
    <border>
      <left style="thick">
        <color indexed="8"/>
      </left>
      <right style="medium">
        <color indexed="8"/>
      </right>
      <top style="thin">
        <color indexed="8"/>
      </top>
      <bottom style="thin">
        <color indexed="64"/>
      </bottom>
      <diagonal/>
    </border>
    <border>
      <left style="thick">
        <color indexed="8"/>
      </left>
      <right style="medium">
        <color indexed="8"/>
      </right>
      <top style="thin">
        <color indexed="64"/>
      </top>
      <bottom style="thin">
        <color indexed="64"/>
      </bottom>
      <diagonal/>
    </border>
    <border>
      <left style="thick">
        <color indexed="8"/>
      </left>
      <right style="medium">
        <color indexed="8"/>
      </right>
      <top style="thin">
        <color indexed="8"/>
      </top>
      <bottom style="thin">
        <color indexed="8"/>
      </bottom>
      <diagonal/>
    </border>
    <border>
      <left style="thin">
        <color indexed="64"/>
      </left>
      <right style="thin">
        <color indexed="64"/>
      </right>
      <top style="double">
        <color indexed="64"/>
      </top>
      <bottom/>
      <diagonal/>
    </border>
    <border>
      <left style="medium">
        <color indexed="64"/>
      </left>
      <right style="thin">
        <color indexed="64"/>
      </right>
      <top style="double">
        <color indexed="64"/>
      </top>
      <bottom/>
      <diagonal/>
    </border>
    <border>
      <left style="thin">
        <color indexed="64"/>
      </left>
      <right style="thick">
        <color indexed="64"/>
      </right>
      <top style="double">
        <color indexed="64"/>
      </top>
      <bottom/>
      <diagonal/>
    </border>
    <border>
      <left style="thick">
        <color indexed="64"/>
      </left>
      <right style="medium">
        <color indexed="64"/>
      </right>
      <top style="thick">
        <color indexed="64"/>
      </top>
      <bottom style="medium">
        <color indexed="64"/>
      </bottom>
      <diagonal/>
    </border>
    <border>
      <left style="thick">
        <color indexed="64"/>
      </left>
      <right style="medium">
        <color indexed="64"/>
      </right>
      <top/>
      <bottom style="thin">
        <color indexed="8"/>
      </bottom>
      <diagonal/>
    </border>
    <border>
      <left style="medium">
        <color indexed="64"/>
      </left>
      <right style="medium">
        <color indexed="64"/>
      </right>
      <top style="thick">
        <color indexed="64"/>
      </top>
      <bottom style="medium">
        <color indexed="64"/>
      </bottom>
      <diagonal/>
    </border>
    <border>
      <left style="thin">
        <color indexed="64"/>
      </left>
      <right style="thick">
        <color indexed="64"/>
      </right>
      <top style="thin">
        <color indexed="8"/>
      </top>
      <bottom style="thin">
        <color indexed="8"/>
      </bottom>
      <diagonal/>
    </border>
    <border>
      <left/>
      <right style="thin">
        <color indexed="64"/>
      </right>
      <top style="double">
        <color indexed="64"/>
      </top>
      <bottom/>
      <diagonal/>
    </border>
    <border>
      <left style="medium">
        <color indexed="64"/>
      </left>
      <right/>
      <top style="thick">
        <color indexed="64"/>
      </top>
      <bottom style="medium">
        <color indexed="64"/>
      </bottom>
      <diagonal/>
    </border>
    <border>
      <left/>
      <right/>
      <top/>
      <bottom style="thick">
        <color indexed="64"/>
      </bottom>
      <diagonal/>
    </border>
    <border>
      <left style="thin">
        <color indexed="64"/>
      </left>
      <right/>
      <top style="double">
        <color indexed="64"/>
      </top>
      <bottom/>
      <diagonal/>
    </border>
    <border>
      <left style="medium">
        <color indexed="8"/>
      </left>
      <right/>
      <top style="double">
        <color indexed="64"/>
      </top>
      <bottom style="double">
        <color indexed="64"/>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indexed="64"/>
      </left>
      <right/>
      <top style="medium">
        <color indexed="64"/>
      </top>
      <bottom style="thin">
        <color indexed="8"/>
      </bottom>
      <diagonal/>
    </border>
    <border>
      <left/>
      <right/>
      <top style="thin">
        <color indexed="8"/>
      </top>
      <bottom style="thin">
        <color indexed="8"/>
      </bottom>
      <diagonal/>
    </border>
    <border>
      <left/>
      <right/>
      <top style="hair">
        <color indexed="8"/>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8"/>
      </top>
      <bottom style="thin">
        <color indexed="8"/>
      </bottom>
      <diagonal/>
    </border>
    <border>
      <left style="medium">
        <color indexed="64"/>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ck">
        <color indexed="64"/>
      </right>
      <top style="thin">
        <color indexed="8"/>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medium">
        <color auto="1"/>
      </left>
      <right style="thin">
        <color auto="1"/>
      </right>
      <top style="thin">
        <color auto="1"/>
      </top>
      <bottom style="thin">
        <color auto="1"/>
      </bottom>
      <diagonal/>
    </border>
    <border>
      <left style="thin">
        <color indexed="64"/>
      </left>
      <right style="thick">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top style="dashed">
        <color indexed="64"/>
      </top>
      <bottom/>
      <diagonal/>
    </border>
    <border>
      <left style="thin">
        <color indexed="8"/>
      </left>
      <right/>
      <top/>
      <bottom style="hair">
        <color indexed="8"/>
      </bottom>
      <diagonal/>
    </border>
    <border>
      <left style="thin">
        <color indexed="8"/>
      </left>
      <right/>
      <top style="hair">
        <color indexed="8"/>
      </top>
      <bottom style="hair">
        <color indexed="8"/>
      </bottom>
      <diagonal/>
    </border>
    <border>
      <left style="thin">
        <color indexed="64"/>
      </left>
      <right/>
      <top style="thin">
        <color indexed="64"/>
      </top>
      <bottom/>
      <diagonal/>
    </border>
    <border>
      <left/>
      <right style="thin">
        <color indexed="64"/>
      </right>
      <top style="thin">
        <color indexed="8"/>
      </top>
      <bottom/>
      <diagonal/>
    </border>
    <border>
      <left/>
      <right style="thin">
        <color indexed="64"/>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64"/>
      </bottom>
      <diagonal/>
    </border>
    <border>
      <left style="medium">
        <color indexed="8"/>
      </left>
      <right style="medium">
        <color indexed="8"/>
      </right>
      <top style="double">
        <color indexed="8"/>
      </top>
      <bottom style="double">
        <color indexed="8"/>
      </bottom>
      <diagonal/>
    </border>
    <border>
      <left style="medium">
        <color indexed="8"/>
      </left>
      <right style="medium">
        <color indexed="8"/>
      </right>
      <top style="thin">
        <color indexed="8"/>
      </top>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thin">
        <color indexed="8"/>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8"/>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medium">
        <color indexed="8"/>
      </left>
      <right style="medium">
        <color indexed="8"/>
      </right>
      <top/>
      <bottom style="double">
        <color indexed="8"/>
      </bottom>
      <diagonal/>
    </border>
  </borders>
  <cellStyleXfs count="15">
    <xf numFmtId="0" fontId="0" fillId="0" borderId="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2" fillId="0" borderId="0"/>
    <xf numFmtId="0" fontId="18" fillId="0" borderId="0"/>
    <xf numFmtId="0" fontId="1" fillId="0" borderId="0"/>
    <xf numFmtId="0" fontId="3" fillId="0" borderId="0"/>
    <xf numFmtId="0" fontId="4" fillId="0" borderId="0"/>
    <xf numFmtId="0" fontId="1" fillId="0" borderId="0"/>
    <xf numFmtId="0" fontId="1" fillId="0" borderId="0"/>
    <xf numFmtId="41" fontId="41" fillId="0" borderId="0" applyFont="0" applyFill="0" applyBorder="0" applyAlignment="0" applyProtection="0"/>
  </cellStyleXfs>
  <cellXfs count="264">
    <xf numFmtId="0" fontId="0" fillId="0" borderId="0" xfId="0"/>
    <xf numFmtId="166" fontId="0" fillId="0" borderId="0" xfId="1" applyNumberFormat="1" applyFont="1"/>
    <xf numFmtId="0" fontId="0" fillId="2" borderId="0" xfId="0" applyFill="1"/>
    <xf numFmtId="0" fontId="6" fillId="0" borderId="0" xfId="0" applyFont="1"/>
    <xf numFmtId="0" fontId="5" fillId="0" borderId="1" xfId="0" applyFont="1" applyBorder="1" applyAlignment="1">
      <alignment horizontal="center"/>
    </xf>
    <xf numFmtId="0" fontId="12" fillId="0" borderId="2" xfId="0" applyFont="1" applyBorder="1" applyAlignment="1">
      <alignment horizontal="center"/>
    </xf>
    <xf numFmtId="0" fontId="5" fillId="0" borderId="3" xfId="0" applyFont="1" applyBorder="1" applyAlignment="1">
      <alignment horizontal="center"/>
    </xf>
    <xf numFmtId="166" fontId="5" fillId="0" borderId="3" xfId="1" applyNumberFormat="1" applyFont="1" applyBorder="1" applyAlignment="1">
      <alignment horizontal="center"/>
    </xf>
    <xf numFmtId="165" fontId="7" fillId="0" borderId="3" xfId="1" applyFont="1" applyFill="1" applyBorder="1"/>
    <xf numFmtId="0" fontId="5" fillId="0" borderId="5" xfId="0" applyFont="1" applyBorder="1" applyAlignment="1">
      <alignment horizontal="center"/>
    </xf>
    <xf numFmtId="166" fontId="5" fillId="0" borderId="7" xfId="1" applyNumberFormat="1" applyFont="1" applyBorder="1" applyAlignment="1">
      <alignment horizontal="center"/>
    </xf>
    <xf numFmtId="0" fontId="0" fillId="0" borderId="0" xfId="0" applyAlignment="1">
      <alignment vertical="center"/>
    </xf>
    <xf numFmtId="166" fontId="10" fillId="4" borderId="11" xfId="1" applyNumberFormat="1" applyFont="1" applyFill="1" applyBorder="1" applyAlignment="1">
      <alignment horizontal="center" vertical="center" wrapText="1"/>
    </xf>
    <xf numFmtId="0" fontId="5" fillId="0" borderId="8" xfId="0" applyFont="1" applyBorder="1"/>
    <xf numFmtId="0" fontId="10" fillId="0" borderId="2" xfId="0" applyFont="1" applyBorder="1" applyAlignment="1">
      <alignment horizontal="center"/>
    </xf>
    <xf numFmtId="0" fontId="20" fillId="0" borderId="10" xfId="0" applyFont="1" applyBorder="1" applyAlignment="1">
      <alignment horizontal="center"/>
    </xf>
    <xf numFmtId="0" fontId="10" fillId="0" borderId="10" xfId="0" applyFont="1" applyBorder="1" applyAlignment="1">
      <alignment horizontal="center"/>
    </xf>
    <xf numFmtId="165" fontId="7" fillId="0" borderId="1" xfId="1" applyFont="1" applyBorder="1" applyAlignment="1">
      <alignment horizontal="center"/>
    </xf>
    <xf numFmtId="166" fontId="10" fillId="4" borderId="15" xfId="1" applyNumberFormat="1" applyFont="1" applyFill="1" applyBorder="1" applyAlignment="1">
      <alignment horizontal="center" vertical="center" wrapText="1"/>
    </xf>
    <xf numFmtId="166" fontId="5" fillId="0" borderId="16" xfId="1" applyNumberFormat="1" applyFont="1" applyBorder="1" applyAlignment="1">
      <alignment horizontal="center"/>
    </xf>
    <xf numFmtId="166" fontId="5" fillId="0" borderId="17" xfId="1" applyNumberFormat="1" applyFont="1" applyBorder="1" applyAlignment="1">
      <alignment horizontal="center"/>
    </xf>
    <xf numFmtId="165" fontId="5" fillId="0" borderId="17" xfId="1" applyFont="1" applyBorder="1" applyAlignment="1">
      <alignment horizontal="center"/>
    </xf>
    <xf numFmtId="165" fontId="5" fillId="0" borderId="20" xfId="1" applyFont="1" applyBorder="1" applyAlignment="1">
      <alignment horizontal="center"/>
    </xf>
    <xf numFmtId="166" fontId="14" fillId="0" borderId="17" xfId="1" applyNumberFormat="1" applyFont="1" applyBorder="1" applyAlignment="1">
      <alignment horizontal="center"/>
    </xf>
    <xf numFmtId="165" fontId="5" fillId="0" borderId="16" xfId="1" applyFont="1" applyBorder="1" applyAlignment="1">
      <alignment horizontal="center"/>
    </xf>
    <xf numFmtId="166" fontId="10" fillId="4" borderId="22" xfId="1" applyNumberFormat="1" applyFont="1" applyFill="1" applyBorder="1" applyAlignment="1">
      <alignment horizontal="center" vertical="center" wrapText="1"/>
    </xf>
    <xf numFmtId="165" fontId="14" fillId="0" borderId="27" xfId="1" applyFont="1" applyBorder="1" applyAlignment="1">
      <alignment horizontal="center" vertical="center"/>
    </xf>
    <xf numFmtId="0" fontId="5" fillId="0" borderId="16" xfId="0" applyFont="1" applyBorder="1" applyAlignment="1">
      <alignment horizontal="center"/>
    </xf>
    <xf numFmtId="0" fontId="5" fillId="0" borderId="17" xfId="0" applyFont="1" applyBorder="1" applyAlignment="1">
      <alignment horizontal="center"/>
    </xf>
    <xf numFmtId="165" fontId="7" fillId="0" borderId="17" xfId="1" applyFont="1" applyFill="1" applyBorder="1"/>
    <xf numFmtId="165" fontId="7" fillId="0" borderId="16" xfId="1" applyFont="1" applyFill="1" applyBorder="1"/>
    <xf numFmtId="165" fontId="13" fillId="0" borderId="18" xfId="1" applyFont="1" applyBorder="1" applyAlignment="1">
      <alignment vertical="center"/>
    </xf>
    <xf numFmtId="165" fontId="5" fillId="0" borderId="19" xfId="1" applyFont="1" applyBorder="1"/>
    <xf numFmtId="165" fontId="5" fillId="0" borderId="17" xfId="1" applyFont="1" applyBorder="1"/>
    <xf numFmtId="165" fontId="7" fillId="0" borderId="17" xfId="1" applyFont="1" applyFill="1" applyBorder="1" applyAlignment="1">
      <alignment vertical="center"/>
    </xf>
    <xf numFmtId="165" fontId="5" fillId="0" borderId="28" xfId="1" applyFont="1" applyBorder="1" applyAlignment="1">
      <alignment horizontal="center"/>
    </xf>
    <xf numFmtId="0" fontId="22" fillId="0" borderId="0" xfId="12" applyFont="1" applyAlignment="1">
      <alignment vertical="center"/>
    </xf>
    <xf numFmtId="167" fontId="25" fillId="0" borderId="0" xfId="1" applyNumberFormat="1" applyFont="1" applyFill="1" applyAlignment="1" applyProtection="1">
      <alignment vertical="center"/>
    </xf>
    <xf numFmtId="0" fontId="29" fillId="0" borderId="29" xfId="11" applyFont="1" applyBorder="1" applyAlignment="1">
      <alignment horizontal="center" vertical="center"/>
    </xf>
    <xf numFmtId="0" fontId="32" fillId="0" borderId="30" xfId="0" applyFont="1" applyBorder="1" applyAlignment="1">
      <alignment horizontal="center" vertical="center"/>
    </xf>
    <xf numFmtId="0" fontId="32" fillId="0" borderId="31" xfId="0" applyFont="1" applyBorder="1" applyAlignment="1">
      <alignment horizontal="center" vertical="center"/>
    </xf>
    <xf numFmtId="0" fontId="29" fillId="0" borderId="32" xfId="11" applyFont="1" applyBorder="1" applyAlignment="1">
      <alignment horizontal="center" vertical="center"/>
    </xf>
    <xf numFmtId="0" fontId="32" fillId="5" borderId="31" xfId="0" applyFont="1" applyFill="1" applyBorder="1" applyAlignment="1">
      <alignment horizontal="center" vertical="center"/>
    </xf>
    <xf numFmtId="0" fontId="32" fillId="0" borderId="31" xfId="0" applyFont="1" applyBorder="1" applyAlignment="1">
      <alignment horizontal="right" vertical="center"/>
    </xf>
    <xf numFmtId="0" fontId="10" fillId="4" borderId="36" xfId="0" applyFont="1" applyFill="1" applyBorder="1" applyAlignment="1">
      <alignment horizontal="center" vertical="center"/>
    </xf>
    <xf numFmtId="0" fontId="12" fillId="0" borderId="37" xfId="0" applyFont="1" applyBorder="1" applyAlignment="1">
      <alignment horizontal="center"/>
    </xf>
    <xf numFmtId="165" fontId="6" fillId="0" borderId="7" xfId="1" applyFont="1" applyBorder="1" applyAlignment="1">
      <alignment vertical="center"/>
    </xf>
    <xf numFmtId="165" fontId="7" fillId="0" borderId="20" xfId="1" applyFont="1" applyFill="1" applyBorder="1"/>
    <xf numFmtId="165" fontId="13" fillId="0" borderId="39" xfId="1" applyFont="1" applyBorder="1" applyAlignment="1">
      <alignment vertical="center"/>
    </xf>
    <xf numFmtId="165" fontId="29" fillId="0" borderId="0" xfId="1" applyFont="1" applyBorder="1" applyAlignment="1">
      <alignment vertical="center"/>
    </xf>
    <xf numFmtId="0" fontId="37" fillId="0" borderId="0" xfId="12" applyFont="1" applyAlignment="1">
      <alignment vertical="center"/>
    </xf>
    <xf numFmtId="165" fontId="37" fillId="0" borderId="0" xfId="1" applyFont="1" applyBorder="1" applyAlignment="1">
      <alignment vertical="center"/>
    </xf>
    <xf numFmtId="0" fontId="32" fillId="0" borderId="0" xfId="0" quotePrefix="1" applyFont="1" applyAlignment="1">
      <alignment horizontal="left" vertical="center"/>
    </xf>
    <xf numFmtId="165" fontId="32" fillId="0" borderId="0" xfId="0" applyNumberFormat="1" applyFont="1"/>
    <xf numFmtId="1" fontId="7" fillId="0" borderId="23" xfId="1" applyNumberFormat="1" applyFont="1" applyFill="1" applyBorder="1"/>
    <xf numFmtId="1" fontId="7" fillId="0" borderId="26" xfId="1" applyNumberFormat="1" applyFont="1" applyFill="1" applyBorder="1"/>
    <xf numFmtId="165" fontId="7" fillId="0" borderId="17" xfId="1" applyFont="1" applyBorder="1"/>
    <xf numFmtId="166" fontId="7" fillId="3" borderId="7" xfId="1" applyNumberFormat="1" applyFont="1" applyFill="1" applyBorder="1" applyAlignment="1">
      <alignment horizontal="center"/>
    </xf>
    <xf numFmtId="164" fontId="7" fillId="0" borderId="23" xfId="1" applyNumberFormat="1" applyFont="1" applyFill="1" applyBorder="1"/>
    <xf numFmtId="165" fontId="7" fillId="0" borderId="16" xfId="1" applyFont="1" applyBorder="1"/>
    <xf numFmtId="0" fontId="38" fillId="0" borderId="0" xfId="0" applyFont="1" applyAlignment="1">
      <alignment horizontal="center" vertical="center"/>
    </xf>
    <xf numFmtId="0" fontId="39" fillId="0" borderId="0" xfId="0" applyFont="1" applyAlignment="1">
      <alignment horizontal="center" vertical="center"/>
    </xf>
    <xf numFmtId="0" fontId="40" fillId="0" borderId="0" xfId="0" applyFont="1" applyAlignment="1">
      <alignment horizontal="center" vertical="center"/>
    </xf>
    <xf numFmtId="0" fontId="0" fillId="0" borderId="42" xfId="0" applyBorder="1" applyAlignment="1">
      <alignment vertical="center"/>
    </xf>
    <xf numFmtId="0" fontId="29" fillId="0" borderId="0" xfId="11" applyFont="1" applyAlignment="1">
      <alignment horizontal="center" vertical="center"/>
    </xf>
    <xf numFmtId="164" fontId="7" fillId="0" borderId="0" xfId="1" applyNumberFormat="1" applyFont="1" applyBorder="1" applyAlignment="1">
      <alignment horizontal="right"/>
    </xf>
    <xf numFmtId="165" fontId="7" fillId="0" borderId="0" xfId="1" applyFont="1" applyBorder="1" applyAlignment="1">
      <alignment horizontal="right"/>
    </xf>
    <xf numFmtId="1" fontId="7" fillId="0" borderId="0" xfId="1" applyNumberFormat="1" applyFont="1" applyBorder="1" applyAlignment="1">
      <alignment horizontal="right"/>
    </xf>
    <xf numFmtId="0" fontId="32" fillId="0" borderId="0" xfId="0" applyFont="1" applyAlignment="1">
      <alignment horizontal="center" vertical="center"/>
    </xf>
    <xf numFmtId="0" fontId="32" fillId="0" borderId="0" xfId="0" applyFont="1" applyAlignment="1">
      <alignment horizontal="left" vertical="center"/>
    </xf>
    <xf numFmtId="0" fontId="32" fillId="0" borderId="0" xfId="0" applyFont="1" applyAlignment="1">
      <alignment vertical="center"/>
    </xf>
    <xf numFmtId="0" fontId="32" fillId="5" borderId="0" xfId="0" applyFont="1" applyFill="1" applyAlignment="1">
      <alignment horizontal="left" vertical="center"/>
    </xf>
    <xf numFmtId="0" fontId="32" fillId="0" borderId="0" xfId="1" applyNumberFormat="1" applyFont="1" applyBorder="1" applyAlignment="1">
      <alignment vertical="center"/>
    </xf>
    <xf numFmtId="165" fontId="30" fillId="0" borderId="0" xfId="1" applyFont="1" applyBorder="1" applyAlignment="1">
      <alignment vertical="center"/>
    </xf>
    <xf numFmtId="165" fontId="28" fillId="0" borderId="0" xfId="0" applyNumberFormat="1" applyFont="1"/>
    <xf numFmtId="165" fontId="31" fillId="0" borderId="0" xfId="1" applyFont="1" applyBorder="1" applyAlignment="1">
      <alignment horizontal="right"/>
    </xf>
    <xf numFmtId="0" fontId="32" fillId="0" borderId="0" xfId="0" applyFont="1" applyAlignment="1">
      <alignment horizontal="left" vertical="center" wrapText="1"/>
    </xf>
    <xf numFmtId="0" fontId="14" fillId="0" borderId="0" xfId="0" applyFont="1" applyAlignment="1">
      <alignment vertical="center"/>
    </xf>
    <xf numFmtId="0" fontId="32" fillId="0" borderId="0" xfId="0" applyFont="1" applyAlignment="1">
      <alignment horizontal="left"/>
    </xf>
    <xf numFmtId="0" fontId="30" fillId="0" borderId="0" xfId="0" quotePrefix="1" applyFont="1" applyAlignment="1">
      <alignment horizontal="left"/>
    </xf>
    <xf numFmtId="0" fontId="32" fillId="5" borderId="0" xfId="0" applyFont="1" applyFill="1" applyAlignment="1">
      <alignment vertical="center"/>
    </xf>
    <xf numFmtId="0" fontId="32" fillId="5" borderId="0" xfId="0" applyFont="1" applyFill="1" applyAlignment="1">
      <alignment horizontal="left" vertical="center" wrapText="1"/>
    </xf>
    <xf numFmtId="0" fontId="14" fillId="0" borderId="0" xfId="0" applyFont="1" applyAlignment="1">
      <alignment horizontal="left" vertical="center" wrapText="1"/>
    </xf>
    <xf numFmtId="165" fontId="31" fillId="0" borderId="0" xfId="1" applyFont="1" applyFill="1" applyBorder="1" applyAlignment="1">
      <alignment horizontal="right"/>
    </xf>
    <xf numFmtId="0" fontId="32" fillId="0" borderId="0" xfId="0" quotePrefix="1" applyFont="1" applyAlignment="1">
      <alignment horizontal="center" vertical="center"/>
    </xf>
    <xf numFmtId="165" fontId="29" fillId="0" borderId="0" xfId="0" applyNumberFormat="1" applyFont="1"/>
    <xf numFmtId="0" fontId="32" fillId="0" borderId="0" xfId="0" quotePrefix="1" applyFont="1" applyAlignment="1">
      <alignment vertical="center"/>
    </xf>
    <xf numFmtId="0" fontId="23" fillId="0" borderId="0" xfId="11" applyFont="1" applyAlignment="1">
      <alignment horizontal="center" vertical="center"/>
    </xf>
    <xf numFmtId="0" fontId="34" fillId="0" borderId="0" xfId="12" applyFont="1" applyAlignment="1">
      <alignment vertical="center"/>
    </xf>
    <xf numFmtId="166" fontId="34" fillId="0" borderId="0" xfId="1" applyNumberFormat="1" applyFont="1" applyFill="1" applyBorder="1" applyAlignment="1" applyProtection="1">
      <alignment vertical="center"/>
    </xf>
    <xf numFmtId="0" fontId="30" fillId="0" borderId="0" xfId="0" applyFont="1" applyAlignment="1">
      <alignment vertical="center"/>
    </xf>
    <xf numFmtId="165" fontId="31" fillId="0" borderId="0" xfId="1" applyFont="1" applyBorder="1" applyAlignment="1">
      <alignment horizontal="center" vertical="center"/>
    </xf>
    <xf numFmtId="164" fontId="35" fillId="0" borderId="0" xfId="0" applyNumberFormat="1" applyFont="1"/>
    <xf numFmtId="164" fontId="36" fillId="0" borderId="0" xfId="0" applyNumberFormat="1" applyFont="1"/>
    <xf numFmtId="165" fontId="14" fillId="0" borderId="40" xfId="1" applyFont="1" applyBorder="1" applyAlignment="1">
      <alignment horizontal="center" vertical="center"/>
    </xf>
    <xf numFmtId="0" fontId="32" fillId="0" borderId="44" xfId="1" applyNumberFormat="1" applyFont="1" applyBorder="1" applyAlignment="1">
      <alignment vertical="center"/>
    </xf>
    <xf numFmtId="166" fontId="25" fillId="0" borderId="0" xfId="1" applyNumberFormat="1" applyFont="1" applyFill="1" applyBorder="1" applyAlignment="1" applyProtection="1">
      <alignment vertical="center"/>
    </xf>
    <xf numFmtId="167" fontId="25" fillId="0" borderId="0" xfId="1" applyNumberFormat="1" applyFont="1" applyFill="1" applyBorder="1" applyAlignment="1" applyProtection="1">
      <alignment vertical="center"/>
    </xf>
    <xf numFmtId="0" fontId="7" fillId="0" borderId="2" xfId="0" applyFont="1" applyBorder="1" applyAlignment="1">
      <alignment horizontal="center" vertical="center"/>
    </xf>
    <xf numFmtId="0" fontId="5" fillId="0" borderId="6" xfId="0" applyFont="1" applyBorder="1"/>
    <xf numFmtId="0" fontId="19" fillId="0" borderId="2" xfId="0" applyFont="1" applyBorder="1" applyAlignment="1">
      <alignment horizontal="center" vertical="center"/>
    </xf>
    <xf numFmtId="0" fontId="19" fillId="0" borderId="8" xfId="0" applyFont="1" applyBorder="1" applyAlignment="1">
      <alignment horizontal="left" vertical="center"/>
    </xf>
    <xf numFmtId="0" fontId="5" fillId="0" borderId="10" xfId="0" applyFont="1" applyBorder="1" applyAlignment="1">
      <alignment horizontal="center"/>
    </xf>
    <xf numFmtId="0" fontId="16" fillId="0" borderId="8" xfId="0" applyFont="1" applyBorder="1" applyAlignment="1">
      <alignment horizontal="left" vertical="center"/>
    </xf>
    <xf numFmtId="0" fontId="7" fillId="0" borderId="10" xfId="0" applyFont="1" applyBorder="1" applyAlignment="1">
      <alignment horizontal="center" vertical="center"/>
    </xf>
    <xf numFmtId="0" fontId="19" fillId="0" borderId="10" xfId="0" applyFont="1" applyBorder="1" applyAlignment="1">
      <alignment horizontal="center" vertical="center"/>
    </xf>
    <xf numFmtId="0" fontId="21" fillId="0" borderId="8" xfId="0" applyFont="1" applyBorder="1" applyAlignment="1">
      <alignment horizontal="left" vertical="center"/>
    </xf>
    <xf numFmtId="0" fontId="12" fillId="0" borderId="10" xfId="0" applyFont="1" applyBorder="1" applyAlignment="1">
      <alignment horizontal="center"/>
    </xf>
    <xf numFmtId="0" fontId="17" fillId="0" borderId="8" xfId="0" applyFont="1" applyBorder="1"/>
    <xf numFmtId="0" fontId="26" fillId="0" borderId="0" xfId="0" applyFont="1" applyAlignment="1">
      <alignment vertical="center"/>
    </xf>
    <xf numFmtId="0" fontId="32" fillId="5" borderId="0" xfId="0" quotePrefix="1" applyFont="1" applyFill="1" applyAlignment="1">
      <alignment horizontal="left" vertical="center"/>
    </xf>
    <xf numFmtId="0" fontId="24" fillId="0" borderId="0" xfId="0" applyFont="1" applyAlignment="1">
      <alignment vertical="center"/>
    </xf>
    <xf numFmtId="166" fontId="5" fillId="0" borderId="14" xfId="1" applyNumberFormat="1" applyFont="1" applyBorder="1" applyAlignment="1">
      <alignment horizontal="center"/>
    </xf>
    <xf numFmtId="0" fontId="32" fillId="5" borderId="0" xfId="0" applyFont="1" applyFill="1" applyAlignment="1">
      <alignment horizontal="center" vertical="center"/>
    </xf>
    <xf numFmtId="0" fontId="32" fillId="0" borderId="0" xfId="0" applyFont="1" applyAlignment="1">
      <alignment vertical="center" wrapText="1"/>
    </xf>
    <xf numFmtId="0" fontId="25" fillId="0" borderId="0" xfId="12" applyFont="1" applyAlignment="1">
      <alignment vertical="center"/>
    </xf>
    <xf numFmtId="0" fontId="27" fillId="0" borderId="0" xfId="12" applyFont="1" applyAlignment="1">
      <alignment vertical="center"/>
    </xf>
    <xf numFmtId="165" fontId="14" fillId="3" borderId="18" xfId="1" applyFont="1" applyFill="1" applyBorder="1" applyAlignment="1">
      <alignment horizontal="center"/>
    </xf>
    <xf numFmtId="1" fontId="5" fillId="0" borderId="23" xfId="0" applyNumberFormat="1" applyFont="1" applyBorder="1" applyAlignment="1">
      <alignment horizontal="center"/>
    </xf>
    <xf numFmtId="1" fontId="5" fillId="0" borderId="14" xfId="0" applyNumberFormat="1" applyFont="1" applyBorder="1" applyAlignment="1">
      <alignment horizontal="center"/>
    </xf>
    <xf numFmtId="1" fontId="7" fillId="0" borderId="25" xfId="1" applyNumberFormat="1" applyFont="1" applyFill="1" applyBorder="1"/>
    <xf numFmtId="1" fontId="6" fillId="0" borderId="24" xfId="1" applyNumberFormat="1" applyFont="1" applyFill="1" applyBorder="1" applyAlignment="1">
      <alignment vertical="center"/>
    </xf>
    <xf numFmtId="1" fontId="7" fillId="0" borderId="23" xfId="1" applyNumberFormat="1" applyFont="1" applyFill="1" applyBorder="1" applyAlignment="1">
      <alignment horizontal="center"/>
    </xf>
    <xf numFmtId="164" fontId="7" fillId="0" borderId="23" xfId="1" applyNumberFormat="1" applyFont="1" applyFill="1" applyBorder="1" applyAlignment="1">
      <alignment horizontal="center"/>
    </xf>
    <xf numFmtId="165" fontId="14" fillId="0" borderId="24" xfId="1" applyFont="1" applyFill="1" applyBorder="1" applyAlignment="1">
      <alignment horizontal="center"/>
    </xf>
    <xf numFmtId="165" fontId="13" fillId="0" borderId="24" xfId="1" applyFont="1" applyFill="1" applyBorder="1" applyAlignment="1">
      <alignment vertical="center"/>
    </xf>
    <xf numFmtId="166" fontId="6" fillId="0" borderId="0" xfId="1" applyNumberFormat="1" applyFont="1" applyAlignment="1">
      <alignment horizontal="left"/>
    </xf>
    <xf numFmtId="0" fontId="27" fillId="0" borderId="0" xfId="12" applyFont="1" applyAlignment="1">
      <alignment horizontal="center" vertical="center"/>
    </xf>
    <xf numFmtId="166" fontId="25" fillId="0" borderId="0" xfId="1" applyNumberFormat="1" applyFont="1" applyFill="1" applyAlignment="1" applyProtection="1">
      <alignment horizontal="center" vertical="center"/>
    </xf>
    <xf numFmtId="0" fontId="25" fillId="0" borderId="42" xfId="12" applyFont="1" applyBorder="1" applyAlignment="1">
      <alignment horizontal="center" vertical="center"/>
    </xf>
    <xf numFmtId="0" fontId="14" fillId="0" borderId="2" xfId="0" applyFont="1" applyBorder="1" applyAlignment="1">
      <alignment horizontal="center" vertical="center"/>
    </xf>
    <xf numFmtId="0" fontId="14" fillId="0" borderId="46" xfId="0" applyFont="1" applyBorder="1" applyAlignment="1">
      <alignment horizontal="center" vertical="center"/>
    </xf>
    <xf numFmtId="0" fontId="14" fillId="0" borderId="46" xfId="0" quotePrefix="1" applyFont="1" applyBorder="1" applyAlignment="1">
      <alignment horizontal="center" vertical="center"/>
    </xf>
    <xf numFmtId="0" fontId="11" fillId="4" borderId="41" xfId="0" applyFont="1" applyFill="1" applyBorder="1" applyAlignment="1">
      <alignment horizontal="center" vertical="center"/>
    </xf>
    <xf numFmtId="0" fontId="12" fillId="0" borderId="47" xfId="0" applyFont="1" applyBorder="1"/>
    <xf numFmtId="0" fontId="30" fillId="0" borderId="48" xfId="0" applyFont="1" applyBorder="1" applyAlignment="1">
      <alignment horizontal="left"/>
    </xf>
    <xf numFmtId="166" fontId="10" fillId="4" borderId="38" xfId="1" applyNumberFormat="1" applyFont="1" applyFill="1" applyBorder="1" applyAlignment="1">
      <alignment horizontal="center" vertical="center" wrapText="1"/>
    </xf>
    <xf numFmtId="0" fontId="5" fillId="0" borderId="50" xfId="0" applyFont="1" applyBorder="1" applyAlignment="1">
      <alignment horizontal="center"/>
    </xf>
    <xf numFmtId="165" fontId="31" fillId="0" borderId="51" xfId="1" applyFont="1" applyFill="1" applyBorder="1" applyAlignment="1">
      <alignment vertical="center"/>
    </xf>
    <xf numFmtId="165" fontId="7" fillId="0" borderId="3" xfId="1" applyFont="1" applyFill="1" applyBorder="1" applyAlignment="1">
      <alignment horizontal="right"/>
    </xf>
    <xf numFmtId="165" fontId="7" fillId="0" borderId="53" xfId="1" applyFont="1" applyFill="1" applyBorder="1" applyAlignment="1">
      <alignment horizontal="right"/>
    </xf>
    <xf numFmtId="165" fontId="13" fillId="0" borderId="54" xfId="1" applyFont="1" applyBorder="1" applyAlignment="1">
      <alignment vertical="center"/>
    </xf>
    <xf numFmtId="165" fontId="7" fillId="0" borderId="55" xfId="1" applyFont="1" applyFill="1" applyBorder="1" applyAlignment="1">
      <alignment horizontal="right"/>
    </xf>
    <xf numFmtId="0" fontId="14" fillId="0" borderId="52" xfId="0" applyFont="1" applyBorder="1" applyAlignment="1">
      <alignment horizontal="center" vertical="center"/>
    </xf>
    <xf numFmtId="165" fontId="5" fillId="0" borderId="56" xfId="1" applyFont="1" applyFill="1" applyBorder="1" applyAlignment="1">
      <alignment horizontal="center"/>
    </xf>
    <xf numFmtId="0" fontId="12" fillId="0" borderId="52" xfId="0" applyFont="1" applyBorder="1" applyAlignment="1">
      <alignment horizontal="center"/>
    </xf>
    <xf numFmtId="166" fontId="5" fillId="0" borderId="57" xfId="1" applyNumberFormat="1" applyFont="1" applyBorder="1" applyAlignment="1">
      <alignment horizontal="center"/>
    </xf>
    <xf numFmtId="166" fontId="5" fillId="0" borderId="58" xfId="1" applyNumberFormat="1" applyFont="1" applyBorder="1" applyAlignment="1">
      <alignment horizontal="center"/>
    </xf>
    <xf numFmtId="166" fontId="5" fillId="0" borderId="60" xfId="1" applyNumberFormat="1" applyFont="1" applyBorder="1" applyAlignment="1">
      <alignment horizontal="center"/>
    </xf>
    <xf numFmtId="0" fontId="32" fillId="0" borderId="45" xfId="0" applyFont="1" applyBorder="1" applyAlignment="1">
      <alignment horizontal="left"/>
    </xf>
    <xf numFmtId="0" fontId="14" fillId="0" borderId="59" xfId="0" applyFont="1" applyBorder="1" applyAlignment="1">
      <alignment horizontal="center" vertical="center"/>
    </xf>
    <xf numFmtId="0" fontId="16" fillId="0" borderId="45" xfId="0" applyFont="1" applyBorder="1" applyAlignment="1">
      <alignment wrapText="1"/>
    </xf>
    <xf numFmtId="0" fontId="7" fillId="0" borderId="61" xfId="0" applyFont="1" applyBorder="1" applyAlignment="1">
      <alignment vertical="center"/>
    </xf>
    <xf numFmtId="0" fontId="7" fillId="0" borderId="61" xfId="0" quotePrefix="1" applyFont="1" applyBorder="1" applyAlignment="1">
      <alignment horizontal="left" vertical="center"/>
    </xf>
    <xf numFmtId="0" fontId="7" fillId="0" borderId="62" xfId="0" applyFont="1" applyBorder="1" applyAlignment="1">
      <alignment vertical="center"/>
    </xf>
    <xf numFmtId="0" fontId="30" fillId="0" borderId="63" xfId="0" applyFont="1" applyBorder="1" applyAlignment="1">
      <alignment horizontal="left"/>
    </xf>
    <xf numFmtId="0" fontId="7" fillId="0" borderId="61" xfId="0" applyFont="1" applyBorder="1" applyAlignment="1">
      <alignment horizontal="left" vertical="center"/>
    </xf>
    <xf numFmtId="0" fontId="7" fillId="5" borderId="61" xfId="0" applyFont="1" applyFill="1" applyBorder="1" applyAlignment="1">
      <alignment horizontal="left" vertical="center"/>
    </xf>
    <xf numFmtId="0" fontId="32" fillId="0" borderId="64" xfId="0" applyFont="1" applyBorder="1" applyAlignment="1">
      <alignment horizontal="left" vertical="center"/>
    </xf>
    <xf numFmtId="0" fontId="7" fillId="0" borderId="61" xfId="12" applyFont="1" applyBorder="1" applyAlignment="1">
      <alignment vertical="center"/>
    </xf>
    <xf numFmtId="0" fontId="16" fillId="0" borderId="61" xfId="8" applyFont="1" applyBorder="1" applyAlignment="1">
      <alignment horizontal="left" vertical="center"/>
    </xf>
    <xf numFmtId="0" fontId="7" fillId="0" borderId="61" xfId="8" applyFont="1" applyBorder="1" applyAlignment="1">
      <alignment horizontal="left" vertical="center"/>
    </xf>
    <xf numFmtId="0" fontId="7" fillId="5" borderId="61" xfId="0" quotePrefix="1" applyFont="1" applyFill="1" applyBorder="1" applyAlignment="1">
      <alignment horizontal="left" vertical="center"/>
    </xf>
    <xf numFmtId="0" fontId="7" fillId="5" borderId="63" xfId="0" applyFont="1" applyFill="1" applyBorder="1"/>
    <xf numFmtId="0" fontId="32" fillId="0" borderId="64" xfId="0" quotePrefix="1" applyFont="1" applyBorder="1" applyAlignment="1">
      <alignment horizontal="left" vertical="center"/>
    </xf>
    <xf numFmtId="0" fontId="7" fillId="0" borderId="61" xfId="0" applyFont="1" applyBorder="1" applyAlignment="1">
      <alignment vertical="center" wrapText="1"/>
    </xf>
    <xf numFmtId="0" fontId="10" fillId="0" borderId="61" xfId="0" applyFont="1" applyBorder="1"/>
    <xf numFmtId="0" fontId="7" fillId="0" borderId="65" xfId="0" quotePrefix="1" applyFont="1" applyBorder="1" applyAlignment="1">
      <alignment horizontal="left" vertical="center"/>
    </xf>
    <xf numFmtId="0" fontId="19" fillId="0" borderId="61" xfId="0" applyFont="1" applyBorder="1" applyAlignment="1">
      <alignment horizontal="left" vertical="center"/>
    </xf>
    <xf numFmtId="0" fontId="16" fillId="0" borderId="61" xfId="0" quotePrefix="1" applyFont="1" applyBorder="1" applyAlignment="1">
      <alignment vertical="center"/>
    </xf>
    <xf numFmtId="0" fontId="16" fillId="5" borderId="61" xfId="0" quotePrefix="1" applyFont="1" applyFill="1" applyBorder="1" applyAlignment="1">
      <alignment vertical="center"/>
    </xf>
    <xf numFmtId="0" fontId="16" fillId="0" borderId="61" xfId="0" applyFont="1" applyBorder="1" applyAlignment="1">
      <alignment vertical="center"/>
    </xf>
    <xf numFmtId="0" fontId="14" fillId="0" borderId="61" xfId="0" applyFont="1" applyBorder="1" applyAlignment="1">
      <alignment horizontal="left" vertical="center"/>
    </xf>
    <xf numFmtId="0" fontId="14" fillId="0" borderId="61" xfId="0" applyFont="1" applyBorder="1" applyAlignment="1">
      <alignment vertical="center"/>
    </xf>
    <xf numFmtId="0" fontId="7" fillId="0" borderId="61" xfId="0" applyFont="1" applyBorder="1" applyAlignment="1">
      <alignment horizontal="left" vertical="center" wrapText="1"/>
    </xf>
    <xf numFmtId="0" fontId="32" fillId="0" borderId="64" xfId="0" applyFont="1" applyBorder="1" applyAlignment="1">
      <alignment vertical="center" wrapText="1"/>
    </xf>
    <xf numFmtId="0" fontId="7" fillId="0" borderId="61" xfId="0" applyFont="1" applyBorder="1" applyAlignment="1">
      <alignment horizontal="justify" vertical="center" wrapText="1"/>
    </xf>
    <xf numFmtId="0" fontId="7" fillId="0" borderId="49" xfId="13" applyFont="1" applyBorder="1" applyAlignment="1">
      <alignment vertical="center"/>
    </xf>
    <xf numFmtId="0" fontId="7" fillId="0" borderId="61" xfId="7" applyFont="1" applyBorder="1" applyAlignment="1">
      <alignment vertical="center"/>
    </xf>
    <xf numFmtId="0" fontId="32" fillId="0" borderId="64" xfId="0" applyFont="1" applyBorder="1" applyAlignment="1">
      <alignment vertical="center"/>
    </xf>
    <xf numFmtId="1" fontId="43" fillId="0" borderId="61" xfId="11" applyNumberFormat="1" applyFont="1" applyBorder="1"/>
    <xf numFmtId="1" fontId="44" fillId="0" borderId="66" xfId="11" applyNumberFormat="1" applyFont="1" applyBorder="1"/>
    <xf numFmtId="0" fontId="7" fillId="0" borderId="61" xfId="0" applyFont="1" applyBorder="1" applyAlignment="1">
      <alignment horizontal="left"/>
    </xf>
    <xf numFmtId="0" fontId="6" fillId="0" borderId="61" xfId="0" applyFont="1" applyBorder="1" applyAlignment="1">
      <alignment horizontal="left" vertical="center"/>
    </xf>
    <xf numFmtId="0" fontId="32" fillId="0" borderId="45" xfId="0" quotePrefix="1" applyFont="1" applyBorder="1" applyAlignment="1">
      <alignment horizontal="left" vertical="center"/>
    </xf>
    <xf numFmtId="1" fontId="43" fillId="0" borderId="67" xfId="11" applyNumberFormat="1" applyFont="1" applyBorder="1"/>
    <xf numFmtId="0" fontId="7" fillId="0" borderId="4" xfId="0" applyFont="1" applyBorder="1" applyAlignment="1">
      <alignment horizontal="left" vertical="center" wrapText="1"/>
    </xf>
    <xf numFmtId="0" fontId="7" fillId="0" borderId="4" xfId="0" applyFont="1" applyBorder="1" applyAlignment="1">
      <alignment vertical="center"/>
    </xf>
    <xf numFmtId="0" fontId="7" fillId="0" borderId="68" xfId="0" applyFont="1" applyBorder="1" applyAlignment="1">
      <alignment horizontal="left" vertical="center" wrapText="1"/>
    </xf>
    <xf numFmtId="0" fontId="19" fillId="0" borderId="61" xfId="0" applyFont="1" applyBorder="1"/>
    <xf numFmtId="0" fontId="16" fillId="5" borderId="61" xfId="0" applyFont="1" applyFill="1" applyBorder="1" applyAlignment="1">
      <alignment horizontal="left" vertical="center"/>
    </xf>
    <xf numFmtId="0" fontId="7" fillId="0" borderId="61" xfId="0" quotePrefix="1" applyFont="1" applyBorder="1" applyAlignment="1">
      <alignment vertical="center"/>
    </xf>
    <xf numFmtId="0" fontId="16" fillId="0" borderId="61" xfId="0" quotePrefix="1" applyFont="1" applyBorder="1" applyAlignment="1">
      <alignment horizontal="left" vertical="center"/>
    </xf>
    <xf numFmtId="0" fontId="7" fillId="5" borderId="61" xfId="0" applyFont="1" applyFill="1" applyBorder="1" applyAlignment="1">
      <alignment vertical="center"/>
    </xf>
    <xf numFmtId="0" fontId="7" fillId="5" borderId="68" xfId="0" applyFont="1" applyFill="1" applyBorder="1" applyAlignment="1">
      <alignment vertical="center"/>
    </xf>
    <xf numFmtId="1" fontId="7" fillId="0" borderId="57" xfId="1" applyNumberFormat="1" applyFont="1" applyFill="1" applyBorder="1"/>
    <xf numFmtId="1" fontId="7" fillId="0" borderId="69" xfId="1" applyNumberFormat="1" applyFont="1" applyFill="1" applyBorder="1" applyAlignment="1">
      <alignment vertical="center"/>
    </xf>
    <xf numFmtId="1" fontId="7" fillId="0" borderId="70" xfId="1" applyNumberFormat="1" applyFont="1" applyFill="1" applyBorder="1" applyAlignment="1">
      <alignment vertical="center"/>
    </xf>
    <xf numFmtId="164" fontId="7" fillId="0" borderId="57" xfId="1" applyNumberFormat="1" applyFont="1" applyFill="1" applyBorder="1"/>
    <xf numFmtId="164" fontId="7" fillId="0" borderId="57" xfId="1" applyNumberFormat="1" applyFont="1" applyFill="1" applyBorder="1" applyAlignment="1">
      <alignment horizontal="center"/>
    </xf>
    <xf numFmtId="165" fontId="5" fillId="0" borderId="57" xfId="1" applyFont="1" applyFill="1" applyBorder="1" applyAlignment="1">
      <alignment horizontal="center"/>
    </xf>
    <xf numFmtId="165" fontId="5" fillId="0" borderId="57" xfId="1" applyFont="1" applyFill="1" applyBorder="1"/>
    <xf numFmtId="43" fontId="30" fillId="0" borderId="73" xfId="1" applyNumberFormat="1" applyFont="1" applyBorder="1" applyAlignment="1">
      <alignment vertical="center"/>
    </xf>
    <xf numFmtId="43" fontId="33" fillId="0" borderId="75" xfId="1" applyNumberFormat="1" applyFont="1" applyBorder="1" applyAlignment="1">
      <alignment horizontal="center" vertical="center"/>
    </xf>
    <xf numFmtId="43" fontId="31" fillId="0" borderId="75" xfId="1" applyNumberFormat="1" applyFont="1" applyBorder="1" applyAlignment="1">
      <alignment horizontal="right" vertical="center"/>
    </xf>
    <xf numFmtId="43" fontId="31" fillId="0" borderId="75" xfId="1" applyNumberFormat="1" applyFont="1" applyFill="1" applyBorder="1" applyAlignment="1"/>
    <xf numFmtId="43" fontId="14" fillId="0" borderId="75" xfId="1" applyNumberFormat="1" applyFont="1" applyBorder="1" applyAlignment="1">
      <alignment horizontal="center"/>
    </xf>
    <xf numFmtId="43" fontId="14" fillId="0" borderId="71" xfId="1" applyNumberFormat="1" applyFont="1" applyBorder="1" applyAlignment="1">
      <alignment horizontal="center"/>
    </xf>
    <xf numFmtId="43" fontId="14" fillId="0" borderId="73" xfId="1" applyNumberFormat="1" applyFont="1" applyBorder="1" applyAlignment="1">
      <alignment horizontal="center"/>
    </xf>
    <xf numFmtId="43" fontId="5" fillId="0" borderId="75" xfId="1" applyNumberFormat="1" applyFont="1" applyBorder="1" applyAlignment="1">
      <alignment horizontal="center"/>
    </xf>
    <xf numFmtId="43" fontId="5" fillId="0" borderId="71" xfId="1" applyNumberFormat="1" applyFont="1" applyBorder="1" applyAlignment="1">
      <alignment horizontal="center"/>
    </xf>
    <xf numFmtId="43" fontId="14" fillId="0" borderId="71" xfId="14" applyNumberFormat="1" applyFont="1" applyBorder="1" applyAlignment="1">
      <alignment horizontal="center" vertical="center"/>
    </xf>
    <xf numFmtId="43" fontId="14" fillId="0" borderId="71" xfId="0" applyNumberFormat="1" applyFont="1" applyBorder="1" applyAlignment="1">
      <alignment horizontal="center" vertical="center"/>
    </xf>
    <xf numFmtId="43" fontId="14" fillId="0" borderId="74" xfId="0" applyNumberFormat="1" applyFont="1" applyBorder="1" applyAlignment="1">
      <alignment horizontal="center" vertical="center"/>
    </xf>
    <xf numFmtId="43" fontId="7" fillId="0" borderId="71" xfId="0" applyNumberFormat="1" applyFont="1" applyBorder="1" applyAlignment="1">
      <alignment horizontal="center" vertical="center"/>
    </xf>
    <xf numFmtId="43" fontId="14" fillId="0" borderId="73" xfId="0" applyNumberFormat="1" applyFont="1" applyBorder="1" applyAlignment="1">
      <alignment horizontal="center"/>
    </xf>
    <xf numFmtId="43" fontId="31" fillId="0" borderId="75" xfId="1" applyNumberFormat="1" applyFont="1" applyBorder="1" applyAlignment="1">
      <alignment horizontal="right"/>
    </xf>
    <xf numFmtId="43" fontId="5" fillId="0" borderId="71" xfId="0" applyNumberFormat="1" applyFont="1" applyBorder="1"/>
    <xf numFmtId="43" fontId="5" fillId="0" borderId="74" xfId="0" applyNumberFormat="1" applyFont="1" applyBorder="1"/>
    <xf numFmtId="43" fontId="6" fillId="0" borderId="71" xfId="0" applyNumberFormat="1" applyFont="1" applyBorder="1" applyAlignment="1">
      <alignment vertical="center"/>
    </xf>
    <xf numFmtId="43" fontId="14" fillId="0" borderId="71" xfId="0" applyNumberFormat="1" applyFont="1" applyBorder="1" applyAlignment="1">
      <alignment horizontal="center"/>
    </xf>
    <xf numFmtId="43" fontId="14" fillId="0" borderId="71" xfId="0" applyNumberFormat="1" applyFont="1" applyBorder="1"/>
    <xf numFmtId="43" fontId="6" fillId="0" borderId="71" xfId="0" applyNumberFormat="1" applyFont="1" applyBorder="1"/>
    <xf numFmtId="0" fontId="16" fillId="0" borderId="77" xfId="0" applyFont="1" applyBorder="1" applyAlignment="1">
      <alignment wrapText="1"/>
    </xf>
    <xf numFmtId="0" fontId="7" fillId="0" borderId="78" xfId="0" applyFont="1" applyBorder="1" applyAlignment="1">
      <alignment vertical="center"/>
    </xf>
    <xf numFmtId="0" fontId="30" fillId="0" borderId="79" xfId="0" applyFont="1" applyBorder="1" applyAlignment="1">
      <alignment horizontal="left"/>
    </xf>
    <xf numFmtId="0" fontId="32" fillId="0" borderId="77" xfId="0" applyFont="1" applyBorder="1" applyAlignment="1">
      <alignment horizontal="left" vertical="center"/>
    </xf>
    <xf numFmtId="0" fontId="7" fillId="5" borderId="79" xfId="0" applyFont="1" applyFill="1" applyBorder="1"/>
    <xf numFmtId="0" fontId="32" fillId="0" borderId="77" xfId="0" quotePrefix="1" applyFont="1" applyBorder="1" applyAlignment="1">
      <alignment horizontal="left" vertical="center"/>
    </xf>
    <xf numFmtId="0" fontId="32" fillId="0" borderId="77" xfId="0" applyFont="1" applyBorder="1" applyAlignment="1">
      <alignment vertical="center" wrapText="1"/>
    </xf>
    <xf numFmtId="0" fontId="32" fillId="0" borderId="77" xfId="0" applyFont="1" applyBorder="1" applyAlignment="1">
      <alignment vertical="center"/>
    </xf>
    <xf numFmtId="0" fontId="32" fillId="0" borderId="77" xfId="0" applyFont="1" applyBorder="1" applyAlignment="1">
      <alignment horizontal="left"/>
    </xf>
    <xf numFmtId="0" fontId="7" fillId="0" borderId="78" xfId="0" applyFont="1" applyBorder="1" applyAlignment="1">
      <alignment horizontal="left" vertical="center" wrapText="1"/>
    </xf>
    <xf numFmtId="0" fontId="7" fillId="5" borderId="78" xfId="0" applyFont="1" applyFill="1" applyBorder="1" applyAlignment="1">
      <alignment vertical="center"/>
    </xf>
    <xf numFmtId="43" fontId="6" fillId="0" borderId="76" xfId="0" applyNumberFormat="1" applyFont="1" applyBorder="1" applyAlignment="1">
      <alignment vertical="center"/>
    </xf>
    <xf numFmtId="43" fontId="14" fillId="0" borderId="76" xfId="0" applyNumberFormat="1" applyFont="1" applyBorder="1" applyAlignment="1">
      <alignment horizontal="center"/>
    </xf>
    <xf numFmtId="43" fontId="14" fillId="0" borderId="76" xfId="0" applyNumberFormat="1" applyFont="1" applyBorder="1"/>
    <xf numFmtId="43" fontId="14" fillId="0" borderId="76" xfId="1" applyNumberFormat="1" applyFont="1" applyBorder="1" applyAlignment="1">
      <alignment horizontal="center"/>
    </xf>
    <xf numFmtId="43" fontId="5" fillId="0" borderId="76" xfId="1" applyNumberFormat="1" applyFont="1" applyBorder="1" applyAlignment="1">
      <alignment horizontal="center"/>
    </xf>
    <xf numFmtId="43" fontId="14" fillId="0" borderId="76" xfId="14" applyNumberFormat="1" applyFont="1" applyBorder="1" applyAlignment="1">
      <alignment horizontal="center" vertical="center"/>
    </xf>
    <xf numFmtId="43" fontId="14" fillId="0" borderId="76" xfId="0" applyNumberFormat="1" applyFont="1" applyBorder="1" applyAlignment="1">
      <alignment horizontal="center" vertical="center"/>
    </xf>
    <xf numFmtId="43" fontId="14" fillId="0" borderId="80" xfId="0" applyNumberFormat="1" applyFont="1" applyBorder="1" applyAlignment="1">
      <alignment horizontal="center" vertical="center"/>
    </xf>
    <xf numFmtId="43" fontId="7" fillId="0" borderId="76" xfId="0" applyNumberFormat="1" applyFont="1" applyBorder="1" applyAlignment="1">
      <alignment horizontal="center" vertical="center"/>
    </xf>
    <xf numFmtId="43" fontId="6" fillId="0" borderId="76" xfId="0" applyNumberFormat="1" applyFont="1" applyBorder="1"/>
    <xf numFmtId="43" fontId="0" fillId="0" borderId="76" xfId="0" applyNumberFormat="1" applyBorder="1"/>
    <xf numFmtId="43" fontId="0" fillId="0" borderId="81" xfId="0" applyNumberFormat="1" applyBorder="1"/>
    <xf numFmtId="43" fontId="0" fillId="0" borderId="82" xfId="0" applyNumberFormat="1" applyBorder="1"/>
    <xf numFmtId="0" fontId="15" fillId="0" borderId="0" xfId="0" applyFont="1" applyAlignment="1">
      <alignment horizontal="left" vertical="center"/>
    </xf>
    <xf numFmtId="0" fontId="8" fillId="0" borderId="0" xfId="0" applyFont="1" applyAlignment="1">
      <alignment horizontal="left"/>
    </xf>
    <xf numFmtId="0" fontId="9" fillId="3" borderId="0" xfId="0" applyFont="1" applyFill="1" applyAlignment="1">
      <alignment horizontal="left" vertical="center"/>
    </xf>
    <xf numFmtId="166" fontId="6" fillId="0" borderId="0" xfId="1" applyNumberFormat="1" applyFont="1" applyAlignment="1">
      <alignment horizontal="left"/>
    </xf>
    <xf numFmtId="0" fontId="27" fillId="0" borderId="0" xfId="12" applyFont="1" applyAlignment="1">
      <alignment horizontal="center" vertical="center"/>
    </xf>
    <xf numFmtId="0" fontId="5" fillId="0" borderId="34" xfId="0" applyFont="1" applyBorder="1" applyAlignment="1">
      <alignment horizontal="center"/>
    </xf>
    <xf numFmtId="0" fontId="5" fillId="0" borderId="12" xfId="0" applyFont="1" applyBorder="1" applyAlignment="1">
      <alignment horizontal="center"/>
    </xf>
    <xf numFmtId="0" fontId="6" fillId="0" borderId="43" xfId="0" applyFont="1" applyBorder="1" applyAlignment="1">
      <alignment horizontal="center" vertical="center"/>
    </xf>
    <xf numFmtId="0" fontId="6" fillId="0" borderId="13" xfId="0" applyFont="1" applyBorder="1" applyAlignment="1">
      <alignment horizontal="center" vertical="center"/>
    </xf>
    <xf numFmtId="43" fontId="14" fillId="0" borderId="75" xfId="1" applyNumberFormat="1" applyFont="1" applyBorder="1" applyAlignment="1">
      <alignment horizontal="center" vertical="center"/>
    </xf>
    <xf numFmtId="43" fontId="14" fillId="0" borderId="72" xfId="1" applyNumberFormat="1" applyFont="1" applyBorder="1" applyAlignment="1">
      <alignment horizontal="center" vertical="center"/>
    </xf>
    <xf numFmtId="166" fontId="14" fillId="0" borderId="33" xfId="1" applyNumberFormat="1" applyFont="1" applyBorder="1" applyAlignment="1">
      <alignment horizontal="center"/>
    </xf>
    <xf numFmtId="166" fontId="14" fillId="0" borderId="9" xfId="1" applyNumberFormat="1" applyFont="1" applyBorder="1" applyAlignment="1">
      <alignment horizontal="center"/>
    </xf>
    <xf numFmtId="165" fontId="14" fillId="0" borderId="35" xfId="1" applyFont="1" applyBorder="1" applyAlignment="1">
      <alignment horizontal="center" vertical="center"/>
    </xf>
    <xf numFmtId="165" fontId="14" fillId="0" borderId="21" xfId="1" applyFont="1" applyBorder="1" applyAlignment="1">
      <alignment horizontal="center" vertical="center"/>
    </xf>
    <xf numFmtId="166" fontId="25" fillId="0" borderId="0" xfId="1" applyNumberFormat="1" applyFont="1" applyFill="1" applyAlignment="1" applyProtection="1">
      <alignment horizontal="center" vertical="center"/>
    </xf>
    <xf numFmtId="0" fontId="25" fillId="0" borderId="42" xfId="12" applyFont="1" applyBorder="1" applyAlignment="1">
      <alignment horizontal="center" vertical="center"/>
    </xf>
  </cellXfs>
  <cellStyles count="15">
    <cellStyle name="Comma" xfId="1" builtinId="3"/>
    <cellStyle name="Comma [0]" xfId="14" builtinId="6"/>
    <cellStyle name="Comma 15 2" xfId="2" xr:uid="{00000000-0005-0000-0000-000002000000}"/>
    <cellStyle name="Comma 2" xfId="3" xr:uid="{00000000-0005-0000-0000-000003000000}"/>
    <cellStyle name="Comma 2 2" xfId="4" xr:uid="{00000000-0005-0000-0000-000004000000}"/>
    <cellStyle name="Comma 3" xfId="5" xr:uid="{00000000-0005-0000-0000-000005000000}"/>
    <cellStyle name="Comma 49" xfId="6" xr:uid="{00000000-0005-0000-0000-000006000000}"/>
    <cellStyle name="Normal" xfId="0" builtinId="0"/>
    <cellStyle name="Normal - Style1" xfId="7" xr:uid="{00000000-0005-0000-0000-000008000000}"/>
    <cellStyle name="Normal 10 2" xfId="8" xr:uid="{00000000-0005-0000-0000-000009000000}"/>
    <cellStyle name="Normal 11" xfId="9" xr:uid="{00000000-0005-0000-0000-00000A000000}"/>
    <cellStyle name="Normal 2" xfId="10" xr:uid="{00000000-0005-0000-0000-00000B000000}"/>
    <cellStyle name="Normal 2 2" xfId="11" xr:uid="{00000000-0005-0000-0000-00000C000000}"/>
    <cellStyle name="Normal_Victoria" xfId="12" xr:uid="{00000000-0005-0000-0000-00000D000000}"/>
    <cellStyle name="Normal_Victoria 2" xfId="13" xr:uid="{00000000-0005-0000-0000-00000E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4</xdr:col>
      <xdr:colOff>0</xdr:colOff>
      <xdr:row>39</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040880" y="74447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editAs="oneCell">
    <xdr:from>
      <xdr:col>2</xdr:col>
      <xdr:colOff>1112897</xdr:colOff>
      <xdr:row>0</xdr:row>
      <xdr:rowOff>62752</xdr:rowOff>
    </xdr:from>
    <xdr:to>
      <xdr:col>2</xdr:col>
      <xdr:colOff>2169461</xdr:colOff>
      <xdr:row>5</xdr:row>
      <xdr:rowOff>94276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8093" b="12656"/>
        <a:stretch/>
      </xdr:blipFill>
      <xdr:spPr>
        <a:xfrm>
          <a:off x="1867277" y="62752"/>
          <a:ext cx="1056564" cy="1022124"/>
        </a:xfrm>
        <a:prstGeom prst="rect">
          <a:avLst/>
        </a:prstGeom>
      </xdr:spPr>
    </xdr:pic>
    <xdr:clientData/>
  </xdr:twoCellAnchor>
  <xdr:oneCellAnchor>
    <xdr:from>
      <xdr:col>4</xdr:col>
      <xdr:colOff>0</xdr:colOff>
      <xdr:row>39</xdr:row>
      <xdr:rowOff>0</xdr:rowOff>
    </xdr:from>
    <xdr:ext cx="184731" cy="264560"/>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40880" y="74447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4</xdr:col>
      <xdr:colOff>0</xdr:colOff>
      <xdr:row>39</xdr:row>
      <xdr:rowOff>0</xdr:rowOff>
    </xdr:from>
    <xdr:ext cx="184731" cy="264560"/>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7040880" y="74447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4</xdr:col>
      <xdr:colOff>0</xdr:colOff>
      <xdr:row>39</xdr:row>
      <xdr:rowOff>0</xdr:rowOff>
    </xdr:from>
    <xdr:ext cx="184731" cy="26456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7040880" y="74447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704614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1013177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1013177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1013177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10131778" y="736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5" name="TextBox 124">
          <a:extLst>
            <a:ext uri="{FF2B5EF4-FFF2-40B4-BE49-F238E27FC236}">
              <a16:creationId xmlns:a16="http://schemas.microsoft.com/office/drawing/2014/main" id="{00000000-0008-0000-0000-00007D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1" name="TextBox 130">
          <a:extLst>
            <a:ext uri="{FF2B5EF4-FFF2-40B4-BE49-F238E27FC236}">
              <a16:creationId xmlns:a16="http://schemas.microsoft.com/office/drawing/2014/main" id="{00000000-0008-0000-0000-000083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7046259" y="74048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2" name="TextBox 161">
          <a:extLst>
            <a:ext uri="{FF2B5EF4-FFF2-40B4-BE49-F238E27FC236}">
              <a16:creationId xmlns:a16="http://schemas.microsoft.com/office/drawing/2014/main" id="{00000000-0008-0000-0000-0000A2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3" name="TextBox 162">
          <a:extLst>
            <a:ext uri="{FF2B5EF4-FFF2-40B4-BE49-F238E27FC236}">
              <a16:creationId xmlns:a16="http://schemas.microsoft.com/office/drawing/2014/main" id="{00000000-0008-0000-0000-0000A3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4" name="TextBox 163">
          <a:extLst>
            <a:ext uri="{FF2B5EF4-FFF2-40B4-BE49-F238E27FC236}">
              <a16:creationId xmlns:a16="http://schemas.microsoft.com/office/drawing/2014/main" id="{00000000-0008-0000-0000-0000A4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5" name="TextBox 164">
          <a:extLst>
            <a:ext uri="{FF2B5EF4-FFF2-40B4-BE49-F238E27FC236}">
              <a16:creationId xmlns:a16="http://schemas.microsoft.com/office/drawing/2014/main" id="{00000000-0008-0000-0000-0000A5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6" name="TextBox 165">
          <a:extLst>
            <a:ext uri="{FF2B5EF4-FFF2-40B4-BE49-F238E27FC236}">
              <a16:creationId xmlns:a16="http://schemas.microsoft.com/office/drawing/2014/main" id="{00000000-0008-0000-0000-0000A6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7" name="TextBox 166">
          <a:extLst>
            <a:ext uri="{FF2B5EF4-FFF2-40B4-BE49-F238E27FC236}">
              <a16:creationId xmlns:a16="http://schemas.microsoft.com/office/drawing/2014/main" id="{00000000-0008-0000-0000-0000A7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8" name="TextBox 167">
          <a:extLst>
            <a:ext uri="{FF2B5EF4-FFF2-40B4-BE49-F238E27FC236}">
              <a16:creationId xmlns:a16="http://schemas.microsoft.com/office/drawing/2014/main" id="{00000000-0008-0000-0000-0000A8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9" name="TextBox 168">
          <a:extLst>
            <a:ext uri="{FF2B5EF4-FFF2-40B4-BE49-F238E27FC236}">
              <a16:creationId xmlns:a16="http://schemas.microsoft.com/office/drawing/2014/main" id="{00000000-0008-0000-0000-0000A9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0" name="TextBox 169">
          <a:extLst>
            <a:ext uri="{FF2B5EF4-FFF2-40B4-BE49-F238E27FC236}">
              <a16:creationId xmlns:a16="http://schemas.microsoft.com/office/drawing/2014/main" id="{00000000-0008-0000-0000-0000AA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1" name="TextBox 170">
          <a:extLst>
            <a:ext uri="{FF2B5EF4-FFF2-40B4-BE49-F238E27FC236}">
              <a16:creationId xmlns:a16="http://schemas.microsoft.com/office/drawing/2014/main" id="{00000000-0008-0000-0000-0000AB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2" name="TextBox 171">
          <a:extLst>
            <a:ext uri="{FF2B5EF4-FFF2-40B4-BE49-F238E27FC236}">
              <a16:creationId xmlns:a16="http://schemas.microsoft.com/office/drawing/2014/main" id="{00000000-0008-0000-0000-0000AC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3" name="TextBox 172">
          <a:extLst>
            <a:ext uri="{FF2B5EF4-FFF2-40B4-BE49-F238E27FC236}">
              <a16:creationId xmlns:a16="http://schemas.microsoft.com/office/drawing/2014/main" id="{00000000-0008-0000-0000-0000AD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4" name="TextBox 173">
          <a:extLst>
            <a:ext uri="{FF2B5EF4-FFF2-40B4-BE49-F238E27FC236}">
              <a16:creationId xmlns:a16="http://schemas.microsoft.com/office/drawing/2014/main" id="{00000000-0008-0000-0000-0000AE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5" name="TextBox 174">
          <a:extLst>
            <a:ext uri="{FF2B5EF4-FFF2-40B4-BE49-F238E27FC236}">
              <a16:creationId xmlns:a16="http://schemas.microsoft.com/office/drawing/2014/main" id="{00000000-0008-0000-0000-0000AF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6" name="TextBox 175">
          <a:extLst>
            <a:ext uri="{FF2B5EF4-FFF2-40B4-BE49-F238E27FC236}">
              <a16:creationId xmlns:a16="http://schemas.microsoft.com/office/drawing/2014/main" id="{00000000-0008-0000-0000-0000B0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7" name="TextBox 176">
          <a:extLst>
            <a:ext uri="{FF2B5EF4-FFF2-40B4-BE49-F238E27FC236}">
              <a16:creationId xmlns:a16="http://schemas.microsoft.com/office/drawing/2014/main" id="{00000000-0008-0000-0000-0000B1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8" name="TextBox 177">
          <a:extLst>
            <a:ext uri="{FF2B5EF4-FFF2-40B4-BE49-F238E27FC236}">
              <a16:creationId xmlns:a16="http://schemas.microsoft.com/office/drawing/2014/main" id="{00000000-0008-0000-0000-0000B2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9" name="TextBox 178">
          <a:extLst>
            <a:ext uri="{FF2B5EF4-FFF2-40B4-BE49-F238E27FC236}">
              <a16:creationId xmlns:a16="http://schemas.microsoft.com/office/drawing/2014/main" id="{00000000-0008-0000-0000-0000B3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0" name="TextBox 179">
          <a:extLst>
            <a:ext uri="{FF2B5EF4-FFF2-40B4-BE49-F238E27FC236}">
              <a16:creationId xmlns:a16="http://schemas.microsoft.com/office/drawing/2014/main" id="{00000000-0008-0000-0000-0000B4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1" name="TextBox 180">
          <a:extLst>
            <a:ext uri="{FF2B5EF4-FFF2-40B4-BE49-F238E27FC236}">
              <a16:creationId xmlns:a16="http://schemas.microsoft.com/office/drawing/2014/main" id="{00000000-0008-0000-0000-0000B5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2" name="TextBox 181">
          <a:extLst>
            <a:ext uri="{FF2B5EF4-FFF2-40B4-BE49-F238E27FC236}">
              <a16:creationId xmlns:a16="http://schemas.microsoft.com/office/drawing/2014/main" id="{00000000-0008-0000-0000-0000B6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3" name="TextBox 182">
          <a:extLst>
            <a:ext uri="{FF2B5EF4-FFF2-40B4-BE49-F238E27FC236}">
              <a16:creationId xmlns:a16="http://schemas.microsoft.com/office/drawing/2014/main" id="{00000000-0008-0000-0000-0000B7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4" name="TextBox 183">
          <a:extLst>
            <a:ext uri="{FF2B5EF4-FFF2-40B4-BE49-F238E27FC236}">
              <a16:creationId xmlns:a16="http://schemas.microsoft.com/office/drawing/2014/main" id="{00000000-0008-0000-0000-0000B8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5" name="TextBox 184">
          <a:extLst>
            <a:ext uri="{FF2B5EF4-FFF2-40B4-BE49-F238E27FC236}">
              <a16:creationId xmlns:a16="http://schemas.microsoft.com/office/drawing/2014/main" id="{00000000-0008-0000-0000-0000B9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6" name="TextBox 185">
          <a:extLst>
            <a:ext uri="{FF2B5EF4-FFF2-40B4-BE49-F238E27FC236}">
              <a16:creationId xmlns:a16="http://schemas.microsoft.com/office/drawing/2014/main" id="{00000000-0008-0000-0000-0000BA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7" name="TextBox 186">
          <a:extLst>
            <a:ext uri="{FF2B5EF4-FFF2-40B4-BE49-F238E27FC236}">
              <a16:creationId xmlns:a16="http://schemas.microsoft.com/office/drawing/2014/main" id="{00000000-0008-0000-0000-0000BB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8" name="TextBox 187">
          <a:extLst>
            <a:ext uri="{FF2B5EF4-FFF2-40B4-BE49-F238E27FC236}">
              <a16:creationId xmlns:a16="http://schemas.microsoft.com/office/drawing/2014/main" id="{00000000-0008-0000-0000-0000BC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9" name="TextBox 188">
          <a:extLst>
            <a:ext uri="{FF2B5EF4-FFF2-40B4-BE49-F238E27FC236}">
              <a16:creationId xmlns:a16="http://schemas.microsoft.com/office/drawing/2014/main" id="{00000000-0008-0000-0000-0000BD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0" name="TextBox 189">
          <a:extLst>
            <a:ext uri="{FF2B5EF4-FFF2-40B4-BE49-F238E27FC236}">
              <a16:creationId xmlns:a16="http://schemas.microsoft.com/office/drawing/2014/main" id="{00000000-0008-0000-0000-0000BE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1" name="TextBox 190">
          <a:extLst>
            <a:ext uri="{FF2B5EF4-FFF2-40B4-BE49-F238E27FC236}">
              <a16:creationId xmlns:a16="http://schemas.microsoft.com/office/drawing/2014/main" id="{00000000-0008-0000-0000-0000BF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2" name="TextBox 191">
          <a:extLst>
            <a:ext uri="{FF2B5EF4-FFF2-40B4-BE49-F238E27FC236}">
              <a16:creationId xmlns:a16="http://schemas.microsoft.com/office/drawing/2014/main" id="{00000000-0008-0000-0000-0000C0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3" name="TextBox 192">
          <a:extLst>
            <a:ext uri="{FF2B5EF4-FFF2-40B4-BE49-F238E27FC236}">
              <a16:creationId xmlns:a16="http://schemas.microsoft.com/office/drawing/2014/main" id="{00000000-0008-0000-0000-0000C1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4" name="TextBox 193">
          <a:extLst>
            <a:ext uri="{FF2B5EF4-FFF2-40B4-BE49-F238E27FC236}">
              <a16:creationId xmlns:a16="http://schemas.microsoft.com/office/drawing/2014/main" id="{00000000-0008-0000-0000-0000C2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5" name="TextBox 194">
          <a:extLst>
            <a:ext uri="{FF2B5EF4-FFF2-40B4-BE49-F238E27FC236}">
              <a16:creationId xmlns:a16="http://schemas.microsoft.com/office/drawing/2014/main" id="{00000000-0008-0000-0000-0000C3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6" name="TextBox 195">
          <a:extLst>
            <a:ext uri="{FF2B5EF4-FFF2-40B4-BE49-F238E27FC236}">
              <a16:creationId xmlns:a16="http://schemas.microsoft.com/office/drawing/2014/main" id="{00000000-0008-0000-0000-0000C4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7" name="TextBox 196">
          <a:extLst>
            <a:ext uri="{FF2B5EF4-FFF2-40B4-BE49-F238E27FC236}">
              <a16:creationId xmlns:a16="http://schemas.microsoft.com/office/drawing/2014/main" id="{00000000-0008-0000-0000-0000C5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8" name="TextBox 197">
          <a:extLst>
            <a:ext uri="{FF2B5EF4-FFF2-40B4-BE49-F238E27FC236}">
              <a16:creationId xmlns:a16="http://schemas.microsoft.com/office/drawing/2014/main" id="{00000000-0008-0000-0000-0000C6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9" name="TextBox 198">
          <a:extLst>
            <a:ext uri="{FF2B5EF4-FFF2-40B4-BE49-F238E27FC236}">
              <a16:creationId xmlns:a16="http://schemas.microsoft.com/office/drawing/2014/main" id="{00000000-0008-0000-0000-0000C7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0" name="TextBox 199">
          <a:extLst>
            <a:ext uri="{FF2B5EF4-FFF2-40B4-BE49-F238E27FC236}">
              <a16:creationId xmlns:a16="http://schemas.microsoft.com/office/drawing/2014/main" id="{00000000-0008-0000-0000-0000C8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1" name="TextBox 200">
          <a:extLst>
            <a:ext uri="{FF2B5EF4-FFF2-40B4-BE49-F238E27FC236}">
              <a16:creationId xmlns:a16="http://schemas.microsoft.com/office/drawing/2014/main" id="{00000000-0008-0000-0000-0000C9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2" name="TextBox 201">
          <a:extLst>
            <a:ext uri="{FF2B5EF4-FFF2-40B4-BE49-F238E27FC236}">
              <a16:creationId xmlns:a16="http://schemas.microsoft.com/office/drawing/2014/main" id="{00000000-0008-0000-0000-0000CA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3" name="TextBox 202">
          <a:extLst>
            <a:ext uri="{FF2B5EF4-FFF2-40B4-BE49-F238E27FC236}">
              <a16:creationId xmlns:a16="http://schemas.microsoft.com/office/drawing/2014/main" id="{00000000-0008-0000-0000-0000CB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4" name="TextBox 203">
          <a:extLst>
            <a:ext uri="{FF2B5EF4-FFF2-40B4-BE49-F238E27FC236}">
              <a16:creationId xmlns:a16="http://schemas.microsoft.com/office/drawing/2014/main" id="{00000000-0008-0000-0000-0000CC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5" name="TextBox 204">
          <a:extLst>
            <a:ext uri="{FF2B5EF4-FFF2-40B4-BE49-F238E27FC236}">
              <a16:creationId xmlns:a16="http://schemas.microsoft.com/office/drawing/2014/main" id="{00000000-0008-0000-0000-0000CD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6" name="TextBox 205">
          <a:extLst>
            <a:ext uri="{FF2B5EF4-FFF2-40B4-BE49-F238E27FC236}">
              <a16:creationId xmlns:a16="http://schemas.microsoft.com/office/drawing/2014/main" id="{00000000-0008-0000-0000-0000CE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7" name="TextBox 206">
          <a:extLst>
            <a:ext uri="{FF2B5EF4-FFF2-40B4-BE49-F238E27FC236}">
              <a16:creationId xmlns:a16="http://schemas.microsoft.com/office/drawing/2014/main" id="{00000000-0008-0000-0000-0000CF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8" name="TextBox 207">
          <a:extLst>
            <a:ext uri="{FF2B5EF4-FFF2-40B4-BE49-F238E27FC236}">
              <a16:creationId xmlns:a16="http://schemas.microsoft.com/office/drawing/2014/main" id="{00000000-0008-0000-0000-0000D0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9" name="TextBox 208">
          <a:extLst>
            <a:ext uri="{FF2B5EF4-FFF2-40B4-BE49-F238E27FC236}">
              <a16:creationId xmlns:a16="http://schemas.microsoft.com/office/drawing/2014/main" id="{00000000-0008-0000-0000-0000D1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0" name="TextBox 209">
          <a:extLst>
            <a:ext uri="{FF2B5EF4-FFF2-40B4-BE49-F238E27FC236}">
              <a16:creationId xmlns:a16="http://schemas.microsoft.com/office/drawing/2014/main" id="{00000000-0008-0000-0000-0000D2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1" name="TextBox 210">
          <a:extLst>
            <a:ext uri="{FF2B5EF4-FFF2-40B4-BE49-F238E27FC236}">
              <a16:creationId xmlns:a16="http://schemas.microsoft.com/office/drawing/2014/main" id="{00000000-0008-0000-0000-0000D3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2" name="TextBox 211">
          <a:extLst>
            <a:ext uri="{FF2B5EF4-FFF2-40B4-BE49-F238E27FC236}">
              <a16:creationId xmlns:a16="http://schemas.microsoft.com/office/drawing/2014/main" id="{00000000-0008-0000-0000-0000D4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3" name="TextBox 212">
          <a:extLst>
            <a:ext uri="{FF2B5EF4-FFF2-40B4-BE49-F238E27FC236}">
              <a16:creationId xmlns:a16="http://schemas.microsoft.com/office/drawing/2014/main" id="{00000000-0008-0000-0000-0000D5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4" name="TextBox 213">
          <a:extLst>
            <a:ext uri="{FF2B5EF4-FFF2-40B4-BE49-F238E27FC236}">
              <a16:creationId xmlns:a16="http://schemas.microsoft.com/office/drawing/2014/main" id="{00000000-0008-0000-0000-0000D6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5" name="TextBox 214">
          <a:extLst>
            <a:ext uri="{FF2B5EF4-FFF2-40B4-BE49-F238E27FC236}">
              <a16:creationId xmlns:a16="http://schemas.microsoft.com/office/drawing/2014/main" id="{00000000-0008-0000-0000-0000D7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6" name="TextBox 215">
          <a:extLst>
            <a:ext uri="{FF2B5EF4-FFF2-40B4-BE49-F238E27FC236}">
              <a16:creationId xmlns:a16="http://schemas.microsoft.com/office/drawing/2014/main" id="{00000000-0008-0000-0000-0000D8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7" name="TextBox 216">
          <a:extLst>
            <a:ext uri="{FF2B5EF4-FFF2-40B4-BE49-F238E27FC236}">
              <a16:creationId xmlns:a16="http://schemas.microsoft.com/office/drawing/2014/main" id="{00000000-0008-0000-0000-0000D9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8" name="TextBox 217">
          <a:extLst>
            <a:ext uri="{FF2B5EF4-FFF2-40B4-BE49-F238E27FC236}">
              <a16:creationId xmlns:a16="http://schemas.microsoft.com/office/drawing/2014/main" id="{00000000-0008-0000-0000-0000DA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9" name="TextBox 218">
          <a:extLst>
            <a:ext uri="{FF2B5EF4-FFF2-40B4-BE49-F238E27FC236}">
              <a16:creationId xmlns:a16="http://schemas.microsoft.com/office/drawing/2014/main" id="{00000000-0008-0000-0000-0000DB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0" name="TextBox 219">
          <a:extLst>
            <a:ext uri="{FF2B5EF4-FFF2-40B4-BE49-F238E27FC236}">
              <a16:creationId xmlns:a16="http://schemas.microsoft.com/office/drawing/2014/main" id="{00000000-0008-0000-0000-0000DC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1" name="TextBox 220">
          <a:extLst>
            <a:ext uri="{FF2B5EF4-FFF2-40B4-BE49-F238E27FC236}">
              <a16:creationId xmlns:a16="http://schemas.microsoft.com/office/drawing/2014/main" id="{00000000-0008-0000-0000-0000DD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2" name="TextBox 221">
          <a:extLst>
            <a:ext uri="{FF2B5EF4-FFF2-40B4-BE49-F238E27FC236}">
              <a16:creationId xmlns:a16="http://schemas.microsoft.com/office/drawing/2014/main" id="{00000000-0008-0000-0000-0000DE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3" name="TextBox 222">
          <a:extLst>
            <a:ext uri="{FF2B5EF4-FFF2-40B4-BE49-F238E27FC236}">
              <a16:creationId xmlns:a16="http://schemas.microsoft.com/office/drawing/2014/main" id="{00000000-0008-0000-0000-0000DF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4" name="TextBox 223">
          <a:extLst>
            <a:ext uri="{FF2B5EF4-FFF2-40B4-BE49-F238E27FC236}">
              <a16:creationId xmlns:a16="http://schemas.microsoft.com/office/drawing/2014/main" id="{00000000-0008-0000-0000-0000E0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5" name="TextBox 224">
          <a:extLst>
            <a:ext uri="{FF2B5EF4-FFF2-40B4-BE49-F238E27FC236}">
              <a16:creationId xmlns:a16="http://schemas.microsoft.com/office/drawing/2014/main" id="{00000000-0008-0000-0000-0000E1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6" name="TextBox 225">
          <a:extLst>
            <a:ext uri="{FF2B5EF4-FFF2-40B4-BE49-F238E27FC236}">
              <a16:creationId xmlns:a16="http://schemas.microsoft.com/office/drawing/2014/main" id="{00000000-0008-0000-0000-0000E2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7" name="TextBox 226">
          <a:extLst>
            <a:ext uri="{FF2B5EF4-FFF2-40B4-BE49-F238E27FC236}">
              <a16:creationId xmlns:a16="http://schemas.microsoft.com/office/drawing/2014/main" id="{00000000-0008-0000-0000-0000E3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8" name="TextBox 227">
          <a:extLst>
            <a:ext uri="{FF2B5EF4-FFF2-40B4-BE49-F238E27FC236}">
              <a16:creationId xmlns:a16="http://schemas.microsoft.com/office/drawing/2014/main" id="{00000000-0008-0000-0000-0000E4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9" name="TextBox 228">
          <a:extLst>
            <a:ext uri="{FF2B5EF4-FFF2-40B4-BE49-F238E27FC236}">
              <a16:creationId xmlns:a16="http://schemas.microsoft.com/office/drawing/2014/main" id="{00000000-0008-0000-0000-0000E5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0" name="TextBox 229">
          <a:extLst>
            <a:ext uri="{FF2B5EF4-FFF2-40B4-BE49-F238E27FC236}">
              <a16:creationId xmlns:a16="http://schemas.microsoft.com/office/drawing/2014/main" id="{00000000-0008-0000-0000-0000E6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1" name="TextBox 230">
          <a:extLst>
            <a:ext uri="{FF2B5EF4-FFF2-40B4-BE49-F238E27FC236}">
              <a16:creationId xmlns:a16="http://schemas.microsoft.com/office/drawing/2014/main" id="{00000000-0008-0000-0000-0000E7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2" name="TextBox 231">
          <a:extLst>
            <a:ext uri="{FF2B5EF4-FFF2-40B4-BE49-F238E27FC236}">
              <a16:creationId xmlns:a16="http://schemas.microsoft.com/office/drawing/2014/main" id="{00000000-0008-0000-0000-0000E8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3" name="TextBox 232">
          <a:extLst>
            <a:ext uri="{FF2B5EF4-FFF2-40B4-BE49-F238E27FC236}">
              <a16:creationId xmlns:a16="http://schemas.microsoft.com/office/drawing/2014/main" id="{00000000-0008-0000-0000-0000E9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4" name="TextBox 233">
          <a:extLst>
            <a:ext uri="{FF2B5EF4-FFF2-40B4-BE49-F238E27FC236}">
              <a16:creationId xmlns:a16="http://schemas.microsoft.com/office/drawing/2014/main" id="{00000000-0008-0000-0000-0000EA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5" name="TextBox 234">
          <a:extLst>
            <a:ext uri="{FF2B5EF4-FFF2-40B4-BE49-F238E27FC236}">
              <a16:creationId xmlns:a16="http://schemas.microsoft.com/office/drawing/2014/main" id="{00000000-0008-0000-0000-0000EB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6" name="TextBox 235">
          <a:extLst>
            <a:ext uri="{FF2B5EF4-FFF2-40B4-BE49-F238E27FC236}">
              <a16:creationId xmlns:a16="http://schemas.microsoft.com/office/drawing/2014/main" id="{00000000-0008-0000-0000-0000EC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7" name="TextBox 236">
          <a:extLst>
            <a:ext uri="{FF2B5EF4-FFF2-40B4-BE49-F238E27FC236}">
              <a16:creationId xmlns:a16="http://schemas.microsoft.com/office/drawing/2014/main" id="{00000000-0008-0000-0000-0000ED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8" name="TextBox 237">
          <a:extLst>
            <a:ext uri="{FF2B5EF4-FFF2-40B4-BE49-F238E27FC236}">
              <a16:creationId xmlns:a16="http://schemas.microsoft.com/office/drawing/2014/main" id="{00000000-0008-0000-0000-0000EE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9" name="TextBox 238">
          <a:extLst>
            <a:ext uri="{FF2B5EF4-FFF2-40B4-BE49-F238E27FC236}">
              <a16:creationId xmlns:a16="http://schemas.microsoft.com/office/drawing/2014/main" id="{00000000-0008-0000-0000-0000EF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0" name="TextBox 239">
          <a:extLst>
            <a:ext uri="{FF2B5EF4-FFF2-40B4-BE49-F238E27FC236}">
              <a16:creationId xmlns:a16="http://schemas.microsoft.com/office/drawing/2014/main" id="{00000000-0008-0000-0000-0000F0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1" name="TextBox 240">
          <a:extLst>
            <a:ext uri="{FF2B5EF4-FFF2-40B4-BE49-F238E27FC236}">
              <a16:creationId xmlns:a16="http://schemas.microsoft.com/office/drawing/2014/main" id="{00000000-0008-0000-0000-0000F1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2" name="TextBox 241">
          <a:extLst>
            <a:ext uri="{FF2B5EF4-FFF2-40B4-BE49-F238E27FC236}">
              <a16:creationId xmlns:a16="http://schemas.microsoft.com/office/drawing/2014/main" id="{00000000-0008-0000-0000-0000F2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3" name="TextBox 242">
          <a:extLst>
            <a:ext uri="{FF2B5EF4-FFF2-40B4-BE49-F238E27FC236}">
              <a16:creationId xmlns:a16="http://schemas.microsoft.com/office/drawing/2014/main" id="{00000000-0008-0000-0000-0000F3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4" name="TextBox 243">
          <a:extLst>
            <a:ext uri="{FF2B5EF4-FFF2-40B4-BE49-F238E27FC236}">
              <a16:creationId xmlns:a16="http://schemas.microsoft.com/office/drawing/2014/main" id="{00000000-0008-0000-0000-0000F4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5" name="TextBox 244">
          <a:extLst>
            <a:ext uri="{FF2B5EF4-FFF2-40B4-BE49-F238E27FC236}">
              <a16:creationId xmlns:a16="http://schemas.microsoft.com/office/drawing/2014/main" id="{00000000-0008-0000-0000-0000F5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6" name="TextBox 245">
          <a:extLst>
            <a:ext uri="{FF2B5EF4-FFF2-40B4-BE49-F238E27FC236}">
              <a16:creationId xmlns:a16="http://schemas.microsoft.com/office/drawing/2014/main" id="{00000000-0008-0000-0000-0000F6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7" name="TextBox 246">
          <a:extLst>
            <a:ext uri="{FF2B5EF4-FFF2-40B4-BE49-F238E27FC236}">
              <a16:creationId xmlns:a16="http://schemas.microsoft.com/office/drawing/2014/main" id="{00000000-0008-0000-0000-0000F7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8" name="TextBox 247">
          <a:extLst>
            <a:ext uri="{FF2B5EF4-FFF2-40B4-BE49-F238E27FC236}">
              <a16:creationId xmlns:a16="http://schemas.microsoft.com/office/drawing/2014/main" id="{00000000-0008-0000-0000-0000F8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9" name="TextBox 248">
          <a:extLst>
            <a:ext uri="{FF2B5EF4-FFF2-40B4-BE49-F238E27FC236}">
              <a16:creationId xmlns:a16="http://schemas.microsoft.com/office/drawing/2014/main" id="{00000000-0008-0000-0000-0000F9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0" name="TextBox 249">
          <a:extLst>
            <a:ext uri="{FF2B5EF4-FFF2-40B4-BE49-F238E27FC236}">
              <a16:creationId xmlns:a16="http://schemas.microsoft.com/office/drawing/2014/main" id="{00000000-0008-0000-0000-0000FA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1" name="TextBox 250">
          <a:extLst>
            <a:ext uri="{FF2B5EF4-FFF2-40B4-BE49-F238E27FC236}">
              <a16:creationId xmlns:a16="http://schemas.microsoft.com/office/drawing/2014/main" id="{00000000-0008-0000-0000-0000FB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2" name="TextBox 251">
          <a:extLst>
            <a:ext uri="{FF2B5EF4-FFF2-40B4-BE49-F238E27FC236}">
              <a16:creationId xmlns:a16="http://schemas.microsoft.com/office/drawing/2014/main" id="{00000000-0008-0000-0000-0000FC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3" name="TextBox 252">
          <a:extLst>
            <a:ext uri="{FF2B5EF4-FFF2-40B4-BE49-F238E27FC236}">
              <a16:creationId xmlns:a16="http://schemas.microsoft.com/office/drawing/2014/main" id="{00000000-0008-0000-0000-0000FD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4" name="TextBox 253">
          <a:extLst>
            <a:ext uri="{FF2B5EF4-FFF2-40B4-BE49-F238E27FC236}">
              <a16:creationId xmlns:a16="http://schemas.microsoft.com/office/drawing/2014/main" id="{00000000-0008-0000-0000-0000FE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5" name="TextBox 254">
          <a:extLst>
            <a:ext uri="{FF2B5EF4-FFF2-40B4-BE49-F238E27FC236}">
              <a16:creationId xmlns:a16="http://schemas.microsoft.com/office/drawing/2014/main" id="{00000000-0008-0000-0000-0000FF00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6" name="TextBox 255">
          <a:extLst>
            <a:ext uri="{FF2B5EF4-FFF2-40B4-BE49-F238E27FC236}">
              <a16:creationId xmlns:a16="http://schemas.microsoft.com/office/drawing/2014/main" id="{00000000-0008-0000-0000-000000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7" name="TextBox 256">
          <a:extLst>
            <a:ext uri="{FF2B5EF4-FFF2-40B4-BE49-F238E27FC236}">
              <a16:creationId xmlns:a16="http://schemas.microsoft.com/office/drawing/2014/main" id="{00000000-0008-0000-0000-000001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8" name="TextBox 257">
          <a:extLst>
            <a:ext uri="{FF2B5EF4-FFF2-40B4-BE49-F238E27FC236}">
              <a16:creationId xmlns:a16="http://schemas.microsoft.com/office/drawing/2014/main" id="{00000000-0008-0000-0000-000002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9" name="TextBox 258">
          <a:extLst>
            <a:ext uri="{FF2B5EF4-FFF2-40B4-BE49-F238E27FC236}">
              <a16:creationId xmlns:a16="http://schemas.microsoft.com/office/drawing/2014/main" id="{00000000-0008-0000-0000-000003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0" name="TextBox 259">
          <a:extLst>
            <a:ext uri="{FF2B5EF4-FFF2-40B4-BE49-F238E27FC236}">
              <a16:creationId xmlns:a16="http://schemas.microsoft.com/office/drawing/2014/main" id="{00000000-0008-0000-0000-000004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1" name="TextBox 260">
          <a:extLst>
            <a:ext uri="{FF2B5EF4-FFF2-40B4-BE49-F238E27FC236}">
              <a16:creationId xmlns:a16="http://schemas.microsoft.com/office/drawing/2014/main" id="{00000000-0008-0000-0000-000005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2" name="TextBox 261">
          <a:extLst>
            <a:ext uri="{FF2B5EF4-FFF2-40B4-BE49-F238E27FC236}">
              <a16:creationId xmlns:a16="http://schemas.microsoft.com/office/drawing/2014/main" id="{00000000-0008-0000-0000-000006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3" name="TextBox 262">
          <a:extLst>
            <a:ext uri="{FF2B5EF4-FFF2-40B4-BE49-F238E27FC236}">
              <a16:creationId xmlns:a16="http://schemas.microsoft.com/office/drawing/2014/main" id="{00000000-0008-0000-0000-000007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4" name="TextBox 263">
          <a:extLst>
            <a:ext uri="{FF2B5EF4-FFF2-40B4-BE49-F238E27FC236}">
              <a16:creationId xmlns:a16="http://schemas.microsoft.com/office/drawing/2014/main" id="{00000000-0008-0000-0000-000008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5" name="TextBox 264">
          <a:extLst>
            <a:ext uri="{FF2B5EF4-FFF2-40B4-BE49-F238E27FC236}">
              <a16:creationId xmlns:a16="http://schemas.microsoft.com/office/drawing/2014/main" id="{00000000-0008-0000-0000-000009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6" name="TextBox 265">
          <a:extLst>
            <a:ext uri="{FF2B5EF4-FFF2-40B4-BE49-F238E27FC236}">
              <a16:creationId xmlns:a16="http://schemas.microsoft.com/office/drawing/2014/main" id="{00000000-0008-0000-0000-00000A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7" name="TextBox 266">
          <a:extLst>
            <a:ext uri="{FF2B5EF4-FFF2-40B4-BE49-F238E27FC236}">
              <a16:creationId xmlns:a16="http://schemas.microsoft.com/office/drawing/2014/main" id="{00000000-0008-0000-0000-00000B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8" name="TextBox 267">
          <a:extLst>
            <a:ext uri="{FF2B5EF4-FFF2-40B4-BE49-F238E27FC236}">
              <a16:creationId xmlns:a16="http://schemas.microsoft.com/office/drawing/2014/main" id="{00000000-0008-0000-0000-00000C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9" name="TextBox 268">
          <a:extLst>
            <a:ext uri="{FF2B5EF4-FFF2-40B4-BE49-F238E27FC236}">
              <a16:creationId xmlns:a16="http://schemas.microsoft.com/office/drawing/2014/main" id="{00000000-0008-0000-0000-00000D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70" name="TextBox 269">
          <a:extLst>
            <a:ext uri="{FF2B5EF4-FFF2-40B4-BE49-F238E27FC236}">
              <a16:creationId xmlns:a16="http://schemas.microsoft.com/office/drawing/2014/main" id="{00000000-0008-0000-0000-00000E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71" name="TextBox 270">
          <a:extLst>
            <a:ext uri="{FF2B5EF4-FFF2-40B4-BE49-F238E27FC236}">
              <a16:creationId xmlns:a16="http://schemas.microsoft.com/office/drawing/2014/main" id="{00000000-0008-0000-0000-00000F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72" name="TextBox 271">
          <a:extLst>
            <a:ext uri="{FF2B5EF4-FFF2-40B4-BE49-F238E27FC236}">
              <a16:creationId xmlns:a16="http://schemas.microsoft.com/office/drawing/2014/main" id="{00000000-0008-0000-0000-000010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73" name="TextBox 272">
          <a:extLst>
            <a:ext uri="{FF2B5EF4-FFF2-40B4-BE49-F238E27FC236}">
              <a16:creationId xmlns:a16="http://schemas.microsoft.com/office/drawing/2014/main" id="{00000000-0008-0000-0000-000011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74" name="TextBox 273">
          <a:extLst>
            <a:ext uri="{FF2B5EF4-FFF2-40B4-BE49-F238E27FC236}">
              <a16:creationId xmlns:a16="http://schemas.microsoft.com/office/drawing/2014/main" id="{00000000-0008-0000-0000-000012010000}"/>
            </a:ext>
          </a:extLst>
        </xdr:cNvPr>
        <xdr:cNvSpPr txBox="1"/>
      </xdr:nvSpPr>
      <xdr:spPr>
        <a:xfrm>
          <a:off x="7038975"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39</xdr:row>
      <xdr:rowOff>0</xdr:rowOff>
    </xdr:from>
    <xdr:ext cx="184731" cy="264560"/>
    <xdr:sp macro="" textlink="">
      <xdr:nvSpPr>
        <xdr:cNvPr id="2" name="TextBox 1">
          <a:extLst>
            <a:ext uri="{FF2B5EF4-FFF2-40B4-BE49-F238E27FC236}">
              <a16:creationId xmlns:a16="http://schemas.microsoft.com/office/drawing/2014/main" id="{2AC8AEC8-E5E4-4710-A59C-4A57B9A7DCF3}"/>
            </a:ext>
          </a:extLst>
        </xdr:cNvPr>
        <xdr:cNvSpPr txBox="1"/>
      </xdr:nvSpPr>
      <xdr:spPr>
        <a:xfrm>
          <a:off x="75819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editAs="oneCell">
    <xdr:from>
      <xdr:col>2</xdr:col>
      <xdr:colOff>1112897</xdr:colOff>
      <xdr:row>0</xdr:row>
      <xdr:rowOff>62752</xdr:rowOff>
    </xdr:from>
    <xdr:to>
      <xdr:col>2</xdr:col>
      <xdr:colOff>2169461</xdr:colOff>
      <xdr:row>5</xdr:row>
      <xdr:rowOff>94276</xdr:rowOff>
    </xdr:to>
    <xdr:pic>
      <xdr:nvPicPr>
        <xdr:cNvPr id="3" name="Picture 2">
          <a:extLst>
            <a:ext uri="{FF2B5EF4-FFF2-40B4-BE49-F238E27FC236}">
              <a16:creationId xmlns:a16="http://schemas.microsoft.com/office/drawing/2014/main" id="{F7A44ABF-BA48-4262-961F-6B3994DF330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8093" b="12656"/>
        <a:stretch/>
      </xdr:blipFill>
      <xdr:spPr>
        <a:xfrm>
          <a:off x="1846322" y="62752"/>
          <a:ext cx="1056564" cy="1003074"/>
        </a:xfrm>
        <a:prstGeom prst="rect">
          <a:avLst/>
        </a:prstGeom>
      </xdr:spPr>
    </xdr:pic>
    <xdr:clientData/>
  </xdr:twoCellAnchor>
  <xdr:oneCellAnchor>
    <xdr:from>
      <xdr:col>4</xdr:col>
      <xdr:colOff>0</xdr:colOff>
      <xdr:row>39</xdr:row>
      <xdr:rowOff>0</xdr:rowOff>
    </xdr:from>
    <xdr:ext cx="184731" cy="264560"/>
    <xdr:sp macro="" textlink="">
      <xdr:nvSpPr>
        <xdr:cNvPr id="4" name="TextBox 3">
          <a:extLst>
            <a:ext uri="{FF2B5EF4-FFF2-40B4-BE49-F238E27FC236}">
              <a16:creationId xmlns:a16="http://schemas.microsoft.com/office/drawing/2014/main" id="{CC4D2C1A-0DF5-4F0C-88B4-E94226E42A5A}"/>
            </a:ext>
          </a:extLst>
        </xdr:cNvPr>
        <xdr:cNvSpPr txBox="1"/>
      </xdr:nvSpPr>
      <xdr:spPr>
        <a:xfrm>
          <a:off x="75819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4</xdr:col>
      <xdr:colOff>0</xdr:colOff>
      <xdr:row>39</xdr:row>
      <xdr:rowOff>0</xdr:rowOff>
    </xdr:from>
    <xdr:ext cx="184731" cy="264560"/>
    <xdr:sp macro="" textlink="">
      <xdr:nvSpPr>
        <xdr:cNvPr id="5" name="TextBox 4">
          <a:extLst>
            <a:ext uri="{FF2B5EF4-FFF2-40B4-BE49-F238E27FC236}">
              <a16:creationId xmlns:a16="http://schemas.microsoft.com/office/drawing/2014/main" id="{45664F97-E4F4-4DA9-A515-79A314AA700E}"/>
            </a:ext>
          </a:extLst>
        </xdr:cNvPr>
        <xdr:cNvSpPr txBox="1"/>
      </xdr:nvSpPr>
      <xdr:spPr>
        <a:xfrm>
          <a:off x="75819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4</xdr:col>
      <xdr:colOff>0</xdr:colOff>
      <xdr:row>39</xdr:row>
      <xdr:rowOff>0</xdr:rowOff>
    </xdr:from>
    <xdr:ext cx="184731" cy="264560"/>
    <xdr:sp macro="" textlink="">
      <xdr:nvSpPr>
        <xdr:cNvPr id="6" name="TextBox 5">
          <a:extLst>
            <a:ext uri="{FF2B5EF4-FFF2-40B4-BE49-F238E27FC236}">
              <a16:creationId xmlns:a16="http://schemas.microsoft.com/office/drawing/2014/main" id="{167AD69A-D5A7-444A-8464-1ED0F2346474}"/>
            </a:ext>
          </a:extLst>
        </xdr:cNvPr>
        <xdr:cNvSpPr txBox="1"/>
      </xdr:nvSpPr>
      <xdr:spPr>
        <a:xfrm>
          <a:off x="75819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 name="TextBox 6">
          <a:extLst>
            <a:ext uri="{FF2B5EF4-FFF2-40B4-BE49-F238E27FC236}">
              <a16:creationId xmlns:a16="http://schemas.microsoft.com/office/drawing/2014/main" id="{AD9CC120-E792-49E1-862F-A49F2FD503F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 name="TextBox 7">
          <a:extLst>
            <a:ext uri="{FF2B5EF4-FFF2-40B4-BE49-F238E27FC236}">
              <a16:creationId xmlns:a16="http://schemas.microsoft.com/office/drawing/2014/main" id="{E46D0AA7-90A2-4240-8846-DE19568FDF7B}"/>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 name="TextBox 8">
          <a:extLst>
            <a:ext uri="{FF2B5EF4-FFF2-40B4-BE49-F238E27FC236}">
              <a16:creationId xmlns:a16="http://schemas.microsoft.com/office/drawing/2014/main" id="{9C5D1C40-0E3B-45B8-B3B1-4F6C18D98A0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 name="TextBox 9">
          <a:extLst>
            <a:ext uri="{FF2B5EF4-FFF2-40B4-BE49-F238E27FC236}">
              <a16:creationId xmlns:a16="http://schemas.microsoft.com/office/drawing/2014/main" id="{215ACE62-EB5D-4E67-BDA7-F215A435CAB2}"/>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 name="TextBox 10">
          <a:extLst>
            <a:ext uri="{FF2B5EF4-FFF2-40B4-BE49-F238E27FC236}">
              <a16:creationId xmlns:a16="http://schemas.microsoft.com/office/drawing/2014/main" id="{1F563E19-411B-4EF5-9A07-7B448D878AB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 name="TextBox 11">
          <a:extLst>
            <a:ext uri="{FF2B5EF4-FFF2-40B4-BE49-F238E27FC236}">
              <a16:creationId xmlns:a16="http://schemas.microsoft.com/office/drawing/2014/main" id="{75F0625C-B076-4129-B4EC-1570D213BF91}"/>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 name="TextBox 12">
          <a:extLst>
            <a:ext uri="{FF2B5EF4-FFF2-40B4-BE49-F238E27FC236}">
              <a16:creationId xmlns:a16="http://schemas.microsoft.com/office/drawing/2014/main" id="{A4CC3872-4B3B-4737-BC20-11CDA11AD8E2}"/>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 name="TextBox 13">
          <a:extLst>
            <a:ext uri="{FF2B5EF4-FFF2-40B4-BE49-F238E27FC236}">
              <a16:creationId xmlns:a16="http://schemas.microsoft.com/office/drawing/2014/main" id="{9FE83606-9815-4D89-A4A4-D4C3CD2C9767}"/>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 name="TextBox 14">
          <a:extLst>
            <a:ext uri="{FF2B5EF4-FFF2-40B4-BE49-F238E27FC236}">
              <a16:creationId xmlns:a16="http://schemas.microsoft.com/office/drawing/2014/main" id="{8A5C29DD-2B4D-4C76-AD11-0DC564786D9A}"/>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 name="TextBox 15">
          <a:extLst>
            <a:ext uri="{FF2B5EF4-FFF2-40B4-BE49-F238E27FC236}">
              <a16:creationId xmlns:a16="http://schemas.microsoft.com/office/drawing/2014/main" id="{F5DEF246-FA04-4B79-87C1-7490FA7AF7CC}"/>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 name="TextBox 16">
          <a:extLst>
            <a:ext uri="{FF2B5EF4-FFF2-40B4-BE49-F238E27FC236}">
              <a16:creationId xmlns:a16="http://schemas.microsoft.com/office/drawing/2014/main" id="{3BDE8293-21E2-402C-B10C-8327BB5D826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 name="TextBox 17">
          <a:extLst>
            <a:ext uri="{FF2B5EF4-FFF2-40B4-BE49-F238E27FC236}">
              <a16:creationId xmlns:a16="http://schemas.microsoft.com/office/drawing/2014/main" id="{B6C6F027-76E8-4C8E-85F8-C83848B7C73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 name="TextBox 18">
          <a:extLst>
            <a:ext uri="{FF2B5EF4-FFF2-40B4-BE49-F238E27FC236}">
              <a16:creationId xmlns:a16="http://schemas.microsoft.com/office/drawing/2014/main" id="{28A44833-A8E1-41C7-8FF4-CB01F57A6EB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 name="TextBox 19">
          <a:extLst>
            <a:ext uri="{FF2B5EF4-FFF2-40B4-BE49-F238E27FC236}">
              <a16:creationId xmlns:a16="http://schemas.microsoft.com/office/drawing/2014/main" id="{E2667E9D-4CAE-4A22-8ABC-7B08913CDC1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 name="TextBox 20">
          <a:extLst>
            <a:ext uri="{FF2B5EF4-FFF2-40B4-BE49-F238E27FC236}">
              <a16:creationId xmlns:a16="http://schemas.microsoft.com/office/drawing/2014/main" id="{CFDADA29-294C-4B55-8EA3-7DC7CB6FAF5F}"/>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 name="TextBox 21">
          <a:extLst>
            <a:ext uri="{FF2B5EF4-FFF2-40B4-BE49-F238E27FC236}">
              <a16:creationId xmlns:a16="http://schemas.microsoft.com/office/drawing/2014/main" id="{13221F81-1EE9-4B17-80F2-6418CB0CA42D}"/>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 name="TextBox 22">
          <a:extLst>
            <a:ext uri="{FF2B5EF4-FFF2-40B4-BE49-F238E27FC236}">
              <a16:creationId xmlns:a16="http://schemas.microsoft.com/office/drawing/2014/main" id="{615CC477-E60F-44CE-A37F-BB302BF39F3F}"/>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 name="TextBox 23">
          <a:extLst>
            <a:ext uri="{FF2B5EF4-FFF2-40B4-BE49-F238E27FC236}">
              <a16:creationId xmlns:a16="http://schemas.microsoft.com/office/drawing/2014/main" id="{9288A80A-CEBD-499B-8DB8-599CFD873147}"/>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 name="TextBox 24">
          <a:extLst>
            <a:ext uri="{FF2B5EF4-FFF2-40B4-BE49-F238E27FC236}">
              <a16:creationId xmlns:a16="http://schemas.microsoft.com/office/drawing/2014/main" id="{4E798A12-C149-45FF-A00C-18B9A2A2EA67}"/>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 name="TextBox 25">
          <a:extLst>
            <a:ext uri="{FF2B5EF4-FFF2-40B4-BE49-F238E27FC236}">
              <a16:creationId xmlns:a16="http://schemas.microsoft.com/office/drawing/2014/main" id="{054BDDE2-D111-4F51-91F8-E5B0094EDEDA}"/>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7" name="TextBox 26">
          <a:extLst>
            <a:ext uri="{FF2B5EF4-FFF2-40B4-BE49-F238E27FC236}">
              <a16:creationId xmlns:a16="http://schemas.microsoft.com/office/drawing/2014/main" id="{6E93CC2A-6557-48BF-956F-4660784F899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8" name="TextBox 27">
          <a:extLst>
            <a:ext uri="{FF2B5EF4-FFF2-40B4-BE49-F238E27FC236}">
              <a16:creationId xmlns:a16="http://schemas.microsoft.com/office/drawing/2014/main" id="{544711AD-4E80-4935-AF6B-C4501906ABE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9" name="TextBox 28">
          <a:extLst>
            <a:ext uri="{FF2B5EF4-FFF2-40B4-BE49-F238E27FC236}">
              <a16:creationId xmlns:a16="http://schemas.microsoft.com/office/drawing/2014/main" id="{65D57EB7-D931-4F37-827A-7E3E31B2623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0" name="TextBox 29">
          <a:extLst>
            <a:ext uri="{FF2B5EF4-FFF2-40B4-BE49-F238E27FC236}">
              <a16:creationId xmlns:a16="http://schemas.microsoft.com/office/drawing/2014/main" id="{C531D7E8-49A3-443A-8AE4-83FD615D6CB7}"/>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1" name="TextBox 30">
          <a:extLst>
            <a:ext uri="{FF2B5EF4-FFF2-40B4-BE49-F238E27FC236}">
              <a16:creationId xmlns:a16="http://schemas.microsoft.com/office/drawing/2014/main" id="{663B1E70-57C7-4AAC-8D54-3B7BC3B4650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2" name="TextBox 31">
          <a:extLst>
            <a:ext uri="{FF2B5EF4-FFF2-40B4-BE49-F238E27FC236}">
              <a16:creationId xmlns:a16="http://schemas.microsoft.com/office/drawing/2014/main" id="{2E334780-F4F8-4F91-B596-22D822C9723B}"/>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3" name="TextBox 32">
          <a:extLst>
            <a:ext uri="{FF2B5EF4-FFF2-40B4-BE49-F238E27FC236}">
              <a16:creationId xmlns:a16="http://schemas.microsoft.com/office/drawing/2014/main" id="{7567459D-98D8-41E1-819A-5BA4125C1EDA}"/>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4" name="TextBox 33">
          <a:extLst>
            <a:ext uri="{FF2B5EF4-FFF2-40B4-BE49-F238E27FC236}">
              <a16:creationId xmlns:a16="http://schemas.microsoft.com/office/drawing/2014/main" id="{C94BE504-B5E7-466E-8736-9D28BF363C92}"/>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5" name="TextBox 34">
          <a:extLst>
            <a:ext uri="{FF2B5EF4-FFF2-40B4-BE49-F238E27FC236}">
              <a16:creationId xmlns:a16="http://schemas.microsoft.com/office/drawing/2014/main" id="{BE9434BD-D769-4986-8370-AA2CCDE9F1F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6" name="TextBox 35">
          <a:extLst>
            <a:ext uri="{FF2B5EF4-FFF2-40B4-BE49-F238E27FC236}">
              <a16:creationId xmlns:a16="http://schemas.microsoft.com/office/drawing/2014/main" id="{C6082CF7-BD0A-45B1-8974-7A7BFF71C87F}"/>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7" name="TextBox 36">
          <a:extLst>
            <a:ext uri="{FF2B5EF4-FFF2-40B4-BE49-F238E27FC236}">
              <a16:creationId xmlns:a16="http://schemas.microsoft.com/office/drawing/2014/main" id="{EE76C6CB-4B83-421C-AA8A-4A7C71FBB1D6}"/>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8" name="TextBox 37">
          <a:extLst>
            <a:ext uri="{FF2B5EF4-FFF2-40B4-BE49-F238E27FC236}">
              <a16:creationId xmlns:a16="http://schemas.microsoft.com/office/drawing/2014/main" id="{B3B1A7B8-2869-4594-A504-4B9266D08EC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39" name="TextBox 38">
          <a:extLst>
            <a:ext uri="{FF2B5EF4-FFF2-40B4-BE49-F238E27FC236}">
              <a16:creationId xmlns:a16="http://schemas.microsoft.com/office/drawing/2014/main" id="{17E7FC93-43F9-4D23-8711-92C630E76636}"/>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0" name="TextBox 39">
          <a:extLst>
            <a:ext uri="{FF2B5EF4-FFF2-40B4-BE49-F238E27FC236}">
              <a16:creationId xmlns:a16="http://schemas.microsoft.com/office/drawing/2014/main" id="{EBE1A6C3-EEF6-445C-9568-182DAD370A8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1" name="TextBox 40">
          <a:extLst>
            <a:ext uri="{FF2B5EF4-FFF2-40B4-BE49-F238E27FC236}">
              <a16:creationId xmlns:a16="http://schemas.microsoft.com/office/drawing/2014/main" id="{AADDCF54-9E3C-41D2-8217-B85EBAF20B3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2" name="TextBox 41">
          <a:extLst>
            <a:ext uri="{FF2B5EF4-FFF2-40B4-BE49-F238E27FC236}">
              <a16:creationId xmlns:a16="http://schemas.microsoft.com/office/drawing/2014/main" id="{01CCA9AB-F732-43E6-B48F-C88A1A8C2A7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3" name="TextBox 42">
          <a:extLst>
            <a:ext uri="{FF2B5EF4-FFF2-40B4-BE49-F238E27FC236}">
              <a16:creationId xmlns:a16="http://schemas.microsoft.com/office/drawing/2014/main" id="{036CCAE4-929D-4BF2-B4A0-67AE746EDB3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4" name="TextBox 43">
          <a:extLst>
            <a:ext uri="{FF2B5EF4-FFF2-40B4-BE49-F238E27FC236}">
              <a16:creationId xmlns:a16="http://schemas.microsoft.com/office/drawing/2014/main" id="{45A26286-90D4-40EA-BA47-5333D486C826}"/>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5" name="TextBox 44">
          <a:extLst>
            <a:ext uri="{FF2B5EF4-FFF2-40B4-BE49-F238E27FC236}">
              <a16:creationId xmlns:a16="http://schemas.microsoft.com/office/drawing/2014/main" id="{5EE62757-AF73-46A8-A819-B3802A31431B}"/>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6" name="TextBox 45">
          <a:extLst>
            <a:ext uri="{FF2B5EF4-FFF2-40B4-BE49-F238E27FC236}">
              <a16:creationId xmlns:a16="http://schemas.microsoft.com/office/drawing/2014/main" id="{AE8DC3B2-D6D5-4691-BC75-B97E24C3264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7" name="TextBox 46">
          <a:extLst>
            <a:ext uri="{FF2B5EF4-FFF2-40B4-BE49-F238E27FC236}">
              <a16:creationId xmlns:a16="http://schemas.microsoft.com/office/drawing/2014/main" id="{C1DFCFD1-9675-4BF1-92C5-3E72CDBCBB5C}"/>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8" name="TextBox 47">
          <a:extLst>
            <a:ext uri="{FF2B5EF4-FFF2-40B4-BE49-F238E27FC236}">
              <a16:creationId xmlns:a16="http://schemas.microsoft.com/office/drawing/2014/main" id="{B6A76246-4F80-4D98-93B2-46B5BA3EF5A2}"/>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49" name="TextBox 48">
          <a:extLst>
            <a:ext uri="{FF2B5EF4-FFF2-40B4-BE49-F238E27FC236}">
              <a16:creationId xmlns:a16="http://schemas.microsoft.com/office/drawing/2014/main" id="{027555B1-34F2-42F9-B2C3-20DB29A9273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0" name="TextBox 49">
          <a:extLst>
            <a:ext uri="{FF2B5EF4-FFF2-40B4-BE49-F238E27FC236}">
              <a16:creationId xmlns:a16="http://schemas.microsoft.com/office/drawing/2014/main" id="{1D5D0974-6990-48AC-9077-58B101C86EB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1" name="TextBox 50">
          <a:extLst>
            <a:ext uri="{FF2B5EF4-FFF2-40B4-BE49-F238E27FC236}">
              <a16:creationId xmlns:a16="http://schemas.microsoft.com/office/drawing/2014/main" id="{5EA86315-FAF1-4CF4-87F5-B52B33BC7ADF}"/>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2" name="TextBox 51">
          <a:extLst>
            <a:ext uri="{FF2B5EF4-FFF2-40B4-BE49-F238E27FC236}">
              <a16:creationId xmlns:a16="http://schemas.microsoft.com/office/drawing/2014/main" id="{F94F9649-0585-46F5-B4DF-7B4FE917F731}"/>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3" name="TextBox 52">
          <a:extLst>
            <a:ext uri="{FF2B5EF4-FFF2-40B4-BE49-F238E27FC236}">
              <a16:creationId xmlns:a16="http://schemas.microsoft.com/office/drawing/2014/main" id="{4FBBB9FF-7ECE-4CB0-8D77-FA359C9B9ED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4" name="TextBox 53">
          <a:extLst>
            <a:ext uri="{FF2B5EF4-FFF2-40B4-BE49-F238E27FC236}">
              <a16:creationId xmlns:a16="http://schemas.microsoft.com/office/drawing/2014/main" id="{1A4616CF-B690-4D10-B852-1A615869468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5" name="TextBox 54">
          <a:extLst>
            <a:ext uri="{FF2B5EF4-FFF2-40B4-BE49-F238E27FC236}">
              <a16:creationId xmlns:a16="http://schemas.microsoft.com/office/drawing/2014/main" id="{21C851F7-42A9-4CFE-9FB8-EEA2785DA0CA}"/>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6" name="TextBox 55">
          <a:extLst>
            <a:ext uri="{FF2B5EF4-FFF2-40B4-BE49-F238E27FC236}">
              <a16:creationId xmlns:a16="http://schemas.microsoft.com/office/drawing/2014/main" id="{1C2EAB49-AF32-4C0C-989C-B8807B3AFDA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7" name="TextBox 56">
          <a:extLst>
            <a:ext uri="{FF2B5EF4-FFF2-40B4-BE49-F238E27FC236}">
              <a16:creationId xmlns:a16="http://schemas.microsoft.com/office/drawing/2014/main" id="{8DC0CB99-2E63-44E1-873F-DDD812EBAE0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8" name="TextBox 57">
          <a:extLst>
            <a:ext uri="{FF2B5EF4-FFF2-40B4-BE49-F238E27FC236}">
              <a16:creationId xmlns:a16="http://schemas.microsoft.com/office/drawing/2014/main" id="{899ABD9F-11BB-4F49-93BA-8CB389677F1B}"/>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59" name="TextBox 58">
          <a:extLst>
            <a:ext uri="{FF2B5EF4-FFF2-40B4-BE49-F238E27FC236}">
              <a16:creationId xmlns:a16="http://schemas.microsoft.com/office/drawing/2014/main" id="{01083EA2-CA0D-4551-837E-6488FB4F752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0" name="TextBox 59">
          <a:extLst>
            <a:ext uri="{FF2B5EF4-FFF2-40B4-BE49-F238E27FC236}">
              <a16:creationId xmlns:a16="http://schemas.microsoft.com/office/drawing/2014/main" id="{1390E4DC-7F8E-42CE-A26F-5D868E9987A7}"/>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1" name="TextBox 60">
          <a:extLst>
            <a:ext uri="{FF2B5EF4-FFF2-40B4-BE49-F238E27FC236}">
              <a16:creationId xmlns:a16="http://schemas.microsoft.com/office/drawing/2014/main" id="{5F7576AC-49E3-4BCE-BF57-35AC68FB3EE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2" name="TextBox 61">
          <a:extLst>
            <a:ext uri="{FF2B5EF4-FFF2-40B4-BE49-F238E27FC236}">
              <a16:creationId xmlns:a16="http://schemas.microsoft.com/office/drawing/2014/main" id="{55E8B16E-C4B9-419C-838B-23854BBB52B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3" name="TextBox 62">
          <a:extLst>
            <a:ext uri="{FF2B5EF4-FFF2-40B4-BE49-F238E27FC236}">
              <a16:creationId xmlns:a16="http://schemas.microsoft.com/office/drawing/2014/main" id="{92CD7B0F-D41C-497C-A9DD-8CBDAA94D181}"/>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4" name="TextBox 63">
          <a:extLst>
            <a:ext uri="{FF2B5EF4-FFF2-40B4-BE49-F238E27FC236}">
              <a16:creationId xmlns:a16="http://schemas.microsoft.com/office/drawing/2014/main" id="{2229BE40-FB29-4EBC-8110-811556029A5D}"/>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5" name="TextBox 64">
          <a:extLst>
            <a:ext uri="{FF2B5EF4-FFF2-40B4-BE49-F238E27FC236}">
              <a16:creationId xmlns:a16="http://schemas.microsoft.com/office/drawing/2014/main" id="{921AE952-AF4E-4D50-A394-1AF0B1A40ECD}"/>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6" name="TextBox 65">
          <a:extLst>
            <a:ext uri="{FF2B5EF4-FFF2-40B4-BE49-F238E27FC236}">
              <a16:creationId xmlns:a16="http://schemas.microsoft.com/office/drawing/2014/main" id="{E86C90E5-56B4-499B-A709-E7B15627FEAB}"/>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7" name="TextBox 66">
          <a:extLst>
            <a:ext uri="{FF2B5EF4-FFF2-40B4-BE49-F238E27FC236}">
              <a16:creationId xmlns:a16="http://schemas.microsoft.com/office/drawing/2014/main" id="{15977178-D024-46DA-8E03-D57CA62098C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8" name="TextBox 67">
          <a:extLst>
            <a:ext uri="{FF2B5EF4-FFF2-40B4-BE49-F238E27FC236}">
              <a16:creationId xmlns:a16="http://schemas.microsoft.com/office/drawing/2014/main" id="{EF2568CC-E95A-4D5E-8985-BF24B06BD497}"/>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69" name="TextBox 68">
          <a:extLst>
            <a:ext uri="{FF2B5EF4-FFF2-40B4-BE49-F238E27FC236}">
              <a16:creationId xmlns:a16="http://schemas.microsoft.com/office/drawing/2014/main" id="{078CDF17-5FB9-42E6-B813-5437DAACE707}"/>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0" name="TextBox 69">
          <a:extLst>
            <a:ext uri="{FF2B5EF4-FFF2-40B4-BE49-F238E27FC236}">
              <a16:creationId xmlns:a16="http://schemas.microsoft.com/office/drawing/2014/main" id="{0BB45AEA-341D-4C27-BA19-A7BD379F5BDF}"/>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1" name="TextBox 70">
          <a:extLst>
            <a:ext uri="{FF2B5EF4-FFF2-40B4-BE49-F238E27FC236}">
              <a16:creationId xmlns:a16="http://schemas.microsoft.com/office/drawing/2014/main" id="{5F53D783-0067-49B1-A9E0-F05CFA2C67B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2" name="TextBox 71">
          <a:extLst>
            <a:ext uri="{FF2B5EF4-FFF2-40B4-BE49-F238E27FC236}">
              <a16:creationId xmlns:a16="http://schemas.microsoft.com/office/drawing/2014/main" id="{AE9DA0A9-350A-491A-A235-654A80478C9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3" name="TextBox 72">
          <a:extLst>
            <a:ext uri="{FF2B5EF4-FFF2-40B4-BE49-F238E27FC236}">
              <a16:creationId xmlns:a16="http://schemas.microsoft.com/office/drawing/2014/main" id="{2790F7CD-268B-4097-BA30-B9D18D20467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4" name="TextBox 73">
          <a:extLst>
            <a:ext uri="{FF2B5EF4-FFF2-40B4-BE49-F238E27FC236}">
              <a16:creationId xmlns:a16="http://schemas.microsoft.com/office/drawing/2014/main" id="{C988CF94-2F61-48F3-9C33-4AC0EE32CF2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5" name="TextBox 74">
          <a:extLst>
            <a:ext uri="{FF2B5EF4-FFF2-40B4-BE49-F238E27FC236}">
              <a16:creationId xmlns:a16="http://schemas.microsoft.com/office/drawing/2014/main" id="{A09E5F67-CFA6-4936-8E05-F48B62E54A4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6" name="TextBox 75">
          <a:extLst>
            <a:ext uri="{FF2B5EF4-FFF2-40B4-BE49-F238E27FC236}">
              <a16:creationId xmlns:a16="http://schemas.microsoft.com/office/drawing/2014/main" id="{833AC593-3043-4435-8C01-85BD820DEB7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7" name="TextBox 76">
          <a:extLst>
            <a:ext uri="{FF2B5EF4-FFF2-40B4-BE49-F238E27FC236}">
              <a16:creationId xmlns:a16="http://schemas.microsoft.com/office/drawing/2014/main" id="{36FDD07E-043C-44AC-9597-A869439CBD3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8" name="TextBox 77">
          <a:extLst>
            <a:ext uri="{FF2B5EF4-FFF2-40B4-BE49-F238E27FC236}">
              <a16:creationId xmlns:a16="http://schemas.microsoft.com/office/drawing/2014/main" id="{0D2E672B-1122-49F2-B50B-79225BB9A9D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79" name="TextBox 78">
          <a:extLst>
            <a:ext uri="{FF2B5EF4-FFF2-40B4-BE49-F238E27FC236}">
              <a16:creationId xmlns:a16="http://schemas.microsoft.com/office/drawing/2014/main" id="{A09C6F7C-D3C9-49FD-BD9D-5ADAE625BC9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0" name="TextBox 79">
          <a:extLst>
            <a:ext uri="{FF2B5EF4-FFF2-40B4-BE49-F238E27FC236}">
              <a16:creationId xmlns:a16="http://schemas.microsoft.com/office/drawing/2014/main" id="{EAA80EC5-4976-418B-BEDA-2ED3D6285D66}"/>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1" name="TextBox 80">
          <a:extLst>
            <a:ext uri="{FF2B5EF4-FFF2-40B4-BE49-F238E27FC236}">
              <a16:creationId xmlns:a16="http://schemas.microsoft.com/office/drawing/2014/main" id="{C12730EF-124F-4D63-954D-541DC55FEA01}"/>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2" name="TextBox 81">
          <a:extLst>
            <a:ext uri="{FF2B5EF4-FFF2-40B4-BE49-F238E27FC236}">
              <a16:creationId xmlns:a16="http://schemas.microsoft.com/office/drawing/2014/main" id="{DB7B7588-B2DA-482D-A737-8412C6B9BA7B}"/>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3" name="TextBox 82">
          <a:extLst>
            <a:ext uri="{FF2B5EF4-FFF2-40B4-BE49-F238E27FC236}">
              <a16:creationId xmlns:a16="http://schemas.microsoft.com/office/drawing/2014/main" id="{E4C650B5-AA06-49CD-A80E-AB030909D231}"/>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4" name="TextBox 83">
          <a:extLst>
            <a:ext uri="{FF2B5EF4-FFF2-40B4-BE49-F238E27FC236}">
              <a16:creationId xmlns:a16="http://schemas.microsoft.com/office/drawing/2014/main" id="{2FBCE555-4F4B-48E0-B7C5-1F146A58F122}"/>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5" name="TextBox 84">
          <a:extLst>
            <a:ext uri="{FF2B5EF4-FFF2-40B4-BE49-F238E27FC236}">
              <a16:creationId xmlns:a16="http://schemas.microsoft.com/office/drawing/2014/main" id="{B3EAD5E8-4799-4270-BB6E-7645FE76DF31}"/>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6" name="TextBox 85">
          <a:extLst>
            <a:ext uri="{FF2B5EF4-FFF2-40B4-BE49-F238E27FC236}">
              <a16:creationId xmlns:a16="http://schemas.microsoft.com/office/drawing/2014/main" id="{EEF1759C-9BD8-4586-987A-DD129148E1BC}"/>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7" name="TextBox 86">
          <a:extLst>
            <a:ext uri="{FF2B5EF4-FFF2-40B4-BE49-F238E27FC236}">
              <a16:creationId xmlns:a16="http://schemas.microsoft.com/office/drawing/2014/main" id="{3078D40A-8E06-4172-9CEF-8F82946BFC72}"/>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8" name="TextBox 87">
          <a:extLst>
            <a:ext uri="{FF2B5EF4-FFF2-40B4-BE49-F238E27FC236}">
              <a16:creationId xmlns:a16="http://schemas.microsoft.com/office/drawing/2014/main" id="{AA19E22C-57D7-420C-A320-9371E68311AB}"/>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89" name="TextBox 88">
          <a:extLst>
            <a:ext uri="{FF2B5EF4-FFF2-40B4-BE49-F238E27FC236}">
              <a16:creationId xmlns:a16="http://schemas.microsoft.com/office/drawing/2014/main" id="{4929D1F3-AB7B-4077-8AAB-1ADEF9ADFE92}"/>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0" name="TextBox 89">
          <a:extLst>
            <a:ext uri="{FF2B5EF4-FFF2-40B4-BE49-F238E27FC236}">
              <a16:creationId xmlns:a16="http://schemas.microsoft.com/office/drawing/2014/main" id="{96D1BDFE-436F-4CAD-A5AF-3C7EA53E5B2C}"/>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1" name="TextBox 90">
          <a:extLst>
            <a:ext uri="{FF2B5EF4-FFF2-40B4-BE49-F238E27FC236}">
              <a16:creationId xmlns:a16="http://schemas.microsoft.com/office/drawing/2014/main" id="{94210F00-980D-4671-B53E-698BF52A710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2" name="TextBox 91">
          <a:extLst>
            <a:ext uri="{FF2B5EF4-FFF2-40B4-BE49-F238E27FC236}">
              <a16:creationId xmlns:a16="http://schemas.microsoft.com/office/drawing/2014/main" id="{D455DD72-169B-43B9-A2B7-B00AB69ED9E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3" name="TextBox 92">
          <a:extLst>
            <a:ext uri="{FF2B5EF4-FFF2-40B4-BE49-F238E27FC236}">
              <a16:creationId xmlns:a16="http://schemas.microsoft.com/office/drawing/2014/main" id="{AD1A4720-D53C-4EB1-8935-89118734B672}"/>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4" name="TextBox 93">
          <a:extLst>
            <a:ext uri="{FF2B5EF4-FFF2-40B4-BE49-F238E27FC236}">
              <a16:creationId xmlns:a16="http://schemas.microsoft.com/office/drawing/2014/main" id="{2507FEC7-A144-4FFB-B485-FE2D4D33C90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5" name="TextBox 94">
          <a:extLst>
            <a:ext uri="{FF2B5EF4-FFF2-40B4-BE49-F238E27FC236}">
              <a16:creationId xmlns:a16="http://schemas.microsoft.com/office/drawing/2014/main" id="{26CF69B7-229C-4C75-9CF7-923FA109614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6" name="TextBox 95">
          <a:extLst>
            <a:ext uri="{FF2B5EF4-FFF2-40B4-BE49-F238E27FC236}">
              <a16:creationId xmlns:a16="http://schemas.microsoft.com/office/drawing/2014/main" id="{860D408F-894E-4734-A5F2-077027E3221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7" name="TextBox 96">
          <a:extLst>
            <a:ext uri="{FF2B5EF4-FFF2-40B4-BE49-F238E27FC236}">
              <a16:creationId xmlns:a16="http://schemas.microsoft.com/office/drawing/2014/main" id="{D79C12F3-BEDF-4FF9-B56A-AC68744A6AC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8" name="TextBox 97">
          <a:extLst>
            <a:ext uri="{FF2B5EF4-FFF2-40B4-BE49-F238E27FC236}">
              <a16:creationId xmlns:a16="http://schemas.microsoft.com/office/drawing/2014/main" id="{FCF041F3-88FB-451D-9CB6-630B9013DE8F}"/>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99" name="TextBox 98">
          <a:extLst>
            <a:ext uri="{FF2B5EF4-FFF2-40B4-BE49-F238E27FC236}">
              <a16:creationId xmlns:a16="http://schemas.microsoft.com/office/drawing/2014/main" id="{72919125-6A06-4B5F-B27E-55665EB9F49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0" name="TextBox 99">
          <a:extLst>
            <a:ext uri="{FF2B5EF4-FFF2-40B4-BE49-F238E27FC236}">
              <a16:creationId xmlns:a16="http://schemas.microsoft.com/office/drawing/2014/main" id="{D341FF95-DDBA-4CA8-95A9-1C5FB07F29EC}"/>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1" name="TextBox 100">
          <a:extLst>
            <a:ext uri="{FF2B5EF4-FFF2-40B4-BE49-F238E27FC236}">
              <a16:creationId xmlns:a16="http://schemas.microsoft.com/office/drawing/2014/main" id="{5203FD2C-C86A-43F5-8933-DA903C88062F}"/>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2" name="TextBox 101">
          <a:extLst>
            <a:ext uri="{FF2B5EF4-FFF2-40B4-BE49-F238E27FC236}">
              <a16:creationId xmlns:a16="http://schemas.microsoft.com/office/drawing/2014/main" id="{92BB29E7-538F-47B0-A669-3ADB0CC5CD1D}"/>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3" name="TextBox 102">
          <a:extLst>
            <a:ext uri="{FF2B5EF4-FFF2-40B4-BE49-F238E27FC236}">
              <a16:creationId xmlns:a16="http://schemas.microsoft.com/office/drawing/2014/main" id="{8831D42C-3D5C-41D7-9128-46F8B8A4BEA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4" name="TextBox 103">
          <a:extLst>
            <a:ext uri="{FF2B5EF4-FFF2-40B4-BE49-F238E27FC236}">
              <a16:creationId xmlns:a16="http://schemas.microsoft.com/office/drawing/2014/main" id="{8A8A9673-41E1-4784-A269-C9BA8214969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5" name="TextBox 104">
          <a:extLst>
            <a:ext uri="{FF2B5EF4-FFF2-40B4-BE49-F238E27FC236}">
              <a16:creationId xmlns:a16="http://schemas.microsoft.com/office/drawing/2014/main" id="{BBC1A729-2669-4053-A287-2507A63705F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6" name="TextBox 105">
          <a:extLst>
            <a:ext uri="{FF2B5EF4-FFF2-40B4-BE49-F238E27FC236}">
              <a16:creationId xmlns:a16="http://schemas.microsoft.com/office/drawing/2014/main" id="{0A81E77E-7D30-48FD-AEA0-40F7AD0ED30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7" name="TextBox 106">
          <a:extLst>
            <a:ext uri="{FF2B5EF4-FFF2-40B4-BE49-F238E27FC236}">
              <a16:creationId xmlns:a16="http://schemas.microsoft.com/office/drawing/2014/main" id="{15A0DC29-A1C0-48C5-B151-D1296B1D94DF}"/>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8" name="TextBox 107">
          <a:extLst>
            <a:ext uri="{FF2B5EF4-FFF2-40B4-BE49-F238E27FC236}">
              <a16:creationId xmlns:a16="http://schemas.microsoft.com/office/drawing/2014/main" id="{D4440AD9-C7B9-456C-8456-B29FA04C037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09" name="TextBox 108">
          <a:extLst>
            <a:ext uri="{FF2B5EF4-FFF2-40B4-BE49-F238E27FC236}">
              <a16:creationId xmlns:a16="http://schemas.microsoft.com/office/drawing/2014/main" id="{222F0D17-4884-4EC9-A739-6B39FB8C5A4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0" name="TextBox 109">
          <a:extLst>
            <a:ext uri="{FF2B5EF4-FFF2-40B4-BE49-F238E27FC236}">
              <a16:creationId xmlns:a16="http://schemas.microsoft.com/office/drawing/2014/main" id="{5D96D82F-BAEA-4019-8BBE-B3B068A3BB3A}"/>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1" name="TextBox 110">
          <a:extLst>
            <a:ext uri="{FF2B5EF4-FFF2-40B4-BE49-F238E27FC236}">
              <a16:creationId xmlns:a16="http://schemas.microsoft.com/office/drawing/2014/main" id="{A6A77D3E-977F-4316-8D19-1FDF333C3EE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2" name="TextBox 111">
          <a:extLst>
            <a:ext uri="{FF2B5EF4-FFF2-40B4-BE49-F238E27FC236}">
              <a16:creationId xmlns:a16="http://schemas.microsoft.com/office/drawing/2014/main" id="{EB9025CD-12DF-42A3-92E1-378E4D10D4E7}"/>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3" name="TextBox 112">
          <a:extLst>
            <a:ext uri="{FF2B5EF4-FFF2-40B4-BE49-F238E27FC236}">
              <a16:creationId xmlns:a16="http://schemas.microsoft.com/office/drawing/2014/main" id="{BD1F112F-1478-4E0F-ADCC-1CD7FFDDA22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4" name="TextBox 113">
          <a:extLst>
            <a:ext uri="{FF2B5EF4-FFF2-40B4-BE49-F238E27FC236}">
              <a16:creationId xmlns:a16="http://schemas.microsoft.com/office/drawing/2014/main" id="{926EB59E-E4EA-462A-8413-406942AE0F2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5" name="TextBox 114">
          <a:extLst>
            <a:ext uri="{FF2B5EF4-FFF2-40B4-BE49-F238E27FC236}">
              <a16:creationId xmlns:a16="http://schemas.microsoft.com/office/drawing/2014/main" id="{8B18EEAE-D45A-4A2D-A892-2CF126A3794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6" name="TextBox 115">
          <a:extLst>
            <a:ext uri="{FF2B5EF4-FFF2-40B4-BE49-F238E27FC236}">
              <a16:creationId xmlns:a16="http://schemas.microsoft.com/office/drawing/2014/main" id="{E9115DC6-C025-4087-81FE-BD5DD30B3936}"/>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7" name="TextBox 116">
          <a:extLst>
            <a:ext uri="{FF2B5EF4-FFF2-40B4-BE49-F238E27FC236}">
              <a16:creationId xmlns:a16="http://schemas.microsoft.com/office/drawing/2014/main" id="{3D81DDBB-CEAC-4926-BE3D-B882D7CB9D01}"/>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8" name="TextBox 117">
          <a:extLst>
            <a:ext uri="{FF2B5EF4-FFF2-40B4-BE49-F238E27FC236}">
              <a16:creationId xmlns:a16="http://schemas.microsoft.com/office/drawing/2014/main" id="{30A1173E-6D58-48C0-A694-41EF44CEA8A6}"/>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19" name="TextBox 118">
          <a:extLst>
            <a:ext uri="{FF2B5EF4-FFF2-40B4-BE49-F238E27FC236}">
              <a16:creationId xmlns:a16="http://schemas.microsoft.com/office/drawing/2014/main" id="{CA069C1A-181F-4DAD-BC6F-45BABEBF335B}"/>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0" name="TextBox 119">
          <a:extLst>
            <a:ext uri="{FF2B5EF4-FFF2-40B4-BE49-F238E27FC236}">
              <a16:creationId xmlns:a16="http://schemas.microsoft.com/office/drawing/2014/main" id="{EA743B3B-3921-4D0B-BE00-5B20594ED7CC}"/>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1" name="TextBox 120">
          <a:extLst>
            <a:ext uri="{FF2B5EF4-FFF2-40B4-BE49-F238E27FC236}">
              <a16:creationId xmlns:a16="http://schemas.microsoft.com/office/drawing/2014/main" id="{481105C3-CF93-4E4B-AD05-3B5192D3E4CA}"/>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2" name="TextBox 121">
          <a:extLst>
            <a:ext uri="{FF2B5EF4-FFF2-40B4-BE49-F238E27FC236}">
              <a16:creationId xmlns:a16="http://schemas.microsoft.com/office/drawing/2014/main" id="{C05F5A6E-3D3B-4AD6-BEF9-5ED53EB9569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3" name="TextBox 122">
          <a:extLst>
            <a:ext uri="{FF2B5EF4-FFF2-40B4-BE49-F238E27FC236}">
              <a16:creationId xmlns:a16="http://schemas.microsoft.com/office/drawing/2014/main" id="{741521AF-62A4-4D54-83DC-687D24E4219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4" name="TextBox 123">
          <a:extLst>
            <a:ext uri="{FF2B5EF4-FFF2-40B4-BE49-F238E27FC236}">
              <a16:creationId xmlns:a16="http://schemas.microsoft.com/office/drawing/2014/main" id="{8CCE6548-4F41-4D02-9825-FF519E7969A7}"/>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5" name="TextBox 124">
          <a:extLst>
            <a:ext uri="{FF2B5EF4-FFF2-40B4-BE49-F238E27FC236}">
              <a16:creationId xmlns:a16="http://schemas.microsoft.com/office/drawing/2014/main" id="{029E0CD1-8AB6-4A72-9466-F5C4E5C4B16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6" name="TextBox 125">
          <a:extLst>
            <a:ext uri="{FF2B5EF4-FFF2-40B4-BE49-F238E27FC236}">
              <a16:creationId xmlns:a16="http://schemas.microsoft.com/office/drawing/2014/main" id="{7D9AB109-EDF2-4404-99E9-D9A4BA89803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7" name="TextBox 126">
          <a:extLst>
            <a:ext uri="{FF2B5EF4-FFF2-40B4-BE49-F238E27FC236}">
              <a16:creationId xmlns:a16="http://schemas.microsoft.com/office/drawing/2014/main" id="{32165D9C-02FC-42EA-A52A-C4FD084A763C}"/>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8" name="TextBox 127">
          <a:extLst>
            <a:ext uri="{FF2B5EF4-FFF2-40B4-BE49-F238E27FC236}">
              <a16:creationId xmlns:a16="http://schemas.microsoft.com/office/drawing/2014/main" id="{B73ED322-CA72-4089-BC4F-7559B0ECD4A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29" name="TextBox 128">
          <a:extLst>
            <a:ext uri="{FF2B5EF4-FFF2-40B4-BE49-F238E27FC236}">
              <a16:creationId xmlns:a16="http://schemas.microsoft.com/office/drawing/2014/main" id="{807B8A21-CB80-4830-96C8-A9712EEF8DD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0" name="TextBox 129">
          <a:extLst>
            <a:ext uri="{FF2B5EF4-FFF2-40B4-BE49-F238E27FC236}">
              <a16:creationId xmlns:a16="http://schemas.microsoft.com/office/drawing/2014/main" id="{3C548106-C29E-4C5A-BC6F-739170AF628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1" name="TextBox 130">
          <a:extLst>
            <a:ext uri="{FF2B5EF4-FFF2-40B4-BE49-F238E27FC236}">
              <a16:creationId xmlns:a16="http://schemas.microsoft.com/office/drawing/2014/main" id="{07D4AC68-ED5D-4B02-91D5-AD61D7E102B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2" name="TextBox 131">
          <a:extLst>
            <a:ext uri="{FF2B5EF4-FFF2-40B4-BE49-F238E27FC236}">
              <a16:creationId xmlns:a16="http://schemas.microsoft.com/office/drawing/2014/main" id="{400D46FB-BF4E-42E1-A7F2-2554E350BE7C}"/>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3" name="TextBox 132">
          <a:extLst>
            <a:ext uri="{FF2B5EF4-FFF2-40B4-BE49-F238E27FC236}">
              <a16:creationId xmlns:a16="http://schemas.microsoft.com/office/drawing/2014/main" id="{CD6C9A6B-F8C2-4188-BDC2-2ACA5862CCE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4" name="TextBox 133">
          <a:extLst>
            <a:ext uri="{FF2B5EF4-FFF2-40B4-BE49-F238E27FC236}">
              <a16:creationId xmlns:a16="http://schemas.microsoft.com/office/drawing/2014/main" id="{D4C3F84D-E187-403A-9794-EA33AF2DF2C2}"/>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5" name="TextBox 134">
          <a:extLst>
            <a:ext uri="{FF2B5EF4-FFF2-40B4-BE49-F238E27FC236}">
              <a16:creationId xmlns:a16="http://schemas.microsoft.com/office/drawing/2014/main" id="{978C5EDC-42A0-433B-8EA2-6C2922C630D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6" name="TextBox 135">
          <a:extLst>
            <a:ext uri="{FF2B5EF4-FFF2-40B4-BE49-F238E27FC236}">
              <a16:creationId xmlns:a16="http://schemas.microsoft.com/office/drawing/2014/main" id="{4E0E2C0E-FB52-44B9-9897-9A84C8483B2D}"/>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7" name="TextBox 136">
          <a:extLst>
            <a:ext uri="{FF2B5EF4-FFF2-40B4-BE49-F238E27FC236}">
              <a16:creationId xmlns:a16="http://schemas.microsoft.com/office/drawing/2014/main" id="{793673E9-3748-46CE-B7BB-6F22A207C80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8" name="TextBox 137">
          <a:extLst>
            <a:ext uri="{FF2B5EF4-FFF2-40B4-BE49-F238E27FC236}">
              <a16:creationId xmlns:a16="http://schemas.microsoft.com/office/drawing/2014/main" id="{F239EE73-F70E-4AA1-A660-9BA8DD77965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39" name="TextBox 138">
          <a:extLst>
            <a:ext uri="{FF2B5EF4-FFF2-40B4-BE49-F238E27FC236}">
              <a16:creationId xmlns:a16="http://schemas.microsoft.com/office/drawing/2014/main" id="{AFB406DC-9FAB-466E-BC3D-EEBF1FF90171}"/>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0" name="TextBox 139">
          <a:extLst>
            <a:ext uri="{FF2B5EF4-FFF2-40B4-BE49-F238E27FC236}">
              <a16:creationId xmlns:a16="http://schemas.microsoft.com/office/drawing/2014/main" id="{AD40DB13-41F3-47C6-8AE7-A01CB317B2B1}"/>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1" name="TextBox 140">
          <a:extLst>
            <a:ext uri="{FF2B5EF4-FFF2-40B4-BE49-F238E27FC236}">
              <a16:creationId xmlns:a16="http://schemas.microsoft.com/office/drawing/2014/main" id="{CF1EFCF5-8308-4F88-9B26-8607172CA6B6}"/>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2" name="TextBox 141">
          <a:extLst>
            <a:ext uri="{FF2B5EF4-FFF2-40B4-BE49-F238E27FC236}">
              <a16:creationId xmlns:a16="http://schemas.microsoft.com/office/drawing/2014/main" id="{80A15659-13E2-4C45-9D23-30612C03D24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3" name="TextBox 142">
          <a:extLst>
            <a:ext uri="{FF2B5EF4-FFF2-40B4-BE49-F238E27FC236}">
              <a16:creationId xmlns:a16="http://schemas.microsoft.com/office/drawing/2014/main" id="{2FB44684-716F-4CE5-8D2C-D3AE3B8207FD}"/>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4" name="TextBox 143">
          <a:extLst>
            <a:ext uri="{FF2B5EF4-FFF2-40B4-BE49-F238E27FC236}">
              <a16:creationId xmlns:a16="http://schemas.microsoft.com/office/drawing/2014/main" id="{907B26BC-48E0-43ED-8FC6-DDE37452A0D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5" name="TextBox 144">
          <a:extLst>
            <a:ext uri="{FF2B5EF4-FFF2-40B4-BE49-F238E27FC236}">
              <a16:creationId xmlns:a16="http://schemas.microsoft.com/office/drawing/2014/main" id="{DF2A0572-5916-456D-931B-1F6339426F5A}"/>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6" name="TextBox 145">
          <a:extLst>
            <a:ext uri="{FF2B5EF4-FFF2-40B4-BE49-F238E27FC236}">
              <a16:creationId xmlns:a16="http://schemas.microsoft.com/office/drawing/2014/main" id="{4040B362-C706-4EB8-BCF8-8F9268AC5B2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7" name="TextBox 146">
          <a:extLst>
            <a:ext uri="{FF2B5EF4-FFF2-40B4-BE49-F238E27FC236}">
              <a16:creationId xmlns:a16="http://schemas.microsoft.com/office/drawing/2014/main" id="{B495FEA6-FBA1-4B96-8E7A-DC863C3F51F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8" name="TextBox 147">
          <a:extLst>
            <a:ext uri="{FF2B5EF4-FFF2-40B4-BE49-F238E27FC236}">
              <a16:creationId xmlns:a16="http://schemas.microsoft.com/office/drawing/2014/main" id="{5CC76309-0C3B-4AA3-902A-53C8E5BF1EE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49" name="TextBox 148">
          <a:extLst>
            <a:ext uri="{FF2B5EF4-FFF2-40B4-BE49-F238E27FC236}">
              <a16:creationId xmlns:a16="http://schemas.microsoft.com/office/drawing/2014/main" id="{73BFB1D4-A843-4095-A891-62FF63182BBB}"/>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0" name="TextBox 149">
          <a:extLst>
            <a:ext uri="{FF2B5EF4-FFF2-40B4-BE49-F238E27FC236}">
              <a16:creationId xmlns:a16="http://schemas.microsoft.com/office/drawing/2014/main" id="{560911A5-8C5C-4A46-B2DE-FFC5D2131BE1}"/>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1" name="TextBox 150">
          <a:extLst>
            <a:ext uri="{FF2B5EF4-FFF2-40B4-BE49-F238E27FC236}">
              <a16:creationId xmlns:a16="http://schemas.microsoft.com/office/drawing/2014/main" id="{C3045E65-590C-4FAE-98C8-4529D72A118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2" name="TextBox 151">
          <a:extLst>
            <a:ext uri="{FF2B5EF4-FFF2-40B4-BE49-F238E27FC236}">
              <a16:creationId xmlns:a16="http://schemas.microsoft.com/office/drawing/2014/main" id="{71299C65-66D8-4099-BEDA-D0075EF7C00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3" name="TextBox 152">
          <a:extLst>
            <a:ext uri="{FF2B5EF4-FFF2-40B4-BE49-F238E27FC236}">
              <a16:creationId xmlns:a16="http://schemas.microsoft.com/office/drawing/2014/main" id="{87EA8D06-F03C-403D-A21C-2C2EDAB4F23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4" name="TextBox 153">
          <a:extLst>
            <a:ext uri="{FF2B5EF4-FFF2-40B4-BE49-F238E27FC236}">
              <a16:creationId xmlns:a16="http://schemas.microsoft.com/office/drawing/2014/main" id="{231D64B0-1F8C-433D-B98E-51E9869E3DB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5" name="TextBox 154">
          <a:extLst>
            <a:ext uri="{FF2B5EF4-FFF2-40B4-BE49-F238E27FC236}">
              <a16:creationId xmlns:a16="http://schemas.microsoft.com/office/drawing/2014/main" id="{BB93C066-8400-474F-B8F2-95C981309FBB}"/>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6" name="TextBox 155">
          <a:extLst>
            <a:ext uri="{FF2B5EF4-FFF2-40B4-BE49-F238E27FC236}">
              <a16:creationId xmlns:a16="http://schemas.microsoft.com/office/drawing/2014/main" id="{6383ADCE-657B-4951-9F24-524E32815B0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7" name="TextBox 156">
          <a:extLst>
            <a:ext uri="{FF2B5EF4-FFF2-40B4-BE49-F238E27FC236}">
              <a16:creationId xmlns:a16="http://schemas.microsoft.com/office/drawing/2014/main" id="{77E16057-9349-4AF5-999B-E274D028900C}"/>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8" name="TextBox 157">
          <a:extLst>
            <a:ext uri="{FF2B5EF4-FFF2-40B4-BE49-F238E27FC236}">
              <a16:creationId xmlns:a16="http://schemas.microsoft.com/office/drawing/2014/main" id="{A1CCC4EE-975E-4E4E-8BCD-34F18DAD81A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59" name="TextBox 158">
          <a:extLst>
            <a:ext uri="{FF2B5EF4-FFF2-40B4-BE49-F238E27FC236}">
              <a16:creationId xmlns:a16="http://schemas.microsoft.com/office/drawing/2014/main" id="{A8247E5A-7843-4BC2-9C15-ECCB6EC5D287}"/>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0" name="TextBox 159">
          <a:extLst>
            <a:ext uri="{FF2B5EF4-FFF2-40B4-BE49-F238E27FC236}">
              <a16:creationId xmlns:a16="http://schemas.microsoft.com/office/drawing/2014/main" id="{B8D6EF2F-AD04-4AB1-AD68-575411C436E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1" name="TextBox 160">
          <a:extLst>
            <a:ext uri="{FF2B5EF4-FFF2-40B4-BE49-F238E27FC236}">
              <a16:creationId xmlns:a16="http://schemas.microsoft.com/office/drawing/2014/main" id="{E2C52EB3-8655-4D96-B3E8-1DC4FB92896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2" name="TextBox 161">
          <a:extLst>
            <a:ext uri="{FF2B5EF4-FFF2-40B4-BE49-F238E27FC236}">
              <a16:creationId xmlns:a16="http://schemas.microsoft.com/office/drawing/2014/main" id="{0136B58A-BD00-4605-A8D0-E231926B1077}"/>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3" name="TextBox 162">
          <a:extLst>
            <a:ext uri="{FF2B5EF4-FFF2-40B4-BE49-F238E27FC236}">
              <a16:creationId xmlns:a16="http://schemas.microsoft.com/office/drawing/2014/main" id="{F8EBD835-BEE5-45AC-AAAF-D84C9412A25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4" name="TextBox 163">
          <a:extLst>
            <a:ext uri="{FF2B5EF4-FFF2-40B4-BE49-F238E27FC236}">
              <a16:creationId xmlns:a16="http://schemas.microsoft.com/office/drawing/2014/main" id="{8C4E0351-2043-401E-814E-5D9F0768E3A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5" name="TextBox 164">
          <a:extLst>
            <a:ext uri="{FF2B5EF4-FFF2-40B4-BE49-F238E27FC236}">
              <a16:creationId xmlns:a16="http://schemas.microsoft.com/office/drawing/2014/main" id="{76341BC6-8EB3-4244-ABAF-ECD14DBD827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6" name="TextBox 165">
          <a:extLst>
            <a:ext uri="{FF2B5EF4-FFF2-40B4-BE49-F238E27FC236}">
              <a16:creationId xmlns:a16="http://schemas.microsoft.com/office/drawing/2014/main" id="{FB6916AE-9E01-4921-83BF-AE72F97AD1BB}"/>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7" name="TextBox 166">
          <a:extLst>
            <a:ext uri="{FF2B5EF4-FFF2-40B4-BE49-F238E27FC236}">
              <a16:creationId xmlns:a16="http://schemas.microsoft.com/office/drawing/2014/main" id="{B14FDB95-F691-43D3-9367-7877920F8B81}"/>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8" name="TextBox 167">
          <a:extLst>
            <a:ext uri="{FF2B5EF4-FFF2-40B4-BE49-F238E27FC236}">
              <a16:creationId xmlns:a16="http://schemas.microsoft.com/office/drawing/2014/main" id="{E9459CDB-5EBA-4E44-85F2-74D84E0CEC1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69" name="TextBox 168">
          <a:extLst>
            <a:ext uri="{FF2B5EF4-FFF2-40B4-BE49-F238E27FC236}">
              <a16:creationId xmlns:a16="http://schemas.microsoft.com/office/drawing/2014/main" id="{DDADAAA8-38A7-44B7-840F-2D8947422B2A}"/>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0" name="TextBox 169">
          <a:extLst>
            <a:ext uri="{FF2B5EF4-FFF2-40B4-BE49-F238E27FC236}">
              <a16:creationId xmlns:a16="http://schemas.microsoft.com/office/drawing/2014/main" id="{237ADCDF-DE02-4ED2-A479-FCB9A47CFE8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1" name="TextBox 170">
          <a:extLst>
            <a:ext uri="{FF2B5EF4-FFF2-40B4-BE49-F238E27FC236}">
              <a16:creationId xmlns:a16="http://schemas.microsoft.com/office/drawing/2014/main" id="{AE4F834D-D8BD-4E4E-8BD2-1A142894BA0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2" name="TextBox 171">
          <a:extLst>
            <a:ext uri="{FF2B5EF4-FFF2-40B4-BE49-F238E27FC236}">
              <a16:creationId xmlns:a16="http://schemas.microsoft.com/office/drawing/2014/main" id="{3ADE6A76-8DBF-47B5-B36B-90D179BB4F96}"/>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3" name="TextBox 172">
          <a:extLst>
            <a:ext uri="{FF2B5EF4-FFF2-40B4-BE49-F238E27FC236}">
              <a16:creationId xmlns:a16="http://schemas.microsoft.com/office/drawing/2014/main" id="{58C6F199-2A37-45A2-8321-54998997B016}"/>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4" name="TextBox 173">
          <a:extLst>
            <a:ext uri="{FF2B5EF4-FFF2-40B4-BE49-F238E27FC236}">
              <a16:creationId xmlns:a16="http://schemas.microsoft.com/office/drawing/2014/main" id="{5AAE1617-6E5C-4DB5-9EC2-E2AA06FC32D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5" name="TextBox 174">
          <a:extLst>
            <a:ext uri="{FF2B5EF4-FFF2-40B4-BE49-F238E27FC236}">
              <a16:creationId xmlns:a16="http://schemas.microsoft.com/office/drawing/2014/main" id="{3D5C266F-E0DA-4D0D-85CB-AD10D5CA576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6" name="TextBox 175">
          <a:extLst>
            <a:ext uri="{FF2B5EF4-FFF2-40B4-BE49-F238E27FC236}">
              <a16:creationId xmlns:a16="http://schemas.microsoft.com/office/drawing/2014/main" id="{951ED98E-80F4-44F8-B223-DAA3F6AD9CED}"/>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7" name="TextBox 176">
          <a:extLst>
            <a:ext uri="{FF2B5EF4-FFF2-40B4-BE49-F238E27FC236}">
              <a16:creationId xmlns:a16="http://schemas.microsoft.com/office/drawing/2014/main" id="{83F28104-449B-4946-88BD-55F147A3EF7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8" name="TextBox 177">
          <a:extLst>
            <a:ext uri="{FF2B5EF4-FFF2-40B4-BE49-F238E27FC236}">
              <a16:creationId xmlns:a16="http://schemas.microsoft.com/office/drawing/2014/main" id="{A0BF446F-02A6-459F-A73E-962178E227DD}"/>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79" name="TextBox 178">
          <a:extLst>
            <a:ext uri="{FF2B5EF4-FFF2-40B4-BE49-F238E27FC236}">
              <a16:creationId xmlns:a16="http://schemas.microsoft.com/office/drawing/2014/main" id="{468A0253-D7BF-4BB2-8D1A-8581F6AF0A2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0" name="TextBox 179">
          <a:extLst>
            <a:ext uri="{FF2B5EF4-FFF2-40B4-BE49-F238E27FC236}">
              <a16:creationId xmlns:a16="http://schemas.microsoft.com/office/drawing/2014/main" id="{806D80F3-B51A-423B-87AC-2268385ABC92}"/>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1" name="TextBox 180">
          <a:extLst>
            <a:ext uri="{FF2B5EF4-FFF2-40B4-BE49-F238E27FC236}">
              <a16:creationId xmlns:a16="http://schemas.microsoft.com/office/drawing/2014/main" id="{5852E9E0-E9F6-4829-9DC4-64401E08DF0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2" name="TextBox 181">
          <a:extLst>
            <a:ext uri="{FF2B5EF4-FFF2-40B4-BE49-F238E27FC236}">
              <a16:creationId xmlns:a16="http://schemas.microsoft.com/office/drawing/2014/main" id="{71A26AC5-11E5-48CD-A219-B33ACF2DD8B6}"/>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3" name="TextBox 182">
          <a:extLst>
            <a:ext uri="{FF2B5EF4-FFF2-40B4-BE49-F238E27FC236}">
              <a16:creationId xmlns:a16="http://schemas.microsoft.com/office/drawing/2014/main" id="{4CE1D346-16AB-48BC-8570-8001CD917BFF}"/>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4" name="TextBox 183">
          <a:extLst>
            <a:ext uri="{FF2B5EF4-FFF2-40B4-BE49-F238E27FC236}">
              <a16:creationId xmlns:a16="http://schemas.microsoft.com/office/drawing/2014/main" id="{159703BA-21CA-477D-802B-CEA3C7319801}"/>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5" name="TextBox 184">
          <a:extLst>
            <a:ext uri="{FF2B5EF4-FFF2-40B4-BE49-F238E27FC236}">
              <a16:creationId xmlns:a16="http://schemas.microsoft.com/office/drawing/2014/main" id="{E6727A23-200E-4B10-A5E9-DEC62F86D8EB}"/>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6" name="TextBox 185">
          <a:extLst>
            <a:ext uri="{FF2B5EF4-FFF2-40B4-BE49-F238E27FC236}">
              <a16:creationId xmlns:a16="http://schemas.microsoft.com/office/drawing/2014/main" id="{5890F203-6D5B-480B-8024-DF76BBDC3FD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7" name="TextBox 186">
          <a:extLst>
            <a:ext uri="{FF2B5EF4-FFF2-40B4-BE49-F238E27FC236}">
              <a16:creationId xmlns:a16="http://schemas.microsoft.com/office/drawing/2014/main" id="{CD756BB2-5902-4B56-82B3-94F997DA8C7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8" name="TextBox 187">
          <a:extLst>
            <a:ext uri="{FF2B5EF4-FFF2-40B4-BE49-F238E27FC236}">
              <a16:creationId xmlns:a16="http://schemas.microsoft.com/office/drawing/2014/main" id="{40C8B3A4-D072-43C8-AB73-B4EFA32AD83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89" name="TextBox 188">
          <a:extLst>
            <a:ext uri="{FF2B5EF4-FFF2-40B4-BE49-F238E27FC236}">
              <a16:creationId xmlns:a16="http://schemas.microsoft.com/office/drawing/2014/main" id="{51D07C9A-A2CB-4717-BEE5-F5B57F4F9F6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0" name="TextBox 189">
          <a:extLst>
            <a:ext uri="{FF2B5EF4-FFF2-40B4-BE49-F238E27FC236}">
              <a16:creationId xmlns:a16="http://schemas.microsoft.com/office/drawing/2014/main" id="{95E3E4AA-B80E-46F3-8315-5D4FB7C159F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1" name="TextBox 190">
          <a:extLst>
            <a:ext uri="{FF2B5EF4-FFF2-40B4-BE49-F238E27FC236}">
              <a16:creationId xmlns:a16="http://schemas.microsoft.com/office/drawing/2014/main" id="{C08A2C57-AF98-4843-92D1-AD1E76DAFDE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2" name="TextBox 191">
          <a:extLst>
            <a:ext uri="{FF2B5EF4-FFF2-40B4-BE49-F238E27FC236}">
              <a16:creationId xmlns:a16="http://schemas.microsoft.com/office/drawing/2014/main" id="{4EF85BE0-12E1-4332-A99F-B73170D3314A}"/>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3" name="TextBox 192">
          <a:extLst>
            <a:ext uri="{FF2B5EF4-FFF2-40B4-BE49-F238E27FC236}">
              <a16:creationId xmlns:a16="http://schemas.microsoft.com/office/drawing/2014/main" id="{60D3CF0E-9BC6-4C82-81D8-627E0C9FD86A}"/>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4" name="TextBox 193">
          <a:extLst>
            <a:ext uri="{FF2B5EF4-FFF2-40B4-BE49-F238E27FC236}">
              <a16:creationId xmlns:a16="http://schemas.microsoft.com/office/drawing/2014/main" id="{F522A445-F8A6-42FA-AD2A-B314D537490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5" name="TextBox 194">
          <a:extLst>
            <a:ext uri="{FF2B5EF4-FFF2-40B4-BE49-F238E27FC236}">
              <a16:creationId xmlns:a16="http://schemas.microsoft.com/office/drawing/2014/main" id="{DCEFFCC0-CE7E-481F-A9E8-D11C633D7CB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6" name="TextBox 195">
          <a:extLst>
            <a:ext uri="{FF2B5EF4-FFF2-40B4-BE49-F238E27FC236}">
              <a16:creationId xmlns:a16="http://schemas.microsoft.com/office/drawing/2014/main" id="{459A94EC-CCB8-48DF-9D3C-67E4403B7E8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7" name="TextBox 196">
          <a:extLst>
            <a:ext uri="{FF2B5EF4-FFF2-40B4-BE49-F238E27FC236}">
              <a16:creationId xmlns:a16="http://schemas.microsoft.com/office/drawing/2014/main" id="{61C0DF09-E098-4972-8F26-8D84F75CD98C}"/>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8" name="TextBox 197">
          <a:extLst>
            <a:ext uri="{FF2B5EF4-FFF2-40B4-BE49-F238E27FC236}">
              <a16:creationId xmlns:a16="http://schemas.microsoft.com/office/drawing/2014/main" id="{B7B60342-18D2-4686-AB50-D4F52570543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199" name="TextBox 198">
          <a:extLst>
            <a:ext uri="{FF2B5EF4-FFF2-40B4-BE49-F238E27FC236}">
              <a16:creationId xmlns:a16="http://schemas.microsoft.com/office/drawing/2014/main" id="{C7CD56E5-EBD3-4AA7-B44E-2FBAF6BDF3C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0" name="TextBox 199">
          <a:extLst>
            <a:ext uri="{FF2B5EF4-FFF2-40B4-BE49-F238E27FC236}">
              <a16:creationId xmlns:a16="http://schemas.microsoft.com/office/drawing/2014/main" id="{254FA115-1047-42E8-BE1F-AB8CA9F30A6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1" name="TextBox 200">
          <a:extLst>
            <a:ext uri="{FF2B5EF4-FFF2-40B4-BE49-F238E27FC236}">
              <a16:creationId xmlns:a16="http://schemas.microsoft.com/office/drawing/2014/main" id="{882FA2BA-94B8-4B0F-8071-E7872263D6F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2" name="TextBox 201">
          <a:extLst>
            <a:ext uri="{FF2B5EF4-FFF2-40B4-BE49-F238E27FC236}">
              <a16:creationId xmlns:a16="http://schemas.microsoft.com/office/drawing/2014/main" id="{47F9C07E-A0D7-4DB6-A890-8349271BFA16}"/>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3" name="TextBox 202">
          <a:extLst>
            <a:ext uri="{FF2B5EF4-FFF2-40B4-BE49-F238E27FC236}">
              <a16:creationId xmlns:a16="http://schemas.microsoft.com/office/drawing/2014/main" id="{25898E36-93F5-4150-8FF2-732933B5522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4" name="TextBox 203">
          <a:extLst>
            <a:ext uri="{FF2B5EF4-FFF2-40B4-BE49-F238E27FC236}">
              <a16:creationId xmlns:a16="http://schemas.microsoft.com/office/drawing/2014/main" id="{C0427B5D-096B-4C88-9F82-039AACF0ACEF}"/>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5" name="TextBox 204">
          <a:extLst>
            <a:ext uri="{FF2B5EF4-FFF2-40B4-BE49-F238E27FC236}">
              <a16:creationId xmlns:a16="http://schemas.microsoft.com/office/drawing/2014/main" id="{E44EA808-6480-44DC-BC6F-CA4EDE83ECB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6" name="TextBox 205">
          <a:extLst>
            <a:ext uri="{FF2B5EF4-FFF2-40B4-BE49-F238E27FC236}">
              <a16:creationId xmlns:a16="http://schemas.microsoft.com/office/drawing/2014/main" id="{624F2098-EE90-4FC2-8BFC-5CA7D93F3A81}"/>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7" name="TextBox 206">
          <a:extLst>
            <a:ext uri="{FF2B5EF4-FFF2-40B4-BE49-F238E27FC236}">
              <a16:creationId xmlns:a16="http://schemas.microsoft.com/office/drawing/2014/main" id="{C132BAFE-B3E6-49A0-A4B7-02D5FDE00D9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8" name="TextBox 207">
          <a:extLst>
            <a:ext uri="{FF2B5EF4-FFF2-40B4-BE49-F238E27FC236}">
              <a16:creationId xmlns:a16="http://schemas.microsoft.com/office/drawing/2014/main" id="{6E1DFC49-8C1B-470A-BECD-30AED6BACF7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09" name="TextBox 208">
          <a:extLst>
            <a:ext uri="{FF2B5EF4-FFF2-40B4-BE49-F238E27FC236}">
              <a16:creationId xmlns:a16="http://schemas.microsoft.com/office/drawing/2014/main" id="{47D2D3FC-865B-4796-AADA-9143C44655AF}"/>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0" name="TextBox 209">
          <a:extLst>
            <a:ext uri="{FF2B5EF4-FFF2-40B4-BE49-F238E27FC236}">
              <a16:creationId xmlns:a16="http://schemas.microsoft.com/office/drawing/2014/main" id="{C48EAAEE-BB97-4F54-94CE-9A4EF7F7168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1" name="TextBox 210">
          <a:extLst>
            <a:ext uri="{FF2B5EF4-FFF2-40B4-BE49-F238E27FC236}">
              <a16:creationId xmlns:a16="http://schemas.microsoft.com/office/drawing/2014/main" id="{E72F0272-0B1C-4B1A-B0D8-818120A78D1A}"/>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2" name="TextBox 211">
          <a:extLst>
            <a:ext uri="{FF2B5EF4-FFF2-40B4-BE49-F238E27FC236}">
              <a16:creationId xmlns:a16="http://schemas.microsoft.com/office/drawing/2014/main" id="{E0E4C3D4-9518-4300-A84C-C2507D134BD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3" name="TextBox 212">
          <a:extLst>
            <a:ext uri="{FF2B5EF4-FFF2-40B4-BE49-F238E27FC236}">
              <a16:creationId xmlns:a16="http://schemas.microsoft.com/office/drawing/2014/main" id="{41AA2985-3ECE-4167-BE0B-1D9A41FB1F3B}"/>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4" name="TextBox 213">
          <a:extLst>
            <a:ext uri="{FF2B5EF4-FFF2-40B4-BE49-F238E27FC236}">
              <a16:creationId xmlns:a16="http://schemas.microsoft.com/office/drawing/2014/main" id="{5005893F-5560-4E12-BF60-2F27F00554AD}"/>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5" name="TextBox 214">
          <a:extLst>
            <a:ext uri="{FF2B5EF4-FFF2-40B4-BE49-F238E27FC236}">
              <a16:creationId xmlns:a16="http://schemas.microsoft.com/office/drawing/2014/main" id="{E08EB63B-81E9-4D1A-93EF-FDB0869BDF5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6" name="TextBox 215">
          <a:extLst>
            <a:ext uri="{FF2B5EF4-FFF2-40B4-BE49-F238E27FC236}">
              <a16:creationId xmlns:a16="http://schemas.microsoft.com/office/drawing/2014/main" id="{9E3593B7-D5C0-4496-9572-484B1AA2BCE1}"/>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7" name="TextBox 216">
          <a:extLst>
            <a:ext uri="{FF2B5EF4-FFF2-40B4-BE49-F238E27FC236}">
              <a16:creationId xmlns:a16="http://schemas.microsoft.com/office/drawing/2014/main" id="{BA5BFDEF-2B0A-47A4-B029-6861CF8CC51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8" name="TextBox 217">
          <a:extLst>
            <a:ext uri="{FF2B5EF4-FFF2-40B4-BE49-F238E27FC236}">
              <a16:creationId xmlns:a16="http://schemas.microsoft.com/office/drawing/2014/main" id="{EB2AFE3B-AE53-459F-8442-F0C1E80C85CB}"/>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19" name="TextBox 218">
          <a:extLst>
            <a:ext uri="{FF2B5EF4-FFF2-40B4-BE49-F238E27FC236}">
              <a16:creationId xmlns:a16="http://schemas.microsoft.com/office/drawing/2014/main" id="{BD14DEB2-9A0D-4E37-AE56-1475C4C82717}"/>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0" name="TextBox 219">
          <a:extLst>
            <a:ext uri="{FF2B5EF4-FFF2-40B4-BE49-F238E27FC236}">
              <a16:creationId xmlns:a16="http://schemas.microsoft.com/office/drawing/2014/main" id="{13DEED99-1BE2-4611-BAFD-B6BFC3E3446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1" name="TextBox 220">
          <a:extLst>
            <a:ext uri="{FF2B5EF4-FFF2-40B4-BE49-F238E27FC236}">
              <a16:creationId xmlns:a16="http://schemas.microsoft.com/office/drawing/2014/main" id="{50706B72-CE41-4907-8BE3-97876D17E41C}"/>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2" name="TextBox 221">
          <a:extLst>
            <a:ext uri="{FF2B5EF4-FFF2-40B4-BE49-F238E27FC236}">
              <a16:creationId xmlns:a16="http://schemas.microsoft.com/office/drawing/2014/main" id="{42CCB826-3B3B-4CAA-A01C-2D6FE806EE61}"/>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3" name="TextBox 222">
          <a:extLst>
            <a:ext uri="{FF2B5EF4-FFF2-40B4-BE49-F238E27FC236}">
              <a16:creationId xmlns:a16="http://schemas.microsoft.com/office/drawing/2014/main" id="{80168973-B394-4363-8604-FC208AA3BB02}"/>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4" name="TextBox 223">
          <a:extLst>
            <a:ext uri="{FF2B5EF4-FFF2-40B4-BE49-F238E27FC236}">
              <a16:creationId xmlns:a16="http://schemas.microsoft.com/office/drawing/2014/main" id="{E12D7264-6B1E-4834-AA45-776226116E2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5" name="TextBox 224">
          <a:extLst>
            <a:ext uri="{FF2B5EF4-FFF2-40B4-BE49-F238E27FC236}">
              <a16:creationId xmlns:a16="http://schemas.microsoft.com/office/drawing/2014/main" id="{1A53D297-2793-4A5E-A02D-81D22B41360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6" name="TextBox 225">
          <a:extLst>
            <a:ext uri="{FF2B5EF4-FFF2-40B4-BE49-F238E27FC236}">
              <a16:creationId xmlns:a16="http://schemas.microsoft.com/office/drawing/2014/main" id="{822324A0-EC05-4818-A3DA-1DAF8ABECEA7}"/>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7" name="TextBox 226">
          <a:extLst>
            <a:ext uri="{FF2B5EF4-FFF2-40B4-BE49-F238E27FC236}">
              <a16:creationId xmlns:a16="http://schemas.microsoft.com/office/drawing/2014/main" id="{FA7F93E4-2088-4924-9F81-F70EED460B1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8" name="TextBox 227">
          <a:extLst>
            <a:ext uri="{FF2B5EF4-FFF2-40B4-BE49-F238E27FC236}">
              <a16:creationId xmlns:a16="http://schemas.microsoft.com/office/drawing/2014/main" id="{130BA4EA-15D9-4AC6-9064-A7B8FEFEF472}"/>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29" name="TextBox 228">
          <a:extLst>
            <a:ext uri="{FF2B5EF4-FFF2-40B4-BE49-F238E27FC236}">
              <a16:creationId xmlns:a16="http://schemas.microsoft.com/office/drawing/2014/main" id="{0C734FE1-4C0D-4DBC-A1C2-7E941FB3DE87}"/>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0" name="TextBox 229">
          <a:extLst>
            <a:ext uri="{FF2B5EF4-FFF2-40B4-BE49-F238E27FC236}">
              <a16:creationId xmlns:a16="http://schemas.microsoft.com/office/drawing/2014/main" id="{8A3396BA-9ECE-45D2-A257-71424B176F6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1" name="TextBox 230">
          <a:extLst>
            <a:ext uri="{FF2B5EF4-FFF2-40B4-BE49-F238E27FC236}">
              <a16:creationId xmlns:a16="http://schemas.microsoft.com/office/drawing/2014/main" id="{3F3FAEB7-7080-4A9B-8D47-CFCA41541AEB}"/>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2" name="TextBox 231">
          <a:extLst>
            <a:ext uri="{FF2B5EF4-FFF2-40B4-BE49-F238E27FC236}">
              <a16:creationId xmlns:a16="http://schemas.microsoft.com/office/drawing/2014/main" id="{2255DD69-F53E-49EB-95DD-A4154E76CE3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3" name="TextBox 232">
          <a:extLst>
            <a:ext uri="{FF2B5EF4-FFF2-40B4-BE49-F238E27FC236}">
              <a16:creationId xmlns:a16="http://schemas.microsoft.com/office/drawing/2014/main" id="{57C4D08E-F206-4BAB-A68D-452B6F11316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4" name="TextBox 233">
          <a:extLst>
            <a:ext uri="{FF2B5EF4-FFF2-40B4-BE49-F238E27FC236}">
              <a16:creationId xmlns:a16="http://schemas.microsoft.com/office/drawing/2014/main" id="{489F41EE-F350-4608-839F-1F1FC35B847F}"/>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5" name="TextBox 234">
          <a:extLst>
            <a:ext uri="{FF2B5EF4-FFF2-40B4-BE49-F238E27FC236}">
              <a16:creationId xmlns:a16="http://schemas.microsoft.com/office/drawing/2014/main" id="{58FE4A35-4AB8-412C-822A-A9766A41EEB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6" name="TextBox 235">
          <a:extLst>
            <a:ext uri="{FF2B5EF4-FFF2-40B4-BE49-F238E27FC236}">
              <a16:creationId xmlns:a16="http://schemas.microsoft.com/office/drawing/2014/main" id="{0BE0CD6E-5F4A-4FE0-A037-2718AE8DD73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7" name="TextBox 236">
          <a:extLst>
            <a:ext uri="{FF2B5EF4-FFF2-40B4-BE49-F238E27FC236}">
              <a16:creationId xmlns:a16="http://schemas.microsoft.com/office/drawing/2014/main" id="{9B3C142C-21B1-4898-B46F-F07B9C78F22D}"/>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8" name="TextBox 237">
          <a:extLst>
            <a:ext uri="{FF2B5EF4-FFF2-40B4-BE49-F238E27FC236}">
              <a16:creationId xmlns:a16="http://schemas.microsoft.com/office/drawing/2014/main" id="{F4CEE4E4-9FDB-420F-9E69-E260EBABF616}"/>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39" name="TextBox 238">
          <a:extLst>
            <a:ext uri="{FF2B5EF4-FFF2-40B4-BE49-F238E27FC236}">
              <a16:creationId xmlns:a16="http://schemas.microsoft.com/office/drawing/2014/main" id="{3B92C9B0-A0EC-46B3-844D-1F299322AD86}"/>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0" name="TextBox 239">
          <a:extLst>
            <a:ext uri="{FF2B5EF4-FFF2-40B4-BE49-F238E27FC236}">
              <a16:creationId xmlns:a16="http://schemas.microsoft.com/office/drawing/2014/main" id="{8253BB36-011F-447F-8A18-7238030F692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1" name="TextBox 240">
          <a:extLst>
            <a:ext uri="{FF2B5EF4-FFF2-40B4-BE49-F238E27FC236}">
              <a16:creationId xmlns:a16="http://schemas.microsoft.com/office/drawing/2014/main" id="{022DFF76-4859-4D73-B5C9-7BB5AD29127F}"/>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2" name="TextBox 241">
          <a:extLst>
            <a:ext uri="{FF2B5EF4-FFF2-40B4-BE49-F238E27FC236}">
              <a16:creationId xmlns:a16="http://schemas.microsoft.com/office/drawing/2014/main" id="{72C6864C-9056-4139-8DCC-5A41F1A7FBCC}"/>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3" name="TextBox 242">
          <a:extLst>
            <a:ext uri="{FF2B5EF4-FFF2-40B4-BE49-F238E27FC236}">
              <a16:creationId xmlns:a16="http://schemas.microsoft.com/office/drawing/2014/main" id="{A8E9D907-069F-4A71-832D-32D7B6E6B79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4" name="TextBox 243">
          <a:extLst>
            <a:ext uri="{FF2B5EF4-FFF2-40B4-BE49-F238E27FC236}">
              <a16:creationId xmlns:a16="http://schemas.microsoft.com/office/drawing/2014/main" id="{AC8BE6BE-41CF-4428-8895-C86F0FA643F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5" name="TextBox 244">
          <a:extLst>
            <a:ext uri="{FF2B5EF4-FFF2-40B4-BE49-F238E27FC236}">
              <a16:creationId xmlns:a16="http://schemas.microsoft.com/office/drawing/2014/main" id="{73C1BE0F-D13A-4295-8358-A6288D5C5A30}"/>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6" name="TextBox 245">
          <a:extLst>
            <a:ext uri="{FF2B5EF4-FFF2-40B4-BE49-F238E27FC236}">
              <a16:creationId xmlns:a16="http://schemas.microsoft.com/office/drawing/2014/main" id="{6F387734-0C38-489A-9C70-62F48221C82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7" name="TextBox 246">
          <a:extLst>
            <a:ext uri="{FF2B5EF4-FFF2-40B4-BE49-F238E27FC236}">
              <a16:creationId xmlns:a16="http://schemas.microsoft.com/office/drawing/2014/main" id="{8EF5A288-0BD2-47EB-A9C8-501FC90967C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8" name="TextBox 247">
          <a:extLst>
            <a:ext uri="{FF2B5EF4-FFF2-40B4-BE49-F238E27FC236}">
              <a16:creationId xmlns:a16="http://schemas.microsoft.com/office/drawing/2014/main" id="{F9FBA0ED-045A-4140-A1E0-39EE587A0F7A}"/>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49" name="TextBox 248">
          <a:extLst>
            <a:ext uri="{FF2B5EF4-FFF2-40B4-BE49-F238E27FC236}">
              <a16:creationId xmlns:a16="http://schemas.microsoft.com/office/drawing/2014/main" id="{68AB25A6-DBEB-4A2F-9684-D76EFAD6BD82}"/>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0" name="TextBox 249">
          <a:extLst>
            <a:ext uri="{FF2B5EF4-FFF2-40B4-BE49-F238E27FC236}">
              <a16:creationId xmlns:a16="http://schemas.microsoft.com/office/drawing/2014/main" id="{4E727F50-A708-4E9D-8FD3-A3E1FC56A83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1" name="TextBox 250">
          <a:extLst>
            <a:ext uri="{FF2B5EF4-FFF2-40B4-BE49-F238E27FC236}">
              <a16:creationId xmlns:a16="http://schemas.microsoft.com/office/drawing/2014/main" id="{0ED7844A-0B01-453B-827A-4D33ABF6B96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2" name="TextBox 251">
          <a:extLst>
            <a:ext uri="{FF2B5EF4-FFF2-40B4-BE49-F238E27FC236}">
              <a16:creationId xmlns:a16="http://schemas.microsoft.com/office/drawing/2014/main" id="{9F519894-9EEF-49BD-BEB8-E3EF8474DB52}"/>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3" name="TextBox 252">
          <a:extLst>
            <a:ext uri="{FF2B5EF4-FFF2-40B4-BE49-F238E27FC236}">
              <a16:creationId xmlns:a16="http://schemas.microsoft.com/office/drawing/2014/main" id="{73D374C7-DF58-4FF8-BCE6-081F191E77CF}"/>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4" name="TextBox 253">
          <a:extLst>
            <a:ext uri="{FF2B5EF4-FFF2-40B4-BE49-F238E27FC236}">
              <a16:creationId xmlns:a16="http://schemas.microsoft.com/office/drawing/2014/main" id="{E504BFB2-6394-4E47-A4BA-85FF185C598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5" name="TextBox 254">
          <a:extLst>
            <a:ext uri="{FF2B5EF4-FFF2-40B4-BE49-F238E27FC236}">
              <a16:creationId xmlns:a16="http://schemas.microsoft.com/office/drawing/2014/main" id="{E6AFB880-F091-4F48-8A1F-F60B1BACB831}"/>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6" name="TextBox 255">
          <a:extLst>
            <a:ext uri="{FF2B5EF4-FFF2-40B4-BE49-F238E27FC236}">
              <a16:creationId xmlns:a16="http://schemas.microsoft.com/office/drawing/2014/main" id="{3FE08688-461C-442E-9D73-C1043037D5F7}"/>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7" name="TextBox 256">
          <a:extLst>
            <a:ext uri="{FF2B5EF4-FFF2-40B4-BE49-F238E27FC236}">
              <a16:creationId xmlns:a16="http://schemas.microsoft.com/office/drawing/2014/main" id="{AABC1C79-87EC-4E05-8423-C7E4BBBCA6B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8" name="TextBox 257">
          <a:extLst>
            <a:ext uri="{FF2B5EF4-FFF2-40B4-BE49-F238E27FC236}">
              <a16:creationId xmlns:a16="http://schemas.microsoft.com/office/drawing/2014/main" id="{2F02D070-2683-4499-B927-A56CE3FE61B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59" name="TextBox 258">
          <a:extLst>
            <a:ext uri="{FF2B5EF4-FFF2-40B4-BE49-F238E27FC236}">
              <a16:creationId xmlns:a16="http://schemas.microsoft.com/office/drawing/2014/main" id="{2FD866D9-25BB-4ED2-B205-CB7D91C3D86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0" name="TextBox 259">
          <a:extLst>
            <a:ext uri="{FF2B5EF4-FFF2-40B4-BE49-F238E27FC236}">
              <a16:creationId xmlns:a16="http://schemas.microsoft.com/office/drawing/2014/main" id="{30FD5FA3-3926-4843-B254-751892CC77F7}"/>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1" name="TextBox 260">
          <a:extLst>
            <a:ext uri="{FF2B5EF4-FFF2-40B4-BE49-F238E27FC236}">
              <a16:creationId xmlns:a16="http://schemas.microsoft.com/office/drawing/2014/main" id="{FC3188CC-FEE3-4F3F-87EA-E74B974D8C7F}"/>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2" name="TextBox 261">
          <a:extLst>
            <a:ext uri="{FF2B5EF4-FFF2-40B4-BE49-F238E27FC236}">
              <a16:creationId xmlns:a16="http://schemas.microsoft.com/office/drawing/2014/main" id="{C931FD9E-CDF8-4070-A7D4-4E0E7349DFE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3" name="TextBox 262">
          <a:extLst>
            <a:ext uri="{FF2B5EF4-FFF2-40B4-BE49-F238E27FC236}">
              <a16:creationId xmlns:a16="http://schemas.microsoft.com/office/drawing/2014/main" id="{472B8970-1C2F-4222-A1B9-0492BBFD348E}"/>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4" name="TextBox 263">
          <a:extLst>
            <a:ext uri="{FF2B5EF4-FFF2-40B4-BE49-F238E27FC236}">
              <a16:creationId xmlns:a16="http://schemas.microsoft.com/office/drawing/2014/main" id="{6C66EFB3-038B-4687-AC55-833576EA5AE3}"/>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5" name="TextBox 264">
          <a:extLst>
            <a:ext uri="{FF2B5EF4-FFF2-40B4-BE49-F238E27FC236}">
              <a16:creationId xmlns:a16="http://schemas.microsoft.com/office/drawing/2014/main" id="{DB8EDB35-72AE-40B0-AB46-C290BE16D2F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6" name="TextBox 265">
          <a:extLst>
            <a:ext uri="{FF2B5EF4-FFF2-40B4-BE49-F238E27FC236}">
              <a16:creationId xmlns:a16="http://schemas.microsoft.com/office/drawing/2014/main" id="{8EEB7CA0-FC1E-450B-8D68-9B53744F280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7" name="TextBox 266">
          <a:extLst>
            <a:ext uri="{FF2B5EF4-FFF2-40B4-BE49-F238E27FC236}">
              <a16:creationId xmlns:a16="http://schemas.microsoft.com/office/drawing/2014/main" id="{91C2B4F2-01A2-4B4D-9D26-2B3492F3FDD2}"/>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8" name="TextBox 267">
          <a:extLst>
            <a:ext uri="{FF2B5EF4-FFF2-40B4-BE49-F238E27FC236}">
              <a16:creationId xmlns:a16="http://schemas.microsoft.com/office/drawing/2014/main" id="{0B2D17AC-CF36-44DF-B73E-766A5F140CCF}"/>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69" name="TextBox 268">
          <a:extLst>
            <a:ext uri="{FF2B5EF4-FFF2-40B4-BE49-F238E27FC236}">
              <a16:creationId xmlns:a16="http://schemas.microsoft.com/office/drawing/2014/main" id="{A2F82289-0FE9-4CDD-965A-4E0A10E14034}"/>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70" name="TextBox 269">
          <a:extLst>
            <a:ext uri="{FF2B5EF4-FFF2-40B4-BE49-F238E27FC236}">
              <a16:creationId xmlns:a16="http://schemas.microsoft.com/office/drawing/2014/main" id="{91995F15-46F1-47E1-B7E3-7F48D53C2368}"/>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71" name="TextBox 270">
          <a:extLst>
            <a:ext uri="{FF2B5EF4-FFF2-40B4-BE49-F238E27FC236}">
              <a16:creationId xmlns:a16="http://schemas.microsoft.com/office/drawing/2014/main" id="{2701BC93-8266-4159-B62F-CDAA247F8612}"/>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72" name="TextBox 271">
          <a:extLst>
            <a:ext uri="{FF2B5EF4-FFF2-40B4-BE49-F238E27FC236}">
              <a16:creationId xmlns:a16="http://schemas.microsoft.com/office/drawing/2014/main" id="{E4D3B07F-FE75-4CC0-AB42-BFA5B8CD180D}"/>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73" name="TextBox 272">
          <a:extLst>
            <a:ext uri="{FF2B5EF4-FFF2-40B4-BE49-F238E27FC236}">
              <a16:creationId xmlns:a16="http://schemas.microsoft.com/office/drawing/2014/main" id="{E8D2BD29-7CC0-43A3-8664-08F149CB1609}"/>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7</xdr:col>
      <xdr:colOff>0</xdr:colOff>
      <xdr:row>39</xdr:row>
      <xdr:rowOff>0</xdr:rowOff>
    </xdr:from>
    <xdr:ext cx="184731" cy="264560"/>
    <xdr:sp macro="" textlink="">
      <xdr:nvSpPr>
        <xdr:cNvPr id="274" name="TextBox 273">
          <a:extLst>
            <a:ext uri="{FF2B5EF4-FFF2-40B4-BE49-F238E27FC236}">
              <a16:creationId xmlns:a16="http://schemas.microsoft.com/office/drawing/2014/main" id="{C7556707-EDC4-4E0C-BC34-86B8B0D42485}"/>
            </a:ext>
          </a:extLst>
        </xdr:cNvPr>
        <xdr:cNvSpPr txBox="1"/>
      </xdr:nvSpPr>
      <xdr:spPr>
        <a:xfrm>
          <a:off x="10591800" y="7943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DH428"/>
  <sheetViews>
    <sheetView tabSelected="1" topLeftCell="A7" zoomScale="68" zoomScaleNormal="90" workbookViewId="0">
      <pane xSplit="4" topLeftCell="E1" activePane="topRight" state="frozen"/>
      <selection pane="topRight" activeCell="E326" sqref="E14:E326"/>
    </sheetView>
  </sheetViews>
  <sheetFormatPr defaultRowHeight="13.2"/>
  <cols>
    <col min="1" max="1" width="3.33203125" customWidth="1"/>
    <col min="2" max="2" width="7.6640625" customWidth="1"/>
    <col min="3" max="3" width="89.5546875" customWidth="1"/>
    <col min="4" max="4" width="13.109375" customWidth="1"/>
    <col min="5" max="5" width="16.109375" customWidth="1"/>
    <col min="6" max="6" width="13.6640625" customWidth="1"/>
    <col min="7" max="7" width="15.33203125" customWidth="1"/>
  </cols>
  <sheetData>
    <row r="1" spans="1:112" ht="7.2" customHeight="1">
      <c r="B1" s="11"/>
      <c r="C1" s="11"/>
      <c r="D1" s="11"/>
      <c r="E1" s="11"/>
      <c r="F1" s="11"/>
      <c r="G1" s="11"/>
    </row>
    <row r="2" spans="1:112" ht="25.2">
      <c r="B2" s="11"/>
      <c r="D2" s="60" t="s">
        <v>39</v>
      </c>
      <c r="E2" s="11"/>
      <c r="F2" s="11"/>
      <c r="G2" s="11"/>
    </row>
    <row r="3" spans="1:112" ht="18">
      <c r="B3" s="11"/>
      <c r="D3" s="61" t="s">
        <v>94</v>
      </c>
      <c r="E3" s="11"/>
      <c r="F3" s="11"/>
      <c r="G3" s="11"/>
    </row>
    <row r="4" spans="1:112" ht="13.8">
      <c r="B4" s="11"/>
      <c r="D4" s="62" t="s">
        <v>95</v>
      </c>
      <c r="E4" s="11"/>
      <c r="F4" s="11"/>
      <c r="G4" s="11"/>
    </row>
    <row r="5" spans="1:112" ht="13.8">
      <c r="B5" s="11"/>
      <c r="D5" s="62" t="s">
        <v>96</v>
      </c>
      <c r="E5" s="11"/>
      <c r="F5" s="11"/>
      <c r="G5" s="11"/>
    </row>
    <row r="6" spans="1:112" ht="10.95" customHeight="1" thickBot="1">
      <c r="B6" s="63"/>
      <c r="C6" s="63"/>
      <c r="D6" s="63"/>
      <c r="E6" s="63"/>
      <c r="F6" s="63"/>
      <c r="G6" s="63"/>
    </row>
    <row r="7" spans="1:112" ht="16.2" customHeight="1" thickTop="1">
      <c r="B7" s="11"/>
      <c r="C7" s="11"/>
      <c r="D7" s="11"/>
      <c r="E7" s="11"/>
      <c r="F7" s="11"/>
      <c r="G7" s="11"/>
    </row>
    <row r="8" spans="1:112" s="11" customFormat="1" ht="20.100000000000001" customHeight="1">
      <c r="B8" s="247" t="s">
        <v>127</v>
      </c>
      <c r="C8" s="247"/>
    </row>
    <row r="9" spans="1:112" ht="16.5" customHeight="1">
      <c r="B9" s="248" t="s">
        <v>31</v>
      </c>
      <c r="C9" s="248"/>
      <c r="D9" s="3"/>
      <c r="E9" s="1"/>
    </row>
    <row r="10" spans="1:112" ht="15" customHeight="1" thickBot="1">
      <c r="B10" s="249" t="s">
        <v>128</v>
      </c>
      <c r="C10" s="249"/>
      <c r="E10" s="126" t="s">
        <v>14</v>
      </c>
      <c r="F10" s="250"/>
      <c r="G10" s="250"/>
    </row>
    <row r="11" spans="1:112" ht="47.4" customHeight="1" thickTop="1" thickBot="1">
      <c r="B11" s="44" t="s">
        <v>5</v>
      </c>
      <c r="C11" s="133" t="s">
        <v>8</v>
      </c>
      <c r="D11" s="136" t="s">
        <v>35</v>
      </c>
      <c r="E11" s="25" t="s">
        <v>33</v>
      </c>
      <c r="F11" s="12" t="s">
        <v>34</v>
      </c>
      <c r="G11" s="18" t="s">
        <v>32</v>
      </c>
    </row>
    <row r="12" spans="1:112" ht="14.4">
      <c r="B12" s="45"/>
      <c r="C12" s="134"/>
      <c r="D12" s="137"/>
      <c r="E12" s="118"/>
      <c r="F12" s="4"/>
      <c r="G12" s="27"/>
    </row>
    <row r="13" spans="1:112" ht="17.399999999999999">
      <c r="B13" s="38" t="s">
        <v>0</v>
      </c>
      <c r="C13" s="135" t="s">
        <v>15</v>
      </c>
      <c r="D13" s="138"/>
      <c r="E13" s="119"/>
      <c r="F13" s="6"/>
      <c r="G13" s="28"/>
    </row>
    <row r="14" spans="1:112" ht="14.4">
      <c r="B14" s="39">
        <v>1</v>
      </c>
      <c r="C14" s="152" t="s">
        <v>40</v>
      </c>
      <c r="D14" s="217">
        <v>7.5070658643428961E-2</v>
      </c>
      <c r="E14" s="195"/>
      <c r="F14" s="139">
        <f t="shared" ref="F14:F19" si="0">E14*D14/100</f>
        <v>0</v>
      </c>
      <c r="G14" s="29"/>
    </row>
    <row r="15" spans="1:112" s="2" customFormat="1" ht="14.4">
      <c r="A15"/>
      <c r="B15" s="40">
        <f>+B14+1</f>
        <v>2</v>
      </c>
      <c r="C15" s="152" t="s">
        <v>41</v>
      </c>
      <c r="D15" s="217">
        <v>0.30028263457371585</v>
      </c>
      <c r="E15" s="54"/>
      <c r="F15" s="139">
        <f t="shared" si="0"/>
        <v>0</v>
      </c>
      <c r="G15" s="30"/>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row>
    <row r="16" spans="1:112" s="2" customFormat="1" ht="14.4">
      <c r="A16"/>
      <c r="B16" s="40">
        <f>+B15+1</f>
        <v>3</v>
      </c>
      <c r="C16" s="153" t="s">
        <v>42</v>
      </c>
      <c r="D16" s="217">
        <v>0.15649529783443777</v>
      </c>
      <c r="E16" s="196"/>
      <c r="F16" s="140">
        <f t="shared" si="0"/>
        <v>0</v>
      </c>
      <c r="G16" s="141"/>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row>
    <row r="17" spans="1:112" s="2" customFormat="1" ht="14.4">
      <c r="A17"/>
      <c r="B17" s="40">
        <f>B16+1</f>
        <v>4</v>
      </c>
      <c r="C17" s="153" t="s">
        <v>129</v>
      </c>
      <c r="D17" s="217">
        <v>0.15014131728685792</v>
      </c>
      <c r="E17" s="197"/>
      <c r="F17" s="139">
        <f t="shared" si="0"/>
        <v>0</v>
      </c>
      <c r="G17" s="48"/>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row>
    <row r="18" spans="1:112" ht="14.4">
      <c r="B18" s="40">
        <f t="shared" ref="B18:B19" si="1">B17+1</f>
        <v>5</v>
      </c>
      <c r="C18" s="152" t="s">
        <v>43</v>
      </c>
      <c r="D18" s="217">
        <v>0.15014131728685792</v>
      </c>
      <c r="E18" s="55"/>
      <c r="F18" s="142">
        <f t="shared" si="0"/>
        <v>0</v>
      </c>
      <c r="G18" s="47"/>
    </row>
    <row r="19" spans="1:112" ht="15" thickBot="1">
      <c r="B19" s="40">
        <f t="shared" si="1"/>
        <v>6</v>
      </c>
      <c r="C19" s="154" t="s">
        <v>44</v>
      </c>
      <c r="D19" s="218">
        <v>0.18767664660857242</v>
      </c>
      <c r="E19" s="120"/>
      <c r="F19" s="139">
        <f t="shared" si="0"/>
        <v>0</v>
      </c>
      <c r="G19" s="32"/>
    </row>
    <row r="20" spans="1:112" s="2" customFormat="1" ht="17.399999999999999" thickTop="1" thickBot="1">
      <c r="A20"/>
      <c r="B20" s="41"/>
      <c r="C20" s="95"/>
      <c r="D20" s="202">
        <f>SUM(D14:D19)</f>
        <v>1.019807872233871</v>
      </c>
      <c r="E20" s="121"/>
      <c r="F20" s="46"/>
      <c r="G20" s="31">
        <f>SUM(F14:F19)</f>
        <v>0</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row>
    <row r="21" spans="1:112" s="2" customFormat="1" ht="19.2" thickTop="1">
      <c r="A21"/>
      <c r="B21" s="41" t="s">
        <v>1</v>
      </c>
      <c r="C21" s="155" t="s">
        <v>16</v>
      </c>
      <c r="D21" s="203"/>
      <c r="E21" s="195"/>
      <c r="F21" s="8"/>
      <c r="G21" s="29"/>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row>
    <row r="22" spans="1:112" s="2" customFormat="1" ht="14.4">
      <c r="A22"/>
      <c r="B22" s="39">
        <v>1</v>
      </c>
      <c r="C22" s="156" t="s">
        <v>45</v>
      </c>
      <c r="D22" s="217">
        <v>0.33585861970483688</v>
      </c>
      <c r="E22" s="198"/>
      <c r="F22" s="139">
        <f>E22*D22/100</f>
        <v>0</v>
      </c>
      <c r="G22" s="29"/>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row>
    <row r="23" spans="1:112" s="2" customFormat="1" ht="14.4">
      <c r="A23"/>
      <c r="B23" s="40">
        <f>+B22+1</f>
        <v>2</v>
      </c>
      <c r="C23" s="156" t="s">
        <v>130</v>
      </c>
      <c r="D23" s="217">
        <v>0.31302888170478366</v>
      </c>
      <c r="E23" s="198"/>
      <c r="F23" s="139">
        <f t="shared" ref="F23:F24" si="2">E23*D23/100</f>
        <v>0</v>
      </c>
      <c r="G23" s="29"/>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row>
    <row r="24" spans="1:112" s="2" customFormat="1" ht="14.4">
      <c r="A24"/>
      <c r="B24" s="40">
        <f>+B23+1</f>
        <v>3</v>
      </c>
      <c r="C24" s="156" t="s">
        <v>131</v>
      </c>
      <c r="D24" s="217">
        <v>1.2549678364942916</v>
      </c>
      <c r="E24" s="198"/>
      <c r="F24" s="139">
        <f t="shared" si="2"/>
        <v>0</v>
      </c>
      <c r="G24" s="29"/>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row>
    <row r="25" spans="1:112" ht="14.4">
      <c r="B25" s="40">
        <f>B24+1</f>
        <v>4</v>
      </c>
      <c r="C25" s="156" t="s">
        <v>132</v>
      </c>
      <c r="D25" s="217">
        <v>0.73301243219203349</v>
      </c>
      <c r="E25" s="198"/>
      <c r="F25" s="139">
        <f>E25*D25/100</f>
        <v>0</v>
      </c>
      <c r="G25" s="56"/>
    </row>
    <row r="26" spans="1:112" ht="15" thickBot="1">
      <c r="B26" s="40">
        <f t="shared" ref="B26" si="3">B25+1</f>
        <v>5</v>
      </c>
      <c r="C26" s="156" t="s">
        <v>133</v>
      </c>
      <c r="D26" s="218">
        <v>0.18835228253636327</v>
      </c>
      <c r="E26" s="58"/>
      <c r="F26" s="139">
        <f>E26*D26/100</f>
        <v>0</v>
      </c>
      <c r="G26" s="59"/>
    </row>
    <row r="27" spans="1:112" ht="17.399999999999999" thickTop="1" thickBot="1">
      <c r="B27" s="41"/>
      <c r="C27" s="95"/>
      <c r="D27" s="202">
        <f>SUM(D22:D26)</f>
        <v>2.825220052632309</v>
      </c>
      <c r="E27" s="121"/>
      <c r="F27" s="46"/>
      <c r="G27" s="31">
        <f>SUM(F22:F26)</f>
        <v>0</v>
      </c>
    </row>
    <row r="28" spans="1:112" ht="18" thickTop="1">
      <c r="B28" s="41" t="s">
        <v>17</v>
      </c>
      <c r="C28" s="155" t="s">
        <v>13</v>
      </c>
      <c r="D28" s="204"/>
      <c r="E28" s="122"/>
      <c r="F28" s="17"/>
      <c r="G28" s="24"/>
    </row>
    <row r="29" spans="1:112" ht="14.4">
      <c r="B29" s="40">
        <v>1</v>
      </c>
      <c r="C29" s="152" t="s">
        <v>134</v>
      </c>
      <c r="D29" s="217">
        <v>2.3281788454201693</v>
      </c>
      <c r="E29" s="199"/>
      <c r="F29" s="139">
        <f t="shared" ref="F29:F39" si="4">E29*D29/100</f>
        <v>0</v>
      </c>
      <c r="G29" s="21"/>
    </row>
    <row r="30" spans="1:112" ht="14.4">
      <c r="B30" s="40">
        <f t="shared" ref="B30:B39" si="5">B29+1</f>
        <v>2</v>
      </c>
      <c r="C30" s="152" t="s">
        <v>135</v>
      </c>
      <c r="D30" s="217">
        <v>0.33152136448686914</v>
      </c>
      <c r="E30" s="199"/>
      <c r="F30" s="139">
        <f t="shared" si="4"/>
        <v>0</v>
      </c>
      <c r="G30" s="33"/>
    </row>
    <row r="31" spans="1:112" ht="14.4">
      <c r="B31" s="40">
        <f t="shared" si="5"/>
        <v>3</v>
      </c>
      <c r="C31" s="156" t="s">
        <v>136</v>
      </c>
      <c r="D31" s="217">
        <v>0.86034725914590315</v>
      </c>
      <c r="E31" s="199"/>
      <c r="F31" s="139">
        <f t="shared" si="4"/>
        <v>0</v>
      </c>
      <c r="G31" s="30"/>
    </row>
    <row r="32" spans="1:112" ht="14.4">
      <c r="B32" s="40">
        <f>B31+1</f>
        <v>4</v>
      </c>
      <c r="C32" s="156" t="s">
        <v>137</v>
      </c>
      <c r="D32" s="217">
        <v>0.21381411174040194</v>
      </c>
      <c r="E32" s="199"/>
      <c r="F32" s="139">
        <f t="shared" si="4"/>
        <v>0</v>
      </c>
      <c r="G32" s="34"/>
    </row>
    <row r="33" spans="2:7" ht="14.4">
      <c r="B33" s="40">
        <f t="shared" si="5"/>
        <v>5</v>
      </c>
      <c r="C33" s="157" t="s">
        <v>138</v>
      </c>
      <c r="D33" s="217">
        <v>0.11104244905323168</v>
      </c>
      <c r="E33" s="199"/>
      <c r="F33" s="139">
        <f t="shared" si="4"/>
        <v>0</v>
      </c>
      <c r="G33" s="29"/>
    </row>
    <row r="34" spans="2:7" ht="15.75" customHeight="1">
      <c r="B34" s="40">
        <f t="shared" si="5"/>
        <v>6</v>
      </c>
      <c r="C34" s="156" t="s">
        <v>139</v>
      </c>
      <c r="D34" s="217">
        <v>1.737282070581929</v>
      </c>
      <c r="E34" s="199"/>
      <c r="F34" s="139">
        <f t="shared" si="4"/>
        <v>0</v>
      </c>
      <c r="G34" s="33"/>
    </row>
    <row r="35" spans="2:7" ht="15" customHeight="1">
      <c r="B35" s="40">
        <f t="shared" si="5"/>
        <v>7</v>
      </c>
      <c r="C35" s="156" t="s">
        <v>140</v>
      </c>
      <c r="D35" s="217">
        <v>0.35608516746468916</v>
      </c>
      <c r="E35" s="199"/>
      <c r="F35" s="139">
        <f t="shared" si="4"/>
        <v>0</v>
      </c>
      <c r="G35" s="22"/>
    </row>
    <row r="36" spans="2:7" ht="14.4">
      <c r="B36" s="40">
        <f t="shared" si="5"/>
        <v>8</v>
      </c>
      <c r="C36" s="156" t="s">
        <v>97</v>
      </c>
      <c r="D36" s="217">
        <v>0.10503045792996631</v>
      </c>
      <c r="E36" s="199"/>
      <c r="F36" s="139">
        <f t="shared" si="4"/>
        <v>0</v>
      </c>
      <c r="G36" s="35"/>
    </row>
    <row r="37" spans="2:7" ht="14.4">
      <c r="B37" s="40">
        <f t="shared" si="5"/>
        <v>9</v>
      </c>
      <c r="C37" s="156" t="s">
        <v>98</v>
      </c>
      <c r="D37" s="217">
        <v>0.23411541419021523</v>
      </c>
      <c r="E37" s="199"/>
      <c r="F37" s="139">
        <f t="shared" si="4"/>
        <v>0</v>
      </c>
      <c r="G37" s="29"/>
    </row>
    <row r="38" spans="2:7" ht="14.4">
      <c r="B38" s="40">
        <f t="shared" si="5"/>
        <v>10</v>
      </c>
      <c r="C38" s="156" t="s">
        <v>141</v>
      </c>
      <c r="D38" s="217">
        <v>0.58345291250966214</v>
      </c>
      <c r="E38" s="58"/>
      <c r="F38" s="139">
        <f t="shared" si="4"/>
        <v>0</v>
      </c>
      <c r="G38" s="30"/>
    </row>
    <row r="39" spans="2:7" ht="15" thickBot="1">
      <c r="B39" s="40">
        <f t="shared" si="5"/>
        <v>11</v>
      </c>
      <c r="C39" s="156" t="s">
        <v>46</v>
      </c>
      <c r="D39" s="218">
        <v>0.50205492340247171</v>
      </c>
      <c r="E39" s="198"/>
      <c r="F39" s="139">
        <f t="shared" si="4"/>
        <v>0</v>
      </c>
      <c r="G39" s="29"/>
    </row>
    <row r="40" spans="2:7" ht="17.399999999999999" thickTop="1" thickBot="1">
      <c r="B40" s="41"/>
      <c r="C40" s="95"/>
      <c r="D40" s="202">
        <f>SUM(D29:D39)</f>
        <v>7.3629249759255089</v>
      </c>
      <c r="E40" s="121"/>
      <c r="F40" s="46"/>
      <c r="G40" s="31">
        <f>SUM(F29:F39)</f>
        <v>0</v>
      </c>
    </row>
    <row r="41" spans="2:7" ht="18" thickTop="1">
      <c r="B41" s="41" t="s">
        <v>10</v>
      </c>
      <c r="C41" s="155" t="s">
        <v>18</v>
      </c>
      <c r="D41" s="204"/>
      <c r="E41" s="200"/>
      <c r="F41" s="7"/>
      <c r="G41" s="23"/>
    </row>
    <row r="42" spans="2:7" ht="13.8">
      <c r="B42" s="40" t="s">
        <v>47</v>
      </c>
      <c r="C42" s="158" t="s">
        <v>48</v>
      </c>
      <c r="D42" s="219"/>
      <c r="E42" s="201"/>
      <c r="F42" s="7"/>
      <c r="G42" s="20"/>
    </row>
    <row r="43" spans="2:7" ht="14.4">
      <c r="B43" s="40">
        <v>1</v>
      </c>
      <c r="C43" s="156" t="s">
        <v>142</v>
      </c>
      <c r="D43" s="217">
        <v>1.4523888551804036</v>
      </c>
      <c r="E43" s="199"/>
      <c r="F43" s="139">
        <f>E43*D43/100</f>
        <v>0</v>
      </c>
      <c r="G43" s="20"/>
    </row>
    <row r="44" spans="2:7" ht="14.4">
      <c r="B44" s="40">
        <v>2</v>
      </c>
      <c r="C44" s="156" t="s">
        <v>143</v>
      </c>
      <c r="D44" s="217">
        <v>0.42062332957733817</v>
      </c>
      <c r="E44" s="199"/>
      <c r="F44" s="139">
        <f>E44*D44/100</f>
        <v>0</v>
      </c>
      <c r="G44" s="20"/>
    </row>
    <row r="45" spans="2:7" ht="14.4">
      <c r="B45" s="40">
        <f>B44+1</f>
        <v>3</v>
      </c>
      <c r="C45" s="156" t="s">
        <v>144</v>
      </c>
      <c r="D45" s="217">
        <v>0.38742145824977303</v>
      </c>
      <c r="E45" s="123"/>
      <c r="F45" s="139">
        <f>E45*D45/100</f>
        <v>0</v>
      </c>
      <c r="G45" s="20"/>
    </row>
    <row r="46" spans="2:7" ht="14.4">
      <c r="B46" s="40">
        <f>B45+1</f>
        <v>4</v>
      </c>
      <c r="C46" s="156" t="s">
        <v>99</v>
      </c>
      <c r="D46" s="217">
        <v>0.18064541545181845</v>
      </c>
      <c r="E46" s="199"/>
      <c r="F46" s="139">
        <f>E46*D46/100</f>
        <v>0</v>
      </c>
      <c r="G46" s="20"/>
    </row>
    <row r="47" spans="2:7" ht="14.4">
      <c r="B47" s="40">
        <f t="shared" ref="B47:B48" si="6">B46+1</f>
        <v>5</v>
      </c>
      <c r="C47" s="156" t="s">
        <v>145</v>
      </c>
      <c r="D47" s="217">
        <v>0.11932338742755234</v>
      </c>
      <c r="E47" s="199"/>
      <c r="F47" s="139">
        <f>E46*D46/100</f>
        <v>0</v>
      </c>
      <c r="G47" s="20"/>
    </row>
    <row r="48" spans="2:7" ht="14.4">
      <c r="B48" s="40">
        <f t="shared" si="6"/>
        <v>6</v>
      </c>
      <c r="C48" s="156" t="s">
        <v>146</v>
      </c>
      <c r="D48" s="217">
        <v>0.90569256789418984</v>
      </c>
      <c r="E48" s="199"/>
      <c r="F48" s="139">
        <f>E48*D48/100</f>
        <v>0</v>
      </c>
      <c r="G48" s="20"/>
    </row>
    <row r="49" spans="2:7">
      <c r="B49" s="40"/>
      <c r="C49" s="158"/>
      <c r="D49" s="220"/>
      <c r="E49" s="201"/>
      <c r="F49" s="7"/>
      <c r="G49" s="20"/>
    </row>
    <row r="50" spans="2:7">
      <c r="B50" s="40" t="s">
        <v>49</v>
      </c>
      <c r="C50" s="158" t="s">
        <v>50</v>
      </c>
      <c r="D50" s="220"/>
      <c r="E50" s="201"/>
      <c r="F50" s="7"/>
      <c r="G50" s="20"/>
    </row>
    <row r="51" spans="2:7" ht="14.4">
      <c r="B51" s="40">
        <v>1</v>
      </c>
      <c r="C51" s="156" t="s">
        <v>143</v>
      </c>
      <c r="D51" s="217">
        <v>0.80759679278848917</v>
      </c>
      <c r="E51" s="201"/>
      <c r="F51" s="139">
        <f t="shared" ref="F51:F64" si="7">E51*D51/100</f>
        <v>0</v>
      </c>
      <c r="G51" s="20"/>
    </row>
    <row r="52" spans="2:7" ht="14.4">
      <c r="B52" s="40">
        <f>B51+1</f>
        <v>2</v>
      </c>
      <c r="C52" s="156" t="s">
        <v>144</v>
      </c>
      <c r="D52" s="217">
        <v>0.32543402492980933</v>
      </c>
      <c r="E52" s="201"/>
      <c r="F52" s="139">
        <f t="shared" si="7"/>
        <v>0</v>
      </c>
      <c r="G52" s="20"/>
    </row>
    <row r="53" spans="2:7" ht="14.4">
      <c r="B53" s="40">
        <f>B52+1</f>
        <v>3</v>
      </c>
      <c r="C53" s="156" t="s">
        <v>145</v>
      </c>
      <c r="D53" s="217">
        <v>0.10023164543914399</v>
      </c>
      <c r="E53" s="201"/>
      <c r="F53" s="139">
        <f t="shared" si="7"/>
        <v>0</v>
      </c>
      <c r="G53" s="20"/>
    </row>
    <row r="54" spans="2:7" ht="14.4">
      <c r="B54" s="40">
        <f>B53+1</f>
        <v>4</v>
      </c>
      <c r="C54" s="156" t="s">
        <v>146</v>
      </c>
      <c r="D54" s="217">
        <v>0.60862540562489553</v>
      </c>
      <c r="E54" s="201"/>
      <c r="F54" s="139">
        <f t="shared" si="7"/>
        <v>0</v>
      </c>
      <c r="G54" s="20"/>
    </row>
    <row r="55" spans="2:7" ht="14.4">
      <c r="B55" s="40">
        <f>B54+1</f>
        <v>5</v>
      </c>
      <c r="C55" s="156" t="s">
        <v>51</v>
      </c>
      <c r="D55" s="217">
        <v>0.47964084517723882</v>
      </c>
      <c r="E55" s="201"/>
      <c r="F55" s="139">
        <f t="shared" si="7"/>
        <v>0</v>
      </c>
      <c r="G55" s="20"/>
    </row>
    <row r="56" spans="2:7" ht="14.4">
      <c r="B56" s="40">
        <f t="shared" ref="B56:B64" si="8">B55+1</f>
        <v>6</v>
      </c>
      <c r="C56" s="156" t="s">
        <v>56</v>
      </c>
      <c r="D56" s="217">
        <v>0.922953556729458</v>
      </c>
      <c r="E56" s="201"/>
      <c r="F56" s="139">
        <f t="shared" si="7"/>
        <v>0</v>
      </c>
      <c r="G56" s="20"/>
    </row>
    <row r="57" spans="2:7" ht="14.4">
      <c r="B57" s="40">
        <f t="shared" si="8"/>
        <v>7</v>
      </c>
      <c r="C57" s="156" t="s">
        <v>147</v>
      </c>
      <c r="D57" s="217">
        <v>5.1030196651935901E-2</v>
      </c>
      <c r="E57" s="201"/>
      <c r="F57" s="139">
        <f t="shared" si="7"/>
        <v>0</v>
      </c>
      <c r="G57" s="20"/>
    </row>
    <row r="58" spans="2:7" ht="14.4">
      <c r="B58" s="40">
        <f t="shared" si="8"/>
        <v>8</v>
      </c>
      <c r="C58" s="156" t="s">
        <v>52</v>
      </c>
      <c r="D58" s="217">
        <v>0.59624535566284609</v>
      </c>
      <c r="E58" s="201"/>
      <c r="F58" s="139">
        <f t="shared" si="7"/>
        <v>0</v>
      </c>
      <c r="G58" s="20"/>
    </row>
    <row r="59" spans="2:7" ht="14.4">
      <c r="B59" s="40">
        <f t="shared" si="8"/>
        <v>9</v>
      </c>
      <c r="C59" s="156" t="s">
        <v>148</v>
      </c>
      <c r="D59" s="217">
        <v>0.1362518491481455</v>
      </c>
      <c r="E59" s="201"/>
      <c r="F59" s="139">
        <f t="shared" si="7"/>
        <v>0</v>
      </c>
      <c r="G59" s="20"/>
    </row>
    <row r="60" spans="2:7" ht="14.4">
      <c r="B60" s="40">
        <f t="shared" si="8"/>
        <v>10</v>
      </c>
      <c r="C60" s="156" t="s">
        <v>101</v>
      </c>
      <c r="D60" s="217">
        <v>0.14820636929221795</v>
      </c>
      <c r="E60" s="201"/>
      <c r="F60" s="139">
        <f t="shared" si="7"/>
        <v>0</v>
      </c>
      <c r="G60" s="20"/>
    </row>
    <row r="61" spans="2:7" ht="14.4">
      <c r="B61" s="40">
        <f t="shared" si="8"/>
        <v>11</v>
      </c>
      <c r="C61" s="156" t="s">
        <v>149</v>
      </c>
      <c r="D61" s="217">
        <v>0.33074483838433155</v>
      </c>
      <c r="E61" s="201"/>
      <c r="F61" s="139">
        <f t="shared" si="7"/>
        <v>0</v>
      </c>
      <c r="G61" s="20"/>
    </row>
    <row r="62" spans="2:7" ht="14.4">
      <c r="B62" s="40">
        <f t="shared" si="8"/>
        <v>12</v>
      </c>
      <c r="C62" s="156" t="s">
        <v>150</v>
      </c>
      <c r="D62" s="217">
        <v>1.1826779628279649</v>
      </c>
      <c r="E62" s="201"/>
      <c r="F62" s="139">
        <f t="shared" si="7"/>
        <v>0</v>
      </c>
      <c r="G62" s="20"/>
    </row>
    <row r="63" spans="2:7" ht="14.4">
      <c r="B63" s="40">
        <f t="shared" si="8"/>
        <v>13</v>
      </c>
      <c r="C63" s="156" t="s">
        <v>151</v>
      </c>
      <c r="D63" s="217">
        <v>3.6539239499279494</v>
      </c>
      <c r="E63" s="201"/>
      <c r="F63" s="139">
        <f t="shared" si="7"/>
        <v>0</v>
      </c>
      <c r="G63" s="20"/>
    </row>
    <row r="64" spans="2:7" ht="14.4">
      <c r="B64" s="40">
        <f t="shared" si="8"/>
        <v>14</v>
      </c>
      <c r="C64" s="156" t="s">
        <v>152</v>
      </c>
      <c r="D64" s="217">
        <v>0.18791608885343736</v>
      </c>
      <c r="E64" s="201"/>
      <c r="F64" s="139">
        <f t="shared" si="7"/>
        <v>0</v>
      </c>
      <c r="G64" s="20"/>
    </row>
    <row r="65" spans="2:7" ht="14.4">
      <c r="B65" s="40"/>
      <c r="C65" s="158"/>
      <c r="D65" s="220"/>
      <c r="E65" s="201"/>
      <c r="F65" s="8"/>
      <c r="G65" s="20"/>
    </row>
    <row r="66" spans="2:7" ht="15" customHeight="1">
      <c r="B66" s="40" t="s">
        <v>54</v>
      </c>
      <c r="C66" s="158" t="s">
        <v>55</v>
      </c>
      <c r="D66" s="220"/>
      <c r="E66" s="201"/>
      <c r="F66" s="8"/>
      <c r="G66" s="20"/>
    </row>
    <row r="67" spans="2:7" ht="14.4">
      <c r="B67" s="40">
        <v>1</v>
      </c>
      <c r="C67" s="156" t="s">
        <v>153</v>
      </c>
      <c r="D67" s="217">
        <v>0.18142668731418005</v>
      </c>
      <c r="E67" s="201"/>
      <c r="F67" s="139">
        <f t="shared" ref="F67:F73" si="9">E67*D67/100</f>
        <v>0</v>
      </c>
      <c r="G67" s="20"/>
    </row>
    <row r="68" spans="2:7" ht="14.25" customHeight="1">
      <c r="B68" s="40">
        <v>2</v>
      </c>
      <c r="C68" s="156" t="s">
        <v>51</v>
      </c>
      <c r="D68" s="217">
        <v>0.16219069042120504</v>
      </c>
      <c r="E68" s="201"/>
      <c r="F68" s="139">
        <f t="shared" si="9"/>
        <v>0</v>
      </c>
      <c r="G68" s="20"/>
    </row>
    <row r="69" spans="2:7" ht="14.4">
      <c r="B69" s="40">
        <v>3</v>
      </c>
      <c r="C69" s="156" t="s">
        <v>56</v>
      </c>
      <c r="D69" s="217">
        <v>1.6742314518829584</v>
      </c>
      <c r="E69" s="201"/>
      <c r="F69" s="139">
        <f t="shared" si="9"/>
        <v>0</v>
      </c>
      <c r="G69" s="20"/>
    </row>
    <row r="70" spans="2:7" ht="14.4">
      <c r="B70" s="40">
        <v>4</v>
      </c>
      <c r="C70" s="156" t="s">
        <v>52</v>
      </c>
      <c r="D70" s="217">
        <v>0.43813556486407218</v>
      </c>
      <c r="E70" s="201"/>
      <c r="F70" s="139">
        <f t="shared" si="9"/>
        <v>0</v>
      </c>
      <c r="G70" s="20"/>
    </row>
    <row r="71" spans="2:7" ht="14.4">
      <c r="B71" s="40">
        <v>5</v>
      </c>
      <c r="C71" s="156" t="s">
        <v>148</v>
      </c>
      <c r="D71" s="217">
        <v>8.4570113264366184E-2</v>
      </c>
      <c r="E71" s="201"/>
      <c r="F71" s="139">
        <f t="shared" si="9"/>
        <v>0</v>
      </c>
      <c r="G71" s="20"/>
    </row>
    <row r="72" spans="2:7" ht="13.2" customHeight="1">
      <c r="B72" s="40">
        <v>6</v>
      </c>
      <c r="C72" s="156" t="s">
        <v>101</v>
      </c>
      <c r="D72" s="217">
        <v>0.60341164640403022</v>
      </c>
      <c r="E72" s="201"/>
      <c r="F72" s="139">
        <f t="shared" si="9"/>
        <v>0</v>
      </c>
      <c r="G72" s="20"/>
    </row>
    <row r="73" spans="2:7" ht="13.2" customHeight="1">
      <c r="B73" s="40">
        <v>7</v>
      </c>
      <c r="C73" s="156" t="s">
        <v>53</v>
      </c>
      <c r="D73" s="217">
        <v>0.5559409807536615</v>
      </c>
      <c r="E73" s="201"/>
      <c r="F73" s="139">
        <f t="shared" si="9"/>
        <v>0</v>
      </c>
      <c r="G73" s="20"/>
    </row>
    <row r="74" spans="2:7" ht="14.4">
      <c r="B74" s="40"/>
      <c r="C74" s="158"/>
      <c r="D74" s="220"/>
      <c r="E74" s="201"/>
      <c r="F74" s="8"/>
      <c r="G74" s="20"/>
    </row>
    <row r="75" spans="2:7" ht="14.4">
      <c r="B75" s="40" t="s">
        <v>57</v>
      </c>
      <c r="C75" s="158" t="s">
        <v>58</v>
      </c>
      <c r="D75" s="220"/>
      <c r="E75" s="201"/>
      <c r="F75" s="8"/>
      <c r="G75" s="20"/>
    </row>
    <row r="76" spans="2:7" ht="14.4">
      <c r="B76" s="40">
        <v>1</v>
      </c>
      <c r="C76" s="156" t="s">
        <v>102</v>
      </c>
      <c r="D76" s="217">
        <v>0.99701151658889053</v>
      </c>
      <c r="E76" s="201"/>
      <c r="F76" s="139">
        <f>E76*D76/100</f>
        <v>0</v>
      </c>
      <c r="G76" s="20"/>
    </row>
    <row r="77" spans="2:7" ht="14.4">
      <c r="B77" s="40">
        <v>2</v>
      </c>
      <c r="C77" s="156" t="s">
        <v>154</v>
      </c>
      <c r="D77" s="217">
        <v>0.71707579933056698</v>
      </c>
      <c r="E77" s="201"/>
      <c r="F77" s="139">
        <f t="shared" ref="F77:F81" si="10">E77*D77/100</f>
        <v>0</v>
      </c>
      <c r="G77" s="20"/>
    </row>
    <row r="78" spans="2:7" ht="14.4">
      <c r="B78" s="40">
        <v>3</v>
      </c>
      <c r="C78" s="159" t="s">
        <v>155</v>
      </c>
      <c r="D78" s="217">
        <v>0.98571057298584752</v>
      </c>
      <c r="E78" s="201"/>
      <c r="F78" s="139">
        <f t="shared" si="10"/>
        <v>0</v>
      </c>
      <c r="G78" s="20"/>
    </row>
    <row r="79" spans="2:7" ht="14.4">
      <c r="B79" s="40">
        <v>4</v>
      </c>
      <c r="C79" s="160" t="s">
        <v>156</v>
      </c>
      <c r="D79" s="217">
        <v>0.3091106674888856</v>
      </c>
      <c r="E79" s="201"/>
      <c r="F79" s="139">
        <f t="shared" si="10"/>
        <v>0</v>
      </c>
      <c r="G79" s="20"/>
    </row>
    <row r="80" spans="2:7" ht="14.4">
      <c r="B80" s="40">
        <v>5</v>
      </c>
      <c r="C80" s="160" t="s">
        <v>59</v>
      </c>
      <c r="D80" s="217">
        <v>0.11644459825112156</v>
      </c>
      <c r="E80" s="201"/>
      <c r="F80" s="139">
        <f t="shared" si="10"/>
        <v>0</v>
      </c>
      <c r="G80" s="20"/>
    </row>
    <row r="81" spans="2:7" ht="15" thickBot="1">
      <c r="B81" s="40">
        <v>6</v>
      </c>
      <c r="C81" s="161" t="s">
        <v>157</v>
      </c>
      <c r="D81" s="218">
        <v>0.1032349418424309</v>
      </c>
      <c r="E81" s="201"/>
      <c r="F81" s="139">
        <f t="shared" si="10"/>
        <v>0</v>
      </c>
      <c r="G81" s="20"/>
    </row>
    <row r="82" spans="2:7" ht="13.95" customHeight="1" thickTop="1" thickBot="1">
      <c r="B82" s="41"/>
      <c r="C82" s="95"/>
      <c r="D82" s="202">
        <f>SUM(D43:D81)</f>
        <v>19.926069126611154</v>
      </c>
      <c r="E82" s="124"/>
      <c r="F82" s="10"/>
      <c r="G82" s="31">
        <f>SUM(F43:F81)</f>
        <v>0</v>
      </c>
    </row>
    <row r="83" spans="2:7" ht="18" thickTop="1">
      <c r="B83" s="41" t="s">
        <v>9</v>
      </c>
      <c r="C83" s="155" t="s">
        <v>19</v>
      </c>
      <c r="D83" s="205"/>
      <c r="E83" s="144"/>
      <c r="F83" s="7"/>
      <c r="G83" s="20"/>
    </row>
    <row r="84" spans="2:7">
      <c r="B84" s="40" t="s">
        <v>47</v>
      </c>
      <c r="C84" s="158" t="s">
        <v>48</v>
      </c>
      <c r="D84" s="221"/>
      <c r="E84" s="144"/>
      <c r="F84" s="112"/>
      <c r="G84" s="20"/>
    </row>
    <row r="85" spans="2:7" ht="14.4">
      <c r="B85" s="42">
        <v>1</v>
      </c>
      <c r="C85" s="162" t="s">
        <v>158</v>
      </c>
      <c r="D85" s="217">
        <v>2.7895651267725596</v>
      </c>
      <c r="E85" s="144"/>
      <c r="F85" s="139">
        <f>E85*D85/100</f>
        <v>0</v>
      </c>
      <c r="G85" s="20"/>
    </row>
    <row r="86" spans="2:7" ht="14.4">
      <c r="B86" s="40">
        <f>B85+1</f>
        <v>2</v>
      </c>
      <c r="C86" s="152" t="s">
        <v>159</v>
      </c>
      <c r="D86" s="217">
        <v>1.8560983576730454</v>
      </c>
      <c r="E86" s="144"/>
      <c r="F86" s="139">
        <f>E86*D86/100</f>
        <v>0</v>
      </c>
      <c r="G86" s="20"/>
    </row>
    <row r="87" spans="2:7" ht="14.4">
      <c r="B87" s="40">
        <f>B86+1</f>
        <v>3</v>
      </c>
      <c r="C87" s="163" t="s">
        <v>160</v>
      </c>
      <c r="D87" s="217">
        <v>0.64404570066877187</v>
      </c>
      <c r="E87" s="144"/>
      <c r="F87" s="139">
        <f>E87*D87/100</f>
        <v>0</v>
      </c>
      <c r="G87" s="20"/>
    </row>
    <row r="88" spans="2:7" ht="14.4">
      <c r="B88" s="40">
        <f>B87+1</f>
        <v>4</v>
      </c>
      <c r="C88" s="152" t="s">
        <v>161</v>
      </c>
      <c r="D88" s="217">
        <v>0.5308282967214808</v>
      </c>
      <c r="E88" s="144"/>
      <c r="F88" s="139">
        <f>E88*D88/100</f>
        <v>0</v>
      </c>
      <c r="G88" s="20"/>
    </row>
    <row r="89" spans="2:7" ht="14.4">
      <c r="B89" s="40">
        <f>B88+1</f>
        <v>5</v>
      </c>
      <c r="C89" s="153" t="s">
        <v>60</v>
      </c>
      <c r="D89" s="217">
        <v>0.5742670790414055</v>
      </c>
      <c r="E89" s="144"/>
      <c r="F89" s="139">
        <f>E89*D89/100</f>
        <v>0</v>
      </c>
      <c r="G89" s="20"/>
    </row>
    <row r="90" spans="2:7">
      <c r="B90" s="40"/>
      <c r="C90" s="164"/>
      <c r="D90" s="220"/>
      <c r="E90" s="144"/>
      <c r="F90" s="112"/>
      <c r="G90" s="20"/>
    </row>
    <row r="91" spans="2:7">
      <c r="B91" s="40" t="s">
        <v>49</v>
      </c>
      <c r="C91" s="158" t="s">
        <v>50</v>
      </c>
      <c r="D91" s="220"/>
      <c r="E91" s="144"/>
      <c r="F91" s="112"/>
      <c r="G91" s="20"/>
    </row>
    <row r="92" spans="2:7" ht="14.4">
      <c r="B92" s="42">
        <v>1</v>
      </c>
      <c r="C92" s="162" t="s">
        <v>158</v>
      </c>
      <c r="D92" s="217">
        <v>3.3972401208404772</v>
      </c>
      <c r="E92" s="144"/>
      <c r="F92" s="139">
        <f>E92*D92/100</f>
        <v>0</v>
      </c>
      <c r="G92" s="20"/>
    </row>
    <row r="93" spans="2:7" ht="14.4">
      <c r="B93" s="40">
        <f>B92+1</f>
        <v>2</v>
      </c>
      <c r="C93" s="152" t="s">
        <v>162</v>
      </c>
      <c r="D93" s="217">
        <v>3.0545106399678907</v>
      </c>
      <c r="E93" s="144"/>
      <c r="F93" s="139">
        <f>E93*D93/100</f>
        <v>0</v>
      </c>
      <c r="G93" s="20"/>
    </row>
    <row r="94" spans="2:7" ht="14.4">
      <c r="B94" s="40">
        <f>B93+1</f>
        <v>3</v>
      </c>
      <c r="C94" s="152" t="s">
        <v>163</v>
      </c>
      <c r="D94" s="217">
        <v>0.87356398632049825</v>
      </c>
      <c r="E94" s="144"/>
      <c r="F94" s="139">
        <f>E94*D94/100</f>
        <v>0</v>
      </c>
      <c r="G94" s="20"/>
    </row>
    <row r="95" spans="2:7" ht="14.4">
      <c r="B95" s="40">
        <f>B94+1</f>
        <v>4</v>
      </c>
      <c r="C95" s="153" t="s">
        <v>60</v>
      </c>
      <c r="D95" s="217">
        <v>0.62408064624054005</v>
      </c>
      <c r="E95" s="144"/>
      <c r="F95" s="139">
        <f>E95*D95/100</f>
        <v>0</v>
      </c>
      <c r="G95" s="20"/>
    </row>
    <row r="96" spans="2:7" ht="14.4">
      <c r="B96" s="40">
        <f>B95+1</f>
        <v>5</v>
      </c>
      <c r="C96" s="165" t="s">
        <v>164</v>
      </c>
      <c r="D96" s="217">
        <v>8.2588609753275158E-2</v>
      </c>
      <c r="E96" s="144"/>
      <c r="F96" s="139">
        <f>E96*D96/100</f>
        <v>0</v>
      </c>
      <c r="G96" s="20"/>
    </row>
    <row r="97" spans="2:7">
      <c r="B97" s="40"/>
      <c r="C97" s="164"/>
      <c r="D97" s="220"/>
      <c r="E97" s="144"/>
      <c r="F97" s="112"/>
      <c r="G97" s="20"/>
    </row>
    <row r="98" spans="2:7">
      <c r="B98" s="40" t="s">
        <v>54</v>
      </c>
      <c r="C98" s="164" t="s">
        <v>58</v>
      </c>
      <c r="D98" s="220"/>
      <c r="E98" s="144"/>
      <c r="F98" s="112"/>
      <c r="G98" s="20"/>
    </row>
    <row r="99" spans="2:7" ht="14.4">
      <c r="B99" s="40">
        <v>1</v>
      </c>
      <c r="C99" s="156" t="s">
        <v>61</v>
      </c>
      <c r="D99" s="217">
        <v>7.5475101816870435E-2</v>
      </c>
      <c r="E99" s="144"/>
      <c r="F99" s="139">
        <f t="shared" ref="F99:F105" si="11">E99*D99/100</f>
        <v>0</v>
      </c>
      <c r="G99" s="20"/>
    </row>
    <row r="100" spans="2:7" ht="14.4">
      <c r="B100" s="40">
        <f t="shared" ref="B100:B105" si="12">B99+1</f>
        <v>2</v>
      </c>
      <c r="C100" s="165" t="s">
        <v>165</v>
      </c>
      <c r="D100" s="217">
        <v>0.55218973671760618</v>
      </c>
      <c r="E100" s="144"/>
      <c r="F100" s="139">
        <f t="shared" si="11"/>
        <v>0</v>
      </c>
      <c r="G100" s="20"/>
    </row>
    <row r="101" spans="2:7" ht="14.4">
      <c r="B101" s="40">
        <f t="shared" si="12"/>
        <v>3</v>
      </c>
      <c r="C101" s="153" t="s">
        <v>103</v>
      </c>
      <c r="D101" s="217">
        <v>5.0447482608384268E-2</v>
      </c>
      <c r="E101" s="144"/>
      <c r="F101" s="139">
        <f t="shared" si="11"/>
        <v>0</v>
      </c>
      <c r="G101" s="20"/>
    </row>
    <row r="102" spans="2:7" ht="14.4">
      <c r="B102" s="40">
        <v>4</v>
      </c>
      <c r="C102" s="153" t="s">
        <v>166</v>
      </c>
      <c r="D102" s="217">
        <v>6.7563592779086065E-2</v>
      </c>
      <c r="E102" s="144"/>
      <c r="F102" s="139">
        <f t="shared" si="11"/>
        <v>0</v>
      </c>
      <c r="G102" s="20"/>
    </row>
    <row r="103" spans="2:7" ht="14.4">
      <c r="B103" s="40">
        <f t="shared" si="12"/>
        <v>5</v>
      </c>
      <c r="C103" s="153" t="s">
        <v>104</v>
      </c>
      <c r="D103" s="217">
        <v>5.5780502198413455E-2</v>
      </c>
      <c r="E103" s="144"/>
      <c r="F103" s="139">
        <f t="shared" si="11"/>
        <v>0</v>
      </c>
      <c r="G103" s="20"/>
    </row>
    <row r="104" spans="2:7" ht="14.4">
      <c r="B104" s="40">
        <f t="shared" si="12"/>
        <v>6</v>
      </c>
      <c r="C104" s="153" t="s">
        <v>62</v>
      </c>
      <c r="D104" s="217">
        <v>2.5944419627169053E-2</v>
      </c>
      <c r="E104" s="144"/>
      <c r="F104" s="139">
        <f t="shared" si="11"/>
        <v>0</v>
      </c>
      <c r="G104" s="20"/>
    </row>
    <row r="105" spans="2:7" ht="15" thickBot="1">
      <c r="B105" s="40">
        <f t="shared" si="12"/>
        <v>7</v>
      </c>
      <c r="C105" s="165" t="s">
        <v>167</v>
      </c>
      <c r="D105" s="218">
        <v>5.7621234748350333E-2</v>
      </c>
      <c r="E105" s="144"/>
      <c r="F105" s="139">
        <f t="shared" si="11"/>
        <v>0</v>
      </c>
      <c r="G105" s="20"/>
    </row>
    <row r="106" spans="2:7" ht="17.399999999999999" thickTop="1" thickBot="1">
      <c r="B106" s="41"/>
      <c r="C106" s="95"/>
      <c r="D106" s="202">
        <f>SUM(D85:D105)</f>
        <v>15.311810634495822</v>
      </c>
      <c r="E106" s="125"/>
      <c r="F106" s="57"/>
      <c r="G106" s="117">
        <f>SUM(F85:F105)</f>
        <v>0</v>
      </c>
    </row>
    <row r="107" spans="2:7" ht="16.2" thickTop="1">
      <c r="B107" s="5" t="s">
        <v>11</v>
      </c>
      <c r="C107" s="166" t="s">
        <v>20</v>
      </c>
      <c r="D107" s="206"/>
      <c r="E107" s="144"/>
      <c r="F107" s="112"/>
      <c r="G107" s="20"/>
    </row>
    <row r="108" spans="2:7" ht="14.4">
      <c r="B108" s="145"/>
      <c r="C108" s="167" t="s">
        <v>168</v>
      </c>
      <c r="D108" s="207"/>
      <c r="E108" s="144"/>
      <c r="F108" s="146"/>
      <c r="G108" s="20"/>
    </row>
    <row r="109" spans="2:7" ht="14.4">
      <c r="B109" s="130">
        <v>1</v>
      </c>
      <c r="C109" s="156" t="s">
        <v>169</v>
      </c>
      <c r="D109" s="217">
        <v>1.8333379399191834</v>
      </c>
      <c r="E109" s="144"/>
      <c r="F109" s="139">
        <f t="shared" ref="F109:F127" si="13">E109*D109/100</f>
        <v>0</v>
      </c>
      <c r="G109" s="20"/>
    </row>
    <row r="110" spans="2:7" ht="14.4">
      <c r="B110" s="130">
        <v>2</v>
      </c>
      <c r="C110" s="156" t="s">
        <v>170</v>
      </c>
      <c r="D110" s="217">
        <v>1.9133521515755993</v>
      </c>
      <c r="E110" s="144"/>
      <c r="F110" s="139">
        <f t="shared" si="13"/>
        <v>0</v>
      </c>
      <c r="G110" s="20"/>
    </row>
    <row r="111" spans="2:7" ht="14.4">
      <c r="B111" s="130">
        <v>3</v>
      </c>
      <c r="C111" s="156" t="s">
        <v>171</v>
      </c>
      <c r="D111" s="217">
        <v>0.61899346428990332</v>
      </c>
      <c r="E111" s="144"/>
      <c r="F111" s="139">
        <f t="shared" si="13"/>
        <v>0</v>
      </c>
      <c r="G111" s="20"/>
    </row>
    <row r="112" spans="2:7" ht="14.4">
      <c r="B112" s="130">
        <v>4</v>
      </c>
      <c r="C112" s="156" t="s">
        <v>172</v>
      </c>
      <c r="D112" s="217">
        <v>0.7600904187647185</v>
      </c>
      <c r="E112" s="200"/>
      <c r="F112" s="139">
        <f t="shared" si="13"/>
        <v>0</v>
      </c>
      <c r="G112" s="20"/>
    </row>
    <row r="113" spans="2:7" ht="14.4">
      <c r="B113" s="130">
        <v>5</v>
      </c>
      <c r="C113" s="156" t="s">
        <v>173</v>
      </c>
      <c r="D113" s="217">
        <v>0.80409653857886165</v>
      </c>
      <c r="E113" s="144"/>
      <c r="F113" s="139">
        <f t="shared" si="13"/>
        <v>0</v>
      </c>
      <c r="G113" s="20"/>
    </row>
    <row r="114" spans="2:7" ht="14.4">
      <c r="B114" s="130">
        <v>6</v>
      </c>
      <c r="C114" s="156" t="s">
        <v>105</v>
      </c>
      <c r="D114" s="217">
        <v>0.6878143404599496</v>
      </c>
      <c r="E114" s="144"/>
      <c r="F114" s="139">
        <f t="shared" si="13"/>
        <v>0</v>
      </c>
      <c r="G114" s="20"/>
    </row>
    <row r="115" spans="2:7" ht="14.4">
      <c r="B115" s="130">
        <v>7</v>
      </c>
      <c r="C115" s="156" t="s">
        <v>106</v>
      </c>
      <c r="D115" s="217">
        <v>1.4455795206438464</v>
      </c>
      <c r="E115" s="144"/>
      <c r="F115" s="139">
        <f t="shared" si="13"/>
        <v>0</v>
      </c>
      <c r="G115" s="20"/>
    </row>
    <row r="116" spans="2:7" ht="14.4">
      <c r="B116" s="130">
        <v>8</v>
      </c>
      <c r="C116" s="156" t="s">
        <v>107</v>
      </c>
      <c r="D116" s="217">
        <v>0.74365369805473958</v>
      </c>
      <c r="E116" s="144"/>
      <c r="F116" s="139">
        <f t="shared" si="13"/>
        <v>0</v>
      </c>
      <c r="G116" s="20"/>
    </row>
    <row r="117" spans="2:7" ht="14.4">
      <c r="B117" s="130">
        <v>9</v>
      </c>
      <c r="C117" s="156" t="s">
        <v>108</v>
      </c>
      <c r="D117" s="217">
        <v>0.68884656201629679</v>
      </c>
      <c r="E117" s="144"/>
      <c r="F117" s="139">
        <f t="shared" si="13"/>
        <v>0</v>
      </c>
      <c r="G117" s="20"/>
    </row>
    <row r="118" spans="2:7" ht="14.4">
      <c r="B118" s="130">
        <v>10</v>
      </c>
      <c r="C118" s="156" t="s">
        <v>126</v>
      </c>
      <c r="D118" s="217">
        <v>0.65851546352195756</v>
      </c>
      <c r="E118" s="144"/>
      <c r="F118" s="139">
        <f t="shared" si="13"/>
        <v>0</v>
      </c>
      <c r="G118" s="20"/>
    </row>
    <row r="119" spans="2:7" ht="14.4">
      <c r="B119" s="130">
        <v>11</v>
      </c>
      <c r="C119" s="156" t="s">
        <v>174</v>
      </c>
      <c r="D119" s="217">
        <v>0.36422226637744903</v>
      </c>
      <c r="E119" s="144"/>
      <c r="F119" s="139">
        <f t="shared" si="13"/>
        <v>0</v>
      </c>
      <c r="G119" s="20"/>
    </row>
    <row r="120" spans="2:7" ht="14.4">
      <c r="B120" s="130">
        <v>12</v>
      </c>
      <c r="C120" s="156" t="s">
        <v>175</v>
      </c>
      <c r="D120" s="217">
        <v>0.47241965484309845</v>
      </c>
      <c r="E120" s="144"/>
      <c r="F120" s="139">
        <f t="shared" si="13"/>
        <v>0</v>
      </c>
      <c r="G120" s="20"/>
    </row>
    <row r="121" spans="2:7" ht="14.4">
      <c r="B121" s="143">
        <f>B120+1</f>
        <v>13</v>
      </c>
      <c r="C121" s="156" t="s">
        <v>176</v>
      </c>
      <c r="D121" s="217">
        <v>0.49439313691066478</v>
      </c>
      <c r="E121" s="144"/>
      <c r="F121" s="139">
        <f t="shared" si="13"/>
        <v>0</v>
      </c>
      <c r="G121" s="20"/>
    </row>
    <row r="122" spans="2:7" ht="14.4">
      <c r="B122" s="143">
        <f t="shared" ref="B122:B127" si="14">B121+1</f>
        <v>14</v>
      </c>
      <c r="C122" s="156" t="s">
        <v>177</v>
      </c>
      <c r="D122" s="217">
        <v>0.37353883539773314</v>
      </c>
      <c r="E122" s="144"/>
      <c r="F122" s="139">
        <f t="shared" si="13"/>
        <v>0</v>
      </c>
      <c r="G122" s="20"/>
    </row>
    <row r="123" spans="2:7" ht="14.4">
      <c r="B123" s="143">
        <f t="shared" si="14"/>
        <v>15</v>
      </c>
      <c r="C123" s="156" t="s">
        <v>178</v>
      </c>
      <c r="D123" s="217">
        <v>0.78459303132198155</v>
      </c>
      <c r="E123" s="144"/>
      <c r="F123" s="139">
        <f t="shared" si="13"/>
        <v>0</v>
      </c>
      <c r="G123" s="20"/>
    </row>
    <row r="124" spans="2:7" ht="14.4">
      <c r="B124" s="143">
        <f t="shared" si="14"/>
        <v>16</v>
      </c>
      <c r="C124" s="156" t="s">
        <v>179</v>
      </c>
      <c r="D124" s="217">
        <v>0.9560960048084618</v>
      </c>
      <c r="E124" s="144"/>
      <c r="F124" s="139">
        <f t="shared" si="13"/>
        <v>0</v>
      </c>
      <c r="G124" s="20"/>
    </row>
    <row r="125" spans="2:7" ht="14.4">
      <c r="B125" s="143">
        <f t="shared" si="14"/>
        <v>17</v>
      </c>
      <c r="C125" s="156" t="s">
        <v>180</v>
      </c>
      <c r="D125" s="217">
        <v>0.72667211450432678</v>
      </c>
      <c r="E125" s="144"/>
      <c r="F125" s="139">
        <f t="shared" si="13"/>
        <v>0</v>
      </c>
      <c r="G125" s="20"/>
    </row>
    <row r="126" spans="2:7" ht="14.4">
      <c r="B126" s="143">
        <f t="shared" si="14"/>
        <v>18</v>
      </c>
      <c r="C126" s="156" t="s">
        <v>181</v>
      </c>
      <c r="D126" s="217">
        <v>0.32561312635449896</v>
      </c>
      <c r="E126" s="144"/>
      <c r="F126" s="139">
        <f t="shared" si="13"/>
        <v>0</v>
      </c>
      <c r="G126" s="20"/>
    </row>
    <row r="127" spans="2:7" ht="15" thickBot="1">
      <c r="B127" s="143">
        <f t="shared" si="14"/>
        <v>19</v>
      </c>
      <c r="C127" s="156" t="s">
        <v>182</v>
      </c>
      <c r="D127" s="218">
        <v>0.27422185542564953</v>
      </c>
      <c r="E127" s="144"/>
      <c r="F127" s="139">
        <f t="shared" si="13"/>
        <v>0</v>
      </c>
      <c r="G127" s="19"/>
    </row>
    <row r="128" spans="2:7" ht="15.6" thickTop="1" thickBot="1">
      <c r="B128" s="9"/>
      <c r="C128" s="99"/>
      <c r="D128" s="208">
        <f>SUM(D109:D127)</f>
        <v>14.926050123768922</v>
      </c>
      <c r="E128" s="125"/>
      <c r="F128" s="57"/>
      <c r="G128" s="117">
        <f>SUM(F109:F127)</f>
        <v>0</v>
      </c>
    </row>
    <row r="129" spans="2:7" ht="15" thickTop="1">
      <c r="B129" s="98"/>
      <c r="C129" s="153"/>
      <c r="D129" s="209"/>
      <c r="E129" s="200"/>
      <c r="F129" s="112"/>
      <c r="G129" s="20"/>
    </row>
    <row r="130" spans="2:7" ht="15.6">
      <c r="B130" s="100" t="s">
        <v>2</v>
      </c>
      <c r="C130" s="168" t="s">
        <v>6</v>
      </c>
      <c r="D130" s="210"/>
      <c r="E130" s="200"/>
      <c r="F130" s="112"/>
      <c r="G130" s="20"/>
    </row>
    <row r="131" spans="2:7" ht="14.4">
      <c r="B131" s="130">
        <v>1</v>
      </c>
      <c r="C131" s="153" t="s">
        <v>63</v>
      </c>
      <c r="D131" s="217">
        <v>0.92739315914235998</v>
      </c>
      <c r="E131" s="200"/>
      <c r="F131" s="139">
        <f t="shared" ref="F131:F136" si="15">E131*D131/100</f>
        <v>0</v>
      </c>
      <c r="G131" s="20"/>
    </row>
    <row r="132" spans="2:7" ht="14.4">
      <c r="B132" s="130">
        <v>2</v>
      </c>
      <c r="C132" s="156" t="s">
        <v>183</v>
      </c>
      <c r="D132" s="217">
        <v>2.362348594283334</v>
      </c>
      <c r="E132" s="200"/>
      <c r="F132" s="139">
        <f t="shared" si="15"/>
        <v>0</v>
      </c>
      <c r="G132" s="20"/>
    </row>
    <row r="133" spans="2:7" ht="14.4">
      <c r="B133" s="130">
        <v>3</v>
      </c>
      <c r="C133" s="156" t="s">
        <v>109</v>
      </c>
      <c r="D133" s="217">
        <v>0.16863341127931203</v>
      </c>
      <c r="E133" s="200"/>
      <c r="F133" s="139">
        <f t="shared" si="15"/>
        <v>0</v>
      </c>
      <c r="G133" s="20"/>
    </row>
    <row r="134" spans="2:7" ht="14.4">
      <c r="B134" s="130">
        <v>4</v>
      </c>
      <c r="C134" s="169" t="s">
        <v>184</v>
      </c>
      <c r="D134" s="211">
        <v>0</v>
      </c>
      <c r="E134" s="200"/>
      <c r="F134" s="139">
        <f t="shared" si="15"/>
        <v>0</v>
      </c>
      <c r="G134" s="20"/>
    </row>
    <row r="135" spans="2:7" ht="14.4">
      <c r="B135" s="130"/>
      <c r="C135" s="169" t="s">
        <v>185</v>
      </c>
      <c r="D135" s="212"/>
      <c r="E135" s="200"/>
      <c r="F135" s="139">
        <f t="shared" si="15"/>
        <v>0</v>
      </c>
      <c r="G135" s="20"/>
    </row>
    <row r="136" spans="2:7" ht="15" thickBot="1">
      <c r="B136" s="130"/>
      <c r="C136" s="170" t="s">
        <v>186</v>
      </c>
      <c r="D136" s="213"/>
      <c r="E136" s="200"/>
      <c r="F136" s="139">
        <f t="shared" si="15"/>
        <v>0</v>
      </c>
      <c r="G136" s="20"/>
    </row>
    <row r="137" spans="2:7" ht="15.6" thickTop="1" thickBot="1">
      <c r="B137" s="9"/>
      <c r="C137" s="99"/>
      <c r="D137" s="208">
        <f>SUM(D131:D136)</f>
        <v>3.4583751647050063</v>
      </c>
      <c r="E137" s="125"/>
      <c r="F137" s="57"/>
      <c r="G137" s="117">
        <f>SUM(F131:F136)</f>
        <v>0</v>
      </c>
    </row>
    <row r="138" spans="2:7" ht="15" thickTop="1">
      <c r="B138" s="98"/>
      <c r="C138" s="171"/>
      <c r="D138" s="206"/>
      <c r="E138" s="200"/>
      <c r="F138" s="112"/>
      <c r="G138" s="20"/>
    </row>
    <row r="139" spans="2:7" ht="15.6">
      <c r="B139" s="14" t="s">
        <v>3</v>
      </c>
      <c r="C139" s="101" t="s">
        <v>21</v>
      </c>
      <c r="D139" s="210"/>
      <c r="E139" s="200"/>
      <c r="F139" s="112"/>
      <c r="G139" s="20"/>
    </row>
    <row r="140" spans="2:7" ht="14.4">
      <c r="B140" s="130" t="s">
        <v>47</v>
      </c>
      <c r="C140" s="172" t="s">
        <v>48</v>
      </c>
      <c r="D140" s="214"/>
      <c r="E140" s="200"/>
      <c r="F140" s="112"/>
      <c r="G140" s="20"/>
    </row>
    <row r="141" spans="2:7" ht="14.4">
      <c r="B141" s="130">
        <v>1</v>
      </c>
      <c r="C141" s="152" t="s">
        <v>64</v>
      </c>
      <c r="D141" s="217">
        <v>0.65067324301132046</v>
      </c>
      <c r="E141" s="200"/>
      <c r="F141" s="139">
        <f>E141*D141/100</f>
        <v>0</v>
      </c>
      <c r="G141" s="20"/>
    </row>
    <row r="142" spans="2:7" ht="14.4">
      <c r="B142" s="130">
        <v>2</v>
      </c>
      <c r="C142" s="152" t="s">
        <v>110</v>
      </c>
      <c r="D142" s="217">
        <v>6.9389635827169477E-2</v>
      </c>
      <c r="E142" s="200"/>
      <c r="F142" s="139">
        <f>E142*D142/100</f>
        <v>0</v>
      </c>
      <c r="G142" s="20"/>
    </row>
    <row r="143" spans="2:7" ht="14.4">
      <c r="B143" s="143">
        <v>3</v>
      </c>
      <c r="C143" s="152" t="s">
        <v>187</v>
      </c>
      <c r="D143" s="217">
        <v>7.6162186020104425E-2</v>
      </c>
      <c r="E143" s="200"/>
      <c r="F143" s="139">
        <f t="shared" ref="F143:F145" si="16">E143*D143/100</f>
        <v>0</v>
      </c>
      <c r="G143" s="20"/>
    </row>
    <row r="144" spans="2:7" ht="14.4">
      <c r="B144" s="143">
        <v>4</v>
      </c>
      <c r="C144" s="152" t="s">
        <v>188</v>
      </c>
      <c r="D144" s="217">
        <v>0.22915318550906696</v>
      </c>
      <c r="E144" s="200"/>
      <c r="F144" s="139">
        <f t="shared" si="16"/>
        <v>0</v>
      </c>
      <c r="G144" s="20"/>
    </row>
    <row r="145" spans="2:7" ht="14.4">
      <c r="B145" s="143">
        <v>5</v>
      </c>
      <c r="C145" s="152" t="s">
        <v>189</v>
      </c>
      <c r="D145" s="217">
        <v>0.13512718555817213</v>
      </c>
      <c r="E145" s="200"/>
      <c r="F145" s="139">
        <f t="shared" si="16"/>
        <v>0</v>
      </c>
      <c r="G145" s="20"/>
    </row>
    <row r="146" spans="2:7" ht="14.4">
      <c r="B146" s="130">
        <v>6</v>
      </c>
      <c r="C146" s="152" t="s">
        <v>190</v>
      </c>
      <c r="D146" s="217">
        <v>0.16099612873935373</v>
      </c>
      <c r="E146" s="200"/>
      <c r="F146" s="139">
        <f>E146*D146/100</f>
        <v>0</v>
      </c>
      <c r="G146" s="20"/>
    </row>
    <row r="147" spans="2:7" ht="14.4">
      <c r="B147" s="130">
        <v>7</v>
      </c>
      <c r="C147" s="152" t="s">
        <v>191</v>
      </c>
      <c r="D147" s="217">
        <v>0.19173046217531758</v>
      </c>
      <c r="E147" s="200"/>
      <c r="F147" s="139">
        <f>E147*D147/100</f>
        <v>0</v>
      </c>
      <c r="G147" s="20"/>
    </row>
    <row r="148" spans="2:7">
      <c r="B148" s="130"/>
      <c r="C148" s="173"/>
      <c r="D148" s="212"/>
      <c r="E148" s="200"/>
      <c r="F148" s="112"/>
      <c r="G148" s="20"/>
    </row>
    <row r="149" spans="2:7">
      <c r="B149" s="130" t="s">
        <v>49</v>
      </c>
      <c r="C149" s="172" t="s">
        <v>50</v>
      </c>
      <c r="D149" s="212"/>
      <c r="E149" s="200"/>
      <c r="F149" s="112"/>
      <c r="G149" s="20"/>
    </row>
    <row r="150" spans="2:7" ht="14.4">
      <c r="B150" s="130">
        <v>1</v>
      </c>
      <c r="C150" s="152" t="s">
        <v>64</v>
      </c>
      <c r="D150" s="217">
        <v>0.66607287271682392</v>
      </c>
      <c r="E150" s="200"/>
      <c r="F150" s="139">
        <f>E150*D150/100</f>
        <v>0</v>
      </c>
      <c r="G150" s="20"/>
    </row>
    <row r="151" spans="2:7" ht="14.4">
      <c r="B151" s="130">
        <v>2</v>
      </c>
      <c r="C151" s="152" t="s">
        <v>110</v>
      </c>
      <c r="D151" s="217">
        <v>0.2463332071864516</v>
      </c>
      <c r="E151" s="200"/>
      <c r="F151" s="139">
        <f t="shared" ref="F151:F152" si="17">E151*D151/100</f>
        <v>0</v>
      </c>
      <c r="G151" s="20"/>
    </row>
    <row r="152" spans="2:7" ht="14.4">
      <c r="B152" s="130">
        <v>3</v>
      </c>
      <c r="C152" s="152" t="s">
        <v>188</v>
      </c>
      <c r="D152" s="217">
        <v>0.25702316753043991</v>
      </c>
      <c r="E152" s="200"/>
      <c r="F152" s="139">
        <f t="shared" si="17"/>
        <v>0</v>
      </c>
      <c r="G152" s="20"/>
    </row>
    <row r="153" spans="2:7" ht="14.4">
      <c r="B153" s="130">
        <v>4</v>
      </c>
      <c r="C153" s="152" t="s">
        <v>190</v>
      </c>
      <c r="D153" s="217">
        <v>0.11433058417722221</v>
      </c>
      <c r="E153" s="200"/>
      <c r="F153" s="139">
        <f>E153*D153/100</f>
        <v>0</v>
      </c>
      <c r="G153" s="20"/>
    </row>
    <row r="154" spans="2:7" ht="14.4">
      <c r="B154" s="130">
        <v>5</v>
      </c>
      <c r="C154" s="152" t="s">
        <v>191</v>
      </c>
      <c r="D154" s="217">
        <v>0.21830547533509145</v>
      </c>
      <c r="E154" s="200"/>
      <c r="F154" s="139">
        <f>E154*D154/100</f>
        <v>0</v>
      </c>
      <c r="G154" s="20"/>
    </row>
    <row r="155" spans="2:7" ht="15" thickBot="1">
      <c r="B155" s="130">
        <v>6</v>
      </c>
      <c r="C155" s="152" t="s">
        <v>192</v>
      </c>
      <c r="D155" s="218">
        <v>3.7535329321714481E-2</v>
      </c>
      <c r="E155" s="200"/>
      <c r="F155" s="139">
        <f>E155*D155/100</f>
        <v>0</v>
      </c>
      <c r="G155" s="20"/>
    </row>
    <row r="156" spans="2:7" ht="15.6" thickTop="1" thickBot="1">
      <c r="B156" s="9"/>
      <c r="C156" s="99"/>
      <c r="D156" s="208">
        <f>SUM(D141:D155)</f>
        <v>3.0528326631082483</v>
      </c>
      <c r="E156" s="125"/>
      <c r="F156" s="57"/>
      <c r="G156" s="117">
        <f>SUM(F141:F155)</f>
        <v>0</v>
      </c>
    </row>
    <row r="157" spans="2:7" ht="15" thickTop="1">
      <c r="B157" s="98"/>
      <c r="C157" s="156"/>
      <c r="D157" s="209"/>
      <c r="E157" s="200"/>
      <c r="F157" s="112"/>
      <c r="G157" s="20"/>
    </row>
    <row r="158" spans="2:7" ht="15.6">
      <c r="B158" s="100" t="s">
        <v>4</v>
      </c>
      <c r="C158" s="168" t="s">
        <v>22</v>
      </c>
      <c r="D158" s="210"/>
      <c r="E158" s="200"/>
      <c r="F158" s="112"/>
      <c r="G158" s="20"/>
    </row>
    <row r="159" spans="2:7">
      <c r="B159" s="130" t="s">
        <v>47</v>
      </c>
      <c r="C159" s="172" t="s">
        <v>48</v>
      </c>
      <c r="D159" s="212"/>
      <c r="E159" s="200"/>
      <c r="F159" s="112"/>
      <c r="G159" s="20"/>
    </row>
    <row r="160" spans="2:7" ht="14.4">
      <c r="B160" s="130">
        <v>1</v>
      </c>
      <c r="C160" s="157" t="s">
        <v>193</v>
      </c>
      <c r="D160" s="217">
        <v>0.83331246243905266</v>
      </c>
      <c r="E160" s="200"/>
      <c r="F160" s="139">
        <f t="shared" ref="F160:F172" si="18">E160*D160/100</f>
        <v>0</v>
      </c>
      <c r="G160" s="20"/>
    </row>
    <row r="161" spans="2:7" ht="14.4">
      <c r="B161" s="130">
        <v>2</v>
      </c>
      <c r="C161" s="157" t="s">
        <v>194</v>
      </c>
      <c r="D161" s="217">
        <v>0.2223040107075355</v>
      </c>
      <c r="E161" s="200"/>
      <c r="F161" s="139">
        <f t="shared" si="18"/>
        <v>0</v>
      </c>
      <c r="G161" s="20"/>
    </row>
    <row r="162" spans="2:7" ht="14.4">
      <c r="B162" s="130">
        <v>3</v>
      </c>
      <c r="C162" s="157" t="s">
        <v>195</v>
      </c>
      <c r="D162" s="217">
        <v>0.41352160690962692</v>
      </c>
      <c r="E162" s="200"/>
      <c r="F162" s="139">
        <f t="shared" si="18"/>
        <v>0</v>
      </c>
      <c r="G162" s="20"/>
    </row>
    <row r="163" spans="2:7" ht="14.4">
      <c r="B163" s="130">
        <v>4</v>
      </c>
      <c r="C163" s="157" t="s">
        <v>196</v>
      </c>
      <c r="D163" s="217">
        <v>8.6752784666355318E-2</v>
      </c>
      <c r="E163" s="200"/>
      <c r="F163" s="139">
        <f t="shared" si="18"/>
        <v>0</v>
      </c>
      <c r="G163" s="20"/>
    </row>
    <row r="164" spans="2:7" ht="14.4">
      <c r="B164" s="130">
        <v>5</v>
      </c>
      <c r="C164" s="174" t="s">
        <v>197</v>
      </c>
      <c r="D164" s="217">
        <v>0.37561512391747459</v>
      </c>
      <c r="E164" s="200"/>
      <c r="F164" s="139">
        <f t="shared" si="18"/>
        <v>0</v>
      </c>
      <c r="G164" s="20"/>
    </row>
    <row r="165" spans="2:7" ht="14.4">
      <c r="B165" s="130">
        <v>6</v>
      </c>
      <c r="C165" s="174" t="s">
        <v>198</v>
      </c>
      <c r="D165" s="217">
        <v>0.81651135604012859</v>
      </c>
      <c r="E165" s="200"/>
      <c r="F165" s="139">
        <f t="shared" si="18"/>
        <v>0</v>
      </c>
      <c r="G165" s="20"/>
    </row>
    <row r="166" spans="2:7" ht="14.4">
      <c r="B166" s="130">
        <v>7</v>
      </c>
      <c r="C166" s="174" t="s">
        <v>199</v>
      </c>
      <c r="D166" s="217">
        <v>0.3347873930568796</v>
      </c>
      <c r="E166" s="200"/>
      <c r="F166" s="139">
        <f t="shared" si="18"/>
        <v>0</v>
      </c>
      <c r="G166" s="20"/>
    </row>
    <row r="167" spans="2:7" ht="14.4">
      <c r="B167" s="130">
        <v>8</v>
      </c>
      <c r="C167" s="174" t="s">
        <v>200</v>
      </c>
      <c r="D167" s="217">
        <v>0.29016081450319359</v>
      </c>
      <c r="E167" s="200"/>
      <c r="F167" s="139">
        <f t="shared" si="18"/>
        <v>0</v>
      </c>
      <c r="G167" s="20"/>
    </row>
    <row r="168" spans="2:7" ht="14.4">
      <c r="B168" s="130">
        <v>9</v>
      </c>
      <c r="C168" s="156" t="s">
        <v>201</v>
      </c>
      <c r="D168" s="217">
        <v>0.17756509327170494</v>
      </c>
      <c r="E168" s="200"/>
      <c r="F168" s="139">
        <f t="shared" si="18"/>
        <v>0</v>
      </c>
      <c r="G168" s="20"/>
    </row>
    <row r="169" spans="2:7" ht="14.4">
      <c r="B169" s="130">
        <v>10</v>
      </c>
      <c r="C169" s="156" t="s">
        <v>202</v>
      </c>
      <c r="D169" s="217">
        <v>0.23976790788828983</v>
      </c>
      <c r="E169" s="200"/>
      <c r="F169" s="139">
        <f t="shared" si="18"/>
        <v>0</v>
      </c>
      <c r="G169" s="20"/>
    </row>
    <row r="170" spans="2:7" ht="14.4">
      <c r="B170" s="130">
        <v>11</v>
      </c>
      <c r="C170" s="156" t="s">
        <v>203</v>
      </c>
      <c r="D170" s="217">
        <v>0.17230508462111302</v>
      </c>
      <c r="E170" s="200"/>
      <c r="F170" s="139">
        <f t="shared" si="18"/>
        <v>0</v>
      </c>
      <c r="G170" s="20"/>
    </row>
    <row r="171" spans="2:7" ht="14.4">
      <c r="B171" s="143">
        <v>12</v>
      </c>
      <c r="C171" s="174" t="s">
        <v>204</v>
      </c>
      <c r="D171" s="217">
        <v>0.28665850060366044</v>
      </c>
      <c r="E171" s="200"/>
      <c r="F171" s="139">
        <f t="shared" si="18"/>
        <v>0</v>
      </c>
      <c r="G171" s="20"/>
    </row>
    <row r="172" spans="2:7" ht="14.4">
      <c r="B172" s="130">
        <v>13</v>
      </c>
      <c r="C172" s="152" t="s">
        <v>205</v>
      </c>
      <c r="D172" s="217">
        <v>0.29253265507213461</v>
      </c>
      <c r="E172" s="200"/>
      <c r="F172" s="139">
        <f t="shared" si="18"/>
        <v>0</v>
      </c>
      <c r="G172" s="20"/>
    </row>
    <row r="173" spans="2:7">
      <c r="B173" s="130"/>
      <c r="C173" s="173"/>
      <c r="D173" s="212"/>
      <c r="E173" s="200"/>
      <c r="F173" s="112"/>
      <c r="G173" s="20"/>
    </row>
    <row r="174" spans="2:7">
      <c r="B174" s="130" t="s">
        <v>49</v>
      </c>
      <c r="C174" s="172" t="s">
        <v>50</v>
      </c>
      <c r="D174" s="212"/>
      <c r="E174" s="200"/>
      <c r="F174" s="112"/>
      <c r="G174" s="20"/>
    </row>
    <row r="175" spans="2:7" ht="14.4">
      <c r="B175" s="130">
        <v>1</v>
      </c>
      <c r="C175" s="174" t="s">
        <v>206</v>
      </c>
      <c r="D175" s="217">
        <v>0.40870992032367881</v>
      </c>
      <c r="E175" s="200"/>
      <c r="F175" s="139">
        <f t="shared" ref="F175:F188" si="19">E175*D175/100</f>
        <v>0</v>
      </c>
      <c r="G175" s="20"/>
    </row>
    <row r="176" spans="2:7" ht="14.4">
      <c r="B176" s="130">
        <v>2</v>
      </c>
      <c r="C176" s="174" t="s">
        <v>207</v>
      </c>
      <c r="D176" s="217">
        <v>0.29298628583139613</v>
      </c>
      <c r="E176" s="200"/>
      <c r="F176" s="139">
        <f t="shared" si="19"/>
        <v>0</v>
      </c>
      <c r="G176" s="20"/>
    </row>
    <row r="177" spans="2:7" ht="14.4">
      <c r="B177" s="130">
        <v>3</v>
      </c>
      <c r="C177" s="156" t="s">
        <v>208</v>
      </c>
      <c r="D177" s="217">
        <v>0.17756509327170494</v>
      </c>
      <c r="E177" s="200"/>
      <c r="F177" s="139">
        <f t="shared" si="19"/>
        <v>0</v>
      </c>
      <c r="G177" s="20"/>
    </row>
    <row r="178" spans="2:7" ht="14.4">
      <c r="B178" s="130">
        <v>4</v>
      </c>
      <c r="C178" s="156" t="s">
        <v>209</v>
      </c>
      <c r="D178" s="217">
        <v>0.33813422907322921</v>
      </c>
      <c r="E178" s="200"/>
      <c r="F178" s="139">
        <f t="shared" si="19"/>
        <v>0</v>
      </c>
      <c r="G178" s="20"/>
    </row>
    <row r="179" spans="2:7" ht="14.4">
      <c r="B179" s="130">
        <v>5</v>
      </c>
      <c r="C179" s="156" t="s">
        <v>210</v>
      </c>
      <c r="D179" s="217">
        <v>0.42086254165401443</v>
      </c>
      <c r="E179" s="200"/>
      <c r="F179" s="139">
        <f t="shared" si="19"/>
        <v>0</v>
      </c>
      <c r="G179" s="20"/>
    </row>
    <row r="180" spans="2:7" ht="14.4">
      <c r="B180" s="130">
        <v>6</v>
      </c>
      <c r="C180" s="156" t="s">
        <v>211</v>
      </c>
      <c r="D180" s="217">
        <v>0.17941999927929161</v>
      </c>
      <c r="E180" s="200"/>
      <c r="F180" s="139">
        <f t="shared" si="19"/>
        <v>0</v>
      </c>
      <c r="G180" s="20"/>
    </row>
    <row r="181" spans="2:7" ht="14.4">
      <c r="B181" s="130">
        <v>7</v>
      </c>
      <c r="C181" s="156" t="s">
        <v>212</v>
      </c>
      <c r="D181" s="217">
        <v>0.15984527192552653</v>
      </c>
      <c r="E181" s="200"/>
      <c r="F181" s="139">
        <f t="shared" si="19"/>
        <v>0</v>
      </c>
      <c r="G181" s="20"/>
    </row>
    <row r="182" spans="2:7" ht="14.4">
      <c r="B182" s="130">
        <v>8</v>
      </c>
      <c r="C182" s="156" t="s">
        <v>213</v>
      </c>
      <c r="D182" s="217">
        <v>0.34123989863839005</v>
      </c>
      <c r="E182" s="200"/>
      <c r="F182" s="139">
        <f t="shared" si="19"/>
        <v>0</v>
      </c>
      <c r="G182" s="20"/>
    </row>
    <row r="183" spans="2:7" ht="14.4">
      <c r="B183" s="130">
        <v>9</v>
      </c>
      <c r="C183" s="174" t="s">
        <v>214</v>
      </c>
      <c r="D183" s="217">
        <v>0.27932296574648174</v>
      </c>
      <c r="E183" s="200"/>
      <c r="F183" s="139">
        <f t="shared" si="19"/>
        <v>0</v>
      </c>
      <c r="G183" s="20"/>
    </row>
    <row r="184" spans="2:7" ht="14.4">
      <c r="B184" s="130">
        <v>10</v>
      </c>
      <c r="C184" s="174" t="s">
        <v>215</v>
      </c>
      <c r="D184" s="217">
        <v>0.3278483318828348</v>
      </c>
      <c r="E184" s="200"/>
      <c r="F184" s="139">
        <f t="shared" si="19"/>
        <v>0</v>
      </c>
      <c r="G184" s="20"/>
    </row>
    <row r="185" spans="2:7" ht="14.4">
      <c r="B185" s="130">
        <v>11</v>
      </c>
      <c r="C185" s="174" t="s">
        <v>216</v>
      </c>
      <c r="D185" s="217">
        <v>0.30167394587337593</v>
      </c>
      <c r="E185" s="200"/>
      <c r="F185" s="139">
        <f t="shared" si="19"/>
        <v>0</v>
      </c>
      <c r="G185" s="20"/>
    </row>
    <row r="186" spans="2:7" ht="14.4">
      <c r="B186" s="130">
        <v>12</v>
      </c>
      <c r="C186" s="152" t="s">
        <v>217</v>
      </c>
      <c r="D186" s="217">
        <v>3.2400442219629717</v>
      </c>
      <c r="E186" s="200"/>
      <c r="F186" s="139">
        <f t="shared" si="19"/>
        <v>0</v>
      </c>
      <c r="G186" s="20"/>
    </row>
    <row r="187" spans="2:7" ht="14.4">
      <c r="B187" s="130">
        <v>13</v>
      </c>
      <c r="C187" s="156" t="s">
        <v>111</v>
      </c>
      <c r="D187" s="217">
        <v>0.19961382769236821</v>
      </c>
      <c r="E187" s="200"/>
      <c r="F187" s="139">
        <f t="shared" si="19"/>
        <v>0</v>
      </c>
      <c r="G187" s="20"/>
    </row>
    <row r="188" spans="2:7" ht="15" thickBot="1">
      <c r="B188" s="130">
        <v>14</v>
      </c>
      <c r="C188" s="152" t="s">
        <v>218</v>
      </c>
      <c r="D188" s="218">
        <v>0.57595358830699195</v>
      </c>
      <c r="E188" s="200"/>
      <c r="F188" s="139">
        <f t="shared" si="19"/>
        <v>0</v>
      </c>
      <c r="G188" s="20"/>
    </row>
    <row r="189" spans="2:7" ht="15.6" thickTop="1" thickBot="1">
      <c r="B189" s="9"/>
      <c r="C189" s="99"/>
      <c r="D189" s="215">
        <f>SUM(D160:D188)</f>
        <v>11.785014915159405</v>
      </c>
      <c r="E189" s="125"/>
      <c r="F189" s="57"/>
      <c r="G189" s="117">
        <f>SUM(F160:F188)</f>
        <v>0</v>
      </c>
    </row>
    <row r="190" spans="2:7" ht="18" thickTop="1">
      <c r="B190" s="41" t="s">
        <v>12</v>
      </c>
      <c r="C190" s="155" t="s">
        <v>23</v>
      </c>
      <c r="D190" s="216"/>
      <c r="E190" s="200"/>
      <c r="F190" s="112"/>
      <c r="G190" s="20"/>
    </row>
    <row r="191" spans="2:7" ht="44.25" customHeight="1">
      <c r="B191" s="40"/>
      <c r="C191" s="175" t="s">
        <v>65</v>
      </c>
      <c r="D191" s="222"/>
      <c r="E191" s="200"/>
      <c r="F191" s="112"/>
      <c r="G191" s="20"/>
    </row>
    <row r="192" spans="2:7" ht="13.8">
      <c r="B192" s="40" t="s">
        <v>47</v>
      </c>
      <c r="C192" s="158" t="s">
        <v>66</v>
      </c>
      <c r="D192" s="222"/>
      <c r="E192" s="200"/>
      <c r="F192" s="112"/>
      <c r="G192" s="20"/>
    </row>
    <row r="193" spans="2:7" ht="14.4">
      <c r="B193" s="40">
        <v>1</v>
      </c>
      <c r="C193" s="156" t="s">
        <v>67</v>
      </c>
      <c r="D193" s="217">
        <v>5.9525777358134128E-2</v>
      </c>
      <c r="E193" s="200"/>
      <c r="F193" s="139">
        <f t="shared" ref="F193:F200" si="20">E193*D193/100</f>
        <v>0</v>
      </c>
      <c r="G193" s="20"/>
    </row>
    <row r="194" spans="2:7" ht="14.4">
      <c r="B194" s="40">
        <f>B193+1</f>
        <v>2</v>
      </c>
      <c r="C194" s="156" t="s">
        <v>68</v>
      </c>
      <c r="D194" s="217">
        <v>0.54696106534309119</v>
      </c>
      <c r="E194" s="200"/>
      <c r="F194" s="139">
        <f t="shared" si="20"/>
        <v>0</v>
      </c>
      <c r="G194" s="20"/>
    </row>
    <row r="195" spans="2:7" ht="14.4">
      <c r="B195" s="40">
        <f t="shared" ref="B195:B200" si="21">B194+1</f>
        <v>3</v>
      </c>
      <c r="C195" s="156" t="s">
        <v>69</v>
      </c>
      <c r="D195" s="217">
        <v>0.94180457831053632</v>
      </c>
      <c r="E195" s="200"/>
      <c r="F195" s="139">
        <f t="shared" si="20"/>
        <v>0</v>
      </c>
      <c r="G195" s="20"/>
    </row>
    <row r="196" spans="2:7" ht="14.4">
      <c r="B196" s="40">
        <f t="shared" si="21"/>
        <v>4</v>
      </c>
      <c r="C196" s="156" t="s">
        <v>112</v>
      </c>
      <c r="D196" s="217">
        <v>0.55552287396137434</v>
      </c>
      <c r="E196" s="200"/>
      <c r="F196" s="139">
        <f t="shared" si="20"/>
        <v>0</v>
      </c>
      <c r="G196" s="20"/>
    </row>
    <row r="197" spans="2:7" ht="14.4">
      <c r="B197" s="40">
        <f t="shared" si="21"/>
        <v>5</v>
      </c>
      <c r="C197" s="156" t="s">
        <v>70</v>
      </c>
      <c r="D197" s="217">
        <v>0.22521197593028691</v>
      </c>
      <c r="E197" s="200"/>
      <c r="F197" s="139">
        <f t="shared" si="20"/>
        <v>0</v>
      </c>
      <c r="G197" s="20"/>
    </row>
    <row r="198" spans="2:7" ht="14.4">
      <c r="B198" s="40">
        <f t="shared" si="21"/>
        <v>6</v>
      </c>
      <c r="C198" s="176" t="s">
        <v>71</v>
      </c>
      <c r="D198" s="217">
        <v>5.7053700569006015E-2</v>
      </c>
      <c r="E198" s="200"/>
      <c r="F198" s="139">
        <f t="shared" si="20"/>
        <v>0</v>
      </c>
      <c r="G198" s="20"/>
    </row>
    <row r="199" spans="2:7" ht="14.4">
      <c r="B199" s="40">
        <f t="shared" si="21"/>
        <v>7</v>
      </c>
      <c r="C199" s="176" t="s">
        <v>113</v>
      </c>
      <c r="D199" s="217">
        <v>0.22521197593028691</v>
      </c>
      <c r="E199" s="200"/>
      <c r="F199" s="139">
        <f t="shared" si="20"/>
        <v>0</v>
      </c>
      <c r="G199" s="20"/>
    </row>
    <row r="200" spans="2:7" ht="14.4">
      <c r="B200" s="40">
        <f t="shared" si="21"/>
        <v>8</v>
      </c>
      <c r="C200" s="176" t="s">
        <v>219</v>
      </c>
      <c r="D200" s="217">
        <v>0.45793101772491673</v>
      </c>
      <c r="E200" s="200"/>
      <c r="F200" s="139">
        <f t="shared" si="20"/>
        <v>0</v>
      </c>
      <c r="G200" s="20"/>
    </row>
    <row r="201" spans="2:7">
      <c r="B201" s="40"/>
      <c r="C201" s="158"/>
      <c r="D201" s="212"/>
      <c r="E201" s="200"/>
      <c r="F201" s="112"/>
      <c r="G201" s="20"/>
    </row>
    <row r="202" spans="2:7">
      <c r="B202" s="40" t="s">
        <v>49</v>
      </c>
      <c r="C202" s="158" t="s">
        <v>72</v>
      </c>
      <c r="D202" s="212"/>
      <c r="E202" s="200"/>
      <c r="F202" s="112"/>
      <c r="G202" s="20"/>
    </row>
    <row r="203" spans="2:7" ht="14.4">
      <c r="B203" s="40">
        <v>1</v>
      </c>
      <c r="C203" s="152" t="s">
        <v>114</v>
      </c>
      <c r="D203" s="217">
        <v>0.81170149658207569</v>
      </c>
      <c r="E203" s="200"/>
      <c r="F203" s="139">
        <f t="shared" ref="F203:F212" si="22">E203*D203/100</f>
        <v>0</v>
      </c>
      <c r="G203" s="20"/>
    </row>
    <row r="204" spans="2:7" ht="14.4">
      <c r="B204" s="40">
        <v>2</v>
      </c>
      <c r="C204" s="156" t="s">
        <v>115</v>
      </c>
      <c r="D204" s="217">
        <v>0.12611870652096066</v>
      </c>
      <c r="E204" s="200"/>
      <c r="F204" s="139">
        <f t="shared" si="22"/>
        <v>0</v>
      </c>
      <c r="G204" s="20"/>
    </row>
    <row r="205" spans="2:7" ht="14.4">
      <c r="B205" s="40">
        <v>3</v>
      </c>
      <c r="C205" s="156" t="s">
        <v>116</v>
      </c>
      <c r="D205" s="217">
        <v>2.9762888679067064E-2</v>
      </c>
      <c r="E205" s="200"/>
      <c r="F205" s="139">
        <f t="shared" si="22"/>
        <v>0</v>
      </c>
      <c r="G205" s="20"/>
    </row>
    <row r="206" spans="2:7" ht="14.4">
      <c r="B206" s="40">
        <v>4</v>
      </c>
      <c r="C206" s="156" t="s">
        <v>73</v>
      </c>
      <c r="D206" s="217">
        <v>3.7535329321714481E-2</v>
      </c>
      <c r="E206" s="200"/>
      <c r="F206" s="139">
        <f t="shared" si="22"/>
        <v>0</v>
      </c>
      <c r="G206" s="20"/>
    </row>
    <row r="207" spans="2:7" ht="14.4">
      <c r="B207" s="40">
        <v>5</v>
      </c>
      <c r="C207" s="177" t="s">
        <v>220</v>
      </c>
      <c r="D207" s="217">
        <v>3.7535329321714481E-2</v>
      </c>
      <c r="E207" s="200"/>
      <c r="F207" s="139">
        <f t="shared" si="22"/>
        <v>0</v>
      </c>
      <c r="G207" s="20"/>
    </row>
    <row r="208" spans="2:7" ht="14.4">
      <c r="B208" s="40">
        <v>6</v>
      </c>
      <c r="C208" s="174" t="s">
        <v>74</v>
      </c>
      <c r="D208" s="217">
        <v>3.7535329321714481E-2</v>
      </c>
      <c r="E208" s="200"/>
      <c r="F208" s="139">
        <f t="shared" si="22"/>
        <v>0</v>
      </c>
      <c r="G208" s="147"/>
    </row>
    <row r="209" spans="2:7" ht="14.4">
      <c r="B209" s="40">
        <v>7</v>
      </c>
      <c r="C209" s="174" t="s">
        <v>75</v>
      </c>
      <c r="D209" s="217">
        <v>2.2521197593028688E-2</v>
      </c>
      <c r="E209" s="200"/>
      <c r="F209" s="139">
        <f t="shared" si="22"/>
        <v>0</v>
      </c>
      <c r="G209" s="148"/>
    </row>
    <row r="210" spans="2:7" ht="14.4">
      <c r="B210" s="40">
        <v>8</v>
      </c>
      <c r="C210" s="178" t="s">
        <v>221</v>
      </c>
      <c r="D210" s="217">
        <v>3.7535329321714481E-2</v>
      </c>
      <c r="E210" s="200"/>
      <c r="F210" s="139">
        <f t="shared" si="22"/>
        <v>0</v>
      </c>
      <c r="G210" s="20"/>
    </row>
    <row r="211" spans="2:7" ht="14.4">
      <c r="B211" s="40">
        <v>9</v>
      </c>
      <c r="C211" s="178" t="s">
        <v>222</v>
      </c>
      <c r="D211" s="217">
        <v>1.5014131728685792E-2</v>
      </c>
      <c r="E211" s="200"/>
      <c r="F211" s="139">
        <f t="shared" si="22"/>
        <v>0</v>
      </c>
      <c r="G211" s="20"/>
    </row>
    <row r="212" spans="2:7" ht="14.4">
      <c r="B212" s="40">
        <v>10</v>
      </c>
      <c r="C212" s="178" t="s">
        <v>76</v>
      </c>
      <c r="D212" s="217">
        <v>1.6515544901554373E-2</v>
      </c>
      <c r="E212" s="200"/>
      <c r="F212" s="139">
        <f t="shared" si="22"/>
        <v>0</v>
      </c>
      <c r="G212" s="20"/>
    </row>
    <row r="213" spans="2:7">
      <c r="B213" s="43"/>
      <c r="C213" s="179"/>
      <c r="D213" s="212"/>
      <c r="E213" s="200"/>
      <c r="F213" s="112"/>
      <c r="G213" s="20"/>
    </row>
    <row r="214" spans="2:7">
      <c r="B214" s="40" t="s">
        <v>54</v>
      </c>
      <c r="C214" s="158" t="s">
        <v>24</v>
      </c>
      <c r="D214" s="212"/>
      <c r="E214" s="200"/>
      <c r="F214" s="112"/>
      <c r="G214" s="20"/>
    </row>
    <row r="215" spans="2:7">
      <c r="B215" s="40">
        <v>1</v>
      </c>
      <c r="C215" s="158" t="s">
        <v>117</v>
      </c>
      <c r="D215" s="212"/>
      <c r="E215" s="200"/>
      <c r="F215" s="112"/>
      <c r="G215" s="20"/>
    </row>
    <row r="216" spans="2:7" ht="14.4">
      <c r="B216" s="40"/>
      <c r="C216" s="180" t="s">
        <v>223</v>
      </c>
      <c r="D216" s="217">
        <v>0.44066476623692807</v>
      </c>
      <c r="E216" s="200"/>
      <c r="F216" s="139">
        <f t="shared" ref="F216:F222" si="23">E216*D216/100</f>
        <v>0</v>
      </c>
      <c r="G216" s="20"/>
    </row>
    <row r="217" spans="2:7" ht="14.4">
      <c r="B217" s="40"/>
      <c r="C217" s="180" t="s">
        <v>224</v>
      </c>
      <c r="D217" s="217">
        <v>6.1557940087611757E-2</v>
      </c>
      <c r="E217" s="200"/>
      <c r="F217" s="139">
        <f t="shared" si="23"/>
        <v>0</v>
      </c>
      <c r="G217" s="20"/>
    </row>
    <row r="218" spans="2:7" ht="14.4">
      <c r="B218" s="40"/>
      <c r="C218" s="180" t="s">
        <v>225</v>
      </c>
      <c r="D218" s="217">
        <v>0.30778970043805876</v>
      </c>
      <c r="E218" s="200"/>
      <c r="F218" s="139">
        <f t="shared" si="23"/>
        <v>0</v>
      </c>
      <c r="G218" s="20"/>
    </row>
    <row r="219" spans="2:7" ht="14.4">
      <c r="B219" s="40"/>
      <c r="C219" s="180" t="s">
        <v>226</v>
      </c>
      <c r="D219" s="217">
        <v>8.5580550853509019E-2</v>
      </c>
      <c r="E219" s="200"/>
      <c r="F219" s="139">
        <f t="shared" si="23"/>
        <v>0</v>
      </c>
      <c r="G219" s="20"/>
    </row>
    <row r="220" spans="2:7" ht="14.4">
      <c r="B220" s="40"/>
      <c r="C220" s="181" t="s">
        <v>227</v>
      </c>
      <c r="D220" s="217">
        <v>0.16215262266980657</v>
      </c>
      <c r="E220" s="200"/>
      <c r="F220" s="139">
        <f t="shared" si="23"/>
        <v>0</v>
      </c>
      <c r="G220" s="20"/>
    </row>
    <row r="221" spans="2:7" ht="14.4">
      <c r="B221" s="40"/>
      <c r="C221" s="182" t="s">
        <v>118</v>
      </c>
      <c r="D221" s="217">
        <v>3.0071804439384776E-2</v>
      </c>
      <c r="E221" s="200"/>
      <c r="F221" s="139">
        <f t="shared" si="23"/>
        <v>0</v>
      </c>
      <c r="G221" s="20"/>
    </row>
    <row r="222" spans="2:7" ht="14.4">
      <c r="B222" s="40"/>
      <c r="C222" s="182" t="s">
        <v>228</v>
      </c>
      <c r="D222" s="217">
        <v>3.7535329321714481E-2</v>
      </c>
      <c r="E222" s="200"/>
      <c r="F222" s="139">
        <f t="shared" si="23"/>
        <v>0</v>
      </c>
      <c r="G222" s="20"/>
    </row>
    <row r="223" spans="2:7">
      <c r="B223" s="40"/>
      <c r="C223" s="149"/>
      <c r="D223" s="212"/>
      <c r="E223" s="200"/>
      <c r="F223" s="112"/>
      <c r="G223" s="20"/>
    </row>
    <row r="224" spans="2:7" ht="13.8">
      <c r="B224" s="40">
        <v>2</v>
      </c>
      <c r="C224" s="183" t="s">
        <v>229</v>
      </c>
      <c r="D224" s="212"/>
      <c r="E224" s="200"/>
      <c r="F224" s="146"/>
      <c r="G224" s="148"/>
    </row>
    <row r="225" spans="2:7" ht="14.4">
      <c r="B225" s="40"/>
      <c r="C225" s="180" t="s">
        <v>223</v>
      </c>
      <c r="D225" s="217">
        <v>0.44066476623692807</v>
      </c>
      <c r="E225" s="200"/>
      <c r="F225" s="139">
        <f t="shared" ref="F225:F232" si="24">E225*D225/100</f>
        <v>0</v>
      </c>
      <c r="G225" s="148"/>
    </row>
    <row r="226" spans="2:7" ht="14.4">
      <c r="B226" s="40"/>
      <c r="C226" s="180" t="s">
        <v>224</v>
      </c>
      <c r="D226" s="217">
        <v>6.1557940087611757E-2</v>
      </c>
      <c r="E226" s="200"/>
      <c r="F226" s="139">
        <f t="shared" si="24"/>
        <v>0</v>
      </c>
      <c r="G226" s="148"/>
    </row>
    <row r="227" spans="2:7" ht="14.4">
      <c r="B227" s="40"/>
      <c r="C227" s="180" t="s">
        <v>230</v>
      </c>
      <c r="D227" s="217">
        <v>0.20719501785586397</v>
      </c>
      <c r="E227" s="200"/>
      <c r="F227" s="139">
        <f t="shared" si="24"/>
        <v>0</v>
      </c>
      <c r="G227" s="148"/>
    </row>
    <row r="228" spans="2:7" ht="14.4">
      <c r="B228" s="40"/>
      <c r="C228" s="180" t="s">
        <v>226</v>
      </c>
      <c r="D228" s="217">
        <v>8.5580550853509019E-2</v>
      </c>
      <c r="E228" s="200"/>
      <c r="F228" s="139">
        <f t="shared" si="24"/>
        <v>0</v>
      </c>
      <c r="G228" s="148"/>
    </row>
    <row r="229" spans="2:7" ht="14.4">
      <c r="B229" s="40"/>
      <c r="C229" s="181" t="s">
        <v>227</v>
      </c>
      <c r="D229" s="217">
        <v>0.16215262266980657</v>
      </c>
      <c r="E229" s="200"/>
      <c r="F229" s="139">
        <f t="shared" si="24"/>
        <v>0</v>
      </c>
      <c r="G229" s="148"/>
    </row>
    <row r="230" spans="2:7" ht="14.4">
      <c r="B230" s="40"/>
      <c r="C230" s="182" t="s">
        <v>118</v>
      </c>
      <c r="D230" s="217">
        <v>3.0071804439384776E-2</v>
      </c>
      <c r="E230" s="200"/>
      <c r="F230" s="139">
        <f t="shared" si="24"/>
        <v>0</v>
      </c>
      <c r="G230" s="148"/>
    </row>
    <row r="231" spans="2:7" ht="14.4">
      <c r="B231" s="40"/>
      <c r="C231" s="182" t="s">
        <v>228</v>
      </c>
      <c r="D231" s="217">
        <v>3.7535329321714481E-2</v>
      </c>
      <c r="E231" s="200"/>
      <c r="F231" s="139">
        <f t="shared" si="24"/>
        <v>0</v>
      </c>
      <c r="G231" s="148"/>
    </row>
    <row r="232" spans="2:7" ht="14.4">
      <c r="B232" s="40"/>
      <c r="C232" s="182" t="s">
        <v>231</v>
      </c>
      <c r="D232" s="217">
        <v>0.26958414027597577</v>
      </c>
      <c r="E232" s="200"/>
      <c r="F232" s="139">
        <f t="shared" si="24"/>
        <v>0</v>
      </c>
      <c r="G232" s="148"/>
    </row>
    <row r="233" spans="2:7">
      <c r="B233" s="40"/>
      <c r="C233" s="149"/>
      <c r="D233" s="212"/>
      <c r="E233" s="200"/>
      <c r="F233" s="146"/>
      <c r="G233" s="148"/>
    </row>
    <row r="234" spans="2:7">
      <c r="B234" s="40">
        <v>3</v>
      </c>
      <c r="C234" s="184" t="s">
        <v>119</v>
      </c>
      <c r="D234" s="212"/>
      <c r="E234" s="200"/>
      <c r="F234" s="112"/>
      <c r="G234" s="20"/>
    </row>
    <row r="235" spans="2:7" ht="14.4">
      <c r="B235" s="40"/>
      <c r="C235" s="180" t="s">
        <v>223</v>
      </c>
      <c r="D235" s="217">
        <v>0.44066476623692807</v>
      </c>
      <c r="E235" s="200"/>
      <c r="F235" s="139">
        <f t="shared" ref="F235:F241" si="25">E235*D235/100</f>
        <v>0</v>
      </c>
      <c r="G235" s="20"/>
    </row>
    <row r="236" spans="2:7" ht="14.4">
      <c r="B236" s="40"/>
      <c r="C236" s="180" t="s">
        <v>224</v>
      </c>
      <c r="D236" s="217">
        <v>6.1557940087611757E-2</v>
      </c>
      <c r="E236" s="200"/>
      <c r="F236" s="139">
        <f t="shared" si="25"/>
        <v>0</v>
      </c>
      <c r="G236" s="20"/>
    </row>
    <row r="237" spans="2:7" ht="14.4">
      <c r="B237" s="40"/>
      <c r="C237" s="180" t="s">
        <v>230</v>
      </c>
      <c r="D237" s="217">
        <v>0.20719501785586397</v>
      </c>
      <c r="E237" s="200"/>
      <c r="F237" s="139">
        <f t="shared" si="25"/>
        <v>0</v>
      </c>
      <c r="G237" s="20"/>
    </row>
    <row r="238" spans="2:7" ht="14.4">
      <c r="B238" s="40"/>
      <c r="C238" s="180" t="s">
        <v>226</v>
      </c>
      <c r="D238" s="217">
        <v>8.5580550853509019E-2</v>
      </c>
      <c r="E238" s="200"/>
      <c r="F238" s="139">
        <f t="shared" si="25"/>
        <v>0</v>
      </c>
      <c r="G238" s="20"/>
    </row>
    <row r="239" spans="2:7" ht="14.4">
      <c r="B239" s="40"/>
      <c r="C239" s="181" t="s">
        <v>227</v>
      </c>
      <c r="D239" s="217">
        <v>0.16215262266980657</v>
      </c>
      <c r="E239" s="200"/>
      <c r="F239" s="139">
        <f t="shared" si="25"/>
        <v>0</v>
      </c>
      <c r="G239" s="20"/>
    </row>
    <row r="240" spans="2:7" ht="14.4">
      <c r="B240" s="40"/>
      <c r="C240" s="182" t="s">
        <v>118</v>
      </c>
      <c r="D240" s="217">
        <v>3.0071804439384776E-2</v>
      </c>
      <c r="E240" s="200"/>
      <c r="F240" s="139">
        <f t="shared" si="25"/>
        <v>0</v>
      </c>
      <c r="G240" s="20"/>
    </row>
    <row r="241" spans="2:7" ht="14.4">
      <c r="B241" s="40"/>
      <c r="C241" s="182" t="s">
        <v>228</v>
      </c>
      <c r="D241" s="217">
        <v>3.7535329321714481E-2</v>
      </c>
      <c r="E241" s="200"/>
      <c r="F241" s="139">
        <f t="shared" si="25"/>
        <v>0</v>
      </c>
      <c r="G241" s="20"/>
    </row>
    <row r="242" spans="2:7">
      <c r="B242" s="40"/>
      <c r="C242" s="149"/>
      <c r="D242" s="212"/>
      <c r="E242" s="200"/>
      <c r="F242" s="112"/>
      <c r="G242" s="20"/>
    </row>
    <row r="243" spans="2:7">
      <c r="B243" s="40">
        <v>4</v>
      </c>
      <c r="C243" s="149" t="s">
        <v>233</v>
      </c>
      <c r="D243" s="212"/>
      <c r="E243" s="200"/>
      <c r="F243" s="112"/>
      <c r="G243" s="20"/>
    </row>
    <row r="244" spans="2:7" ht="15" thickBot="1">
      <c r="B244" s="40"/>
      <c r="C244" s="185" t="s">
        <v>232</v>
      </c>
      <c r="D244" s="218">
        <v>7.0566419124823226E-2</v>
      </c>
      <c r="E244" s="200"/>
      <c r="F244" s="139">
        <f>E244*D244/100</f>
        <v>0</v>
      </c>
      <c r="G244" s="20"/>
    </row>
    <row r="245" spans="2:7" ht="17.399999999999999" thickTop="1" thickBot="1">
      <c r="B245" s="9"/>
      <c r="C245" s="95"/>
      <c r="D245" s="202">
        <f>SUM(D192:D244)</f>
        <v>7.7560175847973136</v>
      </c>
      <c r="E245" s="125"/>
      <c r="F245" s="57"/>
      <c r="G245" s="117">
        <f>SUM(F193:F244)</f>
        <v>0</v>
      </c>
    </row>
    <row r="246" spans="2:7" ht="13.8" thickTop="1">
      <c r="B246" s="102"/>
      <c r="C246" s="13"/>
      <c r="D246" s="209"/>
      <c r="E246" s="200"/>
      <c r="F246" s="112"/>
      <c r="G246" s="20"/>
    </row>
    <row r="247" spans="2:7" ht="15.6">
      <c r="B247" s="16" t="s">
        <v>25</v>
      </c>
      <c r="C247" s="166" t="s">
        <v>26</v>
      </c>
      <c r="D247" s="210"/>
      <c r="E247" s="200"/>
      <c r="F247" s="112"/>
      <c r="G247" s="20"/>
    </row>
    <row r="248" spans="2:7" ht="14.4">
      <c r="B248" s="130">
        <v>1</v>
      </c>
      <c r="C248" s="152" t="s">
        <v>234</v>
      </c>
      <c r="D248" s="217">
        <v>0.98642845457465667</v>
      </c>
      <c r="E248" s="200"/>
      <c r="F248" s="139">
        <f t="shared" ref="F248:F294" si="26">E248*D248/100</f>
        <v>0</v>
      </c>
      <c r="G248" s="20"/>
    </row>
    <row r="249" spans="2:7" ht="14.4">
      <c r="B249" s="130">
        <f t="shared" ref="B249:B294" si="27">B248+1</f>
        <v>2</v>
      </c>
      <c r="C249" s="152" t="s">
        <v>235</v>
      </c>
      <c r="D249" s="217">
        <v>8.2202371214554718E-2</v>
      </c>
      <c r="E249" s="200"/>
      <c r="F249" s="139">
        <f t="shared" si="26"/>
        <v>0</v>
      </c>
      <c r="G249" s="20"/>
    </row>
    <row r="250" spans="2:7" ht="14.4">
      <c r="B250" s="130">
        <f t="shared" si="27"/>
        <v>3</v>
      </c>
      <c r="C250" s="152" t="s">
        <v>236</v>
      </c>
      <c r="D250" s="217">
        <v>2.7400790404851574E-2</v>
      </c>
      <c r="E250" s="200"/>
      <c r="F250" s="139">
        <f t="shared" si="26"/>
        <v>0</v>
      </c>
      <c r="G250" s="20"/>
    </row>
    <row r="251" spans="2:7" ht="14.4">
      <c r="B251" s="130">
        <f t="shared" si="27"/>
        <v>4</v>
      </c>
      <c r="C251" s="152" t="s">
        <v>237</v>
      </c>
      <c r="D251" s="217">
        <v>5.7053700569006015E-2</v>
      </c>
      <c r="E251" s="200"/>
      <c r="F251" s="139">
        <f t="shared" si="26"/>
        <v>0</v>
      </c>
      <c r="G251" s="20"/>
    </row>
    <row r="252" spans="2:7" ht="14.4">
      <c r="B252" s="130">
        <f t="shared" si="27"/>
        <v>5</v>
      </c>
      <c r="C252" s="152" t="s">
        <v>238</v>
      </c>
      <c r="D252" s="217">
        <v>0.43841264647762518</v>
      </c>
      <c r="E252" s="200"/>
      <c r="F252" s="139">
        <f t="shared" si="26"/>
        <v>0</v>
      </c>
      <c r="G252" s="20"/>
    </row>
    <row r="253" spans="2:7" ht="14.4">
      <c r="B253" s="130">
        <f t="shared" si="27"/>
        <v>6</v>
      </c>
      <c r="C253" s="152" t="s">
        <v>239</v>
      </c>
      <c r="D253" s="217">
        <v>0.56753417934432304</v>
      </c>
      <c r="E253" s="200"/>
      <c r="F253" s="139">
        <f t="shared" si="26"/>
        <v>0</v>
      </c>
      <c r="G253" s="20"/>
    </row>
    <row r="254" spans="2:7" ht="14.4">
      <c r="B254" s="130">
        <f t="shared" si="27"/>
        <v>7</v>
      </c>
      <c r="C254" s="152" t="s">
        <v>77</v>
      </c>
      <c r="D254" s="217">
        <v>4.4591971234196802E-2</v>
      </c>
      <c r="E254" s="200"/>
      <c r="F254" s="139">
        <f t="shared" si="26"/>
        <v>0</v>
      </c>
      <c r="G254" s="20"/>
    </row>
    <row r="255" spans="2:7" ht="14.4">
      <c r="B255" s="130">
        <f t="shared" si="27"/>
        <v>8</v>
      </c>
      <c r="C255" s="152" t="s">
        <v>240</v>
      </c>
      <c r="D255" s="217">
        <v>4.5042395186057384E-3</v>
      </c>
      <c r="E255" s="200"/>
      <c r="F255" s="139">
        <f t="shared" si="26"/>
        <v>0</v>
      </c>
      <c r="G255" s="20"/>
    </row>
    <row r="256" spans="2:7" ht="14.4">
      <c r="B256" s="130">
        <f t="shared" si="27"/>
        <v>9</v>
      </c>
      <c r="C256" s="152" t="s">
        <v>120</v>
      </c>
      <c r="D256" s="217">
        <v>0.33031089803108743</v>
      </c>
      <c r="E256" s="200"/>
      <c r="F256" s="139">
        <f t="shared" si="26"/>
        <v>0</v>
      </c>
      <c r="G256" s="20"/>
    </row>
    <row r="257" spans="2:7" ht="14.4">
      <c r="B257" s="130">
        <f t="shared" si="27"/>
        <v>10</v>
      </c>
      <c r="C257" s="152" t="s">
        <v>121</v>
      </c>
      <c r="D257" s="217">
        <v>0.15014131728685792</v>
      </c>
      <c r="E257" s="200"/>
      <c r="F257" s="139">
        <f t="shared" si="26"/>
        <v>0</v>
      </c>
      <c r="G257" s="20"/>
    </row>
    <row r="258" spans="2:7" ht="14.4">
      <c r="B258" s="130">
        <f t="shared" si="27"/>
        <v>11</v>
      </c>
      <c r="C258" s="152" t="s">
        <v>78</v>
      </c>
      <c r="D258" s="217">
        <v>0.21350095318191198</v>
      </c>
      <c r="E258" s="200"/>
      <c r="F258" s="139">
        <f t="shared" si="26"/>
        <v>0</v>
      </c>
      <c r="G258" s="20"/>
    </row>
    <row r="259" spans="2:7" ht="14.4">
      <c r="B259" s="130">
        <f t="shared" si="27"/>
        <v>12</v>
      </c>
      <c r="C259" s="152" t="s">
        <v>79</v>
      </c>
      <c r="D259" s="217">
        <v>7.38695281051341E-2</v>
      </c>
      <c r="E259" s="200"/>
      <c r="F259" s="139">
        <f t="shared" si="26"/>
        <v>0</v>
      </c>
      <c r="G259" s="20"/>
    </row>
    <row r="260" spans="2:7" ht="14.4">
      <c r="B260" s="130">
        <f t="shared" si="27"/>
        <v>13</v>
      </c>
      <c r="C260" s="152" t="s">
        <v>80</v>
      </c>
      <c r="D260" s="217">
        <v>5.2849743684973992E-2</v>
      </c>
      <c r="E260" s="200"/>
      <c r="F260" s="139">
        <f t="shared" si="26"/>
        <v>0</v>
      </c>
      <c r="G260" s="20"/>
    </row>
    <row r="261" spans="2:7" ht="14.4">
      <c r="B261" s="130">
        <f t="shared" si="27"/>
        <v>14</v>
      </c>
      <c r="C261" s="152" t="s">
        <v>81</v>
      </c>
      <c r="D261" s="217">
        <v>0.14053227298049903</v>
      </c>
      <c r="E261" s="200"/>
      <c r="F261" s="139">
        <f t="shared" si="26"/>
        <v>0</v>
      </c>
      <c r="G261" s="20"/>
    </row>
    <row r="262" spans="2:7" ht="14.4">
      <c r="B262" s="130">
        <f t="shared" si="27"/>
        <v>15</v>
      </c>
      <c r="C262" s="152" t="s">
        <v>241</v>
      </c>
      <c r="D262" s="217">
        <v>1.6515544901554373</v>
      </c>
      <c r="E262" s="200"/>
      <c r="F262" s="139">
        <f t="shared" si="26"/>
        <v>0</v>
      </c>
      <c r="G262" s="20"/>
    </row>
    <row r="263" spans="2:7" ht="14.4">
      <c r="B263" s="130">
        <f t="shared" si="27"/>
        <v>16</v>
      </c>
      <c r="C263" s="152" t="s">
        <v>242</v>
      </c>
      <c r="D263" s="217">
        <v>0.18016958074422951</v>
      </c>
      <c r="E263" s="200"/>
      <c r="F263" s="139">
        <f t="shared" si="26"/>
        <v>0</v>
      </c>
      <c r="G263" s="20"/>
    </row>
    <row r="264" spans="2:7" ht="14.4">
      <c r="B264" s="130">
        <f t="shared" si="27"/>
        <v>17</v>
      </c>
      <c r="C264" s="152" t="s">
        <v>243</v>
      </c>
      <c r="D264" s="217">
        <v>5.405087422326886E-2</v>
      </c>
      <c r="E264" s="200"/>
      <c r="F264" s="139">
        <f t="shared" si="26"/>
        <v>0</v>
      </c>
      <c r="G264" s="20"/>
    </row>
    <row r="265" spans="2:7" ht="14.4">
      <c r="B265" s="130">
        <f t="shared" si="27"/>
        <v>18</v>
      </c>
      <c r="C265" s="152" t="s">
        <v>244</v>
      </c>
      <c r="D265" s="217">
        <v>0</v>
      </c>
      <c r="E265" s="200"/>
      <c r="F265" s="139">
        <f t="shared" si="26"/>
        <v>0</v>
      </c>
      <c r="G265" s="20"/>
    </row>
    <row r="266" spans="2:7" ht="14.4">
      <c r="B266" s="130">
        <f t="shared" si="27"/>
        <v>19</v>
      </c>
      <c r="C266" s="152" t="s">
        <v>122</v>
      </c>
      <c r="D266" s="217">
        <v>0.27025437111634426</v>
      </c>
      <c r="E266" s="200"/>
      <c r="F266" s="139">
        <f t="shared" si="26"/>
        <v>0</v>
      </c>
      <c r="G266" s="20"/>
    </row>
    <row r="267" spans="2:7" ht="14.4">
      <c r="B267" s="130">
        <f t="shared" si="27"/>
        <v>20</v>
      </c>
      <c r="C267" s="174" t="s">
        <v>245</v>
      </c>
      <c r="D267" s="217">
        <v>0.12611870652096066</v>
      </c>
      <c r="E267" s="200"/>
      <c r="F267" s="139">
        <f t="shared" si="26"/>
        <v>0</v>
      </c>
      <c r="G267" s="20"/>
    </row>
    <row r="268" spans="2:7" ht="14.4">
      <c r="B268" s="130">
        <f t="shared" si="27"/>
        <v>21</v>
      </c>
      <c r="C268" s="152" t="s">
        <v>123</v>
      </c>
      <c r="D268" s="217">
        <v>8.2202371214554718E-2</v>
      </c>
      <c r="E268" s="200"/>
      <c r="F268" s="139">
        <f t="shared" si="26"/>
        <v>0</v>
      </c>
      <c r="G268" s="20"/>
    </row>
    <row r="269" spans="2:7" ht="14.4">
      <c r="B269" s="130">
        <f t="shared" si="27"/>
        <v>22</v>
      </c>
      <c r="C269" s="152" t="s">
        <v>246</v>
      </c>
      <c r="D269" s="217">
        <v>0.20269077833725821</v>
      </c>
      <c r="E269" s="200"/>
      <c r="F269" s="139">
        <f t="shared" si="26"/>
        <v>0</v>
      </c>
      <c r="G269" s="20"/>
    </row>
    <row r="270" spans="2:7" ht="14.4">
      <c r="B270" s="130">
        <f t="shared" si="27"/>
        <v>23</v>
      </c>
      <c r="C270" s="152" t="s">
        <v>82</v>
      </c>
      <c r="D270" s="217">
        <v>0.10509892210080055</v>
      </c>
      <c r="E270" s="200"/>
      <c r="F270" s="139">
        <f t="shared" si="26"/>
        <v>0</v>
      </c>
      <c r="G270" s="20"/>
    </row>
    <row r="271" spans="2:7" ht="14.4">
      <c r="B271" s="130">
        <f t="shared" si="27"/>
        <v>24</v>
      </c>
      <c r="C271" s="152" t="s">
        <v>83</v>
      </c>
      <c r="D271" s="217">
        <v>6.305935326048033E-2</v>
      </c>
      <c r="E271" s="200"/>
      <c r="F271" s="139">
        <f t="shared" si="26"/>
        <v>0</v>
      </c>
      <c r="G271" s="20"/>
    </row>
    <row r="272" spans="2:7" ht="14.4">
      <c r="B272" s="130">
        <f t="shared" si="27"/>
        <v>25</v>
      </c>
      <c r="C272" s="152" t="s">
        <v>247</v>
      </c>
      <c r="D272" s="217">
        <v>0.1707857484138009</v>
      </c>
      <c r="E272" s="200"/>
      <c r="F272" s="139">
        <f t="shared" si="26"/>
        <v>0</v>
      </c>
      <c r="G272" s="20"/>
    </row>
    <row r="273" spans="2:7" ht="14.4">
      <c r="B273" s="130">
        <f t="shared" si="27"/>
        <v>26</v>
      </c>
      <c r="C273" s="152" t="s">
        <v>248</v>
      </c>
      <c r="D273" s="217">
        <v>7.7247707744088401E-2</v>
      </c>
      <c r="E273" s="200"/>
      <c r="F273" s="139">
        <f t="shared" si="26"/>
        <v>0</v>
      </c>
      <c r="G273" s="20"/>
    </row>
    <row r="274" spans="2:7" ht="14.4">
      <c r="B274" s="130">
        <f t="shared" si="27"/>
        <v>27</v>
      </c>
      <c r="C274" s="152" t="s">
        <v>249</v>
      </c>
      <c r="D274" s="217">
        <v>4.4141547282336234E-2</v>
      </c>
      <c r="E274" s="200"/>
      <c r="F274" s="139">
        <f t="shared" si="26"/>
        <v>0</v>
      </c>
      <c r="G274" s="20"/>
    </row>
    <row r="275" spans="2:7" ht="14.4">
      <c r="B275" s="130">
        <f t="shared" si="27"/>
        <v>28</v>
      </c>
      <c r="C275" s="152" t="s">
        <v>250</v>
      </c>
      <c r="D275" s="217">
        <v>0.29187472080565185</v>
      </c>
      <c r="E275" s="200"/>
      <c r="F275" s="139">
        <f t="shared" si="26"/>
        <v>0</v>
      </c>
      <c r="G275" s="20"/>
    </row>
    <row r="276" spans="2:7" ht="14.4">
      <c r="B276" s="130">
        <f t="shared" si="27"/>
        <v>29</v>
      </c>
      <c r="C276" s="152" t="s">
        <v>251</v>
      </c>
      <c r="D276" s="217">
        <v>2.7400790404851574E-2</v>
      </c>
      <c r="E276" s="200"/>
      <c r="F276" s="139">
        <f t="shared" si="26"/>
        <v>0</v>
      </c>
      <c r="G276" s="20"/>
    </row>
    <row r="277" spans="2:7" ht="14.4">
      <c r="B277" s="130">
        <f t="shared" si="27"/>
        <v>30</v>
      </c>
      <c r="C277" s="152" t="s">
        <v>252</v>
      </c>
      <c r="D277" s="217">
        <v>5.9305820328308889E-2</v>
      </c>
      <c r="E277" s="200"/>
      <c r="F277" s="139">
        <f t="shared" si="26"/>
        <v>0</v>
      </c>
      <c r="G277" s="20"/>
    </row>
    <row r="278" spans="2:7" ht="14.4">
      <c r="B278" s="130">
        <f t="shared" si="27"/>
        <v>31</v>
      </c>
      <c r="C278" s="152" t="s">
        <v>253</v>
      </c>
      <c r="D278" s="217">
        <v>0.15464555680546366</v>
      </c>
      <c r="E278" s="200"/>
      <c r="F278" s="139">
        <f t="shared" si="26"/>
        <v>0</v>
      </c>
      <c r="G278" s="20"/>
    </row>
    <row r="279" spans="2:7" ht="14.4">
      <c r="B279" s="130">
        <f t="shared" si="27"/>
        <v>32</v>
      </c>
      <c r="C279" s="152" t="s">
        <v>84</v>
      </c>
      <c r="D279" s="217">
        <v>0.18016958074422951</v>
      </c>
      <c r="E279" s="200"/>
      <c r="F279" s="139">
        <f t="shared" si="26"/>
        <v>0</v>
      </c>
      <c r="G279" s="20"/>
    </row>
    <row r="280" spans="2:7" ht="14.4">
      <c r="B280" s="130">
        <f t="shared" si="27"/>
        <v>33</v>
      </c>
      <c r="C280" s="152" t="s">
        <v>85</v>
      </c>
      <c r="D280" s="217">
        <v>4.2790275426754509E-2</v>
      </c>
      <c r="E280" s="200"/>
      <c r="F280" s="139">
        <f t="shared" si="26"/>
        <v>0</v>
      </c>
      <c r="G280" s="20"/>
    </row>
    <row r="281" spans="2:7" ht="14.4">
      <c r="B281" s="131">
        <f t="shared" si="27"/>
        <v>34</v>
      </c>
      <c r="C281" s="151" t="s">
        <v>124</v>
      </c>
      <c r="D281" s="217">
        <v>3.7535329321714481E-2</v>
      </c>
      <c r="E281" s="200"/>
      <c r="F281" s="139">
        <f t="shared" si="26"/>
        <v>0</v>
      </c>
      <c r="G281" s="20"/>
    </row>
    <row r="282" spans="2:7" ht="14.4">
      <c r="B282" s="131">
        <f t="shared" si="27"/>
        <v>35</v>
      </c>
      <c r="C282" s="152" t="s">
        <v>86</v>
      </c>
      <c r="D282" s="217">
        <v>2.1019784420160111E-2</v>
      </c>
      <c r="E282" s="200"/>
      <c r="F282" s="139">
        <f t="shared" si="26"/>
        <v>0</v>
      </c>
      <c r="G282" s="20"/>
    </row>
    <row r="283" spans="2:7" ht="14.4">
      <c r="B283" s="131">
        <f t="shared" si="27"/>
        <v>36</v>
      </c>
      <c r="C283" s="152" t="s">
        <v>254</v>
      </c>
      <c r="D283" s="217">
        <v>5.7053700569006015E-2</v>
      </c>
      <c r="E283" s="200"/>
      <c r="F283" s="139">
        <f t="shared" si="26"/>
        <v>0</v>
      </c>
      <c r="G283" s="148"/>
    </row>
    <row r="284" spans="2:7" ht="14.4">
      <c r="B284" s="131">
        <f t="shared" si="27"/>
        <v>37</v>
      </c>
      <c r="C284" s="174" t="s">
        <v>87</v>
      </c>
      <c r="D284" s="217">
        <v>3.0028263457371585E-2</v>
      </c>
      <c r="E284" s="200"/>
      <c r="F284" s="139">
        <f t="shared" si="26"/>
        <v>0</v>
      </c>
      <c r="G284" s="148"/>
    </row>
    <row r="285" spans="2:7" ht="14.4">
      <c r="B285" s="131">
        <f t="shared" si="27"/>
        <v>38</v>
      </c>
      <c r="C285" s="174" t="s">
        <v>88</v>
      </c>
      <c r="D285" s="217">
        <v>2.2521197593028688E-2</v>
      </c>
      <c r="E285" s="200"/>
      <c r="F285" s="139">
        <f t="shared" si="26"/>
        <v>0</v>
      </c>
      <c r="G285" s="148"/>
    </row>
    <row r="286" spans="2:7" ht="14.4">
      <c r="B286" s="131">
        <f t="shared" si="27"/>
        <v>39</v>
      </c>
      <c r="C286" s="152" t="s">
        <v>255</v>
      </c>
      <c r="D286" s="217">
        <v>0.38361106566792202</v>
      </c>
      <c r="E286" s="200"/>
      <c r="F286" s="139">
        <f t="shared" si="26"/>
        <v>0</v>
      </c>
      <c r="G286" s="148"/>
    </row>
    <row r="287" spans="2:7" ht="14.4">
      <c r="B287" s="131">
        <f t="shared" si="27"/>
        <v>40</v>
      </c>
      <c r="C287" s="152" t="s">
        <v>256</v>
      </c>
      <c r="D287" s="217">
        <v>0.19180553283396101</v>
      </c>
      <c r="E287" s="200"/>
      <c r="F287" s="139">
        <f t="shared" si="26"/>
        <v>0</v>
      </c>
      <c r="G287" s="148"/>
    </row>
    <row r="288" spans="2:7" ht="14.4">
      <c r="B288" s="131">
        <f t="shared" si="27"/>
        <v>41</v>
      </c>
      <c r="C288" s="152" t="s">
        <v>257</v>
      </c>
      <c r="D288" s="217">
        <v>0.16440474242910944</v>
      </c>
      <c r="E288" s="200"/>
      <c r="F288" s="139">
        <f t="shared" si="26"/>
        <v>0</v>
      </c>
      <c r="G288" s="20"/>
    </row>
    <row r="289" spans="2:13" ht="14.4">
      <c r="B289" s="131">
        <f t="shared" si="27"/>
        <v>42</v>
      </c>
      <c r="C289" s="152" t="s">
        <v>258</v>
      </c>
      <c r="D289" s="217">
        <v>2.7400790404851574E-2</v>
      </c>
      <c r="E289" s="200"/>
      <c r="F289" s="139">
        <f t="shared" si="26"/>
        <v>0</v>
      </c>
      <c r="G289" s="20"/>
    </row>
    <row r="290" spans="2:13" ht="14.4">
      <c r="B290" s="131">
        <f t="shared" si="27"/>
        <v>43</v>
      </c>
      <c r="C290" s="186" t="s">
        <v>259</v>
      </c>
      <c r="D290" s="217">
        <v>4.6543808358925957E-2</v>
      </c>
      <c r="E290" s="200"/>
      <c r="F290" s="139">
        <f t="shared" si="26"/>
        <v>0</v>
      </c>
      <c r="G290" s="20"/>
    </row>
    <row r="291" spans="2:13" ht="14.4">
      <c r="B291" s="131">
        <f t="shared" si="27"/>
        <v>44</v>
      </c>
      <c r="C291" s="174" t="s">
        <v>260</v>
      </c>
      <c r="D291" s="217">
        <v>4.6543808358925957E-2</v>
      </c>
      <c r="E291" s="200"/>
      <c r="F291" s="139">
        <f t="shared" si="26"/>
        <v>0</v>
      </c>
      <c r="G291" s="20"/>
    </row>
    <row r="292" spans="2:13" ht="14.4">
      <c r="B292" s="131">
        <f t="shared" si="27"/>
        <v>45</v>
      </c>
      <c r="C292" s="187" t="s">
        <v>261</v>
      </c>
      <c r="D292" s="217">
        <v>9.0084790372114754E-2</v>
      </c>
      <c r="E292" s="200"/>
      <c r="F292" s="139">
        <f t="shared" si="26"/>
        <v>0</v>
      </c>
      <c r="G292" s="20"/>
    </row>
    <row r="293" spans="2:13" ht="14.4">
      <c r="B293" s="131">
        <f t="shared" si="27"/>
        <v>46</v>
      </c>
      <c r="C293" s="188" t="s">
        <v>262</v>
      </c>
      <c r="D293" s="217">
        <v>0.25223741304192132</v>
      </c>
      <c r="E293" s="200"/>
      <c r="F293" s="139">
        <f t="shared" si="26"/>
        <v>0</v>
      </c>
      <c r="G293" s="20"/>
    </row>
    <row r="294" spans="2:13" ht="15" thickBot="1">
      <c r="B294" s="131">
        <f t="shared" si="27"/>
        <v>47</v>
      </c>
      <c r="C294" s="174" t="s">
        <v>263</v>
      </c>
      <c r="D294" s="218">
        <v>7.2217973614978656E-2</v>
      </c>
      <c r="E294" s="200"/>
      <c r="F294" s="139">
        <f t="shared" si="26"/>
        <v>0</v>
      </c>
      <c r="G294" s="20"/>
    </row>
    <row r="295" spans="2:13" ht="15.6" thickTop="1" thickBot="1">
      <c r="B295" s="9"/>
      <c r="C295" s="99"/>
      <c r="D295" s="208">
        <f>SUM(D248:D294)</f>
        <v>8.3959024626810983</v>
      </c>
      <c r="E295" s="125"/>
      <c r="F295" s="57"/>
      <c r="G295" s="117">
        <f>SUM(F266:F294)</f>
        <v>0</v>
      </c>
    </row>
    <row r="296" spans="2:13" ht="15" thickTop="1">
      <c r="B296" s="104"/>
      <c r="C296" s="103"/>
      <c r="D296" s="209"/>
      <c r="E296" s="200"/>
      <c r="F296" s="112"/>
      <c r="G296" s="20"/>
    </row>
    <row r="297" spans="2:13" ht="15.6">
      <c r="B297" s="105" t="s">
        <v>27</v>
      </c>
      <c r="C297" s="106" t="s">
        <v>28</v>
      </c>
      <c r="D297" s="210"/>
      <c r="E297" s="200"/>
      <c r="F297" s="112"/>
      <c r="G297" s="20"/>
    </row>
    <row r="298" spans="2:13">
      <c r="B298" s="132" t="s">
        <v>47</v>
      </c>
      <c r="C298" s="172" t="s">
        <v>48</v>
      </c>
      <c r="D298" s="212"/>
      <c r="E298" s="200"/>
      <c r="F298" s="112"/>
      <c r="G298" s="20"/>
    </row>
    <row r="299" spans="2:13" ht="14.4">
      <c r="B299" s="131">
        <v>1</v>
      </c>
      <c r="C299" s="153" t="s">
        <v>264</v>
      </c>
      <c r="D299" s="217">
        <v>0.20661782101031426</v>
      </c>
      <c r="E299" s="200"/>
      <c r="F299" s="139">
        <f>E299*D299/100</f>
        <v>0</v>
      </c>
      <c r="G299" s="20"/>
      <c r="H299" s="50"/>
      <c r="I299" s="50"/>
      <c r="J299" s="50"/>
      <c r="K299" s="50"/>
      <c r="L299" s="50"/>
      <c r="M299" s="50"/>
    </row>
    <row r="300" spans="2:13" ht="16.2">
      <c r="B300" s="131">
        <f>B299+1</f>
        <v>2</v>
      </c>
      <c r="C300" s="153" t="s">
        <v>265</v>
      </c>
      <c r="D300" s="217">
        <v>0.3672728877091892</v>
      </c>
      <c r="E300" s="200"/>
      <c r="F300" s="139">
        <f>E300*D300/100</f>
        <v>0</v>
      </c>
      <c r="G300" s="20"/>
      <c r="H300" s="49"/>
      <c r="I300" s="49"/>
      <c r="J300" s="49"/>
      <c r="K300" s="49"/>
      <c r="L300" s="49"/>
      <c r="M300" s="49"/>
    </row>
    <row r="301" spans="2:13" ht="16.2">
      <c r="B301" s="131">
        <f>B300+1</f>
        <v>3</v>
      </c>
      <c r="C301" s="153" t="s">
        <v>266</v>
      </c>
      <c r="D301" s="217">
        <v>0.19647948834409487</v>
      </c>
      <c r="E301" s="200"/>
      <c r="F301" s="139">
        <f>E301*D301/100</f>
        <v>0</v>
      </c>
      <c r="G301" s="20"/>
      <c r="H301" s="49"/>
      <c r="I301" s="49"/>
      <c r="J301" s="49"/>
      <c r="K301" s="49"/>
      <c r="L301" s="49"/>
      <c r="M301" s="49"/>
    </row>
    <row r="302" spans="2:13" ht="16.2">
      <c r="B302" s="150">
        <v>4</v>
      </c>
      <c r="C302" s="162" t="s">
        <v>267</v>
      </c>
      <c r="D302" s="217">
        <v>0.11399667191651298</v>
      </c>
      <c r="E302" s="200"/>
      <c r="F302" s="139">
        <f>E302*D302/100</f>
        <v>0</v>
      </c>
      <c r="G302" s="148"/>
      <c r="H302" s="49"/>
      <c r="I302" s="49"/>
      <c r="J302" s="49"/>
      <c r="K302" s="49"/>
      <c r="L302" s="49"/>
      <c r="M302" s="49"/>
    </row>
    <row r="303" spans="2:13">
      <c r="B303" s="131"/>
      <c r="C303" s="172"/>
      <c r="D303" s="212"/>
      <c r="E303" s="200"/>
      <c r="F303" s="112"/>
      <c r="G303" s="20"/>
      <c r="H303" s="51"/>
      <c r="I303" s="51"/>
      <c r="J303" s="51"/>
      <c r="K303" s="51"/>
      <c r="L303" s="51"/>
      <c r="M303" s="51"/>
    </row>
    <row r="304" spans="2:13">
      <c r="B304" s="132" t="s">
        <v>49</v>
      </c>
      <c r="C304" s="172" t="s">
        <v>50</v>
      </c>
      <c r="D304" s="212"/>
      <c r="E304" s="200"/>
      <c r="F304" s="112"/>
      <c r="G304" s="20"/>
      <c r="H304" s="51"/>
      <c r="I304" s="51"/>
      <c r="J304" s="51"/>
      <c r="K304" s="51"/>
      <c r="L304" s="51"/>
      <c r="M304" s="51"/>
    </row>
    <row r="305" spans="2:7" ht="14.4">
      <c r="B305" s="131">
        <v>1</v>
      </c>
      <c r="C305" s="153" t="s">
        <v>264</v>
      </c>
      <c r="D305" s="217">
        <f>0.622598244711973-0.0962</f>
        <v>0.52639824471197305</v>
      </c>
      <c r="E305" s="200"/>
      <c r="F305" s="139">
        <f>E305*D305/100</f>
        <v>0</v>
      </c>
      <c r="G305" s="20"/>
    </row>
    <row r="306" spans="2:7" ht="14.4">
      <c r="B306" s="131">
        <f>B305+1</f>
        <v>2</v>
      </c>
      <c r="C306" s="153" t="s">
        <v>265</v>
      </c>
      <c r="D306" s="217">
        <v>0.39172106152715958</v>
      </c>
      <c r="E306" s="200"/>
      <c r="F306" s="139">
        <f>E306*D306/100</f>
        <v>0</v>
      </c>
      <c r="G306" s="20"/>
    </row>
    <row r="307" spans="2:7" ht="14.4">
      <c r="B307" s="131">
        <f>B306+1</f>
        <v>3</v>
      </c>
      <c r="C307" s="153" t="s">
        <v>266</v>
      </c>
      <c r="D307" s="217">
        <v>0.24246679791049708</v>
      </c>
      <c r="E307" s="200"/>
      <c r="F307" s="139">
        <f>E307*D307/100</f>
        <v>0</v>
      </c>
      <c r="G307" s="20"/>
    </row>
    <row r="308" spans="2:7" ht="15" thickBot="1">
      <c r="B308" s="131">
        <f>B307+1</f>
        <v>4</v>
      </c>
      <c r="C308" s="162" t="s">
        <v>267</v>
      </c>
      <c r="D308" s="218">
        <f>0.0962255702491473</f>
        <v>9.6225570249147296E-2</v>
      </c>
      <c r="E308" s="200"/>
      <c r="F308" s="139">
        <f>E308*D308/100</f>
        <v>0</v>
      </c>
      <c r="G308" s="20"/>
    </row>
    <row r="309" spans="2:7" ht="15.6" thickTop="1" thickBot="1">
      <c r="B309" s="9"/>
      <c r="C309" s="99"/>
      <c r="D309" s="208">
        <f>SUM(D299:D308)</f>
        <v>2.1411785433788881</v>
      </c>
      <c r="E309" s="125"/>
      <c r="F309" s="57"/>
      <c r="G309" s="117">
        <f>SUM(F279:F308)</f>
        <v>0</v>
      </c>
    </row>
    <row r="310" spans="2:7" ht="16.2" thickTop="1">
      <c r="B310" s="107"/>
      <c r="C310" s="108"/>
      <c r="D310" s="209"/>
      <c r="E310" s="200"/>
      <c r="F310" s="112"/>
      <c r="G310" s="20"/>
    </row>
    <row r="311" spans="2:7" ht="15.6">
      <c r="B311" s="15" t="s">
        <v>29</v>
      </c>
      <c r="C311" s="189" t="s">
        <v>30</v>
      </c>
      <c r="D311" s="210"/>
      <c r="E311" s="200"/>
      <c r="F311" s="112"/>
      <c r="G311" s="20"/>
    </row>
    <row r="312" spans="2:7" ht="14.4">
      <c r="B312" s="131">
        <v>1</v>
      </c>
      <c r="C312" s="157" t="s">
        <v>89</v>
      </c>
      <c r="D312" s="217">
        <v>0.11260598796514346</v>
      </c>
      <c r="E312" s="200"/>
      <c r="F312" s="139">
        <f t="shared" ref="F312:F326" si="28">E312*D312/100</f>
        <v>0</v>
      </c>
      <c r="G312" s="20"/>
    </row>
    <row r="313" spans="2:7" ht="14.4">
      <c r="B313" s="150">
        <f>B312+1</f>
        <v>2</v>
      </c>
      <c r="C313" s="157" t="s">
        <v>90</v>
      </c>
      <c r="D313" s="217">
        <v>0.11260598796514346</v>
      </c>
      <c r="E313" s="200"/>
      <c r="F313" s="139">
        <f t="shared" si="28"/>
        <v>0</v>
      </c>
      <c r="G313" s="148"/>
    </row>
    <row r="314" spans="2:7" ht="14.4">
      <c r="B314" s="150">
        <f t="shared" ref="B314:B321" si="29">B313+1</f>
        <v>3</v>
      </c>
      <c r="C314" s="157" t="s">
        <v>91</v>
      </c>
      <c r="D314" s="217">
        <v>7.5070658643428961E-2</v>
      </c>
      <c r="E314" s="200"/>
      <c r="F314" s="139">
        <f t="shared" si="28"/>
        <v>0</v>
      </c>
      <c r="G314" s="148"/>
    </row>
    <row r="315" spans="2:7" ht="14.4">
      <c r="B315" s="150">
        <f t="shared" si="29"/>
        <v>4</v>
      </c>
      <c r="C315" s="190" t="s">
        <v>92</v>
      </c>
      <c r="D315" s="217">
        <v>0.11260598796514346</v>
      </c>
      <c r="E315" s="200"/>
      <c r="F315" s="139">
        <f t="shared" si="28"/>
        <v>0</v>
      </c>
      <c r="G315" s="148"/>
    </row>
    <row r="316" spans="2:7" ht="14.4">
      <c r="B316" s="150">
        <f t="shared" si="29"/>
        <v>5</v>
      </c>
      <c r="C316" s="153" t="s">
        <v>268</v>
      </c>
      <c r="D316" s="217">
        <v>0.78824191575600411</v>
      </c>
      <c r="E316" s="200"/>
      <c r="F316" s="139">
        <f t="shared" si="28"/>
        <v>0</v>
      </c>
      <c r="G316" s="148"/>
    </row>
    <row r="317" spans="2:7" ht="14.4">
      <c r="B317" s="150">
        <f t="shared" si="29"/>
        <v>6</v>
      </c>
      <c r="C317" s="191" t="s">
        <v>125</v>
      </c>
      <c r="D317" s="217">
        <v>0</v>
      </c>
      <c r="E317" s="200"/>
      <c r="F317" s="139">
        <f t="shared" si="28"/>
        <v>0</v>
      </c>
      <c r="G317" s="148"/>
    </row>
    <row r="318" spans="2:7" ht="14.4">
      <c r="B318" s="150">
        <f t="shared" si="29"/>
        <v>7</v>
      </c>
      <c r="C318" s="152" t="s">
        <v>269</v>
      </c>
      <c r="D318" s="217">
        <v>0.19706047893900103</v>
      </c>
      <c r="E318" s="200"/>
      <c r="F318" s="139">
        <f t="shared" si="28"/>
        <v>0</v>
      </c>
      <c r="G318" s="148"/>
    </row>
    <row r="319" spans="2:7" ht="14.4">
      <c r="B319" s="150">
        <f t="shared" si="29"/>
        <v>8</v>
      </c>
      <c r="C319" s="192" t="s">
        <v>270</v>
      </c>
      <c r="D319" s="217">
        <v>0.37572864651036197</v>
      </c>
      <c r="E319" s="200"/>
      <c r="F319" s="139">
        <f>E319*D319/100</f>
        <v>0</v>
      </c>
      <c r="G319" s="148"/>
    </row>
    <row r="320" spans="2:7" ht="14.4">
      <c r="B320" s="150">
        <f t="shared" si="29"/>
        <v>9</v>
      </c>
      <c r="C320" s="193" t="s">
        <v>93</v>
      </c>
      <c r="D320" s="217">
        <v>7.6009041876471825E-2</v>
      </c>
      <c r="E320" s="200"/>
      <c r="F320" s="139">
        <f>E320*D320/100</f>
        <v>0</v>
      </c>
      <c r="G320" s="20"/>
    </row>
    <row r="321" spans="2:7" ht="14.4">
      <c r="B321" s="150">
        <f t="shared" si="29"/>
        <v>10</v>
      </c>
      <c r="C321" s="194" t="s">
        <v>271</v>
      </c>
      <c r="D321" s="217">
        <v>0</v>
      </c>
      <c r="E321" s="200"/>
      <c r="F321" s="139">
        <f t="shared" si="28"/>
        <v>0</v>
      </c>
      <c r="G321" s="20"/>
    </row>
    <row r="322" spans="2:7" ht="14.4">
      <c r="B322" s="150"/>
      <c r="C322" s="157" t="s">
        <v>272</v>
      </c>
      <c r="D322" s="217">
        <v>3.8286035908148774E-2</v>
      </c>
      <c r="E322" s="200"/>
      <c r="F322" s="139">
        <f>E322*D322/100</f>
        <v>0</v>
      </c>
      <c r="G322" s="20"/>
    </row>
    <row r="323" spans="2:7" ht="14.4">
      <c r="B323" s="150"/>
      <c r="C323" s="174" t="s">
        <v>273</v>
      </c>
      <c r="D323" s="217">
        <v>4.5342677820631096E-2</v>
      </c>
      <c r="E323" s="200"/>
      <c r="F323" s="139">
        <f t="shared" si="28"/>
        <v>0</v>
      </c>
      <c r="G323" s="20"/>
    </row>
    <row r="324" spans="2:7" ht="14.4">
      <c r="B324" s="150"/>
      <c r="C324" s="156" t="s">
        <v>274</v>
      </c>
      <c r="D324" s="217">
        <v>4.1078664409684329E-2</v>
      </c>
      <c r="E324" s="200"/>
      <c r="F324" s="139">
        <f t="shared" si="28"/>
        <v>0</v>
      </c>
      <c r="G324" s="20"/>
    </row>
    <row r="325" spans="2:7" ht="14.4">
      <c r="B325" s="150"/>
      <c r="C325" s="156" t="s">
        <v>275</v>
      </c>
      <c r="D325" s="217">
        <v>2.5899377231982997E-2</v>
      </c>
      <c r="E325" s="200"/>
      <c r="F325" s="139">
        <f>E325*D325/100</f>
        <v>0</v>
      </c>
      <c r="G325" s="20"/>
    </row>
    <row r="326" spans="2:7" ht="15" thickBot="1">
      <c r="B326" s="150"/>
      <c r="C326" s="174" t="s">
        <v>276</v>
      </c>
      <c r="D326" s="218">
        <v>3.8286035908148774E-2</v>
      </c>
      <c r="E326" s="200"/>
      <c r="F326" s="139">
        <f t="shared" si="28"/>
        <v>0</v>
      </c>
      <c r="G326" s="20"/>
    </row>
    <row r="327" spans="2:7" ht="15.6" thickTop="1" thickBot="1">
      <c r="B327" s="9"/>
      <c r="C327" s="99"/>
      <c r="D327" s="208">
        <f>SUM(D312:D326)</f>
        <v>2.0388214968992942</v>
      </c>
      <c r="E327" s="125"/>
      <c r="F327" s="57"/>
      <c r="G327" s="117">
        <f>SUM(F296:F326)</f>
        <v>0</v>
      </c>
    </row>
    <row r="328" spans="2:7" ht="13.8" thickTop="1">
      <c r="B328" s="252"/>
      <c r="C328" s="254" t="s">
        <v>7</v>
      </c>
      <c r="D328" s="256">
        <f>D20+D27+D40+D82+D106+D128+D137+D156+D189+D245+D295+D309+D327</f>
        <v>100.00002561639684</v>
      </c>
      <c r="E328" s="94"/>
      <c r="F328" s="258"/>
      <c r="G328" s="260">
        <f>G20+G27+G40+G82+G106+G128+G137+G156+G189+G245+G295+G309+G327</f>
        <v>0</v>
      </c>
    </row>
    <row r="329" spans="2:7" ht="13.8" thickBot="1">
      <c r="B329" s="253"/>
      <c r="C329" s="255"/>
      <c r="D329" s="257"/>
      <c r="E329" s="26"/>
      <c r="F329" s="259"/>
      <c r="G329" s="261"/>
    </row>
    <row r="330" spans="2:7" ht="14.4">
      <c r="B330" s="68"/>
      <c r="C330" s="69"/>
      <c r="D330" s="53"/>
      <c r="E330" s="67"/>
      <c r="F330" s="66"/>
      <c r="G330" s="66"/>
    </row>
    <row r="331" spans="2:7" ht="16.2">
      <c r="B331" s="113"/>
      <c r="C331" s="128" t="s">
        <v>36</v>
      </c>
      <c r="D331" s="53"/>
      <c r="E331" s="262" t="s">
        <v>36</v>
      </c>
      <c r="F331" s="262"/>
      <c r="G331" s="262"/>
    </row>
    <row r="332" spans="2:7" ht="17.399999999999999">
      <c r="B332" s="68"/>
      <c r="C332" s="37"/>
      <c r="D332" s="53"/>
      <c r="E332" s="37"/>
      <c r="F332" s="36"/>
      <c r="G332" s="66"/>
    </row>
    <row r="333" spans="2:7" ht="17.399999999999999">
      <c r="B333" s="68"/>
      <c r="C333" s="37"/>
      <c r="D333" s="53"/>
      <c r="E333" s="37"/>
      <c r="F333" s="36"/>
      <c r="G333" s="66"/>
    </row>
    <row r="334" spans="2:7" ht="21">
      <c r="B334" s="68"/>
      <c r="C334" s="109"/>
      <c r="D334" s="53"/>
      <c r="E334" s="109"/>
      <c r="F334" s="111"/>
      <c r="G334" s="66"/>
    </row>
    <row r="335" spans="2:7" ht="16.8" thickBot="1">
      <c r="B335" s="68"/>
      <c r="C335" s="129" t="s">
        <v>295</v>
      </c>
      <c r="D335" s="53"/>
      <c r="E335" s="263" t="s">
        <v>292</v>
      </c>
      <c r="F335" s="263"/>
      <c r="G335" s="263"/>
    </row>
    <row r="336" spans="2:7" ht="15" thickTop="1">
      <c r="B336" s="68"/>
      <c r="C336" s="127" t="s">
        <v>37</v>
      </c>
      <c r="D336" s="53"/>
      <c r="E336" s="251" t="s">
        <v>38</v>
      </c>
      <c r="F336" s="251"/>
      <c r="G336" s="251"/>
    </row>
    <row r="337" spans="2:7" ht="14.4">
      <c r="B337" s="68"/>
      <c r="C337" s="127"/>
      <c r="D337" s="53"/>
      <c r="E337" s="65"/>
      <c r="F337" s="66"/>
      <c r="G337" s="66"/>
    </row>
    <row r="338" spans="2:7" ht="14.4">
      <c r="B338" s="113"/>
      <c r="C338" s="110"/>
      <c r="D338" s="53"/>
      <c r="E338" s="65"/>
      <c r="F338" s="66"/>
      <c r="G338" s="66"/>
    </row>
    <row r="339" spans="2:7" ht="14.4">
      <c r="B339" s="68"/>
      <c r="C339" s="70"/>
      <c r="D339" s="53"/>
      <c r="E339" s="65"/>
      <c r="F339" s="66"/>
      <c r="G339" s="66"/>
    </row>
    <row r="340" spans="2:7">
      <c r="B340" s="68"/>
      <c r="C340" s="70"/>
      <c r="D340" s="53"/>
    </row>
    <row r="341" spans="2:7" ht="16.2">
      <c r="B341" s="68"/>
      <c r="C341" s="52"/>
      <c r="E341" s="262" t="s">
        <v>39</v>
      </c>
      <c r="F341" s="262"/>
      <c r="G341" s="262"/>
    </row>
    <row r="342" spans="2:7" ht="17.399999999999999">
      <c r="B342" s="68"/>
      <c r="C342" s="114"/>
      <c r="D342" s="96"/>
      <c r="E342" s="37"/>
      <c r="F342" s="36"/>
      <c r="G342" s="36"/>
    </row>
    <row r="343" spans="2:7" ht="17.399999999999999">
      <c r="B343" s="68"/>
      <c r="C343" s="52"/>
      <c r="D343" s="97"/>
      <c r="E343" s="37"/>
      <c r="F343" s="36"/>
      <c r="G343" s="36"/>
    </row>
    <row r="344" spans="2:7" ht="21">
      <c r="B344" s="68"/>
      <c r="C344" s="52"/>
      <c r="D344" s="97"/>
      <c r="E344" s="109"/>
      <c r="F344" s="111"/>
      <c r="G344" s="111"/>
    </row>
    <row r="345" spans="2:7" ht="21">
      <c r="B345" s="68"/>
      <c r="C345" s="69"/>
      <c r="D345" s="109"/>
      <c r="E345" s="109"/>
      <c r="F345" s="111"/>
      <c r="G345" s="111"/>
    </row>
    <row r="346" spans="2:7" ht="16.8" thickBot="1">
      <c r="B346" s="68"/>
      <c r="C346" s="52"/>
      <c r="D346" s="109"/>
      <c r="E346" s="263" t="s">
        <v>294</v>
      </c>
      <c r="F346" s="263"/>
      <c r="G346" s="263"/>
    </row>
    <row r="347" spans="2:7" ht="16.8" thickTop="1">
      <c r="B347" s="68"/>
      <c r="C347" s="70"/>
      <c r="D347" s="115"/>
      <c r="E347" s="251" t="s">
        <v>293</v>
      </c>
      <c r="F347" s="251"/>
      <c r="G347" s="251"/>
    </row>
    <row r="348" spans="2:7" ht="14.4">
      <c r="B348" s="68"/>
      <c r="C348" s="71"/>
      <c r="D348" s="116"/>
    </row>
    <row r="349" spans="2:7">
      <c r="B349" s="68"/>
      <c r="C349" s="71"/>
      <c r="D349" s="53"/>
    </row>
    <row r="350" spans="2:7">
      <c r="B350" s="68"/>
      <c r="C350" s="78"/>
      <c r="D350" s="53"/>
    </row>
    <row r="351" spans="2:7">
      <c r="B351" s="68"/>
      <c r="C351" s="52"/>
      <c r="D351" s="53"/>
    </row>
    <row r="352" spans="2:7">
      <c r="B352" s="68"/>
      <c r="C352" s="69"/>
      <c r="D352" s="53"/>
    </row>
    <row r="353" spans="2:4">
      <c r="B353" s="68"/>
      <c r="C353" s="69"/>
      <c r="D353" s="53"/>
    </row>
    <row r="354" spans="2:4">
      <c r="B354" s="68"/>
      <c r="C354" s="69"/>
      <c r="D354" s="53"/>
    </row>
    <row r="355" spans="2:4">
      <c r="B355" s="68"/>
      <c r="C355" s="52"/>
      <c r="D355" s="53"/>
    </row>
    <row r="356" spans="2:4">
      <c r="B356" s="68"/>
      <c r="C356" s="69"/>
      <c r="D356" s="53"/>
    </row>
    <row r="357" spans="2:4">
      <c r="B357" s="68"/>
      <c r="C357" s="69"/>
      <c r="D357" s="53"/>
    </row>
    <row r="358" spans="2:4" ht="16.2">
      <c r="B358" s="64"/>
      <c r="C358" s="72"/>
      <c r="D358" s="73"/>
    </row>
    <row r="359" spans="2:4" ht="17.399999999999999">
      <c r="B359" s="64"/>
      <c r="C359" s="79"/>
      <c r="D359" s="75"/>
    </row>
    <row r="360" spans="2:4">
      <c r="B360" s="68"/>
      <c r="C360" s="80"/>
      <c r="D360" s="53"/>
    </row>
    <row r="361" spans="2:4">
      <c r="B361" s="68"/>
      <c r="C361" s="80"/>
      <c r="D361" s="53"/>
    </row>
    <row r="362" spans="2:4">
      <c r="B362" s="68"/>
      <c r="C362" s="80"/>
      <c r="D362" s="53"/>
    </row>
    <row r="363" spans="2:4">
      <c r="B363" s="68"/>
      <c r="C363" s="80"/>
      <c r="D363" s="53"/>
    </row>
    <row r="364" spans="2:4">
      <c r="B364" s="68"/>
      <c r="C364" s="80"/>
      <c r="D364" s="53"/>
    </row>
    <row r="365" spans="2:4">
      <c r="B365" s="68"/>
      <c r="C365" s="70"/>
      <c r="D365" s="53"/>
    </row>
    <row r="366" spans="2:4">
      <c r="B366" s="68"/>
      <c r="C366" s="70"/>
      <c r="D366" s="53"/>
    </row>
    <row r="367" spans="2:4">
      <c r="B367" s="68"/>
      <c r="C367" s="70"/>
      <c r="D367" s="53"/>
    </row>
    <row r="368" spans="2:4">
      <c r="B368" s="68"/>
      <c r="C368" s="70"/>
      <c r="D368" s="53"/>
    </row>
    <row r="369" spans="2:4">
      <c r="B369" s="68"/>
      <c r="C369" s="70"/>
      <c r="D369" s="53"/>
    </row>
    <row r="370" spans="2:4">
      <c r="B370" s="68"/>
      <c r="C370" s="70"/>
      <c r="D370" s="53"/>
    </row>
    <row r="371" spans="2:4">
      <c r="B371" s="68"/>
      <c r="C371" s="70"/>
      <c r="D371" s="53"/>
    </row>
    <row r="372" spans="2:4">
      <c r="B372" s="68"/>
      <c r="C372" s="70"/>
      <c r="D372" s="53"/>
    </row>
    <row r="373" spans="2:4">
      <c r="B373" s="68"/>
      <c r="C373" s="70"/>
      <c r="D373" s="53"/>
    </row>
    <row r="374" spans="2:4">
      <c r="B374" s="68"/>
      <c r="C374" s="80"/>
      <c r="D374" s="53"/>
    </row>
    <row r="375" spans="2:4">
      <c r="B375" s="68"/>
      <c r="C375" s="80"/>
      <c r="D375" s="53"/>
    </row>
    <row r="376" spans="2:4">
      <c r="B376" s="68"/>
      <c r="C376" s="81"/>
      <c r="D376" s="53"/>
    </row>
    <row r="377" spans="2:4">
      <c r="B377" s="68"/>
      <c r="C377" s="70"/>
      <c r="D377" s="53"/>
    </row>
    <row r="378" spans="2:4">
      <c r="B378" s="68"/>
      <c r="C378" s="70"/>
      <c r="D378" s="53"/>
    </row>
    <row r="379" spans="2:4">
      <c r="B379" s="68"/>
      <c r="C379" s="70"/>
      <c r="D379" s="53"/>
    </row>
    <row r="380" spans="2:4">
      <c r="B380" s="68"/>
      <c r="C380" s="70"/>
      <c r="D380" s="53"/>
    </row>
    <row r="381" spans="2:4">
      <c r="B381" s="68"/>
      <c r="C381" s="70"/>
      <c r="D381" s="53"/>
    </row>
    <row r="382" spans="2:4">
      <c r="B382" s="68"/>
      <c r="C382" s="70"/>
      <c r="D382" s="53"/>
    </row>
    <row r="383" spans="2:4">
      <c r="B383" s="68"/>
      <c r="C383" s="70"/>
      <c r="D383" s="53"/>
    </row>
    <row r="384" spans="2:4">
      <c r="B384" s="68"/>
      <c r="C384" s="70"/>
      <c r="D384" s="53"/>
    </row>
    <row r="385" spans="2:4">
      <c r="B385" s="68"/>
      <c r="C385" s="70"/>
      <c r="D385" s="53"/>
    </row>
    <row r="386" spans="2:4">
      <c r="B386" s="68"/>
      <c r="C386" s="70"/>
      <c r="D386" s="53"/>
    </row>
    <row r="387" spans="2:4">
      <c r="B387" s="68"/>
      <c r="C387" s="70"/>
      <c r="D387" s="53"/>
    </row>
    <row r="388" spans="2:4">
      <c r="B388" s="68"/>
      <c r="C388" s="70"/>
      <c r="D388" s="53"/>
    </row>
    <row r="389" spans="2:4">
      <c r="B389" s="68"/>
      <c r="C389" s="70"/>
      <c r="D389" s="53"/>
    </row>
    <row r="390" spans="2:4">
      <c r="B390" s="68"/>
      <c r="C390" s="80"/>
      <c r="D390" s="53"/>
    </row>
    <row r="391" spans="2:4">
      <c r="B391" s="68"/>
      <c r="C391" s="76"/>
      <c r="D391" s="53"/>
    </row>
    <row r="392" spans="2:4">
      <c r="B392" s="68"/>
      <c r="C392" s="76"/>
      <c r="D392" s="53"/>
    </row>
    <row r="393" spans="2:4">
      <c r="B393" s="68"/>
      <c r="C393" s="76"/>
      <c r="D393" s="53"/>
    </row>
    <row r="394" spans="2:4">
      <c r="B394" s="68"/>
      <c r="C394" s="77"/>
      <c r="D394" s="53"/>
    </row>
    <row r="395" spans="2:4">
      <c r="B395" s="68"/>
      <c r="C395" s="77"/>
      <c r="D395" s="53"/>
    </row>
    <row r="396" spans="2:4">
      <c r="B396" s="68"/>
      <c r="C396" s="82"/>
      <c r="D396" s="53"/>
    </row>
    <row r="397" spans="2:4" ht="16.2">
      <c r="B397" s="64"/>
      <c r="C397" s="72"/>
      <c r="D397" s="73"/>
    </row>
    <row r="398" spans="2:4" ht="17.399999999999999">
      <c r="B398" s="64"/>
      <c r="C398" s="79"/>
      <c r="D398" s="83"/>
    </row>
    <row r="399" spans="2:4" ht="13.8">
      <c r="B399" s="84"/>
      <c r="C399" s="69"/>
      <c r="D399" s="74"/>
    </row>
    <row r="400" spans="2:4">
      <c r="B400" s="68"/>
      <c r="C400" s="52"/>
      <c r="D400" s="53"/>
    </row>
    <row r="401" spans="2:4">
      <c r="B401" s="68"/>
      <c r="C401" s="52"/>
      <c r="D401" s="53"/>
    </row>
    <row r="402" spans="2:4">
      <c r="B402" s="68"/>
      <c r="C402" s="52"/>
      <c r="D402" s="53"/>
    </row>
    <row r="403" spans="2:4">
      <c r="B403" s="68"/>
      <c r="C403" s="52"/>
      <c r="D403" s="53"/>
    </row>
    <row r="404" spans="2:4">
      <c r="B404" s="84"/>
      <c r="C404" s="69"/>
      <c r="D404" s="53"/>
    </row>
    <row r="405" spans="2:4">
      <c r="B405" s="68"/>
      <c r="C405" s="52"/>
      <c r="D405" s="53"/>
    </row>
    <row r="406" spans="2:4">
      <c r="B406" s="68"/>
      <c r="C406" s="52"/>
      <c r="D406" s="53"/>
    </row>
    <row r="407" spans="2:4">
      <c r="B407" s="68"/>
      <c r="C407" s="52"/>
      <c r="D407" s="53"/>
    </row>
    <row r="408" spans="2:4">
      <c r="B408" s="68"/>
      <c r="C408" s="52"/>
      <c r="D408" s="53"/>
    </row>
    <row r="409" spans="2:4">
      <c r="B409" s="68"/>
      <c r="C409" s="52"/>
      <c r="D409" s="53"/>
    </row>
    <row r="410" spans="2:4">
      <c r="B410" s="68"/>
      <c r="C410" s="52"/>
      <c r="D410" s="53"/>
    </row>
    <row r="411" spans="2:4">
      <c r="B411" s="68"/>
      <c r="C411" s="52"/>
      <c r="D411" s="53"/>
    </row>
    <row r="412" spans="2:4" ht="16.2">
      <c r="B412" s="64"/>
      <c r="C412" s="72"/>
      <c r="D412" s="73"/>
    </row>
    <row r="413" spans="2:4" ht="16.2">
      <c r="B413" s="64"/>
      <c r="C413" s="79"/>
      <c r="D413" s="85"/>
    </row>
    <row r="414" spans="2:4">
      <c r="B414" s="68"/>
      <c r="C414" s="71"/>
      <c r="D414" s="53"/>
    </row>
    <row r="415" spans="2:4">
      <c r="B415" s="68"/>
      <c r="C415" s="71"/>
      <c r="D415" s="53"/>
    </row>
    <row r="416" spans="2:4">
      <c r="B416" s="68"/>
      <c r="C416" s="71"/>
      <c r="D416" s="53"/>
    </row>
    <row r="417" spans="2:4">
      <c r="B417" s="68"/>
      <c r="C417" s="71"/>
      <c r="D417" s="53"/>
    </row>
    <row r="418" spans="2:4">
      <c r="B418" s="68"/>
      <c r="C418" s="52"/>
      <c r="D418" s="53"/>
    </row>
    <row r="419" spans="2:4">
      <c r="B419" s="68"/>
      <c r="C419" s="52"/>
      <c r="D419" s="53"/>
    </row>
    <row r="420" spans="2:4">
      <c r="B420" s="68"/>
      <c r="C420" s="80"/>
      <c r="D420" s="53"/>
    </row>
    <row r="421" spans="2:4">
      <c r="B421" s="68"/>
      <c r="C421" s="80"/>
      <c r="D421" s="53"/>
    </row>
    <row r="422" spans="2:4">
      <c r="B422" s="68"/>
      <c r="C422" s="86"/>
      <c r="D422" s="53"/>
    </row>
    <row r="423" spans="2:4" ht="17.399999999999999">
      <c r="B423" s="87"/>
      <c r="C423" s="72"/>
      <c r="D423" s="73"/>
    </row>
    <row r="424" spans="2:4" ht="13.8">
      <c r="B424" s="88"/>
      <c r="C424" s="88"/>
      <c r="D424" s="89"/>
    </row>
    <row r="425" spans="2:4" ht="17.399999999999999">
      <c r="B425" s="88"/>
      <c r="C425" s="90"/>
      <c r="D425" s="91"/>
    </row>
    <row r="426" spans="2:4" ht="16.2">
      <c r="B426" s="88"/>
      <c r="C426" s="90"/>
      <c r="D426" s="92"/>
    </row>
    <row r="427" spans="2:4" ht="16.2">
      <c r="B427" s="88"/>
      <c r="C427" s="90"/>
      <c r="D427" s="92"/>
    </row>
    <row r="428" spans="2:4" ht="16.2">
      <c r="B428" s="88"/>
      <c r="C428" s="90"/>
      <c r="D428" s="93"/>
    </row>
  </sheetData>
  <mergeCells count="15">
    <mergeCell ref="B8:C8"/>
    <mergeCell ref="B9:C9"/>
    <mergeCell ref="B10:C10"/>
    <mergeCell ref="F10:G10"/>
    <mergeCell ref="E347:G347"/>
    <mergeCell ref="B328:B329"/>
    <mergeCell ref="C328:C329"/>
    <mergeCell ref="D328:D329"/>
    <mergeCell ref="F328:F329"/>
    <mergeCell ref="G328:G329"/>
    <mergeCell ref="E331:G331"/>
    <mergeCell ref="E335:G335"/>
    <mergeCell ref="E336:G336"/>
    <mergeCell ref="E341:G341"/>
    <mergeCell ref="E346:G346"/>
  </mergeCells>
  <pageMargins left="0.7" right="0.7" top="0.75" bottom="0.75" header="0.3" footer="0.3"/>
  <pageSetup paperSize="9" scale="55" orientation="portrait" horizontalDpi="4294967293" verticalDpi="4294967293" r:id="rId1"/>
  <headerFooter alignWithMargins="0"/>
  <ignoredErrors>
    <ignoredError sqref="F47"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H411"/>
  <sheetViews>
    <sheetView zoomScale="77" zoomScaleNormal="90" workbookViewId="0">
      <pane xSplit="4" topLeftCell="E1" activePane="topRight" state="frozen"/>
      <selection pane="topRight" activeCell="E14" sqref="E14"/>
    </sheetView>
  </sheetViews>
  <sheetFormatPr defaultRowHeight="13.2"/>
  <cols>
    <col min="1" max="1" width="3.33203125" customWidth="1"/>
    <col min="2" max="2" width="7.6640625" customWidth="1"/>
    <col min="3" max="3" width="89.5546875" customWidth="1"/>
    <col min="4" max="4" width="13.109375" customWidth="1"/>
    <col min="5" max="5" width="16.109375" customWidth="1"/>
    <col min="6" max="6" width="13.6640625" customWidth="1"/>
    <col min="7" max="7" width="15.33203125" customWidth="1"/>
  </cols>
  <sheetData>
    <row r="1" spans="1:112" ht="7.2" customHeight="1">
      <c r="B1" s="11"/>
      <c r="C1" s="11"/>
      <c r="D1" s="11"/>
      <c r="E1" s="11"/>
      <c r="F1" s="11"/>
      <c r="G1" s="11"/>
    </row>
    <row r="2" spans="1:112" ht="25.2">
      <c r="B2" s="11"/>
      <c r="D2" s="60" t="s">
        <v>39</v>
      </c>
      <c r="E2" s="11"/>
      <c r="F2" s="11"/>
      <c r="G2" s="11"/>
    </row>
    <row r="3" spans="1:112" ht="18">
      <c r="B3" s="11"/>
      <c r="D3" s="61" t="s">
        <v>94</v>
      </c>
      <c r="E3" s="11"/>
      <c r="F3" s="11"/>
      <c r="G3" s="11"/>
    </row>
    <row r="4" spans="1:112" ht="13.8">
      <c r="B4" s="11"/>
      <c r="D4" s="62" t="s">
        <v>95</v>
      </c>
      <c r="E4" s="11"/>
      <c r="F4" s="11"/>
      <c r="G4" s="11"/>
    </row>
    <row r="5" spans="1:112" ht="13.8">
      <c r="B5" s="11"/>
      <c r="D5" s="62" t="s">
        <v>96</v>
      </c>
      <c r="E5" s="11"/>
      <c r="F5" s="11"/>
      <c r="G5" s="11"/>
    </row>
    <row r="6" spans="1:112" ht="10.95" customHeight="1" thickBot="1">
      <c r="B6" s="63"/>
      <c r="C6" s="63"/>
      <c r="D6" s="63"/>
      <c r="E6" s="63"/>
      <c r="F6" s="63"/>
      <c r="G6" s="63"/>
    </row>
    <row r="7" spans="1:112" ht="16.2" customHeight="1" thickTop="1">
      <c r="B7" s="11"/>
      <c r="C7" s="11"/>
      <c r="D7" s="11"/>
      <c r="E7" s="11"/>
      <c r="F7" s="11"/>
      <c r="G7" s="11"/>
    </row>
    <row r="8" spans="1:112" s="11" customFormat="1" ht="20.100000000000001" customHeight="1">
      <c r="B8" s="247" t="s">
        <v>127</v>
      </c>
      <c r="C8" s="247"/>
    </row>
    <row r="9" spans="1:112" ht="16.5" customHeight="1">
      <c r="B9" s="248" t="s">
        <v>31</v>
      </c>
      <c r="C9" s="248"/>
      <c r="D9" s="3"/>
      <c r="E9" s="1"/>
    </row>
    <row r="10" spans="1:112" ht="15" customHeight="1" thickBot="1">
      <c r="B10" s="249" t="s">
        <v>277</v>
      </c>
      <c r="C10" s="249"/>
      <c r="E10" s="126" t="s">
        <v>14</v>
      </c>
      <c r="F10" s="250"/>
      <c r="G10" s="250"/>
    </row>
    <row r="11" spans="1:112" ht="47.4" customHeight="1" thickTop="1" thickBot="1">
      <c r="B11" s="44" t="s">
        <v>5</v>
      </c>
      <c r="C11" s="133" t="s">
        <v>8</v>
      </c>
      <c r="D11" s="136" t="s">
        <v>35</v>
      </c>
      <c r="E11" s="25" t="s">
        <v>33</v>
      </c>
      <c r="F11" s="12" t="s">
        <v>34</v>
      </c>
      <c r="G11" s="18" t="s">
        <v>32</v>
      </c>
    </row>
    <row r="12" spans="1:112" ht="14.4">
      <c r="B12" s="45"/>
      <c r="C12" s="134"/>
      <c r="D12" s="137"/>
      <c r="E12" s="118"/>
      <c r="F12" s="4"/>
      <c r="G12" s="27"/>
    </row>
    <row r="13" spans="1:112" ht="17.399999999999999">
      <c r="B13" s="38" t="s">
        <v>0</v>
      </c>
      <c r="C13" s="135" t="s">
        <v>15</v>
      </c>
      <c r="D13" s="138"/>
      <c r="E13" s="119"/>
      <c r="F13" s="6"/>
      <c r="G13" s="28"/>
    </row>
    <row r="14" spans="1:112" ht="14.4">
      <c r="B14" s="39">
        <v>1</v>
      </c>
      <c r="C14" s="152" t="s">
        <v>40</v>
      </c>
      <c r="D14" s="244">
        <v>8.4190142871918464E-2</v>
      </c>
      <c r="E14" s="195"/>
      <c r="F14" s="139">
        <f t="shared" ref="F14:F19" si="0">E14*D14/100</f>
        <v>0</v>
      </c>
      <c r="G14" s="29"/>
    </row>
    <row r="15" spans="1:112" s="2" customFormat="1" ht="14.4">
      <c r="A15"/>
      <c r="B15" s="40">
        <f>+B14+1</f>
        <v>2</v>
      </c>
      <c r="C15" s="152" t="s">
        <v>41</v>
      </c>
      <c r="D15" s="244">
        <v>0.33676057148767385</v>
      </c>
      <c r="E15" s="54"/>
      <c r="F15" s="139">
        <f t="shared" si="0"/>
        <v>0</v>
      </c>
      <c r="G15" s="30"/>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row>
    <row r="16" spans="1:112" s="2" customFormat="1" ht="14.4">
      <c r="A16"/>
      <c r="B16" s="40">
        <f>+B15+1</f>
        <v>3</v>
      </c>
      <c r="C16" s="153" t="s">
        <v>42</v>
      </c>
      <c r="D16" s="244">
        <v>0.16734306318365491</v>
      </c>
      <c r="E16" s="196"/>
      <c r="F16" s="140">
        <f t="shared" si="0"/>
        <v>0</v>
      </c>
      <c r="G16" s="141"/>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row>
    <row r="17" spans="1:112" s="2" customFormat="1" ht="14.4">
      <c r="A17"/>
      <c r="B17" s="40">
        <f>B16+1</f>
        <v>4</v>
      </c>
      <c r="C17" s="153" t="s">
        <v>129</v>
      </c>
      <c r="D17" s="244">
        <v>0.16838028574383693</v>
      </c>
      <c r="E17" s="197"/>
      <c r="F17" s="139">
        <f t="shared" si="0"/>
        <v>0</v>
      </c>
      <c r="G17" s="48"/>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row>
    <row r="18" spans="1:112" ht="14.4">
      <c r="B18" s="40">
        <f t="shared" ref="B18:B19" si="1">B17+1</f>
        <v>5</v>
      </c>
      <c r="C18" s="152" t="s">
        <v>43</v>
      </c>
      <c r="D18" s="244">
        <v>0.16838028574383693</v>
      </c>
      <c r="E18" s="55"/>
      <c r="F18" s="142">
        <f t="shared" si="0"/>
        <v>0</v>
      </c>
      <c r="G18" s="47"/>
    </row>
    <row r="19" spans="1:112" ht="15" thickBot="1">
      <c r="B19" s="40">
        <f t="shared" si="1"/>
        <v>6</v>
      </c>
      <c r="C19" s="224" t="s">
        <v>44</v>
      </c>
      <c r="D19" s="245">
        <v>0.21047535717979618</v>
      </c>
      <c r="E19" s="120"/>
      <c r="F19" s="139">
        <f t="shared" si="0"/>
        <v>0</v>
      </c>
      <c r="G19" s="32"/>
    </row>
    <row r="20" spans="1:112" s="2" customFormat="1" ht="17.399999999999999" thickTop="1" thickBot="1">
      <c r="A20"/>
      <c r="B20" s="41"/>
      <c r="C20" s="95"/>
      <c r="D20" s="202">
        <f>SUM(D14:D19)</f>
        <v>1.1355297062107172</v>
      </c>
      <c r="E20" s="121"/>
      <c r="F20" s="46"/>
      <c r="G20" s="31">
        <f>SUM(F14:F19)</f>
        <v>0</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row>
    <row r="21" spans="1:112" s="2" customFormat="1" ht="19.2" thickTop="1">
      <c r="A21"/>
      <c r="B21" s="41" t="s">
        <v>1</v>
      </c>
      <c r="C21" s="225" t="s">
        <v>16</v>
      </c>
      <c r="D21" s="203"/>
      <c r="E21" s="195"/>
      <c r="F21" s="8"/>
      <c r="G21" s="29"/>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row>
    <row r="22" spans="1:112" s="2" customFormat="1" ht="14.4">
      <c r="A22"/>
      <c r="B22" s="39">
        <v>1</v>
      </c>
      <c r="C22" s="156" t="s">
        <v>45</v>
      </c>
      <c r="D22" s="244">
        <v>0.34885027600408136</v>
      </c>
      <c r="E22" s="198"/>
      <c r="F22" s="139">
        <f>E22*D22/100</f>
        <v>0</v>
      </c>
      <c r="G22" s="29"/>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row>
    <row r="23" spans="1:112" s="2" customFormat="1" ht="14.4">
      <c r="A23"/>
      <c r="B23" s="40">
        <f>+B22+1</f>
        <v>2</v>
      </c>
      <c r="C23" s="156" t="s">
        <v>130</v>
      </c>
      <c r="D23" s="244">
        <v>0.27905791041540406</v>
      </c>
      <c r="E23" s="198"/>
      <c r="F23" s="139">
        <f t="shared" ref="F23:F24" si="2">E23*D23/100</f>
        <v>0</v>
      </c>
      <c r="G23" s="29"/>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row>
    <row r="24" spans="1:112" s="2" customFormat="1" ht="14.4">
      <c r="A24"/>
      <c r="B24" s="40">
        <f>+B23+1</f>
        <v>3</v>
      </c>
      <c r="C24" s="156" t="s">
        <v>131</v>
      </c>
      <c r="D24" s="244">
        <v>1.202715124025366</v>
      </c>
      <c r="E24" s="198"/>
      <c r="F24" s="139">
        <f t="shared" si="2"/>
        <v>0</v>
      </c>
      <c r="G24" s="29"/>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row>
    <row r="25" spans="1:112" ht="14.4">
      <c r="B25" s="40">
        <f>B24+1</f>
        <v>4</v>
      </c>
      <c r="C25" s="156" t="s">
        <v>132</v>
      </c>
      <c r="D25" s="244">
        <v>0.59224608380036947</v>
      </c>
      <c r="E25" s="198"/>
      <c r="F25" s="139">
        <f>E25*D25/100</f>
        <v>0</v>
      </c>
      <c r="G25" s="56"/>
    </row>
    <row r="26" spans="1:112" ht="15" thickBot="1">
      <c r="B26" s="40">
        <f t="shared" ref="B26" si="3">B25+1</f>
        <v>5</v>
      </c>
      <c r="C26" s="156" t="s">
        <v>133</v>
      </c>
      <c r="D26" s="245">
        <v>0.19885711746347146</v>
      </c>
      <c r="E26" s="58"/>
      <c r="F26" s="139">
        <f>E26*D26/100</f>
        <v>0</v>
      </c>
      <c r="G26" s="59"/>
    </row>
    <row r="27" spans="1:112" ht="17.399999999999999" thickTop="1" thickBot="1">
      <c r="B27" s="41"/>
      <c r="C27" s="95"/>
      <c r="D27" s="202">
        <f>SUM(D22:D26)</f>
        <v>2.6217265117086921</v>
      </c>
      <c r="E27" s="121"/>
      <c r="F27" s="46"/>
      <c r="G27" s="31">
        <f>SUM(F22:F26)</f>
        <v>0</v>
      </c>
    </row>
    <row r="28" spans="1:112" ht="18" thickTop="1">
      <c r="B28" s="41" t="s">
        <v>17</v>
      </c>
      <c r="C28" s="225" t="s">
        <v>13</v>
      </c>
      <c r="D28" s="204"/>
      <c r="E28" s="122"/>
      <c r="F28" s="17"/>
      <c r="G28" s="24"/>
    </row>
    <row r="29" spans="1:112" ht="14.4">
      <c r="B29" s="40">
        <v>1</v>
      </c>
      <c r="C29" s="152" t="s">
        <v>134</v>
      </c>
      <c r="D29" s="245">
        <v>2.4264524950388</v>
      </c>
      <c r="E29" s="199"/>
      <c r="F29" s="139">
        <f t="shared" ref="F29:F39" si="4">E29*D29/100</f>
        <v>0</v>
      </c>
      <c r="G29" s="21"/>
    </row>
    <row r="30" spans="1:112" ht="14.4">
      <c r="B30" s="40">
        <f t="shared" ref="B30:B39" si="5">B29+1</f>
        <v>2</v>
      </c>
      <c r="C30" s="152" t="s">
        <v>135</v>
      </c>
      <c r="D30" s="244">
        <v>0.33340235466053247</v>
      </c>
      <c r="E30" s="199"/>
      <c r="F30" s="139">
        <f t="shared" si="4"/>
        <v>0</v>
      </c>
      <c r="G30" s="33"/>
    </row>
    <row r="31" spans="1:112" ht="14.4">
      <c r="B31" s="40">
        <f t="shared" si="5"/>
        <v>3</v>
      </c>
      <c r="C31" s="156" t="s">
        <v>136</v>
      </c>
      <c r="D31" s="244">
        <v>0.60898531294814329</v>
      </c>
      <c r="E31" s="199"/>
      <c r="F31" s="139">
        <f t="shared" si="4"/>
        <v>0</v>
      </c>
      <c r="G31" s="30"/>
    </row>
    <row r="32" spans="1:112" ht="14.4">
      <c r="B32" s="40">
        <f>B31+1</f>
        <v>4</v>
      </c>
      <c r="C32" s="156" t="s">
        <v>137</v>
      </c>
      <c r="D32" s="244">
        <v>0.29307418185629391</v>
      </c>
      <c r="E32" s="199"/>
      <c r="F32" s="139">
        <f t="shared" si="4"/>
        <v>0</v>
      </c>
      <c r="G32" s="34"/>
    </row>
    <row r="33" spans="2:7" ht="14.4">
      <c r="B33" s="40">
        <f t="shared" si="5"/>
        <v>5</v>
      </c>
      <c r="C33" s="156" t="s">
        <v>139</v>
      </c>
      <c r="D33" s="244">
        <v>1.8172487325449471</v>
      </c>
      <c r="E33" s="199"/>
      <c r="F33" s="139">
        <f t="shared" si="4"/>
        <v>0</v>
      </c>
      <c r="G33" s="29"/>
    </row>
    <row r="34" spans="2:7" ht="15.75" customHeight="1">
      <c r="B34" s="40">
        <f t="shared" si="5"/>
        <v>6</v>
      </c>
      <c r="C34" s="156" t="s">
        <v>140</v>
      </c>
      <c r="D34" s="244">
        <v>0.66461905623144335</v>
      </c>
      <c r="E34" s="199"/>
      <c r="F34" s="139">
        <f t="shared" si="4"/>
        <v>0</v>
      </c>
      <c r="G34" s="33"/>
    </row>
    <row r="35" spans="2:7" ht="15" customHeight="1">
      <c r="B35" s="40">
        <f t="shared" si="5"/>
        <v>7</v>
      </c>
      <c r="C35" s="156" t="s">
        <v>278</v>
      </c>
      <c r="D35" s="244">
        <v>0.22118028175356752</v>
      </c>
      <c r="E35" s="199"/>
      <c r="F35" s="139">
        <f t="shared" si="4"/>
        <v>0</v>
      </c>
      <c r="G35" s="22"/>
    </row>
    <row r="36" spans="2:7" ht="14.4">
      <c r="B36" s="40">
        <f t="shared" si="5"/>
        <v>8</v>
      </c>
      <c r="C36" s="156" t="s">
        <v>97</v>
      </c>
      <c r="D36" s="244">
        <v>0.19776988854531091</v>
      </c>
      <c r="E36" s="199"/>
      <c r="F36" s="139">
        <f t="shared" si="4"/>
        <v>0</v>
      </c>
      <c r="G36" s="35"/>
    </row>
    <row r="37" spans="2:7" ht="14.4">
      <c r="B37" s="40">
        <f t="shared" si="5"/>
        <v>9</v>
      </c>
      <c r="C37" s="156" t="s">
        <v>98</v>
      </c>
      <c r="D37" s="244">
        <v>0.33878121905617814</v>
      </c>
      <c r="E37" s="199"/>
      <c r="F37" s="139">
        <f t="shared" si="4"/>
        <v>0</v>
      </c>
      <c r="G37" s="29"/>
    </row>
    <row r="38" spans="2:7" ht="14.4">
      <c r="B38" s="40">
        <f t="shared" si="5"/>
        <v>10</v>
      </c>
      <c r="C38" s="156" t="s">
        <v>141</v>
      </c>
      <c r="D38" s="244">
        <v>0.52698731531027354</v>
      </c>
      <c r="E38" s="58"/>
      <c r="F38" s="139">
        <f t="shared" si="4"/>
        <v>0</v>
      </c>
      <c r="G38" s="30"/>
    </row>
    <row r="39" spans="2:7" ht="15" thickBot="1">
      <c r="B39" s="40">
        <f t="shared" si="5"/>
        <v>11</v>
      </c>
      <c r="C39" s="156" t="s">
        <v>46</v>
      </c>
      <c r="D39" s="245">
        <v>0.54985087450507186</v>
      </c>
      <c r="E39" s="198"/>
      <c r="F39" s="139">
        <f t="shared" si="4"/>
        <v>0</v>
      </c>
      <c r="G39" s="29"/>
    </row>
    <row r="40" spans="2:7" ht="17.399999999999999" thickTop="1" thickBot="1">
      <c r="B40" s="41"/>
      <c r="C40" s="95"/>
      <c r="D40" s="202">
        <f>SUM(D29:D39)</f>
        <v>7.9783517124505625</v>
      </c>
      <c r="E40" s="121"/>
      <c r="F40" s="46"/>
      <c r="G40" s="31">
        <f>SUM(F29:F39)</f>
        <v>0</v>
      </c>
    </row>
    <row r="41" spans="2:7" ht="18" thickTop="1">
      <c r="B41" s="41" t="s">
        <v>10</v>
      </c>
      <c r="C41" s="225" t="s">
        <v>18</v>
      </c>
      <c r="D41" s="204"/>
      <c r="E41" s="200"/>
      <c r="F41" s="7"/>
      <c r="G41" s="23"/>
    </row>
    <row r="42" spans="2:7" ht="13.8">
      <c r="B42" s="40" t="s">
        <v>47</v>
      </c>
      <c r="C42" s="226" t="s">
        <v>48</v>
      </c>
      <c r="D42" s="234"/>
      <c r="E42" s="201"/>
      <c r="F42" s="7"/>
      <c r="G42" s="20"/>
    </row>
    <row r="43" spans="2:7" ht="14.4">
      <c r="B43" s="40">
        <v>1</v>
      </c>
      <c r="C43" s="156" t="s">
        <v>142</v>
      </c>
      <c r="D43" s="245">
        <v>1.3118290905187786</v>
      </c>
      <c r="E43" s="199"/>
      <c r="F43" s="139">
        <f>E43*D43/100</f>
        <v>0</v>
      </c>
      <c r="G43" s="20"/>
    </row>
    <row r="44" spans="2:7" ht="14.4">
      <c r="B44" s="40">
        <v>2</v>
      </c>
      <c r="C44" s="156" t="s">
        <v>143</v>
      </c>
      <c r="D44" s="244">
        <v>0.5660641137664163</v>
      </c>
      <c r="E44" s="199"/>
      <c r="F44" s="139">
        <f>E44*D44/100</f>
        <v>0</v>
      </c>
      <c r="G44" s="20"/>
    </row>
    <row r="45" spans="2:7" ht="14.4">
      <c r="B45" s="40">
        <f>B44+1</f>
        <v>3</v>
      </c>
      <c r="C45" s="156" t="s">
        <v>144</v>
      </c>
      <c r="D45" s="244">
        <v>0.5793132054716631</v>
      </c>
      <c r="E45" s="123"/>
      <c r="F45" s="139">
        <f>E45*D45/100</f>
        <v>0</v>
      </c>
      <c r="G45" s="20"/>
    </row>
    <row r="46" spans="2:7" ht="14.4">
      <c r="B46" s="40">
        <f>B45+1</f>
        <v>4</v>
      </c>
      <c r="C46" s="156" t="s">
        <v>145</v>
      </c>
      <c r="D46" s="244">
        <v>0.13381863456404133</v>
      </c>
      <c r="E46" s="199"/>
      <c r="F46" s="139">
        <f>E46*D46/100</f>
        <v>0</v>
      </c>
      <c r="G46" s="20"/>
    </row>
    <row r="47" spans="2:7" ht="14.4">
      <c r="B47" s="40">
        <f t="shared" ref="B47" si="6">B46+1</f>
        <v>5</v>
      </c>
      <c r="C47" s="156" t="s">
        <v>146</v>
      </c>
      <c r="D47" s="244">
        <v>1.0157149020261174</v>
      </c>
      <c r="E47" s="199"/>
      <c r="F47" s="139">
        <f>E46*D46/100</f>
        <v>0</v>
      </c>
      <c r="G47" s="20"/>
    </row>
    <row r="48" spans="2:7">
      <c r="B48" s="40"/>
      <c r="C48" s="226"/>
      <c r="D48" s="235"/>
      <c r="E48" s="201"/>
      <c r="F48" s="7"/>
      <c r="G48" s="20"/>
    </row>
    <row r="49" spans="2:7">
      <c r="B49" s="40" t="s">
        <v>49</v>
      </c>
      <c r="C49" s="226" t="s">
        <v>50</v>
      </c>
      <c r="D49" s="235"/>
      <c r="E49" s="201"/>
      <c r="F49" s="7"/>
      <c r="G49" s="20"/>
    </row>
    <row r="50" spans="2:7" ht="14.4">
      <c r="B50" s="40">
        <v>1</v>
      </c>
      <c r="C50" s="156" t="s">
        <v>143</v>
      </c>
      <c r="D50" s="244">
        <v>0.39624487963649146</v>
      </c>
      <c r="E50" s="201"/>
      <c r="F50" s="139">
        <f t="shared" ref="F50:F63" si="7">E50*D50/100</f>
        <v>0</v>
      </c>
      <c r="G50" s="20"/>
    </row>
    <row r="51" spans="2:7" ht="14.4">
      <c r="B51" s="40">
        <f>B50+1</f>
        <v>2</v>
      </c>
      <c r="C51" s="156" t="s">
        <v>144</v>
      </c>
      <c r="D51" s="244">
        <v>0.48662309259619696</v>
      </c>
      <c r="E51" s="201"/>
      <c r="F51" s="139">
        <f t="shared" si="7"/>
        <v>0</v>
      </c>
      <c r="G51" s="20"/>
    </row>
    <row r="52" spans="2:7" ht="14.4">
      <c r="B52" s="40">
        <f>B51+1</f>
        <v>3</v>
      </c>
      <c r="C52" s="156" t="s">
        <v>145</v>
      </c>
      <c r="D52" s="244">
        <v>0.13381863456404133</v>
      </c>
      <c r="E52" s="201"/>
      <c r="F52" s="139">
        <f t="shared" si="7"/>
        <v>0</v>
      </c>
      <c r="G52" s="20"/>
    </row>
    <row r="53" spans="2:7" ht="14.4">
      <c r="B53" s="40">
        <f>B52+1</f>
        <v>4</v>
      </c>
      <c r="C53" s="156" t="s">
        <v>146</v>
      </c>
      <c r="D53" s="244">
        <v>0.85320051770193861</v>
      </c>
      <c r="E53" s="201"/>
      <c r="F53" s="139">
        <f t="shared" si="7"/>
        <v>0</v>
      </c>
      <c r="G53" s="20"/>
    </row>
    <row r="54" spans="2:7" ht="14.4">
      <c r="B54" s="40">
        <f>B53+1</f>
        <v>5</v>
      </c>
      <c r="C54" s="156" t="s">
        <v>51</v>
      </c>
      <c r="D54" s="244">
        <v>0.59698346920955292</v>
      </c>
      <c r="E54" s="201"/>
      <c r="F54" s="139">
        <f t="shared" si="7"/>
        <v>0</v>
      </c>
      <c r="G54" s="20"/>
    </row>
    <row r="55" spans="2:7" ht="14.4">
      <c r="B55" s="40">
        <f t="shared" ref="B55:B63" si="8">B54+1</f>
        <v>6</v>
      </c>
      <c r="C55" s="156" t="s">
        <v>56</v>
      </c>
      <c r="D55" s="244">
        <v>1.1357538690724696</v>
      </c>
      <c r="E55" s="201"/>
      <c r="F55" s="139">
        <f t="shared" si="7"/>
        <v>0</v>
      </c>
      <c r="G55" s="20"/>
    </row>
    <row r="56" spans="2:7" ht="14.4">
      <c r="B56" s="40">
        <f t="shared" si="8"/>
        <v>7</v>
      </c>
      <c r="C56" s="156" t="s">
        <v>52</v>
      </c>
      <c r="D56" s="244">
        <v>0.5020414257128305</v>
      </c>
      <c r="E56" s="201"/>
      <c r="F56" s="139">
        <f t="shared" si="7"/>
        <v>0</v>
      </c>
      <c r="G56" s="20"/>
    </row>
    <row r="57" spans="2:7" ht="14.4">
      <c r="B57" s="40">
        <f t="shared" si="8"/>
        <v>8</v>
      </c>
      <c r="C57" s="156" t="s">
        <v>279</v>
      </c>
      <c r="D57" s="244">
        <v>0.15262694591096612</v>
      </c>
      <c r="E57" s="201"/>
      <c r="F57" s="139">
        <f t="shared" si="7"/>
        <v>0</v>
      </c>
      <c r="G57" s="20"/>
    </row>
    <row r="58" spans="2:7" ht="14.4">
      <c r="B58" s="40">
        <f t="shared" si="8"/>
        <v>9</v>
      </c>
      <c r="C58" s="156" t="s">
        <v>100</v>
      </c>
      <c r="D58" s="244">
        <v>0.13982534300295127</v>
      </c>
      <c r="E58" s="201"/>
      <c r="F58" s="139">
        <f t="shared" si="7"/>
        <v>0</v>
      </c>
      <c r="G58" s="20"/>
    </row>
    <row r="59" spans="2:7" ht="14.4">
      <c r="B59" s="40">
        <f t="shared" si="8"/>
        <v>10</v>
      </c>
      <c r="C59" s="156" t="s">
        <v>148</v>
      </c>
      <c r="D59" s="244">
        <v>9.4843578664199402E-2</v>
      </c>
      <c r="E59" s="201"/>
      <c r="F59" s="139">
        <f t="shared" si="7"/>
        <v>0</v>
      </c>
      <c r="G59" s="20"/>
    </row>
    <row r="60" spans="2:7" ht="14.4">
      <c r="B60" s="40">
        <f t="shared" si="8"/>
        <v>11</v>
      </c>
      <c r="C60" s="156" t="s">
        <v>101</v>
      </c>
      <c r="D60" s="244">
        <v>0.43135525781661521</v>
      </c>
      <c r="E60" s="201"/>
      <c r="F60" s="139">
        <f t="shared" si="7"/>
        <v>0</v>
      </c>
      <c r="G60" s="20"/>
    </row>
    <row r="61" spans="2:7" ht="14.4">
      <c r="B61" s="40">
        <f t="shared" si="8"/>
        <v>12</v>
      </c>
      <c r="C61" s="156" t="s">
        <v>280</v>
      </c>
      <c r="D61" s="244">
        <v>0.27483218486637817</v>
      </c>
      <c r="E61" s="201"/>
      <c r="F61" s="139">
        <f t="shared" si="7"/>
        <v>0</v>
      </c>
      <c r="G61" s="20"/>
    </row>
    <row r="62" spans="2:7" ht="14.4">
      <c r="B62" s="40">
        <f t="shared" si="8"/>
        <v>13</v>
      </c>
      <c r="C62" s="156" t="s">
        <v>151</v>
      </c>
      <c r="D62" s="244">
        <v>3.4806192691574083</v>
      </c>
      <c r="E62" s="201"/>
      <c r="F62" s="139">
        <f t="shared" si="7"/>
        <v>0</v>
      </c>
      <c r="G62" s="20"/>
    </row>
    <row r="63" spans="2:7" ht="14.4">
      <c r="B63" s="40">
        <f t="shared" si="8"/>
        <v>14</v>
      </c>
      <c r="C63" s="156" t="s">
        <v>152</v>
      </c>
      <c r="D63" s="244">
        <v>0.14149946668463084</v>
      </c>
      <c r="E63" s="201"/>
      <c r="F63" s="139">
        <f t="shared" si="7"/>
        <v>0</v>
      </c>
      <c r="G63" s="20"/>
    </row>
    <row r="64" spans="2:7" ht="14.4">
      <c r="B64" s="40"/>
      <c r="C64" s="226"/>
      <c r="D64" s="235"/>
      <c r="E64" s="201"/>
      <c r="F64" s="8"/>
      <c r="G64" s="20"/>
    </row>
    <row r="65" spans="2:7" ht="15" customHeight="1">
      <c r="B65" s="40" t="s">
        <v>54</v>
      </c>
      <c r="C65" s="226" t="s">
        <v>55</v>
      </c>
      <c r="D65" s="235"/>
      <c r="E65" s="201"/>
      <c r="F65" s="8"/>
      <c r="G65" s="20"/>
    </row>
    <row r="66" spans="2:7" ht="14.4">
      <c r="B66" s="40">
        <v>1</v>
      </c>
      <c r="C66" s="156" t="s">
        <v>153</v>
      </c>
      <c r="D66" s="244">
        <v>4.9828447617411793E-2</v>
      </c>
      <c r="E66" s="201"/>
      <c r="F66" s="139">
        <f t="shared" ref="F66:F71" si="9">E66*D66/100</f>
        <v>0</v>
      </c>
      <c r="G66" s="20"/>
    </row>
    <row r="67" spans="2:7" ht="14.25" customHeight="1">
      <c r="B67" s="40">
        <v>2</v>
      </c>
      <c r="C67" s="156" t="s">
        <v>51</v>
      </c>
      <c r="D67" s="244">
        <v>0.28605457899624409</v>
      </c>
      <c r="E67" s="201"/>
      <c r="F67" s="139">
        <f t="shared" si="9"/>
        <v>0</v>
      </c>
      <c r="G67" s="20"/>
    </row>
    <row r="68" spans="2:7" ht="14.4">
      <c r="B68" s="40">
        <v>3</v>
      </c>
      <c r="C68" s="156" t="s">
        <v>56</v>
      </c>
      <c r="D68" s="244">
        <v>1.5649734494528895</v>
      </c>
      <c r="E68" s="201"/>
      <c r="F68" s="139">
        <f t="shared" si="9"/>
        <v>0</v>
      </c>
      <c r="G68" s="20"/>
    </row>
    <row r="69" spans="2:7" ht="14.4">
      <c r="B69" s="40">
        <v>4</v>
      </c>
      <c r="C69" s="156" t="s">
        <v>281</v>
      </c>
      <c r="D69" s="244">
        <v>0.23524939352611451</v>
      </c>
      <c r="E69" s="201"/>
      <c r="F69" s="139">
        <f t="shared" si="9"/>
        <v>0</v>
      </c>
      <c r="G69" s="20"/>
    </row>
    <row r="70" spans="2:7" ht="14.4">
      <c r="B70" s="40">
        <v>5</v>
      </c>
      <c r="C70" s="156" t="s">
        <v>101</v>
      </c>
      <c r="D70" s="244">
        <v>0.60152292833142662</v>
      </c>
      <c r="E70" s="201"/>
      <c r="F70" s="139">
        <f t="shared" si="9"/>
        <v>0</v>
      </c>
      <c r="G70" s="20"/>
    </row>
    <row r="71" spans="2:7" ht="13.2" customHeight="1">
      <c r="B71" s="40">
        <v>6</v>
      </c>
      <c r="C71" s="156" t="s">
        <v>53</v>
      </c>
      <c r="D71" s="244">
        <v>0.55184871747120445</v>
      </c>
      <c r="E71" s="201"/>
      <c r="F71" s="139">
        <f t="shared" si="9"/>
        <v>0</v>
      </c>
      <c r="G71" s="20"/>
    </row>
    <row r="72" spans="2:7" ht="14.4">
      <c r="B72" s="40"/>
      <c r="C72" s="226"/>
      <c r="D72" s="235"/>
      <c r="E72" s="201"/>
      <c r="F72" s="8"/>
      <c r="G72" s="20"/>
    </row>
    <row r="73" spans="2:7" ht="14.4">
      <c r="B73" s="40" t="s">
        <v>57</v>
      </c>
      <c r="C73" s="226" t="s">
        <v>58</v>
      </c>
      <c r="D73" s="235"/>
      <c r="E73" s="201"/>
      <c r="F73" s="8"/>
      <c r="G73" s="20"/>
    </row>
    <row r="74" spans="2:7" ht="14.4">
      <c r="B74" s="40">
        <v>1</v>
      </c>
      <c r="C74" s="156" t="s">
        <v>102</v>
      </c>
      <c r="D74" s="244">
        <v>1.2579581151681332</v>
      </c>
      <c r="E74" s="201"/>
      <c r="F74" s="139">
        <f>E74*D74/100</f>
        <v>0</v>
      </c>
      <c r="G74" s="20"/>
    </row>
    <row r="75" spans="2:7" ht="14.4">
      <c r="B75" s="40">
        <v>2</v>
      </c>
      <c r="C75" s="156" t="s">
        <v>154</v>
      </c>
      <c r="D75" s="244">
        <v>0.62841815356947706</v>
      </c>
      <c r="E75" s="201"/>
      <c r="F75" s="139">
        <f t="shared" ref="F75:F79" si="10">E75*D75/100</f>
        <v>0</v>
      </c>
      <c r="G75" s="20"/>
    </row>
    <row r="76" spans="2:7" ht="14.4">
      <c r="B76" s="40">
        <v>3</v>
      </c>
      <c r="C76" s="159" t="s">
        <v>155</v>
      </c>
      <c r="D76" s="244">
        <v>1.0323300125539332</v>
      </c>
      <c r="E76" s="201"/>
      <c r="F76" s="139">
        <f t="shared" si="10"/>
        <v>0</v>
      </c>
      <c r="G76" s="20"/>
    </row>
    <row r="77" spans="2:7" ht="14.4">
      <c r="B77" s="40">
        <v>4</v>
      </c>
      <c r="C77" s="160" t="s">
        <v>156</v>
      </c>
      <c r="D77" s="244">
        <v>0.11607891802437539</v>
      </c>
      <c r="E77" s="201"/>
      <c r="F77" s="139">
        <f t="shared" si="10"/>
        <v>0</v>
      </c>
      <c r="G77" s="20"/>
    </row>
    <row r="78" spans="2:7" ht="14.4">
      <c r="B78" s="40">
        <v>5</v>
      </c>
      <c r="C78" s="160" t="s">
        <v>59</v>
      </c>
      <c r="D78" s="244">
        <v>7.7732222553327193E-2</v>
      </c>
      <c r="E78" s="201"/>
      <c r="F78" s="139">
        <f t="shared" si="10"/>
        <v>0</v>
      </c>
      <c r="G78" s="20"/>
    </row>
    <row r="79" spans="2:7" ht="15" thickBot="1">
      <c r="B79" s="40">
        <v>6</v>
      </c>
      <c r="C79" s="161" t="s">
        <v>157</v>
      </c>
      <c r="D79" s="245">
        <v>7.7183857272126719E-2</v>
      </c>
      <c r="E79" s="201"/>
      <c r="F79" s="139">
        <f t="shared" si="10"/>
        <v>0</v>
      </c>
      <c r="G79" s="20"/>
    </row>
    <row r="80" spans="2:7" ht="13.95" customHeight="1" thickTop="1" thickBot="1">
      <c r="B80" s="41"/>
      <c r="C80" s="95"/>
      <c r="D80" s="202">
        <f>SUM(D43:D79)</f>
        <v>18.906186675480349</v>
      </c>
      <c r="E80" s="124"/>
      <c r="F80" s="10"/>
      <c r="G80" s="31">
        <f>SUM(F43:F79)</f>
        <v>0</v>
      </c>
    </row>
    <row r="81" spans="2:7" ht="18" thickTop="1">
      <c r="B81" s="41" t="s">
        <v>9</v>
      </c>
      <c r="C81" s="225" t="s">
        <v>19</v>
      </c>
      <c r="D81" s="205"/>
      <c r="E81" s="144"/>
      <c r="F81" s="7"/>
      <c r="G81" s="20"/>
    </row>
    <row r="82" spans="2:7">
      <c r="B82" s="40" t="s">
        <v>47</v>
      </c>
      <c r="C82" s="226" t="s">
        <v>48</v>
      </c>
      <c r="D82" s="236"/>
      <c r="E82" s="144"/>
      <c r="F82" s="112"/>
      <c r="G82" s="20"/>
    </row>
    <row r="83" spans="2:7" ht="14.4">
      <c r="B83" s="42">
        <v>1</v>
      </c>
      <c r="C83" s="162" t="s">
        <v>158</v>
      </c>
      <c r="D83" s="244">
        <v>2.8291586117193792</v>
      </c>
      <c r="E83" s="144"/>
      <c r="F83" s="139">
        <f>E83*D83/100</f>
        <v>0</v>
      </c>
      <c r="G83" s="20"/>
    </row>
    <row r="84" spans="2:7" ht="14.4">
      <c r="B84" s="40">
        <f>B83+1</f>
        <v>2</v>
      </c>
      <c r="C84" s="152" t="s">
        <v>159</v>
      </c>
      <c r="D84" s="244">
        <v>1.7993068335923263</v>
      </c>
      <c r="E84" s="144"/>
      <c r="F84" s="139">
        <f>E84*D84/100</f>
        <v>0</v>
      </c>
      <c r="G84" s="20"/>
    </row>
    <row r="85" spans="2:7" ht="14.4">
      <c r="B85" s="40">
        <f>B84+1</f>
        <v>3</v>
      </c>
      <c r="C85" s="227" t="s">
        <v>160</v>
      </c>
      <c r="D85" s="244">
        <v>0.94980457060001333</v>
      </c>
      <c r="E85" s="144"/>
      <c r="F85" s="139">
        <f>E85*D85/100</f>
        <v>0</v>
      </c>
      <c r="G85" s="20"/>
    </row>
    <row r="86" spans="2:7" ht="14.4">
      <c r="B86" s="40">
        <f>B85+1</f>
        <v>4</v>
      </c>
      <c r="C86" s="152" t="s">
        <v>161</v>
      </c>
      <c r="D86" s="244">
        <v>0.51458640529834565</v>
      </c>
      <c r="E86" s="144"/>
      <c r="F86" s="139">
        <f>E86*D86/100</f>
        <v>0</v>
      </c>
      <c r="G86" s="20"/>
    </row>
    <row r="87" spans="2:7" ht="14.4">
      <c r="B87" s="40">
        <f>B86+1</f>
        <v>5</v>
      </c>
      <c r="C87" s="153" t="s">
        <v>60</v>
      </c>
      <c r="D87" s="244">
        <v>0.60722666734764141</v>
      </c>
      <c r="E87" s="144"/>
      <c r="F87" s="139">
        <f>E87*D87/100</f>
        <v>0</v>
      </c>
      <c r="G87" s="20"/>
    </row>
    <row r="88" spans="2:7">
      <c r="B88" s="40"/>
      <c r="C88" s="228"/>
      <c r="D88" s="235"/>
      <c r="E88" s="144"/>
      <c r="F88" s="112"/>
      <c r="G88" s="20"/>
    </row>
    <row r="89" spans="2:7">
      <c r="B89" s="40" t="s">
        <v>49</v>
      </c>
      <c r="C89" s="226" t="s">
        <v>50</v>
      </c>
      <c r="D89" s="235"/>
      <c r="E89" s="144"/>
      <c r="F89" s="112"/>
      <c r="G89" s="20"/>
    </row>
    <row r="90" spans="2:7" ht="14.4">
      <c r="B90" s="42">
        <v>1</v>
      </c>
      <c r="C90" s="162" t="s">
        <v>158</v>
      </c>
      <c r="D90" s="244">
        <v>3.5192359793540247</v>
      </c>
      <c r="E90" s="144"/>
      <c r="F90" s="139">
        <f>E90*D90/100</f>
        <v>0</v>
      </c>
      <c r="G90" s="20"/>
    </row>
    <row r="91" spans="2:7" ht="14.4">
      <c r="B91" s="40">
        <f>B90+1</f>
        <v>2</v>
      </c>
      <c r="C91" s="152" t="s">
        <v>162</v>
      </c>
      <c r="D91" s="244">
        <v>3.0424331672631131</v>
      </c>
      <c r="E91" s="144"/>
      <c r="F91" s="139">
        <f>E91*D91/100</f>
        <v>0</v>
      </c>
      <c r="G91" s="20"/>
    </row>
    <row r="92" spans="2:7" ht="14.4">
      <c r="B92" s="40">
        <f>B91+1</f>
        <v>3</v>
      </c>
      <c r="C92" s="152" t="s">
        <v>163</v>
      </c>
      <c r="D92" s="244">
        <v>0.8701099321546325</v>
      </c>
      <c r="E92" s="144"/>
      <c r="F92" s="139">
        <f>E92*D92/100</f>
        <v>0</v>
      </c>
      <c r="G92" s="20"/>
    </row>
    <row r="93" spans="2:7" ht="14.4">
      <c r="B93" s="40">
        <f>B92+1</f>
        <v>4</v>
      </c>
      <c r="C93" s="153" t="s">
        <v>60</v>
      </c>
      <c r="D93" s="244">
        <v>0.64402828355052877</v>
      </c>
      <c r="E93" s="144"/>
      <c r="F93" s="139">
        <f>E93*D93/100</f>
        <v>0</v>
      </c>
      <c r="G93" s="20"/>
    </row>
    <row r="94" spans="2:7" ht="14.4">
      <c r="B94" s="40">
        <f>B93+1</f>
        <v>5</v>
      </c>
      <c r="C94" s="165" t="s">
        <v>164</v>
      </c>
      <c r="D94" s="244">
        <v>6.9936751683702683E-2</v>
      </c>
      <c r="E94" s="144"/>
      <c r="F94" s="139">
        <f>E94*D94/100</f>
        <v>0</v>
      </c>
      <c r="G94" s="20"/>
    </row>
    <row r="95" spans="2:7">
      <c r="B95" s="40"/>
      <c r="C95" s="228"/>
      <c r="D95" s="235"/>
      <c r="E95" s="144"/>
      <c r="F95" s="112"/>
      <c r="G95" s="20"/>
    </row>
    <row r="96" spans="2:7">
      <c r="B96" s="40" t="s">
        <v>54</v>
      </c>
      <c r="C96" s="228" t="s">
        <v>58</v>
      </c>
      <c r="D96" s="235"/>
      <c r="E96" s="144"/>
      <c r="F96" s="112"/>
      <c r="G96" s="20"/>
    </row>
    <row r="97" spans="2:7" ht="14.4">
      <c r="B97" s="40">
        <v>1</v>
      </c>
      <c r="C97" s="153" t="s">
        <v>282</v>
      </c>
      <c r="D97" s="244">
        <v>0.31979099581505283</v>
      </c>
      <c r="E97" s="144"/>
      <c r="F97" s="139">
        <f t="shared" ref="F97:F104" si="11">E97*D97/100</f>
        <v>0</v>
      </c>
      <c r="G97" s="20"/>
    </row>
    <row r="98" spans="2:7" ht="14.4">
      <c r="B98" s="40">
        <f t="shared" ref="B98:B104" si="12">B97+1</f>
        <v>2</v>
      </c>
      <c r="C98" s="156" t="s">
        <v>61</v>
      </c>
      <c r="D98" s="244">
        <v>8.4643717266640925E-2</v>
      </c>
      <c r="E98" s="144"/>
      <c r="F98" s="139">
        <f t="shared" si="11"/>
        <v>0</v>
      </c>
      <c r="G98" s="20"/>
    </row>
    <row r="99" spans="2:7" ht="14.4">
      <c r="B99" s="40">
        <f t="shared" si="12"/>
        <v>3</v>
      </c>
      <c r="C99" s="165" t="s">
        <v>165</v>
      </c>
      <c r="D99" s="244">
        <v>0.53080201277887162</v>
      </c>
      <c r="E99" s="144"/>
      <c r="F99" s="139">
        <f t="shared" si="11"/>
        <v>0</v>
      </c>
      <c r="G99" s="20"/>
    </row>
    <row r="100" spans="2:7" ht="14.4">
      <c r="B100" s="40">
        <v>4</v>
      </c>
      <c r="C100" s="153" t="s">
        <v>103</v>
      </c>
      <c r="D100" s="244">
        <v>5.8091198581623739E-2</v>
      </c>
      <c r="E100" s="144"/>
      <c r="F100" s="139">
        <f t="shared" si="11"/>
        <v>0</v>
      </c>
      <c r="G100" s="20"/>
    </row>
    <row r="101" spans="2:7" ht="14.4">
      <c r="B101" s="40">
        <f t="shared" si="12"/>
        <v>5</v>
      </c>
      <c r="C101" s="153" t="s">
        <v>166</v>
      </c>
      <c r="D101" s="244">
        <v>7.5771128584726621E-2</v>
      </c>
      <c r="E101" s="144"/>
      <c r="F101" s="139">
        <f t="shared" si="11"/>
        <v>0</v>
      </c>
      <c r="G101" s="20"/>
    </row>
    <row r="102" spans="2:7" ht="14.4">
      <c r="B102" s="40">
        <f t="shared" si="12"/>
        <v>6</v>
      </c>
      <c r="C102" s="153" t="s">
        <v>104</v>
      </c>
      <c r="D102" s="244">
        <v>5.200930266055636E-2</v>
      </c>
      <c r="E102" s="144"/>
      <c r="F102" s="139">
        <f t="shared" si="11"/>
        <v>0</v>
      </c>
      <c r="G102" s="20"/>
    </row>
    <row r="103" spans="2:7" ht="14.4">
      <c r="B103" s="40">
        <f t="shared" si="12"/>
        <v>7</v>
      </c>
      <c r="C103" s="153" t="s">
        <v>62</v>
      </c>
      <c r="D103" s="244">
        <v>2.9096113376535022E-2</v>
      </c>
      <c r="E103" s="144"/>
      <c r="F103" s="139">
        <f t="shared" si="11"/>
        <v>0</v>
      </c>
      <c r="G103" s="147"/>
    </row>
    <row r="104" spans="2:7" ht="15" thickBot="1">
      <c r="B104" s="40">
        <f t="shared" si="12"/>
        <v>8</v>
      </c>
      <c r="C104" s="165" t="s">
        <v>167</v>
      </c>
      <c r="D104" s="245">
        <v>5.5448975137731456E-2</v>
      </c>
      <c r="E104" s="144"/>
      <c r="F104" s="139">
        <f t="shared" si="11"/>
        <v>0</v>
      </c>
      <c r="G104" s="20"/>
    </row>
    <row r="105" spans="2:7" ht="17.399999999999999" thickTop="1" thickBot="1">
      <c r="B105" s="41"/>
      <c r="C105" s="95"/>
      <c r="D105" s="202">
        <f>SUM(D83:D104)</f>
        <v>16.051480646765445</v>
      </c>
      <c r="E105" s="125"/>
      <c r="F105" s="57"/>
      <c r="G105" s="117">
        <f>SUM(F83:F104)</f>
        <v>0</v>
      </c>
    </row>
    <row r="106" spans="2:7" ht="16.2" thickTop="1">
      <c r="B106" s="5" t="s">
        <v>11</v>
      </c>
      <c r="C106" s="166" t="s">
        <v>20</v>
      </c>
      <c r="D106" s="206"/>
      <c r="E106" s="144"/>
      <c r="F106" s="112"/>
      <c r="G106" s="20"/>
    </row>
    <row r="107" spans="2:7" ht="14.4">
      <c r="B107" s="145"/>
      <c r="C107" s="167" t="s">
        <v>168</v>
      </c>
      <c r="D107" s="237"/>
      <c r="E107" s="144"/>
      <c r="F107" s="146"/>
      <c r="G107" s="20"/>
    </row>
    <row r="108" spans="2:7" ht="14.4">
      <c r="B108" s="130">
        <v>1</v>
      </c>
      <c r="C108" s="156" t="s">
        <v>169</v>
      </c>
      <c r="D108" s="245">
        <v>0.91118217080962938</v>
      </c>
      <c r="E108" s="144"/>
      <c r="F108" s="139">
        <f t="shared" ref="F108:F124" si="13">E108*D108/100</f>
        <v>0</v>
      </c>
      <c r="G108" s="20"/>
    </row>
    <row r="109" spans="2:7" ht="14.4">
      <c r="B109" s="130">
        <v>2</v>
      </c>
      <c r="C109" s="156" t="s">
        <v>170</v>
      </c>
      <c r="D109" s="244">
        <v>2.106278255285372</v>
      </c>
      <c r="E109" s="144"/>
      <c r="F109" s="139">
        <f t="shared" si="13"/>
        <v>0</v>
      </c>
      <c r="G109" s="20"/>
    </row>
    <row r="110" spans="2:7" ht="14.4">
      <c r="B110" s="130">
        <v>3</v>
      </c>
      <c r="C110" s="156" t="s">
        <v>171</v>
      </c>
      <c r="D110" s="244">
        <v>0.70259553529502183</v>
      </c>
      <c r="E110" s="144"/>
      <c r="F110" s="139">
        <f t="shared" si="13"/>
        <v>0</v>
      </c>
      <c r="G110" s="20"/>
    </row>
    <row r="111" spans="2:7" ht="14.4">
      <c r="B111" s="130">
        <v>4</v>
      </c>
      <c r="C111" s="156" t="s">
        <v>172</v>
      </c>
      <c r="D111" s="244">
        <v>0.9017771215691216</v>
      </c>
      <c r="E111" s="200"/>
      <c r="F111" s="139">
        <f t="shared" si="13"/>
        <v>0</v>
      </c>
      <c r="G111" s="20"/>
    </row>
    <row r="112" spans="2:7" ht="14.4">
      <c r="B112" s="130">
        <v>5</v>
      </c>
      <c r="C112" s="156" t="s">
        <v>105</v>
      </c>
      <c r="D112" s="244">
        <v>0.77136911596480606</v>
      </c>
      <c r="E112" s="144"/>
      <c r="F112" s="139">
        <f t="shared" si="13"/>
        <v>0</v>
      </c>
      <c r="G112" s="20"/>
    </row>
    <row r="113" spans="2:7" ht="14.4">
      <c r="B113" s="130">
        <v>6</v>
      </c>
      <c r="C113" s="156" t="s">
        <v>106</v>
      </c>
      <c r="D113" s="244">
        <v>1.5486652179877951</v>
      </c>
      <c r="E113" s="144"/>
      <c r="F113" s="139">
        <f t="shared" si="13"/>
        <v>0</v>
      </c>
      <c r="G113" s="20"/>
    </row>
    <row r="114" spans="2:7" ht="14.4">
      <c r="B114" s="130">
        <v>7</v>
      </c>
      <c r="C114" s="156" t="s">
        <v>107</v>
      </c>
      <c r="D114" s="244">
        <v>0.73851105024418218</v>
      </c>
      <c r="E114" s="144"/>
      <c r="F114" s="139">
        <f t="shared" si="13"/>
        <v>0</v>
      </c>
      <c r="G114" s="20"/>
    </row>
    <row r="115" spans="2:7" ht="14.4">
      <c r="B115" s="130">
        <v>8</v>
      </c>
      <c r="C115" s="156" t="s">
        <v>108</v>
      </c>
      <c r="D115" s="244">
        <v>1.0987906432839838</v>
      </c>
      <c r="E115" s="144"/>
      <c r="F115" s="139">
        <f t="shared" si="13"/>
        <v>0</v>
      </c>
      <c r="G115" s="20"/>
    </row>
    <row r="116" spans="2:7" ht="14.4">
      <c r="B116" s="130">
        <v>9</v>
      </c>
      <c r="C116" s="156" t="s">
        <v>174</v>
      </c>
      <c r="D116" s="244">
        <v>0.43377422016127148</v>
      </c>
      <c r="E116" s="144"/>
      <c r="F116" s="139">
        <f t="shared" si="13"/>
        <v>0</v>
      </c>
      <c r="G116" s="20"/>
    </row>
    <row r="117" spans="2:7" ht="14.4">
      <c r="B117" s="130">
        <v>10</v>
      </c>
      <c r="C117" s="156" t="s">
        <v>175</v>
      </c>
      <c r="D117" s="244">
        <v>0.51440362513056503</v>
      </c>
      <c r="E117" s="144"/>
      <c r="F117" s="139">
        <f t="shared" si="13"/>
        <v>0</v>
      </c>
      <c r="G117" s="20"/>
    </row>
    <row r="118" spans="2:7" ht="14.4">
      <c r="B118" s="130">
        <v>11</v>
      </c>
      <c r="C118" s="156" t="s">
        <v>176</v>
      </c>
      <c r="D118" s="244">
        <v>0.47547949123573369</v>
      </c>
      <c r="E118" s="144"/>
      <c r="F118" s="139">
        <f t="shared" si="13"/>
        <v>0</v>
      </c>
      <c r="G118" s="20"/>
    </row>
    <row r="119" spans="2:7" ht="14.4">
      <c r="B119" s="130">
        <v>12</v>
      </c>
      <c r="C119" s="156" t="s">
        <v>177</v>
      </c>
      <c r="D119" s="244">
        <v>0.80950741906607082</v>
      </c>
      <c r="E119" s="144"/>
      <c r="F119" s="139">
        <f t="shared" si="13"/>
        <v>0</v>
      </c>
      <c r="G119" s="20"/>
    </row>
    <row r="120" spans="2:7" ht="14.4">
      <c r="B120" s="143">
        <f>B119+1</f>
        <v>13</v>
      </c>
      <c r="C120" s="156" t="s">
        <v>178</v>
      </c>
      <c r="D120" s="244">
        <v>0.87940998955176752</v>
      </c>
      <c r="E120" s="144"/>
      <c r="F120" s="139">
        <f t="shared" si="13"/>
        <v>0</v>
      </c>
      <c r="G120" s="20"/>
    </row>
    <row r="121" spans="2:7" ht="14.4">
      <c r="B121" s="143">
        <f t="shared" ref="B121:B124" si="14">B120+1</f>
        <v>14</v>
      </c>
      <c r="C121" s="156" t="s">
        <v>179</v>
      </c>
      <c r="D121" s="244">
        <v>0.87940998955176752</v>
      </c>
      <c r="E121" s="144"/>
      <c r="F121" s="139">
        <f t="shared" si="13"/>
        <v>0</v>
      </c>
      <c r="G121" s="20"/>
    </row>
    <row r="122" spans="2:7" ht="14.4">
      <c r="B122" s="143">
        <f t="shared" si="14"/>
        <v>15</v>
      </c>
      <c r="C122" s="156" t="s">
        <v>283</v>
      </c>
      <c r="D122" s="244">
        <v>1.0722412817293243</v>
      </c>
      <c r="E122" s="144"/>
      <c r="F122" s="139">
        <f t="shared" si="13"/>
        <v>0</v>
      </c>
      <c r="G122" s="20"/>
    </row>
    <row r="123" spans="2:7" ht="14.4">
      <c r="B123" s="143">
        <f t="shared" si="14"/>
        <v>16</v>
      </c>
      <c r="C123" s="156" t="s">
        <v>180</v>
      </c>
      <c r="D123" s="244">
        <v>0.87675412730473001</v>
      </c>
      <c r="E123" s="144"/>
      <c r="F123" s="139">
        <f t="shared" si="13"/>
        <v>0</v>
      </c>
      <c r="G123" s="20"/>
    </row>
    <row r="124" spans="2:7" ht="15" thickBot="1">
      <c r="B124" s="143">
        <f t="shared" si="14"/>
        <v>17</v>
      </c>
      <c r="C124" s="156" t="s">
        <v>181</v>
      </c>
      <c r="D124" s="245">
        <v>0.30753396338968736</v>
      </c>
      <c r="E124" s="144"/>
      <c r="F124" s="139">
        <f t="shared" si="13"/>
        <v>0</v>
      </c>
      <c r="G124" s="20"/>
    </row>
    <row r="125" spans="2:7" ht="15.6" thickTop="1" thickBot="1">
      <c r="B125" s="9"/>
      <c r="C125" s="99"/>
      <c r="D125" s="208">
        <f>SUM(D108:D124)</f>
        <v>15.027683217560831</v>
      </c>
      <c r="E125" s="125"/>
      <c r="F125" s="57"/>
      <c r="G125" s="117">
        <f>SUM(F108:F124)</f>
        <v>0</v>
      </c>
    </row>
    <row r="126" spans="2:7" ht="15" thickTop="1">
      <c r="B126" s="98"/>
      <c r="C126" s="153"/>
      <c r="D126" s="209"/>
      <c r="E126" s="200"/>
      <c r="F126" s="112"/>
      <c r="G126" s="20"/>
    </row>
    <row r="127" spans="2:7" ht="15.6">
      <c r="B127" s="100" t="s">
        <v>2</v>
      </c>
      <c r="C127" s="168" t="s">
        <v>6</v>
      </c>
      <c r="D127" s="238"/>
      <c r="E127" s="200"/>
      <c r="F127" s="112"/>
      <c r="G127" s="20"/>
    </row>
    <row r="128" spans="2:7" ht="14.4">
      <c r="B128" s="130">
        <v>1</v>
      </c>
      <c r="C128" s="153" t="s">
        <v>63</v>
      </c>
      <c r="D128" s="244">
        <v>0.7556254940193583</v>
      </c>
      <c r="E128" s="200"/>
      <c r="F128" s="139">
        <f t="shared" ref="F128:F133" si="15">E128*D128/100</f>
        <v>0</v>
      </c>
      <c r="G128" s="20"/>
    </row>
    <row r="129" spans="2:7" ht="14.4">
      <c r="B129" s="130">
        <v>2</v>
      </c>
      <c r="C129" s="156" t="s">
        <v>183</v>
      </c>
      <c r="D129" s="244">
        <v>1.9565410916643249</v>
      </c>
      <c r="E129" s="200"/>
      <c r="F129" s="139">
        <f t="shared" si="15"/>
        <v>0</v>
      </c>
      <c r="G129" s="20"/>
    </row>
    <row r="130" spans="2:7" ht="14.4">
      <c r="B130" s="130">
        <v>3</v>
      </c>
      <c r="C130" s="156" t="s">
        <v>109</v>
      </c>
      <c r="D130" s="244">
        <v>0.15473354304553733</v>
      </c>
      <c r="E130" s="200"/>
      <c r="F130" s="139">
        <f t="shared" si="15"/>
        <v>0</v>
      </c>
      <c r="G130" s="20"/>
    </row>
    <row r="131" spans="2:7" ht="14.4">
      <c r="B131" s="130">
        <v>4</v>
      </c>
      <c r="C131" s="169" t="s">
        <v>184</v>
      </c>
      <c r="D131" s="239">
        <v>0</v>
      </c>
      <c r="E131" s="200"/>
      <c r="F131" s="139">
        <f t="shared" si="15"/>
        <v>0</v>
      </c>
      <c r="G131" s="20"/>
    </row>
    <row r="132" spans="2:7" ht="14.4">
      <c r="B132" s="130"/>
      <c r="C132" s="169" t="s">
        <v>185</v>
      </c>
      <c r="D132" s="240"/>
      <c r="E132" s="200"/>
      <c r="F132" s="139">
        <f t="shared" si="15"/>
        <v>0</v>
      </c>
      <c r="G132" s="20"/>
    </row>
    <row r="133" spans="2:7" ht="15" thickBot="1">
      <c r="B133" s="130"/>
      <c r="C133" s="170" t="s">
        <v>186</v>
      </c>
      <c r="D133" s="241"/>
      <c r="E133" s="200"/>
      <c r="F133" s="139">
        <f t="shared" si="15"/>
        <v>0</v>
      </c>
      <c r="G133" s="20"/>
    </row>
    <row r="134" spans="2:7" ht="15.6" thickTop="1" thickBot="1">
      <c r="B134" s="9"/>
      <c r="C134" s="99"/>
      <c r="D134" s="208">
        <f>SUM(D128:D133)</f>
        <v>2.8669001287292204</v>
      </c>
      <c r="E134" s="125"/>
      <c r="F134" s="57"/>
      <c r="G134" s="117">
        <f>SUM(F128:F133)</f>
        <v>0</v>
      </c>
    </row>
    <row r="135" spans="2:7" ht="15" thickTop="1">
      <c r="B135" s="98"/>
      <c r="C135" s="171"/>
      <c r="D135" s="206"/>
      <c r="E135" s="200"/>
      <c r="F135" s="112"/>
      <c r="G135" s="20"/>
    </row>
    <row r="136" spans="2:7" ht="15.6">
      <c r="B136" s="14" t="s">
        <v>3</v>
      </c>
      <c r="C136" s="101" t="s">
        <v>21</v>
      </c>
      <c r="D136" s="238"/>
      <c r="E136" s="200"/>
      <c r="F136" s="112"/>
      <c r="G136" s="20"/>
    </row>
    <row r="137" spans="2:7" ht="14.4">
      <c r="B137" s="130" t="s">
        <v>47</v>
      </c>
      <c r="C137" s="172" t="s">
        <v>48</v>
      </c>
      <c r="D137" s="242"/>
      <c r="E137" s="200"/>
      <c r="F137" s="112"/>
      <c r="G137" s="20"/>
    </row>
    <row r="138" spans="2:7" ht="14.4">
      <c r="B138" s="130">
        <v>1</v>
      </c>
      <c r="C138" s="152" t="s">
        <v>64</v>
      </c>
      <c r="D138" s="244">
        <v>0.73883107745592169</v>
      </c>
      <c r="E138" s="200"/>
      <c r="F138" s="139">
        <f>E138*D138/100</f>
        <v>0</v>
      </c>
      <c r="G138" s="20"/>
    </row>
    <row r="139" spans="2:7" ht="14.4">
      <c r="B139" s="130">
        <v>2</v>
      </c>
      <c r="C139" s="152" t="s">
        <v>110</v>
      </c>
      <c r="D139" s="244">
        <v>0.14483548835553484</v>
      </c>
      <c r="E139" s="200"/>
      <c r="F139" s="139">
        <f>E139*D139/100</f>
        <v>0</v>
      </c>
      <c r="G139" s="20"/>
    </row>
    <row r="140" spans="2:7" ht="14.4">
      <c r="B140" s="143">
        <v>3</v>
      </c>
      <c r="C140" s="152" t="s">
        <v>187</v>
      </c>
      <c r="D140" s="244">
        <v>7.4737484105616647E-2</v>
      </c>
      <c r="E140" s="200"/>
      <c r="F140" s="139">
        <f t="shared" ref="F140:F142" si="16">E140*D140/100</f>
        <v>0</v>
      </c>
      <c r="G140" s="20"/>
    </row>
    <row r="141" spans="2:7" ht="14.4">
      <c r="B141" s="143">
        <v>4</v>
      </c>
      <c r="C141" s="152" t="s">
        <v>188</v>
      </c>
      <c r="D141" s="244">
        <v>8.4390094461239282E-2</v>
      </c>
      <c r="E141" s="200"/>
      <c r="F141" s="139">
        <f t="shared" si="16"/>
        <v>0</v>
      </c>
      <c r="G141" s="20"/>
    </row>
    <row r="142" spans="2:7" ht="14.4">
      <c r="B142" s="143">
        <v>5</v>
      </c>
      <c r="C142" s="152" t="s">
        <v>189</v>
      </c>
      <c r="D142" s="244">
        <v>0.13259947502327157</v>
      </c>
      <c r="E142" s="200"/>
      <c r="F142" s="139">
        <f t="shared" si="16"/>
        <v>0</v>
      </c>
      <c r="G142" s="20"/>
    </row>
    <row r="143" spans="2:7" ht="14.4">
      <c r="B143" s="130">
        <v>6</v>
      </c>
      <c r="C143" s="152" t="s">
        <v>190</v>
      </c>
      <c r="D143" s="244">
        <v>0.16572564159922687</v>
      </c>
      <c r="E143" s="200"/>
      <c r="F143" s="139">
        <f>E143*D143/100</f>
        <v>0</v>
      </c>
      <c r="G143" s="20"/>
    </row>
    <row r="144" spans="2:7" ht="14.4">
      <c r="B144" s="130">
        <v>7</v>
      </c>
      <c r="C144" s="152" t="s">
        <v>191</v>
      </c>
      <c r="D144" s="244">
        <v>0.20441366689301804</v>
      </c>
      <c r="E144" s="200"/>
      <c r="F144" s="139">
        <f>E144*D144/100</f>
        <v>0</v>
      </c>
      <c r="G144" s="20"/>
    </row>
    <row r="145" spans="2:7">
      <c r="B145" s="130"/>
      <c r="C145" s="173"/>
      <c r="D145" s="240"/>
      <c r="E145" s="200"/>
      <c r="F145" s="112"/>
      <c r="G145" s="20"/>
    </row>
    <row r="146" spans="2:7">
      <c r="B146" s="130" t="s">
        <v>49</v>
      </c>
      <c r="C146" s="172" t="s">
        <v>50</v>
      </c>
      <c r="D146" s="240"/>
      <c r="E146" s="200"/>
      <c r="F146" s="112"/>
      <c r="G146" s="20"/>
    </row>
    <row r="147" spans="2:7" ht="14.4">
      <c r="B147" s="130">
        <v>1</v>
      </c>
      <c r="C147" s="152" t="s">
        <v>64</v>
      </c>
      <c r="D147" s="244">
        <v>0.72744834259871172</v>
      </c>
      <c r="E147" s="200"/>
      <c r="F147" s="139">
        <f>E147*D147/100</f>
        <v>0</v>
      </c>
      <c r="G147" s="20"/>
    </row>
    <row r="148" spans="2:7" ht="14.4">
      <c r="B148" s="130">
        <v>2</v>
      </c>
      <c r="C148" s="152" t="s">
        <v>110</v>
      </c>
      <c r="D148" s="244">
        <v>0.12778698442397138</v>
      </c>
      <c r="E148" s="200"/>
      <c r="F148" s="139">
        <f t="shared" ref="F148:F149" si="17">E148*D148/100</f>
        <v>0</v>
      </c>
      <c r="G148" s="20"/>
    </row>
    <row r="149" spans="2:7" ht="14.4">
      <c r="B149" s="130">
        <v>3</v>
      </c>
      <c r="C149" s="152" t="s">
        <v>188</v>
      </c>
      <c r="D149" s="244">
        <v>0.24309903754266454</v>
      </c>
      <c r="E149" s="200"/>
      <c r="F149" s="139">
        <f t="shared" si="17"/>
        <v>0</v>
      </c>
      <c r="G149" s="20"/>
    </row>
    <row r="150" spans="2:7" ht="14.4">
      <c r="B150" s="130">
        <v>4</v>
      </c>
      <c r="C150" s="152" t="s">
        <v>190</v>
      </c>
      <c r="D150" s="244">
        <v>0.15874771984768049</v>
      </c>
      <c r="E150" s="200"/>
      <c r="F150" s="139">
        <f>E150*D150/100</f>
        <v>0</v>
      </c>
      <c r="G150" s="20"/>
    </row>
    <row r="151" spans="2:7" ht="14.4">
      <c r="B151" s="130">
        <v>5</v>
      </c>
      <c r="C151" s="152" t="s">
        <v>191</v>
      </c>
      <c r="D151" s="244">
        <v>0.2180524700382688</v>
      </c>
      <c r="E151" s="200"/>
      <c r="F151" s="139">
        <f>E151*D151/100</f>
        <v>0</v>
      </c>
      <c r="G151" s="20"/>
    </row>
    <row r="152" spans="2:7" ht="15" thickBot="1">
      <c r="B152" s="130">
        <v>6</v>
      </c>
      <c r="C152" s="152" t="s">
        <v>192</v>
      </c>
      <c r="D152" s="245">
        <v>4.2095071435959232E-2</v>
      </c>
      <c r="E152" s="200"/>
      <c r="F152" s="139">
        <f>E152*D152/100</f>
        <v>0</v>
      </c>
      <c r="G152" s="20"/>
    </row>
    <row r="153" spans="2:7" ht="15.6" thickTop="1" thickBot="1">
      <c r="B153" s="9"/>
      <c r="C153" s="99"/>
      <c r="D153" s="208">
        <f>SUM(D138:D152)</f>
        <v>3.0627625537810848</v>
      </c>
      <c r="E153" s="125"/>
      <c r="F153" s="57"/>
      <c r="G153" s="117">
        <f>SUM(F138:F152)</f>
        <v>0</v>
      </c>
    </row>
    <row r="154" spans="2:7" ht="15" thickTop="1">
      <c r="B154" s="98"/>
      <c r="C154" s="156"/>
      <c r="D154" s="209"/>
      <c r="E154" s="200"/>
      <c r="F154" s="112"/>
      <c r="G154" s="20"/>
    </row>
    <row r="155" spans="2:7" ht="15.6">
      <c r="B155" s="100" t="s">
        <v>4</v>
      </c>
      <c r="C155" s="168" t="s">
        <v>22</v>
      </c>
      <c r="D155" s="238"/>
      <c r="E155" s="200"/>
      <c r="F155" s="112"/>
      <c r="G155" s="20"/>
    </row>
    <row r="156" spans="2:7">
      <c r="B156" s="130" t="s">
        <v>47</v>
      </c>
      <c r="C156" s="172" t="s">
        <v>48</v>
      </c>
      <c r="D156" s="240"/>
      <c r="E156" s="200"/>
      <c r="F156" s="112"/>
      <c r="G156" s="20"/>
    </row>
    <row r="157" spans="2:7" ht="14.4">
      <c r="B157" s="130">
        <v>1</v>
      </c>
      <c r="C157" s="157" t="s">
        <v>193</v>
      </c>
      <c r="D157" s="244">
        <v>0.81264535407119309</v>
      </c>
      <c r="E157" s="200"/>
      <c r="F157" s="139">
        <f t="shared" ref="F157:F168" si="18">E157*D157/100</f>
        <v>0</v>
      </c>
      <c r="G157" s="20"/>
    </row>
    <row r="158" spans="2:7" ht="14.4">
      <c r="B158" s="130">
        <v>2</v>
      </c>
      <c r="C158" s="157" t="s">
        <v>194</v>
      </c>
      <c r="D158" s="244">
        <v>0.11727088163662952</v>
      </c>
      <c r="E158" s="200"/>
      <c r="F158" s="139">
        <f t="shared" si="18"/>
        <v>0</v>
      </c>
      <c r="G158" s="20"/>
    </row>
    <row r="159" spans="2:7" ht="14.4">
      <c r="B159" s="130">
        <v>3</v>
      </c>
      <c r="C159" s="157" t="s">
        <v>195</v>
      </c>
      <c r="D159" s="244">
        <v>0.68017111349245107</v>
      </c>
      <c r="E159" s="200"/>
      <c r="F159" s="139">
        <f t="shared" si="18"/>
        <v>0</v>
      </c>
      <c r="G159" s="20"/>
    </row>
    <row r="160" spans="2:7" ht="14.4">
      <c r="B160" s="130">
        <v>4</v>
      </c>
      <c r="C160" s="157" t="s">
        <v>196</v>
      </c>
      <c r="D160" s="244">
        <v>0.12248292082047973</v>
      </c>
      <c r="E160" s="200"/>
      <c r="F160" s="139">
        <f t="shared" si="18"/>
        <v>0</v>
      </c>
      <c r="G160" s="20"/>
    </row>
    <row r="161" spans="2:7" ht="14.4">
      <c r="B161" s="130">
        <v>5</v>
      </c>
      <c r="C161" s="174" t="s">
        <v>284</v>
      </c>
      <c r="D161" s="244">
        <v>0.81871562780613094</v>
      </c>
      <c r="E161" s="200"/>
      <c r="F161" s="139">
        <f t="shared" si="18"/>
        <v>0</v>
      </c>
      <c r="G161" s="20"/>
    </row>
    <row r="162" spans="2:7" ht="14.4">
      <c r="B162" s="130">
        <v>6</v>
      </c>
      <c r="C162" s="174" t="s">
        <v>214</v>
      </c>
      <c r="D162" s="244">
        <v>0.25293259099037807</v>
      </c>
      <c r="E162" s="200"/>
      <c r="F162" s="139">
        <f t="shared" si="18"/>
        <v>0</v>
      </c>
      <c r="G162" s="20"/>
    </row>
    <row r="163" spans="2:7" ht="14.4">
      <c r="B163" s="130">
        <v>7</v>
      </c>
      <c r="C163" s="174" t="s">
        <v>199</v>
      </c>
      <c r="D163" s="244">
        <v>0.35417031602872623</v>
      </c>
      <c r="E163" s="200"/>
      <c r="F163" s="139">
        <f t="shared" si="18"/>
        <v>0</v>
      </c>
      <c r="G163" s="20"/>
    </row>
    <row r="164" spans="2:7" ht="14.4">
      <c r="B164" s="130">
        <v>8</v>
      </c>
      <c r="C164" s="174" t="s">
        <v>200</v>
      </c>
      <c r="D164" s="244">
        <v>0.31517617346979765</v>
      </c>
      <c r="E164" s="200"/>
      <c r="F164" s="139">
        <f t="shared" si="18"/>
        <v>0</v>
      </c>
      <c r="G164" s="20"/>
    </row>
    <row r="165" spans="2:7" ht="14.4">
      <c r="B165" s="130">
        <v>9</v>
      </c>
      <c r="C165" s="156" t="s">
        <v>285</v>
      </c>
      <c r="D165" s="244">
        <v>0.16751621994453575</v>
      </c>
      <c r="E165" s="200"/>
      <c r="F165" s="139">
        <f t="shared" si="18"/>
        <v>0</v>
      </c>
      <c r="G165" s="20"/>
    </row>
    <row r="166" spans="2:7" ht="14.4">
      <c r="B166" s="130">
        <v>10</v>
      </c>
      <c r="C166" s="156" t="s">
        <v>286</v>
      </c>
      <c r="D166" s="244">
        <v>0.27107763285215486</v>
      </c>
      <c r="E166" s="200"/>
      <c r="F166" s="139">
        <f t="shared" si="18"/>
        <v>0</v>
      </c>
      <c r="G166" s="20"/>
    </row>
    <row r="167" spans="2:7" ht="14.4">
      <c r="B167" s="130">
        <v>11</v>
      </c>
      <c r="C167" s="156" t="s">
        <v>203</v>
      </c>
      <c r="D167" s="244">
        <v>0.27745262058251308</v>
      </c>
      <c r="E167" s="200"/>
      <c r="F167" s="139">
        <f t="shared" si="18"/>
        <v>0</v>
      </c>
      <c r="G167" s="20"/>
    </row>
    <row r="168" spans="2:7" ht="14.4">
      <c r="B168" s="143">
        <v>12</v>
      </c>
      <c r="C168" s="174" t="s">
        <v>204</v>
      </c>
      <c r="D168" s="244">
        <v>0.31484765267236764</v>
      </c>
      <c r="E168" s="200"/>
      <c r="F168" s="139">
        <f t="shared" si="18"/>
        <v>0</v>
      </c>
      <c r="G168" s="20"/>
    </row>
    <row r="169" spans="2:7">
      <c r="B169" s="130"/>
      <c r="C169" s="173"/>
      <c r="D169" s="240"/>
      <c r="E169" s="200"/>
      <c r="F169" s="112"/>
      <c r="G169" s="20"/>
    </row>
    <row r="170" spans="2:7">
      <c r="B170" s="130" t="s">
        <v>49</v>
      </c>
      <c r="C170" s="172" t="s">
        <v>50</v>
      </c>
      <c r="D170" s="240"/>
      <c r="E170" s="200"/>
      <c r="F170" s="112"/>
      <c r="G170" s="20"/>
    </row>
    <row r="171" spans="2:7" ht="14.4">
      <c r="B171" s="130">
        <v>1</v>
      </c>
      <c r="C171" s="174" t="s">
        <v>206</v>
      </c>
      <c r="D171" s="244">
        <v>0.43664833482993648</v>
      </c>
      <c r="E171" s="200"/>
      <c r="F171" s="139">
        <f t="shared" ref="F171:F181" si="19">E171*D171/100</f>
        <v>0</v>
      </c>
      <c r="G171" s="20"/>
    </row>
    <row r="172" spans="2:7" ht="14.4">
      <c r="B172" s="130">
        <v>2</v>
      </c>
      <c r="C172" s="174" t="s">
        <v>207</v>
      </c>
      <c r="D172" s="244">
        <v>0.29546537323492372</v>
      </c>
      <c r="E172" s="200"/>
      <c r="F172" s="139">
        <f t="shared" si="19"/>
        <v>0</v>
      </c>
      <c r="G172" s="20"/>
    </row>
    <row r="173" spans="2:7" ht="14.4">
      <c r="B173" s="130">
        <v>3</v>
      </c>
      <c r="C173" s="156" t="s">
        <v>287</v>
      </c>
      <c r="D173" s="244">
        <v>0.14689883902828518</v>
      </c>
      <c r="E173" s="200"/>
      <c r="F173" s="139">
        <f t="shared" si="19"/>
        <v>0</v>
      </c>
      <c r="G173" s="20"/>
    </row>
    <row r="174" spans="2:7" ht="14.4">
      <c r="B174" s="130">
        <v>4</v>
      </c>
      <c r="C174" s="156" t="s">
        <v>288</v>
      </c>
      <c r="D174" s="244">
        <v>0.37803343356933161</v>
      </c>
      <c r="E174" s="200"/>
      <c r="F174" s="139">
        <f t="shared" si="19"/>
        <v>0</v>
      </c>
      <c r="G174" s="20"/>
    </row>
    <row r="175" spans="2:7" ht="14.4">
      <c r="B175" s="130">
        <v>5</v>
      </c>
      <c r="C175" s="156" t="s">
        <v>213</v>
      </c>
      <c r="D175" s="244">
        <v>0.57403990465347532</v>
      </c>
      <c r="E175" s="200"/>
      <c r="F175" s="139">
        <f t="shared" si="19"/>
        <v>0</v>
      </c>
      <c r="G175" s="20"/>
    </row>
    <row r="176" spans="2:7" ht="14.4">
      <c r="B176" s="130">
        <v>6</v>
      </c>
      <c r="C176" s="174" t="s">
        <v>214</v>
      </c>
      <c r="D176" s="244">
        <v>0.32409009740710842</v>
      </c>
      <c r="E176" s="200"/>
      <c r="F176" s="139">
        <f t="shared" si="19"/>
        <v>0</v>
      </c>
      <c r="G176" s="20"/>
    </row>
    <row r="177" spans="2:7" ht="14.4">
      <c r="B177" s="130">
        <v>7</v>
      </c>
      <c r="C177" s="174" t="s">
        <v>215</v>
      </c>
      <c r="D177" s="244">
        <v>0.32171554906103128</v>
      </c>
      <c r="E177" s="200"/>
      <c r="F177" s="139">
        <f t="shared" si="19"/>
        <v>0</v>
      </c>
      <c r="G177" s="20"/>
    </row>
    <row r="178" spans="2:7" ht="14.4">
      <c r="B178" s="130">
        <v>8</v>
      </c>
      <c r="C178" s="174" t="s">
        <v>216</v>
      </c>
      <c r="D178" s="244">
        <v>0.3281151388465679</v>
      </c>
      <c r="E178" s="200"/>
      <c r="F178" s="139">
        <f t="shared" si="19"/>
        <v>0</v>
      </c>
      <c r="G178" s="20"/>
    </row>
    <row r="179" spans="2:7" ht="14.4">
      <c r="B179" s="130">
        <v>9</v>
      </c>
      <c r="C179" s="152" t="s">
        <v>217</v>
      </c>
      <c r="D179" s="244">
        <v>3.8847551510029854</v>
      </c>
      <c r="E179" s="200"/>
      <c r="F179" s="139">
        <f t="shared" si="19"/>
        <v>0</v>
      </c>
      <c r="G179" s="20"/>
    </row>
    <row r="180" spans="2:7" ht="14.4">
      <c r="B180" s="130">
        <v>10</v>
      </c>
      <c r="C180" s="156" t="s">
        <v>111</v>
      </c>
      <c r="D180" s="244">
        <v>0.22730417535254963</v>
      </c>
      <c r="E180" s="200"/>
      <c r="F180" s="139">
        <f t="shared" si="19"/>
        <v>0</v>
      </c>
      <c r="G180" s="20"/>
    </row>
    <row r="181" spans="2:7" ht="15" thickBot="1">
      <c r="B181" s="130">
        <v>11</v>
      </c>
      <c r="C181" s="152" t="s">
        <v>218</v>
      </c>
      <c r="D181" s="245">
        <v>0.6558496319865319</v>
      </c>
      <c r="E181" s="200"/>
      <c r="F181" s="139">
        <f t="shared" si="19"/>
        <v>0</v>
      </c>
      <c r="G181" s="20"/>
    </row>
    <row r="182" spans="2:7" ht="15.6" thickTop="1" thickBot="1">
      <c r="B182" s="9"/>
      <c r="C182" s="99"/>
      <c r="D182" s="215">
        <f>SUM(D157:D181)</f>
        <v>12.077374733340084</v>
      </c>
      <c r="E182" s="125"/>
      <c r="F182" s="57"/>
      <c r="G182" s="117">
        <f>SUM(F157:F181)</f>
        <v>0</v>
      </c>
    </row>
    <row r="183" spans="2:7" ht="18" thickTop="1">
      <c r="B183" s="41" t="s">
        <v>12</v>
      </c>
      <c r="C183" s="225" t="s">
        <v>23</v>
      </c>
      <c r="D183" s="216"/>
      <c r="E183" s="200"/>
      <c r="F183" s="112"/>
      <c r="G183" s="20"/>
    </row>
    <row r="184" spans="2:7" ht="44.25" customHeight="1">
      <c r="B184" s="40"/>
      <c r="C184" s="229" t="s">
        <v>65</v>
      </c>
      <c r="D184" s="243"/>
      <c r="E184" s="200"/>
      <c r="F184" s="112"/>
      <c r="G184" s="20"/>
    </row>
    <row r="185" spans="2:7" ht="13.8">
      <c r="B185" s="40" t="s">
        <v>47</v>
      </c>
      <c r="C185" s="226" t="s">
        <v>66</v>
      </c>
      <c r="D185" s="243"/>
      <c r="E185" s="200"/>
      <c r="F185" s="112"/>
      <c r="G185" s="20"/>
    </row>
    <row r="186" spans="2:7" ht="14.4">
      <c r="B186" s="40">
        <v>1</v>
      </c>
      <c r="C186" s="156" t="s">
        <v>67</v>
      </c>
      <c r="D186" s="245">
        <v>6.6756889987430318E-2</v>
      </c>
      <c r="E186" s="200"/>
      <c r="F186" s="139">
        <f t="shared" ref="F186:F193" si="20">E186*D186/100</f>
        <v>0</v>
      </c>
      <c r="G186" s="20"/>
    </row>
    <row r="187" spans="2:7" ht="14.4">
      <c r="B187" s="40">
        <f>B186+1</f>
        <v>2</v>
      </c>
      <c r="C187" s="156" t="s">
        <v>68</v>
      </c>
      <c r="D187" s="244">
        <v>0.54524904129569274</v>
      </c>
      <c r="E187" s="200"/>
      <c r="F187" s="139">
        <f t="shared" si="20"/>
        <v>0</v>
      </c>
      <c r="G187" s="20"/>
    </row>
    <row r="188" spans="2:7" ht="14.4">
      <c r="B188" s="40">
        <f t="shared" ref="B188:B193" si="21">B187+1</f>
        <v>3</v>
      </c>
      <c r="C188" s="156" t="s">
        <v>69</v>
      </c>
      <c r="D188" s="244">
        <v>0.99585868013691881</v>
      </c>
      <c r="E188" s="200"/>
      <c r="F188" s="139">
        <f t="shared" si="20"/>
        <v>0</v>
      </c>
      <c r="G188" s="20"/>
    </row>
    <row r="189" spans="2:7" ht="14.4">
      <c r="B189" s="40">
        <f t="shared" si="21"/>
        <v>4</v>
      </c>
      <c r="C189" s="156" t="s">
        <v>112</v>
      </c>
      <c r="D189" s="244">
        <v>0.62300705725219663</v>
      </c>
      <c r="E189" s="200"/>
      <c r="F189" s="139">
        <f t="shared" si="20"/>
        <v>0</v>
      </c>
      <c r="G189" s="20"/>
    </row>
    <row r="190" spans="2:7" ht="14.4">
      <c r="B190" s="40">
        <f t="shared" si="21"/>
        <v>5</v>
      </c>
      <c r="C190" s="156" t="s">
        <v>70</v>
      </c>
      <c r="D190" s="244">
        <v>0.2525704286157554</v>
      </c>
      <c r="E190" s="200"/>
      <c r="F190" s="139">
        <f t="shared" si="20"/>
        <v>0</v>
      </c>
      <c r="G190" s="20"/>
    </row>
    <row r="191" spans="2:7" ht="14.4">
      <c r="B191" s="40">
        <f t="shared" si="21"/>
        <v>6</v>
      </c>
      <c r="C191" s="176" t="s">
        <v>71</v>
      </c>
      <c r="D191" s="244">
        <v>6.3984508582658028E-2</v>
      </c>
      <c r="E191" s="200"/>
      <c r="F191" s="139">
        <f t="shared" si="20"/>
        <v>0</v>
      </c>
      <c r="G191" s="20"/>
    </row>
    <row r="192" spans="2:7" ht="14.4">
      <c r="B192" s="40">
        <f t="shared" si="21"/>
        <v>7</v>
      </c>
      <c r="C192" s="176" t="s">
        <v>113</v>
      </c>
      <c r="D192" s="244">
        <v>0.2525704286157554</v>
      </c>
      <c r="E192" s="200"/>
      <c r="F192" s="139">
        <f t="shared" si="20"/>
        <v>0</v>
      </c>
      <c r="G192" s="20"/>
    </row>
    <row r="193" spans="2:7" ht="14.4">
      <c r="B193" s="40">
        <f t="shared" si="21"/>
        <v>8</v>
      </c>
      <c r="C193" s="176" t="s">
        <v>219</v>
      </c>
      <c r="D193" s="245">
        <v>0.51355987151870264</v>
      </c>
      <c r="E193" s="200"/>
      <c r="F193" s="139">
        <f t="shared" si="20"/>
        <v>0</v>
      </c>
      <c r="G193" s="20"/>
    </row>
    <row r="194" spans="2:7">
      <c r="B194" s="40"/>
      <c r="C194" s="226"/>
      <c r="D194" s="240"/>
      <c r="E194" s="200"/>
      <c r="F194" s="112"/>
      <c r="G194" s="20"/>
    </row>
    <row r="195" spans="2:7">
      <c r="B195" s="40" t="s">
        <v>49</v>
      </c>
      <c r="C195" s="226" t="s">
        <v>72</v>
      </c>
      <c r="D195" s="240"/>
      <c r="E195" s="200"/>
      <c r="F195" s="112"/>
      <c r="G195" s="20"/>
    </row>
    <row r="196" spans="2:7" ht="14.4">
      <c r="B196" s="40">
        <v>1</v>
      </c>
      <c r="C196" s="152" t="s">
        <v>114</v>
      </c>
      <c r="D196" s="245">
        <v>0.83748144621840892</v>
      </c>
      <c r="E196" s="200"/>
      <c r="F196" s="139">
        <f t="shared" ref="F196:F205" si="22">E196*D196/100</f>
        <v>0</v>
      </c>
      <c r="G196" s="20"/>
    </row>
    <row r="197" spans="2:7" ht="14.4">
      <c r="B197" s="40">
        <v>2</v>
      </c>
      <c r="C197" s="156" t="s">
        <v>115</v>
      </c>
      <c r="D197" s="244">
        <v>0.14143944002482303</v>
      </c>
      <c r="E197" s="200"/>
      <c r="F197" s="139">
        <f t="shared" si="22"/>
        <v>0</v>
      </c>
      <c r="G197" s="20"/>
    </row>
    <row r="198" spans="2:7" ht="14.4">
      <c r="B198" s="40">
        <v>3</v>
      </c>
      <c r="C198" s="156" t="s">
        <v>116</v>
      </c>
      <c r="D198" s="244">
        <v>3.3378444993715159E-2</v>
      </c>
      <c r="E198" s="200"/>
      <c r="F198" s="139">
        <f t="shared" si="22"/>
        <v>0</v>
      </c>
      <c r="G198" s="20"/>
    </row>
    <row r="199" spans="2:7" ht="14.4">
      <c r="B199" s="40">
        <v>4</v>
      </c>
      <c r="C199" s="156" t="s">
        <v>73</v>
      </c>
      <c r="D199" s="244">
        <v>4.2095071435959232E-2</v>
      </c>
      <c r="E199" s="200"/>
      <c r="F199" s="139">
        <f t="shared" si="22"/>
        <v>0</v>
      </c>
      <c r="G199" s="20"/>
    </row>
    <row r="200" spans="2:7" ht="14.4">
      <c r="B200" s="40">
        <v>5</v>
      </c>
      <c r="C200" s="177" t="s">
        <v>220</v>
      </c>
      <c r="D200" s="244">
        <v>4.2095071435959232E-2</v>
      </c>
      <c r="E200" s="200"/>
      <c r="F200" s="139">
        <f t="shared" si="22"/>
        <v>0</v>
      </c>
      <c r="G200" s="20"/>
    </row>
    <row r="201" spans="2:7" ht="14.4">
      <c r="B201" s="40">
        <v>6</v>
      </c>
      <c r="C201" s="174" t="s">
        <v>74</v>
      </c>
      <c r="D201" s="244">
        <v>4.2095071435959232E-2</v>
      </c>
      <c r="E201" s="200"/>
      <c r="F201" s="139">
        <f t="shared" si="22"/>
        <v>0</v>
      </c>
      <c r="G201" s="147"/>
    </row>
    <row r="202" spans="2:7" ht="14.4">
      <c r="B202" s="40">
        <v>7</v>
      </c>
      <c r="C202" s="174" t="s">
        <v>75</v>
      </c>
      <c r="D202" s="244">
        <v>2.5257042861575537E-2</v>
      </c>
      <c r="E202" s="200"/>
      <c r="F202" s="139">
        <f t="shared" si="22"/>
        <v>0</v>
      </c>
      <c r="G202" s="148"/>
    </row>
    <row r="203" spans="2:7" ht="14.4">
      <c r="B203" s="40">
        <v>8</v>
      </c>
      <c r="C203" s="178" t="s">
        <v>221</v>
      </c>
      <c r="D203" s="244">
        <v>4.2095071435959232E-2</v>
      </c>
      <c r="E203" s="200"/>
      <c r="F203" s="139">
        <f t="shared" si="22"/>
        <v>0</v>
      </c>
      <c r="G203" s="20"/>
    </row>
    <row r="204" spans="2:7" ht="14.4">
      <c r="B204" s="40">
        <v>9</v>
      </c>
      <c r="C204" s="178" t="s">
        <v>222</v>
      </c>
      <c r="D204" s="244">
        <v>1.6838028574383695E-2</v>
      </c>
      <c r="E204" s="200"/>
      <c r="F204" s="139">
        <f t="shared" si="22"/>
        <v>0</v>
      </c>
      <c r="G204" s="20"/>
    </row>
    <row r="205" spans="2:7" ht="14.4">
      <c r="B205" s="40">
        <v>10</v>
      </c>
      <c r="C205" s="178" t="s">
        <v>76</v>
      </c>
      <c r="D205" s="244">
        <v>1.8521831431822063E-2</v>
      </c>
      <c r="E205" s="200"/>
      <c r="F205" s="139">
        <f t="shared" si="22"/>
        <v>0</v>
      </c>
      <c r="G205" s="20"/>
    </row>
    <row r="206" spans="2:7">
      <c r="B206" s="43"/>
      <c r="C206" s="230"/>
      <c r="D206" s="240"/>
      <c r="E206" s="200"/>
      <c r="F206" s="112"/>
      <c r="G206" s="20"/>
    </row>
    <row r="207" spans="2:7">
      <c r="B207" s="40" t="s">
        <v>54</v>
      </c>
      <c r="C207" s="226" t="s">
        <v>24</v>
      </c>
      <c r="D207" s="240"/>
      <c r="E207" s="200"/>
      <c r="F207" s="112"/>
      <c r="G207" s="20"/>
    </row>
    <row r="208" spans="2:7">
      <c r="B208" s="40">
        <v>1</v>
      </c>
      <c r="C208" s="226" t="s">
        <v>117</v>
      </c>
      <c r="D208" s="240"/>
      <c r="E208" s="200"/>
      <c r="F208" s="112"/>
      <c r="G208" s="20"/>
    </row>
    <row r="209" spans="2:7" ht="14.4">
      <c r="B209" s="40"/>
      <c r="C209" s="180" t="s">
        <v>223</v>
      </c>
      <c r="D209" s="244">
        <v>0.49419613865816137</v>
      </c>
      <c r="E209" s="200"/>
      <c r="F209" s="139">
        <f t="shared" ref="F209:F215" si="23">E209*D209/100</f>
        <v>0</v>
      </c>
      <c r="G209" s="20"/>
    </row>
    <row r="210" spans="2:7" ht="14.4">
      <c r="B210" s="40"/>
      <c r="C210" s="180" t="s">
        <v>224</v>
      </c>
      <c r="D210" s="244">
        <v>6.9035917154973148E-2</v>
      </c>
      <c r="E210" s="200"/>
      <c r="F210" s="139">
        <f t="shared" si="23"/>
        <v>0</v>
      </c>
      <c r="G210" s="20"/>
    </row>
    <row r="211" spans="2:7" ht="14.4">
      <c r="B211" s="40"/>
      <c r="C211" s="180" t="s">
        <v>225</v>
      </c>
      <c r="D211" s="244">
        <v>0.34517958577486574</v>
      </c>
      <c r="E211" s="200"/>
      <c r="F211" s="139">
        <f t="shared" si="23"/>
        <v>0</v>
      </c>
      <c r="G211" s="20"/>
    </row>
    <row r="212" spans="2:7" ht="14.4">
      <c r="B212" s="40"/>
      <c r="C212" s="180" t="s">
        <v>226</v>
      </c>
      <c r="D212" s="244">
        <v>9.5976762873987057E-2</v>
      </c>
      <c r="E212" s="200"/>
      <c r="F212" s="139">
        <f t="shared" si="23"/>
        <v>0</v>
      </c>
      <c r="G212" s="20"/>
    </row>
    <row r="213" spans="2:7" ht="14.4">
      <c r="B213" s="40"/>
      <c r="C213" s="181" t="s">
        <v>227</v>
      </c>
      <c r="D213" s="244">
        <v>0.18185070860334387</v>
      </c>
      <c r="E213" s="200"/>
      <c r="F213" s="139">
        <f t="shared" si="23"/>
        <v>0</v>
      </c>
      <c r="G213" s="20"/>
    </row>
    <row r="214" spans="2:7" ht="14.4">
      <c r="B214" s="40"/>
      <c r="C214" s="182" t="s">
        <v>118</v>
      </c>
      <c r="D214" s="244">
        <v>3.3724887431633099E-2</v>
      </c>
      <c r="E214" s="200"/>
      <c r="F214" s="139">
        <f t="shared" si="23"/>
        <v>0</v>
      </c>
      <c r="G214" s="20"/>
    </row>
    <row r="215" spans="2:7" ht="14.4">
      <c r="B215" s="40"/>
      <c r="C215" s="182" t="s">
        <v>228</v>
      </c>
      <c r="D215" s="244">
        <v>4.2095071435959232E-2</v>
      </c>
      <c r="E215" s="200"/>
      <c r="F215" s="139">
        <f t="shared" si="23"/>
        <v>0</v>
      </c>
      <c r="G215" s="20"/>
    </row>
    <row r="216" spans="2:7">
      <c r="B216" s="40"/>
      <c r="C216" s="231"/>
      <c r="D216" s="240"/>
      <c r="E216" s="200"/>
      <c r="F216" s="112"/>
      <c r="G216" s="20"/>
    </row>
    <row r="217" spans="2:7">
      <c r="B217" s="40">
        <v>2</v>
      </c>
      <c r="C217" s="228" t="s">
        <v>119</v>
      </c>
      <c r="D217" s="240"/>
      <c r="E217" s="200"/>
      <c r="F217" s="112"/>
      <c r="G217" s="20"/>
    </row>
    <row r="218" spans="2:7" ht="14.4">
      <c r="B218" s="40"/>
      <c r="C218" s="180" t="s">
        <v>223</v>
      </c>
      <c r="D218" s="244">
        <v>0.49419613865816137</v>
      </c>
      <c r="E218" s="200"/>
      <c r="F218" s="139">
        <f t="shared" ref="F218:F225" si="24">E218*D218/100</f>
        <v>0</v>
      </c>
      <c r="G218" s="20"/>
    </row>
    <row r="219" spans="2:7" ht="14.4">
      <c r="B219" s="40"/>
      <c r="C219" s="180" t="s">
        <v>224</v>
      </c>
      <c r="D219" s="244">
        <v>6.9035917154973148E-2</v>
      </c>
      <c r="E219" s="200"/>
      <c r="F219" s="139">
        <f t="shared" si="24"/>
        <v>0</v>
      </c>
      <c r="G219" s="20"/>
    </row>
    <row r="220" spans="2:7" ht="14.4">
      <c r="B220" s="40"/>
      <c r="C220" s="180" t="s">
        <v>230</v>
      </c>
      <c r="D220" s="244">
        <v>0.23236479432649496</v>
      </c>
      <c r="E220" s="200"/>
      <c r="F220" s="139">
        <f t="shared" si="24"/>
        <v>0</v>
      </c>
      <c r="G220" s="20"/>
    </row>
    <row r="221" spans="2:7" ht="14.4">
      <c r="B221" s="40"/>
      <c r="C221" s="180" t="s">
        <v>226</v>
      </c>
      <c r="D221" s="244">
        <v>9.5976762873987057E-2</v>
      </c>
      <c r="E221" s="200"/>
      <c r="F221" s="139">
        <f t="shared" si="24"/>
        <v>0</v>
      </c>
      <c r="G221" s="20"/>
    </row>
    <row r="222" spans="2:7" ht="14.4">
      <c r="B222" s="40"/>
      <c r="C222" s="181" t="s">
        <v>227</v>
      </c>
      <c r="D222" s="244">
        <v>0.18185070860334387</v>
      </c>
      <c r="E222" s="200"/>
      <c r="F222" s="139">
        <f t="shared" si="24"/>
        <v>0</v>
      </c>
      <c r="G222" s="20"/>
    </row>
    <row r="223" spans="2:7" ht="14.4">
      <c r="B223" s="40"/>
      <c r="C223" s="182" t="s">
        <v>118</v>
      </c>
      <c r="D223" s="244">
        <v>3.3724887431633099E-2</v>
      </c>
      <c r="E223" s="200"/>
      <c r="F223" s="139">
        <f t="shared" si="24"/>
        <v>0</v>
      </c>
      <c r="G223" s="20"/>
    </row>
    <row r="224" spans="2:7" ht="14.4">
      <c r="B224" s="40"/>
      <c r="C224" s="182" t="s">
        <v>228</v>
      </c>
      <c r="D224" s="244">
        <v>4.2095071435959232E-2</v>
      </c>
      <c r="E224" s="200"/>
      <c r="F224" s="139">
        <f t="shared" si="24"/>
        <v>0</v>
      </c>
      <c r="G224" s="20"/>
    </row>
    <row r="225" spans="2:7" ht="14.4">
      <c r="B225" s="40"/>
      <c r="C225" s="182" t="s">
        <v>289</v>
      </c>
      <c r="D225" s="245">
        <v>0.30233286474334597</v>
      </c>
      <c r="E225" s="200"/>
      <c r="F225" s="139">
        <f t="shared" si="24"/>
        <v>0</v>
      </c>
      <c r="G225" s="147"/>
    </row>
    <row r="226" spans="2:7">
      <c r="B226" s="40"/>
      <c r="C226" s="231"/>
      <c r="D226" s="240"/>
      <c r="E226" s="200"/>
      <c r="F226" s="112"/>
      <c r="G226" s="20"/>
    </row>
    <row r="227" spans="2:7">
      <c r="B227" s="40">
        <v>3</v>
      </c>
      <c r="C227" s="231" t="s">
        <v>233</v>
      </c>
      <c r="D227" s="240"/>
      <c r="E227" s="200"/>
      <c r="F227" s="112"/>
      <c r="G227" s="20"/>
    </row>
    <row r="228" spans="2:7" ht="15" thickBot="1">
      <c r="B228" s="40"/>
      <c r="C228" s="185" t="s">
        <v>232</v>
      </c>
      <c r="D228" s="245">
        <v>7.9138734299603358E-2</v>
      </c>
      <c r="E228" s="200"/>
      <c r="F228" s="139">
        <f>E228*D228/100</f>
        <v>0</v>
      </c>
      <c r="G228" s="20"/>
    </row>
    <row r="229" spans="2:7" ht="17.399999999999999" thickTop="1" thickBot="1">
      <c r="B229" s="9"/>
      <c r="C229" s="95"/>
      <c r="D229" s="202">
        <f>SUM(D185:D228)</f>
        <v>7.3476283773141011</v>
      </c>
      <c r="E229" s="125"/>
      <c r="F229" s="57"/>
      <c r="G229" s="117">
        <f>SUM(F186:F228)</f>
        <v>0</v>
      </c>
    </row>
    <row r="230" spans="2:7" ht="13.8" thickTop="1">
      <c r="B230" s="102"/>
      <c r="C230" s="13"/>
      <c r="D230" s="209"/>
      <c r="E230" s="200"/>
      <c r="F230" s="112"/>
      <c r="G230" s="20"/>
    </row>
    <row r="231" spans="2:7" ht="15.6">
      <c r="B231" s="16" t="s">
        <v>25</v>
      </c>
      <c r="C231" s="166" t="s">
        <v>26</v>
      </c>
      <c r="D231" s="238"/>
      <c r="E231" s="200"/>
      <c r="F231" s="112"/>
      <c r="G231" s="20"/>
    </row>
    <row r="232" spans="2:7" ht="14.4">
      <c r="B232" s="130">
        <v>1</v>
      </c>
      <c r="C232" s="152" t="s">
        <v>234</v>
      </c>
      <c r="D232" s="244">
        <v>0.95261146659575746</v>
      </c>
      <c r="E232" s="200"/>
      <c r="F232" s="139">
        <f t="shared" ref="F232:F278" si="25">E232*D232/100</f>
        <v>0</v>
      </c>
      <c r="G232" s="20"/>
    </row>
    <row r="233" spans="2:7" ht="14.4">
      <c r="B233" s="130">
        <f t="shared" ref="B233:B278" si="26">B232+1</f>
        <v>2</v>
      </c>
      <c r="C233" s="152" t="s">
        <v>235</v>
      </c>
      <c r="D233" s="244">
        <v>9.2188206444750717E-2</v>
      </c>
      <c r="E233" s="200"/>
      <c r="F233" s="139">
        <f t="shared" si="25"/>
        <v>0</v>
      </c>
      <c r="G233" s="20"/>
    </row>
    <row r="234" spans="2:7" ht="14.4">
      <c r="B234" s="130">
        <f t="shared" si="26"/>
        <v>3</v>
      </c>
      <c r="C234" s="152" t="s">
        <v>236</v>
      </c>
      <c r="D234" s="244">
        <v>3.0729402148250241E-2</v>
      </c>
      <c r="E234" s="200"/>
      <c r="F234" s="139">
        <f t="shared" si="25"/>
        <v>0</v>
      </c>
      <c r="G234" s="20"/>
    </row>
    <row r="235" spans="2:7" ht="14.4">
      <c r="B235" s="130">
        <f t="shared" si="26"/>
        <v>4</v>
      </c>
      <c r="C235" s="152" t="s">
        <v>237</v>
      </c>
      <c r="D235" s="244">
        <v>6.3984508582658028E-2</v>
      </c>
      <c r="E235" s="200"/>
      <c r="F235" s="139">
        <f t="shared" si="25"/>
        <v>0</v>
      </c>
      <c r="G235" s="20"/>
    </row>
    <row r="236" spans="2:7" ht="14.4">
      <c r="B236" s="130">
        <f t="shared" si="26"/>
        <v>5</v>
      </c>
      <c r="C236" s="152" t="s">
        <v>238</v>
      </c>
      <c r="D236" s="244">
        <v>0.39948222792725319</v>
      </c>
      <c r="E236" s="200"/>
      <c r="F236" s="139">
        <f t="shared" si="25"/>
        <v>0</v>
      </c>
      <c r="G236" s="20"/>
    </row>
    <row r="237" spans="2:7" ht="14.4">
      <c r="B237" s="130">
        <f t="shared" si="26"/>
        <v>6</v>
      </c>
      <c r="C237" s="152" t="s">
        <v>239</v>
      </c>
      <c r="D237" s="244">
        <v>0.54807783009618916</v>
      </c>
      <c r="E237" s="200"/>
      <c r="F237" s="139">
        <f t="shared" si="25"/>
        <v>0</v>
      </c>
      <c r="G237" s="20"/>
    </row>
    <row r="238" spans="2:7" ht="14.4">
      <c r="B238" s="130">
        <f t="shared" si="26"/>
        <v>7</v>
      </c>
      <c r="C238" s="152" t="s">
        <v>77</v>
      </c>
      <c r="D238" s="244">
        <v>5.0008944865919572E-2</v>
      </c>
      <c r="E238" s="200"/>
      <c r="F238" s="139">
        <f t="shared" si="25"/>
        <v>0</v>
      </c>
      <c r="G238" s="20"/>
    </row>
    <row r="239" spans="2:7" ht="14.4">
      <c r="B239" s="130">
        <f t="shared" si="26"/>
        <v>8</v>
      </c>
      <c r="C239" s="152" t="s">
        <v>240</v>
      </c>
      <c r="D239" s="244">
        <v>5.0514085723151079E-3</v>
      </c>
      <c r="E239" s="200"/>
      <c r="F239" s="139">
        <f t="shared" si="25"/>
        <v>0</v>
      </c>
      <c r="G239" s="20"/>
    </row>
    <row r="240" spans="2:7" ht="14.4">
      <c r="B240" s="130">
        <f t="shared" si="26"/>
        <v>9</v>
      </c>
      <c r="C240" s="152" t="s">
        <v>120</v>
      </c>
      <c r="D240" s="244">
        <v>0.32413205005688611</v>
      </c>
      <c r="E240" s="200"/>
      <c r="F240" s="139">
        <f t="shared" si="25"/>
        <v>0</v>
      </c>
      <c r="G240" s="20"/>
    </row>
    <row r="241" spans="2:7" ht="14.4">
      <c r="B241" s="130">
        <f t="shared" si="26"/>
        <v>10</v>
      </c>
      <c r="C241" s="152" t="s">
        <v>121</v>
      </c>
      <c r="D241" s="244">
        <v>0.15785651788484711</v>
      </c>
      <c r="E241" s="200"/>
      <c r="F241" s="139">
        <f t="shared" si="25"/>
        <v>0</v>
      </c>
      <c r="G241" s="20"/>
    </row>
    <row r="242" spans="2:7" ht="14.4">
      <c r="B242" s="130">
        <f t="shared" si="26"/>
        <v>11</v>
      </c>
      <c r="C242" s="152" t="s">
        <v>78</v>
      </c>
      <c r="D242" s="244">
        <v>0.226134723753973</v>
      </c>
      <c r="E242" s="200"/>
      <c r="F242" s="139">
        <f t="shared" si="25"/>
        <v>0</v>
      </c>
      <c r="G242" s="20"/>
    </row>
    <row r="243" spans="2:7" ht="14.4">
      <c r="B243" s="130">
        <f t="shared" si="26"/>
        <v>12</v>
      </c>
      <c r="C243" s="152" t="s">
        <v>79</v>
      </c>
      <c r="D243" s="244">
        <v>8.2843100585967763E-2</v>
      </c>
      <c r="E243" s="200"/>
      <c r="F243" s="139">
        <f t="shared" si="25"/>
        <v>0</v>
      </c>
      <c r="G243" s="20"/>
    </row>
    <row r="244" spans="2:7" ht="14.4">
      <c r="B244" s="130">
        <f t="shared" si="26"/>
        <v>13</v>
      </c>
      <c r="C244" s="152" t="s">
        <v>80</v>
      </c>
      <c r="D244" s="244">
        <v>5.9269860581830598E-2</v>
      </c>
      <c r="E244" s="200"/>
      <c r="F244" s="139">
        <f t="shared" si="25"/>
        <v>0</v>
      </c>
      <c r="G244" s="20"/>
    </row>
    <row r="245" spans="2:7" ht="14.4">
      <c r="B245" s="130">
        <f t="shared" si="26"/>
        <v>14</v>
      </c>
      <c r="C245" s="152" t="s">
        <v>81</v>
      </c>
      <c r="D245" s="244">
        <v>0.15760394745623138</v>
      </c>
      <c r="E245" s="200"/>
      <c r="F245" s="139">
        <f t="shared" si="25"/>
        <v>0</v>
      </c>
      <c r="G245" s="20"/>
    </row>
    <row r="246" spans="2:7" ht="14.4">
      <c r="B246" s="130">
        <f t="shared" si="26"/>
        <v>15</v>
      </c>
      <c r="C246" s="152" t="s">
        <v>290</v>
      </c>
      <c r="D246" s="244">
        <v>1.8521831431822062</v>
      </c>
      <c r="E246" s="200"/>
      <c r="F246" s="139">
        <f t="shared" si="25"/>
        <v>0</v>
      </c>
      <c r="G246" s="20"/>
    </row>
    <row r="247" spans="2:7" ht="14.4">
      <c r="B247" s="130">
        <f t="shared" si="26"/>
        <v>16</v>
      </c>
      <c r="C247" s="152" t="s">
        <v>242</v>
      </c>
      <c r="D247" s="244">
        <v>0.2020563428926043</v>
      </c>
      <c r="E247" s="200"/>
      <c r="F247" s="139">
        <f t="shared" si="25"/>
        <v>0</v>
      </c>
      <c r="G247" s="20"/>
    </row>
    <row r="248" spans="2:7" ht="14.4">
      <c r="B248" s="130">
        <f t="shared" si="26"/>
        <v>17</v>
      </c>
      <c r="C248" s="152" t="s">
        <v>243</v>
      </c>
      <c r="D248" s="244">
        <v>6.0616902867781298E-2</v>
      </c>
      <c r="E248" s="200"/>
      <c r="F248" s="139">
        <f t="shared" si="25"/>
        <v>0</v>
      </c>
      <c r="G248" s="20"/>
    </row>
    <row r="249" spans="2:7" ht="14.4">
      <c r="B249" s="130">
        <f t="shared" si="26"/>
        <v>18</v>
      </c>
      <c r="C249" s="152" t="s">
        <v>244</v>
      </c>
      <c r="D249" s="244">
        <v>0</v>
      </c>
      <c r="E249" s="200"/>
      <c r="F249" s="139">
        <f t="shared" si="25"/>
        <v>0</v>
      </c>
      <c r="G249" s="20"/>
    </row>
    <row r="250" spans="2:7" ht="14.4">
      <c r="B250" s="130">
        <f t="shared" si="26"/>
        <v>19</v>
      </c>
      <c r="C250" s="152" t="s">
        <v>122</v>
      </c>
      <c r="D250" s="244">
        <v>0.2020563428926043</v>
      </c>
      <c r="E250" s="200"/>
      <c r="F250" s="139">
        <f t="shared" si="25"/>
        <v>0</v>
      </c>
      <c r="G250" s="20"/>
    </row>
    <row r="251" spans="2:7" ht="14.4">
      <c r="B251" s="130">
        <f t="shared" si="26"/>
        <v>20</v>
      </c>
      <c r="C251" s="174" t="s">
        <v>245</v>
      </c>
      <c r="D251" s="244">
        <v>0.14143944002482303</v>
      </c>
      <c r="E251" s="200"/>
      <c r="F251" s="139">
        <f t="shared" si="25"/>
        <v>0</v>
      </c>
      <c r="G251" s="20"/>
    </row>
    <row r="252" spans="2:7" ht="14.4">
      <c r="B252" s="130">
        <f t="shared" si="26"/>
        <v>21</v>
      </c>
      <c r="C252" s="152" t="s">
        <v>123</v>
      </c>
      <c r="D252" s="244">
        <v>6.1458804296500483E-2</v>
      </c>
      <c r="E252" s="200"/>
      <c r="F252" s="139">
        <f t="shared" si="25"/>
        <v>0</v>
      </c>
      <c r="G252" s="20"/>
    </row>
    <row r="253" spans="2:7" ht="14.4">
      <c r="B253" s="130">
        <f t="shared" si="26"/>
        <v>22</v>
      </c>
      <c r="C253" s="152" t="s">
        <v>246</v>
      </c>
      <c r="D253" s="244">
        <v>0.15154225716945324</v>
      </c>
      <c r="E253" s="200"/>
      <c r="F253" s="139">
        <f t="shared" si="25"/>
        <v>0</v>
      </c>
      <c r="G253" s="20"/>
    </row>
    <row r="254" spans="2:7" ht="14.4">
      <c r="B254" s="130">
        <f t="shared" si="26"/>
        <v>23</v>
      </c>
      <c r="C254" s="152" t="s">
        <v>82</v>
      </c>
      <c r="D254" s="244">
        <v>0.11786620002068586</v>
      </c>
      <c r="E254" s="200"/>
      <c r="F254" s="139">
        <f t="shared" si="25"/>
        <v>0</v>
      </c>
      <c r="G254" s="20"/>
    </row>
    <row r="255" spans="2:7" ht="14.4">
      <c r="B255" s="130">
        <f t="shared" si="26"/>
        <v>24</v>
      </c>
      <c r="C255" s="152" t="s">
        <v>83</v>
      </c>
      <c r="D255" s="244">
        <v>7.0719720012411516E-2</v>
      </c>
      <c r="E255" s="200"/>
      <c r="F255" s="139">
        <f t="shared" si="25"/>
        <v>0</v>
      </c>
      <c r="G255" s="20"/>
    </row>
    <row r="256" spans="2:7" ht="14.4">
      <c r="B256" s="130">
        <f t="shared" si="26"/>
        <v>25</v>
      </c>
      <c r="C256" s="152" t="s">
        <v>247</v>
      </c>
      <c r="D256" s="244">
        <v>0.17679930003102878</v>
      </c>
      <c r="E256" s="200"/>
      <c r="F256" s="139">
        <f t="shared" si="25"/>
        <v>0</v>
      </c>
      <c r="G256" s="20"/>
    </row>
    <row r="257" spans="2:7" ht="14.4">
      <c r="B257" s="130">
        <f t="shared" si="26"/>
        <v>26</v>
      </c>
      <c r="C257" s="152" t="s">
        <v>248</v>
      </c>
      <c r="D257" s="244">
        <v>7.4255706013032094E-2</v>
      </c>
      <c r="E257" s="200"/>
      <c r="F257" s="139">
        <f t="shared" si="25"/>
        <v>0</v>
      </c>
      <c r="G257" s="20"/>
    </row>
    <row r="258" spans="2:7" ht="14.4">
      <c r="B258" s="130">
        <f t="shared" si="26"/>
        <v>27</v>
      </c>
      <c r="C258" s="152" t="s">
        <v>249</v>
      </c>
      <c r="D258" s="244">
        <v>3.3002536005792039E-2</v>
      </c>
      <c r="E258" s="200"/>
      <c r="F258" s="139">
        <f t="shared" si="25"/>
        <v>0</v>
      </c>
      <c r="G258" s="20"/>
    </row>
    <row r="259" spans="2:7" ht="14.4">
      <c r="B259" s="130">
        <f t="shared" si="26"/>
        <v>28</v>
      </c>
      <c r="C259" s="152" t="s">
        <v>250</v>
      </c>
      <c r="D259" s="244">
        <v>0.25913725975976504</v>
      </c>
      <c r="E259" s="200"/>
      <c r="F259" s="139">
        <f t="shared" si="25"/>
        <v>0</v>
      </c>
      <c r="G259" s="20"/>
    </row>
    <row r="260" spans="2:7" ht="14.4">
      <c r="B260" s="130">
        <f t="shared" si="26"/>
        <v>29</v>
      </c>
      <c r="C260" s="152" t="s">
        <v>251</v>
      </c>
      <c r="D260" s="244">
        <v>3.0729402148250241E-2</v>
      </c>
      <c r="E260" s="200"/>
      <c r="F260" s="139">
        <f t="shared" si="25"/>
        <v>0</v>
      </c>
      <c r="G260" s="20"/>
    </row>
    <row r="261" spans="2:7" ht="14.4">
      <c r="B261" s="130">
        <f t="shared" si="26"/>
        <v>30</v>
      </c>
      <c r="C261" s="152" t="s">
        <v>252</v>
      </c>
      <c r="D261" s="244">
        <v>6.6510212868815588E-2</v>
      </c>
      <c r="E261" s="200"/>
      <c r="F261" s="139">
        <f t="shared" si="25"/>
        <v>0</v>
      </c>
      <c r="G261" s="20"/>
    </row>
    <row r="262" spans="2:7" ht="14.4">
      <c r="B262" s="130">
        <f t="shared" si="26"/>
        <v>31</v>
      </c>
      <c r="C262" s="152" t="s">
        <v>253</v>
      </c>
      <c r="D262" s="244">
        <v>0.17343169431615205</v>
      </c>
      <c r="E262" s="200"/>
      <c r="F262" s="139">
        <f t="shared" si="25"/>
        <v>0</v>
      </c>
      <c r="G262" s="20"/>
    </row>
    <row r="263" spans="2:7" ht="14.4">
      <c r="B263" s="130">
        <f t="shared" si="26"/>
        <v>32</v>
      </c>
      <c r="C263" s="152" t="s">
        <v>84</v>
      </c>
      <c r="D263" s="244">
        <v>0.2020563428926043</v>
      </c>
      <c r="E263" s="200"/>
      <c r="F263" s="139">
        <f t="shared" si="25"/>
        <v>0</v>
      </c>
      <c r="G263" s="20"/>
    </row>
    <row r="264" spans="2:7" ht="14.4">
      <c r="B264" s="130">
        <f t="shared" si="26"/>
        <v>33</v>
      </c>
      <c r="C264" s="152" t="s">
        <v>85</v>
      </c>
      <c r="D264" s="244">
        <v>4.7988381436993528E-2</v>
      </c>
      <c r="E264" s="200"/>
      <c r="F264" s="139">
        <f t="shared" si="25"/>
        <v>0</v>
      </c>
      <c r="G264" s="20"/>
    </row>
    <row r="265" spans="2:7" ht="14.4">
      <c r="B265" s="131">
        <f t="shared" si="26"/>
        <v>34</v>
      </c>
      <c r="C265" s="223" t="s">
        <v>124</v>
      </c>
      <c r="D265" s="244">
        <v>4.2095071435959232E-2</v>
      </c>
      <c r="E265" s="200"/>
      <c r="F265" s="139">
        <f t="shared" si="25"/>
        <v>0</v>
      </c>
      <c r="G265" s="20"/>
    </row>
    <row r="266" spans="2:7" ht="14.4">
      <c r="B266" s="131">
        <f t="shared" si="26"/>
        <v>35</v>
      </c>
      <c r="C266" s="152" t="s">
        <v>86</v>
      </c>
      <c r="D266" s="244">
        <v>2.3573240004137172E-2</v>
      </c>
      <c r="E266" s="200"/>
      <c r="F266" s="139">
        <f t="shared" si="25"/>
        <v>0</v>
      </c>
      <c r="G266" s="20"/>
    </row>
    <row r="267" spans="2:7" ht="14.4">
      <c r="B267" s="131">
        <f t="shared" si="26"/>
        <v>36</v>
      </c>
      <c r="C267" s="152" t="s">
        <v>254</v>
      </c>
      <c r="D267" s="244">
        <v>6.3984508582658028E-2</v>
      </c>
      <c r="E267" s="200"/>
      <c r="F267" s="139">
        <f t="shared" si="25"/>
        <v>0</v>
      </c>
      <c r="G267" s="148"/>
    </row>
    <row r="268" spans="2:7" ht="14.4">
      <c r="B268" s="131">
        <f t="shared" si="26"/>
        <v>37</v>
      </c>
      <c r="C268" s="174" t="s">
        <v>87</v>
      </c>
      <c r="D268" s="244">
        <v>3.367605714876739E-2</v>
      </c>
      <c r="E268" s="200"/>
      <c r="F268" s="139">
        <f t="shared" si="25"/>
        <v>0</v>
      </c>
      <c r="G268" s="148"/>
    </row>
    <row r="269" spans="2:7" ht="14.4">
      <c r="B269" s="131">
        <f t="shared" si="26"/>
        <v>38</v>
      </c>
      <c r="C269" s="174" t="s">
        <v>88</v>
      </c>
      <c r="D269" s="244">
        <v>2.5257042861575537E-2</v>
      </c>
      <c r="E269" s="200"/>
      <c r="F269" s="139">
        <f t="shared" si="25"/>
        <v>0</v>
      </c>
      <c r="G269" s="148"/>
    </row>
    <row r="270" spans="2:7" ht="14.4">
      <c r="B270" s="131">
        <f t="shared" si="26"/>
        <v>39</v>
      </c>
      <c r="C270" s="152" t="s">
        <v>255</v>
      </c>
      <c r="D270" s="244">
        <v>0.43021163007550334</v>
      </c>
      <c r="E270" s="200"/>
      <c r="F270" s="139">
        <f t="shared" si="25"/>
        <v>0</v>
      </c>
      <c r="G270" s="148"/>
    </row>
    <row r="271" spans="2:7" ht="14.4">
      <c r="B271" s="131">
        <f t="shared" si="26"/>
        <v>40</v>
      </c>
      <c r="C271" s="152" t="s">
        <v>256</v>
      </c>
      <c r="D271" s="244">
        <v>0.12291760859300097</v>
      </c>
      <c r="E271" s="200"/>
      <c r="F271" s="139">
        <f t="shared" si="25"/>
        <v>0</v>
      </c>
      <c r="G271" s="148"/>
    </row>
    <row r="272" spans="2:7" ht="14.4">
      <c r="B272" s="131">
        <f t="shared" si="26"/>
        <v>41</v>
      </c>
      <c r="C272" s="152" t="s">
        <v>257</v>
      </c>
      <c r="D272" s="244">
        <v>0.18437641288950143</v>
      </c>
      <c r="E272" s="200"/>
      <c r="F272" s="139">
        <f t="shared" si="25"/>
        <v>0</v>
      </c>
      <c r="G272" s="20"/>
    </row>
    <row r="273" spans="2:13" ht="14.4">
      <c r="B273" s="131">
        <f t="shared" si="26"/>
        <v>42</v>
      </c>
      <c r="C273" s="152" t="s">
        <v>258</v>
      </c>
      <c r="D273" s="244">
        <v>6.1458804296500483E-2</v>
      </c>
      <c r="E273" s="200"/>
      <c r="F273" s="139">
        <f t="shared" si="25"/>
        <v>0</v>
      </c>
      <c r="G273" s="20"/>
    </row>
    <row r="274" spans="2:13" ht="14.4">
      <c r="B274" s="131">
        <f t="shared" si="26"/>
        <v>43</v>
      </c>
      <c r="C274" s="186" t="s">
        <v>259</v>
      </c>
      <c r="D274" s="244">
        <v>5.2197888580589456E-2</v>
      </c>
      <c r="E274" s="200"/>
      <c r="F274" s="139">
        <f t="shared" si="25"/>
        <v>0</v>
      </c>
      <c r="G274" s="20"/>
    </row>
    <row r="275" spans="2:13" ht="14.4">
      <c r="B275" s="131">
        <f t="shared" si="26"/>
        <v>44</v>
      </c>
      <c r="C275" s="174" t="s">
        <v>260</v>
      </c>
      <c r="D275" s="244">
        <v>5.2197888580589456E-2</v>
      </c>
      <c r="E275" s="200"/>
      <c r="F275" s="139">
        <f t="shared" si="25"/>
        <v>0</v>
      </c>
      <c r="G275" s="20"/>
    </row>
    <row r="276" spans="2:13" ht="14.4">
      <c r="B276" s="131">
        <f t="shared" si="26"/>
        <v>45</v>
      </c>
      <c r="C276" s="187" t="s">
        <v>261</v>
      </c>
      <c r="D276" s="244">
        <v>0.10102817144630215</v>
      </c>
      <c r="E276" s="200"/>
      <c r="F276" s="139">
        <f t="shared" si="25"/>
        <v>0</v>
      </c>
      <c r="G276" s="20"/>
    </row>
    <row r="277" spans="2:13" ht="14.4">
      <c r="B277" s="131">
        <f t="shared" si="26"/>
        <v>46</v>
      </c>
      <c r="C277" s="232" t="s">
        <v>262</v>
      </c>
      <c r="D277" s="244">
        <v>0.28287888004964606</v>
      </c>
      <c r="E277" s="200"/>
      <c r="F277" s="139">
        <f t="shared" si="25"/>
        <v>0</v>
      </c>
      <c r="G277" s="20"/>
    </row>
    <row r="278" spans="2:13" ht="15" thickBot="1">
      <c r="B278" s="131">
        <f t="shared" si="26"/>
        <v>47</v>
      </c>
      <c r="C278" s="174" t="s">
        <v>263</v>
      </c>
      <c r="D278" s="245">
        <v>0.16198183488557114</v>
      </c>
      <c r="E278" s="200"/>
      <c r="F278" s="139">
        <f t="shared" si="25"/>
        <v>0</v>
      </c>
      <c r="G278" s="20"/>
    </row>
    <row r="279" spans="2:13" ht="15.6" thickTop="1" thickBot="1">
      <c r="B279" s="9"/>
      <c r="C279" s="99"/>
      <c r="D279" s="208">
        <f>SUM(D232:D278)</f>
        <v>8.7116592238146335</v>
      </c>
      <c r="E279" s="125"/>
      <c r="F279" s="57"/>
      <c r="G279" s="117">
        <f>SUM(F250:F278)</f>
        <v>0</v>
      </c>
    </row>
    <row r="280" spans="2:13" ht="15" thickTop="1">
      <c r="B280" s="104"/>
      <c r="C280" s="103"/>
      <c r="D280" s="209"/>
      <c r="E280" s="200"/>
      <c r="F280" s="112"/>
      <c r="G280" s="20"/>
    </row>
    <row r="281" spans="2:13" ht="15.6">
      <c r="B281" s="105" t="s">
        <v>27</v>
      </c>
      <c r="C281" s="106" t="s">
        <v>28</v>
      </c>
      <c r="D281" s="238"/>
      <c r="E281" s="200"/>
      <c r="F281" s="112"/>
      <c r="G281" s="20"/>
    </row>
    <row r="282" spans="2:13">
      <c r="B282" s="132" t="s">
        <v>47</v>
      </c>
      <c r="C282" s="172" t="s">
        <v>48</v>
      </c>
      <c r="D282" s="240"/>
      <c r="E282" s="200"/>
      <c r="F282" s="112"/>
      <c r="G282" s="20"/>
    </row>
    <row r="283" spans="2:13" ht="14.4">
      <c r="B283" s="131">
        <v>1</v>
      </c>
      <c r="C283" s="153" t="s">
        <v>264</v>
      </c>
      <c r="D283" s="245">
        <v>0.23120335311933349</v>
      </c>
      <c r="E283" s="200"/>
      <c r="F283" s="139">
        <f>E283*D283/100</f>
        <v>0</v>
      </c>
      <c r="G283" s="20"/>
      <c r="H283" s="50"/>
      <c r="I283" s="50"/>
      <c r="J283" s="50"/>
      <c r="K283" s="50"/>
      <c r="L283" s="50"/>
      <c r="M283" s="50"/>
    </row>
    <row r="284" spans="2:13" ht="16.2">
      <c r="B284" s="131">
        <f>B283+1</f>
        <v>2</v>
      </c>
      <c r="C284" s="153" t="s">
        <v>265</v>
      </c>
      <c r="D284" s="244">
        <v>0.45702720086192383</v>
      </c>
      <c r="E284" s="200"/>
      <c r="F284" s="139">
        <f>E284*D284/100</f>
        <v>0</v>
      </c>
      <c r="G284" s="20"/>
      <c r="H284" s="49"/>
      <c r="I284" s="49"/>
      <c r="J284" s="49"/>
      <c r="K284" s="49"/>
      <c r="L284" s="49"/>
      <c r="M284" s="49"/>
    </row>
    <row r="285" spans="2:13" ht="16.2">
      <c r="B285" s="131">
        <f>B284+1</f>
        <v>3</v>
      </c>
      <c r="C285" s="153" t="s">
        <v>266</v>
      </c>
      <c r="D285" s="244">
        <v>0.26402591826214084</v>
      </c>
      <c r="E285" s="200"/>
      <c r="F285" s="139">
        <f>E285*D285/100</f>
        <v>0</v>
      </c>
      <c r="G285" s="20"/>
      <c r="H285" s="49"/>
      <c r="I285" s="49"/>
      <c r="J285" s="49"/>
      <c r="K285" s="49"/>
      <c r="L285" s="49"/>
      <c r="M285" s="49"/>
    </row>
    <row r="286" spans="2:13">
      <c r="B286" s="131"/>
      <c r="C286" s="172"/>
      <c r="D286" s="240"/>
      <c r="E286" s="200"/>
      <c r="F286" s="112"/>
      <c r="G286" s="20"/>
      <c r="H286" s="51"/>
      <c r="I286" s="51"/>
      <c r="J286" s="51"/>
      <c r="K286" s="51"/>
      <c r="L286" s="51"/>
      <c r="M286" s="51"/>
    </row>
    <row r="287" spans="2:13">
      <c r="B287" s="132" t="s">
        <v>49</v>
      </c>
      <c r="C287" s="172" t="s">
        <v>50</v>
      </c>
      <c r="D287" s="240"/>
      <c r="E287" s="200"/>
      <c r="F287" s="112"/>
      <c r="G287" s="20"/>
      <c r="H287" s="51"/>
      <c r="I287" s="51"/>
      <c r="J287" s="51"/>
      <c r="K287" s="51"/>
      <c r="L287" s="51"/>
      <c r="M287" s="51"/>
    </row>
    <row r="288" spans="2:13" ht="14.4">
      <c r="B288" s="131">
        <v>1</v>
      </c>
      <c r="C288" s="153" t="s">
        <v>264</v>
      </c>
      <c r="D288" s="244">
        <f>0.418506133289673-0.2118</f>
        <v>0.20670613328967302</v>
      </c>
      <c r="E288" s="200"/>
      <c r="F288" s="139">
        <f>E288*D288/100</f>
        <v>0</v>
      </c>
      <c r="G288" s="20"/>
    </row>
    <row r="289" spans="2:7" ht="14.4">
      <c r="B289" s="131">
        <f>B288+1</f>
        <v>2</v>
      </c>
      <c r="C289" s="153" t="s">
        <v>265</v>
      </c>
      <c r="D289" s="244">
        <v>0.53703340934614374</v>
      </c>
      <c r="E289" s="200"/>
      <c r="F289" s="139">
        <f>E289*D289/100</f>
        <v>0</v>
      </c>
      <c r="G289" s="20"/>
    </row>
    <row r="290" spans="2:7" ht="14.4">
      <c r="B290" s="131">
        <f>B289+1</f>
        <v>3</v>
      </c>
      <c r="C290" s="153" t="s">
        <v>266</v>
      </c>
      <c r="D290" s="244">
        <v>0.23150256097827221</v>
      </c>
      <c r="E290" s="200"/>
      <c r="F290" s="139">
        <f>E290*D290/100</f>
        <v>0</v>
      </c>
      <c r="G290" s="20"/>
    </row>
    <row r="291" spans="2:7" ht="15" thickBot="1">
      <c r="B291" s="131">
        <f>B290+1</f>
        <v>4</v>
      </c>
      <c r="C291" s="162" t="s">
        <v>267</v>
      </c>
      <c r="D291" s="245">
        <v>0.21175083784430579</v>
      </c>
      <c r="E291" s="200"/>
      <c r="F291" s="139">
        <f>E291*D291/100</f>
        <v>0</v>
      </c>
      <c r="G291" s="20"/>
    </row>
    <row r="292" spans="2:7" ht="15.6" thickTop="1" thickBot="1">
      <c r="B292" s="9"/>
      <c r="C292" s="99"/>
      <c r="D292" s="208">
        <f>SUM(D283:D291)</f>
        <v>2.1392494137017928</v>
      </c>
      <c r="E292" s="125"/>
      <c r="F292" s="57"/>
      <c r="G292" s="117">
        <f>SUM(F263:F291)</f>
        <v>0</v>
      </c>
    </row>
    <row r="293" spans="2:7" ht="16.2" thickTop="1">
      <c r="B293" s="107"/>
      <c r="C293" s="108"/>
      <c r="D293" s="209"/>
      <c r="E293" s="200"/>
      <c r="F293" s="112"/>
      <c r="G293" s="20"/>
    </row>
    <row r="294" spans="2:7" ht="15.6">
      <c r="B294" s="15" t="s">
        <v>29</v>
      </c>
      <c r="C294" s="189" t="s">
        <v>30</v>
      </c>
      <c r="D294" s="238"/>
      <c r="E294" s="200"/>
      <c r="F294" s="112"/>
      <c r="G294" s="20"/>
    </row>
    <row r="295" spans="2:7" ht="14.4">
      <c r="B295" s="131">
        <v>1</v>
      </c>
      <c r="C295" s="157" t="s">
        <v>89</v>
      </c>
      <c r="D295" s="244">
        <v>0.1262852143078777</v>
      </c>
      <c r="E295" s="200"/>
      <c r="F295" s="139">
        <f t="shared" ref="F295:F309" si="27">E295*D295/100</f>
        <v>0</v>
      </c>
      <c r="G295" s="20"/>
    </row>
    <row r="296" spans="2:7" ht="14.4">
      <c r="B296" s="150">
        <f>B295+1</f>
        <v>2</v>
      </c>
      <c r="C296" s="157" t="s">
        <v>90</v>
      </c>
      <c r="D296" s="244">
        <v>0.1262852143078777</v>
      </c>
      <c r="E296" s="200"/>
      <c r="F296" s="139">
        <f t="shared" si="27"/>
        <v>0</v>
      </c>
      <c r="G296" s="148"/>
    </row>
    <row r="297" spans="2:7" ht="14.4">
      <c r="B297" s="150">
        <f t="shared" ref="B297:B304" si="28">B296+1</f>
        <v>3</v>
      </c>
      <c r="C297" s="157" t="s">
        <v>91</v>
      </c>
      <c r="D297" s="244">
        <v>8.4190142871918464E-2</v>
      </c>
      <c r="E297" s="200"/>
      <c r="F297" s="139">
        <f t="shared" si="27"/>
        <v>0</v>
      </c>
      <c r="G297" s="148"/>
    </row>
    <row r="298" spans="2:7" ht="14.4">
      <c r="B298" s="150">
        <f t="shared" si="28"/>
        <v>4</v>
      </c>
      <c r="C298" s="190" t="s">
        <v>92</v>
      </c>
      <c r="D298" s="244">
        <v>0.1262852143078777</v>
      </c>
      <c r="E298" s="200"/>
      <c r="F298" s="139">
        <f t="shared" si="27"/>
        <v>0</v>
      </c>
      <c r="G298" s="148"/>
    </row>
    <row r="299" spans="2:7" ht="14.4">
      <c r="B299" s="150">
        <f t="shared" si="28"/>
        <v>5</v>
      </c>
      <c r="C299" s="153" t="s">
        <v>268</v>
      </c>
      <c r="D299" s="244">
        <v>0.80822537157041718</v>
      </c>
      <c r="E299" s="200"/>
      <c r="F299" s="139">
        <f t="shared" si="27"/>
        <v>0</v>
      </c>
      <c r="G299" s="148"/>
    </row>
    <row r="300" spans="2:7" ht="14.4">
      <c r="B300" s="150">
        <f t="shared" si="28"/>
        <v>6</v>
      </c>
      <c r="C300" s="191" t="s">
        <v>125</v>
      </c>
      <c r="D300" s="244">
        <v>0</v>
      </c>
      <c r="E300" s="200"/>
      <c r="F300" s="139">
        <f t="shared" si="27"/>
        <v>0</v>
      </c>
      <c r="G300" s="148"/>
    </row>
    <row r="301" spans="2:7" ht="14.4">
      <c r="B301" s="150">
        <f t="shared" si="28"/>
        <v>7</v>
      </c>
      <c r="C301" s="152" t="s">
        <v>269</v>
      </c>
      <c r="D301" s="244">
        <v>0.2020563428926043</v>
      </c>
      <c r="E301" s="200"/>
      <c r="F301" s="139">
        <f t="shared" si="27"/>
        <v>0</v>
      </c>
      <c r="G301" s="148"/>
    </row>
    <row r="302" spans="2:7" ht="14.4">
      <c r="B302" s="150">
        <f t="shared" si="28"/>
        <v>8</v>
      </c>
      <c r="C302" s="192" t="s">
        <v>270</v>
      </c>
      <c r="D302" s="244">
        <v>0.34475863506050614</v>
      </c>
      <c r="E302" s="200"/>
      <c r="F302" s="139">
        <f>E302*D302/100</f>
        <v>0</v>
      </c>
      <c r="G302" s="148"/>
    </row>
    <row r="303" spans="2:7" ht="14.4">
      <c r="B303" s="150">
        <f t="shared" si="28"/>
        <v>9</v>
      </c>
      <c r="C303" s="193" t="s">
        <v>93</v>
      </c>
      <c r="D303" s="244">
        <v>5.6828346438544966E-2</v>
      </c>
      <c r="E303" s="200"/>
      <c r="F303" s="139">
        <f>E303*D303/100</f>
        <v>0</v>
      </c>
      <c r="G303" s="20"/>
    </row>
    <row r="304" spans="2:7" ht="14.4">
      <c r="B304" s="150">
        <f t="shared" si="28"/>
        <v>10</v>
      </c>
      <c r="C304" s="233" t="s">
        <v>271</v>
      </c>
      <c r="D304" s="244">
        <v>0</v>
      </c>
      <c r="E304" s="200"/>
      <c r="F304" s="139">
        <f t="shared" si="27"/>
        <v>0</v>
      </c>
      <c r="G304" s="20"/>
    </row>
    <row r="305" spans="2:7" ht="14.4">
      <c r="B305" s="150"/>
      <c r="C305" s="157" t="s">
        <v>272</v>
      </c>
      <c r="D305" s="244">
        <v>4.2936972864678416E-2</v>
      </c>
      <c r="E305" s="200"/>
      <c r="F305" s="139">
        <f>E305*D305/100</f>
        <v>0</v>
      </c>
      <c r="G305" s="20"/>
    </row>
    <row r="306" spans="2:7" ht="14.4">
      <c r="B306" s="150"/>
      <c r="C306" s="174" t="s">
        <v>273</v>
      </c>
      <c r="D306" s="244">
        <v>5.0850846294638756E-2</v>
      </c>
      <c r="E306" s="200"/>
      <c r="F306" s="139">
        <f t="shared" si="27"/>
        <v>0</v>
      </c>
      <c r="G306" s="20"/>
    </row>
    <row r="307" spans="2:7" ht="14.4">
      <c r="B307" s="150"/>
      <c r="C307" s="156" t="s">
        <v>291</v>
      </c>
      <c r="D307" s="244">
        <v>3.2733127548601901E-2</v>
      </c>
      <c r="E307" s="200"/>
      <c r="F307" s="139">
        <f t="shared" si="27"/>
        <v>0</v>
      </c>
      <c r="G307" s="20"/>
    </row>
    <row r="308" spans="2:7" ht="14.4">
      <c r="B308" s="150"/>
      <c r="C308" s="156" t="s">
        <v>275</v>
      </c>
      <c r="D308" s="244">
        <v>2.9045599290811869E-2</v>
      </c>
      <c r="E308" s="200"/>
      <c r="F308" s="139">
        <f>E308*D308/100</f>
        <v>0</v>
      </c>
      <c r="G308" s="20"/>
    </row>
    <row r="309" spans="2:7" ht="15" thickBot="1">
      <c r="B309" s="150"/>
      <c r="C309" s="174" t="s">
        <v>276</v>
      </c>
      <c r="D309" s="246">
        <v>4.2936972864678416E-2</v>
      </c>
      <c r="E309" s="200"/>
      <c r="F309" s="139">
        <f t="shared" si="27"/>
        <v>0</v>
      </c>
      <c r="G309" s="20"/>
    </row>
    <row r="310" spans="2:7" ht="15.6" thickTop="1" thickBot="1">
      <c r="B310" s="9"/>
      <c r="C310" s="99"/>
      <c r="D310" s="208">
        <f>SUM(D295:D309)</f>
        <v>2.0734180006210337</v>
      </c>
      <c r="E310" s="125"/>
      <c r="F310" s="57"/>
      <c r="G310" s="117">
        <f>SUM(F280:F309)</f>
        <v>0</v>
      </c>
    </row>
    <row r="311" spans="2:7" ht="13.8" thickTop="1">
      <c r="B311" s="252"/>
      <c r="C311" s="254" t="s">
        <v>7</v>
      </c>
      <c r="D311" s="256">
        <f>D20+D27+D40+D80+D105+D125+D134+D153+D182+D229+D279+D292+D310</f>
        <v>99.999950901478542</v>
      </c>
      <c r="E311" s="94"/>
      <c r="F311" s="258"/>
      <c r="G311" s="260">
        <f>G20+G27+G40+G80+G105+G125+G134+G153+G182+G229+G279+G292+G310</f>
        <v>0</v>
      </c>
    </row>
    <row r="312" spans="2:7" ht="13.8" thickBot="1">
      <c r="B312" s="253"/>
      <c r="C312" s="255"/>
      <c r="D312" s="257"/>
      <c r="E312" s="26"/>
      <c r="F312" s="259"/>
      <c r="G312" s="261"/>
    </row>
    <row r="313" spans="2:7" ht="14.4">
      <c r="B313" s="68"/>
      <c r="C313" s="69"/>
      <c r="D313" s="53"/>
      <c r="E313" s="67"/>
      <c r="F313" s="66"/>
      <c r="G313" s="66"/>
    </row>
    <row r="314" spans="2:7" ht="16.2">
      <c r="B314" s="113"/>
      <c r="C314" s="128" t="s">
        <v>36</v>
      </c>
      <c r="D314" s="53"/>
      <c r="E314" s="262" t="s">
        <v>36</v>
      </c>
      <c r="F314" s="262"/>
      <c r="G314" s="262"/>
    </row>
    <row r="315" spans="2:7" ht="17.399999999999999">
      <c r="B315" s="68"/>
      <c r="C315" s="37"/>
      <c r="D315" s="53"/>
      <c r="E315" s="37"/>
      <c r="F315" s="36"/>
      <c r="G315" s="66"/>
    </row>
    <row r="316" spans="2:7" ht="17.399999999999999">
      <c r="B316" s="68"/>
      <c r="C316" s="37"/>
      <c r="D316" s="53"/>
      <c r="E316" s="37"/>
      <c r="F316" s="36"/>
      <c r="G316" s="66"/>
    </row>
    <row r="317" spans="2:7" ht="21">
      <c r="B317" s="68"/>
      <c r="C317" s="109"/>
      <c r="D317" s="53"/>
      <c r="E317" s="109"/>
      <c r="F317" s="111"/>
      <c r="G317" s="66"/>
    </row>
    <row r="318" spans="2:7" ht="16.8" thickBot="1">
      <c r="B318" s="68"/>
      <c r="C318" s="129" t="s">
        <v>295</v>
      </c>
      <c r="D318" s="53"/>
      <c r="E318" s="263" t="s">
        <v>292</v>
      </c>
      <c r="F318" s="263"/>
      <c r="G318" s="263"/>
    </row>
    <row r="319" spans="2:7" ht="15" thickTop="1">
      <c r="B319" s="68"/>
      <c r="C319" s="127" t="s">
        <v>37</v>
      </c>
      <c r="D319" s="53"/>
      <c r="E319" s="251" t="s">
        <v>38</v>
      </c>
      <c r="F319" s="251"/>
      <c r="G319" s="251"/>
    </row>
    <row r="320" spans="2:7" ht="14.4">
      <c r="B320" s="68"/>
      <c r="C320" s="127"/>
      <c r="D320" s="53"/>
      <c r="E320" s="65"/>
      <c r="F320" s="66"/>
      <c r="G320" s="66"/>
    </row>
    <row r="321" spans="2:7" ht="14.4">
      <c r="B321" s="113"/>
      <c r="C321" s="110"/>
      <c r="D321" s="53"/>
      <c r="E321" s="65"/>
      <c r="F321" s="66"/>
      <c r="G321" s="66"/>
    </row>
    <row r="322" spans="2:7" ht="14.4">
      <c r="B322" s="68"/>
      <c r="C322" s="70"/>
      <c r="D322" s="53"/>
      <c r="E322" s="65"/>
      <c r="F322" s="66"/>
      <c r="G322" s="66"/>
    </row>
    <row r="323" spans="2:7">
      <c r="B323" s="68"/>
      <c r="C323" s="70"/>
      <c r="D323" s="53"/>
    </row>
    <row r="324" spans="2:7" ht="16.2">
      <c r="B324" s="68"/>
      <c r="C324" s="52"/>
      <c r="E324" s="262" t="s">
        <v>39</v>
      </c>
      <c r="F324" s="262"/>
      <c r="G324" s="262"/>
    </row>
    <row r="325" spans="2:7" ht="17.399999999999999">
      <c r="B325" s="68"/>
      <c r="C325" s="114"/>
      <c r="D325" s="96"/>
      <c r="E325" s="37"/>
      <c r="F325" s="36"/>
      <c r="G325" s="36"/>
    </row>
    <row r="326" spans="2:7" ht="17.399999999999999">
      <c r="B326" s="68"/>
      <c r="C326" s="52"/>
      <c r="D326" s="97"/>
      <c r="E326" s="37"/>
      <c r="F326" s="36"/>
      <c r="G326" s="36"/>
    </row>
    <row r="327" spans="2:7" ht="21">
      <c r="B327" s="68"/>
      <c r="C327" s="52"/>
      <c r="D327" s="97"/>
      <c r="E327" s="109"/>
      <c r="F327" s="111"/>
      <c r="G327" s="111"/>
    </row>
    <row r="328" spans="2:7" ht="21">
      <c r="B328" s="68"/>
      <c r="C328" s="69"/>
      <c r="D328" s="109"/>
      <c r="E328" s="109"/>
      <c r="F328" s="111"/>
      <c r="G328" s="111"/>
    </row>
    <row r="329" spans="2:7" ht="16.8" thickBot="1">
      <c r="B329" s="68"/>
      <c r="C329" s="52"/>
      <c r="D329" s="109"/>
      <c r="E329" s="263" t="s">
        <v>294</v>
      </c>
      <c r="F329" s="263"/>
      <c r="G329" s="263"/>
    </row>
    <row r="330" spans="2:7" ht="16.8" thickTop="1">
      <c r="B330" s="68"/>
      <c r="C330" s="70"/>
      <c r="D330" s="115"/>
      <c r="E330" s="251" t="s">
        <v>293</v>
      </c>
      <c r="F330" s="251"/>
      <c r="G330" s="251"/>
    </row>
    <row r="331" spans="2:7" ht="14.4">
      <c r="B331" s="68"/>
      <c r="C331" s="71"/>
      <c r="D331" s="116"/>
    </row>
    <row r="332" spans="2:7">
      <c r="B332" s="68"/>
      <c r="C332" s="71"/>
      <c r="D332" s="53"/>
    </row>
    <row r="333" spans="2:7">
      <c r="B333" s="68"/>
      <c r="C333" s="78"/>
      <c r="D333" s="53"/>
    </row>
    <row r="334" spans="2:7">
      <c r="B334" s="68"/>
      <c r="C334" s="52"/>
      <c r="D334" s="53"/>
    </row>
    <row r="335" spans="2:7">
      <c r="B335" s="68"/>
      <c r="C335" s="69"/>
      <c r="D335" s="53"/>
    </row>
    <row r="336" spans="2:7">
      <c r="B336" s="68"/>
      <c r="C336" s="69"/>
      <c r="D336" s="53"/>
    </row>
    <row r="337" spans="2:4">
      <c r="B337" s="68"/>
      <c r="C337" s="69"/>
      <c r="D337" s="53"/>
    </row>
    <row r="338" spans="2:4">
      <c r="B338" s="68"/>
      <c r="C338" s="52"/>
      <c r="D338" s="53"/>
    </row>
    <row r="339" spans="2:4">
      <c r="B339" s="68"/>
      <c r="C339" s="69"/>
      <c r="D339" s="53"/>
    </row>
    <row r="340" spans="2:4">
      <c r="B340" s="68"/>
      <c r="C340" s="69"/>
      <c r="D340" s="53"/>
    </row>
    <row r="341" spans="2:4" ht="16.2">
      <c r="B341" s="64"/>
      <c r="C341" s="72"/>
      <c r="D341" s="73"/>
    </row>
    <row r="342" spans="2:4" ht="17.399999999999999">
      <c r="B342" s="64"/>
      <c r="C342" s="79"/>
      <c r="D342" s="75"/>
    </row>
    <row r="343" spans="2:4">
      <c r="B343" s="68"/>
      <c r="C343" s="80"/>
      <c r="D343" s="53"/>
    </row>
    <row r="344" spans="2:4">
      <c r="B344" s="68"/>
      <c r="C344" s="80"/>
      <c r="D344" s="53"/>
    </row>
    <row r="345" spans="2:4">
      <c r="B345" s="68"/>
      <c r="C345" s="80"/>
      <c r="D345" s="53"/>
    </row>
    <row r="346" spans="2:4">
      <c r="B346" s="68"/>
      <c r="C346" s="80"/>
      <c r="D346" s="53"/>
    </row>
    <row r="347" spans="2:4">
      <c r="B347" s="68"/>
      <c r="C347" s="80"/>
      <c r="D347" s="53"/>
    </row>
    <row r="348" spans="2:4">
      <c r="B348" s="68"/>
      <c r="C348" s="70"/>
      <c r="D348" s="53"/>
    </row>
    <row r="349" spans="2:4">
      <c r="B349" s="68"/>
      <c r="C349" s="70"/>
      <c r="D349" s="53"/>
    </row>
    <row r="350" spans="2:4">
      <c r="B350" s="68"/>
      <c r="C350" s="70"/>
      <c r="D350" s="53"/>
    </row>
    <row r="351" spans="2:4">
      <c r="B351" s="68"/>
      <c r="C351" s="70"/>
      <c r="D351" s="53"/>
    </row>
    <row r="352" spans="2:4">
      <c r="B352" s="68"/>
      <c r="C352" s="70"/>
      <c r="D352" s="53"/>
    </row>
    <row r="353" spans="2:4">
      <c r="B353" s="68"/>
      <c r="C353" s="70"/>
      <c r="D353" s="53"/>
    </row>
    <row r="354" spans="2:4">
      <c r="B354" s="68"/>
      <c r="C354" s="70"/>
      <c r="D354" s="53"/>
    </row>
    <row r="355" spans="2:4">
      <c r="B355" s="68"/>
      <c r="C355" s="70"/>
      <c r="D355" s="53"/>
    </row>
    <row r="356" spans="2:4">
      <c r="B356" s="68"/>
      <c r="C356" s="70"/>
      <c r="D356" s="53"/>
    </row>
    <row r="357" spans="2:4">
      <c r="B357" s="68"/>
      <c r="C357" s="80"/>
      <c r="D357" s="53"/>
    </row>
    <row r="358" spans="2:4">
      <c r="B358" s="68"/>
      <c r="C358" s="80"/>
      <c r="D358" s="53"/>
    </row>
    <row r="359" spans="2:4">
      <c r="B359" s="68"/>
      <c r="C359" s="81"/>
      <c r="D359" s="53"/>
    </row>
    <row r="360" spans="2:4">
      <c r="B360" s="68"/>
      <c r="C360" s="70"/>
      <c r="D360" s="53"/>
    </row>
    <row r="361" spans="2:4">
      <c r="B361" s="68"/>
      <c r="C361" s="70"/>
      <c r="D361" s="53"/>
    </row>
    <row r="362" spans="2:4">
      <c r="B362" s="68"/>
      <c r="C362" s="70"/>
      <c r="D362" s="53"/>
    </row>
    <row r="363" spans="2:4">
      <c r="B363" s="68"/>
      <c r="C363" s="70"/>
      <c r="D363" s="53"/>
    </row>
    <row r="364" spans="2:4">
      <c r="B364" s="68"/>
      <c r="C364" s="70"/>
      <c r="D364" s="53"/>
    </row>
    <row r="365" spans="2:4">
      <c r="B365" s="68"/>
      <c r="C365" s="70"/>
      <c r="D365" s="53"/>
    </row>
    <row r="366" spans="2:4">
      <c r="B366" s="68"/>
      <c r="C366" s="70"/>
      <c r="D366" s="53"/>
    </row>
    <row r="367" spans="2:4">
      <c r="B367" s="68"/>
      <c r="C367" s="70"/>
      <c r="D367" s="53"/>
    </row>
    <row r="368" spans="2:4">
      <c r="B368" s="68"/>
      <c r="C368" s="70"/>
      <c r="D368" s="53"/>
    </row>
    <row r="369" spans="2:4">
      <c r="B369" s="68"/>
      <c r="C369" s="70"/>
      <c r="D369" s="53"/>
    </row>
    <row r="370" spans="2:4">
      <c r="B370" s="68"/>
      <c r="C370" s="70"/>
      <c r="D370" s="53"/>
    </row>
    <row r="371" spans="2:4">
      <c r="B371" s="68"/>
      <c r="C371" s="70"/>
      <c r="D371" s="53"/>
    </row>
    <row r="372" spans="2:4">
      <c r="B372" s="68"/>
      <c r="C372" s="70"/>
      <c r="D372" s="53"/>
    </row>
    <row r="373" spans="2:4">
      <c r="B373" s="68"/>
      <c r="C373" s="80"/>
      <c r="D373" s="53"/>
    </row>
    <row r="374" spans="2:4">
      <c r="B374" s="68"/>
      <c r="C374" s="76"/>
      <c r="D374" s="53"/>
    </row>
    <row r="375" spans="2:4">
      <c r="B375" s="68"/>
      <c r="C375" s="76"/>
      <c r="D375" s="53"/>
    </row>
    <row r="376" spans="2:4">
      <c r="B376" s="68"/>
      <c r="C376" s="76"/>
      <c r="D376" s="53"/>
    </row>
    <row r="377" spans="2:4">
      <c r="B377" s="68"/>
      <c r="C377" s="77"/>
      <c r="D377" s="53"/>
    </row>
    <row r="378" spans="2:4">
      <c r="B378" s="68"/>
      <c r="C378" s="77"/>
      <c r="D378" s="53"/>
    </row>
    <row r="379" spans="2:4">
      <c r="B379" s="68"/>
      <c r="C379" s="82"/>
      <c r="D379" s="53"/>
    </row>
    <row r="380" spans="2:4" ht="16.2">
      <c r="B380" s="64"/>
      <c r="C380" s="72"/>
      <c r="D380" s="73"/>
    </row>
    <row r="381" spans="2:4" ht="17.399999999999999">
      <c r="B381" s="64"/>
      <c r="C381" s="79"/>
      <c r="D381" s="83"/>
    </row>
    <row r="382" spans="2:4" ht="13.8">
      <c r="B382" s="84"/>
      <c r="C382" s="69"/>
      <c r="D382" s="74"/>
    </row>
    <row r="383" spans="2:4">
      <c r="B383" s="68"/>
      <c r="C383" s="52"/>
      <c r="D383" s="53"/>
    </row>
    <row r="384" spans="2:4">
      <c r="B384" s="68"/>
      <c r="C384" s="52"/>
      <c r="D384" s="53"/>
    </row>
    <row r="385" spans="2:4">
      <c r="B385" s="68"/>
      <c r="C385" s="52"/>
      <c r="D385" s="53"/>
    </row>
    <row r="386" spans="2:4">
      <c r="B386" s="68"/>
      <c r="C386" s="52"/>
      <c r="D386" s="53"/>
    </row>
    <row r="387" spans="2:4">
      <c r="B387" s="84"/>
      <c r="C387" s="69"/>
      <c r="D387" s="53"/>
    </row>
    <row r="388" spans="2:4">
      <c r="B388" s="68"/>
      <c r="C388" s="52"/>
      <c r="D388" s="53"/>
    </row>
    <row r="389" spans="2:4">
      <c r="B389" s="68"/>
      <c r="C389" s="52"/>
      <c r="D389" s="53"/>
    </row>
    <row r="390" spans="2:4">
      <c r="B390" s="68"/>
      <c r="C390" s="52"/>
      <c r="D390" s="53"/>
    </row>
    <row r="391" spans="2:4">
      <c r="B391" s="68"/>
      <c r="C391" s="52"/>
      <c r="D391" s="53"/>
    </row>
    <row r="392" spans="2:4">
      <c r="B392" s="68"/>
      <c r="C392" s="52"/>
      <c r="D392" s="53"/>
    </row>
    <row r="393" spans="2:4">
      <c r="B393" s="68"/>
      <c r="C393" s="52"/>
      <c r="D393" s="53"/>
    </row>
    <row r="394" spans="2:4">
      <c r="B394" s="68"/>
      <c r="C394" s="52"/>
      <c r="D394" s="53"/>
    </row>
    <row r="395" spans="2:4" ht="16.2">
      <c r="B395" s="64"/>
      <c r="C395" s="72"/>
      <c r="D395" s="73"/>
    </row>
    <row r="396" spans="2:4" ht="16.2">
      <c r="B396" s="64"/>
      <c r="C396" s="79"/>
      <c r="D396" s="85"/>
    </row>
    <row r="397" spans="2:4">
      <c r="B397" s="68"/>
      <c r="C397" s="71"/>
      <c r="D397" s="53"/>
    </row>
    <row r="398" spans="2:4">
      <c r="B398" s="68"/>
      <c r="C398" s="71"/>
      <c r="D398" s="53"/>
    </row>
    <row r="399" spans="2:4">
      <c r="B399" s="68"/>
      <c r="C399" s="71"/>
      <c r="D399" s="53"/>
    </row>
    <row r="400" spans="2:4">
      <c r="B400" s="68"/>
      <c r="C400" s="71"/>
      <c r="D400" s="53"/>
    </row>
    <row r="401" spans="2:4">
      <c r="B401" s="68"/>
      <c r="C401" s="52"/>
      <c r="D401" s="53"/>
    </row>
    <row r="402" spans="2:4">
      <c r="B402" s="68"/>
      <c r="C402" s="52"/>
      <c r="D402" s="53"/>
    </row>
    <row r="403" spans="2:4">
      <c r="B403" s="68"/>
      <c r="C403" s="80"/>
      <c r="D403" s="53"/>
    </row>
    <row r="404" spans="2:4">
      <c r="B404" s="68"/>
      <c r="C404" s="80"/>
      <c r="D404" s="53"/>
    </row>
    <row r="405" spans="2:4">
      <c r="B405" s="68"/>
      <c r="C405" s="86"/>
      <c r="D405" s="53"/>
    </row>
    <row r="406" spans="2:4" ht="17.399999999999999">
      <c r="B406" s="87"/>
      <c r="C406" s="72"/>
      <c r="D406" s="73"/>
    </row>
    <row r="407" spans="2:4" ht="13.8">
      <c r="B407" s="88"/>
      <c r="C407" s="88"/>
      <c r="D407" s="89"/>
    </row>
    <row r="408" spans="2:4" ht="17.399999999999999">
      <c r="B408" s="88"/>
      <c r="C408" s="90"/>
      <c r="D408" s="91"/>
    </row>
    <row r="409" spans="2:4" ht="16.2">
      <c r="B409" s="88"/>
      <c r="C409" s="90"/>
      <c r="D409" s="92"/>
    </row>
    <row r="410" spans="2:4" ht="16.2">
      <c r="B410" s="88"/>
      <c r="C410" s="90"/>
      <c r="D410" s="92"/>
    </row>
    <row r="411" spans="2:4" ht="16.2">
      <c r="B411" s="88"/>
      <c r="C411" s="90"/>
      <c r="D411" s="93"/>
    </row>
  </sheetData>
  <mergeCells count="15">
    <mergeCell ref="E330:G330"/>
    <mergeCell ref="B8:C8"/>
    <mergeCell ref="B9:C9"/>
    <mergeCell ref="B10:C10"/>
    <mergeCell ref="F10:G10"/>
    <mergeCell ref="B311:B312"/>
    <mergeCell ref="C311:C312"/>
    <mergeCell ref="D311:D312"/>
    <mergeCell ref="F311:F312"/>
    <mergeCell ref="G311:G312"/>
    <mergeCell ref="E314:G314"/>
    <mergeCell ref="E318:G318"/>
    <mergeCell ref="E319:G319"/>
    <mergeCell ref="E324:G324"/>
    <mergeCell ref="E329:G329"/>
  </mergeCells>
  <pageMargins left="0.7" right="0.7" top="0.75" bottom="0.75" header="0.3" footer="0.3"/>
  <pageSetup paperSize="9" scale="55" orientation="portrait" horizontalDpi="4294967293" verticalDpi="4294967293"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Rucon 7X14,5</vt:lpstr>
      <vt:lpstr>Rucon 6X14,5</vt:lpstr>
      <vt:lpstr>'Rucon 6X14,5'!Print_Area</vt:lpstr>
      <vt:lpstr>'Rucon 7X14,5'!Print_Area</vt:lpstr>
      <vt:lpstr>'Rucon 6X14,5'!Print_Titles</vt:lpstr>
      <vt:lpstr>'Rucon 7X14,5'!Print_Titles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Andrew Tirtawardhana</cp:lastModifiedBy>
  <cp:lastPrinted>2023-02-27T03:57:11Z</cp:lastPrinted>
  <dcterms:created xsi:type="dcterms:W3CDTF">2000-12-31T17:15:52Z</dcterms:created>
  <dcterms:modified xsi:type="dcterms:W3CDTF">2025-02-11T09:06:23Z</dcterms:modified>
</cp:coreProperties>
</file>