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t169\Documents\CURSOS\pe4b\pe4b\Problemas\V.A. Discreta bidimensionales\"/>
    </mc:Choice>
  </mc:AlternateContent>
  <xr:revisionPtr revIDLastSave="0" documentId="13_ncr:1_{E2CC67D9-F024-4894-A82F-AFB97F6588E6}" xr6:coauthVersionLast="47" xr6:coauthVersionMax="47" xr10:uidLastSave="{00000000-0000-0000-0000-000000000000}"/>
  <bookViews>
    <workbookView xWindow="38290" yWindow="-110" windowWidth="38620" windowHeight="21220" xr2:uid="{00000000-000D-0000-FFFF-FFFF00000000}"/>
  </bookViews>
  <sheets>
    <sheet name="Solución" sheetId="1" r:id="rId1"/>
    <sheet name="Supuest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1" l="1"/>
  <c r="C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37" i="1" s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F11" i="1"/>
  <c r="E11" i="1"/>
  <c r="D11" i="1"/>
  <c r="F10" i="1"/>
  <c r="D10" i="1"/>
  <c r="C10" i="1"/>
  <c r="F8" i="1"/>
  <c r="E8" i="1"/>
  <c r="E10" i="1" s="1"/>
  <c r="D8" i="1"/>
  <c r="C8" i="1"/>
  <c r="C11" i="1" s="1"/>
  <c r="G11" i="1" s="1"/>
  <c r="L6" i="1" s="1"/>
  <c r="J7" i="1"/>
  <c r="I7" i="1"/>
  <c r="G7" i="1"/>
  <c r="J6" i="1"/>
  <c r="G6" i="1"/>
  <c r="I6" i="1" s="1"/>
  <c r="J5" i="1"/>
  <c r="I5" i="1"/>
  <c r="G5" i="1"/>
  <c r="G4" i="1"/>
  <c r="B4" i="1"/>
  <c r="I4" i="1" s="1"/>
  <c r="G10" i="1" l="1"/>
  <c r="L4" i="1" s="1"/>
  <c r="L8" i="1" s="1"/>
  <c r="I8" i="1"/>
  <c r="L3" i="1" s="1"/>
  <c r="H23" i="1" s="1"/>
  <c r="H20" i="1"/>
  <c r="J4" i="1"/>
  <c r="J8" i="1" s="1"/>
  <c r="L5" i="1" s="1"/>
  <c r="L7" i="1" s="1"/>
  <c r="D14" i="1"/>
  <c r="C14" i="1"/>
  <c r="E14" i="1"/>
  <c r="G18" i="1" l="1"/>
  <c r="L13" i="1" s="1"/>
  <c r="L14" i="1" s="1"/>
  <c r="H21" i="1"/>
</calcChain>
</file>

<file path=xl/sharedStrings.xml><?xml version="1.0" encoding="utf-8"?>
<sst xmlns="http://schemas.openxmlformats.org/spreadsheetml/2006/main" count="39" uniqueCount="26">
  <si>
    <t>Rendimiento Y</t>
  </si>
  <si>
    <t>P(X=x,Y=y)</t>
  </si>
  <si>
    <t>P(X=x)</t>
  </si>
  <si>
    <t>x*P(x=x)</t>
  </si>
  <si>
    <t>x^2*P(x=x)</t>
  </si>
  <si>
    <t>E(X)=</t>
  </si>
  <si>
    <t>Rendimiento X</t>
  </si>
  <si>
    <t>E(Y)=</t>
  </si>
  <si>
    <t>E(X^2)=</t>
  </si>
  <si>
    <t>E(Y^2)=</t>
  </si>
  <si>
    <t>Var(X)=E(X^2)-E(X)^2=</t>
  </si>
  <si>
    <t>P(Y=y)</t>
  </si>
  <si>
    <t>Suma</t>
  </si>
  <si>
    <t>Var(Y)=E(Y^2)-E(Y)^2=</t>
  </si>
  <si>
    <t>y*P(Y=y)</t>
  </si>
  <si>
    <t>y^2*P(Y=y)</t>
  </si>
  <si>
    <t>xy P(X=x,Y=y)</t>
  </si>
  <si>
    <t>Cov(X,Y)=E(X*Y)-E(X)*E(Y)=</t>
  </si>
  <si>
    <t>Cor(X,Y)=</t>
  </si>
  <si>
    <t>SUMA</t>
  </si>
  <si>
    <t>E(X*Y)</t>
  </si>
  <si>
    <t>X=x</t>
  </si>
  <si>
    <t>Y=y</t>
  </si>
  <si>
    <t>E(10*X+20*Y) = 10*E(X) + 20*E(Y)=</t>
  </si>
  <si>
    <t>SUMA=</t>
  </si>
  <si>
    <t>Var(10*X+20*Y) = 10^2*Var(X) + 20^2*Var(Y)+2*10*20*Cov(X,Y)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</si>
</sst>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0"/>
      <color rgb="FF000000"/>
      <name val="Arial"/>
    </font>
    <font>
      <sz val="10"/>
      <color theme="4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Arial"/>
    </font>
    <font>
      <sz val="9"/>
      <color theme="4"/>
      <name val="Inconsolata"/>
    </font>
    <font>
      <sz val="11"/>
      <color rgb="FF000000"/>
      <name val="Arial"/>
    </font>
    <font>
      <b/>
      <sz val="10"/>
      <color rgb="FF000000"/>
      <name val="Arial"/>
    </font>
    <font>
      <b/>
      <sz val="10"/>
      <color theme="1"/>
      <name val="Arial"/>
    </font>
    <font>
      <b/>
      <sz val="10"/>
      <name val="Arial"/>
    </font>
    <font>
      <b/>
      <sz val="11"/>
      <color rgb="FF000000"/>
      <name val="Inconsolata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B0F0"/>
        <bgColor rgb="FF00B0F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27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0" fillId="0" borderId="1" xfId="0" applyFont="1" applyBorder="1"/>
    <xf numFmtId="0" fontId="1" fillId="0" borderId="2" xfId="0" applyFont="1" applyBorder="1"/>
    <xf numFmtId="0" fontId="0" fillId="2" borderId="3" xfId="0" applyFont="1" applyFill="1" applyBorder="1"/>
    <xf numFmtId="0" fontId="3" fillId="3" borderId="4" xfId="0" applyFont="1" applyFill="1" applyBorder="1"/>
    <xf numFmtId="0" fontId="3" fillId="3" borderId="4" xfId="0" applyFont="1" applyFill="1" applyBorder="1" applyAlignment="1"/>
    <xf numFmtId="0" fontId="3" fillId="3" borderId="5" xfId="0" applyFont="1" applyFill="1" applyBorder="1"/>
    <xf numFmtId="0" fontId="0" fillId="3" borderId="6" xfId="0" applyFont="1" applyFill="1" applyBorder="1"/>
    <xf numFmtId="0" fontId="0" fillId="0" borderId="0" xfId="0" applyFont="1"/>
    <xf numFmtId="0" fontId="0" fillId="4" borderId="7" xfId="0" applyFont="1" applyFill="1" applyBorder="1" applyAlignment="1">
      <alignment horizontal="right"/>
    </xf>
    <xf numFmtId="0" fontId="4" fillId="4" borderId="8" xfId="0" applyFont="1" applyFill="1" applyBorder="1" applyAlignment="1">
      <alignment horizontal="left"/>
    </xf>
    <xf numFmtId="0" fontId="3" fillId="3" borderId="10" xfId="0" applyFont="1" applyFill="1" applyBorder="1"/>
    <xf numFmtId="0" fontId="3" fillId="0" borderId="11" xfId="0" applyFont="1" applyBorder="1"/>
    <xf numFmtId="0" fontId="3" fillId="0" borderId="12" xfId="0" applyFont="1" applyBorder="1"/>
    <xf numFmtId="0" fontId="0" fillId="0" borderId="6" xfId="0" applyFont="1" applyBorder="1"/>
    <xf numFmtId="0" fontId="4" fillId="0" borderId="0" xfId="0" applyFont="1"/>
    <xf numFmtId="0" fontId="0" fillId="4" borderId="13" xfId="0" applyFont="1" applyFill="1" applyBorder="1" applyAlignment="1">
      <alignment horizontal="right"/>
    </xf>
    <xf numFmtId="0" fontId="4" fillId="4" borderId="14" xfId="0" applyFont="1" applyFill="1" applyBorder="1" applyAlignment="1">
      <alignment horizontal="left"/>
    </xf>
    <xf numFmtId="0" fontId="3" fillId="3" borderId="16" xfId="0" applyFont="1" applyFill="1" applyBorder="1"/>
    <xf numFmtId="0" fontId="3" fillId="0" borderId="17" xfId="0" applyFont="1" applyBorder="1"/>
    <xf numFmtId="0" fontId="3" fillId="0" borderId="18" xfId="0" applyFont="1" applyBorder="1"/>
    <xf numFmtId="0" fontId="3" fillId="3" borderId="20" xfId="0" applyFont="1" applyFill="1" applyBorder="1"/>
    <xf numFmtId="0" fontId="3" fillId="0" borderId="21" xfId="0" applyFont="1" applyBorder="1"/>
    <xf numFmtId="0" fontId="3" fillId="0" borderId="22" xfId="0" applyFont="1" applyBorder="1"/>
    <xf numFmtId="0" fontId="3" fillId="0" borderId="6" xfId="0" applyFont="1" applyBorder="1"/>
    <xf numFmtId="0" fontId="3" fillId="0" borderId="0" xfId="0" applyFont="1"/>
    <xf numFmtId="0" fontId="2" fillId="4" borderId="14" xfId="0" applyFont="1" applyFill="1" applyBorder="1" applyAlignment="1">
      <alignment horizontal="left"/>
    </xf>
    <xf numFmtId="164" fontId="4" fillId="4" borderId="14" xfId="0" applyNumberFormat="1" applyFont="1" applyFill="1" applyBorder="1" applyAlignment="1">
      <alignment horizontal="left"/>
    </xf>
    <xf numFmtId="164" fontId="3" fillId="3" borderId="23" xfId="0" applyNumberFormat="1" applyFont="1" applyFill="1" applyBorder="1"/>
    <xf numFmtId="0" fontId="0" fillId="4" borderId="24" xfId="0" applyFont="1" applyFill="1" applyBorder="1" applyAlignment="1">
      <alignment horizontal="right"/>
    </xf>
    <xf numFmtId="0" fontId="4" fillId="4" borderId="25" xfId="0" applyFont="1" applyFill="1" applyBorder="1" applyAlignment="1">
      <alignment horizontal="left"/>
    </xf>
    <xf numFmtId="164" fontId="0" fillId="0" borderId="0" xfId="0" applyNumberFormat="1" applyFont="1"/>
    <xf numFmtId="0" fontId="6" fillId="2" borderId="6" xfId="0" applyFont="1" applyFill="1" applyBorder="1"/>
    <xf numFmtId="0" fontId="7" fillId="4" borderId="0" xfId="0" applyFont="1" applyFill="1" applyAlignment="1">
      <alignment horizontal="right"/>
    </xf>
    <xf numFmtId="164" fontId="8" fillId="4" borderId="0" xfId="0" applyNumberFormat="1" applyFont="1" applyFill="1" applyAlignment="1">
      <alignment horizontal="left"/>
    </xf>
    <xf numFmtId="0" fontId="9" fillId="4" borderId="0" xfId="0" applyFont="1" applyFill="1"/>
    <xf numFmtId="0" fontId="0" fillId="0" borderId="26" xfId="0" applyFont="1" applyBorder="1"/>
    <xf numFmtId="0" fontId="3" fillId="0" borderId="26" xfId="0" applyFont="1" applyBorder="1"/>
    <xf numFmtId="0" fontId="9" fillId="4" borderId="0" xfId="0" applyFont="1" applyFill="1" applyAlignment="1">
      <alignment horizontal="right"/>
    </xf>
    <xf numFmtId="0" fontId="8" fillId="4" borderId="0" xfId="0" applyFont="1" applyFill="1" applyAlignment="1">
      <alignment horizontal="left"/>
    </xf>
    <xf numFmtId="0" fontId="0" fillId="0" borderId="17" xfId="0" applyFont="1" applyBorder="1"/>
    <xf numFmtId="0" fontId="8" fillId="4" borderId="0" xfId="0" applyFont="1" applyFill="1"/>
    <xf numFmtId="0" fontId="8" fillId="4" borderId="0" xfId="0" applyFont="1" applyFill="1" applyAlignment="1"/>
    <xf numFmtId="0" fontId="10" fillId="4" borderId="0" xfId="0" applyFont="1" applyFill="1" applyAlignment="1"/>
    <xf numFmtId="0" fontId="4" fillId="0" borderId="0" xfId="0" applyFont="1" applyAlignment="1"/>
    <xf numFmtId="164" fontId="4" fillId="0" borderId="0" xfId="0" applyNumberFormat="1" applyFont="1"/>
    <xf numFmtId="0" fontId="7" fillId="0" borderId="0" xfId="0" applyFont="1"/>
    <xf numFmtId="0" fontId="8" fillId="4" borderId="0" xfId="0" applyFont="1" applyFill="1" applyAlignment="1"/>
    <xf numFmtId="0" fontId="0" fillId="0" borderId="0" xfId="0" applyFont="1" applyAlignment="1"/>
    <xf numFmtId="0" fontId="7" fillId="4" borderId="0" xfId="0" applyFont="1" applyFill="1" applyAlignment="1">
      <alignment horizontal="right"/>
    </xf>
    <xf numFmtId="0" fontId="5" fillId="5" borderId="9" xfId="0" applyFont="1" applyFill="1" applyBorder="1" applyAlignment="1">
      <alignment horizontal="center" textRotation="90"/>
    </xf>
    <xf numFmtId="0" fontId="2" fillId="0" borderId="15" xfId="0" applyFont="1" applyBorder="1"/>
    <xf numFmtId="0" fontId="2" fillId="0" borderId="19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5991225" cy="31718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3020675" cy="70961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L37"/>
  <sheetViews>
    <sheetView tabSelected="1" workbookViewId="0">
      <selection activeCell="J45" sqref="J45"/>
    </sheetView>
  </sheetViews>
  <sheetFormatPr baseColWidth="10" defaultColWidth="14.453125" defaultRowHeight="15" customHeight="1" x14ac:dyDescent="0.25"/>
  <cols>
    <col min="9" max="9" width="24.453125" customWidth="1"/>
    <col min="10" max="10" width="33.6328125" customWidth="1"/>
    <col min="11" max="11" width="27.7265625" customWidth="1"/>
    <col min="12" max="12" width="21.36328125" customWidth="1"/>
    <col min="13" max="13" width="25.26953125" customWidth="1"/>
  </cols>
  <sheetData>
    <row r="2" spans="1:12" ht="15" customHeight="1" x14ac:dyDescent="0.25">
      <c r="B2" s="1"/>
      <c r="C2" s="53" t="s">
        <v>0</v>
      </c>
      <c r="D2" s="54"/>
      <c r="E2" s="54"/>
      <c r="F2" s="54"/>
    </row>
    <row r="3" spans="1:12" ht="15" customHeight="1" x14ac:dyDescent="0.25">
      <c r="A3" s="2" t="s">
        <v>1</v>
      </c>
      <c r="B3" s="3"/>
      <c r="C3" s="4">
        <v>0</v>
      </c>
      <c r="D3" s="4">
        <v>5</v>
      </c>
      <c r="E3" s="5">
        <v>10</v>
      </c>
      <c r="F3" s="6">
        <v>15</v>
      </c>
      <c r="G3" s="7" t="s">
        <v>2</v>
      </c>
      <c r="H3" s="8"/>
      <c r="I3" s="8" t="s">
        <v>3</v>
      </c>
      <c r="J3" s="8" t="s">
        <v>4</v>
      </c>
      <c r="K3" s="9" t="s">
        <v>5</v>
      </c>
      <c r="L3" s="10">
        <f>I8</f>
        <v>8.1820000000000004</v>
      </c>
    </row>
    <row r="4" spans="1:12" ht="15" customHeight="1" x14ac:dyDescent="0.25">
      <c r="A4" s="50" t="s">
        <v>6</v>
      </c>
      <c r="B4" s="11">
        <f>A21*B21*C21</f>
        <v>0</v>
      </c>
      <c r="C4" s="12">
        <v>4.8999999999999998E-3</v>
      </c>
      <c r="D4" s="12">
        <v>4.7199999999999999E-2</v>
      </c>
      <c r="E4" s="12">
        <v>6.3700000000000007E-2</v>
      </c>
      <c r="F4" s="13">
        <v>0.1031</v>
      </c>
      <c r="G4" s="14">
        <f t="shared" ref="G4:G7" si="0">SUM(C4:F4)</f>
        <v>0.21890000000000001</v>
      </c>
      <c r="H4" s="8"/>
      <c r="I4" s="15">
        <f t="shared" ref="I4:I7" si="1">B4*G4</f>
        <v>0</v>
      </c>
      <c r="J4" s="15">
        <f t="shared" ref="J4:J7" si="2">B4^2*G4</f>
        <v>0</v>
      </c>
      <c r="K4" s="16" t="s">
        <v>7</v>
      </c>
      <c r="L4" s="17">
        <f>G10</f>
        <v>10.559000000000001</v>
      </c>
    </row>
    <row r="5" spans="1:12" ht="12.5" x14ac:dyDescent="0.25">
      <c r="A5" s="51"/>
      <c r="B5" s="18">
        <v>5</v>
      </c>
      <c r="C5" s="19">
        <v>5.3E-3</v>
      </c>
      <c r="D5" s="19">
        <v>5.2400000000000002E-2</v>
      </c>
      <c r="E5" s="19">
        <v>6.6100000000000006E-2</v>
      </c>
      <c r="F5" s="20">
        <v>0.10390000000000001</v>
      </c>
      <c r="G5" s="14">
        <f t="shared" si="0"/>
        <v>0.22770000000000001</v>
      </c>
      <c r="H5" s="8"/>
      <c r="I5" s="15">
        <f t="shared" si="1"/>
        <v>1.1385000000000001</v>
      </c>
      <c r="J5" s="15">
        <f t="shared" si="2"/>
        <v>5.6925000000000008</v>
      </c>
      <c r="K5" s="16" t="s">
        <v>8</v>
      </c>
      <c r="L5" s="17">
        <f>J8</f>
        <v>98.769999999999982</v>
      </c>
    </row>
    <row r="6" spans="1:12" ht="12.5" x14ac:dyDescent="0.25">
      <c r="A6" s="51"/>
      <c r="B6" s="18">
        <v>10</v>
      </c>
      <c r="C6" s="19">
        <v>1.1900000000000001E-2</v>
      </c>
      <c r="D6" s="19">
        <v>5.2699999999999997E-2</v>
      </c>
      <c r="E6" s="19">
        <v>7.8299999999999995E-2</v>
      </c>
      <c r="F6" s="20">
        <v>0.1086</v>
      </c>
      <c r="G6" s="14">
        <f t="shared" si="0"/>
        <v>0.25149999999999995</v>
      </c>
      <c r="H6" s="8"/>
      <c r="I6" s="15">
        <f t="shared" si="1"/>
        <v>2.5149999999999997</v>
      </c>
      <c r="J6" s="15">
        <f t="shared" si="2"/>
        <v>25.149999999999995</v>
      </c>
      <c r="K6" s="16" t="s">
        <v>9</v>
      </c>
      <c r="L6" s="17">
        <f>G11</f>
        <v>132.215</v>
      </c>
    </row>
    <row r="7" spans="1:12" ht="12.5" x14ac:dyDescent="0.25">
      <c r="A7" s="52"/>
      <c r="B7" s="21">
        <v>15</v>
      </c>
      <c r="C7" s="22">
        <v>2.8400000000000002E-2</v>
      </c>
      <c r="D7" s="22">
        <v>6.0999999999999999E-2</v>
      </c>
      <c r="E7" s="22">
        <v>0.10199999999999999</v>
      </c>
      <c r="F7" s="23">
        <v>0.1105</v>
      </c>
      <c r="G7" s="14">
        <f t="shared" si="0"/>
        <v>0.3019</v>
      </c>
      <c r="H7" s="8"/>
      <c r="I7" s="15">
        <f t="shared" si="1"/>
        <v>4.5285000000000002</v>
      </c>
      <c r="J7" s="15">
        <f t="shared" si="2"/>
        <v>67.927499999999995</v>
      </c>
      <c r="K7" s="16" t="s">
        <v>10</v>
      </c>
      <c r="L7" s="17">
        <f t="shared" ref="L7:L8" si="3">L5-L3^2</f>
        <v>31.824875999999975</v>
      </c>
    </row>
    <row r="8" spans="1:12" ht="12.5" x14ac:dyDescent="0.25">
      <c r="B8" s="14" t="s">
        <v>11</v>
      </c>
      <c r="C8" s="14">
        <f t="shared" ref="C8:F8" si="4">SUM(C4:C7)</f>
        <v>5.0500000000000003E-2</v>
      </c>
      <c r="D8" s="14">
        <f t="shared" si="4"/>
        <v>0.21329999999999999</v>
      </c>
      <c r="E8" s="14">
        <f t="shared" si="4"/>
        <v>0.31009999999999999</v>
      </c>
      <c r="F8" s="14">
        <f t="shared" si="4"/>
        <v>0.42609999999999998</v>
      </c>
      <c r="G8" s="24">
        <v>1</v>
      </c>
      <c r="H8" s="25" t="s">
        <v>12</v>
      </c>
      <c r="I8" s="15">
        <f t="shared" ref="I8:J8" si="5">SUM(I4:I7)</f>
        <v>8.1820000000000004</v>
      </c>
      <c r="J8" s="15">
        <f t="shared" si="5"/>
        <v>98.769999999999982</v>
      </c>
      <c r="K8" s="16" t="s">
        <v>13</v>
      </c>
      <c r="L8" s="17">
        <f t="shared" si="3"/>
        <v>20.722518999999977</v>
      </c>
    </row>
    <row r="9" spans="1:12" ht="12.5" x14ac:dyDescent="0.25">
      <c r="B9" s="8"/>
      <c r="C9" s="8"/>
      <c r="D9" s="8"/>
      <c r="E9" s="8"/>
      <c r="F9" s="8"/>
      <c r="G9" s="25" t="s">
        <v>12</v>
      </c>
      <c r="H9" s="25"/>
      <c r="K9" s="16"/>
      <c r="L9" s="26"/>
    </row>
    <row r="10" spans="1:12" ht="12.5" x14ac:dyDescent="0.25">
      <c r="B10" s="8" t="s">
        <v>14</v>
      </c>
      <c r="C10" s="15">
        <f t="shared" ref="C10:F10" si="6">C3*C8</f>
        <v>0</v>
      </c>
      <c r="D10" s="15">
        <f t="shared" si="6"/>
        <v>1.0665</v>
      </c>
      <c r="E10" s="15">
        <f t="shared" si="6"/>
        <v>3.101</v>
      </c>
      <c r="F10" s="15">
        <f t="shared" si="6"/>
        <v>6.3914999999999997</v>
      </c>
      <c r="G10" s="15">
        <f t="shared" ref="G10:G11" si="7">SUM(C10:F10)</f>
        <v>10.559000000000001</v>
      </c>
      <c r="K10" s="16"/>
      <c r="L10" s="26"/>
    </row>
    <row r="11" spans="1:12" ht="12.5" x14ac:dyDescent="0.25">
      <c r="B11" s="8" t="s">
        <v>15</v>
      </c>
      <c r="C11" s="15">
        <f t="shared" ref="C11:F11" si="8">C3^2*C8</f>
        <v>0</v>
      </c>
      <c r="D11" s="15">
        <f t="shared" si="8"/>
        <v>5.3324999999999996</v>
      </c>
      <c r="E11" s="15">
        <f t="shared" si="8"/>
        <v>31.009999999999998</v>
      </c>
      <c r="F11" s="15">
        <f t="shared" si="8"/>
        <v>95.872500000000002</v>
      </c>
      <c r="G11" s="15">
        <f t="shared" si="7"/>
        <v>132.215</v>
      </c>
      <c r="K11" s="16"/>
      <c r="L11" s="26"/>
    </row>
    <row r="12" spans="1:12" ht="12.5" x14ac:dyDescent="0.25">
      <c r="K12" s="16"/>
      <c r="L12" s="26"/>
    </row>
    <row r="13" spans="1:12" ht="12.5" x14ac:dyDescent="0.25">
      <c r="C13" s="8" t="s">
        <v>16</v>
      </c>
      <c r="D13" s="8" t="s">
        <v>16</v>
      </c>
      <c r="E13" s="8" t="s">
        <v>16</v>
      </c>
      <c r="F13" s="8" t="s">
        <v>16</v>
      </c>
      <c r="K13" s="16" t="s">
        <v>17</v>
      </c>
      <c r="L13" s="27">
        <f>G18-L3*L4</f>
        <v>-2.4937380000000218</v>
      </c>
    </row>
    <row r="14" spans="1:12" ht="12.5" x14ac:dyDescent="0.25">
      <c r="A14" s="50" t="s">
        <v>6</v>
      </c>
      <c r="B14" s="8" t="s">
        <v>16</v>
      </c>
      <c r="C14" s="28">
        <f>C3*B4*C3</f>
        <v>0</v>
      </c>
      <c r="D14" s="28">
        <f>D3*B4*D4</f>
        <v>0</v>
      </c>
      <c r="E14" s="28">
        <f>E3*B4*E4</f>
        <v>0</v>
      </c>
      <c r="F14" s="28">
        <f>F3*B4*F4</f>
        <v>0</v>
      </c>
      <c r="K14" s="29" t="s">
        <v>18</v>
      </c>
      <c r="L14" s="30">
        <f>L13/((L7*L8)^(1/2))</f>
        <v>-9.7106027917670409E-2</v>
      </c>
    </row>
    <row r="15" spans="1:12" ht="12.5" x14ac:dyDescent="0.25">
      <c r="A15" s="51"/>
      <c r="B15" s="8" t="s">
        <v>16</v>
      </c>
      <c r="C15" s="28">
        <f>C3*B5*C5</f>
        <v>0</v>
      </c>
      <c r="D15" s="28">
        <f>D3*B5*D5</f>
        <v>1.31</v>
      </c>
      <c r="E15" s="28">
        <f>E3*B5*E5</f>
        <v>3.3050000000000002</v>
      </c>
      <c r="F15" s="28">
        <f>F3*B5*F5</f>
        <v>7.7925000000000004</v>
      </c>
    </row>
    <row r="16" spans="1:12" ht="12.5" x14ac:dyDescent="0.25">
      <c r="A16" s="51"/>
      <c r="B16" s="8" t="s">
        <v>16</v>
      </c>
      <c r="C16" s="28">
        <f>C3*B6*C6</f>
        <v>0</v>
      </c>
      <c r="D16" s="28">
        <f>D3*B6*D6</f>
        <v>2.6349999999999998</v>
      </c>
      <c r="E16" s="28">
        <f>E3*B6*E6</f>
        <v>7.8299999999999992</v>
      </c>
      <c r="F16" s="28">
        <f>F3*B6*F6</f>
        <v>16.29</v>
      </c>
    </row>
    <row r="17" spans="1:10" ht="12.5" x14ac:dyDescent="0.25">
      <c r="A17" s="52"/>
      <c r="B17" s="8" t="s">
        <v>16</v>
      </c>
      <c r="C17" s="28">
        <f>C3*B7*C7</f>
        <v>0</v>
      </c>
      <c r="D17" s="28">
        <f>D3*B7*D7</f>
        <v>4.5750000000000002</v>
      </c>
      <c r="E17" s="28">
        <f>E3*B7*E7</f>
        <v>15.299999999999999</v>
      </c>
      <c r="F17" s="28">
        <f>F3*B7*F7</f>
        <v>24.862500000000001</v>
      </c>
      <c r="G17" s="8" t="s">
        <v>19</v>
      </c>
    </row>
    <row r="18" spans="1:10" ht="12.5" x14ac:dyDescent="0.25">
      <c r="F18" s="8" t="s">
        <v>20</v>
      </c>
      <c r="G18" s="31">
        <f>SUM(C14:F17)</f>
        <v>83.899999999999991</v>
      </c>
    </row>
    <row r="20" spans="1:10" ht="14" x14ac:dyDescent="0.3">
      <c r="A20" s="32" t="s">
        <v>21</v>
      </c>
      <c r="B20" s="32" t="s">
        <v>22</v>
      </c>
      <c r="C20" s="32" t="s">
        <v>1</v>
      </c>
      <c r="D20" s="32" t="s">
        <v>16</v>
      </c>
      <c r="F20" s="49" t="s">
        <v>17</v>
      </c>
      <c r="G20" s="48"/>
      <c r="H20" s="34">
        <f>D37-L3*L4</f>
        <v>-2.4937380000000076</v>
      </c>
      <c r="I20" s="35"/>
      <c r="J20" s="35"/>
    </row>
    <row r="21" spans="1:10" ht="13" x14ac:dyDescent="0.3">
      <c r="A21" s="36">
        <v>0</v>
      </c>
      <c r="B21" s="36">
        <v>0</v>
      </c>
      <c r="C21" s="37">
        <v>4.8999999999999998E-3</v>
      </c>
      <c r="D21" s="36">
        <f t="shared" ref="D21:D36" si="9">A21*B21*C21</f>
        <v>0</v>
      </c>
      <c r="F21" s="38"/>
      <c r="G21" s="33" t="s">
        <v>18</v>
      </c>
      <c r="H21" s="39">
        <f>H20/(L7*L8)^(1/2)</f>
        <v>-9.7106027917669854E-2</v>
      </c>
      <c r="I21" s="35"/>
      <c r="J21" s="35"/>
    </row>
    <row r="22" spans="1:10" ht="13" x14ac:dyDescent="0.3">
      <c r="A22" s="40">
        <v>5</v>
      </c>
      <c r="B22" s="40">
        <v>0</v>
      </c>
      <c r="C22" s="19">
        <v>5.3E-3</v>
      </c>
      <c r="D22" s="36">
        <f t="shared" si="9"/>
        <v>0</v>
      </c>
      <c r="F22" s="35"/>
      <c r="G22" s="41"/>
      <c r="H22" s="35"/>
      <c r="I22" s="35"/>
      <c r="J22" s="35"/>
    </row>
    <row r="23" spans="1:10" ht="13" x14ac:dyDescent="0.3">
      <c r="A23" s="40">
        <v>10</v>
      </c>
      <c r="B23" s="40">
        <v>0</v>
      </c>
      <c r="C23" s="19">
        <v>1.1900000000000001E-2</v>
      </c>
      <c r="D23" s="36">
        <f t="shared" si="9"/>
        <v>0</v>
      </c>
      <c r="F23" s="47" t="s">
        <v>23</v>
      </c>
      <c r="G23" s="48"/>
      <c r="H23" s="39">
        <f>10*L3+20*L4</f>
        <v>293</v>
      </c>
      <c r="I23" s="35"/>
      <c r="J23" s="35"/>
    </row>
    <row r="24" spans="1:10" ht="13" x14ac:dyDescent="0.3">
      <c r="A24" s="40">
        <v>15</v>
      </c>
      <c r="B24" s="40">
        <v>0</v>
      </c>
      <c r="C24" s="19">
        <v>2.8400000000000002E-2</v>
      </c>
      <c r="D24" s="36">
        <f t="shared" si="9"/>
        <v>0</v>
      </c>
      <c r="F24" s="35"/>
      <c r="G24" s="41"/>
      <c r="H24" s="35"/>
      <c r="I24" s="35"/>
      <c r="J24" s="35"/>
    </row>
    <row r="25" spans="1:10" ht="13" x14ac:dyDescent="0.3">
      <c r="A25" s="40">
        <v>0</v>
      </c>
      <c r="B25" s="40">
        <v>5</v>
      </c>
      <c r="C25" s="19">
        <v>4.7199999999999999E-2</v>
      </c>
      <c r="D25" s="36">
        <f t="shared" si="9"/>
        <v>0</v>
      </c>
      <c r="F25" s="35"/>
      <c r="G25" s="41"/>
      <c r="H25" s="35"/>
      <c r="I25" s="35"/>
      <c r="J25" s="35"/>
    </row>
    <row r="26" spans="1:10" ht="16.5" x14ac:dyDescent="0.55000000000000004">
      <c r="A26" s="40">
        <v>5</v>
      </c>
      <c r="B26" s="40">
        <v>5</v>
      </c>
      <c r="C26" s="19">
        <v>5.2400000000000002E-2</v>
      </c>
      <c r="D26" s="36">
        <f t="shared" si="9"/>
        <v>1.31</v>
      </c>
      <c r="F26" s="43" t="s">
        <v>25</v>
      </c>
      <c r="G26" s="42"/>
      <c r="H26" s="42"/>
      <c r="I26" s="42"/>
      <c r="J26" s="39">
        <f>10^2*L7+20^2*L8+2*10*20*L13</f>
        <v>10473.999999999978</v>
      </c>
    </row>
    <row r="27" spans="1:10" ht="12.5" x14ac:dyDescent="0.25">
      <c r="A27" s="40">
        <v>10</v>
      </c>
      <c r="B27" s="40">
        <v>5</v>
      </c>
      <c r="C27" s="19">
        <v>5.2699999999999997E-2</v>
      </c>
      <c r="D27" s="36">
        <f t="shared" si="9"/>
        <v>2.6349999999999998</v>
      </c>
    </row>
    <row r="28" spans="1:10" ht="12.5" x14ac:dyDescent="0.25">
      <c r="A28" s="40">
        <v>15</v>
      </c>
      <c r="B28" s="40">
        <v>5</v>
      </c>
      <c r="C28" s="19">
        <v>6.0999999999999999E-2</v>
      </c>
      <c r="D28" s="36">
        <f t="shared" si="9"/>
        <v>4.5750000000000002</v>
      </c>
    </row>
    <row r="29" spans="1:10" ht="12.5" x14ac:dyDescent="0.25">
      <c r="A29" s="40">
        <v>0</v>
      </c>
      <c r="B29" s="40">
        <v>10</v>
      </c>
      <c r="C29" s="19">
        <v>6.3700000000000007E-2</v>
      </c>
      <c r="D29" s="36">
        <f t="shared" si="9"/>
        <v>0</v>
      </c>
    </row>
    <row r="30" spans="1:10" ht="12.5" x14ac:dyDescent="0.25">
      <c r="A30" s="40">
        <v>5</v>
      </c>
      <c r="B30" s="40">
        <v>10</v>
      </c>
      <c r="C30" s="19">
        <v>6.6100000000000006E-2</v>
      </c>
      <c r="D30" s="36">
        <f t="shared" si="9"/>
        <v>3.3050000000000002</v>
      </c>
    </row>
    <row r="31" spans="1:10" ht="12.5" x14ac:dyDescent="0.25">
      <c r="A31" s="40">
        <v>10</v>
      </c>
      <c r="B31" s="40">
        <v>10</v>
      </c>
      <c r="C31" s="19">
        <v>7.8299999999999995E-2</v>
      </c>
      <c r="D31" s="36">
        <f t="shared" si="9"/>
        <v>7.8299999999999992</v>
      </c>
    </row>
    <row r="32" spans="1:10" ht="12.5" x14ac:dyDescent="0.25">
      <c r="A32" s="40">
        <v>15</v>
      </c>
      <c r="B32" s="40">
        <v>10</v>
      </c>
      <c r="C32" s="19">
        <v>0.10199999999999999</v>
      </c>
      <c r="D32" s="36">
        <f t="shared" si="9"/>
        <v>15.299999999999999</v>
      </c>
    </row>
    <row r="33" spans="1:4" ht="12.5" x14ac:dyDescent="0.25">
      <c r="A33" s="40">
        <v>0</v>
      </c>
      <c r="B33" s="40">
        <v>15</v>
      </c>
      <c r="C33" s="19">
        <v>0.1031</v>
      </c>
      <c r="D33" s="36">
        <f t="shared" si="9"/>
        <v>0</v>
      </c>
    </row>
    <row r="34" spans="1:4" ht="12.5" x14ac:dyDescent="0.25">
      <c r="A34" s="40">
        <v>5</v>
      </c>
      <c r="B34" s="40">
        <v>15</v>
      </c>
      <c r="C34" s="19">
        <v>0.10390000000000001</v>
      </c>
      <c r="D34" s="36">
        <f t="shared" si="9"/>
        <v>7.7925000000000004</v>
      </c>
    </row>
    <row r="35" spans="1:4" ht="12.5" x14ac:dyDescent="0.25">
      <c r="A35" s="40">
        <v>10</v>
      </c>
      <c r="B35" s="40">
        <v>15</v>
      </c>
      <c r="C35" s="19">
        <v>0.1086</v>
      </c>
      <c r="D35" s="36">
        <f t="shared" si="9"/>
        <v>16.29</v>
      </c>
    </row>
    <row r="36" spans="1:4" ht="12.5" x14ac:dyDescent="0.25">
      <c r="A36" s="40">
        <v>15</v>
      </c>
      <c r="B36" s="40">
        <v>15</v>
      </c>
      <c r="C36" s="19">
        <v>0.1105</v>
      </c>
      <c r="D36" s="36">
        <f t="shared" si="9"/>
        <v>24.862500000000001</v>
      </c>
    </row>
    <row r="37" spans="1:4" ht="12.5" x14ac:dyDescent="0.25">
      <c r="B37" s="44" t="s">
        <v>24</v>
      </c>
      <c r="C37" s="8">
        <f t="shared" ref="C37:D37" si="10">SUM(C21:C36)</f>
        <v>1</v>
      </c>
      <c r="D37" s="45">
        <f t="shared" si="10"/>
        <v>83.9</v>
      </c>
    </row>
  </sheetData>
  <mergeCells count="5">
    <mergeCell ref="F23:G23"/>
    <mergeCell ref="F20:G20"/>
    <mergeCell ref="A14:A17"/>
    <mergeCell ref="A4:A7"/>
    <mergeCell ref="C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989"/>
  <sheetViews>
    <sheetView workbookViewId="0"/>
  </sheetViews>
  <sheetFormatPr baseColWidth="10" defaultColWidth="14.453125" defaultRowHeight="15" customHeight="1" x14ac:dyDescent="0.25"/>
  <cols>
    <col min="1" max="1" width="24.81640625" customWidth="1"/>
  </cols>
  <sheetData>
    <row r="1" spans="1:1" ht="15.75" customHeight="1" x14ac:dyDescent="0.25"/>
    <row r="2" spans="1:1" ht="15.75" customHeight="1" x14ac:dyDescent="0.25"/>
    <row r="3" spans="1:1" ht="15.75" customHeight="1" x14ac:dyDescent="0.25"/>
    <row r="4" spans="1:1" ht="22.5" customHeight="1" x14ac:dyDescent="0.25"/>
    <row r="5" spans="1:1" ht="16.5" customHeight="1" x14ac:dyDescent="0.3">
      <c r="A5" s="46"/>
    </row>
    <row r="6" spans="1:1" ht="16.5" customHeight="1" x14ac:dyDescent="0.3">
      <c r="A6" s="46"/>
    </row>
    <row r="7" spans="1:1" ht="16.5" customHeight="1" x14ac:dyDescent="0.3">
      <c r="A7" s="46"/>
    </row>
    <row r="8" spans="1:1" ht="16.5" customHeight="1" x14ac:dyDescent="0.3">
      <c r="A8" s="46"/>
    </row>
    <row r="9" spans="1:1" ht="15.75" customHeight="1" x14ac:dyDescent="0.3">
      <c r="A9" s="46"/>
    </row>
    <row r="10" spans="1:1" ht="15.75" customHeight="1" x14ac:dyDescent="0.3">
      <c r="A10" s="46"/>
    </row>
    <row r="11" spans="1:1" ht="15.75" customHeight="1" x14ac:dyDescent="0.3">
      <c r="A11" s="46"/>
    </row>
    <row r="12" spans="1:1" ht="15.75" customHeight="1" x14ac:dyDescent="0.3">
      <c r="A12" s="46"/>
    </row>
    <row r="13" spans="1:1" ht="15.75" customHeight="1" x14ac:dyDescent="0.3">
      <c r="A13" s="46"/>
    </row>
    <row r="14" spans="1:1" ht="15.75" customHeight="1" x14ac:dyDescent="0.3">
      <c r="A14" s="46"/>
    </row>
    <row r="15" spans="1:1" ht="16.5" customHeight="1" x14ac:dyDescent="0.3">
      <c r="A15" s="46"/>
    </row>
    <row r="16" spans="1:1" ht="16.5" customHeight="1" x14ac:dyDescent="0.3">
      <c r="A16" s="46"/>
    </row>
    <row r="17" ht="16.5" customHeight="1" x14ac:dyDescent="0.25"/>
    <row r="18" ht="16.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</sheetData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Solución</vt:lpstr>
      <vt:lpstr>Supuesto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t169</cp:lastModifiedBy>
  <dcterms:modified xsi:type="dcterms:W3CDTF">2021-10-07T18:07:07Z</dcterms:modified>
</cp:coreProperties>
</file>