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AYCON\Dropbox\UP\2016\TCC\Implementacao\Firmware\Ensaios\Casa 1210\"/>
    </mc:Choice>
  </mc:AlternateContent>
  <bookViews>
    <workbookView xWindow="0" yWindow="120" windowWidth="15360" windowHeight="7635" activeTab="4"/>
  </bookViews>
  <sheets>
    <sheet name="Hex Dec" sheetId="62" r:id="rId1"/>
    <sheet name="Modelo" sheetId="31" r:id="rId2"/>
    <sheet name="Demo" sheetId="18" r:id="rId3"/>
    <sheet name="Template" sheetId="39" r:id="rId4"/>
    <sheet name="Leitura Dados de Vôo" sheetId="65" r:id="rId5"/>
    <sheet name="T2" sheetId="66" r:id="rId6"/>
    <sheet name="T3" sheetId="67" r:id="rId7"/>
    <sheet name="T4" sheetId="68" r:id="rId8"/>
    <sheet name="T5" sheetId="69" r:id="rId9"/>
  </sheets>
  <definedNames>
    <definedName name="_xlnm._FilterDatabase" localSheetId="0" hidden="1">'Hex Dec'!$A$1:$F$513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8" i="69" l="1"/>
  <c r="J248" i="69"/>
  <c r="F248" i="69"/>
  <c r="E248" i="69"/>
  <c r="K247" i="69"/>
  <c r="J247" i="69"/>
  <c r="F247" i="69"/>
  <c r="E247" i="69"/>
  <c r="K246" i="69"/>
  <c r="J246" i="69"/>
  <c r="F246" i="69"/>
  <c r="E246" i="69"/>
  <c r="K245" i="69"/>
  <c r="J245" i="69"/>
  <c r="F245" i="69"/>
  <c r="E245" i="69"/>
  <c r="K244" i="69"/>
  <c r="J244" i="69"/>
  <c r="F244" i="69"/>
  <c r="E244" i="69"/>
  <c r="K243" i="69"/>
  <c r="J243" i="69"/>
  <c r="F243" i="69"/>
  <c r="E243" i="69"/>
  <c r="K242" i="69"/>
  <c r="J242" i="69"/>
  <c r="F242" i="69"/>
  <c r="E242" i="69"/>
  <c r="K241" i="69"/>
  <c r="J241" i="69"/>
  <c r="F241" i="69"/>
  <c r="E241" i="69"/>
  <c r="K240" i="69"/>
  <c r="J240" i="69"/>
  <c r="F240" i="69"/>
  <c r="E240" i="69"/>
  <c r="K239" i="69"/>
  <c r="J239" i="69"/>
  <c r="F239" i="69"/>
  <c r="E239" i="69"/>
  <c r="K238" i="69"/>
  <c r="J238" i="69"/>
  <c r="F238" i="69"/>
  <c r="E238" i="69"/>
  <c r="K237" i="69"/>
  <c r="J237" i="69"/>
  <c r="F237" i="69"/>
  <c r="E237" i="69"/>
  <c r="K236" i="69"/>
  <c r="J236" i="69"/>
  <c r="F236" i="69"/>
  <c r="E236" i="69"/>
  <c r="K235" i="69"/>
  <c r="J235" i="69"/>
  <c r="F235" i="69"/>
  <c r="E235" i="69"/>
  <c r="K234" i="69"/>
  <c r="J234" i="69"/>
  <c r="F234" i="69"/>
  <c r="E234" i="69"/>
  <c r="K233" i="69"/>
  <c r="J233" i="69"/>
  <c r="F233" i="69"/>
  <c r="E233" i="69"/>
  <c r="K232" i="69"/>
  <c r="J232" i="69"/>
  <c r="F232" i="69"/>
  <c r="E232" i="69"/>
  <c r="K231" i="69"/>
  <c r="J231" i="69"/>
  <c r="F231" i="69"/>
  <c r="E231" i="69"/>
  <c r="K230" i="69"/>
  <c r="J230" i="69"/>
  <c r="F230" i="69"/>
  <c r="E230" i="69"/>
  <c r="K229" i="69"/>
  <c r="J229" i="69"/>
  <c r="F229" i="69"/>
  <c r="E229" i="69"/>
  <c r="K228" i="69"/>
  <c r="J228" i="69"/>
  <c r="F228" i="69"/>
  <c r="E228" i="69"/>
  <c r="K227" i="69"/>
  <c r="J227" i="69"/>
  <c r="F227" i="69"/>
  <c r="E227" i="69"/>
  <c r="K226" i="69"/>
  <c r="J226" i="69"/>
  <c r="F226" i="69"/>
  <c r="E226" i="69"/>
  <c r="K225" i="69"/>
  <c r="J225" i="69"/>
  <c r="F225" i="69"/>
  <c r="E225" i="69"/>
  <c r="K224" i="69"/>
  <c r="J224" i="69"/>
  <c r="F224" i="69"/>
  <c r="E224" i="69"/>
  <c r="K223" i="69"/>
  <c r="J223" i="69"/>
  <c r="F223" i="69"/>
  <c r="E223" i="69"/>
  <c r="K222" i="69"/>
  <c r="J222" i="69"/>
  <c r="F222" i="69"/>
  <c r="E222" i="69"/>
  <c r="K221" i="69"/>
  <c r="J221" i="69"/>
  <c r="F221" i="69"/>
  <c r="E221" i="69"/>
  <c r="K220" i="69"/>
  <c r="J220" i="69"/>
  <c r="F220" i="69"/>
  <c r="E220" i="69"/>
  <c r="K219" i="69"/>
  <c r="J219" i="69"/>
  <c r="F219" i="69"/>
  <c r="E219" i="69"/>
  <c r="K218" i="69"/>
  <c r="J218" i="69"/>
  <c r="F218" i="69"/>
  <c r="E218" i="69"/>
  <c r="K217" i="69"/>
  <c r="J217" i="69"/>
  <c r="F217" i="69"/>
  <c r="E217" i="69"/>
  <c r="K216" i="69"/>
  <c r="J216" i="69"/>
  <c r="F216" i="69"/>
  <c r="E216" i="69"/>
  <c r="K215" i="69"/>
  <c r="J215" i="69"/>
  <c r="F215" i="69"/>
  <c r="E215" i="69"/>
  <c r="K214" i="69"/>
  <c r="J214" i="69"/>
  <c r="F214" i="69"/>
  <c r="E214" i="69"/>
  <c r="K213" i="69"/>
  <c r="J213" i="69"/>
  <c r="F213" i="69"/>
  <c r="E213" i="69"/>
  <c r="K212" i="69"/>
  <c r="J212" i="69"/>
  <c r="F212" i="69"/>
  <c r="E212" i="69"/>
  <c r="K211" i="69"/>
  <c r="J211" i="69"/>
  <c r="F211" i="69"/>
  <c r="E211" i="69"/>
  <c r="K210" i="69"/>
  <c r="J210" i="69"/>
  <c r="F210" i="69"/>
  <c r="E210" i="69"/>
  <c r="K209" i="69"/>
  <c r="J209" i="69"/>
  <c r="F209" i="69"/>
  <c r="E209" i="69"/>
  <c r="K208" i="69"/>
  <c r="J208" i="69"/>
  <c r="F208" i="69"/>
  <c r="E208" i="69"/>
  <c r="K207" i="69"/>
  <c r="J207" i="69"/>
  <c r="F207" i="69"/>
  <c r="E207" i="69"/>
  <c r="K206" i="69"/>
  <c r="J206" i="69"/>
  <c r="F206" i="69"/>
  <c r="E206" i="69"/>
  <c r="K205" i="69"/>
  <c r="J205" i="69"/>
  <c r="F205" i="69"/>
  <c r="E205" i="69"/>
  <c r="K204" i="69"/>
  <c r="J204" i="69"/>
  <c r="F204" i="69"/>
  <c r="E204" i="69"/>
  <c r="K203" i="69"/>
  <c r="J203" i="69"/>
  <c r="F203" i="69"/>
  <c r="E203" i="69"/>
  <c r="K202" i="69"/>
  <c r="J202" i="69"/>
  <c r="F202" i="69"/>
  <c r="E202" i="69"/>
  <c r="K201" i="69"/>
  <c r="J201" i="69"/>
  <c r="F201" i="69"/>
  <c r="E201" i="69"/>
  <c r="K200" i="69"/>
  <c r="J200" i="69"/>
  <c r="F200" i="69"/>
  <c r="E200" i="69"/>
  <c r="K199" i="69"/>
  <c r="J199" i="69"/>
  <c r="F199" i="69"/>
  <c r="E199" i="69"/>
  <c r="K198" i="69"/>
  <c r="J198" i="69"/>
  <c r="F198" i="69"/>
  <c r="E198" i="69"/>
  <c r="K197" i="69"/>
  <c r="J197" i="69"/>
  <c r="F197" i="69"/>
  <c r="E197" i="69"/>
  <c r="K196" i="69"/>
  <c r="J196" i="69"/>
  <c r="F196" i="69"/>
  <c r="E196" i="69"/>
  <c r="K195" i="69"/>
  <c r="J195" i="69"/>
  <c r="F195" i="69"/>
  <c r="E195" i="69"/>
  <c r="K194" i="69"/>
  <c r="J194" i="69"/>
  <c r="F194" i="69"/>
  <c r="E194" i="69"/>
  <c r="K193" i="69"/>
  <c r="J193" i="69"/>
  <c r="F193" i="69"/>
  <c r="E193" i="69"/>
  <c r="K192" i="69"/>
  <c r="J192" i="69"/>
  <c r="F192" i="69"/>
  <c r="E192" i="69"/>
  <c r="K191" i="69"/>
  <c r="J191" i="69"/>
  <c r="F191" i="69"/>
  <c r="E191" i="69"/>
  <c r="K190" i="69"/>
  <c r="J190" i="69"/>
  <c r="F190" i="69"/>
  <c r="E190" i="69"/>
  <c r="K189" i="69"/>
  <c r="J189" i="69"/>
  <c r="F189" i="69"/>
  <c r="E189" i="69"/>
  <c r="K188" i="69"/>
  <c r="J188" i="69"/>
  <c r="F188" i="69"/>
  <c r="E188" i="69"/>
  <c r="K187" i="69"/>
  <c r="J187" i="69"/>
  <c r="F187" i="69"/>
  <c r="E187" i="69"/>
  <c r="K186" i="69"/>
  <c r="J186" i="69"/>
  <c r="F186" i="69"/>
  <c r="E186" i="69"/>
  <c r="K185" i="69"/>
  <c r="J185" i="69"/>
  <c r="F185" i="69"/>
  <c r="E185" i="69"/>
  <c r="K184" i="69"/>
  <c r="J184" i="69"/>
  <c r="F184" i="69"/>
  <c r="E184" i="69"/>
  <c r="K183" i="69"/>
  <c r="J183" i="69"/>
  <c r="F183" i="69"/>
  <c r="E183" i="69"/>
  <c r="K182" i="69"/>
  <c r="J182" i="69"/>
  <c r="F182" i="69"/>
  <c r="E182" i="69"/>
  <c r="K181" i="69"/>
  <c r="J181" i="69"/>
  <c r="F181" i="69"/>
  <c r="E181" i="69"/>
  <c r="K180" i="69"/>
  <c r="J180" i="69"/>
  <c r="F180" i="69"/>
  <c r="E180" i="69"/>
  <c r="K179" i="69"/>
  <c r="J179" i="69"/>
  <c r="F179" i="69"/>
  <c r="E179" i="69"/>
  <c r="K178" i="69"/>
  <c r="J178" i="69"/>
  <c r="F178" i="69"/>
  <c r="E178" i="69"/>
  <c r="K177" i="69"/>
  <c r="J177" i="69"/>
  <c r="F177" i="69"/>
  <c r="E177" i="69"/>
  <c r="K176" i="69"/>
  <c r="J176" i="69"/>
  <c r="F176" i="69"/>
  <c r="E176" i="69"/>
  <c r="K175" i="69"/>
  <c r="J175" i="69"/>
  <c r="F175" i="69"/>
  <c r="E175" i="69"/>
  <c r="K174" i="69"/>
  <c r="J174" i="69"/>
  <c r="F174" i="69"/>
  <c r="E174" i="69"/>
  <c r="K173" i="69"/>
  <c r="J173" i="69"/>
  <c r="F173" i="69"/>
  <c r="E173" i="69"/>
  <c r="K172" i="69"/>
  <c r="J172" i="69"/>
  <c r="F172" i="69"/>
  <c r="E172" i="69"/>
  <c r="K171" i="69"/>
  <c r="J171" i="69"/>
  <c r="F171" i="69"/>
  <c r="E171" i="69"/>
  <c r="K170" i="69"/>
  <c r="J170" i="69"/>
  <c r="F170" i="69"/>
  <c r="E170" i="69"/>
  <c r="K169" i="69"/>
  <c r="J169" i="69"/>
  <c r="F169" i="69"/>
  <c r="E169" i="69"/>
  <c r="K168" i="69"/>
  <c r="J168" i="69"/>
  <c r="F168" i="69"/>
  <c r="E168" i="69"/>
  <c r="K167" i="69"/>
  <c r="J167" i="69"/>
  <c r="F167" i="69"/>
  <c r="E167" i="69"/>
  <c r="K166" i="69"/>
  <c r="J166" i="69"/>
  <c r="F166" i="69"/>
  <c r="E166" i="69"/>
  <c r="K165" i="69"/>
  <c r="J165" i="69"/>
  <c r="F165" i="69"/>
  <c r="E165" i="69"/>
  <c r="K164" i="69"/>
  <c r="J164" i="69"/>
  <c r="F164" i="69"/>
  <c r="E164" i="69"/>
  <c r="K163" i="69"/>
  <c r="J163" i="69"/>
  <c r="F163" i="69"/>
  <c r="E163" i="69"/>
  <c r="K162" i="69"/>
  <c r="J162" i="69"/>
  <c r="F162" i="69"/>
  <c r="E162" i="69"/>
  <c r="K161" i="69"/>
  <c r="J161" i="69"/>
  <c r="F161" i="69"/>
  <c r="E161" i="69"/>
  <c r="K160" i="69"/>
  <c r="J160" i="69"/>
  <c r="F160" i="69"/>
  <c r="E160" i="69"/>
  <c r="K159" i="69"/>
  <c r="J159" i="69"/>
  <c r="F159" i="69"/>
  <c r="E159" i="69"/>
  <c r="K158" i="69"/>
  <c r="J158" i="69"/>
  <c r="F158" i="69"/>
  <c r="E158" i="69"/>
  <c r="K157" i="69"/>
  <c r="J157" i="69"/>
  <c r="F157" i="69"/>
  <c r="E157" i="69"/>
  <c r="K156" i="69"/>
  <c r="J156" i="69"/>
  <c r="F156" i="69"/>
  <c r="E156" i="69"/>
  <c r="K155" i="69"/>
  <c r="J155" i="69"/>
  <c r="F155" i="69"/>
  <c r="E155" i="69"/>
  <c r="K154" i="69"/>
  <c r="J154" i="69"/>
  <c r="F154" i="69"/>
  <c r="E154" i="69"/>
  <c r="K153" i="69"/>
  <c r="J153" i="69"/>
  <c r="F153" i="69"/>
  <c r="E153" i="69"/>
  <c r="K152" i="69"/>
  <c r="J152" i="69"/>
  <c r="F152" i="69"/>
  <c r="E152" i="69"/>
  <c r="K151" i="69"/>
  <c r="J151" i="69"/>
  <c r="F151" i="69"/>
  <c r="E151" i="69"/>
  <c r="K150" i="69"/>
  <c r="J150" i="69"/>
  <c r="F150" i="69"/>
  <c r="E150" i="69"/>
  <c r="K149" i="69"/>
  <c r="J149" i="69"/>
  <c r="F149" i="69"/>
  <c r="E149" i="69"/>
  <c r="K148" i="69"/>
  <c r="J148" i="69"/>
  <c r="F148" i="69"/>
  <c r="E148" i="69"/>
  <c r="K147" i="69"/>
  <c r="J147" i="69"/>
  <c r="F147" i="69"/>
  <c r="E147" i="69"/>
  <c r="K146" i="69"/>
  <c r="J146" i="69"/>
  <c r="F146" i="69"/>
  <c r="E146" i="69"/>
  <c r="K145" i="69"/>
  <c r="J145" i="69"/>
  <c r="F145" i="69"/>
  <c r="E145" i="69"/>
  <c r="K144" i="69"/>
  <c r="J144" i="69"/>
  <c r="F144" i="69"/>
  <c r="E144" i="69"/>
  <c r="K143" i="69"/>
  <c r="J143" i="69"/>
  <c r="F143" i="69"/>
  <c r="E143" i="69"/>
  <c r="K142" i="69"/>
  <c r="J142" i="69"/>
  <c r="F142" i="69"/>
  <c r="E142" i="69"/>
  <c r="K141" i="69"/>
  <c r="J141" i="69"/>
  <c r="F141" i="69"/>
  <c r="E141" i="69"/>
  <c r="K140" i="69"/>
  <c r="J140" i="69"/>
  <c r="F140" i="69"/>
  <c r="E140" i="69"/>
  <c r="K139" i="69"/>
  <c r="J139" i="69"/>
  <c r="F139" i="69"/>
  <c r="E139" i="69"/>
  <c r="K138" i="69"/>
  <c r="J138" i="69"/>
  <c r="F138" i="69"/>
  <c r="E138" i="69"/>
  <c r="K137" i="69"/>
  <c r="J137" i="69"/>
  <c r="F137" i="69"/>
  <c r="E137" i="69"/>
  <c r="K136" i="69"/>
  <c r="J136" i="69"/>
  <c r="F136" i="69"/>
  <c r="E136" i="69"/>
  <c r="K135" i="69"/>
  <c r="J135" i="69"/>
  <c r="F135" i="69"/>
  <c r="E135" i="69"/>
  <c r="K134" i="69"/>
  <c r="J134" i="69"/>
  <c r="F134" i="69"/>
  <c r="E134" i="69"/>
  <c r="K133" i="69"/>
  <c r="J133" i="69"/>
  <c r="F133" i="69"/>
  <c r="E133" i="69"/>
  <c r="K132" i="69"/>
  <c r="J132" i="69"/>
  <c r="F132" i="69"/>
  <c r="E132" i="69"/>
  <c r="K131" i="69"/>
  <c r="J131" i="69"/>
  <c r="F131" i="69"/>
  <c r="E131" i="69"/>
  <c r="K130" i="69"/>
  <c r="J130" i="69"/>
  <c r="F130" i="69"/>
  <c r="E130" i="69"/>
  <c r="K129" i="69"/>
  <c r="J129" i="69"/>
  <c r="F129" i="69"/>
  <c r="E129" i="69"/>
  <c r="K128" i="69"/>
  <c r="J128" i="69"/>
  <c r="F128" i="69"/>
  <c r="E128" i="69"/>
  <c r="K127" i="69"/>
  <c r="J127" i="69"/>
  <c r="F127" i="69"/>
  <c r="E127" i="69"/>
  <c r="K126" i="69"/>
  <c r="J126" i="69"/>
  <c r="F126" i="69"/>
  <c r="E126" i="69"/>
  <c r="K125" i="69"/>
  <c r="J125" i="69"/>
  <c r="F125" i="69"/>
  <c r="E125" i="69"/>
  <c r="K124" i="69"/>
  <c r="J124" i="69"/>
  <c r="F124" i="69"/>
  <c r="E124" i="69"/>
  <c r="K123" i="69"/>
  <c r="J123" i="69"/>
  <c r="F123" i="69"/>
  <c r="E123" i="69"/>
  <c r="K122" i="69"/>
  <c r="J122" i="69"/>
  <c r="F122" i="69"/>
  <c r="E122" i="69"/>
  <c r="K121" i="69"/>
  <c r="J121" i="69"/>
  <c r="F121" i="69"/>
  <c r="E121" i="69"/>
  <c r="K120" i="69"/>
  <c r="J120" i="69"/>
  <c r="F120" i="69"/>
  <c r="E120" i="69"/>
  <c r="K119" i="69"/>
  <c r="J119" i="69"/>
  <c r="F119" i="69"/>
  <c r="E119" i="69"/>
  <c r="K118" i="69"/>
  <c r="J118" i="69"/>
  <c r="F118" i="69"/>
  <c r="E118" i="69"/>
  <c r="K117" i="69"/>
  <c r="J117" i="69"/>
  <c r="F117" i="69"/>
  <c r="E117" i="69"/>
  <c r="K116" i="69"/>
  <c r="J116" i="69"/>
  <c r="F116" i="69"/>
  <c r="E116" i="69"/>
  <c r="K115" i="69"/>
  <c r="J115" i="69"/>
  <c r="F115" i="69"/>
  <c r="E115" i="69"/>
  <c r="K114" i="69"/>
  <c r="J114" i="69"/>
  <c r="F114" i="69"/>
  <c r="E114" i="69"/>
  <c r="K113" i="69"/>
  <c r="J113" i="69"/>
  <c r="F113" i="69"/>
  <c r="E113" i="69"/>
  <c r="K112" i="69"/>
  <c r="J112" i="69"/>
  <c r="F112" i="69"/>
  <c r="E112" i="69"/>
  <c r="K111" i="69"/>
  <c r="J111" i="69"/>
  <c r="F111" i="69"/>
  <c r="E111" i="69"/>
  <c r="K110" i="69"/>
  <c r="J110" i="69"/>
  <c r="F110" i="69"/>
  <c r="E110" i="69"/>
  <c r="K109" i="69"/>
  <c r="J109" i="69"/>
  <c r="F109" i="69"/>
  <c r="E109" i="69"/>
  <c r="K108" i="69"/>
  <c r="J108" i="69"/>
  <c r="F108" i="69"/>
  <c r="E108" i="69"/>
  <c r="K107" i="69"/>
  <c r="J107" i="69"/>
  <c r="F107" i="69"/>
  <c r="E107" i="69"/>
  <c r="K106" i="69"/>
  <c r="J106" i="69"/>
  <c r="F106" i="69"/>
  <c r="E106" i="69"/>
  <c r="K105" i="69"/>
  <c r="J105" i="69"/>
  <c r="F105" i="69"/>
  <c r="E105" i="69"/>
  <c r="K104" i="69"/>
  <c r="J104" i="69"/>
  <c r="F104" i="69"/>
  <c r="E104" i="69"/>
  <c r="K103" i="69"/>
  <c r="J103" i="69"/>
  <c r="F103" i="69"/>
  <c r="E103" i="69"/>
  <c r="K102" i="69"/>
  <c r="J102" i="69"/>
  <c r="F102" i="69"/>
  <c r="E102" i="69"/>
  <c r="K101" i="69"/>
  <c r="J101" i="69"/>
  <c r="F101" i="69"/>
  <c r="E101" i="69"/>
  <c r="K100" i="69"/>
  <c r="J100" i="69"/>
  <c r="F100" i="69"/>
  <c r="E100" i="69"/>
  <c r="K99" i="69"/>
  <c r="J99" i="69"/>
  <c r="F99" i="69"/>
  <c r="E99" i="69"/>
  <c r="K98" i="69"/>
  <c r="J98" i="69"/>
  <c r="F98" i="69"/>
  <c r="E98" i="69"/>
  <c r="K97" i="69"/>
  <c r="J97" i="69"/>
  <c r="F97" i="69"/>
  <c r="E97" i="69"/>
  <c r="K96" i="69"/>
  <c r="J96" i="69"/>
  <c r="F96" i="69"/>
  <c r="E96" i="69"/>
  <c r="K95" i="69"/>
  <c r="J95" i="69"/>
  <c r="F95" i="69"/>
  <c r="E95" i="69"/>
  <c r="K94" i="69"/>
  <c r="J94" i="69"/>
  <c r="F94" i="69"/>
  <c r="E94" i="69"/>
  <c r="K93" i="69"/>
  <c r="J93" i="69"/>
  <c r="F93" i="69"/>
  <c r="E93" i="69"/>
  <c r="K92" i="69"/>
  <c r="J92" i="69"/>
  <c r="F92" i="69"/>
  <c r="E92" i="69"/>
  <c r="K91" i="69"/>
  <c r="J91" i="69"/>
  <c r="F91" i="69"/>
  <c r="E91" i="69"/>
  <c r="K90" i="69"/>
  <c r="J90" i="69"/>
  <c r="F90" i="69"/>
  <c r="E90" i="69"/>
  <c r="K89" i="69"/>
  <c r="J89" i="69"/>
  <c r="F89" i="69"/>
  <c r="E89" i="69"/>
  <c r="K88" i="69"/>
  <c r="J88" i="69"/>
  <c r="F88" i="69"/>
  <c r="E88" i="69"/>
  <c r="K87" i="69"/>
  <c r="J87" i="69"/>
  <c r="F87" i="69"/>
  <c r="E87" i="69"/>
  <c r="K86" i="69"/>
  <c r="J86" i="69"/>
  <c r="F86" i="69"/>
  <c r="E86" i="69"/>
  <c r="K85" i="69"/>
  <c r="J85" i="69"/>
  <c r="F85" i="69"/>
  <c r="E85" i="69"/>
  <c r="K84" i="69"/>
  <c r="J84" i="69"/>
  <c r="F84" i="69"/>
  <c r="E84" i="69"/>
  <c r="K83" i="69"/>
  <c r="J83" i="69"/>
  <c r="F83" i="69"/>
  <c r="E83" i="69"/>
  <c r="K82" i="69"/>
  <c r="J82" i="69"/>
  <c r="F82" i="69"/>
  <c r="E82" i="69"/>
  <c r="K81" i="69"/>
  <c r="J81" i="69"/>
  <c r="F81" i="69"/>
  <c r="E81" i="69"/>
  <c r="K80" i="69"/>
  <c r="J80" i="69"/>
  <c r="F80" i="69"/>
  <c r="E80" i="69"/>
  <c r="K79" i="69"/>
  <c r="J79" i="69"/>
  <c r="F79" i="69"/>
  <c r="E79" i="69"/>
  <c r="K78" i="69"/>
  <c r="J78" i="69"/>
  <c r="F78" i="69"/>
  <c r="E78" i="69"/>
  <c r="K77" i="69"/>
  <c r="J77" i="69"/>
  <c r="F77" i="69"/>
  <c r="E77" i="69"/>
  <c r="K76" i="69"/>
  <c r="J76" i="69"/>
  <c r="F76" i="69"/>
  <c r="E76" i="69"/>
  <c r="K75" i="69"/>
  <c r="J75" i="69"/>
  <c r="F75" i="69"/>
  <c r="E75" i="69"/>
  <c r="K74" i="69"/>
  <c r="J74" i="69"/>
  <c r="F74" i="69"/>
  <c r="E74" i="69"/>
  <c r="K73" i="69"/>
  <c r="J73" i="69"/>
  <c r="F73" i="69"/>
  <c r="E73" i="69"/>
  <c r="K72" i="69"/>
  <c r="J72" i="69"/>
  <c r="F72" i="69"/>
  <c r="E72" i="69"/>
  <c r="K71" i="69"/>
  <c r="J71" i="69"/>
  <c r="F71" i="69"/>
  <c r="E71" i="69"/>
  <c r="K70" i="69"/>
  <c r="J70" i="69"/>
  <c r="F70" i="69"/>
  <c r="E70" i="69"/>
  <c r="K69" i="69"/>
  <c r="J69" i="69"/>
  <c r="F69" i="69"/>
  <c r="E69" i="69"/>
  <c r="K68" i="69"/>
  <c r="J68" i="69"/>
  <c r="F68" i="69"/>
  <c r="E68" i="69"/>
  <c r="K67" i="69"/>
  <c r="J67" i="69"/>
  <c r="F67" i="69"/>
  <c r="E67" i="69"/>
  <c r="K66" i="69"/>
  <c r="J66" i="69"/>
  <c r="F66" i="69"/>
  <c r="E66" i="69"/>
  <c r="K65" i="69"/>
  <c r="J65" i="69"/>
  <c r="F65" i="69"/>
  <c r="E65" i="69"/>
  <c r="K64" i="69"/>
  <c r="J64" i="69"/>
  <c r="F64" i="69"/>
  <c r="E64" i="69"/>
  <c r="K63" i="69"/>
  <c r="J63" i="69"/>
  <c r="F63" i="69"/>
  <c r="E63" i="69"/>
  <c r="K62" i="69"/>
  <c r="J62" i="69"/>
  <c r="F62" i="69"/>
  <c r="E62" i="69"/>
  <c r="K61" i="69"/>
  <c r="J61" i="69"/>
  <c r="F61" i="69"/>
  <c r="E61" i="69"/>
  <c r="K60" i="69"/>
  <c r="J60" i="69"/>
  <c r="F60" i="69"/>
  <c r="E60" i="69"/>
  <c r="K59" i="69"/>
  <c r="J59" i="69"/>
  <c r="F59" i="69"/>
  <c r="E59" i="69"/>
  <c r="K58" i="69"/>
  <c r="J58" i="69"/>
  <c r="F58" i="69"/>
  <c r="E58" i="69"/>
  <c r="K57" i="69"/>
  <c r="J57" i="69"/>
  <c r="F57" i="69"/>
  <c r="E57" i="69"/>
  <c r="K56" i="69"/>
  <c r="J56" i="69"/>
  <c r="F56" i="69"/>
  <c r="E56" i="69"/>
  <c r="K55" i="69"/>
  <c r="J55" i="69"/>
  <c r="F55" i="69"/>
  <c r="E55" i="69"/>
  <c r="K54" i="69"/>
  <c r="J54" i="69"/>
  <c r="F54" i="69"/>
  <c r="E54" i="69"/>
  <c r="K53" i="69"/>
  <c r="J53" i="69"/>
  <c r="F53" i="69"/>
  <c r="E53" i="69"/>
  <c r="K52" i="69"/>
  <c r="J52" i="69"/>
  <c r="F52" i="69"/>
  <c r="E52" i="69"/>
  <c r="K51" i="69"/>
  <c r="J51" i="69"/>
  <c r="F51" i="69"/>
  <c r="E51" i="69"/>
  <c r="K50" i="69"/>
  <c r="J50" i="69"/>
  <c r="F50" i="69"/>
  <c r="E50" i="69"/>
  <c r="K49" i="69"/>
  <c r="J49" i="69"/>
  <c r="F49" i="69"/>
  <c r="E49" i="69"/>
  <c r="K48" i="69"/>
  <c r="J48" i="69"/>
  <c r="F48" i="69"/>
  <c r="E48" i="69"/>
  <c r="K47" i="69"/>
  <c r="J47" i="69"/>
  <c r="F47" i="69"/>
  <c r="E47" i="69"/>
  <c r="K46" i="69"/>
  <c r="J46" i="69"/>
  <c r="F46" i="69"/>
  <c r="E46" i="69"/>
  <c r="K45" i="69"/>
  <c r="J45" i="69"/>
  <c r="F45" i="69"/>
  <c r="E45" i="69"/>
  <c r="K44" i="69"/>
  <c r="J44" i="69"/>
  <c r="F44" i="69"/>
  <c r="E44" i="69"/>
  <c r="K43" i="69"/>
  <c r="J43" i="69"/>
  <c r="F43" i="69"/>
  <c r="E43" i="69"/>
  <c r="K42" i="69"/>
  <c r="J42" i="69"/>
  <c r="F42" i="69"/>
  <c r="E42" i="69"/>
  <c r="K41" i="69"/>
  <c r="J41" i="69"/>
  <c r="F41" i="69"/>
  <c r="E41" i="69"/>
  <c r="K40" i="69"/>
  <c r="J40" i="69"/>
  <c r="F40" i="69"/>
  <c r="E40" i="69"/>
  <c r="K39" i="69"/>
  <c r="J39" i="69"/>
  <c r="F39" i="69"/>
  <c r="E39" i="69"/>
  <c r="K38" i="69"/>
  <c r="J38" i="69"/>
  <c r="F38" i="69"/>
  <c r="E38" i="69"/>
  <c r="K37" i="69"/>
  <c r="J37" i="69"/>
  <c r="F37" i="69"/>
  <c r="E37" i="69"/>
  <c r="K36" i="69"/>
  <c r="J36" i="69"/>
  <c r="F36" i="69"/>
  <c r="E36" i="69"/>
  <c r="K35" i="69"/>
  <c r="J35" i="69"/>
  <c r="F35" i="69"/>
  <c r="E35" i="69"/>
  <c r="K34" i="69"/>
  <c r="J34" i="69"/>
  <c r="F34" i="69"/>
  <c r="E34" i="69"/>
  <c r="K33" i="69"/>
  <c r="J33" i="69"/>
  <c r="F33" i="69"/>
  <c r="E33" i="69"/>
  <c r="K32" i="69"/>
  <c r="J32" i="69"/>
  <c r="F32" i="69"/>
  <c r="E32" i="69"/>
  <c r="K31" i="69"/>
  <c r="J31" i="69"/>
  <c r="F31" i="69"/>
  <c r="E31" i="69"/>
  <c r="K30" i="69"/>
  <c r="J30" i="69"/>
  <c r="F30" i="69"/>
  <c r="E30" i="69"/>
  <c r="K29" i="69"/>
  <c r="J29" i="69"/>
  <c r="F29" i="69"/>
  <c r="E29" i="69"/>
  <c r="K28" i="69"/>
  <c r="J28" i="69"/>
  <c r="F28" i="69"/>
  <c r="E28" i="69"/>
  <c r="K27" i="69"/>
  <c r="J27" i="69"/>
  <c r="F27" i="69"/>
  <c r="E27" i="69"/>
  <c r="K26" i="69"/>
  <c r="J26" i="69"/>
  <c r="F26" i="69"/>
  <c r="E26" i="69"/>
  <c r="K25" i="69"/>
  <c r="J25" i="69"/>
  <c r="F25" i="69"/>
  <c r="E25" i="69"/>
  <c r="K24" i="69"/>
  <c r="J24" i="69"/>
  <c r="F24" i="69"/>
  <c r="E24" i="69"/>
  <c r="K23" i="69"/>
  <c r="J23" i="69"/>
  <c r="F23" i="69"/>
  <c r="E23" i="69"/>
  <c r="K22" i="69"/>
  <c r="J22" i="69"/>
  <c r="F22" i="69"/>
  <c r="E22" i="69"/>
  <c r="K21" i="69"/>
  <c r="J21" i="69"/>
  <c r="F21" i="69"/>
  <c r="E21" i="69"/>
  <c r="K20" i="69"/>
  <c r="J20" i="69"/>
  <c r="F20" i="69"/>
  <c r="E20" i="69"/>
  <c r="K19" i="69"/>
  <c r="J19" i="69"/>
  <c r="F19" i="69"/>
  <c r="E19" i="69"/>
  <c r="K18" i="69"/>
  <c r="J18" i="69"/>
  <c r="F18" i="69"/>
  <c r="E18" i="69"/>
  <c r="K17" i="69"/>
  <c r="J17" i="69"/>
  <c r="F17" i="69"/>
  <c r="E17" i="69"/>
  <c r="K16" i="69"/>
  <c r="J16" i="69"/>
  <c r="F16" i="69"/>
  <c r="E16" i="69"/>
  <c r="K15" i="69"/>
  <c r="J15" i="69"/>
  <c r="F15" i="69"/>
  <c r="E15" i="69"/>
  <c r="K14" i="69"/>
  <c r="J14" i="69"/>
  <c r="F14" i="69"/>
  <c r="E14" i="69"/>
  <c r="K13" i="69"/>
  <c r="J13" i="69"/>
  <c r="F13" i="69"/>
  <c r="E13" i="69"/>
  <c r="K12" i="69"/>
  <c r="J12" i="69"/>
  <c r="F12" i="69"/>
  <c r="E12" i="69"/>
  <c r="K11" i="69"/>
  <c r="J11" i="69"/>
  <c r="F11" i="69"/>
  <c r="E11" i="69"/>
  <c r="K10" i="69"/>
  <c r="J10" i="69"/>
  <c r="F10" i="69"/>
  <c r="E10" i="69"/>
  <c r="K9" i="69"/>
  <c r="J9" i="69"/>
  <c r="F9" i="69"/>
  <c r="E9" i="69"/>
  <c r="K8" i="69"/>
  <c r="J8" i="69"/>
  <c r="F8" i="69"/>
  <c r="E8" i="69"/>
  <c r="I5" i="69"/>
  <c r="J5" i="69" s="1"/>
  <c r="K5" i="69" s="1"/>
  <c r="D5" i="69"/>
  <c r="E5" i="69" s="1"/>
  <c r="F5" i="69" s="1"/>
  <c r="Q4" i="69"/>
  <c r="P4" i="69"/>
  <c r="N4" i="69"/>
  <c r="M4" i="69"/>
  <c r="K4" i="69"/>
  <c r="J4" i="69"/>
  <c r="E4" i="69"/>
  <c r="F4" i="69" s="1"/>
  <c r="P3" i="69"/>
  <c r="P5" i="69" s="1"/>
  <c r="Q5" i="69" s="1"/>
  <c r="M3" i="69"/>
  <c r="M5" i="69" s="1"/>
  <c r="N5" i="69" s="1"/>
  <c r="J3" i="69"/>
  <c r="E3" i="69"/>
  <c r="K248" i="68"/>
  <c r="J248" i="68"/>
  <c r="F248" i="68"/>
  <c r="E248" i="68"/>
  <c r="K247" i="68"/>
  <c r="J247" i="68"/>
  <c r="F247" i="68"/>
  <c r="E247" i="68"/>
  <c r="K246" i="68"/>
  <c r="J246" i="68"/>
  <c r="F246" i="68"/>
  <c r="E246" i="68"/>
  <c r="K245" i="68"/>
  <c r="J245" i="68"/>
  <c r="F245" i="68"/>
  <c r="E245" i="68"/>
  <c r="K244" i="68"/>
  <c r="J244" i="68"/>
  <c r="F244" i="68"/>
  <c r="E244" i="68"/>
  <c r="K243" i="68"/>
  <c r="J243" i="68"/>
  <c r="F243" i="68"/>
  <c r="E243" i="68"/>
  <c r="K242" i="68"/>
  <c r="J242" i="68"/>
  <c r="F242" i="68"/>
  <c r="E242" i="68"/>
  <c r="K241" i="68"/>
  <c r="J241" i="68"/>
  <c r="F241" i="68"/>
  <c r="E241" i="68"/>
  <c r="K240" i="68"/>
  <c r="J240" i="68"/>
  <c r="F240" i="68"/>
  <c r="E240" i="68"/>
  <c r="K239" i="68"/>
  <c r="J239" i="68"/>
  <c r="F239" i="68"/>
  <c r="E239" i="68"/>
  <c r="K238" i="68"/>
  <c r="J238" i="68"/>
  <c r="F238" i="68"/>
  <c r="E238" i="68"/>
  <c r="K237" i="68"/>
  <c r="J237" i="68"/>
  <c r="F237" i="68"/>
  <c r="E237" i="68"/>
  <c r="K236" i="68"/>
  <c r="J236" i="68"/>
  <c r="F236" i="68"/>
  <c r="E236" i="68"/>
  <c r="K235" i="68"/>
  <c r="J235" i="68"/>
  <c r="F235" i="68"/>
  <c r="E235" i="68"/>
  <c r="K234" i="68"/>
  <c r="J234" i="68"/>
  <c r="F234" i="68"/>
  <c r="E234" i="68"/>
  <c r="K233" i="68"/>
  <c r="J233" i="68"/>
  <c r="F233" i="68"/>
  <c r="E233" i="68"/>
  <c r="K232" i="68"/>
  <c r="J232" i="68"/>
  <c r="F232" i="68"/>
  <c r="E232" i="68"/>
  <c r="K231" i="68"/>
  <c r="J231" i="68"/>
  <c r="F231" i="68"/>
  <c r="E231" i="68"/>
  <c r="K230" i="68"/>
  <c r="J230" i="68"/>
  <c r="F230" i="68"/>
  <c r="E230" i="68"/>
  <c r="K229" i="68"/>
  <c r="J229" i="68"/>
  <c r="F229" i="68"/>
  <c r="E229" i="68"/>
  <c r="K228" i="68"/>
  <c r="J228" i="68"/>
  <c r="F228" i="68"/>
  <c r="E228" i="68"/>
  <c r="K227" i="68"/>
  <c r="J227" i="68"/>
  <c r="F227" i="68"/>
  <c r="E227" i="68"/>
  <c r="K226" i="68"/>
  <c r="J226" i="68"/>
  <c r="F226" i="68"/>
  <c r="E226" i="68"/>
  <c r="K225" i="68"/>
  <c r="J225" i="68"/>
  <c r="F225" i="68"/>
  <c r="E225" i="68"/>
  <c r="K224" i="68"/>
  <c r="J224" i="68"/>
  <c r="F224" i="68"/>
  <c r="E224" i="68"/>
  <c r="K223" i="68"/>
  <c r="J223" i="68"/>
  <c r="F223" i="68"/>
  <c r="E223" i="68"/>
  <c r="K222" i="68"/>
  <c r="J222" i="68"/>
  <c r="F222" i="68"/>
  <c r="E222" i="68"/>
  <c r="K221" i="68"/>
  <c r="J221" i="68"/>
  <c r="F221" i="68"/>
  <c r="E221" i="68"/>
  <c r="K220" i="68"/>
  <c r="J220" i="68"/>
  <c r="F220" i="68"/>
  <c r="E220" i="68"/>
  <c r="K219" i="68"/>
  <c r="J219" i="68"/>
  <c r="F219" i="68"/>
  <c r="E219" i="68"/>
  <c r="K218" i="68"/>
  <c r="J218" i="68"/>
  <c r="F218" i="68"/>
  <c r="E218" i="68"/>
  <c r="K217" i="68"/>
  <c r="J217" i="68"/>
  <c r="F217" i="68"/>
  <c r="E217" i="68"/>
  <c r="K216" i="68"/>
  <c r="J216" i="68"/>
  <c r="F216" i="68"/>
  <c r="E216" i="68"/>
  <c r="K215" i="68"/>
  <c r="J215" i="68"/>
  <c r="F215" i="68"/>
  <c r="E215" i="68"/>
  <c r="K214" i="68"/>
  <c r="J214" i="68"/>
  <c r="F214" i="68"/>
  <c r="E214" i="68"/>
  <c r="K213" i="68"/>
  <c r="J213" i="68"/>
  <c r="F213" i="68"/>
  <c r="E213" i="68"/>
  <c r="K212" i="68"/>
  <c r="J212" i="68"/>
  <c r="F212" i="68"/>
  <c r="E212" i="68"/>
  <c r="K211" i="68"/>
  <c r="J211" i="68"/>
  <c r="F211" i="68"/>
  <c r="E211" i="68"/>
  <c r="K210" i="68"/>
  <c r="J210" i="68"/>
  <c r="F210" i="68"/>
  <c r="E210" i="68"/>
  <c r="K209" i="68"/>
  <c r="J209" i="68"/>
  <c r="F209" i="68"/>
  <c r="E209" i="68"/>
  <c r="K208" i="68"/>
  <c r="J208" i="68"/>
  <c r="F208" i="68"/>
  <c r="E208" i="68"/>
  <c r="K207" i="68"/>
  <c r="J207" i="68"/>
  <c r="F207" i="68"/>
  <c r="E207" i="68"/>
  <c r="K206" i="68"/>
  <c r="J206" i="68"/>
  <c r="F206" i="68"/>
  <c r="E206" i="68"/>
  <c r="K205" i="68"/>
  <c r="J205" i="68"/>
  <c r="F205" i="68"/>
  <c r="E205" i="68"/>
  <c r="K204" i="68"/>
  <c r="J204" i="68"/>
  <c r="F204" i="68"/>
  <c r="E204" i="68"/>
  <c r="K203" i="68"/>
  <c r="J203" i="68"/>
  <c r="F203" i="68"/>
  <c r="E203" i="68"/>
  <c r="K202" i="68"/>
  <c r="J202" i="68"/>
  <c r="F202" i="68"/>
  <c r="E202" i="68"/>
  <c r="K201" i="68"/>
  <c r="J201" i="68"/>
  <c r="F201" i="68"/>
  <c r="E201" i="68"/>
  <c r="K200" i="68"/>
  <c r="J200" i="68"/>
  <c r="F200" i="68"/>
  <c r="E200" i="68"/>
  <c r="K199" i="68"/>
  <c r="J199" i="68"/>
  <c r="F199" i="68"/>
  <c r="E199" i="68"/>
  <c r="K198" i="68"/>
  <c r="J198" i="68"/>
  <c r="F198" i="68"/>
  <c r="E198" i="68"/>
  <c r="K197" i="68"/>
  <c r="J197" i="68"/>
  <c r="F197" i="68"/>
  <c r="E197" i="68"/>
  <c r="K196" i="68"/>
  <c r="J196" i="68"/>
  <c r="F196" i="68"/>
  <c r="E196" i="68"/>
  <c r="K195" i="68"/>
  <c r="J195" i="68"/>
  <c r="F195" i="68"/>
  <c r="E195" i="68"/>
  <c r="K194" i="68"/>
  <c r="J194" i="68"/>
  <c r="F194" i="68"/>
  <c r="E194" i="68"/>
  <c r="K193" i="68"/>
  <c r="J193" i="68"/>
  <c r="F193" i="68"/>
  <c r="E193" i="68"/>
  <c r="K192" i="68"/>
  <c r="J192" i="68"/>
  <c r="F192" i="68"/>
  <c r="E192" i="68"/>
  <c r="K191" i="68"/>
  <c r="J191" i="68"/>
  <c r="F191" i="68"/>
  <c r="E191" i="68"/>
  <c r="K190" i="68"/>
  <c r="J190" i="68"/>
  <c r="F190" i="68"/>
  <c r="E190" i="68"/>
  <c r="K189" i="68"/>
  <c r="J189" i="68"/>
  <c r="F189" i="68"/>
  <c r="E189" i="68"/>
  <c r="K188" i="68"/>
  <c r="J188" i="68"/>
  <c r="F188" i="68"/>
  <c r="E188" i="68"/>
  <c r="K187" i="68"/>
  <c r="J187" i="68"/>
  <c r="F187" i="68"/>
  <c r="E187" i="68"/>
  <c r="K186" i="68"/>
  <c r="J186" i="68"/>
  <c r="F186" i="68"/>
  <c r="E186" i="68"/>
  <c r="K185" i="68"/>
  <c r="J185" i="68"/>
  <c r="F185" i="68"/>
  <c r="E185" i="68"/>
  <c r="K184" i="68"/>
  <c r="J184" i="68"/>
  <c r="F184" i="68"/>
  <c r="E184" i="68"/>
  <c r="K183" i="68"/>
  <c r="J183" i="68"/>
  <c r="F183" i="68"/>
  <c r="E183" i="68"/>
  <c r="K182" i="68"/>
  <c r="J182" i="68"/>
  <c r="F182" i="68"/>
  <c r="E182" i="68"/>
  <c r="K181" i="68"/>
  <c r="J181" i="68"/>
  <c r="F181" i="68"/>
  <c r="E181" i="68"/>
  <c r="K180" i="68"/>
  <c r="J180" i="68"/>
  <c r="F180" i="68"/>
  <c r="E180" i="68"/>
  <c r="K179" i="68"/>
  <c r="J179" i="68"/>
  <c r="F179" i="68"/>
  <c r="E179" i="68"/>
  <c r="K178" i="68"/>
  <c r="J178" i="68"/>
  <c r="F178" i="68"/>
  <c r="E178" i="68"/>
  <c r="K177" i="68"/>
  <c r="J177" i="68"/>
  <c r="F177" i="68"/>
  <c r="E177" i="68"/>
  <c r="K176" i="68"/>
  <c r="J176" i="68"/>
  <c r="F176" i="68"/>
  <c r="E176" i="68"/>
  <c r="K175" i="68"/>
  <c r="J175" i="68"/>
  <c r="F175" i="68"/>
  <c r="E175" i="68"/>
  <c r="K174" i="68"/>
  <c r="J174" i="68"/>
  <c r="F174" i="68"/>
  <c r="E174" i="68"/>
  <c r="K173" i="68"/>
  <c r="J173" i="68"/>
  <c r="F173" i="68"/>
  <c r="E173" i="68"/>
  <c r="K172" i="68"/>
  <c r="J172" i="68"/>
  <c r="F172" i="68"/>
  <c r="E172" i="68"/>
  <c r="K171" i="68"/>
  <c r="J171" i="68"/>
  <c r="F171" i="68"/>
  <c r="E171" i="68"/>
  <c r="K170" i="68"/>
  <c r="J170" i="68"/>
  <c r="F170" i="68"/>
  <c r="E170" i="68"/>
  <c r="K169" i="68"/>
  <c r="J169" i="68"/>
  <c r="F169" i="68"/>
  <c r="E169" i="68"/>
  <c r="K168" i="68"/>
  <c r="J168" i="68"/>
  <c r="F168" i="68"/>
  <c r="E168" i="68"/>
  <c r="K167" i="68"/>
  <c r="J167" i="68"/>
  <c r="F167" i="68"/>
  <c r="E167" i="68"/>
  <c r="K166" i="68"/>
  <c r="J166" i="68"/>
  <c r="F166" i="68"/>
  <c r="E166" i="68"/>
  <c r="K165" i="68"/>
  <c r="J165" i="68"/>
  <c r="F165" i="68"/>
  <c r="E165" i="68"/>
  <c r="K164" i="68"/>
  <c r="J164" i="68"/>
  <c r="F164" i="68"/>
  <c r="E164" i="68"/>
  <c r="K163" i="68"/>
  <c r="J163" i="68"/>
  <c r="F163" i="68"/>
  <c r="E163" i="68"/>
  <c r="K162" i="68"/>
  <c r="J162" i="68"/>
  <c r="F162" i="68"/>
  <c r="E162" i="68"/>
  <c r="K161" i="68"/>
  <c r="J161" i="68"/>
  <c r="F161" i="68"/>
  <c r="E161" i="68"/>
  <c r="K160" i="68"/>
  <c r="J160" i="68"/>
  <c r="F160" i="68"/>
  <c r="E160" i="68"/>
  <c r="K159" i="68"/>
  <c r="J159" i="68"/>
  <c r="F159" i="68"/>
  <c r="E159" i="68"/>
  <c r="K158" i="68"/>
  <c r="J158" i="68"/>
  <c r="F158" i="68"/>
  <c r="E158" i="68"/>
  <c r="K157" i="68"/>
  <c r="J157" i="68"/>
  <c r="F157" i="68"/>
  <c r="E157" i="68"/>
  <c r="K156" i="68"/>
  <c r="J156" i="68"/>
  <c r="F156" i="68"/>
  <c r="E156" i="68"/>
  <c r="K155" i="68"/>
  <c r="J155" i="68"/>
  <c r="F155" i="68"/>
  <c r="E155" i="68"/>
  <c r="K154" i="68"/>
  <c r="J154" i="68"/>
  <c r="F154" i="68"/>
  <c r="E154" i="68"/>
  <c r="K153" i="68"/>
  <c r="J153" i="68"/>
  <c r="F153" i="68"/>
  <c r="E153" i="68"/>
  <c r="K152" i="68"/>
  <c r="J152" i="68"/>
  <c r="F152" i="68"/>
  <c r="E152" i="68"/>
  <c r="K151" i="68"/>
  <c r="J151" i="68"/>
  <c r="F151" i="68"/>
  <c r="E151" i="68"/>
  <c r="K150" i="68"/>
  <c r="J150" i="68"/>
  <c r="F150" i="68"/>
  <c r="E150" i="68"/>
  <c r="K149" i="68"/>
  <c r="J149" i="68"/>
  <c r="F149" i="68"/>
  <c r="E149" i="68"/>
  <c r="K148" i="68"/>
  <c r="J148" i="68"/>
  <c r="F148" i="68"/>
  <c r="E148" i="68"/>
  <c r="K147" i="68"/>
  <c r="J147" i="68"/>
  <c r="F147" i="68"/>
  <c r="E147" i="68"/>
  <c r="K146" i="68"/>
  <c r="J146" i="68"/>
  <c r="F146" i="68"/>
  <c r="E146" i="68"/>
  <c r="K145" i="68"/>
  <c r="J145" i="68"/>
  <c r="F145" i="68"/>
  <c r="E145" i="68"/>
  <c r="K144" i="68"/>
  <c r="J144" i="68"/>
  <c r="F144" i="68"/>
  <c r="E144" i="68"/>
  <c r="K143" i="68"/>
  <c r="J143" i="68"/>
  <c r="F143" i="68"/>
  <c r="E143" i="68"/>
  <c r="K142" i="68"/>
  <c r="J142" i="68"/>
  <c r="F142" i="68"/>
  <c r="E142" i="68"/>
  <c r="K141" i="68"/>
  <c r="J141" i="68"/>
  <c r="F141" i="68"/>
  <c r="E141" i="68"/>
  <c r="K140" i="68"/>
  <c r="J140" i="68"/>
  <c r="F140" i="68"/>
  <c r="E140" i="68"/>
  <c r="K139" i="68"/>
  <c r="J139" i="68"/>
  <c r="F139" i="68"/>
  <c r="E139" i="68"/>
  <c r="K138" i="68"/>
  <c r="J138" i="68"/>
  <c r="F138" i="68"/>
  <c r="E138" i="68"/>
  <c r="K137" i="68"/>
  <c r="J137" i="68"/>
  <c r="F137" i="68"/>
  <c r="E137" i="68"/>
  <c r="K136" i="68"/>
  <c r="J136" i="68"/>
  <c r="F136" i="68"/>
  <c r="E136" i="68"/>
  <c r="K135" i="68"/>
  <c r="J135" i="68"/>
  <c r="F135" i="68"/>
  <c r="E135" i="68"/>
  <c r="K134" i="68"/>
  <c r="J134" i="68"/>
  <c r="F134" i="68"/>
  <c r="E134" i="68"/>
  <c r="K133" i="68"/>
  <c r="J133" i="68"/>
  <c r="F133" i="68"/>
  <c r="E133" i="68"/>
  <c r="K132" i="68"/>
  <c r="J132" i="68"/>
  <c r="F132" i="68"/>
  <c r="E132" i="68"/>
  <c r="K131" i="68"/>
  <c r="J131" i="68"/>
  <c r="F131" i="68"/>
  <c r="E131" i="68"/>
  <c r="K130" i="68"/>
  <c r="J130" i="68"/>
  <c r="F130" i="68"/>
  <c r="E130" i="68"/>
  <c r="K129" i="68"/>
  <c r="J129" i="68"/>
  <c r="F129" i="68"/>
  <c r="E129" i="68"/>
  <c r="K128" i="68"/>
  <c r="J128" i="68"/>
  <c r="F128" i="68"/>
  <c r="E128" i="68"/>
  <c r="K127" i="68"/>
  <c r="J127" i="68"/>
  <c r="F127" i="68"/>
  <c r="E127" i="68"/>
  <c r="K126" i="68"/>
  <c r="J126" i="68"/>
  <c r="F126" i="68"/>
  <c r="E126" i="68"/>
  <c r="K125" i="68"/>
  <c r="J125" i="68"/>
  <c r="F125" i="68"/>
  <c r="E125" i="68"/>
  <c r="K124" i="68"/>
  <c r="J124" i="68"/>
  <c r="F124" i="68"/>
  <c r="E124" i="68"/>
  <c r="K123" i="68"/>
  <c r="J123" i="68"/>
  <c r="F123" i="68"/>
  <c r="E123" i="68"/>
  <c r="K122" i="68"/>
  <c r="J122" i="68"/>
  <c r="F122" i="68"/>
  <c r="E122" i="68"/>
  <c r="K121" i="68"/>
  <c r="J121" i="68"/>
  <c r="F121" i="68"/>
  <c r="E121" i="68"/>
  <c r="K120" i="68"/>
  <c r="J120" i="68"/>
  <c r="F120" i="68"/>
  <c r="E120" i="68"/>
  <c r="K119" i="68"/>
  <c r="J119" i="68"/>
  <c r="F119" i="68"/>
  <c r="E119" i="68"/>
  <c r="K118" i="68"/>
  <c r="J118" i="68"/>
  <c r="F118" i="68"/>
  <c r="E118" i="68"/>
  <c r="K117" i="68"/>
  <c r="J117" i="68"/>
  <c r="F117" i="68"/>
  <c r="E117" i="68"/>
  <c r="K116" i="68"/>
  <c r="J116" i="68"/>
  <c r="F116" i="68"/>
  <c r="E116" i="68"/>
  <c r="K115" i="68"/>
  <c r="J115" i="68"/>
  <c r="F115" i="68"/>
  <c r="E115" i="68"/>
  <c r="K114" i="68"/>
  <c r="J114" i="68"/>
  <c r="F114" i="68"/>
  <c r="E114" i="68"/>
  <c r="K113" i="68"/>
  <c r="J113" i="68"/>
  <c r="F113" i="68"/>
  <c r="E113" i="68"/>
  <c r="K112" i="68"/>
  <c r="J112" i="68"/>
  <c r="F112" i="68"/>
  <c r="E112" i="68"/>
  <c r="K111" i="68"/>
  <c r="J111" i="68"/>
  <c r="F111" i="68"/>
  <c r="E111" i="68"/>
  <c r="K110" i="68"/>
  <c r="J110" i="68"/>
  <c r="F110" i="68"/>
  <c r="E110" i="68"/>
  <c r="K109" i="68"/>
  <c r="J109" i="68"/>
  <c r="F109" i="68"/>
  <c r="E109" i="68"/>
  <c r="K108" i="68"/>
  <c r="J108" i="68"/>
  <c r="F108" i="68"/>
  <c r="E108" i="68"/>
  <c r="K107" i="68"/>
  <c r="J107" i="68"/>
  <c r="F107" i="68"/>
  <c r="E107" i="68"/>
  <c r="K106" i="68"/>
  <c r="J106" i="68"/>
  <c r="F106" i="68"/>
  <c r="E106" i="68"/>
  <c r="K105" i="68"/>
  <c r="J105" i="68"/>
  <c r="F105" i="68"/>
  <c r="E105" i="68"/>
  <c r="K104" i="68"/>
  <c r="J104" i="68"/>
  <c r="F104" i="68"/>
  <c r="E104" i="68"/>
  <c r="K103" i="68"/>
  <c r="J103" i="68"/>
  <c r="F103" i="68"/>
  <c r="E103" i="68"/>
  <c r="K102" i="68"/>
  <c r="J102" i="68"/>
  <c r="F102" i="68"/>
  <c r="E102" i="68"/>
  <c r="K101" i="68"/>
  <c r="J101" i="68"/>
  <c r="F101" i="68"/>
  <c r="E101" i="68"/>
  <c r="K100" i="68"/>
  <c r="J100" i="68"/>
  <c r="F100" i="68"/>
  <c r="E100" i="68"/>
  <c r="K99" i="68"/>
  <c r="J99" i="68"/>
  <c r="F99" i="68"/>
  <c r="E99" i="68"/>
  <c r="K98" i="68"/>
  <c r="J98" i="68"/>
  <c r="F98" i="68"/>
  <c r="E98" i="68"/>
  <c r="K97" i="68"/>
  <c r="J97" i="68"/>
  <c r="F97" i="68"/>
  <c r="E97" i="68"/>
  <c r="K96" i="68"/>
  <c r="J96" i="68"/>
  <c r="F96" i="68"/>
  <c r="E96" i="68"/>
  <c r="K95" i="68"/>
  <c r="J95" i="68"/>
  <c r="F95" i="68"/>
  <c r="E95" i="68"/>
  <c r="K94" i="68"/>
  <c r="J94" i="68"/>
  <c r="F94" i="68"/>
  <c r="E94" i="68"/>
  <c r="K93" i="68"/>
  <c r="J93" i="68"/>
  <c r="F93" i="68"/>
  <c r="E93" i="68"/>
  <c r="K92" i="68"/>
  <c r="J92" i="68"/>
  <c r="F92" i="68"/>
  <c r="E92" i="68"/>
  <c r="K91" i="68"/>
  <c r="J91" i="68"/>
  <c r="F91" i="68"/>
  <c r="E91" i="68"/>
  <c r="K90" i="68"/>
  <c r="J90" i="68"/>
  <c r="F90" i="68"/>
  <c r="E90" i="68"/>
  <c r="K89" i="68"/>
  <c r="J89" i="68"/>
  <c r="F89" i="68"/>
  <c r="E89" i="68"/>
  <c r="K88" i="68"/>
  <c r="J88" i="68"/>
  <c r="F88" i="68"/>
  <c r="E88" i="68"/>
  <c r="K87" i="68"/>
  <c r="J87" i="68"/>
  <c r="F87" i="68"/>
  <c r="E87" i="68"/>
  <c r="K86" i="68"/>
  <c r="J86" i="68"/>
  <c r="F86" i="68"/>
  <c r="E86" i="68"/>
  <c r="K85" i="68"/>
  <c r="J85" i="68"/>
  <c r="F85" i="68"/>
  <c r="E85" i="68"/>
  <c r="K84" i="68"/>
  <c r="J84" i="68"/>
  <c r="F84" i="68"/>
  <c r="E84" i="68"/>
  <c r="K83" i="68"/>
  <c r="J83" i="68"/>
  <c r="F83" i="68"/>
  <c r="E83" i="68"/>
  <c r="K82" i="68"/>
  <c r="J82" i="68"/>
  <c r="F82" i="68"/>
  <c r="E82" i="68"/>
  <c r="K81" i="68"/>
  <c r="J81" i="68"/>
  <c r="F81" i="68"/>
  <c r="E81" i="68"/>
  <c r="K80" i="68"/>
  <c r="J80" i="68"/>
  <c r="F80" i="68"/>
  <c r="E80" i="68"/>
  <c r="K79" i="68"/>
  <c r="J79" i="68"/>
  <c r="F79" i="68"/>
  <c r="E79" i="68"/>
  <c r="K78" i="68"/>
  <c r="J78" i="68"/>
  <c r="F78" i="68"/>
  <c r="E78" i="68"/>
  <c r="K77" i="68"/>
  <c r="J77" i="68"/>
  <c r="F77" i="68"/>
  <c r="E77" i="68"/>
  <c r="K76" i="68"/>
  <c r="J76" i="68"/>
  <c r="F76" i="68"/>
  <c r="E76" i="68"/>
  <c r="K75" i="68"/>
  <c r="J75" i="68"/>
  <c r="F75" i="68"/>
  <c r="E75" i="68"/>
  <c r="K74" i="68"/>
  <c r="J74" i="68"/>
  <c r="F74" i="68"/>
  <c r="E74" i="68"/>
  <c r="K73" i="68"/>
  <c r="J73" i="68"/>
  <c r="F73" i="68"/>
  <c r="E73" i="68"/>
  <c r="K72" i="68"/>
  <c r="J72" i="68"/>
  <c r="F72" i="68"/>
  <c r="E72" i="68"/>
  <c r="K71" i="68"/>
  <c r="J71" i="68"/>
  <c r="F71" i="68"/>
  <c r="E71" i="68"/>
  <c r="K70" i="68"/>
  <c r="J70" i="68"/>
  <c r="F70" i="68"/>
  <c r="E70" i="68"/>
  <c r="K69" i="68"/>
  <c r="J69" i="68"/>
  <c r="F69" i="68"/>
  <c r="E69" i="68"/>
  <c r="K68" i="68"/>
  <c r="J68" i="68"/>
  <c r="F68" i="68"/>
  <c r="E68" i="68"/>
  <c r="K67" i="68"/>
  <c r="J67" i="68"/>
  <c r="F67" i="68"/>
  <c r="E67" i="68"/>
  <c r="K66" i="68"/>
  <c r="J66" i="68"/>
  <c r="F66" i="68"/>
  <c r="E66" i="68"/>
  <c r="K65" i="68"/>
  <c r="J65" i="68"/>
  <c r="F65" i="68"/>
  <c r="E65" i="68"/>
  <c r="K64" i="68"/>
  <c r="J64" i="68"/>
  <c r="F64" i="68"/>
  <c r="E64" i="68"/>
  <c r="K63" i="68"/>
  <c r="J63" i="68"/>
  <c r="F63" i="68"/>
  <c r="E63" i="68"/>
  <c r="K62" i="68"/>
  <c r="J62" i="68"/>
  <c r="F62" i="68"/>
  <c r="E62" i="68"/>
  <c r="K61" i="68"/>
  <c r="J61" i="68"/>
  <c r="F61" i="68"/>
  <c r="E61" i="68"/>
  <c r="K60" i="68"/>
  <c r="J60" i="68"/>
  <c r="F60" i="68"/>
  <c r="E60" i="68"/>
  <c r="K59" i="68"/>
  <c r="J59" i="68"/>
  <c r="F59" i="68"/>
  <c r="E59" i="68"/>
  <c r="K58" i="68"/>
  <c r="J58" i="68"/>
  <c r="F58" i="68"/>
  <c r="E58" i="68"/>
  <c r="K57" i="68"/>
  <c r="J57" i="68"/>
  <c r="F57" i="68"/>
  <c r="E57" i="68"/>
  <c r="K56" i="68"/>
  <c r="J56" i="68"/>
  <c r="F56" i="68"/>
  <c r="E56" i="68"/>
  <c r="K55" i="68"/>
  <c r="J55" i="68"/>
  <c r="F55" i="68"/>
  <c r="E55" i="68"/>
  <c r="K54" i="68"/>
  <c r="J54" i="68"/>
  <c r="F54" i="68"/>
  <c r="E54" i="68"/>
  <c r="K53" i="68"/>
  <c r="J53" i="68"/>
  <c r="F53" i="68"/>
  <c r="E53" i="68"/>
  <c r="K52" i="68"/>
  <c r="J52" i="68"/>
  <c r="F52" i="68"/>
  <c r="E52" i="68"/>
  <c r="K51" i="68"/>
  <c r="J51" i="68"/>
  <c r="F51" i="68"/>
  <c r="E51" i="68"/>
  <c r="K50" i="68"/>
  <c r="J50" i="68"/>
  <c r="F50" i="68"/>
  <c r="E50" i="68"/>
  <c r="K49" i="68"/>
  <c r="J49" i="68"/>
  <c r="F49" i="68"/>
  <c r="E49" i="68"/>
  <c r="K48" i="68"/>
  <c r="J48" i="68"/>
  <c r="F48" i="68"/>
  <c r="E48" i="68"/>
  <c r="K47" i="68"/>
  <c r="J47" i="68"/>
  <c r="F47" i="68"/>
  <c r="E47" i="68"/>
  <c r="K46" i="68"/>
  <c r="J46" i="68"/>
  <c r="F46" i="68"/>
  <c r="E46" i="68"/>
  <c r="K45" i="68"/>
  <c r="J45" i="68"/>
  <c r="F45" i="68"/>
  <c r="E45" i="68"/>
  <c r="K44" i="68"/>
  <c r="J44" i="68"/>
  <c r="F44" i="68"/>
  <c r="E44" i="68"/>
  <c r="K43" i="68"/>
  <c r="J43" i="68"/>
  <c r="F43" i="68"/>
  <c r="E43" i="68"/>
  <c r="K42" i="68"/>
  <c r="J42" i="68"/>
  <c r="F42" i="68"/>
  <c r="E42" i="68"/>
  <c r="K41" i="68"/>
  <c r="J41" i="68"/>
  <c r="F41" i="68"/>
  <c r="E41" i="68"/>
  <c r="K40" i="68"/>
  <c r="J40" i="68"/>
  <c r="F40" i="68"/>
  <c r="E40" i="68"/>
  <c r="K39" i="68"/>
  <c r="J39" i="68"/>
  <c r="F39" i="68"/>
  <c r="E39" i="68"/>
  <c r="K38" i="68"/>
  <c r="J38" i="68"/>
  <c r="F38" i="68"/>
  <c r="E38" i="68"/>
  <c r="K37" i="68"/>
  <c r="J37" i="68"/>
  <c r="F37" i="68"/>
  <c r="E37" i="68"/>
  <c r="K36" i="68"/>
  <c r="J36" i="68"/>
  <c r="F36" i="68"/>
  <c r="E36" i="68"/>
  <c r="K35" i="68"/>
  <c r="J35" i="68"/>
  <c r="F35" i="68"/>
  <c r="E35" i="68"/>
  <c r="K34" i="68"/>
  <c r="J34" i="68"/>
  <c r="F34" i="68"/>
  <c r="E34" i="68"/>
  <c r="K33" i="68"/>
  <c r="J33" i="68"/>
  <c r="F33" i="68"/>
  <c r="E33" i="68"/>
  <c r="K32" i="68"/>
  <c r="J32" i="68"/>
  <c r="F32" i="68"/>
  <c r="E32" i="68"/>
  <c r="K31" i="68"/>
  <c r="J31" i="68"/>
  <c r="F31" i="68"/>
  <c r="E31" i="68"/>
  <c r="K30" i="68"/>
  <c r="J30" i="68"/>
  <c r="F30" i="68"/>
  <c r="E30" i="68"/>
  <c r="K29" i="68"/>
  <c r="J29" i="68"/>
  <c r="F29" i="68"/>
  <c r="E29" i="68"/>
  <c r="K28" i="68"/>
  <c r="J28" i="68"/>
  <c r="F28" i="68"/>
  <c r="E28" i="68"/>
  <c r="K27" i="68"/>
  <c r="J27" i="68"/>
  <c r="F27" i="68"/>
  <c r="E27" i="68"/>
  <c r="K26" i="68"/>
  <c r="J26" i="68"/>
  <c r="F26" i="68"/>
  <c r="E26" i="68"/>
  <c r="K25" i="68"/>
  <c r="J25" i="68"/>
  <c r="F25" i="68"/>
  <c r="E25" i="68"/>
  <c r="K24" i="68"/>
  <c r="J24" i="68"/>
  <c r="F24" i="68"/>
  <c r="E24" i="68"/>
  <c r="K23" i="68"/>
  <c r="J23" i="68"/>
  <c r="F23" i="68"/>
  <c r="E23" i="68"/>
  <c r="K22" i="68"/>
  <c r="J22" i="68"/>
  <c r="F22" i="68"/>
  <c r="E22" i="68"/>
  <c r="K21" i="68"/>
  <c r="J21" i="68"/>
  <c r="F21" i="68"/>
  <c r="E21" i="68"/>
  <c r="K20" i="68"/>
  <c r="J20" i="68"/>
  <c r="F20" i="68"/>
  <c r="E20" i="68"/>
  <c r="K19" i="68"/>
  <c r="J19" i="68"/>
  <c r="F19" i="68"/>
  <c r="E19" i="68"/>
  <c r="K18" i="68"/>
  <c r="J18" i="68"/>
  <c r="F18" i="68"/>
  <c r="E18" i="68"/>
  <c r="K17" i="68"/>
  <c r="J17" i="68"/>
  <c r="F17" i="68"/>
  <c r="E17" i="68"/>
  <c r="K16" i="68"/>
  <c r="J16" i="68"/>
  <c r="F16" i="68"/>
  <c r="E16" i="68"/>
  <c r="K15" i="68"/>
  <c r="J15" i="68"/>
  <c r="F15" i="68"/>
  <c r="E15" i="68"/>
  <c r="K14" i="68"/>
  <c r="J14" i="68"/>
  <c r="F14" i="68"/>
  <c r="E14" i="68"/>
  <c r="K13" i="68"/>
  <c r="J13" i="68"/>
  <c r="F13" i="68"/>
  <c r="E13" i="68"/>
  <c r="K12" i="68"/>
  <c r="J12" i="68"/>
  <c r="F12" i="68"/>
  <c r="E12" i="68"/>
  <c r="K11" i="68"/>
  <c r="J11" i="68"/>
  <c r="F11" i="68"/>
  <c r="E11" i="68"/>
  <c r="K10" i="68"/>
  <c r="J10" i="68"/>
  <c r="F10" i="68"/>
  <c r="E10" i="68"/>
  <c r="K9" i="68"/>
  <c r="J9" i="68"/>
  <c r="F9" i="68"/>
  <c r="E9" i="68"/>
  <c r="K8" i="68"/>
  <c r="J8" i="68"/>
  <c r="F8" i="68"/>
  <c r="E8" i="68"/>
  <c r="I5" i="68"/>
  <c r="J5" i="68" s="1"/>
  <c r="K5" i="68" s="1"/>
  <c r="E5" i="68"/>
  <c r="F5" i="68" s="1"/>
  <c r="D5" i="68"/>
  <c r="Q4" i="68"/>
  <c r="P4" i="68"/>
  <c r="N4" i="68"/>
  <c r="M4" i="68"/>
  <c r="J4" i="68"/>
  <c r="F4" i="68"/>
  <c r="E4" i="68"/>
  <c r="P3" i="68"/>
  <c r="P5" i="68" s="1"/>
  <c r="Q5" i="68" s="1"/>
  <c r="M3" i="68"/>
  <c r="M5" i="68" s="1"/>
  <c r="N5" i="68" s="1"/>
  <c r="J3" i="68"/>
  <c r="K4" i="68" s="1"/>
  <c r="E3" i="68"/>
  <c r="K248" i="67"/>
  <c r="J248" i="67"/>
  <c r="F248" i="67"/>
  <c r="E248" i="67"/>
  <c r="K247" i="67"/>
  <c r="J247" i="67"/>
  <c r="F247" i="67"/>
  <c r="E247" i="67"/>
  <c r="K246" i="67"/>
  <c r="J246" i="67"/>
  <c r="F246" i="67"/>
  <c r="E246" i="67"/>
  <c r="K245" i="67"/>
  <c r="J245" i="67"/>
  <c r="F245" i="67"/>
  <c r="E245" i="67"/>
  <c r="K244" i="67"/>
  <c r="J244" i="67"/>
  <c r="F244" i="67"/>
  <c r="E244" i="67"/>
  <c r="K243" i="67"/>
  <c r="J243" i="67"/>
  <c r="F243" i="67"/>
  <c r="E243" i="67"/>
  <c r="K242" i="67"/>
  <c r="J242" i="67"/>
  <c r="F242" i="67"/>
  <c r="E242" i="67"/>
  <c r="K241" i="67"/>
  <c r="J241" i="67"/>
  <c r="F241" i="67"/>
  <c r="E241" i="67"/>
  <c r="K240" i="67"/>
  <c r="J240" i="67"/>
  <c r="F240" i="67"/>
  <c r="E240" i="67"/>
  <c r="K239" i="67"/>
  <c r="J239" i="67"/>
  <c r="F239" i="67"/>
  <c r="E239" i="67"/>
  <c r="K238" i="67"/>
  <c r="J238" i="67"/>
  <c r="F238" i="67"/>
  <c r="E238" i="67"/>
  <c r="K237" i="67"/>
  <c r="J237" i="67"/>
  <c r="F237" i="67"/>
  <c r="E237" i="67"/>
  <c r="K236" i="67"/>
  <c r="J236" i="67"/>
  <c r="F236" i="67"/>
  <c r="E236" i="67"/>
  <c r="K235" i="67"/>
  <c r="J235" i="67"/>
  <c r="F235" i="67"/>
  <c r="E235" i="67"/>
  <c r="K234" i="67"/>
  <c r="J234" i="67"/>
  <c r="F234" i="67"/>
  <c r="E234" i="67"/>
  <c r="K233" i="67"/>
  <c r="J233" i="67"/>
  <c r="F233" i="67"/>
  <c r="E233" i="67"/>
  <c r="K232" i="67"/>
  <c r="J232" i="67"/>
  <c r="F232" i="67"/>
  <c r="E232" i="67"/>
  <c r="K231" i="67"/>
  <c r="J231" i="67"/>
  <c r="F231" i="67"/>
  <c r="E231" i="67"/>
  <c r="K230" i="67"/>
  <c r="J230" i="67"/>
  <c r="F230" i="67"/>
  <c r="E230" i="67"/>
  <c r="K229" i="67"/>
  <c r="J229" i="67"/>
  <c r="F229" i="67"/>
  <c r="E229" i="67"/>
  <c r="K228" i="67"/>
  <c r="J228" i="67"/>
  <c r="F228" i="67"/>
  <c r="E228" i="67"/>
  <c r="K227" i="67"/>
  <c r="J227" i="67"/>
  <c r="F227" i="67"/>
  <c r="E227" i="67"/>
  <c r="K226" i="67"/>
  <c r="J226" i="67"/>
  <c r="F226" i="67"/>
  <c r="E226" i="67"/>
  <c r="K225" i="67"/>
  <c r="J225" i="67"/>
  <c r="F225" i="67"/>
  <c r="E225" i="67"/>
  <c r="K224" i="67"/>
  <c r="J224" i="67"/>
  <c r="F224" i="67"/>
  <c r="E224" i="67"/>
  <c r="K223" i="67"/>
  <c r="J223" i="67"/>
  <c r="F223" i="67"/>
  <c r="E223" i="67"/>
  <c r="K222" i="67"/>
  <c r="J222" i="67"/>
  <c r="F222" i="67"/>
  <c r="E222" i="67"/>
  <c r="K221" i="67"/>
  <c r="J221" i="67"/>
  <c r="F221" i="67"/>
  <c r="E221" i="67"/>
  <c r="K220" i="67"/>
  <c r="J220" i="67"/>
  <c r="F220" i="67"/>
  <c r="E220" i="67"/>
  <c r="K219" i="67"/>
  <c r="J219" i="67"/>
  <c r="F219" i="67"/>
  <c r="E219" i="67"/>
  <c r="K218" i="67"/>
  <c r="J218" i="67"/>
  <c r="F218" i="67"/>
  <c r="E218" i="67"/>
  <c r="K217" i="67"/>
  <c r="J217" i="67"/>
  <c r="F217" i="67"/>
  <c r="E217" i="67"/>
  <c r="K216" i="67"/>
  <c r="J216" i="67"/>
  <c r="F216" i="67"/>
  <c r="E216" i="67"/>
  <c r="K215" i="67"/>
  <c r="J215" i="67"/>
  <c r="F215" i="67"/>
  <c r="E215" i="67"/>
  <c r="K214" i="67"/>
  <c r="J214" i="67"/>
  <c r="F214" i="67"/>
  <c r="E214" i="67"/>
  <c r="K213" i="67"/>
  <c r="J213" i="67"/>
  <c r="F213" i="67"/>
  <c r="E213" i="67"/>
  <c r="K212" i="67"/>
  <c r="J212" i="67"/>
  <c r="F212" i="67"/>
  <c r="E212" i="67"/>
  <c r="K211" i="67"/>
  <c r="J211" i="67"/>
  <c r="F211" i="67"/>
  <c r="E211" i="67"/>
  <c r="K210" i="67"/>
  <c r="J210" i="67"/>
  <c r="F210" i="67"/>
  <c r="E210" i="67"/>
  <c r="K209" i="67"/>
  <c r="J209" i="67"/>
  <c r="F209" i="67"/>
  <c r="E209" i="67"/>
  <c r="K208" i="67"/>
  <c r="J208" i="67"/>
  <c r="F208" i="67"/>
  <c r="E208" i="67"/>
  <c r="K207" i="67"/>
  <c r="J207" i="67"/>
  <c r="F207" i="67"/>
  <c r="E207" i="67"/>
  <c r="K206" i="67"/>
  <c r="J206" i="67"/>
  <c r="F206" i="67"/>
  <c r="E206" i="67"/>
  <c r="K205" i="67"/>
  <c r="J205" i="67"/>
  <c r="F205" i="67"/>
  <c r="E205" i="67"/>
  <c r="K204" i="67"/>
  <c r="J204" i="67"/>
  <c r="F204" i="67"/>
  <c r="E204" i="67"/>
  <c r="K203" i="67"/>
  <c r="J203" i="67"/>
  <c r="F203" i="67"/>
  <c r="E203" i="67"/>
  <c r="K202" i="67"/>
  <c r="J202" i="67"/>
  <c r="F202" i="67"/>
  <c r="E202" i="67"/>
  <c r="K201" i="67"/>
  <c r="J201" i="67"/>
  <c r="F201" i="67"/>
  <c r="E201" i="67"/>
  <c r="K200" i="67"/>
  <c r="J200" i="67"/>
  <c r="F200" i="67"/>
  <c r="E200" i="67"/>
  <c r="K199" i="67"/>
  <c r="J199" i="67"/>
  <c r="F199" i="67"/>
  <c r="E199" i="67"/>
  <c r="K198" i="67"/>
  <c r="J198" i="67"/>
  <c r="F198" i="67"/>
  <c r="E198" i="67"/>
  <c r="K197" i="67"/>
  <c r="J197" i="67"/>
  <c r="F197" i="67"/>
  <c r="E197" i="67"/>
  <c r="K196" i="67"/>
  <c r="J196" i="67"/>
  <c r="F196" i="67"/>
  <c r="E196" i="67"/>
  <c r="K195" i="67"/>
  <c r="J195" i="67"/>
  <c r="F195" i="67"/>
  <c r="E195" i="67"/>
  <c r="K194" i="67"/>
  <c r="J194" i="67"/>
  <c r="F194" i="67"/>
  <c r="E194" i="67"/>
  <c r="K193" i="67"/>
  <c r="J193" i="67"/>
  <c r="F193" i="67"/>
  <c r="E193" i="67"/>
  <c r="K192" i="67"/>
  <c r="J192" i="67"/>
  <c r="F192" i="67"/>
  <c r="E192" i="67"/>
  <c r="K191" i="67"/>
  <c r="J191" i="67"/>
  <c r="F191" i="67"/>
  <c r="E191" i="67"/>
  <c r="K190" i="67"/>
  <c r="J190" i="67"/>
  <c r="F190" i="67"/>
  <c r="E190" i="67"/>
  <c r="K189" i="67"/>
  <c r="J189" i="67"/>
  <c r="F189" i="67"/>
  <c r="E189" i="67"/>
  <c r="K188" i="67"/>
  <c r="J188" i="67"/>
  <c r="F188" i="67"/>
  <c r="E188" i="67"/>
  <c r="K187" i="67"/>
  <c r="J187" i="67"/>
  <c r="F187" i="67"/>
  <c r="E187" i="67"/>
  <c r="K186" i="67"/>
  <c r="J186" i="67"/>
  <c r="F186" i="67"/>
  <c r="E186" i="67"/>
  <c r="K185" i="67"/>
  <c r="J185" i="67"/>
  <c r="F185" i="67"/>
  <c r="E185" i="67"/>
  <c r="K184" i="67"/>
  <c r="J184" i="67"/>
  <c r="F184" i="67"/>
  <c r="E184" i="67"/>
  <c r="K183" i="67"/>
  <c r="J183" i="67"/>
  <c r="F183" i="67"/>
  <c r="E183" i="67"/>
  <c r="K182" i="67"/>
  <c r="J182" i="67"/>
  <c r="F182" i="67"/>
  <c r="E182" i="67"/>
  <c r="K181" i="67"/>
  <c r="J181" i="67"/>
  <c r="F181" i="67"/>
  <c r="E181" i="67"/>
  <c r="K180" i="67"/>
  <c r="J180" i="67"/>
  <c r="F180" i="67"/>
  <c r="E180" i="67"/>
  <c r="K179" i="67"/>
  <c r="J179" i="67"/>
  <c r="F179" i="67"/>
  <c r="E179" i="67"/>
  <c r="K178" i="67"/>
  <c r="J178" i="67"/>
  <c r="F178" i="67"/>
  <c r="E178" i="67"/>
  <c r="K177" i="67"/>
  <c r="J177" i="67"/>
  <c r="F177" i="67"/>
  <c r="E177" i="67"/>
  <c r="K176" i="67"/>
  <c r="J176" i="67"/>
  <c r="F176" i="67"/>
  <c r="E176" i="67"/>
  <c r="K175" i="67"/>
  <c r="J175" i="67"/>
  <c r="F175" i="67"/>
  <c r="E175" i="67"/>
  <c r="K174" i="67"/>
  <c r="J174" i="67"/>
  <c r="F174" i="67"/>
  <c r="E174" i="67"/>
  <c r="K173" i="67"/>
  <c r="J173" i="67"/>
  <c r="F173" i="67"/>
  <c r="E173" i="67"/>
  <c r="K172" i="67"/>
  <c r="J172" i="67"/>
  <c r="F172" i="67"/>
  <c r="E172" i="67"/>
  <c r="K171" i="67"/>
  <c r="J171" i="67"/>
  <c r="F171" i="67"/>
  <c r="E171" i="67"/>
  <c r="K170" i="67"/>
  <c r="J170" i="67"/>
  <c r="F170" i="67"/>
  <c r="E170" i="67"/>
  <c r="K169" i="67"/>
  <c r="J169" i="67"/>
  <c r="F169" i="67"/>
  <c r="E169" i="67"/>
  <c r="K168" i="67"/>
  <c r="J168" i="67"/>
  <c r="F168" i="67"/>
  <c r="E168" i="67"/>
  <c r="K167" i="67"/>
  <c r="J167" i="67"/>
  <c r="F167" i="67"/>
  <c r="E167" i="67"/>
  <c r="K166" i="67"/>
  <c r="J166" i="67"/>
  <c r="F166" i="67"/>
  <c r="E166" i="67"/>
  <c r="K165" i="67"/>
  <c r="J165" i="67"/>
  <c r="F165" i="67"/>
  <c r="E165" i="67"/>
  <c r="K164" i="67"/>
  <c r="J164" i="67"/>
  <c r="F164" i="67"/>
  <c r="E164" i="67"/>
  <c r="K163" i="67"/>
  <c r="J163" i="67"/>
  <c r="F163" i="67"/>
  <c r="E163" i="67"/>
  <c r="K162" i="67"/>
  <c r="J162" i="67"/>
  <c r="F162" i="67"/>
  <c r="E162" i="67"/>
  <c r="K161" i="67"/>
  <c r="J161" i="67"/>
  <c r="F161" i="67"/>
  <c r="E161" i="67"/>
  <c r="K160" i="67"/>
  <c r="J160" i="67"/>
  <c r="F160" i="67"/>
  <c r="E160" i="67"/>
  <c r="K159" i="67"/>
  <c r="J159" i="67"/>
  <c r="F159" i="67"/>
  <c r="E159" i="67"/>
  <c r="K158" i="67"/>
  <c r="J158" i="67"/>
  <c r="F158" i="67"/>
  <c r="E158" i="67"/>
  <c r="K157" i="67"/>
  <c r="J157" i="67"/>
  <c r="F157" i="67"/>
  <c r="E157" i="67"/>
  <c r="K156" i="67"/>
  <c r="J156" i="67"/>
  <c r="F156" i="67"/>
  <c r="E156" i="67"/>
  <c r="K155" i="67"/>
  <c r="J155" i="67"/>
  <c r="F155" i="67"/>
  <c r="E155" i="67"/>
  <c r="K154" i="67"/>
  <c r="J154" i="67"/>
  <c r="F154" i="67"/>
  <c r="E154" i="67"/>
  <c r="K153" i="67"/>
  <c r="J153" i="67"/>
  <c r="F153" i="67"/>
  <c r="E153" i="67"/>
  <c r="K152" i="67"/>
  <c r="J152" i="67"/>
  <c r="F152" i="67"/>
  <c r="E152" i="67"/>
  <c r="K151" i="67"/>
  <c r="J151" i="67"/>
  <c r="F151" i="67"/>
  <c r="E151" i="67"/>
  <c r="K150" i="67"/>
  <c r="J150" i="67"/>
  <c r="F150" i="67"/>
  <c r="E150" i="67"/>
  <c r="K149" i="67"/>
  <c r="J149" i="67"/>
  <c r="F149" i="67"/>
  <c r="E149" i="67"/>
  <c r="K148" i="67"/>
  <c r="J148" i="67"/>
  <c r="F148" i="67"/>
  <c r="E148" i="67"/>
  <c r="K147" i="67"/>
  <c r="J147" i="67"/>
  <c r="F147" i="67"/>
  <c r="E147" i="67"/>
  <c r="K146" i="67"/>
  <c r="J146" i="67"/>
  <c r="F146" i="67"/>
  <c r="E146" i="67"/>
  <c r="K145" i="67"/>
  <c r="J145" i="67"/>
  <c r="F145" i="67"/>
  <c r="E145" i="67"/>
  <c r="K144" i="67"/>
  <c r="J144" i="67"/>
  <c r="F144" i="67"/>
  <c r="E144" i="67"/>
  <c r="K143" i="67"/>
  <c r="J143" i="67"/>
  <c r="F143" i="67"/>
  <c r="E143" i="67"/>
  <c r="K142" i="67"/>
  <c r="J142" i="67"/>
  <c r="F142" i="67"/>
  <c r="E142" i="67"/>
  <c r="K141" i="67"/>
  <c r="J141" i="67"/>
  <c r="F141" i="67"/>
  <c r="E141" i="67"/>
  <c r="K140" i="67"/>
  <c r="J140" i="67"/>
  <c r="F140" i="67"/>
  <c r="E140" i="67"/>
  <c r="K139" i="67"/>
  <c r="J139" i="67"/>
  <c r="F139" i="67"/>
  <c r="E139" i="67"/>
  <c r="K138" i="67"/>
  <c r="J138" i="67"/>
  <c r="F138" i="67"/>
  <c r="E138" i="67"/>
  <c r="K137" i="67"/>
  <c r="J137" i="67"/>
  <c r="F137" i="67"/>
  <c r="E137" i="67"/>
  <c r="K136" i="67"/>
  <c r="J136" i="67"/>
  <c r="F136" i="67"/>
  <c r="E136" i="67"/>
  <c r="K135" i="67"/>
  <c r="J135" i="67"/>
  <c r="F135" i="67"/>
  <c r="E135" i="67"/>
  <c r="K134" i="67"/>
  <c r="J134" i="67"/>
  <c r="F134" i="67"/>
  <c r="E134" i="67"/>
  <c r="K133" i="67"/>
  <c r="J133" i="67"/>
  <c r="F133" i="67"/>
  <c r="E133" i="67"/>
  <c r="K132" i="67"/>
  <c r="J132" i="67"/>
  <c r="F132" i="67"/>
  <c r="E132" i="67"/>
  <c r="K131" i="67"/>
  <c r="J131" i="67"/>
  <c r="F131" i="67"/>
  <c r="E131" i="67"/>
  <c r="K130" i="67"/>
  <c r="J130" i="67"/>
  <c r="F130" i="67"/>
  <c r="E130" i="67"/>
  <c r="K129" i="67"/>
  <c r="J129" i="67"/>
  <c r="F129" i="67"/>
  <c r="E129" i="67"/>
  <c r="K128" i="67"/>
  <c r="J128" i="67"/>
  <c r="F128" i="67"/>
  <c r="E128" i="67"/>
  <c r="K127" i="67"/>
  <c r="J127" i="67"/>
  <c r="F127" i="67"/>
  <c r="E127" i="67"/>
  <c r="K126" i="67"/>
  <c r="J126" i="67"/>
  <c r="F126" i="67"/>
  <c r="E126" i="67"/>
  <c r="K125" i="67"/>
  <c r="J125" i="67"/>
  <c r="F125" i="67"/>
  <c r="E125" i="67"/>
  <c r="K124" i="67"/>
  <c r="J124" i="67"/>
  <c r="F124" i="67"/>
  <c r="E124" i="67"/>
  <c r="K123" i="67"/>
  <c r="J123" i="67"/>
  <c r="F123" i="67"/>
  <c r="E123" i="67"/>
  <c r="K122" i="67"/>
  <c r="J122" i="67"/>
  <c r="F122" i="67"/>
  <c r="E122" i="67"/>
  <c r="K121" i="67"/>
  <c r="J121" i="67"/>
  <c r="F121" i="67"/>
  <c r="E121" i="67"/>
  <c r="K120" i="67"/>
  <c r="J120" i="67"/>
  <c r="F120" i="67"/>
  <c r="E120" i="67"/>
  <c r="K119" i="67"/>
  <c r="J119" i="67"/>
  <c r="F119" i="67"/>
  <c r="E119" i="67"/>
  <c r="K118" i="67"/>
  <c r="J118" i="67"/>
  <c r="F118" i="67"/>
  <c r="E118" i="67"/>
  <c r="K117" i="67"/>
  <c r="J117" i="67"/>
  <c r="F117" i="67"/>
  <c r="E117" i="67"/>
  <c r="K116" i="67"/>
  <c r="J116" i="67"/>
  <c r="F116" i="67"/>
  <c r="E116" i="67"/>
  <c r="K115" i="67"/>
  <c r="J115" i="67"/>
  <c r="F115" i="67"/>
  <c r="E115" i="67"/>
  <c r="K114" i="67"/>
  <c r="J114" i="67"/>
  <c r="F114" i="67"/>
  <c r="E114" i="67"/>
  <c r="K113" i="67"/>
  <c r="J113" i="67"/>
  <c r="F113" i="67"/>
  <c r="E113" i="67"/>
  <c r="K112" i="67"/>
  <c r="J112" i="67"/>
  <c r="F112" i="67"/>
  <c r="E112" i="67"/>
  <c r="K111" i="67"/>
  <c r="J111" i="67"/>
  <c r="F111" i="67"/>
  <c r="E111" i="67"/>
  <c r="K110" i="67"/>
  <c r="J110" i="67"/>
  <c r="F110" i="67"/>
  <c r="E110" i="67"/>
  <c r="K109" i="67"/>
  <c r="J109" i="67"/>
  <c r="F109" i="67"/>
  <c r="E109" i="67"/>
  <c r="K108" i="67"/>
  <c r="J108" i="67"/>
  <c r="F108" i="67"/>
  <c r="E108" i="67"/>
  <c r="K107" i="67"/>
  <c r="J107" i="67"/>
  <c r="F107" i="67"/>
  <c r="E107" i="67"/>
  <c r="K106" i="67"/>
  <c r="J106" i="67"/>
  <c r="F106" i="67"/>
  <c r="E106" i="67"/>
  <c r="K105" i="67"/>
  <c r="J105" i="67"/>
  <c r="F105" i="67"/>
  <c r="E105" i="67"/>
  <c r="K104" i="67"/>
  <c r="J104" i="67"/>
  <c r="F104" i="67"/>
  <c r="E104" i="67"/>
  <c r="K103" i="67"/>
  <c r="J103" i="67"/>
  <c r="F103" i="67"/>
  <c r="E103" i="67"/>
  <c r="K102" i="67"/>
  <c r="J102" i="67"/>
  <c r="F102" i="67"/>
  <c r="E102" i="67"/>
  <c r="K101" i="67"/>
  <c r="J101" i="67"/>
  <c r="F101" i="67"/>
  <c r="E101" i="67"/>
  <c r="K100" i="67"/>
  <c r="J100" i="67"/>
  <c r="F100" i="67"/>
  <c r="E100" i="67"/>
  <c r="K99" i="67"/>
  <c r="J99" i="67"/>
  <c r="F99" i="67"/>
  <c r="E99" i="67"/>
  <c r="K98" i="67"/>
  <c r="J98" i="67"/>
  <c r="F98" i="67"/>
  <c r="E98" i="67"/>
  <c r="K97" i="67"/>
  <c r="J97" i="67"/>
  <c r="F97" i="67"/>
  <c r="E97" i="67"/>
  <c r="K96" i="67"/>
  <c r="J96" i="67"/>
  <c r="F96" i="67"/>
  <c r="E96" i="67"/>
  <c r="K95" i="67"/>
  <c r="J95" i="67"/>
  <c r="F95" i="67"/>
  <c r="E95" i="67"/>
  <c r="K94" i="67"/>
  <c r="J94" i="67"/>
  <c r="F94" i="67"/>
  <c r="E94" i="67"/>
  <c r="K93" i="67"/>
  <c r="J93" i="67"/>
  <c r="F93" i="67"/>
  <c r="E93" i="67"/>
  <c r="K92" i="67"/>
  <c r="J92" i="67"/>
  <c r="F92" i="67"/>
  <c r="E92" i="67"/>
  <c r="K91" i="67"/>
  <c r="J91" i="67"/>
  <c r="F91" i="67"/>
  <c r="E91" i="67"/>
  <c r="K90" i="67"/>
  <c r="J90" i="67"/>
  <c r="F90" i="67"/>
  <c r="E90" i="67"/>
  <c r="K89" i="67"/>
  <c r="J89" i="67"/>
  <c r="F89" i="67"/>
  <c r="E89" i="67"/>
  <c r="K88" i="67"/>
  <c r="J88" i="67"/>
  <c r="F88" i="67"/>
  <c r="E88" i="67"/>
  <c r="K87" i="67"/>
  <c r="J87" i="67"/>
  <c r="F87" i="67"/>
  <c r="E87" i="67"/>
  <c r="K86" i="67"/>
  <c r="J86" i="67"/>
  <c r="F86" i="67"/>
  <c r="E86" i="67"/>
  <c r="K85" i="67"/>
  <c r="J85" i="67"/>
  <c r="F85" i="67"/>
  <c r="E85" i="67"/>
  <c r="K84" i="67"/>
  <c r="J84" i="67"/>
  <c r="F84" i="67"/>
  <c r="E84" i="67"/>
  <c r="K83" i="67"/>
  <c r="J83" i="67"/>
  <c r="F83" i="67"/>
  <c r="E83" i="67"/>
  <c r="K82" i="67"/>
  <c r="J82" i="67"/>
  <c r="F82" i="67"/>
  <c r="E82" i="67"/>
  <c r="K81" i="67"/>
  <c r="J81" i="67"/>
  <c r="F81" i="67"/>
  <c r="E81" i="67"/>
  <c r="K80" i="67"/>
  <c r="J80" i="67"/>
  <c r="F80" i="67"/>
  <c r="E80" i="67"/>
  <c r="K79" i="67"/>
  <c r="J79" i="67"/>
  <c r="F79" i="67"/>
  <c r="E79" i="67"/>
  <c r="K78" i="67"/>
  <c r="J78" i="67"/>
  <c r="F78" i="67"/>
  <c r="E78" i="67"/>
  <c r="K77" i="67"/>
  <c r="J77" i="67"/>
  <c r="F77" i="67"/>
  <c r="E77" i="67"/>
  <c r="K76" i="67"/>
  <c r="J76" i="67"/>
  <c r="F76" i="67"/>
  <c r="E76" i="67"/>
  <c r="K75" i="67"/>
  <c r="J75" i="67"/>
  <c r="F75" i="67"/>
  <c r="E75" i="67"/>
  <c r="K74" i="67"/>
  <c r="J74" i="67"/>
  <c r="F74" i="67"/>
  <c r="E74" i="67"/>
  <c r="K73" i="67"/>
  <c r="J73" i="67"/>
  <c r="F73" i="67"/>
  <c r="E73" i="67"/>
  <c r="K72" i="67"/>
  <c r="J72" i="67"/>
  <c r="F72" i="67"/>
  <c r="E72" i="67"/>
  <c r="K71" i="67"/>
  <c r="J71" i="67"/>
  <c r="F71" i="67"/>
  <c r="E71" i="67"/>
  <c r="K70" i="67"/>
  <c r="J70" i="67"/>
  <c r="F70" i="67"/>
  <c r="E70" i="67"/>
  <c r="K69" i="67"/>
  <c r="J69" i="67"/>
  <c r="F69" i="67"/>
  <c r="E69" i="67"/>
  <c r="K68" i="67"/>
  <c r="J68" i="67"/>
  <c r="F68" i="67"/>
  <c r="E68" i="67"/>
  <c r="K67" i="67"/>
  <c r="J67" i="67"/>
  <c r="F67" i="67"/>
  <c r="E67" i="67"/>
  <c r="K66" i="67"/>
  <c r="J66" i="67"/>
  <c r="F66" i="67"/>
  <c r="E66" i="67"/>
  <c r="K65" i="67"/>
  <c r="J65" i="67"/>
  <c r="F65" i="67"/>
  <c r="E65" i="67"/>
  <c r="K64" i="67"/>
  <c r="J64" i="67"/>
  <c r="F64" i="67"/>
  <c r="E64" i="67"/>
  <c r="K63" i="67"/>
  <c r="J63" i="67"/>
  <c r="F63" i="67"/>
  <c r="E63" i="67"/>
  <c r="K62" i="67"/>
  <c r="J62" i="67"/>
  <c r="F62" i="67"/>
  <c r="E62" i="67"/>
  <c r="K61" i="67"/>
  <c r="J61" i="67"/>
  <c r="F61" i="67"/>
  <c r="E61" i="67"/>
  <c r="K60" i="67"/>
  <c r="J60" i="67"/>
  <c r="F60" i="67"/>
  <c r="E60" i="67"/>
  <c r="K59" i="67"/>
  <c r="J59" i="67"/>
  <c r="F59" i="67"/>
  <c r="E59" i="67"/>
  <c r="K58" i="67"/>
  <c r="J58" i="67"/>
  <c r="F58" i="67"/>
  <c r="E58" i="67"/>
  <c r="K57" i="67"/>
  <c r="J57" i="67"/>
  <c r="F57" i="67"/>
  <c r="E57" i="67"/>
  <c r="K56" i="67"/>
  <c r="J56" i="67"/>
  <c r="F56" i="67"/>
  <c r="E56" i="67"/>
  <c r="K55" i="67"/>
  <c r="J55" i="67"/>
  <c r="F55" i="67"/>
  <c r="E55" i="67"/>
  <c r="K54" i="67"/>
  <c r="J54" i="67"/>
  <c r="F54" i="67"/>
  <c r="E54" i="67"/>
  <c r="K53" i="67"/>
  <c r="J53" i="67"/>
  <c r="F53" i="67"/>
  <c r="E53" i="67"/>
  <c r="K52" i="67"/>
  <c r="J52" i="67"/>
  <c r="F52" i="67"/>
  <c r="E52" i="67"/>
  <c r="K51" i="67"/>
  <c r="J51" i="67"/>
  <c r="F51" i="67"/>
  <c r="E51" i="67"/>
  <c r="K50" i="67"/>
  <c r="J50" i="67"/>
  <c r="F50" i="67"/>
  <c r="E50" i="67"/>
  <c r="K49" i="67"/>
  <c r="J49" i="67"/>
  <c r="F49" i="67"/>
  <c r="E49" i="67"/>
  <c r="K48" i="67"/>
  <c r="J48" i="67"/>
  <c r="F48" i="67"/>
  <c r="E48" i="67"/>
  <c r="K47" i="67"/>
  <c r="J47" i="67"/>
  <c r="F47" i="67"/>
  <c r="E47" i="67"/>
  <c r="K46" i="67"/>
  <c r="J46" i="67"/>
  <c r="F46" i="67"/>
  <c r="E46" i="67"/>
  <c r="K45" i="67"/>
  <c r="J45" i="67"/>
  <c r="F45" i="67"/>
  <c r="E45" i="67"/>
  <c r="K44" i="67"/>
  <c r="J44" i="67"/>
  <c r="F44" i="67"/>
  <c r="E44" i="67"/>
  <c r="K43" i="67"/>
  <c r="J43" i="67"/>
  <c r="F43" i="67"/>
  <c r="E43" i="67"/>
  <c r="K42" i="67"/>
  <c r="J42" i="67"/>
  <c r="F42" i="67"/>
  <c r="E42" i="67"/>
  <c r="K41" i="67"/>
  <c r="J41" i="67"/>
  <c r="F41" i="67"/>
  <c r="E41" i="67"/>
  <c r="K40" i="67"/>
  <c r="J40" i="67"/>
  <c r="F40" i="67"/>
  <c r="E40" i="67"/>
  <c r="K39" i="67"/>
  <c r="J39" i="67"/>
  <c r="F39" i="67"/>
  <c r="E39" i="67"/>
  <c r="K38" i="67"/>
  <c r="J38" i="67"/>
  <c r="F38" i="67"/>
  <c r="E38" i="67"/>
  <c r="K37" i="67"/>
  <c r="J37" i="67"/>
  <c r="F37" i="67"/>
  <c r="E37" i="67"/>
  <c r="K36" i="67"/>
  <c r="J36" i="67"/>
  <c r="F36" i="67"/>
  <c r="E36" i="67"/>
  <c r="K35" i="67"/>
  <c r="J35" i="67"/>
  <c r="F35" i="67"/>
  <c r="E35" i="67"/>
  <c r="K34" i="67"/>
  <c r="J34" i="67"/>
  <c r="F34" i="67"/>
  <c r="E34" i="67"/>
  <c r="K33" i="67"/>
  <c r="J33" i="67"/>
  <c r="F33" i="67"/>
  <c r="E33" i="67"/>
  <c r="K32" i="67"/>
  <c r="J32" i="67"/>
  <c r="F32" i="67"/>
  <c r="E32" i="67"/>
  <c r="K31" i="67"/>
  <c r="J31" i="67"/>
  <c r="F31" i="67"/>
  <c r="E31" i="67"/>
  <c r="K30" i="67"/>
  <c r="J30" i="67"/>
  <c r="F30" i="67"/>
  <c r="E30" i="67"/>
  <c r="K29" i="67"/>
  <c r="J29" i="67"/>
  <c r="F29" i="67"/>
  <c r="E29" i="67"/>
  <c r="K28" i="67"/>
  <c r="J28" i="67"/>
  <c r="F28" i="67"/>
  <c r="E28" i="67"/>
  <c r="K27" i="67"/>
  <c r="J27" i="67"/>
  <c r="F27" i="67"/>
  <c r="E27" i="67"/>
  <c r="K26" i="67"/>
  <c r="J26" i="67"/>
  <c r="F26" i="67"/>
  <c r="E26" i="67"/>
  <c r="K25" i="67"/>
  <c r="J25" i="67"/>
  <c r="F25" i="67"/>
  <c r="E25" i="67"/>
  <c r="K24" i="67"/>
  <c r="J24" i="67"/>
  <c r="F24" i="67"/>
  <c r="E24" i="67"/>
  <c r="K23" i="67"/>
  <c r="J23" i="67"/>
  <c r="F23" i="67"/>
  <c r="E23" i="67"/>
  <c r="K22" i="67"/>
  <c r="J22" i="67"/>
  <c r="F22" i="67"/>
  <c r="E22" i="67"/>
  <c r="K21" i="67"/>
  <c r="J21" i="67"/>
  <c r="F21" i="67"/>
  <c r="E21" i="67"/>
  <c r="K20" i="67"/>
  <c r="J20" i="67"/>
  <c r="F20" i="67"/>
  <c r="E20" i="67"/>
  <c r="K19" i="67"/>
  <c r="J19" i="67"/>
  <c r="F19" i="67"/>
  <c r="E19" i="67"/>
  <c r="K18" i="67"/>
  <c r="J18" i="67"/>
  <c r="F18" i="67"/>
  <c r="E18" i="67"/>
  <c r="K17" i="67"/>
  <c r="J17" i="67"/>
  <c r="F17" i="67"/>
  <c r="E17" i="67"/>
  <c r="K16" i="67"/>
  <c r="J16" i="67"/>
  <c r="F16" i="67"/>
  <c r="E16" i="67"/>
  <c r="K15" i="67"/>
  <c r="J15" i="67"/>
  <c r="F15" i="67"/>
  <c r="E15" i="67"/>
  <c r="K14" i="67"/>
  <c r="J14" i="67"/>
  <c r="F14" i="67"/>
  <c r="E14" i="67"/>
  <c r="K13" i="67"/>
  <c r="J13" i="67"/>
  <c r="F13" i="67"/>
  <c r="E13" i="67"/>
  <c r="K12" i="67"/>
  <c r="J12" i="67"/>
  <c r="F12" i="67"/>
  <c r="E12" i="67"/>
  <c r="K11" i="67"/>
  <c r="J11" i="67"/>
  <c r="F11" i="67"/>
  <c r="E11" i="67"/>
  <c r="K10" i="67"/>
  <c r="J10" i="67"/>
  <c r="F10" i="67"/>
  <c r="E10" i="67"/>
  <c r="K9" i="67"/>
  <c r="J9" i="67"/>
  <c r="F9" i="67"/>
  <c r="E9" i="67"/>
  <c r="K8" i="67"/>
  <c r="J8" i="67"/>
  <c r="F8" i="67"/>
  <c r="E8" i="67"/>
  <c r="I5" i="67"/>
  <c r="J5" i="67" s="1"/>
  <c r="K5" i="67" s="1"/>
  <c r="D5" i="67"/>
  <c r="E5" i="67" s="1"/>
  <c r="F5" i="67" s="1"/>
  <c r="Q4" i="67"/>
  <c r="P4" i="67"/>
  <c r="N4" i="67"/>
  <c r="M4" i="67"/>
  <c r="K4" i="67"/>
  <c r="J4" i="67"/>
  <c r="E4" i="67"/>
  <c r="F4" i="67" s="1"/>
  <c r="P3" i="67"/>
  <c r="P5" i="67" s="1"/>
  <c r="Q5" i="67" s="1"/>
  <c r="M3" i="67"/>
  <c r="M5" i="67" s="1"/>
  <c r="N5" i="67" s="1"/>
  <c r="J3" i="67"/>
  <c r="E3" i="67"/>
  <c r="K248" i="66"/>
  <c r="J248" i="66"/>
  <c r="F248" i="66"/>
  <c r="E248" i="66"/>
  <c r="K247" i="66"/>
  <c r="J247" i="66"/>
  <c r="F247" i="66"/>
  <c r="E247" i="66"/>
  <c r="K246" i="66"/>
  <c r="J246" i="66"/>
  <c r="F246" i="66"/>
  <c r="E246" i="66"/>
  <c r="K245" i="66"/>
  <c r="J245" i="66"/>
  <c r="F245" i="66"/>
  <c r="E245" i="66"/>
  <c r="K244" i="66"/>
  <c r="J244" i="66"/>
  <c r="F244" i="66"/>
  <c r="E244" i="66"/>
  <c r="K243" i="66"/>
  <c r="J243" i="66"/>
  <c r="F243" i="66"/>
  <c r="E243" i="66"/>
  <c r="K242" i="66"/>
  <c r="J242" i="66"/>
  <c r="F242" i="66"/>
  <c r="E242" i="66"/>
  <c r="K241" i="66"/>
  <c r="J241" i="66"/>
  <c r="F241" i="66"/>
  <c r="E241" i="66"/>
  <c r="K240" i="66"/>
  <c r="J240" i="66"/>
  <c r="F240" i="66"/>
  <c r="E240" i="66"/>
  <c r="K239" i="66"/>
  <c r="J239" i="66"/>
  <c r="F239" i="66"/>
  <c r="E239" i="66"/>
  <c r="K238" i="66"/>
  <c r="J238" i="66"/>
  <c r="F238" i="66"/>
  <c r="E238" i="66"/>
  <c r="K237" i="66"/>
  <c r="J237" i="66"/>
  <c r="F237" i="66"/>
  <c r="E237" i="66"/>
  <c r="K236" i="66"/>
  <c r="J236" i="66"/>
  <c r="F236" i="66"/>
  <c r="E236" i="66"/>
  <c r="K235" i="66"/>
  <c r="J235" i="66"/>
  <c r="F235" i="66"/>
  <c r="E235" i="66"/>
  <c r="K234" i="66"/>
  <c r="J234" i="66"/>
  <c r="F234" i="66"/>
  <c r="E234" i="66"/>
  <c r="K233" i="66"/>
  <c r="J233" i="66"/>
  <c r="F233" i="66"/>
  <c r="E233" i="66"/>
  <c r="K232" i="66"/>
  <c r="J232" i="66"/>
  <c r="F232" i="66"/>
  <c r="E232" i="66"/>
  <c r="K231" i="66"/>
  <c r="J231" i="66"/>
  <c r="F231" i="66"/>
  <c r="E231" i="66"/>
  <c r="K230" i="66"/>
  <c r="J230" i="66"/>
  <c r="F230" i="66"/>
  <c r="E230" i="66"/>
  <c r="K229" i="66"/>
  <c r="J229" i="66"/>
  <c r="F229" i="66"/>
  <c r="E229" i="66"/>
  <c r="K228" i="66"/>
  <c r="J228" i="66"/>
  <c r="F228" i="66"/>
  <c r="E228" i="66"/>
  <c r="K227" i="66"/>
  <c r="J227" i="66"/>
  <c r="F227" i="66"/>
  <c r="E227" i="66"/>
  <c r="K226" i="66"/>
  <c r="J226" i="66"/>
  <c r="F226" i="66"/>
  <c r="E226" i="66"/>
  <c r="K225" i="66"/>
  <c r="J225" i="66"/>
  <c r="F225" i="66"/>
  <c r="E225" i="66"/>
  <c r="K224" i="66"/>
  <c r="J224" i="66"/>
  <c r="F224" i="66"/>
  <c r="E224" i="66"/>
  <c r="K223" i="66"/>
  <c r="J223" i="66"/>
  <c r="F223" i="66"/>
  <c r="E223" i="66"/>
  <c r="K222" i="66"/>
  <c r="J222" i="66"/>
  <c r="F222" i="66"/>
  <c r="E222" i="66"/>
  <c r="K221" i="66"/>
  <c r="J221" i="66"/>
  <c r="F221" i="66"/>
  <c r="E221" i="66"/>
  <c r="K220" i="66"/>
  <c r="J220" i="66"/>
  <c r="F220" i="66"/>
  <c r="E220" i="66"/>
  <c r="K219" i="66"/>
  <c r="J219" i="66"/>
  <c r="F219" i="66"/>
  <c r="E219" i="66"/>
  <c r="K218" i="66"/>
  <c r="J218" i="66"/>
  <c r="F218" i="66"/>
  <c r="E218" i="66"/>
  <c r="K217" i="66"/>
  <c r="J217" i="66"/>
  <c r="F217" i="66"/>
  <c r="E217" i="66"/>
  <c r="K216" i="66"/>
  <c r="J216" i="66"/>
  <c r="F216" i="66"/>
  <c r="E216" i="66"/>
  <c r="K215" i="66"/>
  <c r="J215" i="66"/>
  <c r="F215" i="66"/>
  <c r="E215" i="66"/>
  <c r="K214" i="66"/>
  <c r="J214" i="66"/>
  <c r="F214" i="66"/>
  <c r="E214" i="66"/>
  <c r="K213" i="66"/>
  <c r="J213" i="66"/>
  <c r="F213" i="66"/>
  <c r="E213" i="66"/>
  <c r="K212" i="66"/>
  <c r="J212" i="66"/>
  <c r="F212" i="66"/>
  <c r="E212" i="66"/>
  <c r="K211" i="66"/>
  <c r="J211" i="66"/>
  <c r="F211" i="66"/>
  <c r="E211" i="66"/>
  <c r="K210" i="66"/>
  <c r="J210" i="66"/>
  <c r="F210" i="66"/>
  <c r="E210" i="66"/>
  <c r="K209" i="66"/>
  <c r="J209" i="66"/>
  <c r="F209" i="66"/>
  <c r="E209" i="66"/>
  <c r="K208" i="66"/>
  <c r="J208" i="66"/>
  <c r="F208" i="66"/>
  <c r="E208" i="66"/>
  <c r="K207" i="66"/>
  <c r="J207" i="66"/>
  <c r="F207" i="66"/>
  <c r="E207" i="66"/>
  <c r="K206" i="66"/>
  <c r="J206" i="66"/>
  <c r="F206" i="66"/>
  <c r="E206" i="66"/>
  <c r="K205" i="66"/>
  <c r="J205" i="66"/>
  <c r="F205" i="66"/>
  <c r="E205" i="66"/>
  <c r="K204" i="66"/>
  <c r="J204" i="66"/>
  <c r="F204" i="66"/>
  <c r="E204" i="66"/>
  <c r="K203" i="66"/>
  <c r="J203" i="66"/>
  <c r="F203" i="66"/>
  <c r="E203" i="66"/>
  <c r="K202" i="66"/>
  <c r="J202" i="66"/>
  <c r="F202" i="66"/>
  <c r="E202" i="66"/>
  <c r="K201" i="66"/>
  <c r="J201" i="66"/>
  <c r="F201" i="66"/>
  <c r="E201" i="66"/>
  <c r="K200" i="66"/>
  <c r="J200" i="66"/>
  <c r="F200" i="66"/>
  <c r="E200" i="66"/>
  <c r="K199" i="66"/>
  <c r="J199" i="66"/>
  <c r="F199" i="66"/>
  <c r="E199" i="66"/>
  <c r="K198" i="66"/>
  <c r="J198" i="66"/>
  <c r="F198" i="66"/>
  <c r="E198" i="66"/>
  <c r="K197" i="66"/>
  <c r="J197" i="66"/>
  <c r="F197" i="66"/>
  <c r="E197" i="66"/>
  <c r="K196" i="66"/>
  <c r="J196" i="66"/>
  <c r="F196" i="66"/>
  <c r="E196" i="66"/>
  <c r="K195" i="66"/>
  <c r="J195" i="66"/>
  <c r="F195" i="66"/>
  <c r="E195" i="66"/>
  <c r="K194" i="66"/>
  <c r="J194" i="66"/>
  <c r="F194" i="66"/>
  <c r="E194" i="66"/>
  <c r="K193" i="66"/>
  <c r="J193" i="66"/>
  <c r="F193" i="66"/>
  <c r="E193" i="66"/>
  <c r="K192" i="66"/>
  <c r="J192" i="66"/>
  <c r="F192" i="66"/>
  <c r="E192" i="66"/>
  <c r="K191" i="66"/>
  <c r="J191" i="66"/>
  <c r="F191" i="66"/>
  <c r="E191" i="66"/>
  <c r="K190" i="66"/>
  <c r="J190" i="66"/>
  <c r="F190" i="66"/>
  <c r="E190" i="66"/>
  <c r="K189" i="66"/>
  <c r="J189" i="66"/>
  <c r="F189" i="66"/>
  <c r="E189" i="66"/>
  <c r="K188" i="66"/>
  <c r="J188" i="66"/>
  <c r="F188" i="66"/>
  <c r="E188" i="66"/>
  <c r="K187" i="66"/>
  <c r="J187" i="66"/>
  <c r="F187" i="66"/>
  <c r="E187" i="66"/>
  <c r="K186" i="66"/>
  <c r="J186" i="66"/>
  <c r="F186" i="66"/>
  <c r="E186" i="66"/>
  <c r="K185" i="66"/>
  <c r="J185" i="66"/>
  <c r="F185" i="66"/>
  <c r="E185" i="66"/>
  <c r="K184" i="66"/>
  <c r="J184" i="66"/>
  <c r="F184" i="66"/>
  <c r="E184" i="66"/>
  <c r="K183" i="66"/>
  <c r="J183" i="66"/>
  <c r="F183" i="66"/>
  <c r="E183" i="66"/>
  <c r="K182" i="66"/>
  <c r="J182" i="66"/>
  <c r="F182" i="66"/>
  <c r="E182" i="66"/>
  <c r="K181" i="66"/>
  <c r="J181" i="66"/>
  <c r="F181" i="66"/>
  <c r="E181" i="66"/>
  <c r="K180" i="66"/>
  <c r="J180" i="66"/>
  <c r="F180" i="66"/>
  <c r="E180" i="66"/>
  <c r="K179" i="66"/>
  <c r="J179" i="66"/>
  <c r="F179" i="66"/>
  <c r="E179" i="66"/>
  <c r="K178" i="66"/>
  <c r="J178" i="66"/>
  <c r="F178" i="66"/>
  <c r="E178" i="66"/>
  <c r="K177" i="66"/>
  <c r="J177" i="66"/>
  <c r="F177" i="66"/>
  <c r="E177" i="66"/>
  <c r="K176" i="66"/>
  <c r="J176" i="66"/>
  <c r="F176" i="66"/>
  <c r="E176" i="66"/>
  <c r="K175" i="66"/>
  <c r="J175" i="66"/>
  <c r="F175" i="66"/>
  <c r="E175" i="66"/>
  <c r="K174" i="66"/>
  <c r="J174" i="66"/>
  <c r="F174" i="66"/>
  <c r="E174" i="66"/>
  <c r="K173" i="66"/>
  <c r="J173" i="66"/>
  <c r="F173" i="66"/>
  <c r="E173" i="66"/>
  <c r="K172" i="66"/>
  <c r="J172" i="66"/>
  <c r="F172" i="66"/>
  <c r="E172" i="66"/>
  <c r="K171" i="66"/>
  <c r="J171" i="66"/>
  <c r="F171" i="66"/>
  <c r="E171" i="66"/>
  <c r="K170" i="66"/>
  <c r="J170" i="66"/>
  <c r="F170" i="66"/>
  <c r="E170" i="66"/>
  <c r="K169" i="66"/>
  <c r="J169" i="66"/>
  <c r="F169" i="66"/>
  <c r="E169" i="66"/>
  <c r="K168" i="66"/>
  <c r="J168" i="66"/>
  <c r="F168" i="66"/>
  <c r="E168" i="66"/>
  <c r="K167" i="66"/>
  <c r="J167" i="66"/>
  <c r="F167" i="66"/>
  <c r="E167" i="66"/>
  <c r="K166" i="66"/>
  <c r="J166" i="66"/>
  <c r="F166" i="66"/>
  <c r="E166" i="66"/>
  <c r="K165" i="66"/>
  <c r="J165" i="66"/>
  <c r="F165" i="66"/>
  <c r="E165" i="66"/>
  <c r="K164" i="66"/>
  <c r="J164" i="66"/>
  <c r="F164" i="66"/>
  <c r="E164" i="66"/>
  <c r="K163" i="66"/>
  <c r="J163" i="66"/>
  <c r="F163" i="66"/>
  <c r="E163" i="66"/>
  <c r="K162" i="66"/>
  <c r="J162" i="66"/>
  <c r="F162" i="66"/>
  <c r="E162" i="66"/>
  <c r="K161" i="66"/>
  <c r="J161" i="66"/>
  <c r="F161" i="66"/>
  <c r="E161" i="66"/>
  <c r="K160" i="66"/>
  <c r="J160" i="66"/>
  <c r="F160" i="66"/>
  <c r="E160" i="66"/>
  <c r="K159" i="66"/>
  <c r="J159" i="66"/>
  <c r="F159" i="66"/>
  <c r="E159" i="66"/>
  <c r="K158" i="66"/>
  <c r="J158" i="66"/>
  <c r="F158" i="66"/>
  <c r="E158" i="66"/>
  <c r="K157" i="66"/>
  <c r="J157" i="66"/>
  <c r="F157" i="66"/>
  <c r="E157" i="66"/>
  <c r="K156" i="66"/>
  <c r="J156" i="66"/>
  <c r="F156" i="66"/>
  <c r="E156" i="66"/>
  <c r="K155" i="66"/>
  <c r="J155" i="66"/>
  <c r="F155" i="66"/>
  <c r="E155" i="66"/>
  <c r="K154" i="66"/>
  <c r="J154" i="66"/>
  <c r="F154" i="66"/>
  <c r="E154" i="66"/>
  <c r="K153" i="66"/>
  <c r="J153" i="66"/>
  <c r="F153" i="66"/>
  <c r="E153" i="66"/>
  <c r="K152" i="66"/>
  <c r="J152" i="66"/>
  <c r="F152" i="66"/>
  <c r="E152" i="66"/>
  <c r="K151" i="66"/>
  <c r="J151" i="66"/>
  <c r="F151" i="66"/>
  <c r="E151" i="66"/>
  <c r="K150" i="66"/>
  <c r="J150" i="66"/>
  <c r="F150" i="66"/>
  <c r="E150" i="66"/>
  <c r="K149" i="66"/>
  <c r="J149" i="66"/>
  <c r="F149" i="66"/>
  <c r="E149" i="66"/>
  <c r="K148" i="66"/>
  <c r="J148" i="66"/>
  <c r="F148" i="66"/>
  <c r="E148" i="66"/>
  <c r="K147" i="66"/>
  <c r="J147" i="66"/>
  <c r="F147" i="66"/>
  <c r="E147" i="66"/>
  <c r="K146" i="66"/>
  <c r="J146" i="66"/>
  <c r="F146" i="66"/>
  <c r="E146" i="66"/>
  <c r="K145" i="66"/>
  <c r="J145" i="66"/>
  <c r="F145" i="66"/>
  <c r="E145" i="66"/>
  <c r="K144" i="66"/>
  <c r="J144" i="66"/>
  <c r="F144" i="66"/>
  <c r="E144" i="66"/>
  <c r="K143" i="66"/>
  <c r="J143" i="66"/>
  <c r="F143" i="66"/>
  <c r="E143" i="66"/>
  <c r="K142" i="66"/>
  <c r="J142" i="66"/>
  <c r="F142" i="66"/>
  <c r="E142" i="66"/>
  <c r="K141" i="66"/>
  <c r="J141" i="66"/>
  <c r="F141" i="66"/>
  <c r="E141" i="66"/>
  <c r="K140" i="66"/>
  <c r="J140" i="66"/>
  <c r="F140" i="66"/>
  <c r="E140" i="66"/>
  <c r="K139" i="66"/>
  <c r="J139" i="66"/>
  <c r="F139" i="66"/>
  <c r="E139" i="66"/>
  <c r="K138" i="66"/>
  <c r="J138" i="66"/>
  <c r="F138" i="66"/>
  <c r="E138" i="66"/>
  <c r="K137" i="66"/>
  <c r="J137" i="66"/>
  <c r="F137" i="66"/>
  <c r="E137" i="66"/>
  <c r="K136" i="66"/>
  <c r="J136" i="66"/>
  <c r="F136" i="66"/>
  <c r="E136" i="66"/>
  <c r="K135" i="66"/>
  <c r="J135" i="66"/>
  <c r="F135" i="66"/>
  <c r="E135" i="66"/>
  <c r="K134" i="66"/>
  <c r="J134" i="66"/>
  <c r="F134" i="66"/>
  <c r="E134" i="66"/>
  <c r="K133" i="66"/>
  <c r="J133" i="66"/>
  <c r="F133" i="66"/>
  <c r="E133" i="66"/>
  <c r="K132" i="66"/>
  <c r="J132" i="66"/>
  <c r="F132" i="66"/>
  <c r="E132" i="66"/>
  <c r="K131" i="66"/>
  <c r="J131" i="66"/>
  <c r="F131" i="66"/>
  <c r="E131" i="66"/>
  <c r="K130" i="66"/>
  <c r="J130" i="66"/>
  <c r="F130" i="66"/>
  <c r="E130" i="66"/>
  <c r="K129" i="66"/>
  <c r="J129" i="66"/>
  <c r="F129" i="66"/>
  <c r="E129" i="66"/>
  <c r="K128" i="66"/>
  <c r="J128" i="66"/>
  <c r="F128" i="66"/>
  <c r="E128" i="66"/>
  <c r="K127" i="66"/>
  <c r="J127" i="66"/>
  <c r="F127" i="66"/>
  <c r="E127" i="66"/>
  <c r="K126" i="66"/>
  <c r="J126" i="66"/>
  <c r="F126" i="66"/>
  <c r="E126" i="66"/>
  <c r="K125" i="66"/>
  <c r="J125" i="66"/>
  <c r="F125" i="66"/>
  <c r="E125" i="66"/>
  <c r="K124" i="66"/>
  <c r="J124" i="66"/>
  <c r="F124" i="66"/>
  <c r="E124" i="66"/>
  <c r="K123" i="66"/>
  <c r="J123" i="66"/>
  <c r="F123" i="66"/>
  <c r="E123" i="66"/>
  <c r="K122" i="66"/>
  <c r="J122" i="66"/>
  <c r="F122" i="66"/>
  <c r="E122" i="66"/>
  <c r="K121" i="66"/>
  <c r="J121" i="66"/>
  <c r="F121" i="66"/>
  <c r="E121" i="66"/>
  <c r="K120" i="66"/>
  <c r="J120" i="66"/>
  <c r="F120" i="66"/>
  <c r="E120" i="66"/>
  <c r="K119" i="66"/>
  <c r="J119" i="66"/>
  <c r="F119" i="66"/>
  <c r="E119" i="66"/>
  <c r="K118" i="66"/>
  <c r="J118" i="66"/>
  <c r="F118" i="66"/>
  <c r="E118" i="66"/>
  <c r="K117" i="66"/>
  <c r="J117" i="66"/>
  <c r="F117" i="66"/>
  <c r="E117" i="66"/>
  <c r="K116" i="66"/>
  <c r="J116" i="66"/>
  <c r="F116" i="66"/>
  <c r="E116" i="66"/>
  <c r="K115" i="66"/>
  <c r="J115" i="66"/>
  <c r="F115" i="66"/>
  <c r="E115" i="66"/>
  <c r="K114" i="66"/>
  <c r="J114" i="66"/>
  <c r="F114" i="66"/>
  <c r="E114" i="66"/>
  <c r="K113" i="66"/>
  <c r="J113" i="66"/>
  <c r="F113" i="66"/>
  <c r="E113" i="66"/>
  <c r="K112" i="66"/>
  <c r="J112" i="66"/>
  <c r="F112" i="66"/>
  <c r="E112" i="66"/>
  <c r="K111" i="66"/>
  <c r="J111" i="66"/>
  <c r="F111" i="66"/>
  <c r="E111" i="66"/>
  <c r="K110" i="66"/>
  <c r="J110" i="66"/>
  <c r="F110" i="66"/>
  <c r="E110" i="66"/>
  <c r="K109" i="66"/>
  <c r="J109" i="66"/>
  <c r="F109" i="66"/>
  <c r="E109" i="66"/>
  <c r="K108" i="66"/>
  <c r="J108" i="66"/>
  <c r="F108" i="66"/>
  <c r="E108" i="66"/>
  <c r="K107" i="66"/>
  <c r="J107" i="66"/>
  <c r="F107" i="66"/>
  <c r="E107" i="66"/>
  <c r="K106" i="66"/>
  <c r="J106" i="66"/>
  <c r="F106" i="66"/>
  <c r="E106" i="66"/>
  <c r="K105" i="66"/>
  <c r="J105" i="66"/>
  <c r="F105" i="66"/>
  <c r="E105" i="66"/>
  <c r="K104" i="66"/>
  <c r="J104" i="66"/>
  <c r="F104" i="66"/>
  <c r="E104" i="66"/>
  <c r="K103" i="66"/>
  <c r="J103" i="66"/>
  <c r="F103" i="66"/>
  <c r="E103" i="66"/>
  <c r="K102" i="66"/>
  <c r="J102" i="66"/>
  <c r="F102" i="66"/>
  <c r="E102" i="66"/>
  <c r="K101" i="66"/>
  <c r="J101" i="66"/>
  <c r="F101" i="66"/>
  <c r="E101" i="66"/>
  <c r="K100" i="66"/>
  <c r="J100" i="66"/>
  <c r="F100" i="66"/>
  <c r="E100" i="66"/>
  <c r="K99" i="66"/>
  <c r="J99" i="66"/>
  <c r="F99" i="66"/>
  <c r="E99" i="66"/>
  <c r="K98" i="66"/>
  <c r="J98" i="66"/>
  <c r="F98" i="66"/>
  <c r="E98" i="66"/>
  <c r="K97" i="66"/>
  <c r="J97" i="66"/>
  <c r="F97" i="66"/>
  <c r="E97" i="66"/>
  <c r="K96" i="66"/>
  <c r="J96" i="66"/>
  <c r="F96" i="66"/>
  <c r="E96" i="66"/>
  <c r="K95" i="66"/>
  <c r="J95" i="66"/>
  <c r="F95" i="66"/>
  <c r="E95" i="66"/>
  <c r="K94" i="66"/>
  <c r="J94" i="66"/>
  <c r="F94" i="66"/>
  <c r="E94" i="66"/>
  <c r="K93" i="66"/>
  <c r="J93" i="66"/>
  <c r="F93" i="66"/>
  <c r="E93" i="66"/>
  <c r="K92" i="66"/>
  <c r="J92" i="66"/>
  <c r="F92" i="66"/>
  <c r="E92" i="66"/>
  <c r="K91" i="66"/>
  <c r="J91" i="66"/>
  <c r="F91" i="66"/>
  <c r="E91" i="66"/>
  <c r="K90" i="66"/>
  <c r="J90" i="66"/>
  <c r="F90" i="66"/>
  <c r="E90" i="66"/>
  <c r="K89" i="66"/>
  <c r="J89" i="66"/>
  <c r="F89" i="66"/>
  <c r="E89" i="66"/>
  <c r="K88" i="66"/>
  <c r="J88" i="66"/>
  <c r="F88" i="66"/>
  <c r="E88" i="66"/>
  <c r="K87" i="66"/>
  <c r="J87" i="66"/>
  <c r="F87" i="66"/>
  <c r="E87" i="66"/>
  <c r="K86" i="66"/>
  <c r="J86" i="66"/>
  <c r="F86" i="66"/>
  <c r="E86" i="66"/>
  <c r="K85" i="66"/>
  <c r="J85" i="66"/>
  <c r="F85" i="66"/>
  <c r="E85" i="66"/>
  <c r="K84" i="66"/>
  <c r="J84" i="66"/>
  <c r="F84" i="66"/>
  <c r="E84" i="66"/>
  <c r="K83" i="66"/>
  <c r="J83" i="66"/>
  <c r="F83" i="66"/>
  <c r="E83" i="66"/>
  <c r="K82" i="66"/>
  <c r="J82" i="66"/>
  <c r="F82" i="66"/>
  <c r="E82" i="66"/>
  <c r="K81" i="66"/>
  <c r="J81" i="66"/>
  <c r="F81" i="66"/>
  <c r="E81" i="66"/>
  <c r="K80" i="66"/>
  <c r="J80" i="66"/>
  <c r="F80" i="66"/>
  <c r="E80" i="66"/>
  <c r="K79" i="66"/>
  <c r="J79" i="66"/>
  <c r="F79" i="66"/>
  <c r="E79" i="66"/>
  <c r="K78" i="66"/>
  <c r="J78" i="66"/>
  <c r="F78" i="66"/>
  <c r="E78" i="66"/>
  <c r="K77" i="66"/>
  <c r="J77" i="66"/>
  <c r="F77" i="66"/>
  <c r="E77" i="66"/>
  <c r="K76" i="66"/>
  <c r="J76" i="66"/>
  <c r="F76" i="66"/>
  <c r="E76" i="66"/>
  <c r="K75" i="66"/>
  <c r="J75" i="66"/>
  <c r="F75" i="66"/>
  <c r="E75" i="66"/>
  <c r="K74" i="66"/>
  <c r="J74" i="66"/>
  <c r="F74" i="66"/>
  <c r="E74" i="66"/>
  <c r="K73" i="66"/>
  <c r="J73" i="66"/>
  <c r="F73" i="66"/>
  <c r="E73" i="66"/>
  <c r="K72" i="66"/>
  <c r="J72" i="66"/>
  <c r="F72" i="66"/>
  <c r="E72" i="66"/>
  <c r="K71" i="66"/>
  <c r="J71" i="66"/>
  <c r="F71" i="66"/>
  <c r="E71" i="66"/>
  <c r="K70" i="66"/>
  <c r="J70" i="66"/>
  <c r="F70" i="66"/>
  <c r="E70" i="66"/>
  <c r="K69" i="66"/>
  <c r="J69" i="66"/>
  <c r="F69" i="66"/>
  <c r="E69" i="66"/>
  <c r="K68" i="66"/>
  <c r="J68" i="66"/>
  <c r="F68" i="66"/>
  <c r="E68" i="66"/>
  <c r="K67" i="66"/>
  <c r="J67" i="66"/>
  <c r="F67" i="66"/>
  <c r="E67" i="66"/>
  <c r="K66" i="66"/>
  <c r="J66" i="66"/>
  <c r="F66" i="66"/>
  <c r="E66" i="66"/>
  <c r="K65" i="66"/>
  <c r="J65" i="66"/>
  <c r="F65" i="66"/>
  <c r="E65" i="66"/>
  <c r="K64" i="66"/>
  <c r="J64" i="66"/>
  <c r="F64" i="66"/>
  <c r="E64" i="66"/>
  <c r="K63" i="66"/>
  <c r="J63" i="66"/>
  <c r="F63" i="66"/>
  <c r="E63" i="66"/>
  <c r="K62" i="66"/>
  <c r="J62" i="66"/>
  <c r="F62" i="66"/>
  <c r="E62" i="66"/>
  <c r="K61" i="66"/>
  <c r="J61" i="66"/>
  <c r="F61" i="66"/>
  <c r="E61" i="66"/>
  <c r="K60" i="66"/>
  <c r="J60" i="66"/>
  <c r="F60" i="66"/>
  <c r="E60" i="66"/>
  <c r="K59" i="66"/>
  <c r="J59" i="66"/>
  <c r="F59" i="66"/>
  <c r="E59" i="66"/>
  <c r="K58" i="66"/>
  <c r="J58" i="66"/>
  <c r="F58" i="66"/>
  <c r="E58" i="66"/>
  <c r="K57" i="66"/>
  <c r="J57" i="66"/>
  <c r="F57" i="66"/>
  <c r="E57" i="66"/>
  <c r="K56" i="66"/>
  <c r="J56" i="66"/>
  <c r="F56" i="66"/>
  <c r="E56" i="66"/>
  <c r="K55" i="66"/>
  <c r="J55" i="66"/>
  <c r="F55" i="66"/>
  <c r="E55" i="66"/>
  <c r="K54" i="66"/>
  <c r="J54" i="66"/>
  <c r="F54" i="66"/>
  <c r="E54" i="66"/>
  <c r="K53" i="66"/>
  <c r="J53" i="66"/>
  <c r="F53" i="66"/>
  <c r="E53" i="66"/>
  <c r="K52" i="66"/>
  <c r="J52" i="66"/>
  <c r="F52" i="66"/>
  <c r="E52" i="66"/>
  <c r="K51" i="66"/>
  <c r="J51" i="66"/>
  <c r="F51" i="66"/>
  <c r="E51" i="66"/>
  <c r="K50" i="66"/>
  <c r="J50" i="66"/>
  <c r="F50" i="66"/>
  <c r="E50" i="66"/>
  <c r="K49" i="66"/>
  <c r="J49" i="66"/>
  <c r="F49" i="66"/>
  <c r="E49" i="66"/>
  <c r="K48" i="66"/>
  <c r="J48" i="66"/>
  <c r="F48" i="66"/>
  <c r="E48" i="66"/>
  <c r="K47" i="66"/>
  <c r="J47" i="66"/>
  <c r="F47" i="66"/>
  <c r="E47" i="66"/>
  <c r="K46" i="66"/>
  <c r="J46" i="66"/>
  <c r="F46" i="66"/>
  <c r="E46" i="66"/>
  <c r="K45" i="66"/>
  <c r="J45" i="66"/>
  <c r="F45" i="66"/>
  <c r="E45" i="66"/>
  <c r="K44" i="66"/>
  <c r="J44" i="66"/>
  <c r="F44" i="66"/>
  <c r="E44" i="66"/>
  <c r="K43" i="66"/>
  <c r="J43" i="66"/>
  <c r="F43" i="66"/>
  <c r="E43" i="66"/>
  <c r="K42" i="66"/>
  <c r="J42" i="66"/>
  <c r="F42" i="66"/>
  <c r="E42" i="66"/>
  <c r="K41" i="66"/>
  <c r="J41" i="66"/>
  <c r="F41" i="66"/>
  <c r="E41" i="66"/>
  <c r="K40" i="66"/>
  <c r="J40" i="66"/>
  <c r="F40" i="66"/>
  <c r="E40" i="66"/>
  <c r="K39" i="66"/>
  <c r="J39" i="66"/>
  <c r="F39" i="66"/>
  <c r="E39" i="66"/>
  <c r="K38" i="66"/>
  <c r="J38" i="66"/>
  <c r="F38" i="66"/>
  <c r="E38" i="66"/>
  <c r="K37" i="66"/>
  <c r="J37" i="66"/>
  <c r="F37" i="66"/>
  <c r="E37" i="66"/>
  <c r="K36" i="66"/>
  <c r="J36" i="66"/>
  <c r="F36" i="66"/>
  <c r="E36" i="66"/>
  <c r="K35" i="66"/>
  <c r="J35" i="66"/>
  <c r="F35" i="66"/>
  <c r="E35" i="66"/>
  <c r="K34" i="66"/>
  <c r="J34" i="66"/>
  <c r="F34" i="66"/>
  <c r="E34" i="66"/>
  <c r="K33" i="66"/>
  <c r="J33" i="66"/>
  <c r="F33" i="66"/>
  <c r="E33" i="66"/>
  <c r="K32" i="66"/>
  <c r="J32" i="66"/>
  <c r="F32" i="66"/>
  <c r="E32" i="66"/>
  <c r="K31" i="66"/>
  <c r="J31" i="66"/>
  <c r="F31" i="66"/>
  <c r="E31" i="66"/>
  <c r="K30" i="66"/>
  <c r="J30" i="66"/>
  <c r="F30" i="66"/>
  <c r="E30" i="66"/>
  <c r="K29" i="66"/>
  <c r="J29" i="66"/>
  <c r="F29" i="66"/>
  <c r="E29" i="66"/>
  <c r="K28" i="66"/>
  <c r="J28" i="66"/>
  <c r="F28" i="66"/>
  <c r="E28" i="66"/>
  <c r="K27" i="66"/>
  <c r="J27" i="66"/>
  <c r="F27" i="66"/>
  <c r="E27" i="66"/>
  <c r="K26" i="66"/>
  <c r="J26" i="66"/>
  <c r="F26" i="66"/>
  <c r="E26" i="66"/>
  <c r="K25" i="66"/>
  <c r="J25" i="66"/>
  <c r="F25" i="66"/>
  <c r="E25" i="66"/>
  <c r="K24" i="66"/>
  <c r="J24" i="66"/>
  <c r="F24" i="66"/>
  <c r="E24" i="66"/>
  <c r="K23" i="66"/>
  <c r="J23" i="66"/>
  <c r="F23" i="66"/>
  <c r="E23" i="66"/>
  <c r="K22" i="66"/>
  <c r="J22" i="66"/>
  <c r="F22" i="66"/>
  <c r="E22" i="66"/>
  <c r="K21" i="66"/>
  <c r="J21" i="66"/>
  <c r="F21" i="66"/>
  <c r="E21" i="66"/>
  <c r="K20" i="66"/>
  <c r="J20" i="66"/>
  <c r="F20" i="66"/>
  <c r="E20" i="66"/>
  <c r="K19" i="66"/>
  <c r="J19" i="66"/>
  <c r="F19" i="66"/>
  <c r="E19" i="66"/>
  <c r="K18" i="66"/>
  <c r="J18" i="66"/>
  <c r="F18" i="66"/>
  <c r="E18" i="66"/>
  <c r="K17" i="66"/>
  <c r="J17" i="66"/>
  <c r="F17" i="66"/>
  <c r="E17" i="66"/>
  <c r="K16" i="66"/>
  <c r="J16" i="66"/>
  <c r="F16" i="66"/>
  <c r="E16" i="66"/>
  <c r="K15" i="66"/>
  <c r="J15" i="66"/>
  <c r="F15" i="66"/>
  <c r="E15" i="66"/>
  <c r="K14" i="66"/>
  <c r="J14" i="66"/>
  <c r="F14" i="66"/>
  <c r="E14" i="66"/>
  <c r="K13" i="66"/>
  <c r="J13" i="66"/>
  <c r="F13" i="66"/>
  <c r="E13" i="66"/>
  <c r="K12" i="66"/>
  <c r="J12" i="66"/>
  <c r="F12" i="66"/>
  <c r="E12" i="66"/>
  <c r="K11" i="66"/>
  <c r="J11" i="66"/>
  <c r="F11" i="66"/>
  <c r="E11" i="66"/>
  <c r="K10" i="66"/>
  <c r="J10" i="66"/>
  <c r="F10" i="66"/>
  <c r="E10" i="66"/>
  <c r="K9" i="66"/>
  <c r="J9" i="66"/>
  <c r="F9" i="66"/>
  <c r="E9" i="66"/>
  <c r="K8" i="66"/>
  <c r="J8" i="66"/>
  <c r="F8" i="66"/>
  <c r="E8" i="66"/>
  <c r="J5" i="66"/>
  <c r="K5" i="66" s="1"/>
  <c r="I5" i="66"/>
  <c r="D5" i="66"/>
  <c r="E5" i="66" s="1"/>
  <c r="F5" i="66" s="1"/>
  <c r="Q4" i="66"/>
  <c r="P4" i="66"/>
  <c r="N4" i="66"/>
  <c r="M4" i="66"/>
  <c r="J4" i="66"/>
  <c r="K4" i="66" s="1"/>
  <c r="E4" i="66"/>
  <c r="F4" i="66" s="1"/>
  <c r="P3" i="66"/>
  <c r="P5" i="66" s="1"/>
  <c r="Q5" i="66" s="1"/>
  <c r="M3" i="66"/>
  <c r="M5" i="66" s="1"/>
  <c r="N5" i="66" s="1"/>
  <c r="J3" i="66"/>
  <c r="E3" i="66"/>
  <c r="K248" i="65"/>
  <c r="J248" i="65"/>
  <c r="F248" i="65"/>
  <c r="E248" i="65"/>
  <c r="K247" i="65"/>
  <c r="J247" i="65"/>
  <c r="F247" i="65"/>
  <c r="E247" i="65"/>
  <c r="K246" i="65"/>
  <c r="J246" i="65"/>
  <c r="F246" i="65"/>
  <c r="E246" i="65"/>
  <c r="K245" i="65"/>
  <c r="J245" i="65"/>
  <c r="F245" i="65"/>
  <c r="E245" i="65"/>
  <c r="K244" i="65"/>
  <c r="J244" i="65"/>
  <c r="F244" i="65"/>
  <c r="E244" i="65"/>
  <c r="K243" i="65"/>
  <c r="J243" i="65"/>
  <c r="F243" i="65"/>
  <c r="E243" i="65"/>
  <c r="K242" i="65"/>
  <c r="J242" i="65"/>
  <c r="F242" i="65"/>
  <c r="E242" i="65"/>
  <c r="K241" i="65"/>
  <c r="J241" i="65"/>
  <c r="F241" i="65"/>
  <c r="E241" i="65"/>
  <c r="K240" i="65"/>
  <c r="J240" i="65"/>
  <c r="F240" i="65"/>
  <c r="E240" i="65"/>
  <c r="K239" i="65"/>
  <c r="J239" i="65"/>
  <c r="F239" i="65"/>
  <c r="E239" i="65"/>
  <c r="K238" i="65"/>
  <c r="J238" i="65"/>
  <c r="F238" i="65"/>
  <c r="E238" i="65"/>
  <c r="K237" i="65"/>
  <c r="J237" i="65"/>
  <c r="F237" i="65"/>
  <c r="E237" i="65"/>
  <c r="K236" i="65"/>
  <c r="J236" i="65"/>
  <c r="F236" i="65"/>
  <c r="E236" i="65"/>
  <c r="K235" i="65"/>
  <c r="J235" i="65"/>
  <c r="F235" i="65"/>
  <c r="E235" i="65"/>
  <c r="K234" i="65"/>
  <c r="J234" i="65"/>
  <c r="F234" i="65"/>
  <c r="E234" i="65"/>
  <c r="K233" i="65"/>
  <c r="J233" i="65"/>
  <c r="F233" i="65"/>
  <c r="E233" i="65"/>
  <c r="K232" i="65"/>
  <c r="J232" i="65"/>
  <c r="F232" i="65"/>
  <c r="E232" i="65"/>
  <c r="K231" i="65"/>
  <c r="J231" i="65"/>
  <c r="F231" i="65"/>
  <c r="E231" i="65"/>
  <c r="K230" i="65"/>
  <c r="J230" i="65"/>
  <c r="F230" i="65"/>
  <c r="E230" i="65"/>
  <c r="K229" i="65"/>
  <c r="J229" i="65"/>
  <c r="F229" i="65"/>
  <c r="E229" i="65"/>
  <c r="K228" i="65"/>
  <c r="J228" i="65"/>
  <c r="F228" i="65"/>
  <c r="E228" i="65"/>
  <c r="K227" i="65"/>
  <c r="J227" i="65"/>
  <c r="F227" i="65"/>
  <c r="E227" i="65"/>
  <c r="K226" i="65"/>
  <c r="J226" i="65"/>
  <c r="F226" i="65"/>
  <c r="E226" i="65"/>
  <c r="K225" i="65"/>
  <c r="J225" i="65"/>
  <c r="F225" i="65"/>
  <c r="E225" i="65"/>
  <c r="K224" i="65"/>
  <c r="J224" i="65"/>
  <c r="F224" i="65"/>
  <c r="E224" i="65"/>
  <c r="K223" i="65"/>
  <c r="J223" i="65"/>
  <c r="F223" i="65"/>
  <c r="E223" i="65"/>
  <c r="K222" i="65"/>
  <c r="J222" i="65"/>
  <c r="F222" i="65"/>
  <c r="E222" i="65"/>
  <c r="K221" i="65"/>
  <c r="J221" i="65"/>
  <c r="F221" i="65"/>
  <c r="E221" i="65"/>
  <c r="K220" i="65"/>
  <c r="J220" i="65"/>
  <c r="F220" i="65"/>
  <c r="E220" i="65"/>
  <c r="K219" i="65"/>
  <c r="J219" i="65"/>
  <c r="F219" i="65"/>
  <c r="E219" i="65"/>
  <c r="K218" i="65"/>
  <c r="J218" i="65"/>
  <c r="F218" i="65"/>
  <c r="E218" i="65"/>
  <c r="K217" i="65"/>
  <c r="J217" i="65"/>
  <c r="F217" i="65"/>
  <c r="E217" i="65"/>
  <c r="K216" i="65"/>
  <c r="J216" i="65"/>
  <c r="F216" i="65"/>
  <c r="E216" i="65"/>
  <c r="K215" i="65"/>
  <c r="J215" i="65"/>
  <c r="F215" i="65"/>
  <c r="E215" i="65"/>
  <c r="K214" i="65"/>
  <c r="J214" i="65"/>
  <c r="F214" i="65"/>
  <c r="E214" i="65"/>
  <c r="K213" i="65"/>
  <c r="J213" i="65"/>
  <c r="F213" i="65"/>
  <c r="E213" i="65"/>
  <c r="K212" i="65"/>
  <c r="J212" i="65"/>
  <c r="F212" i="65"/>
  <c r="E212" i="65"/>
  <c r="K211" i="65"/>
  <c r="J211" i="65"/>
  <c r="F211" i="65"/>
  <c r="E211" i="65"/>
  <c r="K210" i="65"/>
  <c r="J210" i="65"/>
  <c r="F210" i="65"/>
  <c r="E210" i="65"/>
  <c r="K209" i="65"/>
  <c r="J209" i="65"/>
  <c r="F209" i="65"/>
  <c r="E209" i="65"/>
  <c r="K208" i="65"/>
  <c r="J208" i="65"/>
  <c r="F208" i="65"/>
  <c r="E208" i="65"/>
  <c r="K207" i="65"/>
  <c r="J207" i="65"/>
  <c r="F207" i="65"/>
  <c r="E207" i="65"/>
  <c r="K206" i="65"/>
  <c r="J206" i="65"/>
  <c r="F206" i="65"/>
  <c r="E206" i="65"/>
  <c r="K205" i="65"/>
  <c r="J205" i="65"/>
  <c r="F205" i="65"/>
  <c r="E205" i="65"/>
  <c r="K204" i="65"/>
  <c r="J204" i="65"/>
  <c r="F204" i="65"/>
  <c r="E204" i="65"/>
  <c r="K203" i="65"/>
  <c r="J203" i="65"/>
  <c r="F203" i="65"/>
  <c r="E203" i="65"/>
  <c r="K202" i="65"/>
  <c r="J202" i="65"/>
  <c r="F202" i="65"/>
  <c r="E202" i="65"/>
  <c r="K201" i="65"/>
  <c r="J201" i="65"/>
  <c r="F201" i="65"/>
  <c r="E201" i="65"/>
  <c r="K200" i="65"/>
  <c r="J200" i="65"/>
  <c r="F200" i="65"/>
  <c r="E200" i="65"/>
  <c r="K199" i="65"/>
  <c r="J199" i="65"/>
  <c r="F199" i="65"/>
  <c r="E199" i="65"/>
  <c r="K198" i="65"/>
  <c r="J198" i="65"/>
  <c r="F198" i="65"/>
  <c r="E198" i="65"/>
  <c r="K197" i="65"/>
  <c r="J197" i="65"/>
  <c r="F197" i="65"/>
  <c r="E197" i="65"/>
  <c r="K196" i="65"/>
  <c r="J196" i="65"/>
  <c r="F196" i="65"/>
  <c r="E196" i="65"/>
  <c r="K195" i="65"/>
  <c r="J195" i="65"/>
  <c r="F195" i="65"/>
  <c r="E195" i="65"/>
  <c r="K194" i="65"/>
  <c r="J194" i="65"/>
  <c r="F194" i="65"/>
  <c r="E194" i="65"/>
  <c r="K193" i="65"/>
  <c r="J193" i="65"/>
  <c r="F193" i="65"/>
  <c r="E193" i="65"/>
  <c r="K192" i="65"/>
  <c r="J192" i="65"/>
  <c r="F192" i="65"/>
  <c r="E192" i="65"/>
  <c r="K191" i="65"/>
  <c r="J191" i="65"/>
  <c r="F191" i="65"/>
  <c r="E191" i="65"/>
  <c r="K190" i="65"/>
  <c r="J190" i="65"/>
  <c r="F190" i="65"/>
  <c r="E190" i="65"/>
  <c r="K189" i="65"/>
  <c r="J189" i="65"/>
  <c r="F189" i="65"/>
  <c r="E189" i="65"/>
  <c r="K188" i="65"/>
  <c r="J188" i="65"/>
  <c r="F188" i="65"/>
  <c r="E188" i="65"/>
  <c r="K187" i="65"/>
  <c r="J187" i="65"/>
  <c r="F187" i="65"/>
  <c r="E187" i="65"/>
  <c r="K186" i="65"/>
  <c r="J186" i="65"/>
  <c r="F186" i="65"/>
  <c r="E186" i="65"/>
  <c r="K185" i="65"/>
  <c r="J185" i="65"/>
  <c r="F185" i="65"/>
  <c r="E185" i="65"/>
  <c r="K184" i="65"/>
  <c r="J184" i="65"/>
  <c r="F184" i="65"/>
  <c r="E184" i="65"/>
  <c r="K183" i="65"/>
  <c r="J183" i="65"/>
  <c r="F183" i="65"/>
  <c r="E183" i="65"/>
  <c r="K182" i="65"/>
  <c r="J182" i="65"/>
  <c r="F182" i="65"/>
  <c r="E182" i="65"/>
  <c r="K181" i="65"/>
  <c r="J181" i="65"/>
  <c r="F181" i="65"/>
  <c r="E181" i="65"/>
  <c r="K180" i="65"/>
  <c r="J180" i="65"/>
  <c r="F180" i="65"/>
  <c r="E180" i="65"/>
  <c r="K179" i="65"/>
  <c r="J179" i="65"/>
  <c r="F179" i="65"/>
  <c r="E179" i="65"/>
  <c r="K178" i="65"/>
  <c r="J178" i="65"/>
  <c r="F178" i="65"/>
  <c r="E178" i="65"/>
  <c r="K177" i="65"/>
  <c r="J177" i="65"/>
  <c r="F177" i="65"/>
  <c r="E177" i="65"/>
  <c r="K176" i="65"/>
  <c r="J176" i="65"/>
  <c r="F176" i="65"/>
  <c r="E176" i="65"/>
  <c r="K175" i="65"/>
  <c r="J175" i="65"/>
  <c r="F175" i="65"/>
  <c r="E175" i="65"/>
  <c r="K174" i="65"/>
  <c r="J174" i="65"/>
  <c r="F174" i="65"/>
  <c r="E174" i="65"/>
  <c r="K173" i="65"/>
  <c r="J173" i="65"/>
  <c r="F173" i="65"/>
  <c r="E173" i="65"/>
  <c r="K172" i="65"/>
  <c r="J172" i="65"/>
  <c r="F172" i="65"/>
  <c r="E172" i="65"/>
  <c r="K171" i="65"/>
  <c r="J171" i="65"/>
  <c r="F171" i="65"/>
  <c r="E171" i="65"/>
  <c r="K170" i="65"/>
  <c r="J170" i="65"/>
  <c r="F170" i="65"/>
  <c r="E170" i="65"/>
  <c r="K169" i="65"/>
  <c r="J169" i="65"/>
  <c r="F169" i="65"/>
  <c r="E169" i="65"/>
  <c r="K168" i="65"/>
  <c r="J168" i="65"/>
  <c r="F168" i="65"/>
  <c r="E168" i="65"/>
  <c r="K167" i="65"/>
  <c r="J167" i="65"/>
  <c r="F167" i="65"/>
  <c r="E167" i="65"/>
  <c r="K166" i="65"/>
  <c r="J166" i="65"/>
  <c r="F166" i="65"/>
  <c r="E166" i="65"/>
  <c r="K165" i="65"/>
  <c r="J165" i="65"/>
  <c r="F165" i="65"/>
  <c r="E165" i="65"/>
  <c r="K164" i="65"/>
  <c r="J164" i="65"/>
  <c r="F164" i="65"/>
  <c r="E164" i="65"/>
  <c r="K163" i="65"/>
  <c r="J163" i="65"/>
  <c r="F163" i="65"/>
  <c r="E163" i="65"/>
  <c r="K162" i="65"/>
  <c r="J162" i="65"/>
  <c r="F162" i="65"/>
  <c r="E162" i="65"/>
  <c r="K161" i="65"/>
  <c r="J161" i="65"/>
  <c r="F161" i="65"/>
  <c r="E161" i="65"/>
  <c r="K160" i="65"/>
  <c r="J160" i="65"/>
  <c r="F160" i="65"/>
  <c r="E160" i="65"/>
  <c r="K159" i="65"/>
  <c r="J159" i="65"/>
  <c r="F159" i="65"/>
  <c r="E159" i="65"/>
  <c r="K158" i="65"/>
  <c r="J158" i="65"/>
  <c r="F158" i="65"/>
  <c r="E158" i="65"/>
  <c r="K157" i="65"/>
  <c r="J157" i="65"/>
  <c r="F157" i="65"/>
  <c r="E157" i="65"/>
  <c r="K156" i="65"/>
  <c r="J156" i="65"/>
  <c r="F156" i="65"/>
  <c r="E156" i="65"/>
  <c r="K155" i="65"/>
  <c r="J155" i="65"/>
  <c r="F155" i="65"/>
  <c r="E155" i="65"/>
  <c r="K154" i="65"/>
  <c r="J154" i="65"/>
  <c r="F154" i="65"/>
  <c r="E154" i="65"/>
  <c r="K153" i="65"/>
  <c r="J153" i="65"/>
  <c r="F153" i="65"/>
  <c r="E153" i="65"/>
  <c r="K152" i="65"/>
  <c r="J152" i="65"/>
  <c r="F152" i="65"/>
  <c r="E152" i="65"/>
  <c r="K151" i="65"/>
  <c r="J151" i="65"/>
  <c r="F151" i="65"/>
  <c r="E151" i="65"/>
  <c r="K150" i="65"/>
  <c r="J150" i="65"/>
  <c r="F150" i="65"/>
  <c r="E150" i="65"/>
  <c r="K149" i="65"/>
  <c r="J149" i="65"/>
  <c r="F149" i="65"/>
  <c r="E149" i="65"/>
  <c r="K148" i="65"/>
  <c r="J148" i="65"/>
  <c r="F148" i="65"/>
  <c r="E148" i="65"/>
  <c r="K147" i="65"/>
  <c r="J147" i="65"/>
  <c r="F147" i="65"/>
  <c r="E147" i="65"/>
  <c r="K146" i="65"/>
  <c r="J146" i="65"/>
  <c r="F146" i="65"/>
  <c r="E146" i="65"/>
  <c r="K145" i="65"/>
  <c r="J145" i="65"/>
  <c r="F145" i="65"/>
  <c r="E145" i="65"/>
  <c r="K144" i="65"/>
  <c r="J144" i="65"/>
  <c r="F144" i="65"/>
  <c r="E144" i="65"/>
  <c r="K143" i="65"/>
  <c r="J143" i="65"/>
  <c r="F143" i="65"/>
  <c r="E143" i="65"/>
  <c r="K142" i="65"/>
  <c r="J142" i="65"/>
  <c r="F142" i="65"/>
  <c r="E142" i="65"/>
  <c r="K141" i="65"/>
  <c r="J141" i="65"/>
  <c r="F141" i="65"/>
  <c r="E141" i="65"/>
  <c r="K140" i="65"/>
  <c r="J140" i="65"/>
  <c r="F140" i="65"/>
  <c r="E140" i="65"/>
  <c r="K139" i="65"/>
  <c r="J139" i="65"/>
  <c r="F139" i="65"/>
  <c r="E139" i="65"/>
  <c r="K138" i="65"/>
  <c r="J138" i="65"/>
  <c r="F138" i="65"/>
  <c r="E138" i="65"/>
  <c r="K137" i="65"/>
  <c r="J137" i="65"/>
  <c r="F137" i="65"/>
  <c r="E137" i="65"/>
  <c r="K136" i="65"/>
  <c r="J136" i="65"/>
  <c r="F136" i="65"/>
  <c r="E136" i="65"/>
  <c r="K135" i="65"/>
  <c r="J135" i="65"/>
  <c r="F135" i="65"/>
  <c r="E135" i="65"/>
  <c r="K134" i="65"/>
  <c r="J134" i="65"/>
  <c r="F134" i="65"/>
  <c r="E134" i="65"/>
  <c r="K133" i="65"/>
  <c r="J133" i="65"/>
  <c r="F133" i="65"/>
  <c r="E133" i="65"/>
  <c r="K132" i="65"/>
  <c r="J132" i="65"/>
  <c r="F132" i="65"/>
  <c r="E132" i="65"/>
  <c r="K131" i="65"/>
  <c r="J131" i="65"/>
  <c r="F131" i="65"/>
  <c r="E131" i="65"/>
  <c r="K130" i="65"/>
  <c r="J130" i="65"/>
  <c r="F130" i="65"/>
  <c r="E130" i="65"/>
  <c r="K129" i="65"/>
  <c r="J129" i="65"/>
  <c r="F129" i="65"/>
  <c r="E129" i="65"/>
  <c r="K128" i="65"/>
  <c r="J128" i="65"/>
  <c r="F128" i="65"/>
  <c r="E128" i="65"/>
  <c r="K127" i="65"/>
  <c r="J127" i="65"/>
  <c r="F127" i="65"/>
  <c r="E127" i="65"/>
  <c r="K126" i="65"/>
  <c r="J126" i="65"/>
  <c r="F126" i="65"/>
  <c r="E126" i="65"/>
  <c r="K125" i="65"/>
  <c r="J125" i="65"/>
  <c r="F125" i="65"/>
  <c r="E125" i="65"/>
  <c r="K124" i="65"/>
  <c r="J124" i="65"/>
  <c r="F124" i="65"/>
  <c r="E124" i="65"/>
  <c r="K123" i="65"/>
  <c r="J123" i="65"/>
  <c r="F123" i="65"/>
  <c r="E123" i="65"/>
  <c r="K122" i="65"/>
  <c r="J122" i="65"/>
  <c r="F122" i="65"/>
  <c r="E122" i="65"/>
  <c r="K121" i="65"/>
  <c r="J121" i="65"/>
  <c r="F121" i="65"/>
  <c r="E121" i="65"/>
  <c r="K120" i="65"/>
  <c r="J120" i="65"/>
  <c r="F120" i="65"/>
  <c r="E120" i="65"/>
  <c r="K119" i="65"/>
  <c r="J119" i="65"/>
  <c r="F119" i="65"/>
  <c r="E119" i="65"/>
  <c r="K118" i="65"/>
  <c r="J118" i="65"/>
  <c r="F118" i="65"/>
  <c r="E118" i="65"/>
  <c r="K117" i="65"/>
  <c r="J117" i="65"/>
  <c r="F117" i="65"/>
  <c r="E117" i="65"/>
  <c r="K116" i="65"/>
  <c r="J116" i="65"/>
  <c r="F116" i="65"/>
  <c r="E116" i="65"/>
  <c r="K115" i="65"/>
  <c r="J115" i="65"/>
  <c r="F115" i="65"/>
  <c r="E115" i="65"/>
  <c r="K114" i="65"/>
  <c r="J114" i="65"/>
  <c r="F114" i="65"/>
  <c r="E114" i="65"/>
  <c r="K113" i="65"/>
  <c r="J113" i="65"/>
  <c r="F113" i="65"/>
  <c r="E113" i="65"/>
  <c r="K112" i="65"/>
  <c r="J112" i="65"/>
  <c r="F112" i="65"/>
  <c r="E112" i="65"/>
  <c r="K111" i="65"/>
  <c r="J111" i="65"/>
  <c r="F111" i="65"/>
  <c r="E111" i="65"/>
  <c r="K110" i="65"/>
  <c r="J110" i="65"/>
  <c r="F110" i="65"/>
  <c r="E110" i="65"/>
  <c r="K109" i="65"/>
  <c r="J109" i="65"/>
  <c r="F109" i="65"/>
  <c r="E109" i="65"/>
  <c r="K108" i="65"/>
  <c r="J108" i="65"/>
  <c r="F108" i="65"/>
  <c r="E108" i="65"/>
  <c r="K107" i="65"/>
  <c r="J107" i="65"/>
  <c r="F107" i="65"/>
  <c r="E107" i="65"/>
  <c r="K106" i="65"/>
  <c r="J106" i="65"/>
  <c r="F106" i="65"/>
  <c r="E106" i="65"/>
  <c r="K105" i="65"/>
  <c r="J105" i="65"/>
  <c r="F105" i="65"/>
  <c r="E105" i="65"/>
  <c r="K104" i="65"/>
  <c r="J104" i="65"/>
  <c r="F104" i="65"/>
  <c r="E104" i="65"/>
  <c r="K103" i="65"/>
  <c r="J103" i="65"/>
  <c r="F103" i="65"/>
  <c r="E103" i="65"/>
  <c r="K102" i="65"/>
  <c r="J102" i="65"/>
  <c r="F102" i="65"/>
  <c r="E102" i="65"/>
  <c r="K101" i="65"/>
  <c r="J101" i="65"/>
  <c r="F101" i="65"/>
  <c r="E101" i="65"/>
  <c r="K100" i="65"/>
  <c r="J100" i="65"/>
  <c r="F100" i="65"/>
  <c r="E100" i="65"/>
  <c r="K99" i="65"/>
  <c r="J99" i="65"/>
  <c r="F99" i="65"/>
  <c r="E99" i="65"/>
  <c r="K98" i="65"/>
  <c r="J98" i="65"/>
  <c r="F98" i="65"/>
  <c r="E98" i="65"/>
  <c r="K97" i="65"/>
  <c r="J97" i="65"/>
  <c r="F97" i="65"/>
  <c r="E97" i="65"/>
  <c r="K96" i="65"/>
  <c r="J96" i="65"/>
  <c r="F96" i="65"/>
  <c r="E96" i="65"/>
  <c r="K95" i="65"/>
  <c r="J95" i="65"/>
  <c r="F95" i="65"/>
  <c r="E95" i="65"/>
  <c r="K94" i="65"/>
  <c r="J94" i="65"/>
  <c r="F94" i="65"/>
  <c r="E94" i="65"/>
  <c r="K93" i="65"/>
  <c r="J93" i="65"/>
  <c r="F93" i="65"/>
  <c r="E93" i="65"/>
  <c r="K92" i="65"/>
  <c r="J92" i="65"/>
  <c r="F92" i="65"/>
  <c r="E92" i="65"/>
  <c r="K91" i="65"/>
  <c r="J91" i="65"/>
  <c r="F91" i="65"/>
  <c r="E91" i="65"/>
  <c r="K90" i="65"/>
  <c r="J90" i="65"/>
  <c r="F90" i="65"/>
  <c r="E90" i="65"/>
  <c r="K89" i="65"/>
  <c r="J89" i="65"/>
  <c r="F89" i="65"/>
  <c r="E89" i="65"/>
  <c r="K88" i="65"/>
  <c r="J88" i="65"/>
  <c r="F88" i="65"/>
  <c r="E88" i="65"/>
  <c r="K87" i="65"/>
  <c r="J87" i="65"/>
  <c r="F87" i="65"/>
  <c r="E87" i="65"/>
  <c r="K86" i="65"/>
  <c r="J86" i="65"/>
  <c r="F86" i="65"/>
  <c r="E86" i="65"/>
  <c r="K85" i="65"/>
  <c r="J85" i="65"/>
  <c r="F85" i="65"/>
  <c r="E85" i="65"/>
  <c r="K84" i="65"/>
  <c r="J84" i="65"/>
  <c r="F84" i="65"/>
  <c r="E84" i="65"/>
  <c r="K83" i="65"/>
  <c r="J83" i="65"/>
  <c r="F83" i="65"/>
  <c r="E83" i="65"/>
  <c r="K82" i="65"/>
  <c r="J82" i="65"/>
  <c r="F82" i="65"/>
  <c r="E82" i="65"/>
  <c r="K81" i="65"/>
  <c r="J81" i="65"/>
  <c r="F81" i="65"/>
  <c r="E81" i="65"/>
  <c r="K80" i="65"/>
  <c r="J80" i="65"/>
  <c r="F80" i="65"/>
  <c r="E80" i="65"/>
  <c r="K79" i="65"/>
  <c r="J79" i="65"/>
  <c r="F79" i="65"/>
  <c r="E79" i="65"/>
  <c r="K78" i="65"/>
  <c r="J78" i="65"/>
  <c r="F78" i="65"/>
  <c r="E78" i="65"/>
  <c r="K77" i="65"/>
  <c r="J77" i="65"/>
  <c r="F77" i="65"/>
  <c r="E77" i="65"/>
  <c r="K76" i="65"/>
  <c r="J76" i="65"/>
  <c r="F76" i="65"/>
  <c r="E76" i="65"/>
  <c r="K75" i="65"/>
  <c r="J75" i="65"/>
  <c r="F75" i="65"/>
  <c r="E75" i="65"/>
  <c r="K74" i="65"/>
  <c r="J74" i="65"/>
  <c r="F74" i="65"/>
  <c r="E74" i="65"/>
  <c r="K73" i="65"/>
  <c r="J73" i="65"/>
  <c r="F73" i="65"/>
  <c r="E73" i="65"/>
  <c r="K72" i="65"/>
  <c r="J72" i="65"/>
  <c r="F72" i="65"/>
  <c r="E72" i="65"/>
  <c r="K71" i="65"/>
  <c r="J71" i="65"/>
  <c r="F71" i="65"/>
  <c r="E71" i="65"/>
  <c r="K70" i="65"/>
  <c r="J70" i="65"/>
  <c r="F70" i="65"/>
  <c r="E70" i="65"/>
  <c r="K69" i="65"/>
  <c r="J69" i="65"/>
  <c r="F69" i="65"/>
  <c r="E69" i="65"/>
  <c r="K68" i="65"/>
  <c r="J68" i="65"/>
  <c r="F68" i="65"/>
  <c r="E68" i="65"/>
  <c r="K67" i="65"/>
  <c r="J67" i="65"/>
  <c r="F67" i="65"/>
  <c r="E67" i="65"/>
  <c r="K66" i="65"/>
  <c r="J66" i="65"/>
  <c r="F66" i="65"/>
  <c r="E66" i="65"/>
  <c r="K65" i="65"/>
  <c r="J65" i="65"/>
  <c r="F65" i="65"/>
  <c r="E65" i="65"/>
  <c r="K64" i="65"/>
  <c r="J64" i="65"/>
  <c r="F64" i="65"/>
  <c r="E64" i="65"/>
  <c r="K63" i="65"/>
  <c r="J63" i="65"/>
  <c r="F63" i="65"/>
  <c r="E63" i="65"/>
  <c r="K62" i="65"/>
  <c r="J62" i="65"/>
  <c r="F62" i="65"/>
  <c r="E62" i="65"/>
  <c r="K61" i="65"/>
  <c r="J61" i="65"/>
  <c r="F61" i="65"/>
  <c r="E61" i="65"/>
  <c r="K60" i="65"/>
  <c r="J60" i="65"/>
  <c r="F60" i="65"/>
  <c r="E60" i="65"/>
  <c r="K59" i="65"/>
  <c r="J59" i="65"/>
  <c r="F59" i="65"/>
  <c r="E59" i="65"/>
  <c r="K58" i="65"/>
  <c r="J58" i="65"/>
  <c r="F58" i="65"/>
  <c r="E58" i="65"/>
  <c r="K57" i="65"/>
  <c r="J57" i="65"/>
  <c r="F57" i="65"/>
  <c r="E57" i="65"/>
  <c r="K56" i="65"/>
  <c r="J56" i="65"/>
  <c r="F56" i="65"/>
  <c r="E56" i="65"/>
  <c r="K55" i="65"/>
  <c r="J55" i="65"/>
  <c r="F55" i="65"/>
  <c r="E55" i="65"/>
  <c r="K54" i="65"/>
  <c r="J54" i="65"/>
  <c r="F54" i="65"/>
  <c r="E54" i="65"/>
  <c r="K53" i="65"/>
  <c r="J53" i="65"/>
  <c r="F53" i="65"/>
  <c r="E53" i="65"/>
  <c r="K52" i="65"/>
  <c r="J52" i="65"/>
  <c r="F52" i="65"/>
  <c r="E52" i="65"/>
  <c r="K51" i="65"/>
  <c r="J51" i="65"/>
  <c r="F51" i="65"/>
  <c r="E51" i="65"/>
  <c r="K50" i="65"/>
  <c r="J50" i="65"/>
  <c r="F50" i="65"/>
  <c r="E50" i="65"/>
  <c r="K49" i="65"/>
  <c r="J49" i="65"/>
  <c r="F49" i="65"/>
  <c r="E49" i="65"/>
  <c r="K48" i="65"/>
  <c r="J48" i="65"/>
  <c r="F48" i="65"/>
  <c r="E48" i="65"/>
  <c r="K47" i="65"/>
  <c r="J47" i="65"/>
  <c r="F47" i="65"/>
  <c r="E47" i="65"/>
  <c r="K46" i="65"/>
  <c r="J46" i="65"/>
  <c r="F46" i="65"/>
  <c r="E46" i="65"/>
  <c r="K45" i="65"/>
  <c r="J45" i="65"/>
  <c r="F45" i="65"/>
  <c r="E45" i="65"/>
  <c r="K44" i="65"/>
  <c r="J44" i="65"/>
  <c r="F44" i="65"/>
  <c r="E44" i="65"/>
  <c r="K43" i="65"/>
  <c r="J43" i="65"/>
  <c r="F43" i="65"/>
  <c r="E43" i="65"/>
  <c r="K42" i="65"/>
  <c r="J42" i="65"/>
  <c r="F42" i="65"/>
  <c r="E42" i="65"/>
  <c r="K41" i="65"/>
  <c r="J41" i="65"/>
  <c r="F41" i="65"/>
  <c r="E41" i="65"/>
  <c r="K40" i="65"/>
  <c r="J40" i="65"/>
  <c r="F40" i="65"/>
  <c r="E40" i="65"/>
  <c r="K39" i="65"/>
  <c r="J39" i="65"/>
  <c r="F39" i="65"/>
  <c r="E39" i="65"/>
  <c r="K38" i="65"/>
  <c r="J38" i="65"/>
  <c r="F38" i="65"/>
  <c r="E38" i="65"/>
  <c r="K37" i="65"/>
  <c r="J37" i="65"/>
  <c r="F37" i="65"/>
  <c r="E37" i="65"/>
  <c r="K36" i="65"/>
  <c r="J36" i="65"/>
  <c r="F36" i="65"/>
  <c r="E36" i="65"/>
  <c r="K35" i="65"/>
  <c r="J35" i="65"/>
  <c r="F35" i="65"/>
  <c r="E35" i="65"/>
  <c r="K34" i="65"/>
  <c r="J34" i="65"/>
  <c r="F34" i="65"/>
  <c r="E34" i="65"/>
  <c r="K33" i="65"/>
  <c r="J33" i="65"/>
  <c r="F33" i="65"/>
  <c r="E33" i="65"/>
  <c r="K32" i="65"/>
  <c r="J32" i="65"/>
  <c r="F32" i="65"/>
  <c r="E32" i="65"/>
  <c r="K31" i="65"/>
  <c r="J31" i="65"/>
  <c r="F31" i="65"/>
  <c r="E31" i="65"/>
  <c r="K30" i="65"/>
  <c r="J30" i="65"/>
  <c r="F30" i="65"/>
  <c r="E30" i="65"/>
  <c r="K29" i="65"/>
  <c r="J29" i="65"/>
  <c r="F29" i="65"/>
  <c r="E29" i="65"/>
  <c r="K28" i="65"/>
  <c r="J28" i="65"/>
  <c r="F28" i="65"/>
  <c r="E28" i="65"/>
  <c r="K27" i="65"/>
  <c r="J27" i="65"/>
  <c r="F27" i="65"/>
  <c r="E27" i="65"/>
  <c r="K26" i="65"/>
  <c r="J26" i="65"/>
  <c r="F26" i="65"/>
  <c r="E26" i="65"/>
  <c r="K25" i="65"/>
  <c r="J25" i="65"/>
  <c r="F25" i="65"/>
  <c r="E25" i="65"/>
  <c r="K24" i="65"/>
  <c r="J24" i="65"/>
  <c r="F24" i="65"/>
  <c r="E24" i="65"/>
  <c r="K23" i="65"/>
  <c r="J23" i="65"/>
  <c r="F23" i="65"/>
  <c r="E23" i="65"/>
  <c r="K22" i="65"/>
  <c r="J22" i="65"/>
  <c r="F22" i="65"/>
  <c r="E22" i="65"/>
  <c r="K21" i="65"/>
  <c r="J21" i="65"/>
  <c r="F21" i="65"/>
  <c r="E21" i="65"/>
  <c r="K20" i="65"/>
  <c r="J20" i="65"/>
  <c r="F20" i="65"/>
  <c r="E20" i="65"/>
  <c r="K19" i="65"/>
  <c r="J19" i="65"/>
  <c r="F19" i="65"/>
  <c r="E19" i="65"/>
  <c r="K18" i="65"/>
  <c r="J18" i="65"/>
  <c r="F18" i="65"/>
  <c r="E18" i="65"/>
  <c r="K17" i="65"/>
  <c r="J17" i="65"/>
  <c r="F17" i="65"/>
  <c r="E17" i="65"/>
  <c r="J16" i="65"/>
  <c r="K16" i="65" s="1"/>
  <c r="F16" i="65"/>
  <c r="E16" i="65"/>
  <c r="K15" i="65"/>
  <c r="J15" i="65"/>
  <c r="F15" i="65"/>
  <c r="E15" i="65"/>
  <c r="K14" i="65"/>
  <c r="J14" i="65"/>
  <c r="F14" i="65"/>
  <c r="E14" i="65"/>
  <c r="J13" i="65"/>
  <c r="K13" i="65" s="1"/>
  <c r="F13" i="65"/>
  <c r="E13" i="65"/>
  <c r="K12" i="65"/>
  <c r="J12" i="65"/>
  <c r="F12" i="65"/>
  <c r="E12" i="65"/>
  <c r="K11" i="65"/>
  <c r="J11" i="65"/>
  <c r="F11" i="65"/>
  <c r="E11" i="65"/>
  <c r="K10" i="65"/>
  <c r="J10" i="65"/>
  <c r="F10" i="65"/>
  <c r="E10" i="65"/>
  <c r="K9" i="65"/>
  <c r="J9" i="65"/>
  <c r="F9" i="65"/>
  <c r="E9" i="65"/>
  <c r="K8" i="65"/>
  <c r="J8" i="65"/>
  <c r="F8" i="65"/>
  <c r="E8" i="65"/>
  <c r="I5" i="65"/>
  <c r="J5" i="65" s="1"/>
  <c r="K5" i="65" s="1"/>
  <c r="D5" i="65"/>
  <c r="E5" i="65" s="1"/>
  <c r="F5" i="65" s="1"/>
  <c r="Q4" i="65"/>
  <c r="P4" i="65"/>
  <c r="N4" i="65"/>
  <c r="M4" i="65"/>
  <c r="J4" i="65"/>
  <c r="E4" i="65"/>
  <c r="P3" i="65"/>
  <c r="P5" i="65" s="1"/>
  <c r="Q5" i="65" s="1"/>
  <c r="M3" i="65"/>
  <c r="M5" i="65" s="1"/>
  <c r="N5" i="65" s="1"/>
  <c r="J3" i="65"/>
  <c r="K4" i="65" s="1"/>
  <c r="E3" i="65"/>
  <c r="F4" i="65" l="1"/>
  <c r="E3" i="39"/>
  <c r="E4" i="39"/>
  <c r="D5" i="39"/>
  <c r="E5" i="39" s="1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Q4" i="39"/>
  <c r="P4" i="39"/>
  <c r="N4" i="39"/>
  <c r="M4" i="39"/>
  <c r="C513" i="62"/>
  <c r="D513" i="62" s="1"/>
  <c r="E512" i="62"/>
  <c r="F512" i="62" s="1"/>
  <c r="C512" i="62"/>
  <c r="D512" i="62" s="1"/>
  <c r="C511" i="62"/>
  <c r="D511" i="62" s="1"/>
  <c r="E510" i="62"/>
  <c r="F510" i="62" s="1"/>
  <c r="C510" i="62"/>
  <c r="D510" i="62" s="1"/>
  <c r="C509" i="62"/>
  <c r="D509" i="62" s="1"/>
  <c r="E508" i="62"/>
  <c r="F508" i="62" s="1"/>
  <c r="C508" i="62"/>
  <c r="D508" i="62" s="1"/>
  <c r="C507" i="62"/>
  <c r="D507" i="62" s="1"/>
  <c r="E506" i="62"/>
  <c r="F506" i="62" s="1"/>
  <c r="C506" i="62"/>
  <c r="D506" i="62" s="1"/>
  <c r="C505" i="62"/>
  <c r="D505" i="62" s="1"/>
  <c r="E504" i="62"/>
  <c r="F504" i="62" s="1"/>
  <c r="C504" i="62"/>
  <c r="D504" i="62" s="1"/>
  <c r="C503" i="62"/>
  <c r="D503" i="62" s="1"/>
  <c r="E502" i="62"/>
  <c r="F502" i="62" s="1"/>
  <c r="C502" i="62"/>
  <c r="D502" i="62" s="1"/>
  <c r="C501" i="62"/>
  <c r="D501" i="62" s="1"/>
  <c r="E500" i="62"/>
  <c r="F500" i="62" s="1"/>
  <c r="C500" i="62"/>
  <c r="D500" i="62" s="1"/>
  <c r="C499" i="62"/>
  <c r="D499" i="62" s="1"/>
  <c r="E498" i="62"/>
  <c r="F498" i="62" s="1"/>
  <c r="C498" i="62"/>
  <c r="D498" i="62" s="1"/>
  <c r="C497" i="62"/>
  <c r="D497" i="62" s="1"/>
  <c r="E496" i="62"/>
  <c r="F496" i="62" s="1"/>
  <c r="C496" i="62"/>
  <c r="D496" i="62" s="1"/>
  <c r="C495" i="62"/>
  <c r="D495" i="62" s="1"/>
  <c r="E494" i="62"/>
  <c r="F494" i="62" s="1"/>
  <c r="C494" i="62"/>
  <c r="D494" i="62" s="1"/>
  <c r="C493" i="62"/>
  <c r="D493" i="62" s="1"/>
  <c r="E492" i="62"/>
  <c r="F492" i="62" s="1"/>
  <c r="C492" i="62"/>
  <c r="D492" i="62" s="1"/>
  <c r="C491" i="62"/>
  <c r="D491" i="62" s="1"/>
  <c r="E490" i="62"/>
  <c r="F490" i="62" s="1"/>
  <c r="C490" i="62"/>
  <c r="D490" i="62" s="1"/>
  <c r="C489" i="62"/>
  <c r="D489" i="62" s="1"/>
  <c r="E488" i="62"/>
  <c r="F488" i="62" s="1"/>
  <c r="C488" i="62"/>
  <c r="D488" i="62" s="1"/>
  <c r="C487" i="62"/>
  <c r="D487" i="62" s="1"/>
  <c r="E486" i="62"/>
  <c r="F486" i="62" s="1"/>
  <c r="C486" i="62"/>
  <c r="D486" i="62" s="1"/>
  <c r="C485" i="62"/>
  <c r="D485" i="62" s="1"/>
  <c r="E484" i="62"/>
  <c r="F484" i="62" s="1"/>
  <c r="C484" i="62"/>
  <c r="D484" i="62" s="1"/>
  <c r="C483" i="62"/>
  <c r="D483" i="62" s="1"/>
  <c r="E482" i="62"/>
  <c r="F482" i="62" s="1"/>
  <c r="C482" i="62"/>
  <c r="D482" i="62" s="1"/>
  <c r="C481" i="62"/>
  <c r="D481" i="62" s="1"/>
  <c r="E480" i="62"/>
  <c r="F480" i="62" s="1"/>
  <c r="C480" i="62"/>
  <c r="D480" i="62" s="1"/>
  <c r="C479" i="62"/>
  <c r="D479" i="62" s="1"/>
  <c r="E478" i="62"/>
  <c r="F478" i="62" s="1"/>
  <c r="C478" i="62"/>
  <c r="D478" i="62" s="1"/>
  <c r="C477" i="62"/>
  <c r="D477" i="62" s="1"/>
  <c r="E476" i="62"/>
  <c r="F476" i="62" s="1"/>
  <c r="C476" i="62"/>
  <c r="D476" i="62" s="1"/>
  <c r="C475" i="62"/>
  <c r="D475" i="62" s="1"/>
  <c r="E474" i="62"/>
  <c r="F474" i="62" s="1"/>
  <c r="C474" i="62"/>
  <c r="D474" i="62" s="1"/>
  <c r="C473" i="62"/>
  <c r="D473" i="62" s="1"/>
  <c r="E472" i="62"/>
  <c r="F472" i="62" s="1"/>
  <c r="C472" i="62"/>
  <c r="D472" i="62" s="1"/>
  <c r="C471" i="62"/>
  <c r="D471" i="62" s="1"/>
  <c r="E470" i="62"/>
  <c r="F470" i="62" s="1"/>
  <c r="C470" i="62"/>
  <c r="D470" i="62" s="1"/>
  <c r="C469" i="62"/>
  <c r="D469" i="62" s="1"/>
  <c r="E468" i="62"/>
  <c r="F468" i="62" s="1"/>
  <c r="C468" i="62"/>
  <c r="D468" i="62" s="1"/>
  <c r="C467" i="62"/>
  <c r="D467" i="62" s="1"/>
  <c r="E466" i="62"/>
  <c r="F466" i="62" s="1"/>
  <c r="C466" i="62"/>
  <c r="D466" i="62" s="1"/>
  <c r="C465" i="62"/>
  <c r="D465" i="62" s="1"/>
  <c r="E464" i="62"/>
  <c r="F464" i="62" s="1"/>
  <c r="C464" i="62"/>
  <c r="D464" i="62" s="1"/>
  <c r="C463" i="62"/>
  <c r="D463" i="62" s="1"/>
  <c r="E462" i="62"/>
  <c r="F462" i="62" s="1"/>
  <c r="C462" i="62"/>
  <c r="D462" i="62" s="1"/>
  <c r="C461" i="62"/>
  <c r="D461" i="62" s="1"/>
  <c r="E460" i="62"/>
  <c r="F460" i="62" s="1"/>
  <c r="C460" i="62"/>
  <c r="D460" i="62" s="1"/>
  <c r="C459" i="62"/>
  <c r="D459" i="62" s="1"/>
  <c r="E458" i="62"/>
  <c r="F458" i="62" s="1"/>
  <c r="C458" i="62"/>
  <c r="D458" i="62" s="1"/>
  <c r="C457" i="62"/>
  <c r="D457" i="62" s="1"/>
  <c r="E456" i="62"/>
  <c r="F456" i="62" s="1"/>
  <c r="C456" i="62"/>
  <c r="D456" i="62" s="1"/>
  <c r="C455" i="62"/>
  <c r="D455" i="62" s="1"/>
  <c r="E454" i="62"/>
  <c r="F454" i="62" s="1"/>
  <c r="C454" i="62"/>
  <c r="D454" i="62" s="1"/>
  <c r="C453" i="62"/>
  <c r="D453" i="62" s="1"/>
  <c r="E452" i="62"/>
  <c r="F452" i="62" s="1"/>
  <c r="C452" i="62"/>
  <c r="D452" i="62" s="1"/>
  <c r="C451" i="62"/>
  <c r="D451" i="62" s="1"/>
  <c r="E450" i="62"/>
  <c r="F450" i="62" s="1"/>
  <c r="C450" i="62"/>
  <c r="D450" i="62" s="1"/>
  <c r="C449" i="62"/>
  <c r="D449" i="62" s="1"/>
  <c r="E448" i="62"/>
  <c r="F448" i="62" s="1"/>
  <c r="C448" i="62"/>
  <c r="D448" i="62" s="1"/>
  <c r="C447" i="62"/>
  <c r="D447" i="62" s="1"/>
  <c r="E446" i="62"/>
  <c r="F446" i="62" s="1"/>
  <c r="C446" i="62"/>
  <c r="D446" i="62" s="1"/>
  <c r="C445" i="62"/>
  <c r="D445" i="62" s="1"/>
  <c r="E444" i="62"/>
  <c r="F444" i="62" s="1"/>
  <c r="C444" i="62"/>
  <c r="D444" i="62" s="1"/>
  <c r="C443" i="62"/>
  <c r="D443" i="62" s="1"/>
  <c r="E442" i="62"/>
  <c r="F442" i="62" s="1"/>
  <c r="C442" i="62"/>
  <c r="D442" i="62" s="1"/>
  <c r="C441" i="62"/>
  <c r="D441" i="62" s="1"/>
  <c r="E440" i="62"/>
  <c r="F440" i="62" s="1"/>
  <c r="C440" i="62"/>
  <c r="D440" i="62" s="1"/>
  <c r="C439" i="62"/>
  <c r="D439" i="62" s="1"/>
  <c r="E438" i="62"/>
  <c r="F438" i="62" s="1"/>
  <c r="C438" i="62"/>
  <c r="D438" i="62" s="1"/>
  <c r="C437" i="62"/>
  <c r="D437" i="62" s="1"/>
  <c r="E436" i="62"/>
  <c r="F436" i="62" s="1"/>
  <c r="C436" i="62"/>
  <c r="D436" i="62" s="1"/>
  <c r="C435" i="62"/>
  <c r="D435" i="62" s="1"/>
  <c r="E434" i="62"/>
  <c r="F434" i="62" s="1"/>
  <c r="C434" i="62"/>
  <c r="D434" i="62" s="1"/>
  <c r="C433" i="62"/>
  <c r="D433" i="62" s="1"/>
  <c r="E432" i="62"/>
  <c r="F432" i="62" s="1"/>
  <c r="C432" i="62"/>
  <c r="D432" i="62" s="1"/>
  <c r="C431" i="62"/>
  <c r="D431" i="62" s="1"/>
  <c r="E430" i="62"/>
  <c r="F430" i="62" s="1"/>
  <c r="C430" i="62"/>
  <c r="D430" i="62" s="1"/>
  <c r="C429" i="62"/>
  <c r="D429" i="62" s="1"/>
  <c r="E428" i="62"/>
  <c r="F428" i="62" s="1"/>
  <c r="C428" i="62"/>
  <c r="D428" i="62" s="1"/>
  <c r="C427" i="62"/>
  <c r="D427" i="62" s="1"/>
  <c r="E426" i="62"/>
  <c r="F426" i="62" s="1"/>
  <c r="C426" i="62"/>
  <c r="D426" i="62" s="1"/>
  <c r="C425" i="62"/>
  <c r="D425" i="62" s="1"/>
  <c r="E424" i="62"/>
  <c r="F424" i="62" s="1"/>
  <c r="C424" i="62"/>
  <c r="D424" i="62" s="1"/>
  <c r="C423" i="62"/>
  <c r="D423" i="62" s="1"/>
  <c r="E422" i="62"/>
  <c r="F422" i="62" s="1"/>
  <c r="C422" i="62"/>
  <c r="D422" i="62" s="1"/>
  <c r="C421" i="62"/>
  <c r="D421" i="62" s="1"/>
  <c r="E420" i="62"/>
  <c r="F420" i="62" s="1"/>
  <c r="C420" i="62"/>
  <c r="D420" i="62" s="1"/>
  <c r="C419" i="62"/>
  <c r="D419" i="62" s="1"/>
  <c r="E418" i="62"/>
  <c r="F418" i="62" s="1"/>
  <c r="C418" i="62"/>
  <c r="D418" i="62" s="1"/>
  <c r="C417" i="62"/>
  <c r="D417" i="62" s="1"/>
  <c r="E416" i="62"/>
  <c r="F416" i="62" s="1"/>
  <c r="C416" i="62"/>
  <c r="D416" i="62" s="1"/>
  <c r="C415" i="62"/>
  <c r="D415" i="62" s="1"/>
  <c r="E414" i="62"/>
  <c r="F414" i="62" s="1"/>
  <c r="C414" i="62"/>
  <c r="D414" i="62" s="1"/>
  <c r="C413" i="62"/>
  <c r="D413" i="62" s="1"/>
  <c r="E412" i="62"/>
  <c r="F412" i="62" s="1"/>
  <c r="C412" i="62"/>
  <c r="D412" i="62" s="1"/>
  <c r="C411" i="62"/>
  <c r="D411" i="62" s="1"/>
  <c r="E410" i="62"/>
  <c r="F410" i="62" s="1"/>
  <c r="C410" i="62"/>
  <c r="D410" i="62" s="1"/>
  <c r="C409" i="62"/>
  <c r="D409" i="62" s="1"/>
  <c r="E408" i="62"/>
  <c r="F408" i="62" s="1"/>
  <c r="C408" i="62"/>
  <c r="D408" i="62" s="1"/>
  <c r="C407" i="62"/>
  <c r="D407" i="62" s="1"/>
  <c r="E406" i="62"/>
  <c r="F406" i="62" s="1"/>
  <c r="C406" i="62"/>
  <c r="D406" i="62" s="1"/>
  <c r="C405" i="62"/>
  <c r="D405" i="62" s="1"/>
  <c r="E404" i="62"/>
  <c r="F404" i="62" s="1"/>
  <c r="C404" i="62"/>
  <c r="D404" i="62" s="1"/>
  <c r="C403" i="62"/>
  <c r="D403" i="62" s="1"/>
  <c r="E402" i="62"/>
  <c r="F402" i="62" s="1"/>
  <c r="C402" i="62"/>
  <c r="D402" i="62" s="1"/>
  <c r="C401" i="62"/>
  <c r="D401" i="62" s="1"/>
  <c r="E400" i="62"/>
  <c r="F400" i="62" s="1"/>
  <c r="C400" i="62"/>
  <c r="D400" i="62" s="1"/>
  <c r="C399" i="62"/>
  <c r="D399" i="62" s="1"/>
  <c r="E398" i="62"/>
  <c r="F398" i="62" s="1"/>
  <c r="C398" i="62"/>
  <c r="D398" i="62" s="1"/>
  <c r="C397" i="62"/>
  <c r="D397" i="62" s="1"/>
  <c r="E396" i="62"/>
  <c r="F396" i="62" s="1"/>
  <c r="C396" i="62"/>
  <c r="D396" i="62" s="1"/>
  <c r="C395" i="62"/>
  <c r="D395" i="62" s="1"/>
  <c r="E394" i="62"/>
  <c r="F394" i="62" s="1"/>
  <c r="C394" i="62"/>
  <c r="D394" i="62" s="1"/>
  <c r="C393" i="62"/>
  <c r="D393" i="62" s="1"/>
  <c r="E392" i="62"/>
  <c r="F392" i="62" s="1"/>
  <c r="C392" i="62"/>
  <c r="D392" i="62" s="1"/>
  <c r="C391" i="62"/>
  <c r="D391" i="62" s="1"/>
  <c r="E390" i="62"/>
  <c r="F390" i="62" s="1"/>
  <c r="C390" i="62"/>
  <c r="D390" i="62" s="1"/>
  <c r="C389" i="62"/>
  <c r="D389" i="62" s="1"/>
  <c r="E388" i="62"/>
  <c r="F388" i="62" s="1"/>
  <c r="C388" i="62"/>
  <c r="D388" i="62" s="1"/>
  <c r="C387" i="62"/>
  <c r="D387" i="62" s="1"/>
  <c r="E386" i="62"/>
  <c r="F386" i="62" s="1"/>
  <c r="C386" i="62"/>
  <c r="D386" i="62" s="1"/>
  <c r="C385" i="62"/>
  <c r="D385" i="62" s="1"/>
  <c r="E384" i="62"/>
  <c r="F384" i="62" s="1"/>
  <c r="C384" i="62"/>
  <c r="D384" i="62" s="1"/>
  <c r="C383" i="62"/>
  <c r="D383" i="62" s="1"/>
  <c r="E382" i="62"/>
  <c r="F382" i="62" s="1"/>
  <c r="C382" i="62"/>
  <c r="D382" i="62" s="1"/>
  <c r="C381" i="62"/>
  <c r="D381" i="62" s="1"/>
  <c r="E380" i="62"/>
  <c r="F380" i="62" s="1"/>
  <c r="C380" i="62"/>
  <c r="D380" i="62" s="1"/>
  <c r="C379" i="62"/>
  <c r="D379" i="62" s="1"/>
  <c r="E378" i="62"/>
  <c r="F378" i="62" s="1"/>
  <c r="C378" i="62"/>
  <c r="D378" i="62" s="1"/>
  <c r="C377" i="62"/>
  <c r="D377" i="62" s="1"/>
  <c r="E376" i="62"/>
  <c r="F376" i="62" s="1"/>
  <c r="C376" i="62"/>
  <c r="D376" i="62" s="1"/>
  <c r="C375" i="62"/>
  <c r="D375" i="62" s="1"/>
  <c r="E374" i="62"/>
  <c r="F374" i="62" s="1"/>
  <c r="C374" i="62"/>
  <c r="D374" i="62" s="1"/>
  <c r="C373" i="62"/>
  <c r="D373" i="62" s="1"/>
  <c r="E372" i="62"/>
  <c r="F372" i="62" s="1"/>
  <c r="C372" i="62"/>
  <c r="D372" i="62" s="1"/>
  <c r="C371" i="62"/>
  <c r="D371" i="62" s="1"/>
  <c r="E370" i="62"/>
  <c r="F370" i="62" s="1"/>
  <c r="C370" i="62"/>
  <c r="D370" i="62" s="1"/>
  <c r="C369" i="62"/>
  <c r="D369" i="62" s="1"/>
  <c r="E368" i="62"/>
  <c r="F368" i="62" s="1"/>
  <c r="C368" i="62"/>
  <c r="D368" i="62" s="1"/>
  <c r="C367" i="62"/>
  <c r="D367" i="62" s="1"/>
  <c r="E366" i="62"/>
  <c r="F366" i="62" s="1"/>
  <c r="C366" i="62"/>
  <c r="D366" i="62" s="1"/>
  <c r="C365" i="62"/>
  <c r="D365" i="62" s="1"/>
  <c r="E364" i="62"/>
  <c r="F364" i="62" s="1"/>
  <c r="C364" i="62"/>
  <c r="D364" i="62" s="1"/>
  <c r="C363" i="62"/>
  <c r="D363" i="62" s="1"/>
  <c r="E362" i="62"/>
  <c r="F362" i="62" s="1"/>
  <c r="C362" i="62"/>
  <c r="D362" i="62" s="1"/>
  <c r="C361" i="62"/>
  <c r="D361" i="62" s="1"/>
  <c r="E360" i="62"/>
  <c r="F360" i="62" s="1"/>
  <c r="C360" i="62"/>
  <c r="D360" i="62" s="1"/>
  <c r="C359" i="62"/>
  <c r="D359" i="62" s="1"/>
  <c r="E358" i="62"/>
  <c r="F358" i="62" s="1"/>
  <c r="C358" i="62"/>
  <c r="D358" i="62" s="1"/>
  <c r="C357" i="62"/>
  <c r="D357" i="62" s="1"/>
  <c r="E356" i="62"/>
  <c r="F356" i="62" s="1"/>
  <c r="C356" i="62"/>
  <c r="D356" i="62" s="1"/>
  <c r="C355" i="62"/>
  <c r="D355" i="62" s="1"/>
  <c r="E354" i="62"/>
  <c r="F354" i="62" s="1"/>
  <c r="C354" i="62"/>
  <c r="D354" i="62" s="1"/>
  <c r="C353" i="62"/>
  <c r="D353" i="62" s="1"/>
  <c r="E352" i="62"/>
  <c r="F352" i="62" s="1"/>
  <c r="C352" i="62"/>
  <c r="D352" i="62" s="1"/>
  <c r="C351" i="62"/>
  <c r="D351" i="62" s="1"/>
  <c r="E350" i="62"/>
  <c r="F350" i="62" s="1"/>
  <c r="C350" i="62"/>
  <c r="D350" i="62" s="1"/>
  <c r="C349" i="62"/>
  <c r="D349" i="62" s="1"/>
  <c r="E348" i="62"/>
  <c r="F348" i="62" s="1"/>
  <c r="C348" i="62"/>
  <c r="D348" i="62" s="1"/>
  <c r="C347" i="62"/>
  <c r="D347" i="62" s="1"/>
  <c r="E346" i="62"/>
  <c r="F346" i="62" s="1"/>
  <c r="C346" i="62"/>
  <c r="D346" i="62" s="1"/>
  <c r="C345" i="62"/>
  <c r="D345" i="62" s="1"/>
  <c r="E344" i="62"/>
  <c r="F344" i="62" s="1"/>
  <c r="C344" i="62"/>
  <c r="D344" i="62" s="1"/>
  <c r="C343" i="62"/>
  <c r="D343" i="62" s="1"/>
  <c r="E342" i="62"/>
  <c r="F342" i="62" s="1"/>
  <c r="C342" i="62"/>
  <c r="D342" i="62" s="1"/>
  <c r="C341" i="62"/>
  <c r="D341" i="62" s="1"/>
  <c r="E340" i="62"/>
  <c r="F340" i="62" s="1"/>
  <c r="C340" i="62"/>
  <c r="D340" i="62" s="1"/>
  <c r="C339" i="62"/>
  <c r="D339" i="62" s="1"/>
  <c r="E338" i="62"/>
  <c r="F338" i="62" s="1"/>
  <c r="C338" i="62"/>
  <c r="D338" i="62" s="1"/>
  <c r="C337" i="62"/>
  <c r="D337" i="62" s="1"/>
  <c r="E336" i="62"/>
  <c r="F336" i="62" s="1"/>
  <c r="C336" i="62"/>
  <c r="D336" i="62" s="1"/>
  <c r="C335" i="62"/>
  <c r="D335" i="62" s="1"/>
  <c r="E334" i="62"/>
  <c r="F334" i="62" s="1"/>
  <c r="C334" i="62"/>
  <c r="D334" i="62" s="1"/>
  <c r="C333" i="62"/>
  <c r="D333" i="62" s="1"/>
  <c r="E332" i="62"/>
  <c r="F332" i="62" s="1"/>
  <c r="C332" i="62"/>
  <c r="D332" i="62" s="1"/>
  <c r="C331" i="62"/>
  <c r="D331" i="62" s="1"/>
  <c r="E330" i="62"/>
  <c r="F330" i="62" s="1"/>
  <c r="C330" i="62"/>
  <c r="D330" i="62" s="1"/>
  <c r="C329" i="62"/>
  <c r="D329" i="62" s="1"/>
  <c r="E328" i="62"/>
  <c r="F328" i="62" s="1"/>
  <c r="C328" i="62"/>
  <c r="D328" i="62" s="1"/>
  <c r="C327" i="62"/>
  <c r="D327" i="62" s="1"/>
  <c r="E326" i="62"/>
  <c r="F326" i="62" s="1"/>
  <c r="C326" i="62"/>
  <c r="D326" i="62" s="1"/>
  <c r="C325" i="62"/>
  <c r="D325" i="62" s="1"/>
  <c r="E324" i="62"/>
  <c r="F324" i="62" s="1"/>
  <c r="C324" i="62"/>
  <c r="D324" i="62" s="1"/>
  <c r="C323" i="62"/>
  <c r="D323" i="62" s="1"/>
  <c r="E322" i="62"/>
  <c r="F322" i="62" s="1"/>
  <c r="C322" i="62"/>
  <c r="D322" i="62" s="1"/>
  <c r="C321" i="62"/>
  <c r="D321" i="62" s="1"/>
  <c r="E320" i="62"/>
  <c r="F320" i="62" s="1"/>
  <c r="C320" i="62"/>
  <c r="D320" i="62" s="1"/>
  <c r="C319" i="62"/>
  <c r="D319" i="62" s="1"/>
  <c r="E318" i="62"/>
  <c r="F318" i="62" s="1"/>
  <c r="C318" i="62"/>
  <c r="D318" i="62" s="1"/>
  <c r="C317" i="62"/>
  <c r="D317" i="62" s="1"/>
  <c r="E316" i="62"/>
  <c r="F316" i="62" s="1"/>
  <c r="C316" i="62"/>
  <c r="D316" i="62" s="1"/>
  <c r="C315" i="62"/>
  <c r="D315" i="62" s="1"/>
  <c r="E314" i="62"/>
  <c r="F314" i="62" s="1"/>
  <c r="C314" i="62"/>
  <c r="D314" i="62" s="1"/>
  <c r="C313" i="62"/>
  <c r="D313" i="62" s="1"/>
  <c r="E312" i="62"/>
  <c r="F312" i="62" s="1"/>
  <c r="C312" i="62"/>
  <c r="D312" i="62" s="1"/>
  <c r="C311" i="62"/>
  <c r="D311" i="62" s="1"/>
  <c r="E310" i="62"/>
  <c r="F310" i="62" s="1"/>
  <c r="C310" i="62"/>
  <c r="D310" i="62" s="1"/>
  <c r="C309" i="62"/>
  <c r="D309" i="62" s="1"/>
  <c r="E308" i="62"/>
  <c r="F308" i="62" s="1"/>
  <c r="C308" i="62"/>
  <c r="D308" i="62" s="1"/>
  <c r="C307" i="62"/>
  <c r="D307" i="62" s="1"/>
  <c r="E306" i="62"/>
  <c r="F306" i="62" s="1"/>
  <c r="C306" i="62"/>
  <c r="D306" i="62" s="1"/>
  <c r="C305" i="62"/>
  <c r="D305" i="62" s="1"/>
  <c r="E304" i="62"/>
  <c r="F304" i="62" s="1"/>
  <c r="C304" i="62"/>
  <c r="D304" i="62" s="1"/>
  <c r="C303" i="62"/>
  <c r="D303" i="62" s="1"/>
  <c r="E302" i="62"/>
  <c r="F302" i="62" s="1"/>
  <c r="C302" i="62"/>
  <c r="D302" i="62" s="1"/>
  <c r="C301" i="62"/>
  <c r="D301" i="62" s="1"/>
  <c r="E300" i="62"/>
  <c r="F300" i="62" s="1"/>
  <c r="C300" i="62"/>
  <c r="D300" i="62" s="1"/>
  <c r="C299" i="62"/>
  <c r="D299" i="62" s="1"/>
  <c r="E298" i="62"/>
  <c r="F298" i="62" s="1"/>
  <c r="C298" i="62"/>
  <c r="D298" i="62" s="1"/>
  <c r="C297" i="62"/>
  <c r="D297" i="62" s="1"/>
  <c r="E296" i="62"/>
  <c r="F296" i="62" s="1"/>
  <c r="C296" i="62"/>
  <c r="D296" i="62" s="1"/>
  <c r="C295" i="62"/>
  <c r="D295" i="62" s="1"/>
  <c r="E294" i="62"/>
  <c r="F294" i="62" s="1"/>
  <c r="C294" i="62"/>
  <c r="D294" i="62" s="1"/>
  <c r="C293" i="62"/>
  <c r="D293" i="62" s="1"/>
  <c r="E292" i="62"/>
  <c r="F292" i="62" s="1"/>
  <c r="C292" i="62"/>
  <c r="D292" i="62" s="1"/>
  <c r="C291" i="62"/>
  <c r="D291" i="62" s="1"/>
  <c r="E290" i="62"/>
  <c r="F290" i="62" s="1"/>
  <c r="C290" i="62"/>
  <c r="D290" i="62" s="1"/>
  <c r="C289" i="62"/>
  <c r="D289" i="62" s="1"/>
  <c r="E288" i="62"/>
  <c r="F288" i="62" s="1"/>
  <c r="C288" i="62"/>
  <c r="D288" i="62" s="1"/>
  <c r="C287" i="62"/>
  <c r="D287" i="62" s="1"/>
  <c r="E286" i="62"/>
  <c r="F286" i="62" s="1"/>
  <c r="C286" i="62"/>
  <c r="D286" i="62" s="1"/>
  <c r="C285" i="62"/>
  <c r="D285" i="62" s="1"/>
  <c r="E284" i="62"/>
  <c r="F284" i="62" s="1"/>
  <c r="C284" i="62"/>
  <c r="D284" i="62" s="1"/>
  <c r="C283" i="62"/>
  <c r="D283" i="62" s="1"/>
  <c r="E282" i="62"/>
  <c r="F282" i="62" s="1"/>
  <c r="C282" i="62"/>
  <c r="D282" i="62" s="1"/>
  <c r="C281" i="62"/>
  <c r="D281" i="62" s="1"/>
  <c r="E280" i="62"/>
  <c r="F280" i="62" s="1"/>
  <c r="C280" i="62"/>
  <c r="D280" i="62" s="1"/>
  <c r="C279" i="62"/>
  <c r="D279" i="62" s="1"/>
  <c r="E278" i="62"/>
  <c r="F278" i="62" s="1"/>
  <c r="C278" i="62"/>
  <c r="D278" i="62" s="1"/>
  <c r="C277" i="62"/>
  <c r="D277" i="62" s="1"/>
  <c r="E276" i="62"/>
  <c r="F276" i="62" s="1"/>
  <c r="C276" i="62"/>
  <c r="D276" i="62" s="1"/>
  <c r="C275" i="62"/>
  <c r="D275" i="62" s="1"/>
  <c r="E274" i="62"/>
  <c r="F274" i="62" s="1"/>
  <c r="C274" i="62"/>
  <c r="D274" i="62" s="1"/>
  <c r="C273" i="62"/>
  <c r="D273" i="62" s="1"/>
  <c r="E272" i="62"/>
  <c r="F272" i="62" s="1"/>
  <c r="C272" i="62"/>
  <c r="D272" i="62" s="1"/>
  <c r="C271" i="62"/>
  <c r="D271" i="62" s="1"/>
  <c r="E270" i="62"/>
  <c r="F270" i="62" s="1"/>
  <c r="C270" i="62"/>
  <c r="D270" i="62" s="1"/>
  <c r="C269" i="62"/>
  <c r="D269" i="62" s="1"/>
  <c r="E268" i="62"/>
  <c r="F268" i="62" s="1"/>
  <c r="C268" i="62"/>
  <c r="D268" i="62" s="1"/>
  <c r="C267" i="62"/>
  <c r="D267" i="62" s="1"/>
  <c r="E266" i="62"/>
  <c r="F266" i="62" s="1"/>
  <c r="C266" i="62"/>
  <c r="D266" i="62" s="1"/>
  <c r="C265" i="62"/>
  <c r="D265" i="62" s="1"/>
  <c r="E264" i="62"/>
  <c r="F264" i="62" s="1"/>
  <c r="C264" i="62"/>
  <c r="D264" i="62" s="1"/>
  <c r="C263" i="62"/>
  <c r="D263" i="62" s="1"/>
  <c r="E262" i="62"/>
  <c r="F262" i="62" s="1"/>
  <c r="C262" i="62"/>
  <c r="D262" i="62" s="1"/>
  <c r="C261" i="62"/>
  <c r="D261" i="62" s="1"/>
  <c r="E260" i="62"/>
  <c r="F260" i="62" s="1"/>
  <c r="C260" i="62"/>
  <c r="D260" i="62" s="1"/>
  <c r="C259" i="62"/>
  <c r="D259" i="62" s="1"/>
  <c r="E258" i="62"/>
  <c r="F258" i="62" s="1"/>
  <c r="C258" i="62"/>
  <c r="D258" i="62" s="1"/>
  <c r="C257" i="62"/>
  <c r="D257" i="62" s="1"/>
  <c r="E256" i="62"/>
  <c r="F256" i="62" s="1"/>
  <c r="C256" i="62"/>
  <c r="D256" i="62" s="1"/>
  <c r="C255" i="62"/>
  <c r="D255" i="62" s="1"/>
  <c r="E254" i="62"/>
  <c r="F254" i="62" s="1"/>
  <c r="C254" i="62"/>
  <c r="D254" i="62" s="1"/>
  <c r="C253" i="62"/>
  <c r="D253" i="62" s="1"/>
  <c r="E252" i="62"/>
  <c r="F252" i="62" s="1"/>
  <c r="C252" i="62"/>
  <c r="D252" i="62" s="1"/>
  <c r="C251" i="62"/>
  <c r="D251" i="62" s="1"/>
  <c r="E250" i="62"/>
  <c r="F250" i="62" s="1"/>
  <c r="C250" i="62"/>
  <c r="D250" i="62" s="1"/>
  <c r="C249" i="62"/>
  <c r="D249" i="62" s="1"/>
  <c r="E248" i="62"/>
  <c r="F248" i="62" s="1"/>
  <c r="C248" i="62"/>
  <c r="D248" i="62" s="1"/>
  <c r="C247" i="62"/>
  <c r="D247" i="62" s="1"/>
  <c r="E246" i="62"/>
  <c r="F246" i="62" s="1"/>
  <c r="C246" i="62"/>
  <c r="D246" i="62" s="1"/>
  <c r="C245" i="62"/>
  <c r="D245" i="62" s="1"/>
  <c r="E244" i="62"/>
  <c r="F244" i="62" s="1"/>
  <c r="C244" i="62"/>
  <c r="D244" i="62" s="1"/>
  <c r="C243" i="62"/>
  <c r="D243" i="62" s="1"/>
  <c r="E242" i="62"/>
  <c r="F242" i="62" s="1"/>
  <c r="C242" i="62"/>
  <c r="D242" i="62" s="1"/>
  <c r="C241" i="62"/>
  <c r="D241" i="62" s="1"/>
  <c r="E240" i="62"/>
  <c r="F240" i="62" s="1"/>
  <c r="C240" i="62"/>
  <c r="D240" i="62" s="1"/>
  <c r="C239" i="62"/>
  <c r="D239" i="62" s="1"/>
  <c r="E238" i="62"/>
  <c r="F238" i="62" s="1"/>
  <c r="C238" i="62"/>
  <c r="D238" i="62" s="1"/>
  <c r="C237" i="62"/>
  <c r="D237" i="62" s="1"/>
  <c r="E236" i="62"/>
  <c r="F236" i="62" s="1"/>
  <c r="C236" i="62"/>
  <c r="D236" i="62" s="1"/>
  <c r="C235" i="62"/>
  <c r="D235" i="62" s="1"/>
  <c r="E234" i="62"/>
  <c r="F234" i="62" s="1"/>
  <c r="C234" i="62"/>
  <c r="D234" i="62" s="1"/>
  <c r="C233" i="62"/>
  <c r="D233" i="62" s="1"/>
  <c r="E232" i="62"/>
  <c r="F232" i="62" s="1"/>
  <c r="C232" i="62"/>
  <c r="D232" i="62" s="1"/>
  <c r="C231" i="62"/>
  <c r="D231" i="62" s="1"/>
  <c r="E230" i="62"/>
  <c r="F230" i="62" s="1"/>
  <c r="C230" i="62"/>
  <c r="D230" i="62" s="1"/>
  <c r="C229" i="62"/>
  <c r="D229" i="62" s="1"/>
  <c r="E228" i="62"/>
  <c r="F228" i="62" s="1"/>
  <c r="C228" i="62"/>
  <c r="D228" i="62" s="1"/>
  <c r="C227" i="62"/>
  <c r="D227" i="62" s="1"/>
  <c r="E226" i="62"/>
  <c r="F226" i="62" s="1"/>
  <c r="C226" i="62"/>
  <c r="D226" i="62" s="1"/>
  <c r="C225" i="62"/>
  <c r="D225" i="62" s="1"/>
  <c r="E224" i="62"/>
  <c r="F224" i="62" s="1"/>
  <c r="C224" i="62"/>
  <c r="D224" i="62" s="1"/>
  <c r="C223" i="62"/>
  <c r="D223" i="62" s="1"/>
  <c r="E222" i="62"/>
  <c r="F222" i="62" s="1"/>
  <c r="C222" i="62"/>
  <c r="D222" i="62" s="1"/>
  <c r="C221" i="62"/>
  <c r="D221" i="62" s="1"/>
  <c r="E220" i="62"/>
  <c r="F220" i="62" s="1"/>
  <c r="C220" i="62"/>
  <c r="D220" i="62" s="1"/>
  <c r="C219" i="62"/>
  <c r="D219" i="62" s="1"/>
  <c r="E218" i="62"/>
  <c r="F218" i="62" s="1"/>
  <c r="C218" i="62"/>
  <c r="D218" i="62" s="1"/>
  <c r="C217" i="62"/>
  <c r="D217" i="62" s="1"/>
  <c r="E216" i="62"/>
  <c r="F216" i="62" s="1"/>
  <c r="C216" i="62"/>
  <c r="D216" i="62" s="1"/>
  <c r="C215" i="62"/>
  <c r="D215" i="62" s="1"/>
  <c r="E214" i="62"/>
  <c r="F214" i="62" s="1"/>
  <c r="C214" i="62"/>
  <c r="D214" i="62" s="1"/>
  <c r="C213" i="62"/>
  <c r="D213" i="62" s="1"/>
  <c r="E212" i="62"/>
  <c r="F212" i="62" s="1"/>
  <c r="C212" i="62"/>
  <c r="D212" i="62" s="1"/>
  <c r="C211" i="62"/>
  <c r="D211" i="62" s="1"/>
  <c r="E210" i="62"/>
  <c r="F210" i="62" s="1"/>
  <c r="C210" i="62"/>
  <c r="D210" i="62" s="1"/>
  <c r="C209" i="62"/>
  <c r="D209" i="62" s="1"/>
  <c r="E208" i="62"/>
  <c r="F208" i="62" s="1"/>
  <c r="C208" i="62"/>
  <c r="D208" i="62" s="1"/>
  <c r="C207" i="62"/>
  <c r="D207" i="62" s="1"/>
  <c r="E206" i="62"/>
  <c r="F206" i="62" s="1"/>
  <c r="C206" i="62"/>
  <c r="D206" i="62" s="1"/>
  <c r="C205" i="62"/>
  <c r="D205" i="62" s="1"/>
  <c r="E204" i="62"/>
  <c r="F204" i="62" s="1"/>
  <c r="C204" i="62"/>
  <c r="D204" i="62" s="1"/>
  <c r="C203" i="62"/>
  <c r="D203" i="62" s="1"/>
  <c r="E202" i="62"/>
  <c r="F202" i="62" s="1"/>
  <c r="C202" i="62"/>
  <c r="D202" i="62" s="1"/>
  <c r="C201" i="62"/>
  <c r="D201" i="62" s="1"/>
  <c r="E200" i="62"/>
  <c r="F200" i="62" s="1"/>
  <c r="C200" i="62"/>
  <c r="D200" i="62" s="1"/>
  <c r="C199" i="62"/>
  <c r="D199" i="62" s="1"/>
  <c r="E198" i="62"/>
  <c r="F198" i="62" s="1"/>
  <c r="C198" i="62"/>
  <c r="D198" i="62" s="1"/>
  <c r="C197" i="62"/>
  <c r="D197" i="62" s="1"/>
  <c r="E196" i="62"/>
  <c r="F196" i="62" s="1"/>
  <c r="C196" i="62"/>
  <c r="D196" i="62" s="1"/>
  <c r="C195" i="62"/>
  <c r="D195" i="62" s="1"/>
  <c r="E194" i="62"/>
  <c r="F194" i="62" s="1"/>
  <c r="C194" i="62"/>
  <c r="D194" i="62" s="1"/>
  <c r="C193" i="62"/>
  <c r="D193" i="62" s="1"/>
  <c r="E192" i="62"/>
  <c r="F192" i="62" s="1"/>
  <c r="C192" i="62"/>
  <c r="D192" i="62" s="1"/>
  <c r="C191" i="62"/>
  <c r="D191" i="62" s="1"/>
  <c r="E190" i="62"/>
  <c r="F190" i="62" s="1"/>
  <c r="C190" i="62"/>
  <c r="D190" i="62" s="1"/>
  <c r="C189" i="62"/>
  <c r="D189" i="62" s="1"/>
  <c r="E188" i="62"/>
  <c r="F188" i="62" s="1"/>
  <c r="C188" i="62"/>
  <c r="D188" i="62" s="1"/>
  <c r="C187" i="62"/>
  <c r="D187" i="62" s="1"/>
  <c r="E186" i="62"/>
  <c r="F186" i="62" s="1"/>
  <c r="C186" i="62"/>
  <c r="D186" i="62" s="1"/>
  <c r="C185" i="62"/>
  <c r="D185" i="62" s="1"/>
  <c r="E184" i="62"/>
  <c r="F184" i="62" s="1"/>
  <c r="C184" i="62"/>
  <c r="D184" i="62" s="1"/>
  <c r="C183" i="62"/>
  <c r="D183" i="62" s="1"/>
  <c r="E182" i="62"/>
  <c r="F182" i="62" s="1"/>
  <c r="C182" i="62"/>
  <c r="D182" i="62" s="1"/>
  <c r="C181" i="62"/>
  <c r="D181" i="62" s="1"/>
  <c r="E180" i="62"/>
  <c r="F180" i="62" s="1"/>
  <c r="C180" i="62"/>
  <c r="D180" i="62" s="1"/>
  <c r="C179" i="62"/>
  <c r="D179" i="62" s="1"/>
  <c r="E178" i="62"/>
  <c r="F178" i="62" s="1"/>
  <c r="C178" i="62"/>
  <c r="D178" i="62" s="1"/>
  <c r="C177" i="62"/>
  <c r="D177" i="62" s="1"/>
  <c r="E176" i="62"/>
  <c r="F176" i="62" s="1"/>
  <c r="C176" i="62"/>
  <c r="D176" i="62" s="1"/>
  <c r="C175" i="62"/>
  <c r="D175" i="62" s="1"/>
  <c r="E174" i="62"/>
  <c r="F174" i="62" s="1"/>
  <c r="C174" i="62"/>
  <c r="D174" i="62" s="1"/>
  <c r="C173" i="62"/>
  <c r="D173" i="62" s="1"/>
  <c r="E172" i="62"/>
  <c r="F172" i="62" s="1"/>
  <c r="C172" i="62"/>
  <c r="D172" i="62" s="1"/>
  <c r="C171" i="62"/>
  <c r="D171" i="62" s="1"/>
  <c r="E170" i="62"/>
  <c r="F170" i="62" s="1"/>
  <c r="C170" i="62"/>
  <c r="D170" i="62" s="1"/>
  <c r="C169" i="62"/>
  <c r="D169" i="62" s="1"/>
  <c r="E168" i="62"/>
  <c r="F168" i="62" s="1"/>
  <c r="C168" i="62"/>
  <c r="D168" i="62" s="1"/>
  <c r="C167" i="62"/>
  <c r="D167" i="62" s="1"/>
  <c r="E166" i="62"/>
  <c r="F166" i="62" s="1"/>
  <c r="C166" i="62"/>
  <c r="D166" i="62" s="1"/>
  <c r="C165" i="62"/>
  <c r="D165" i="62" s="1"/>
  <c r="E164" i="62"/>
  <c r="F164" i="62" s="1"/>
  <c r="C164" i="62"/>
  <c r="D164" i="62" s="1"/>
  <c r="C163" i="62"/>
  <c r="D163" i="62" s="1"/>
  <c r="E162" i="62"/>
  <c r="F162" i="62" s="1"/>
  <c r="C162" i="62"/>
  <c r="D162" i="62" s="1"/>
  <c r="C161" i="62"/>
  <c r="D161" i="62" s="1"/>
  <c r="E160" i="62"/>
  <c r="F160" i="62" s="1"/>
  <c r="C160" i="62"/>
  <c r="D160" i="62" s="1"/>
  <c r="C159" i="62"/>
  <c r="D159" i="62" s="1"/>
  <c r="E158" i="62"/>
  <c r="F158" i="62" s="1"/>
  <c r="C158" i="62"/>
  <c r="D158" i="62" s="1"/>
  <c r="C157" i="62"/>
  <c r="D157" i="62" s="1"/>
  <c r="E156" i="62"/>
  <c r="F156" i="62" s="1"/>
  <c r="C156" i="62"/>
  <c r="D156" i="62" s="1"/>
  <c r="C155" i="62"/>
  <c r="D155" i="62" s="1"/>
  <c r="E154" i="62"/>
  <c r="F154" i="62" s="1"/>
  <c r="C154" i="62"/>
  <c r="D154" i="62" s="1"/>
  <c r="C153" i="62"/>
  <c r="D153" i="62" s="1"/>
  <c r="E152" i="62"/>
  <c r="F152" i="62" s="1"/>
  <c r="C152" i="62"/>
  <c r="D152" i="62" s="1"/>
  <c r="C151" i="62"/>
  <c r="D151" i="62" s="1"/>
  <c r="E150" i="62"/>
  <c r="F150" i="62" s="1"/>
  <c r="C150" i="62"/>
  <c r="D150" i="62" s="1"/>
  <c r="C149" i="62"/>
  <c r="D149" i="62" s="1"/>
  <c r="E148" i="62"/>
  <c r="F148" i="62" s="1"/>
  <c r="C148" i="62"/>
  <c r="D148" i="62" s="1"/>
  <c r="C147" i="62"/>
  <c r="D147" i="62" s="1"/>
  <c r="E146" i="62"/>
  <c r="F146" i="62" s="1"/>
  <c r="C146" i="62"/>
  <c r="D146" i="62" s="1"/>
  <c r="C145" i="62"/>
  <c r="D145" i="62" s="1"/>
  <c r="E144" i="62"/>
  <c r="F144" i="62" s="1"/>
  <c r="C144" i="62"/>
  <c r="D144" i="62" s="1"/>
  <c r="C143" i="62"/>
  <c r="D143" i="62" s="1"/>
  <c r="E142" i="62"/>
  <c r="F142" i="62" s="1"/>
  <c r="C142" i="62"/>
  <c r="D142" i="62" s="1"/>
  <c r="C141" i="62"/>
  <c r="D141" i="62" s="1"/>
  <c r="E140" i="62"/>
  <c r="F140" i="62" s="1"/>
  <c r="C140" i="62"/>
  <c r="D140" i="62" s="1"/>
  <c r="C139" i="62"/>
  <c r="D139" i="62" s="1"/>
  <c r="E138" i="62"/>
  <c r="F138" i="62" s="1"/>
  <c r="C138" i="62"/>
  <c r="D138" i="62" s="1"/>
  <c r="C137" i="62"/>
  <c r="D137" i="62" s="1"/>
  <c r="E136" i="62"/>
  <c r="F136" i="62" s="1"/>
  <c r="C136" i="62"/>
  <c r="D136" i="62" s="1"/>
  <c r="C135" i="62"/>
  <c r="D135" i="62" s="1"/>
  <c r="E134" i="62"/>
  <c r="F134" i="62" s="1"/>
  <c r="C134" i="62"/>
  <c r="D134" i="62" s="1"/>
  <c r="C133" i="62"/>
  <c r="D133" i="62" s="1"/>
  <c r="E132" i="62"/>
  <c r="F132" i="62" s="1"/>
  <c r="C132" i="62"/>
  <c r="D132" i="62" s="1"/>
  <c r="C131" i="62"/>
  <c r="D131" i="62" s="1"/>
  <c r="E130" i="62"/>
  <c r="F130" i="62" s="1"/>
  <c r="C130" i="62"/>
  <c r="D130" i="62" s="1"/>
  <c r="C129" i="62"/>
  <c r="D129" i="62" s="1"/>
  <c r="E128" i="62"/>
  <c r="F128" i="62" s="1"/>
  <c r="C128" i="62"/>
  <c r="D128" i="62" s="1"/>
  <c r="C127" i="62"/>
  <c r="D127" i="62" s="1"/>
  <c r="E126" i="62"/>
  <c r="F126" i="62" s="1"/>
  <c r="C126" i="62"/>
  <c r="D126" i="62" s="1"/>
  <c r="C125" i="62"/>
  <c r="D125" i="62" s="1"/>
  <c r="E124" i="62"/>
  <c r="F124" i="62" s="1"/>
  <c r="C124" i="62"/>
  <c r="D124" i="62" s="1"/>
  <c r="C123" i="62"/>
  <c r="D123" i="62" s="1"/>
  <c r="E122" i="62"/>
  <c r="F122" i="62" s="1"/>
  <c r="C122" i="62"/>
  <c r="D122" i="62" s="1"/>
  <c r="C121" i="62"/>
  <c r="D121" i="62" s="1"/>
  <c r="E120" i="62"/>
  <c r="F120" i="62" s="1"/>
  <c r="C120" i="62"/>
  <c r="D120" i="62" s="1"/>
  <c r="C119" i="62"/>
  <c r="D119" i="62" s="1"/>
  <c r="E118" i="62"/>
  <c r="F118" i="62" s="1"/>
  <c r="C118" i="62"/>
  <c r="D118" i="62" s="1"/>
  <c r="C117" i="62"/>
  <c r="D117" i="62" s="1"/>
  <c r="E116" i="62"/>
  <c r="F116" i="62" s="1"/>
  <c r="C116" i="62"/>
  <c r="D116" i="62" s="1"/>
  <c r="C115" i="62"/>
  <c r="D115" i="62" s="1"/>
  <c r="E114" i="62"/>
  <c r="F114" i="62" s="1"/>
  <c r="C114" i="62"/>
  <c r="D114" i="62" s="1"/>
  <c r="C113" i="62"/>
  <c r="D113" i="62" s="1"/>
  <c r="E112" i="62"/>
  <c r="F112" i="62" s="1"/>
  <c r="C112" i="62"/>
  <c r="D112" i="62" s="1"/>
  <c r="C111" i="62"/>
  <c r="D111" i="62" s="1"/>
  <c r="E110" i="62"/>
  <c r="F110" i="62" s="1"/>
  <c r="C110" i="62"/>
  <c r="D110" i="62" s="1"/>
  <c r="C109" i="62"/>
  <c r="D109" i="62" s="1"/>
  <c r="E108" i="62"/>
  <c r="F108" i="62" s="1"/>
  <c r="C108" i="62"/>
  <c r="D108" i="62" s="1"/>
  <c r="C107" i="62"/>
  <c r="D107" i="62" s="1"/>
  <c r="E106" i="62"/>
  <c r="F106" i="62" s="1"/>
  <c r="C106" i="62"/>
  <c r="D106" i="62" s="1"/>
  <c r="C105" i="62"/>
  <c r="D105" i="62" s="1"/>
  <c r="E104" i="62"/>
  <c r="F104" i="62" s="1"/>
  <c r="C104" i="62"/>
  <c r="D104" i="62" s="1"/>
  <c r="C103" i="62"/>
  <c r="D103" i="62" s="1"/>
  <c r="E102" i="62"/>
  <c r="F102" i="62" s="1"/>
  <c r="C102" i="62"/>
  <c r="D102" i="62" s="1"/>
  <c r="C101" i="62"/>
  <c r="D101" i="62" s="1"/>
  <c r="E100" i="62"/>
  <c r="F100" i="62" s="1"/>
  <c r="C100" i="62"/>
  <c r="D100" i="62" s="1"/>
  <c r="C99" i="62"/>
  <c r="D99" i="62" s="1"/>
  <c r="E98" i="62"/>
  <c r="F98" i="62" s="1"/>
  <c r="C98" i="62"/>
  <c r="D98" i="62" s="1"/>
  <c r="C97" i="62"/>
  <c r="D97" i="62" s="1"/>
  <c r="E96" i="62"/>
  <c r="F96" i="62" s="1"/>
  <c r="C96" i="62"/>
  <c r="D96" i="62" s="1"/>
  <c r="C95" i="62"/>
  <c r="D95" i="62" s="1"/>
  <c r="E94" i="62"/>
  <c r="F94" i="62" s="1"/>
  <c r="C94" i="62"/>
  <c r="D94" i="62" s="1"/>
  <c r="C93" i="62"/>
  <c r="D93" i="62" s="1"/>
  <c r="E92" i="62"/>
  <c r="F92" i="62" s="1"/>
  <c r="C92" i="62"/>
  <c r="D92" i="62" s="1"/>
  <c r="C91" i="62"/>
  <c r="D91" i="62" s="1"/>
  <c r="E90" i="62"/>
  <c r="F90" i="62" s="1"/>
  <c r="C90" i="62"/>
  <c r="D90" i="62" s="1"/>
  <c r="C89" i="62"/>
  <c r="D89" i="62" s="1"/>
  <c r="E88" i="62"/>
  <c r="F88" i="62" s="1"/>
  <c r="C88" i="62"/>
  <c r="D88" i="62" s="1"/>
  <c r="C87" i="62"/>
  <c r="D87" i="62" s="1"/>
  <c r="E86" i="62"/>
  <c r="F86" i="62" s="1"/>
  <c r="C86" i="62"/>
  <c r="D86" i="62" s="1"/>
  <c r="C85" i="62"/>
  <c r="D85" i="62" s="1"/>
  <c r="E84" i="62"/>
  <c r="F84" i="62" s="1"/>
  <c r="C84" i="62"/>
  <c r="D84" i="62" s="1"/>
  <c r="C83" i="62"/>
  <c r="D83" i="62" s="1"/>
  <c r="E82" i="62"/>
  <c r="F82" i="62" s="1"/>
  <c r="C82" i="62"/>
  <c r="D82" i="62" s="1"/>
  <c r="C81" i="62"/>
  <c r="D81" i="62" s="1"/>
  <c r="E80" i="62"/>
  <c r="F80" i="62" s="1"/>
  <c r="C80" i="62"/>
  <c r="D80" i="62" s="1"/>
  <c r="C79" i="62"/>
  <c r="D79" i="62" s="1"/>
  <c r="E78" i="62"/>
  <c r="F78" i="62" s="1"/>
  <c r="C78" i="62"/>
  <c r="D78" i="62" s="1"/>
  <c r="C77" i="62"/>
  <c r="D77" i="62" s="1"/>
  <c r="E76" i="62"/>
  <c r="F76" i="62" s="1"/>
  <c r="C76" i="62"/>
  <c r="D76" i="62" s="1"/>
  <c r="C75" i="62"/>
  <c r="D75" i="62" s="1"/>
  <c r="E74" i="62"/>
  <c r="F74" i="62" s="1"/>
  <c r="C74" i="62"/>
  <c r="D74" i="62" s="1"/>
  <c r="C73" i="62"/>
  <c r="D73" i="62" s="1"/>
  <c r="E72" i="62"/>
  <c r="F72" i="62" s="1"/>
  <c r="C72" i="62"/>
  <c r="D72" i="62" s="1"/>
  <c r="C71" i="62"/>
  <c r="D71" i="62" s="1"/>
  <c r="E70" i="62"/>
  <c r="F70" i="62" s="1"/>
  <c r="C70" i="62"/>
  <c r="D70" i="62" s="1"/>
  <c r="C69" i="62"/>
  <c r="D69" i="62" s="1"/>
  <c r="E68" i="62"/>
  <c r="F68" i="62" s="1"/>
  <c r="C68" i="62"/>
  <c r="D68" i="62" s="1"/>
  <c r="C67" i="62"/>
  <c r="D67" i="62" s="1"/>
  <c r="E66" i="62"/>
  <c r="F66" i="62" s="1"/>
  <c r="C66" i="62"/>
  <c r="D66" i="62" s="1"/>
  <c r="C65" i="62"/>
  <c r="D65" i="62" s="1"/>
  <c r="E64" i="62"/>
  <c r="F64" i="62" s="1"/>
  <c r="C64" i="62"/>
  <c r="D64" i="62" s="1"/>
  <c r="C63" i="62"/>
  <c r="D63" i="62" s="1"/>
  <c r="E62" i="62"/>
  <c r="F62" i="62" s="1"/>
  <c r="C62" i="62"/>
  <c r="D62" i="62" s="1"/>
  <c r="C61" i="62"/>
  <c r="D61" i="62" s="1"/>
  <c r="E60" i="62"/>
  <c r="F60" i="62" s="1"/>
  <c r="C60" i="62"/>
  <c r="D60" i="62" s="1"/>
  <c r="C59" i="62"/>
  <c r="D59" i="62" s="1"/>
  <c r="E58" i="62"/>
  <c r="F58" i="62" s="1"/>
  <c r="C58" i="62"/>
  <c r="D58" i="62" s="1"/>
  <c r="C57" i="62"/>
  <c r="D57" i="62" s="1"/>
  <c r="E56" i="62"/>
  <c r="F56" i="62" s="1"/>
  <c r="C56" i="62"/>
  <c r="D56" i="62" s="1"/>
  <c r="C55" i="62"/>
  <c r="D55" i="62" s="1"/>
  <c r="E54" i="62"/>
  <c r="F54" i="62" s="1"/>
  <c r="C54" i="62"/>
  <c r="D54" i="62" s="1"/>
  <c r="C53" i="62"/>
  <c r="D53" i="62" s="1"/>
  <c r="E52" i="62"/>
  <c r="F52" i="62" s="1"/>
  <c r="C52" i="62"/>
  <c r="D52" i="62" s="1"/>
  <c r="C51" i="62"/>
  <c r="D51" i="62" s="1"/>
  <c r="E50" i="62"/>
  <c r="F50" i="62" s="1"/>
  <c r="C50" i="62"/>
  <c r="D50" i="62" s="1"/>
  <c r="C49" i="62"/>
  <c r="D49" i="62" s="1"/>
  <c r="E48" i="62"/>
  <c r="F48" i="62" s="1"/>
  <c r="C48" i="62"/>
  <c r="D48" i="62" s="1"/>
  <c r="C47" i="62"/>
  <c r="D47" i="62" s="1"/>
  <c r="E46" i="62"/>
  <c r="F46" i="62" s="1"/>
  <c r="C46" i="62"/>
  <c r="D46" i="62" s="1"/>
  <c r="C45" i="62"/>
  <c r="D45" i="62" s="1"/>
  <c r="E44" i="62"/>
  <c r="F44" i="62" s="1"/>
  <c r="C44" i="62"/>
  <c r="D44" i="62" s="1"/>
  <c r="C43" i="62"/>
  <c r="D43" i="62" s="1"/>
  <c r="E42" i="62"/>
  <c r="F42" i="62" s="1"/>
  <c r="C42" i="62"/>
  <c r="D42" i="62" s="1"/>
  <c r="C41" i="62"/>
  <c r="D41" i="62" s="1"/>
  <c r="E40" i="62"/>
  <c r="F40" i="62" s="1"/>
  <c r="C40" i="62"/>
  <c r="D40" i="62" s="1"/>
  <c r="C39" i="62"/>
  <c r="D39" i="62" s="1"/>
  <c r="E38" i="62"/>
  <c r="F38" i="62" s="1"/>
  <c r="C38" i="62"/>
  <c r="D38" i="62" s="1"/>
  <c r="C37" i="62"/>
  <c r="D37" i="62" s="1"/>
  <c r="E36" i="62"/>
  <c r="F36" i="62" s="1"/>
  <c r="C36" i="62"/>
  <c r="D36" i="62" s="1"/>
  <c r="C35" i="62"/>
  <c r="D35" i="62" s="1"/>
  <c r="E34" i="62"/>
  <c r="F34" i="62" s="1"/>
  <c r="C34" i="62"/>
  <c r="D34" i="62" s="1"/>
  <c r="C33" i="62"/>
  <c r="D33" i="62" s="1"/>
  <c r="E32" i="62"/>
  <c r="F32" i="62" s="1"/>
  <c r="C32" i="62"/>
  <c r="D32" i="62" s="1"/>
  <c r="C31" i="62"/>
  <c r="D31" i="62" s="1"/>
  <c r="E30" i="62"/>
  <c r="F30" i="62" s="1"/>
  <c r="C30" i="62"/>
  <c r="D30" i="62" s="1"/>
  <c r="C29" i="62"/>
  <c r="D29" i="62" s="1"/>
  <c r="E28" i="62"/>
  <c r="F28" i="62" s="1"/>
  <c r="C28" i="62"/>
  <c r="D28" i="62" s="1"/>
  <c r="C27" i="62"/>
  <c r="D27" i="62" s="1"/>
  <c r="E26" i="62"/>
  <c r="F26" i="62" s="1"/>
  <c r="C26" i="62"/>
  <c r="D26" i="62" s="1"/>
  <c r="C25" i="62"/>
  <c r="D25" i="62" s="1"/>
  <c r="E24" i="62"/>
  <c r="F24" i="62" s="1"/>
  <c r="C24" i="62"/>
  <c r="D24" i="62" s="1"/>
  <c r="C23" i="62"/>
  <c r="D23" i="62" s="1"/>
  <c r="E22" i="62"/>
  <c r="F22" i="62" s="1"/>
  <c r="C22" i="62"/>
  <c r="D22" i="62" s="1"/>
  <c r="C21" i="62"/>
  <c r="D21" i="62" s="1"/>
  <c r="E20" i="62"/>
  <c r="F20" i="62" s="1"/>
  <c r="C20" i="62"/>
  <c r="D20" i="62" s="1"/>
  <c r="C19" i="62"/>
  <c r="D19" i="62" s="1"/>
  <c r="E18" i="62"/>
  <c r="F18" i="62" s="1"/>
  <c r="C18" i="62"/>
  <c r="D18" i="62" s="1"/>
  <c r="C17" i="62"/>
  <c r="D17" i="62" s="1"/>
  <c r="E16" i="62"/>
  <c r="F16" i="62" s="1"/>
  <c r="C16" i="62"/>
  <c r="D16" i="62" s="1"/>
  <c r="C15" i="62"/>
  <c r="D15" i="62" s="1"/>
  <c r="E14" i="62"/>
  <c r="F14" i="62" s="1"/>
  <c r="C14" i="62"/>
  <c r="D14" i="62" s="1"/>
  <c r="C13" i="62"/>
  <c r="D13" i="62" s="1"/>
  <c r="E12" i="62"/>
  <c r="F12" i="62" s="1"/>
  <c r="C12" i="62"/>
  <c r="D12" i="62" s="1"/>
  <c r="C11" i="62"/>
  <c r="D11" i="62" s="1"/>
  <c r="E10" i="62"/>
  <c r="F10" i="62" s="1"/>
  <c r="C10" i="62"/>
  <c r="D10" i="62" s="1"/>
  <c r="C9" i="62"/>
  <c r="D9" i="62" s="1"/>
  <c r="E8" i="62"/>
  <c r="F8" i="62" s="1"/>
  <c r="C8" i="62"/>
  <c r="D8" i="62" s="1"/>
  <c r="C7" i="62"/>
  <c r="D7" i="62" s="1"/>
  <c r="E6" i="62"/>
  <c r="F6" i="62" s="1"/>
  <c r="C6" i="62"/>
  <c r="D6" i="62" s="1"/>
  <c r="C5" i="62"/>
  <c r="D5" i="62" s="1"/>
  <c r="E4" i="62"/>
  <c r="F4" i="62" s="1"/>
  <c r="C4" i="62"/>
  <c r="D4" i="62" s="1"/>
  <c r="C3" i="62"/>
  <c r="D3" i="62" s="1"/>
  <c r="F2" i="62"/>
  <c r="C2" i="62"/>
  <c r="D2" i="62" s="1"/>
  <c r="E497" i="62" l="1"/>
  <c r="F497" i="62" s="1"/>
  <c r="E327" i="62"/>
  <c r="F327" i="62" s="1"/>
  <c r="E69" i="62"/>
  <c r="F69" i="62" s="1"/>
  <c r="E221" i="62"/>
  <c r="F221" i="62" s="1"/>
  <c r="E275" i="62"/>
  <c r="F275" i="62" s="1"/>
  <c r="E51" i="62"/>
  <c r="F51" i="62" s="1"/>
  <c r="E349" i="62"/>
  <c r="F349" i="62" s="1"/>
  <c r="E35" i="62"/>
  <c r="F35" i="62" s="1"/>
  <c r="E187" i="62"/>
  <c r="F187" i="62" s="1"/>
  <c r="E37" i="62"/>
  <c r="F37" i="62" s="1"/>
  <c r="E95" i="62"/>
  <c r="F95" i="62" s="1"/>
  <c r="E237" i="62"/>
  <c r="F237" i="62" s="1"/>
  <c r="E345" i="62"/>
  <c r="F345" i="62" s="1"/>
  <c r="E279" i="62"/>
  <c r="F279" i="62" s="1"/>
  <c r="E317" i="62"/>
  <c r="F317" i="62" s="1"/>
  <c r="E449" i="62"/>
  <c r="F449" i="62" s="1"/>
  <c r="E79" i="62"/>
  <c r="F79" i="62" s="1"/>
  <c r="E291" i="62"/>
  <c r="F291" i="62" s="1"/>
  <c r="E19" i="62"/>
  <c r="F19" i="62" s="1"/>
  <c r="E253" i="62"/>
  <c r="F253" i="62" s="1"/>
  <c r="E271" i="62"/>
  <c r="F271" i="62" s="1"/>
  <c r="E393" i="62"/>
  <c r="F393" i="62" s="1"/>
  <c r="E411" i="62"/>
  <c r="F411" i="62" s="1"/>
  <c r="E303" i="62"/>
  <c r="F303" i="62" s="1"/>
  <c r="E239" i="62"/>
  <c r="F239" i="62" s="1"/>
  <c r="E285" i="62"/>
  <c r="F285" i="62" s="1"/>
  <c r="E351" i="62"/>
  <c r="F351" i="62" s="1"/>
  <c r="E399" i="62"/>
  <c r="F399" i="62" s="1"/>
  <c r="E123" i="62"/>
  <c r="F123" i="62" s="1"/>
  <c r="E223" i="62"/>
  <c r="F223" i="62" s="1"/>
  <c r="E227" i="62"/>
  <c r="F227" i="62" s="1"/>
  <c r="E305" i="62"/>
  <c r="F305" i="62" s="1"/>
  <c r="E379" i="62"/>
  <c r="F379" i="62" s="1"/>
  <c r="E119" i="62"/>
  <c r="F119" i="62" s="1"/>
  <c r="E267" i="62"/>
  <c r="F267" i="62" s="1"/>
  <c r="E417" i="62"/>
  <c r="F417" i="62" s="1"/>
  <c r="E63" i="62"/>
  <c r="F63" i="62" s="1"/>
  <c r="E105" i="62"/>
  <c r="F105" i="62" s="1"/>
  <c r="E409" i="62"/>
  <c r="F409" i="62" s="1"/>
  <c r="E15" i="62"/>
  <c r="F15" i="62" s="1"/>
  <c r="E107" i="62"/>
  <c r="F107" i="62" s="1"/>
  <c r="E259" i="62"/>
  <c r="F259" i="62" s="1"/>
  <c r="E307" i="62"/>
  <c r="F307" i="62" s="1"/>
  <c r="E339" i="62"/>
  <c r="F339" i="62" s="1"/>
  <c r="E189" i="62"/>
  <c r="F189" i="62" s="1"/>
  <c r="E431" i="62"/>
  <c r="F431" i="62" s="1"/>
  <c r="E111" i="62"/>
  <c r="F111" i="62" s="1"/>
  <c r="E31" i="62"/>
  <c r="F31" i="62" s="1"/>
  <c r="E455" i="62"/>
  <c r="F455" i="62" s="1"/>
  <c r="E3" i="62"/>
  <c r="F3" i="62" s="1"/>
  <c r="E13" i="62"/>
  <c r="F13" i="62" s="1"/>
  <c r="E17" i="62"/>
  <c r="F17" i="62" s="1"/>
  <c r="E73" i="62"/>
  <c r="F73" i="62" s="1"/>
  <c r="E103" i="62"/>
  <c r="F103" i="62" s="1"/>
  <c r="E191" i="62"/>
  <c r="F191" i="62" s="1"/>
  <c r="E217" i="62"/>
  <c r="F217" i="62" s="1"/>
  <c r="E313" i="62"/>
  <c r="F313" i="62" s="1"/>
  <c r="E321" i="62"/>
  <c r="F321" i="62" s="1"/>
  <c r="E441" i="62"/>
  <c r="F441" i="62" s="1"/>
  <c r="E89" i="62"/>
  <c r="F89" i="62" s="1"/>
  <c r="E131" i="62"/>
  <c r="F131" i="62" s="1"/>
  <c r="E161" i="62"/>
  <c r="F161" i="62" s="1"/>
  <c r="E233" i="62"/>
  <c r="F233" i="62" s="1"/>
  <c r="E269" i="62"/>
  <c r="F269" i="62" s="1"/>
  <c r="E373" i="62"/>
  <c r="F373" i="62" s="1"/>
  <c r="E27" i="62"/>
  <c r="F27" i="62" s="1"/>
  <c r="E47" i="62"/>
  <c r="F47" i="62" s="1"/>
  <c r="E71" i="62"/>
  <c r="F71" i="62" s="1"/>
  <c r="E133" i="62"/>
  <c r="F133" i="62" s="1"/>
  <c r="E197" i="62"/>
  <c r="F197" i="62" s="1"/>
  <c r="E257" i="62"/>
  <c r="F257" i="62" s="1"/>
  <c r="E265" i="62"/>
  <c r="F265" i="62" s="1"/>
  <c r="E385" i="62"/>
  <c r="F385" i="62" s="1"/>
  <c r="E403" i="62"/>
  <c r="F403" i="62" s="1"/>
  <c r="E435" i="62"/>
  <c r="F435" i="62" s="1"/>
  <c r="E277" i="62"/>
  <c r="F277" i="62" s="1"/>
  <c r="E325" i="62"/>
  <c r="F325" i="62" s="1"/>
  <c r="E11" i="62"/>
  <c r="F11" i="62" s="1"/>
  <c r="E59" i="62"/>
  <c r="F59" i="62" s="1"/>
  <c r="E83" i="62"/>
  <c r="F83" i="62" s="1"/>
  <c r="E87" i="62"/>
  <c r="F87" i="62" s="1"/>
  <c r="E127" i="62"/>
  <c r="F127" i="62" s="1"/>
  <c r="E153" i="62"/>
  <c r="F153" i="62" s="1"/>
  <c r="E209" i="62"/>
  <c r="F209" i="62" s="1"/>
  <c r="E457" i="62"/>
  <c r="F457" i="62" s="1"/>
  <c r="E195" i="62"/>
  <c r="F195" i="62" s="1"/>
  <c r="E229" i="62"/>
  <c r="F229" i="62" s="1"/>
  <c r="E281" i="62"/>
  <c r="F281" i="62" s="1"/>
  <c r="E55" i="62"/>
  <c r="F55" i="62" s="1"/>
  <c r="E115" i="62"/>
  <c r="F115" i="62" s="1"/>
  <c r="E145" i="62"/>
  <c r="F145" i="62" s="1"/>
  <c r="E181" i="62"/>
  <c r="F181" i="62" s="1"/>
  <c r="E251" i="62"/>
  <c r="F251" i="62" s="1"/>
  <c r="E299" i="62"/>
  <c r="F299" i="62" s="1"/>
  <c r="E331" i="62"/>
  <c r="F331" i="62" s="1"/>
  <c r="E335" i="62"/>
  <c r="F335" i="62" s="1"/>
  <c r="E343" i="62"/>
  <c r="F343" i="62" s="1"/>
  <c r="E359" i="62"/>
  <c r="F359" i="62" s="1"/>
  <c r="E367" i="62"/>
  <c r="F367" i="62" s="1"/>
  <c r="E199" i="62"/>
  <c r="F199" i="62" s="1"/>
  <c r="E245" i="62"/>
  <c r="F245" i="62" s="1"/>
  <c r="E289" i="62"/>
  <c r="F289" i="62" s="1"/>
  <c r="E7" i="62"/>
  <c r="F7" i="62" s="1"/>
  <c r="E287" i="62"/>
  <c r="F287" i="62" s="1"/>
  <c r="E295" i="62"/>
  <c r="F295" i="62" s="1"/>
  <c r="E513" i="62"/>
  <c r="F513" i="62" s="1"/>
  <c r="E5" i="62"/>
  <c r="F5" i="62" s="1"/>
  <c r="E77" i="62"/>
  <c r="F77" i="62" s="1"/>
  <c r="E109" i="62"/>
  <c r="F109" i="62" s="1"/>
  <c r="E135" i="62"/>
  <c r="F135" i="62" s="1"/>
  <c r="E169" i="62"/>
  <c r="F169" i="62" s="1"/>
  <c r="E23" i="62"/>
  <c r="F23" i="62" s="1"/>
  <c r="E45" i="62"/>
  <c r="F45" i="62" s="1"/>
  <c r="E75" i="62"/>
  <c r="F75" i="62" s="1"/>
  <c r="E443" i="62"/>
  <c r="F443" i="62" s="1"/>
  <c r="E29" i="62"/>
  <c r="F29" i="62" s="1"/>
  <c r="E53" i="62"/>
  <c r="F53" i="62" s="1"/>
  <c r="E99" i="62"/>
  <c r="F99" i="62" s="1"/>
  <c r="E301" i="62"/>
  <c r="F301" i="62" s="1"/>
  <c r="E471" i="62"/>
  <c r="F471" i="62" s="1"/>
  <c r="E33" i="62"/>
  <c r="F33" i="62" s="1"/>
  <c r="E39" i="62"/>
  <c r="F39" i="62" s="1"/>
  <c r="E43" i="62"/>
  <c r="F43" i="62" s="1"/>
  <c r="E101" i="62"/>
  <c r="F101" i="62" s="1"/>
  <c r="E137" i="62"/>
  <c r="F137" i="62" s="1"/>
  <c r="E67" i="62"/>
  <c r="F67" i="62" s="1"/>
  <c r="E125" i="62"/>
  <c r="F125" i="62" s="1"/>
  <c r="E21" i="62"/>
  <c r="F21" i="62" s="1"/>
  <c r="E91" i="62"/>
  <c r="F91" i="62" s="1"/>
  <c r="E355" i="62"/>
  <c r="F355" i="62" s="1"/>
  <c r="E405" i="62"/>
  <c r="F405" i="62" s="1"/>
  <c r="E437" i="62"/>
  <c r="F437" i="62" s="1"/>
  <c r="E57" i="62"/>
  <c r="F57" i="62" s="1"/>
  <c r="E93" i="62"/>
  <c r="F93" i="62" s="1"/>
  <c r="E117" i="62"/>
  <c r="F117" i="62" s="1"/>
  <c r="E141" i="62"/>
  <c r="F141" i="62" s="1"/>
  <c r="E177" i="62"/>
  <c r="F177" i="62" s="1"/>
  <c r="E205" i="62"/>
  <c r="F205" i="62" s="1"/>
  <c r="E243" i="62"/>
  <c r="F243" i="62" s="1"/>
  <c r="E249" i="62"/>
  <c r="F249" i="62" s="1"/>
  <c r="E255" i="62"/>
  <c r="F255" i="62" s="1"/>
  <c r="E283" i="62"/>
  <c r="F283" i="62" s="1"/>
  <c r="E329" i="62"/>
  <c r="F329" i="62" s="1"/>
  <c r="E347" i="62"/>
  <c r="F347" i="62" s="1"/>
  <c r="E185" i="62"/>
  <c r="F185" i="62" s="1"/>
  <c r="E213" i="62"/>
  <c r="F213" i="62" s="1"/>
  <c r="E225" i="62"/>
  <c r="F225" i="62" s="1"/>
  <c r="E231" i="62"/>
  <c r="F231" i="62" s="1"/>
  <c r="E273" i="62"/>
  <c r="F273" i="62" s="1"/>
  <c r="E297" i="62"/>
  <c r="F297" i="62" s="1"/>
  <c r="E311" i="62"/>
  <c r="F311" i="62" s="1"/>
  <c r="E315" i="62"/>
  <c r="F315" i="62" s="1"/>
  <c r="E333" i="62"/>
  <c r="F333" i="62" s="1"/>
  <c r="E337" i="62"/>
  <c r="F337" i="62" s="1"/>
  <c r="E377" i="62"/>
  <c r="F377" i="62" s="1"/>
  <c r="E387" i="62"/>
  <c r="F387" i="62" s="1"/>
  <c r="E149" i="62"/>
  <c r="F149" i="62" s="1"/>
  <c r="E25" i="62"/>
  <c r="F25" i="62" s="1"/>
  <c r="E61" i="62"/>
  <c r="F61" i="62" s="1"/>
  <c r="E85" i="62"/>
  <c r="F85" i="62" s="1"/>
  <c r="E157" i="62"/>
  <c r="F157" i="62" s="1"/>
  <c r="E193" i="62"/>
  <c r="F193" i="62" s="1"/>
  <c r="E319" i="62"/>
  <c r="F319" i="62" s="1"/>
  <c r="E361" i="62"/>
  <c r="F361" i="62" s="1"/>
  <c r="E391" i="62"/>
  <c r="F391" i="62" s="1"/>
  <c r="E165" i="62"/>
  <c r="F165" i="62" s="1"/>
  <c r="E201" i="62"/>
  <c r="F201" i="62" s="1"/>
  <c r="E235" i="62"/>
  <c r="F235" i="62" s="1"/>
  <c r="E241" i="62"/>
  <c r="F241" i="62" s="1"/>
  <c r="E247" i="62"/>
  <c r="F247" i="62" s="1"/>
  <c r="E263" i="62"/>
  <c r="F263" i="62" s="1"/>
  <c r="E323" i="62"/>
  <c r="F323" i="62" s="1"/>
  <c r="E407" i="62"/>
  <c r="F407" i="62" s="1"/>
  <c r="E439" i="62"/>
  <c r="F439" i="62" s="1"/>
  <c r="E459" i="62"/>
  <c r="F459" i="62" s="1"/>
  <c r="E473" i="62"/>
  <c r="F473" i="62" s="1"/>
  <c r="E173" i="62"/>
  <c r="F173" i="62" s="1"/>
  <c r="E511" i="62"/>
  <c r="F511" i="62" s="1"/>
  <c r="E49" i="62"/>
  <c r="F49" i="62" s="1"/>
  <c r="E139" i="62"/>
  <c r="F139" i="62" s="1"/>
  <c r="E143" i="62"/>
  <c r="F143" i="62" s="1"/>
  <c r="E203" i="62"/>
  <c r="F203" i="62" s="1"/>
  <c r="E207" i="62"/>
  <c r="F207" i="62" s="1"/>
  <c r="E129" i="62"/>
  <c r="F129" i="62" s="1"/>
  <c r="E147" i="62"/>
  <c r="F147" i="62" s="1"/>
  <c r="E151" i="62"/>
  <c r="F151" i="62" s="1"/>
  <c r="E211" i="62"/>
  <c r="F211" i="62" s="1"/>
  <c r="E215" i="62"/>
  <c r="F215" i="62" s="1"/>
  <c r="E41" i="62"/>
  <c r="F41" i="62" s="1"/>
  <c r="E113" i="62"/>
  <c r="F113" i="62" s="1"/>
  <c r="E155" i="62"/>
  <c r="F155" i="62" s="1"/>
  <c r="E159" i="62"/>
  <c r="F159" i="62" s="1"/>
  <c r="E219" i="62"/>
  <c r="F219" i="62" s="1"/>
  <c r="E97" i="62"/>
  <c r="F97" i="62" s="1"/>
  <c r="E163" i="62"/>
  <c r="F163" i="62" s="1"/>
  <c r="E167" i="62"/>
  <c r="F167" i="62" s="1"/>
  <c r="E9" i="62"/>
  <c r="F9" i="62" s="1"/>
  <c r="E81" i="62"/>
  <c r="F81" i="62" s="1"/>
  <c r="E171" i="62"/>
  <c r="F171" i="62" s="1"/>
  <c r="E175" i="62"/>
  <c r="F175" i="62" s="1"/>
  <c r="E65" i="62"/>
  <c r="F65" i="62" s="1"/>
  <c r="E121" i="62"/>
  <c r="F121" i="62" s="1"/>
  <c r="E179" i="62"/>
  <c r="F179" i="62" s="1"/>
  <c r="E183" i="62"/>
  <c r="F183" i="62" s="1"/>
  <c r="E309" i="62"/>
  <c r="F309" i="62" s="1"/>
  <c r="E353" i="62"/>
  <c r="F353" i="62" s="1"/>
  <c r="E383" i="62"/>
  <c r="F383" i="62" s="1"/>
  <c r="E261" i="62"/>
  <c r="F261" i="62" s="1"/>
  <c r="E357" i="62"/>
  <c r="F357" i="62" s="1"/>
  <c r="E341" i="62"/>
  <c r="F341" i="62" s="1"/>
  <c r="E293" i="62"/>
  <c r="F293" i="62" s="1"/>
  <c r="E365" i="62"/>
  <c r="F365" i="62" s="1"/>
  <c r="E397" i="62"/>
  <c r="F397" i="62" s="1"/>
  <c r="E423" i="62"/>
  <c r="F423" i="62" s="1"/>
  <c r="E429" i="62"/>
  <c r="F429" i="62" s="1"/>
  <c r="E463" i="62"/>
  <c r="F463" i="62" s="1"/>
  <c r="E505" i="62"/>
  <c r="F505" i="62" s="1"/>
  <c r="E371" i="62"/>
  <c r="F371" i="62" s="1"/>
  <c r="E389" i="62"/>
  <c r="F389" i="62" s="1"/>
  <c r="E415" i="62"/>
  <c r="F415" i="62" s="1"/>
  <c r="E421" i="62"/>
  <c r="F421" i="62" s="1"/>
  <c r="E447" i="62"/>
  <c r="F447" i="62" s="1"/>
  <c r="E489" i="62"/>
  <c r="F489" i="62" s="1"/>
  <c r="E363" i="62"/>
  <c r="F363" i="62" s="1"/>
  <c r="E369" i="62"/>
  <c r="F369" i="62" s="1"/>
  <c r="E395" i="62"/>
  <c r="F395" i="62" s="1"/>
  <c r="E401" i="62"/>
  <c r="F401" i="62" s="1"/>
  <c r="E427" i="62"/>
  <c r="F427" i="62" s="1"/>
  <c r="E433" i="62"/>
  <c r="F433" i="62" s="1"/>
  <c r="E467" i="62"/>
  <c r="F467" i="62" s="1"/>
  <c r="E481" i="62"/>
  <c r="F481" i="62" s="1"/>
  <c r="E375" i="62"/>
  <c r="F375" i="62" s="1"/>
  <c r="E381" i="62"/>
  <c r="F381" i="62" s="1"/>
  <c r="E413" i="62"/>
  <c r="F413" i="62" s="1"/>
  <c r="E445" i="62"/>
  <c r="F445" i="62" s="1"/>
  <c r="E419" i="62"/>
  <c r="F419" i="62" s="1"/>
  <c r="E425" i="62"/>
  <c r="F425" i="62" s="1"/>
  <c r="E451" i="62"/>
  <c r="F451" i="62" s="1"/>
  <c r="E465" i="62"/>
  <c r="F465" i="62" s="1"/>
  <c r="E479" i="62"/>
  <c r="F479" i="62" s="1"/>
  <c r="E487" i="62"/>
  <c r="F487" i="62" s="1"/>
  <c r="E495" i="62"/>
  <c r="F495" i="62" s="1"/>
  <c r="E503" i="62"/>
  <c r="F503" i="62" s="1"/>
  <c r="E453" i="62"/>
  <c r="F453" i="62" s="1"/>
  <c r="E461" i="62"/>
  <c r="F461" i="62" s="1"/>
  <c r="E469" i="62"/>
  <c r="F469" i="62" s="1"/>
  <c r="E477" i="62"/>
  <c r="F477" i="62" s="1"/>
  <c r="E485" i="62"/>
  <c r="F485" i="62" s="1"/>
  <c r="E493" i="62"/>
  <c r="F493" i="62" s="1"/>
  <c r="E501" i="62"/>
  <c r="F501" i="62" s="1"/>
  <c r="E509" i="62"/>
  <c r="F509" i="62" s="1"/>
  <c r="E475" i="62"/>
  <c r="F475" i="62" s="1"/>
  <c r="E483" i="62"/>
  <c r="F483" i="62" s="1"/>
  <c r="E491" i="62"/>
  <c r="F491" i="62" s="1"/>
  <c r="E499" i="62"/>
  <c r="F499" i="62" s="1"/>
  <c r="E507" i="62"/>
  <c r="F507" i="62" s="1"/>
  <c r="B9" i="31" l="1"/>
  <c r="I5" i="39"/>
  <c r="J5" i="39" s="1"/>
  <c r="K5" i="39" s="1"/>
  <c r="F5" i="39"/>
  <c r="K236" i="39" l="1"/>
  <c r="K237" i="39"/>
  <c r="K238" i="39"/>
  <c r="K239" i="39"/>
  <c r="K240" i="39"/>
  <c r="K241" i="39"/>
  <c r="K242" i="39"/>
  <c r="K243" i="39"/>
  <c r="K244" i="39"/>
  <c r="K245" i="39"/>
  <c r="K246" i="39"/>
  <c r="K247" i="39"/>
  <c r="K248" i="39"/>
  <c r="J236" i="39"/>
  <c r="J237" i="39"/>
  <c r="J238" i="39"/>
  <c r="J239" i="39"/>
  <c r="J240" i="39"/>
  <c r="J241" i="39"/>
  <c r="J242" i="39"/>
  <c r="J243" i="39"/>
  <c r="J244" i="39"/>
  <c r="J245" i="39"/>
  <c r="J246" i="39"/>
  <c r="J247" i="39"/>
  <c r="J248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E236" i="39"/>
  <c r="E237" i="39"/>
  <c r="E238" i="39"/>
  <c r="E239" i="39"/>
  <c r="E240" i="39"/>
  <c r="E241" i="39"/>
  <c r="E242" i="39"/>
  <c r="E243" i="39"/>
  <c r="E244" i="39"/>
  <c r="E245" i="39"/>
  <c r="E246" i="39"/>
  <c r="E247" i="39"/>
  <c r="E248" i="39"/>
  <c r="M3" i="39"/>
  <c r="M5" i="39" s="1"/>
  <c r="N5" i="39" s="1"/>
  <c r="K235" i="39"/>
  <c r="J235" i="39"/>
  <c r="F235" i="39"/>
  <c r="E235" i="39"/>
  <c r="K234" i="39"/>
  <c r="J234" i="39"/>
  <c r="F234" i="39"/>
  <c r="E234" i="39"/>
  <c r="K233" i="39"/>
  <c r="J233" i="39"/>
  <c r="F233" i="39"/>
  <c r="E233" i="39"/>
  <c r="K232" i="39"/>
  <c r="J232" i="39"/>
  <c r="F232" i="39"/>
  <c r="E232" i="39"/>
  <c r="K231" i="39"/>
  <c r="J231" i="39"/>
  <c r="F231" i="39"/>
  <c r="E231" i="39"/>
  <c r="K230" i="39"/>
  <c r="J230" i="39"/>
  <c r="F230" i="39"/>
  <c r="E230" i="39"/>
  <c r="K229" i="39"/>
  <c r="J229" i="39"/>
  <c r="F229" i="39"/>
  <c r="E229" i="39"/>
  <c r="K228" i="39"/>
  <c r="J228" i="39"/>
  <c r="F228" i="39"/>
  <c r="E228" i="39"/>
  <c r="K227" i="39"/>
  <c r="J227" i="39"/>
  <c r="F227" i="39"/>
  <c r="E227" i="39"/>
  <c r="K226" i="39"/>
  <c r="J226" i="39"/>
  <c r="F226" i="39"/>
  <c r="E226" i="39"/>
  <c r="K225" i="39"/>
  <c r="J225" i="39"/>
  <c r="F225" i="39"/>
  <c r="E225" i="39"/>
  <c r="K224" i="39"/>
  <c r="J224" i="39"/>
  <c r="F224" i="39"/>
  <c r="E224" i="39"/>
  <c r="K223" i="39"/>
  <c r="J223" i="39"/>
  <c r="F223" i="39"/>
  <c r="E223" i="39"/>
  <c r="K222" i="39"/>
  <c r="J222" i="39"/>
  <c r="F222" i="39"/>
  <c r="E222" i="39"/>
  <c r="K221" i="39"/>
  <c r="J221" i="39"/>
  <c r="F221" i="39"/>
  <c r="E221" i="39"/>
  <c r="K220" i="39"/>
  <c r="J220" i="39"/>
  <c r="F220" i="39"/>
  <c r="E220" i="39"/>
  <c r="K219" i="39"/>
  <c r="J219" i="39"/>
  <c r="F219" i="39"/>
  <c r="E219" i="39"/>
  <c r="K218" i="39"/>
  <c r="J218" i="39"/>
  <c r="F218" i="39"/>
  <c r="E218" i="39"/>
  <c r="K217" i="39"/>
  <c r="J217" i="39"/>
  <c r="F217" i="39"/>
  <c r="E217" i="39"/>
  <c r="K216" i="39"/>
  <c r="J216" i="39"/>
  <c r="F216" i="39"/>
  <c r="E216" i="39"/>
  <c r="K215" i="39"/>
  <c r="J215" i="39"/>
  <c r="F215" i="39"/>
  <c r="E215" i="39"/>
  <c r="K214" i="39"/>
  <c r="J214" i="39"/>
  <c r="F214" i="39"/>
  <c r="E214" i="39"/>
  <c r="K213" i="39"/>
  <c r="J213" i="39"/>
  <c r="F213" i="39"/>
  <c r="E213" i="39"/>
  <c r="K212" i="39"/>
  <c r="J212" i="39"/>
  <c r="F212" i="39"/>
  <c r="E212" i="39"/>
  <c r="K211" i="39"/>
  <c r="J211" i="39"/>
  <c r="F211" i="39"/>
  <c r="E211" i="39"/>
  <c r="K210" i="39"/>
  <c r="J210" i="39"/>
  <c r="F210" i="39"/>
  <c r="E210" i="39"/>
  <c r="K209" i="39"/>
  <c r="J209" i="39"/>
  <c r="F209" i="39"/>
  <c r="E209" i="39"/>
  <c r="K208" i="39"/>
  <c r="J208" i="39"/>
  <c r="F208" i="39"/>
  <c r="E208" i="39"/>
  <c r="K207" i="39"/>
  <c r="J207" i="39"/>
  <c r="F207" i="39"/>
  <c r="E207" i="39"/>
  <c r="K206" i="39"/>
  <c r="J206" i="39"/>
  <c r="F206" i="39"/>
  <c r="E206" i="39"/>
  <c r="K205" i="39"/>
  <c r="J205" i="39"/>
  <c r="F205" i="39"/>
  <c r="E205" i="39"/>
  <c r="K204" i="39"/>
  <c r="J204" i="39"/>
  <c r="F204" i="39"/>
  <c r="E204" i="39"/>
  <c r="K203" i="39"/>
  <c r="J203" i="39"/>
  <c r="F203" i="39"/>
  <c r="E203" i="39"/>
  <c r="K202" i="39"/>
  <c r="J202" i="39"/>
  <c r="F202" i="39"/>
  <c r="E202" i="39"/>
  <c r="K201" i="39"/>
  <c r="J201" i="39"/>
  <c r="F201" i="39"/>
  <c r="E201" i="39"/>
  <c r="K200" i="39"/>
  <c r="J200" i="39"/>
  <c r="F200" i="39"/>
  <c r="E200" i="39"/>
  <c r="K199" i="39"/>
  <c r="J199" i="39"/>
  <c r="F199" i="39"/>
  <c r="E199" i="39"/>
  <c r="K198" i="39"/>
  <c r="J198" i="39"/>
  <c r="F198" i="39"/>
  <c r="E198" i="39"/>
  <c r="K197" i="39"/>
  <c r="J197" i="39"/>
  <c r="F197" i="39"/>
  <c r="E197" i="39"/>
  <c r="K196" i="39"/>
  <c r="J196" i="39"/>
  <c r="F196" i="39"/>
  <c r="E196" i="39"/>
  <c r="K195" i="39"/>
  <c r="J195" i="39"/>
  <c r="F195" i="39"/>
  <c r="E195" i="39"/>
  <c r="K194" i="39"/>
  <c r="J194" i="39"/>
  <c r="F194" i="39"/>
  <c r="E194" i="39"/>
  <c r="K193" i="39"/>
  <c r="J193" i="39"/>
  <c r="F193" i="39"/>
  <c r="E193" i="39"/>
  <c r="K192" i="39"/>
  <c r="J192" i="39"/>
  <c r="F192" i="39"/>
  <c r="E192" i="39"/>
  <c r="K191" i="39"/>
  <c r="J191" i="39"/>
  <c r="F191" i="39"/>
  <c r="E191" i="39"/>
  <c r="K190" i="39"/>
  <c r="J190" i="39"/>
  <c r="F190" i="39"/>
  <c r="E190" i="39"/>
  <c r="K189" i="39"/>
  <c r="J189" i="39"/>
  <c r="F189" i="39"/>
  <c r="E189" i="39"/>
  <c r="K188" i="39"/>
  <c r="J188" i="39"/>
  <c r="F188" i="39"/>
  <c r="E188" i="39"/>
  <c r="K187" i="39"/>
  <c r="J187" i="39"/>
  <c r="F187" i="39"/>
  <c r="E187" i="39"/>
  <c r="K186" i="39"/>
  <c r="J186" i="39"/>
  <c r="F186" i="39"/>
  <c r="E186" i="39"/>
  <c r="K185" i="39"/>
  <c r="J185" i="39"/>
  <c r="F185" i="39"/>
  <c r="E185" i="39"/>
  <c r="K184" i="39"/>
  <c r="J184" i="39"/>
  <c r="F184" i="39"/>
  <c r="E184" i="39"/>
  <c r="K183" i="39"/>
  <c r="J183" i="39"/>
  <c r="F183" i="39"/>
  <c r="E183" i="39"/>
  <c r="K182" i="39"/>
  <c r="J182" i="39"/>
  <c r="F182" i="39"/>
  <c r="E182" i="39"/>
  <c r="K181" i="39"/>
  <c r="J181" i="39"/>
  <c r="F181" i="39"/>
  <c r="E181" i="39"/>
  <c r="K180" i="39"/>
  <c r="J180" i="39"/>
  <c r="F180" i="39"/>
  <c r="E180" i="39"/>
  <c r="K179" i="39"/>
  <c r="J179" i="39"/>
  <c r="F179" i="39"/>
  <c r="E179" i="39"/>
  <c r="K178" i="39"/>
  <c r="J178" i="39"/>
  <c r="F178" i="39"/>
  <c r="E178" i="39"/>
  <c r="K177" i="39"/>
  <c r="J177" i="39"/>
  <c r="F177" i="39"/>
  <c r="E177" i="39"/>
  <c r="K176" i="39"/>
  <c r="J176" i="39"/>
  <c r="F176" i="39"/>
  <c r="E176" i="39"/>
  <c r="K175" i="39"/>
  <c r="J175" i="39"/>
  <c r="F175" i="39"/>
  <c r="E175" i="39"/>
  <c r="K174" i="39"/>
  <c r="J174" i="39"/>
  <c r="F174" i="39"/>
  <c r="E174" i="39"/>
  <c r="K173" i="39"/>
  <c r="J173" i="39"/>
  <c r="F173" i="39"/>
  <c r="E173" i="39"/>
  <c r="K172" i="39"/>
  <c r="J172" i="39"/>
  <c r="F172" i="39"/>
  <c r="E172" i="39"/>
  <c r="K171" i="39"/>
  <c r="J171" i="39"/>
  <c r="F171" i="39"/>
  <c r="E171" i="39"/>
  <c r="K170" i="39"/>
  <c r="J170" i="39"/>
  <c r="F170" i="39"/>
  <c r="E170" i="39"/>
  <c r="K169" i="39"/>
  <c r="J169" i="39"/>
  <c r="F169" i="39"/>
  <c r="E169" i="39"/>
  <c r="K168" i="39"/>
  <c r="J168" i="39"/>
  <c r="F168" i="39"/>
  <c r="E168" i="39"/>
  <c r="K167" i="39"/>
  <c r="J167" i="39"/>
  <c r="F167" i="39"/>
  <c r="E167" i="39"/>
  <c r="K166" i="39"/>
  <c r="J166" i="39"/>
  <c r="F166" i="39"/>
  <c r="E166" i="39"/>
  <c r="K165" i="39"/>
  <c r="J165" i="39"/>
  <c r="F165" i="39"/>
  <c r="E165" i="39"/>
  <c r="K164" i="39"/>
  <c r="J164" i="39"/>
  <c r="F164" i="39"/>
  <c r="E164" i="39"/>
  <c r="K163" i="39"/>
  <c r="J163" i="39"/>
  <c r="F163" i="39"/>
  <c r="E163" i="39"/>
  <c r="K162" i="39"/>
  <c r="J162" i="39"/>
  <c r="F162" i="39"/>
  <c r="E162" i="39"/>
  <c r="K161" i="39"/>
  <c r="J161" i="39"/>
  <c r="F161" i="39"/>
  <c r="E161" i="39"/>
  <c r="K160" i="39"/>
  <c r="J160" i="39"/>
  <c r="F160" i="39"/>
  <c r="E160" i="39"/>
  <c r="K159" i="39"/>
  <c r="J159" i="39"/>
  <c r="F159" i="39"/>
  <c r="E159" i="39"/>
  <c r="K158" i="39"/>
  <c r="J158" i="39"/>
  <c r="F158" i="39"/>
  <c r="E158" i="39"/>
  <c r="K157" i="39"/>
  <c r="J157" i="39"/>
  <c r="F157" i="39"/>
  <c r="E157" i="39"/>
  <c r="K156" i="39"/>
  <c r="J156" i="39"/>
  <c r="F156" i="39"/>
  <c r="E156" i="39"/>
  <c r="K155" i="39"/>
  <c r="J155" i="39"/>
  <c r="F155" i="39"/>
  <c r="E155" i="39"/>
  <c r="K154" i="39"/>
  <c r="J154" i="39"/>
  <c r="F154" i="39"/>
  <c r="E154" i="39"/>
  <c r="K153" i="39"/>
  <c r="J153" i="39"/>
  <c r="F153" i="39"/>
  <c r="E153" i="39"/>
  <c r="K152" i="39"/>
  <c r="J152" i="39"/>
  <c r="F152" i="39"/>
  <c r="E152" i="39"/>
  <c r="K151" i="39"/>
  <c r="J151" i="39"/>
  <c r="F151" i="39"/>
  <c r="E151" i="39"/>
  <c r="K150" i="39"/>
  <c r="J150" i="39"/>
  <c r="F150" i="39"/>
  <c r="E150" i="39"/>
  <c r="K149" i="39"/>
  <c r="J149" i="39"/>
  <c r="F149" i="39"/>
  <c r="E149" i="39"/>
  <c r="K148" i="39"/>
  <c r="J148" i="39"/>
  <c r="F148" i="39"/>
  <c r="E148" i="39"/>
  <c r="K147" i="39"/>
  <c r="J147" i="39"/>
  <c r="F147" i="39"/>
  <c r="E147" i="39"/>
  <c r="K146" i="39"/>
  <c r="J146" i="39"/>
  <c r="F146" i="39"/>
  <c r="E146" i="39"/>
  <c r="K145" i="39"/>
  <c r="J145" i="39"/>
  <c r="F145" i="39"/>
  <c r="E145" i="39"/>
  <c r="K144" i="39"/>
  <c r="J144" i="39"/>
  <c r="F144" i="39"/>
  <c r="E144" i="39"/>
  <c r="K143" i="39"/>
  <c r="J143" i="39"/>
  <c r="F143" i="39"/>
  <c r="E143" i="39"/>
  <c r="K142" i="39"/>
  <c r="J142" i="39"/>
  <c r="F142" i="39"/>
  <c r="E142" i="39"/>
  <c r="K141" i="39"/>
  <c r="J141" i="39"/>
  <c r="F141" i="39"/>
  <c r="E141" i="39"/>
  <c r="K140" i="39"/>
  <c r="J140" i="39"/>
  <c r="F140" i="39"/>
  <c r="E140" i="39"/>
  <c r="K139" i="39"/>
  <c r="J139" i="39"/>
  <c r="F139" i="39"/>
  <c r="E139" i="39"/>
  <c r="K138" i="39"/>
  <c r="J138" i="39"/>
  <c r="F138" i="39"/>
  <c r="E138" i="39"/>
  <c r="K137" i="39"/>
  <c r="J137" i="39"/>
  <c r="F137" i="39"/>
  <c r="E137" i="39"/>
  <c r="K136" i="39"/>
  <c r="J136" i="39"/>
  <c r="F136" i="39"/>
  <c r="E136" i="39"/>
  <c r="K135" i="39"/>
  <c r="J135" i="39"/>
  <c r="F135" i="39"/>
  <c r="E135" i="39"/>
  <c r="K134" i="39"/>
  <c r="J134" i="39"/>
  <c r="F134" i="39"/>
  <c r="E134" i="39"/>
  <c r="K133" i="39"/>
  <c r="J133" i="39"/>
  <c r="F133" i="39"/>
  <c r="E133" i="39"/>
  <c r="K132" i="39"/>
  <c r="J132" i="39"/>
  <c r="F132" i="39"/>
  <c r="E132" i="39"/>
  <c r="K131" i="39"/>
  <c r="J131" i="39"/>
  <c r="F131" i="39"/>
  <c r="E131" i="39"/>
  <c r="K130" i="39"/>
  <c r="J130" i="39"/>
  <c r="F130" i="39"/>
  <c r="E130" i="39"/>
  <c r="K129" i="39"/>
  <c r="J129" i="39"/>
  <c r="F129" i="39"/>
  <c r="E129" i="39"/>
  <c r="K128" i="39"/>
  <c r="J128" i="39"/>
  <c r="F128" i="39"/>
  <c r="E128" i="39"/>
  <c r="K127" i="39"/>
  <c r="J127" i="39"/>
  <c r="F127" i="39"/>
  <c r="E127" i="39"/>
  <c r="K126" i="39"/>
  <c r="J126" i="39"/>
  <c r="F126" i="39"/>
  <c r="E126" i="39"/>
  <c r="K125" i="39"/>
  <c r="J125" i="39"/>
  <c r="F125" i="39"/>
  <c r="E125" i="39"/>
  <c r="K124" i="39"/>
  <c r="J124" i="39"/>
  <c r="F124" i="39"/>
  <c r="E124" i="39"/>
  <c r="K123" i="39"/>
  <c r="J123" i="39"/>
  <c r="F123" i="39"/>
  <c r="E123" i="39"/>
  <c r="K122" i="39"/>
  <c r="J122" i="39"/>
  <c r="F122" i="39"/>
  <c r="E122" i="39"/>
  <c r="K121" i="39"/>
  <c r="J121" i="39"/>
  <c r="F121" i="39"/>
  <c r="E121" i="39"/>
  <c r="K120" i="39"/>
  <c r="J120" i="39"/>
  <c r="F120" i="39"/>
  <c r="E120" i="39"/>
  <c r="K119" i="39"/>
  <c r="J119" i="39"/>
  <c r="F119" i="39"/>
  <c r="E119" i="39"/>
  <c r="K118" i="39"/>
  <c r="J118" i="39"/>
  <c r="F118" i="39"/>
  <c r="E118" i="39"/>
  <c r="K117" i="39"/>
  <c r="J117" i="39"/>
  <c r="F117" i="39"/>
  <c r="E117" i="39"/>
  <c r="K116" i="39"/>
  <c r="J116" i="39"/>
  <c r="F116" i="39"/>
  <c r="E116" i="39"/>
  <c r="K115" i="39"/>
  <c r="J115" i="39"/>
  <c r="F115" i="39"/>
  <c r="E115" i="39"/>
  <c r="K114" i="39"/>
  <c r="J114" i="39"/>
  <c r="F114" i="39"/>
  <c r="E114" i="39"/>
  <c r="K113" i="39"/>
  <c r="J113" i="39"/>
  <c r="F113" i="39"/>
  <c r="E113" i="39"/>
  <c r="K112" i="39"/>
  <c r="J112" i="39"/>
  <c r="F112" i="39"/>
  <c r="E112" i="39"/>
  <c r="K111" i="39"/>
  <c r="J111" i="39"/>
  <c r="F111" i="39"/>
  <c r="E111" i="39"/>
  <c r="K110" i="39"/>
  <c r="J110" i="39"/>
  <c r="F110" i="39"/>
  <c r="E110" i="39"/>
  <c r="K109" i="39"/>
  <c r="J109" i="39"/>
  <c r="F109" i="39"/>
  <c r="E109" i="39"/>
  <c r="K108" i="39"/>
  <c r="J108" i="39"/>
  <c r="F108" i="39"/>
  <c r="E108" i="39"/>
  <c r="K107" i="39"/>
  <c r="J107" i="39"/>
  <c r="F107" i="39"/>
  <c r="E107" i="39"/>
  <c r="K106" i="39"/>
  <c r="J106" i="39"/>
  <c r="F106" i="39"/>
  <c r="E106" i="39"/>
  <c r="K105" i="39"/>
  <c r="J105" i="39"/>
  <c r="F105" i="39"/>
  <c r="E105" i="39"/>
  <c r="K104" i="39"/>
  <c r="J104" i="39"/>
  <c r="F104" i="39"/>
  <c r="E104" i="39"/>
  <c r="K103" i="39"/>
  <c r="J103" i="39"/>
  <c r="F103" i="39"/>
  <c r="E103" i="39"/>
  <c r="K102" i="39"/>
  <c r="J102" i="39"/>
  <c r="F102" i="39"/>
  <c r="E102" i="39"/>
  <c r="K101" i="39"/>
  <c r="J101" i="39"/>
  <c r="F101" i="39"/>
  <c r="E101" i="39"/>
  <c r="K100" i="39"/>
  <c r="J100" i="39"/>
  <c r="F100" i="39"/>
  <c r="E100" i="39"/>
  <c r="K99" i="39"/>
  <c r="J99" i="39"/>
  <c r="F99" i="39"/>
  <c r="E99" i="39"/>
  <c r="K98" i="39"/>
  <c r="J98" i="39"/>
  <c r="F98" i="39"/>
  <c r="E98" i="39"/>
  <c r="K97" i="39"/>
  <c r="J97" i="39"/>
  <c r="F97" i="39"/>
  <c r="E97" i="39"/>
  <c r="K96" i="39"/>
  <c r="J96" i="39"/>
  <c r="F96" i="39"/>
  <c r="E96" i="39"/>
  <c r="K95" i="39"/>
  <c r="J95" i="39"/>
  <c r="F95" i="39"/>
  <c r="K94" i="39"/>
  <c r="J94" i="39"/>
  <c r="F94" i="39"/>
  <c r="K93" i="39"/>
  <c r="J93" i="39"/>
  <c r="F93" i="39"/>
  <c r="K92" i="39"/>
  <c r="J92" i="39"/>
  <c r="F92" i="39"/>
  <c r="K91" i="39"/>
  <c r="J91" i="39"/>
  <c r="F91" i="39"/>
  <c r="K90" i="39"/>
  <c r="J90" i="39"/>
  <c r="F90" i="39"/>
  <c r="K89" i="39"/>
  <c r="J89" i="39"/>
  <c r="F89" i="39"/>
  <c r="K88" i="39"/>
  <c r="J88" i="39"/>
  <c r="F88" i="39"/>
  <c r="K87" i="39"/>
  <c r="J87" i="39"/>
  <c r="F87" i="39"/>
  <c r="K86" i="39"/>
  <c r="J86" i="39"/>
  <c r="F86" i="39"/>
  <c r="K85" i="39"/>
  <c r="J85" i="39"/>
  <c r="F85" i="39"/>
  <c r="K84" i="39"/>
  <c r="J84" i="39"/>
  <c r="F84" i="39"/>
  <c r="K83" i="39"/>
  <c r="J83" i="39"/>
  <c r="F83" i="39"/>
  <c r="K82" i="39"/>
  <c r="J82" i="39"/>
  <c r="F82" i="39"/>
  <c r="K81" i="39"/>
  <c r="J81" i="39"/>
  <c r="F81" i="39"/>
  <c r="K80" i="39"/>
  <c r="J80" i="39"/>
  <c r="F80" i="39"/>
  <c r="K79" i="39"/>
  <c r="J79" i="39"/>
  <c r="F79" i="39"/>
  <c r="K78" i="39"/>
  <c r="J78" i="39"/>
  <c r="F78" i="39"/>
  <c r="K77" i="39"/>
  <c r="J77" i="39"/>
  <c r="F77" i="39"/>
  <c r="K76" i="39"/>
  <c r="J76" i="39"/>
  <c r="F76" i="39"/>
  <c r="K75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4" i="39"/>
  <c r="P3" i="39"/>
  <c r="P5" i="39" s="1"/>
  <c r="Q5" i="39" s="1"/>
  <c r="J3" i="39"/>
  <c r="K63" i="39" s="1"/>
  <c r="F75" i="39"/>
  <c r="F10" i="39" l="1"/>
  <c r="F14" i="39"/>
  <c r="F18" i="39"/>
  <c r="F22" i="39"/>
  <c r="F26" i="39"/>
  <c r="F30" i="39"/>
  <c r="F34" i="39"/>
  <c r="F38" i="39"/>
  <c r="F42" i="39"/>
  <c r="F46" i="39"/>
  <c r="F50" i="39"/>
  <c r="F54" i="39"/>
  <c r="F58" i="39"/>
  <c r="F62" i="39"/>
  <c r="F66" i="39"/>
  <c r="F70" i="39"/>
  <c r="F74" i="39"/>
  <c r="F4" i="39"/>
  <c r="F8" i="39"/>
  <c r="K8" i="39"/>
  <c r="K12" i="39"/>
  <c r="K16" i="39"/>
  <c r="K20" i="39"/>
  <c r="K24" i="39"/>
  <c r="K28" i="39"/>
  <c r="K32" i="39"/>
  <c r="K36" i="39"/>
  <c r="K40" i="39"/>
  <c r="K44" i="39"/>
  <c r="K48" i="39"/>
  <c r="K52" i="39"/>
  <c r="K56" i="39"/>
  <c r="K60" i="39"/>
  <c r="K64" i="39"/>
  <c r="K68" i="39"/>
  <c r="K72" i="39"/>
  <c r="F9" i="39"/>
  <c r="F13" i="39"/>
  <c r="F17" i="39"/>
  <c r="F21" i="39"/>
  <c r="F25" i="39"/>
  <c r="F29" i="39"/>
  <c r="F33" i="39"/>
  <c r="F37" i="39"/>
  <c r="F41" i="39"/>
  <c r="F45" i="39"/>
  <c r="F49" i="39"/>
  <c r="F53" i="39"/>
  <c r="F57" i="39"/>
  <c r="F61" i="39"/>
  <c r="F65" i="39"/>
  <c r="K9" i="39"/>
  <c r="K21" i="39"/>
  <c r="K37" i="39"/>
  <c r="K53" i="39"/>
  <c r="K10" i="39"/>
  <c r="K14" i="39"/>
  <c r="K18" i="39"/>
  <c r="K22" i="39"/>
  <c r="K26" i="39"/>
  <c r="K30" i="39"/>
  <c r="K34" i="39"/>
  <c r="K38" i="39"/>
  <c r="K42" i="39"/>
  <c r="K46" i="39"/>
  <c r="K50" i="39"/>
  <c r="K54" i="39"/>
  <c r="K58" i="39"/>
  <c r="K62" i="39"/>
  <c r="K66" i="39"/>
  <c r="K70" i="39"/>
  <c r="K74" i="39"/>
  <c r="K13" i="39"/>
  <c r="K25" i="39"/>
  <c r="K41" i="39"/>
  <c r="K57" i="39"/>
  <c r="F11" i="39"/>
  <c r="F15" i="39"/>
  <c r="F19" i="39"/>
  <c r="F23" i="39"/>
  <c r="F27" i="39"/>
  <c r="F31" i="39"/>
  <c r="F35" i="39"/>
  <c r="F39" i="39"/>
  <c r="F43" i="39"/>
  <c r="F47" i="39"/>
  <c r="F51" i="39"/>
  <c r="F55" i="39"/>
  <c r="F59" i="39"/>
  <c r="F63" i="39"/>
  <c r="K29" i="39"/>
  <c r="K45" i="39"/>
  <c r="K11" i="39"/>
  <c r="K15" i="39"/>
  <c r="K19" i="39"/>
  <c r="K23" i="39"/>
  <c r="K27" i="39"/>
  <c r="K31" i="39"/>
  <c r="K35" i="39"/>
  <c r="K39" i="39"/>
  <c r="K43" i="39"/>
  <c r="K47" i="39"/>
  <c r="K51" i="39"/>
  <c r="K55" i="39"/>
  <c r="K59" i="39"/>
  <c r="K17" i="39"/>
  <c r="K33" i="39"/>
  <c r="K49" i="39"/>
  <c r="K61" i="39"/>
  <c r="F12" i="39"/>
  <c r="F16" i="39"/>
  <c r="F20" i="39"/>
  <c r="F24" i="39"/>
  <c r="F28" i="39"/>
  <c r="F32" i="39"/>
  <c r="F36" i="39"/>
  <c r="F40" i="39"/>
  <c r="F44" i="39"/>
  <c r="F48" i="39"/>
  <c r="F52" i="39"/>
  <c r="F56" i="39"/>
  <c r="F60" i="39"/>
  <c r="F64" i="39"/>
  <c r="F68" i="39"/>
  <c r="F72" i="39"/>
  <c r="K65" i="39"/>
  <c r="K71" i="39"/>
  <c r="K69" i="39"/>
  <c r="K4" i="39"/>
  <c r="K67" i="39"/>
  <c r="K73" i="39"/>
  <c r="F67" i="39"/>
  <c r="F69" i="39"/>
  <c r="F71" i="39"/>
  <c r="F73" i="39"/>
  <c r="C3" i="18" l="1"/>
  <c r="C13" i="18"/>
  <c r="C14" i="18"/>
  <c r="C21" i="18"/>
  <c r="C22" i="18"/>
  <c r="C29" i="18"/>
  <c r="C30" i="18"/>
  <c r="C37" i="18"/>
  <c r="C38" i="18"/>
  <c r="C45" i="18"/>
  <c r="C46" i="18"/>
  <c r="C53" i="18"/>
  <c r="C54" i="18"/>
  <c r="C61" i="18"/>
  <c r="C62" i="18"/>
  <c r="C69" i="18"/>
  <c r="C70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7" i="18"/>
  <c r="B7" i="31"/>
  <c r="B4" i="31"/>
  <c r="C71" i="18" l="1"/>
  <c r="C63" i="18"/>
  <c r="C55" i="18"/>
  <c r="C47" i="18"/>
  <c r="C39" i="18"/>
  <c r="C31" i="18"/>
  <c r="C23" i="18"/>
  <c r="C15" i="18"/>
  <c r="C2" i="18"/>
  <c r="C68" i="18"/>
  <c r="C60" i="18"/>
  <c r="C52" i="18"/>
  <c r="C44" i="18"/>
  <c r="C36" i="18"/>
  <c r="C28" i="18"/>
  <c r="C20" i="18"/>
  <c r="C12" i="18"/>
  <c r="C67" i="18"/>
  <c r="C59" i="18"/>
  <c r="C51" i="18"/>
  <c r="C43" i="18"/>
  <c r="C35" i="18"/>
  <c r="C27" i="18"/>
  <c r="C19" i="18"/>
  <c r="C11" i="18"/>
  <c r="C74" i="18"/>
  <c r="C66" i="18"/>
  <c r="C58" i="18"/>
  <c r="C50" i="18"/>
  <c r="C42" i="18"/>
  <c r="C34" i="18"/>
  <c r="C26" i="18"/>
  <c r="C18" i="18"/>
  <c r="C10" i="18"/>
  <c r="C73" i="18"/>
  <c r="C65" i="18"/>
  <c r="C57" i="18"/>
  <c r="C49" i="18"/>
  <c r="C41" i="18"/>
  <c r="C33" i="18"/>
  <c r="C25" i="18"/>
  <c r="C17" i="18"/>
  <c r="C9" i="18"/>
  <c r="C72" i="18"/>
  <c r="C64" i="18"/>
  <c r="C56" i="18"/>
  <c r="C48" i="18"/>
  <c r="C40" i="18"/>
  <c r="C32" i="18"/>
  <c r="C24" i="18"/>
  <c r="C16" i="18"/>
  <c r="C8" i="18"/>
  <c r="D234" i="18" l="1"/>
  <c r="D233" i="18"/>
  <c r="D232" i="18"/>
  <c r="D231" i="18"/>
  <c r="D220" i="18"/>
  <c r="D227" i="18" l="1"/>
  <c r="D225" i="18"/>
  <c r="D229" i="18"/>
  <c r="D198" i="18"/>
  <c r="D206" i="18"/>
  <c r="D222" i="18"/>
  <c r="D71" i="18"/>
  <c r="D87" i="18"/>
  <c r="D103" i="18"/>
  <c r="D119" i="18"/>
  <c r="D135" i="18"/>
  <c r="D143" i="18"/>
  <c r="D151" i="18"/>
  <c r="D159" i="18"/>
  <c r="D167" i="18"/>
  <c r="D175" i="18"/>
  <c r="D183" i="18"/>
  <c r="D191" i="18"/>
  <c r="D199" i="18"/>
  <c r="D207" i="18"/>
  <c r="D211" i="18"/>
  <c r="D215" i="18"/>
  <c r="D219" i="18"/>
  <c r="D223" i="18"/>
  <c r="D68" i="18"/>
  <c r="D172" i="18"/>
  <c r="D176" i="18"/>
  <c r="D180" i="18"/>
  <c r="D184" i="18"/>
  <c r="D188" i="18"/>
  <c r="D192" i="18"/>
  <c r="D196" i="18"/>
  <c r="D200" i="18"/>
  <c r="D204" i="18"/>
  <c r="D208" i="18"/>
  <c r="D194" i="18"/>
  <c r="D202" i="18"/>
  <c r="D79" i="18"/>
  <c r="D95" i="18"/>
  <c r="D111" i="18"/>
  <c r="D127" i="18"/>
  <c r="D171" i="18"/>
  <c r="D179" i="18"/>
  <c r="D187" i="18"/>
  <c r="D195" i="18"/>
  <c r="D203" i="18"/>
  <c r="D193" i="18"/>
  <c r="D197" i="18"/>
  <c r="D201" i="18"/>
  <c r="D205" i="18"/>
  <c r="D209" i="18"/>
  <c r="D213" i="18"/>
  <c r="D217" i="18"/>
  <c r="D221" i="18"/>
  <c r="D224" i="18"/>
  <c r="D226" i="18"/>
  <c r="D228" i="18"/>
  <c r="D230" i="18"/>
  <c r="D169" i="18"/>
  <c r="D173" i="18"/>
  <c r="D177" i="18"/>
  <c r="D181" i="18"/>
  <c r="D185" i="18"/>
  <c r="D189" i="18"/>
  <c r="D170" i="18"/>
  <c r="D174" i="18"/>
  <c r="D178" i="18"/>
  <c r="D182" i="18"/>
  <c r="D186" i="18"/>
  <c r="D190" i="18"/>
  <c r="D210" i="18"/>
  <c r="D212" i="18"/>
  <c r="D214" i="18"/>
  <c r="D216" i="18"/>
  <c r="D218" i="18"/>
  <c r="D8" i="18"/>
  <c r="D72" i="18"/>
  <c r="D80" i="18"/>
  <c r="D88" i="18"/>
  <c r="D96" i="18"/>
  <c r="D104" i="18"/>
  <c r="D112" i="18"/>
  <c r="D120" i="18"/>
  <c r="D128" i="18"/>
  <c r="D136" i="18"/>
  <c r="D144" i="18"/>
  <c r="D152" i="18"/>
  <c r="D160" i="18"/>
  <c r="D168" i="18"/>
  <c r="D65" i="18"/>
  <c r="D73" i="18"/>
  <c r="D81" i="18"/>
  <c r="D89" i="18"/>
  <c r="D97" i="18"/>
  <c r="D105" i="18"/>
  <c r="D113" i="18"/>
  <c r="D121" i="18"/>
  <c r="D129" i="18"/>
  <c r="D137" i="18"/>
  <c r="D145" i="18"/>
  <c r="D153" i="18"/>
  <c r="D161" i="18"/>
  <c r="D66" i="18"/>
  <c r="D74" i="18"/>
  <c r="D82" i="18"/>
  <c r="D90" i="18"/>
  <c r="D98" i="18"/>
  <c r="D106" i="18"/>
  <c r="D114" i="18"/>
  <c r="D122" i="18"/>
  <c r="D130" i="18"/>
  <c r="D138" i="18"/>
  <c r="D146" i="18"/>
  <c r="D154" i="18"/>
  <c r="D162" i="18"/>
  <c r="D67" i="18"/>
  <c r="D75" i="18"/>
  <c r="D83" i="18"/>
  <c r="D91" i="18"/>
  <c r="D99" i="18"/>
  <c r="D107" i="18"/>
  <c r="D115" i="18"/>
  <c r="D123" i="18"/>
  <c r="D131" i="18"/>
  <c r="D139" i="18"/>
  <c r="D147" i="18"/>
  <c r="D155" i="18"/>
  <c r="D163" i="18"/>
  <c r="D76" i="18"/>
  <c r="D84" i="18"/>
  <c r="D92" i="18"/>
  <c r="D100" i="18"/>
  <c r="D108" i="18"/>
  <c r="D116" i="18"/>
  <c r="D124" i="18"/>
  <c r="D132" i="18"/>
  <c r="D140" i="18"/>
  <c r="D148" i="18"/>
  <c r="D156" i="18"/>
  <c r="D164" i="18"/>
  <c r="D69" i="18"/>
  <c r="D77" i="18"/>
  <c r="D85" i="18"/>
  <c r="D93" i="18"/>
  <c r="D101" i="18"/>
  <c r="D109" i="18"/>
  <c r="D117" i="18"/>
  <c r="D125" i="18"/>
  <c r="D133" i="18"/>
  <c r="D141" i="18"/>
  <c r="D149" i="18"/>
  <c r="D157" i="18"/>
  <c r="D165" i="18"/>
  <c r="D70" i="18"/>
  <c r="D78" i="18"/>
  <c r="D86" i="18"/>
  <c r="D94" i="18"/>
  <c r="D102" i="18"/>
  <c r="D110" i="18"/>
  <c r="D118" i="18"/>
  <c r="D126" i="18"/>
  <c r="D134" i="18"/>
  <c r="D142" i="18"/>
  <c r="D150" i="18"/>
  <c r="D158" i="18"/>
  <c r="D166" i="18"/>
  <c r="D31" i="18"/>
  <c r="D11" i="18"/>
  <c r="D12" i="18"/>
  <c r="D15" i="18"/>
  <c r="D19" i="18"/>
  <c r="D23" i="18"/>
  <c r="D27" i="18"/>
  <c r="D59" i="18"/>
  <c r="D63" i="18"/>
  <c r="D62" i="18"/>
  <c r="D35" i="18"/>
  <c r="D39" i="18"/>
  <c r="D43" i="18"/>
  <c r="D47" i="18"/>
  <c r="D51" i="18"/>
  <c r="D55" i="18"/>
  <c r="D16" i="18"/>
  <c r="D20" i="18"/>
  <c r="D24" i="18"/>
  <c r="D28" i="18"/>
  <c r="D32" i="18"/>
  <c r="D36" i="18"/>
  <c r="D40" i="18"/>
  <c r="D44" i="18"/>
  <c r="D48" i="18"/>
  <c r="D52" i="18"/>
  <c r="D56" i="18"/>
  <c r="D60" i="18"/>
  <c r="D64" i="18"/>
  <c r="C4" i="18"/>
  <c r="D9" i="18"/>
  <c r="D13" i="18"/>
  <c r="D17" i="18"/>
  <c r="D21" i="18"/>
  <c r="D25" i="18"/>
  <c r="D29" i="18"/>
  <c r="D33" i="18"/>
  <c r="D37" i="18"/>
  <c r="D41" i="18"/>
  <c r="D45" i="18"/>
  <c r="D49" i="18"/>
  <c r="D53" i="18"/>
  <c r="D57" i="18"/>
  <c r="D61" i="18"/>
  <c r="D7" i="18"/>
  <c r="D10" i="18"/>
  <c r="D14" i="18"/>
  <c r="D18" i="18"/>
  <c r="D22" i="18"/>
  <c r="D26" i="18"/>
  <c r="D30" i="18"/>
  <c r="D34" i="18"/>
  <c r="D38" i="18"/>
  <c r="D42" i="18"/>
  <c r="D46" i="18"/>
  <c r="D50" i="18"/>
  <c r="D54" i="18"/>
  <c r="D58" i="18"/>
</calcChain>
</file>

<file path=xl/sharedStrings.xml><?xml version="1.0" encoding="utf-8"?>
<sst xmlns="http://schemas.openxmlformats.org/spreadsheetml/2006/main" count="725" uniqueCount="136">
  <si>
    <t>Pressure</t>
  </si>
  <si>
    <t>Altitude</t>
  </si>
  <si>
    <t>Eq minha</t>
  </si>
  <si>
    <t>P (input)</t>
  </si>
  <si>
    <t>h (output)</t>
  </si>
  <si>
    <t>h (input)</t>
  </si>
  <si>
    <t>P (output)</t>
  </si>
  <si>
    <t>EQ1_Tb</t>
  </si>
  <si>
    <t>coef1</t>
  </si>
  <si>
    <t>EQ1_Lb</t>
  </si>
  <si>
    <t>index1</t>
  </si>
  <si>
    <t>EQ1_R</t>
  </si>
  <si>
    <t>coef2</t>
  </si>
  <si>
    <t>EQ1_g</t>
  </si>
  <si>
    <t>index2</t>
  </si>
  <si>
    <t>EQ1_M</t>
  </si>
  <si>
    <t>EQ1_Pb</t>
  </si>
  <si>
    <t>Time</t>
  </si>
  <si>
    <t xml:space="preserve">At Ground = </t>
  </si>
  <si>
    <t xml:space="preserve">At Apogee = </t>
  </si>
  <si>
    <t xml:space="preserve">Ground Temp = </t>
  </si>
  <si>
    <t xml:space="preserve">Apogee = </t>
  </si>
  <si>
    <t>Height</t>
  </si>
  <si>
    <t xml:space="preserve">Prototype </t>
  </si>
  <si>
    <t>MicroPeak</t>
  </si>
  <si>
    <t>MicroPeak 1</t>
  </si>
  <si>
    <t>MicroPeak 2</t>
  </si>
  <si>
    <t>P1 Altitude</t>
  </si>
  <si>
    <t>P2 Altitude</t>
  </si>
  <si>
    <t>Altitude (m)</t>
  </si>
  <si>
    <t>Tempo</t>
  </si>
  <si>
    <t>Data:</t>
  </si>
  <si>
    <t>Teste Nº:</t>
  </si>
  <si>
    <t>Pressão Bomba de Vácuo (mmHg):</t>
  </si>
  <si>
    <t>P1 Pressão Bruta</t>
  </si>
  <si>
    <t>P1 Pressão</t>
  </si>
  <si>
    <t>P1 Altura</t>
  </si>
  <si>
    <t>P2 Altura</t>
  </si>
  <si>
    <t>P2 Pressão</t>
  </si>
  <si>
    <t>P2 Pressão Bruta</t>
  </si>
  <si>
    <t>MP1 Pressão</t>
  </si>
  <si>
    <t>MP1 Altura</t>
  </si>
  <si>
    <t>MP2 Pressão</t>
  </si>
  <si>
    <t>MP2 Altura</t>
  </si>
  <si>
    <t>Temperatura no Solo (ºC)</t>
  </si>
  <si>
    <t>Pressão no Solo (Pa)</t>
  </si>
  <si>
    <t>Pressão no Apogeu (Pa)</t>
  </si>
  <si>
    <t>Press Bomba de Vácuo (Pa)</t>
  </si>
  <si>
    <t>Apogeu (m)</t>
  </si>
  <si>
    <t>Protótipo 1</t>
  </si>
  <si>
    <t>Protótipo 2</t>
  </si>
  <si>
    <t>Type</t>
  </si>
  <si>
    <t>raw paste</t>
  </si>
  <si>
    <t>0x remove</t>
  </si>
  <si>
    <t>0 correction</t>
  </si>
  <si>
    <t>concatenated</t>
  </si>
  <si>
    <t>decimal</t>
  </si>
  <si>
    <t>0x58</t>
  </si>
  <si>
    <t>0xac</t>
  </si>
  <si>
    <t>0xff</t>
  </si>
  <si>
    <t>0xd5</t>
  </si>
  <si>
    <t>0xd0</t>
  </si>
  <si>
    <t>0xb</t>
  </si>
  <si>
    <t>0x19</t>
  </si>
  <si>
    <t>0x0</t>
  </si>
  <si>
    <t>0x6e</t>
  </si>
  <si>
    <t>0x67</t>
  </si>
  <si>
    <t>0x32</t>
  </si>
  <si>
    <t>0x94</t>
  </si>
  <si>
    <t>0xf9</t>
  </si>
  <si>
    <t>0x8c</t>
  </si>
  <si>
    <t>0x3c</t>
  </si>
  <si>
    <t>0xf8</t>
  </si>
  <si>
    <t>0xc6</t>
  </si>
  <si>
    <t>0x70</t>
  </si>
  <si>
    <t>0x17</t>
  </si>
  <si>
    <t>0x8</t>
  </si>
  <si>
    <t>0xa8</t>
  </si>
  <si>
    <t>0xae</t>
  </si>
  <si>
    <t>0xe7</t>
  </si>
  <si>
    <t>0x9e</t>
  </si>
  <si>
    <t>0x31</t>
  </si>
  <si>
    <t>0x38</t>
  </si>
  <si>
    <t>0x59</t>
  </si>
  <si>
    <t>0x44</t>
  </si>
  <si>
    <t>0x45</t>
  </si>
  <si>
    <t>0x88</t>
  </si>
  <si>
    <t>0x9d</t>
  </si>
  <si>
    <t>0x4</t>
  </si>
  <si>
    <t>0x7f</t>
  </si>
  <si>
    <t>0x7b</t>
  </si>
  <si>
    <t>0x79</t>
  </si>
  <si>
    <t>0x76</t>
  </si>
  <si>
    <t>0x29</t>
  </si>
  <si>
    <t>0x7</t>
  </si>
  <si>
    <t>0x3a</t>
  </si>
  <si>
    <t>0x1</t>
  </si>
  <si>
    <t>0x5a</t>
  </si>
  <si>
    <t>0x42</t>
  </si>
  <si>
    <t>0x54</t>
  </si>
  <si>
    <t>0x5d</t>
  </si>
  <si>
    <t>0xd9</t>
  </si>
  <si>
    <t>0x9</t>
  </si>
  <si>
    <t>0x5e</t>
  </si>
  <si>
    <t>0x2f</t>
  </si>
  <si>
    <t>0x47</t>
  </si>
  <si>
    <t>0xc</t>
  </si>
  <si>
    <t>0xd8</t>
  </si>
  <si>
    <t>0xaf</t>
  </si>
  <si>
    <t>0x92</t>
  </si>
  <si>
    <t>0x6a</t>
  </si>
  <si>
    <t>0x4d</t>
  </si>
  <si>
    <t>0x43</t>
  </si>
  <si>
    <t>0x3f</t>
  </si>
  <si>
    <t>0x3d</t>
  </si>
  <si>
    <t>0x3b</t>
  </si>
  <si>
    <t>0x39</t>
  </si>
  <si>
    <t>0x37</t>
  </si>
  <si>
    <t>0x36</t>
  </si>
  <si>
    <t>0x2a</t>
  </si>
  <si>
    <t>0x28</t>
  </si>
  <si>
    <t>0x27</t>
  </si>
  <si>
    <t>0xc4</t>
  </si>
  <si>
    <t>0xa4</t>
  </si>
  <si>
    <t>0x5f</t>
  </si>
  <si>
    <t>0x56</t>
  </si>
  <si>
    <t>0x51</t>
  </si>
  <si>
    <t>0x4c</t>
  </si>
  <si>
    <t>0x48</t>
  </si>
  <si>
    <t>0x40</t>
  </si>
  <si>
    <t>0x3e</t>
  </si>
  <si>
    <t>0x66</t>
  </si>
  <si>
    <t>0x7e</t>
  </si>
  <si>
    <t>0xbe</t>
  </si>
  <si>
    <t>0xe1</t>
  </si>
  <si>
    <t>0x4e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</si>
</sst>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/>
      <diagonal/>
    </border>
    <border>
      <left style="thin">
        <color indexed="64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/>
      <top style="thin">
        <color indexed="64"/>
      </top>
      <bottom style="thick">
        <color rgb="FFC00000"/>
      </bottom>
      <diagonal/>
    </border>
    <border>
      <left style="medium">
        <color theme="5"/>
      </left>
      <right style="medium">
        <color theme="5"/>
      </right>
      <top style="thin">
        <color indexed="64"/>
      </top>
      <bottom style="thick">
        <color rgb="FFC00000"/>
      </bottom>
      <diagonal/>
    </border>
    <border>
      <left/>
      <right style="thin">
        <color indexed="64"/>
      </right>
      <top/>
      <bottom style="thick">
        <color rgb="FFC00000"/>
      </bottom>
      <diagonal/>
    </border>
    <border>
      <left style="medium">
        <color theme="5"/>
      </left>
      <right style="thick">
        <color rgb="FFC00000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/>
      <top style="thick">
        <color rgb="FFC00000"/>
      </top>
      <bottom style="thin">
        <color indexed="64"/>
      </bottom>
      <diagonal/>
    </border>
    <border>
      <left/>
      <right style="thin">
        <color indexed="64"/>
      </right>
      <top style="thick">
        <color rgb="FFC00000"/>
      </top>
      <bottom/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ck">
        <color rgb="FFC00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thick">
        <color rgb="FFC00000"/>
      </bottom>
      <diagonal/>
    </border>
    <border>
      <left style="medium">
        <color indexed="64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4" fontId="2" fillId="0" borderId="2" xfId="0" applyNumberFormat="1" applyFont="1" applyBorder="1"/>
    <xf numFmtId="164" fontId="2" fillId="0" borderId="0" xfId="0" applyNumberFormat="1" applyFont="1" applyBorder="1"/>
    <xf numFmtId="0" fontId="1" fillId="0" borderId="0" xfId="0" applyFont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2" fontId="0" fillId="0" borderId="6" xfId="0" applyNumberFormat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7" xfId="0" applyBorder="1"/>
    <xf numFmtId="164" fontId="0" fillId="0" borderId="7" xfId="0" applyNumberFormat="1" applyBorder="1"/>
    <xf numFmtId="164" fontId="0" fillId="0" borderId="18" xfId="0" applyNumberFormat="1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2" borderId="18" xfId="0" applyFont="1" applyFill="1" applyBorder="1" applyAlignment="1"/>
    <xf numFmtId="0" fontId="1" fillId="3" borderId="18" xfId="0" applyFont="1" applyFill="1" applyBorder="1" applyAlignment="1"/>
    <xf numFmtId="0" fontId="0" fillId="0" borderId="9" xfId="0" applyBorder="1" applyAlignment="1"/>
    <xf numFmtId="2" fontId="0" fillId="0" borderId="9" xfId="0" applyNumberFormat="1" applyBorder="1" applyAlignment="1"/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7" xfId="0" applyFont="1" applyFill="1" applyBorder="1" applyAlignment="1"/>
    <xf numFmtId="0" fontId="1" fillId="2" borderId="7" xfId="0" applyFont="1" applyFill="1" applyBorder="1" applyAlignment="1"/>
    <xf numFmtId="0" fontId="1" fillId="3" borderId="17" xfId="0" applyFont="1" applyFill="1" applyBorder="1" applyAlignment="1"/>
    <xf numFmtId="0" fontId="1" fillId="3" borderId="7" xfId="0" applyFont="1" applyFill="1" applyBorder="1" applyAlignment="1"/>
    <xf numFmtId="0" fontId="0" fillId="0" borderId="16" xfId="0" applyBorder="1" applyAlignment="1"/>
    <xf numFmtId="0" fontId="1" fillId="0" borderId="19" xfId="0" applyFont="1" applyBorder="1" applyAlignment="1">
      <alignment horizontal="center"/>
    </xf>
    <xf numFmtId="164" fontId="2" fillId="0" borderId="20" xfId="0" applyNumberFormat="1" applyFont="1" applyBorder="1"/>
    <xf numFmtId="0" fontId="0" fillId="0" borderId="22" xfId="0" applyBorder="1" applyAlignment="1"/>
    <xf numFmtId="0" fontId="0" fillId="0" borderId="22" xfId="0" applyBorder="1"/>
    <xf numFmtId="0" fontId="0" fillId="0" borderId="23" xfId="0" applyBorder="1"/>
    <xf numFmtId="0" fontId="2" fillId="0" borderId="23" xfId="0" applyFont="1" applyBorder="1"/>
    <xf numFmtId="0" fontId="2" fillId="0" borderId="24" xfId="0" applyFont="1" applyBorder="1"/>
    <xf numFmtId="2" fontId="0" fillId="0" borderId="27" xfId="0" applyNumberFormat="1" applyBorder="1" applyAlignment="1"/>
    <xf numFmtId="164" fontId="3" fillId="0" borderId="29" xfId="0" applyNumberFormat="1" applyFont="1" applyBorder="1"/>
    <xf numFmtId="0" fontId="0" fillId="0" borderId="30" xfId="0" applyBorder="1"/>
    <xf numFmtId="0" fontId="0" fillId="0" borderId="27" xfId="0" applyBorder="1"/>
    <xf numFmtId="2" fontId="0" fillId="0" borderId="28" xfId="0" applyNumberFormat="1" applyBorder="1" applyAlignment="1"/>
    <xf numFmtId="164" fontId="3" fillId="0" borderId="31" xfId="0" applyNumberFormat="1" applyFont="1" applyBorder="1"/>
    <xf numFmtId="0" fontId="0" fillId="0" borderId="32" xfId="0" applyBorder="1" applyAlignment="1"/>
    <xf numFmtId="0" fontId="0" fillId="0" borderId="33" xfId="0" applyBorder="1"/>
    <xf numFmtId="164" fontId="0" fillId="0" borderId="34" xfId="0" applyNumberFormat="1" applyBorder="1"/>
    <xf numFmtId="0" fontId="1" fillId="0" borderId="35" xfId="0" applyFont="1" applyBorder="1"/>
    <xf numFmtId="164" fontId="0" fillId="0" borderId="36" xfId="0" applyNumberFormat="1" applyBorder="1"/>
    <xf numFmtId="2" fontId="0" fillId="0" borderId="9" xfId="0" applyNumberFormat="1" applyBorder="1"/>
    <xf numFmtId="0" fontId="0" fillId="6" borderId="0" xfId="0" applyFill="1"/>
    <xf numFmtId="0" fontId="1" fillId="0" borderId="3" xfId="0" applyFont="1" applyBorder="1" applyAlignment="1">
      <alignment horizontal="center"/>
    </xf>
    <xf numFmtId="49" fontId="0" fillId="0" borderId="12" xfId="0" applyNumberFormat="1" applyBorder="1"/>
    <xf numFmtId="49" fontId="0" fillId="0" borderId="15" xfId="0" applyNumberFormat="1" applyBorder="1"/>
    <xf numFmtId="0" fontId="0" fillId="0" borderId="0" xfId="0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Demo!$D$6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Demo!$A$7:$A$234</c:f>
              <c:numCache>
                <c:formatCode>General</c:formatCode>
                <c:ptCount val="228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</c:numCache>
            </c:numRef>
          </c:xVal>
          <c:yVal>
            <c:numRef>
              <c:f>Demo!$D$7:$D$234</c:f>
              <c:numCache>
                <c:formatCode>0.0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10.876613107018102</c:v>
                </c:pt>
                <c:pt idx="4">
                  <c:v>60.5576218957317</c:v>
                </c:pt>
                <c:pt idx="5">
                  <c:v>139.30445094184665</c:v>
                </c:pt>
                <c:pt idx="6">
                  <c:v>234.91281093297357</c:v>
                </c:pt>
                <c:pt idx="7">
                  <c:v>340.85028297737927</c:v>
                </c:pt>
                <c:pt idx="8">
                  <c:v>451.37027546486956</c:v>
                </c:pt>
                <c:pt idx="9">
                  <c:v>563.81002524588735</c:v>
                </c:pt>
                <c:pt idx="10">
                  <c:v>676.16401582142703</c:v>
                </c:pt>
                <c:pt idx="11">
                  <c:v>785.55859909772084</c:v>
                </c:pt>
                <c:pt idx="12">
                  <c:v>863.04785403796927</c:v>
                </c:pt>
                <c:pt idx="13">
                  <c:v>889.26696865861231</c:v>
                </c:pt>
                <c:pt idx="14">
                  <c:v>877.72208218470723</c:v>
                </c:pt>
                <c:pt idx="15">
                  <c:v>840.02939493402778</c:v>
                </c:pt>
                <c:pt idx="16">
                  <c:v>785.29734978769238</c:v>
                </c:pt>
                <c:pt idx="17">
                  <c:v>720.25106377690622</c:v>
                </c:pt>
                <c:pt idx="18">
                  <c:v>649.43882168586242</c:v>
                </c:pt>
                <c:pt idx="19">
                  <c:v>577.31112850513182</c:v>
                </c:pt>
                <c:pt idx="20">
                  <c:v>505.92202519488478</c:v>
                </c:pt>
                <c:pt idx="21">
                  <c:v>437.52466680587372</c:v>
                </c:pt>
                <c:pt idx="22">
                  <c:v>373.31121278645514</c:v>
                </c:pt>
                <c:pt idx="23">
                  <c:v>314.95169063181334</c:v>
                </c:pt>
                <c:pt idx="24">
                  <c:v>262.10348544105636</c:v>
                </c:pt>
                <c:pt idx="25">
                  <c:v>214.68832978302771</c:v>
                </c:pt>
                <c:pt idx="26">
                  <c:v>173.37017840781346</c:v>
                </c:pt>
                <c:pt idx="27">
                  <c:v>138.08155977652234</c:v>
                </c:pt>
                <c:pt idx="28">
                  <c:v>108.51775154446989</c:v>
                </c:pt>
                <c:pt idx="29">
                  <c:v>84.63291695306782</c:v>
                </c:pt>
                <c:pt idx="30">
                  <c:v>65.660903042577047</c:v>
                </c:pt>
                <c:pt idx="31">
                  <c:v>50.602753210317246</c:v>
                </c:pt>
                <c:pt idx="32">
                  <c:v>38.960143260488508</c:v>
                </c:pt>
                <c:pt idx="33">
                  <c:v>29.99512978751909</c:v>
                </c:pt>
                <c:pt idx="34">
                  <c:v>23.213717246700185</c:v>
                </c:pt>
                <c:pt idx="35">
                  <c:v>17.889688564244693</c:v>
                </c:pt>
                <c:pt idx="36">
                  <c:v>14.019883659199309</c:v>
                </c:pt>
                <c:pt idx="37">
                  <c:v>10.876613107018102</c:v>
                </c:pt>
                <c:pt idx="38">
                  <c:v>8.6996424930927105</c:v>
                </c:pt>
                <c:pt idx="39">
                  <c:v>6.7653496999263325</c:v>
                </c:pt>
                <c:pt idx="40">
                  <c:v>5.5570599915095045</c:v>
                </c:pt>
                <c:pt idx="41">
                  <c:v>4.3498315685673106</c:v>
                </c:pt>
                <c:pt idx="42">
                  <c:v>3.6242728149260302</c:v>
                </c:pt>
                <c:pt idx="43">
                  <c:v>2.8996853841939583</c:v>
                </c:pt>
                <c:pt idx="44">
                  <c:v>2.6575537069801385</c:v>
                </c:pt>
                <c:pt idx="45">
                  <c:v>2.1742278772920827</c:v>
                </c:pt>
                <c:pt idx="46">
                  <c:v>1.9330336814061866</c:v>
                </c:pt>
                <c:pt idx="47">
                  <c:v>1.9330336814061866</c:v>
                </c:pt>
                <c:pt idx="48">
                  <c:v>1.6909245273360511</c:v>
                </c:pt>
                <c:pt idx="49">
                  <c:v>1.4497415490396861</c:v>
                </c:pt>
                <c:pt idx="50">
                  <c:v>1.4497415490396861</c:v>
                </c:pt>
                <c:pt idx="51">
                  <c:v>1.2076436547839648</c:v>
                </c:pt>
                <c:pt idx="52">
                  <c:v>1.2076436547839648</c:v>
                </c:pt>
                <c:pt idx="53">
                  <c:v>1.2076436547839648</c:v>
                </c:pt>
                <c:pt idx="54">
                  <c:v>0.96647189290536062</c:v>
                </c:pt>
                <c:pt idx="55">
                  <c:v>1.2076436547839648</c:v>
                </c:pt>
                <c:pt idx="56">
                  <c:v>0.72530572811979255</c:v>
                </c:pt>
                <c:pt idx="57">
                  <c:v>0.48322471067490369</c:v>
                </c:pt>
                <c:pt idx="58">
                  <c:v>0.24206976055472751</c:v>
                </c:pt>
                <c:pt idx="59">
                  <c:v>0</c:v>
                </c:pt>
                <c:pt idx="60">
                  <c:v>0</c:v>
                </c:pt>
                <c:pt idx="61">
                  <c:v>-0.24114373660654564</c:v>
                </c:pt>
                <c:pt idx="62">
                  <c:v>-0.24114373660654564</c:v>
                </c:pt>
                <c:pt idx="63">
                  <c:v>-0.24114373660654564</c:v>
                </c:pt>
                <c:pt idx="64">
                  <c:v>-0.24114373660654564</c:v>
                </c:pt>
                <c:pt idx="65">
                  <c:v>-0.24114373660654564</c:v>
                </c:pt>
                <c:pt idx="66">
                  <c:v>-0.24114373660654564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0544"/>
        <c:axId val="1670707280"/>
      </c:scatterChart>
      <c:valAx>
        <c:axId val="16707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07280"/>
        <c:crosses val="autoZero"/>
        <c:crossBetween val="midCat"/>
        <c:majorUnit val="1"/>
      </c:valAx>
      <c:valAx>
        <c:axId val="1670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105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'T2'!$C$8:$C$248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'T2'!$H$7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38560"/>
        <c:axId val="17177293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'T2'!$M$7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'T2'!$A$8:$A$248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'T2'!$M$8:$M$248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'T2'!$P$7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'T2'!$A$8:$A$248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'T2'!$P$8:$P$248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77385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29312"/>
        <c:crosses val="autoZero"/>
        <c:crossBetween val="midCat"/>
        <c:majorUnit val="1"/>
        <c:minorUnit val="0.2"/>
      </c:valAx>
      <c:valAx>
        <c:axId val="1717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'T3'!$K$7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'T3'!$N$7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'T3'!$Q$7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43456"/>
        <c:axId val="1717738016"/>
      </c:scatterChart>
      <c:valAx>
        <c:axId val="17177434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8016"/>
        <c:crosses val="autoZero"/>
        <c:crossBetween val="midCat"/>
        <c:majorUnit val="1"/>
      </c:valAx>
      <c:valAx>
        <c:axId val="17177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434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'T3'!$I$7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'T3'!$M$7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'T3'!$P$7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1376"/>
        <c:axId val="1719225184"/>
      </c:scatterChart>
      <c:valAx>
        <c:axId val="17192213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5184"/>
        <c:crosses val="autoZero"/>
        <c:crossBetween val="midCat"/>
        <c:majorUnit val="1"/>
        <c:minorUnit val="0.2"/>
      </c:valAx>
      <c:valAx>
        <c:axId val="17192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'T3'!$C$8:$C$248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'T3'!$H$7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'T3'!$H$8:$H$248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19200"/>
        <c:axId val="1719221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'T3'!$M$7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'T3'!$A$8:$A$248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'T3'!$M$8:$M$248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'T3'!$P$7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'T3'!$A$8:$A$248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'T3'!$P$8:$P$248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92192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1920"/>
        <c:crosses val="autoZero"/>
        <c:crossBetween val="midCat"/>
        <c:majorUnit val="1"/>
        <c:minorUnit val="0.2"/>
      </c:valAx>
      <c:valAx>
        <c:axId val="171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'T4'!$K$7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'T4'!$N$7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'T4'!$Q$7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30080"/>
        <c:axId val="1719224096"/>
      </c:scatterChart>
      <c:valAx>
        <c:axId val="17192300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4096"/>
        <c:crosses val="autoZero"/>
        <c:crossBetween val="midCat"/>
        <c:majorUnit val="1"/>
      </c:valAx>
      <c:valAx>
        <c:axId val="1719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300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'T4'!$I$7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'T4'!$M$7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'T4'!$P$7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17568"/>
        <c:axId val="1719218112"/>
      </c:scatterChart>
      <c:valAx>
        <c:axId val="17192175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18112"/>
        <c:crosses val="autoZero"/>
        <c:crossBetween val="midCat"/>
        <c:majorUnit val="1"/>
        <c:minorUnit val="0.2"/>
      </c:valAx>
      <c:valAx>
        <c:axId val="1719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'T4'!$C$7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'T4'!$C$8:$C$248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'T4'!$H$7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'T4'!$H$8:$H$248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9536"/>
        <c:axId val="1719214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'T4'!$M$7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'T4'!$A$8:$A$248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'T4'!$M$8:$M$248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'T4'!$P$7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'T4'!$A$8:$A$248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'T4'!$P$8:$P$248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922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14848"/>
        <c:crosses val="autoZero"/>
        <c:crossBetween val="midCat"/>
        <c:majorUnit val="1"/>
        <c:minorUnit val="0.2"/>
      </c:valAx>
      <c:valAx>
        <c:axId val="17192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'T5'!$K$7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'T5'!$N$7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'T5'!$Q$7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8992"/>
        <c:axId val="1719223552"/>
      </c:scatterChart>
      <c:valAx>
        <c:axId val="17192289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3552"/>
        <c:crosses val="autoZero"/>
        <c:crossBetween val="midCat"/>
        <c:majorUnit val="1"/>
      </c:valAx>
      <c:valAx>
        <c:axId val="1719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89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'T5'!$I$7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'T5'!$M$7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'T5'!$P$7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4640"/>
        <c:axId val="1719226272"/>
      </c:scatterChart>
      <c:valAx>
        <c:axId val="17192246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6272"/>
        <c:crosses val="autoZero"/>
        <c:crossBetween val="midCat"/>
        <c:majorUnit val="1"/>
        <c:minorUnit val="0.2"/>
      </c:valAx>
      <c:valAx>
        <c:axId val="17192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'T5'!$C$8:$C$248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'T5'!$H$7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'T5'!$H$8:$H$248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28448"/>
        <c:axId val="17177391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'T5'!$M$7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'T5'!$A$8:$A$248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'T5'!$M$8:$M$248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'T5'!$P$7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'T5'!$P$8:$P$248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92284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9104"/>
        <c:crosses val="autoZero"/>
        <c:crossBetween val="midCat"/>
        <c:majorUnit val="1"/>
        <c:minorUnit val="0.2"/>
      </c:valAx>
      <c:valAx>
        <c:axId val="1717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2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Template!$K$7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Template!$N$7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Template!$Q$7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7616"/>
        <c:axId val="1670715440"/>
      </c:scatterChart>
      <c:valAx>
        <c:axId val="16707176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15440"/>
        <c:crosses val="autoZero"/>
        <c:crossBetween val="midCat"/>
        <c:majorUnit val="1"/>
      </c:valAx>
      <c:valAx>
        <c:axId val="167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176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Template!$I$7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Template!$M$7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Template!$P$7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4560"/>
        <c:axId val="1670707824"/>
      </c:scatterChart>
      <c:valAx>
        <c:axId val="16707045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07824"/>
        <c:crosses val="autoZero"/>
        <c:crossBetween val="midCat"/>
        <c:majorUnit val="1"/>
        <c:minorUnit val="0.2"/>
      </c:valAx>
      <c:valAx>
        <c:axId val="16707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Template!$C$8:$C$248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Template!$H$7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Template!$A$8:$A$248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Template!$H$8:$H$248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8160"/>
        <c:axId val="16707159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Template!$M$7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Template!$A$8:$A$248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Template!$M$8:$M$248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707181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15984"/>
        <c:crosses val="autoZero"/>
        <c:crossBetween val="midCat"/>
        <c:majorUnit val="1"/>
        <c:minorUnit val="0.2"/>
      </c:valAx>
      <c:valAx>
        <c:axId val="16707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1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'Leitura Dados de Vôo'!$F$7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'Leitura Dados de Vôo'!$K$7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'Leitura Dados de Vôo'!$N$7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'Leitura Dados de Vôo'!$Q$7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64720"/>
        <c:axId val="1717732032"/>
      </c:scatterChart>
      <c:valAx>
        <c:axId val="14997647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2032"/>
        <c:crosses val="autoZero"/>
        <c:crossBetween val="midCat"/>
        <c:majorUnit val="1"/>
      </c:valAx>
      <c:valAx>
        <c:axId val="17177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7647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'Leitura Dados de Vôo'!$D$7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'Leitura Dados de Vôo'!$I$7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'Leitura Dados de Vôo'!$M$7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'Leitura Dados de Vôo'!$P$7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35296"/>
        <c:axId val="1717729856"/>
      </c:scatterChart>
      <c:valAx>
        <c:axId val="1717735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29856"/>
        <c:crosses val="autoZero"/>
        <c:crossBetween val="midCat"/>
        <c:majorUnit val="1"/>
        <c:minorUnit val="0.2"/>
      </c:valAx>
      <c:valAx>
        <c:axId val="1717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Brutas de Pressão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'Leitura Dados de Vôo'!$C$7</c:f>
              <c:strCache>
                <c:ptCount val="1"/>
                <c:pt idx="0">
                  <c:v>P1 Pressão Bruta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Vôo'!$C$8:$C$250</c:f>
              <c:numCache>
                <c:formatCode>@</c:formatCode>
                <c:ptCount val="243"/>
              </c:numCache>
            </c:numRef>
          </c:yVal>
          <c:smooth val="0"/>
        </c:ser>
        <c:ser>
          <c:idx val="1"/>
          <c:order val="1"/>
          <c:tx>
            <c:strRef>
              <c:f>'Leitura Dados de Vôo'!$H$7</c:f>
              <c:strCache>
                <c:ptCount val="1"/>
                <c:pt idx="0">
                  <c:v>P2 Pressão Bruta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'Leitura Dados de Vôo'!$A$8:$A$248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'Leitura Dados de Vôo'!$H$8:$H$248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33120"/>
        <c:axId val="1717734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'Leitura Dados de Vôo'!$M$7</c15:sqref>
                        </c15:formulaRef>
                      </c:ext>
                    </c:extLst>
                    <c:strCache>
                      <c:ptCount val="1"/>
                      <c:pt idx="0">
                        <c:v>MP1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'Leitura Dados de Vôo'!$A$8:$A$248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'Leitura Dados de Vôo'!$M$8:$M$248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'Leitura Dados de Vôo'!$P$7</c15:sqref>
                        </c15:formulaRef>
                      </c:ext>
                    </c:extLst>
                    <c:strCache>
                      <c:ptCount val="1"/>
                      <c:pt idx="0">
                        <c:v>MP2 Pressão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'Leitura Dados de Vôo'!$A$8:$A$248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0.192</c:v>
                      </c:pt>
                      <c:pt idx="2">
                        <c:v>0.38400000000000001</c:v>
                      </c:pt>
                      <c:pt idx="3">
                        <c:v>0.57599999999999996</c:v>
                      </c:pt>
                      <c:pt idx="4">
                        <c:v>0.76800000000000002</c:v>
                      </c:pt>
                      <c:pt idx="5">
                        <c:v>0.96</c:v>
                      </c:pt>
                      <c:pt idx="6">
                        <c:v>1.1519999999999999</c:v>
                      </c:pt>
                      <c:pt idx="7">
                        <c:v>1.3440000000000001</c:v>
                      </c:pt>
                      <c:pt idx="8">
                        <c:v>1.536</c:v>
                      </c:pt>
                      <c:pt idx="9">
                        <c:v>1.728</c:v>
                      </c:pt>
                      <c:pt idx="10">
                        <c:v>1.92</c:v>
                      </c:pt>
                      <c:pt idx="11">
                        <c:v>2.1120000000000001</c:v>
                      </c:pt>
                      <c:pt idx="12">
                        <c:v>2.3039999999999998</c:v>
                      </c:pt>
                      <c:pt idx="13">
                        <c:v>2.496</c:v>
                      </c:pt>
                      <c:pt idx="14">
                        <c:v>2.6880000000000002</c:v>
                      </c:pt>
                      <c:pt idx="15">
                        <c:v>2.88</c:v>
                      </c:pt>
                      <c:pt idx="16">
                        <c:v>3.0720000000000001</c:v>
                      </c:pt>
                      <c:pt idx="17">
                        <c:v>3.2639999999999998</c:v>
                      </c:pt>
                      <c:pt idx="18">
                        <c:v>3.456</c:v>
                      </c:pt>
                      <c:pt idx="19">
                        <c:v>3.6480000000000001</c:v>
                      </c:pt>
                      <c:pt idx="20">
                        <c:v>3.84</c:v>
                      </c:pt>
                      <c:pt idx="21">
                        <c:v>4.032</c:v>
                      </c:pt>
                      <c:pt idx="22">
                        <c:v>4.2240000000000002</c:v>
                      </c:pt>
                      <c:pt idx="23">
                        <c:v>4.4160000000000004</c:v>
                      </c:pt>
                      <c:pt idx="24">
                        <c:v>4.6079999999999997</c:v>
                      </c:pt>
                      <c:pt idx="25">
                        <c:v>4.8</c:v>
                      </c:pt>
                      <c:pt idx="26">
                        <c:v>4.992</c:v>
                      </c:pt>
                      <c:pt idx="27">
                        <c:v>5.1840000000000002</c:v>
                      </c:pt>
                      <c:pt idx="28">
                        <c:v>5.3760000000000003</c:v>
                      </c:pt>
                      <c:pt idx="29">
                        <c:v>5.5679999999999996</c:v>
                      </c:pt>
                      <c:pt idx="30">
                        <c:v>5.76</c:v>
                      </c:pt>
                      <c:pt idx="31">
                        <c:v>5.952</c:v>
                      </c:pt>
                      <c:pt idx="32">
                        <c:v>6.1440000000000001</c:v>
                      </c:pt>
                      <c:pt idx="33">
                        <c:v>6.3360000000000003</c:v>
                      </c:pt>
                      <c:pt idx="34">
                        <c:v>6.5279999999999996</c:v>
                      </c:pt>
                      <c:pt idx="35">
                        <c:v>6.72</c:v>
                      </c:pt>
                      <c:pt idx="36">
                        <c:v>6.9119999999999999</c:v>
                      </c:pt>
                      <c:pt idx="37">
                        <c:v>7.1040000000000001</c:v>
                      </c:pt>
                      <c:pt idx="38">
                        <c:v>7.2959999999999896</c:v>
                      </c:pt>
                      <c:pt idx="39">
                        <c:v>7.4879999999999898</c:v>
                      </c:pt>
                      <c:pt idx="40">
                        <c:v>7.6799999999999899</c:v>
                      </c:pt>
                      <c:pt idx="41">
                        <c:v>7.8719999999999901</c:v>
                      </c:pt>
                      <c:pt idx="42">
                        <c:v>8.0639999999999894</c:v>
                      </c:pt>
                      <c:pt idx="43">
                        <c:v>8.2559999999999896</c:v>
                      </c:pt>
                      <c:pt idx="44">
                        <c:v>8.4479999999999897</c:v>
                      </c:pt>
                      <c:pt idx="45">
                        <c:v>8.6399999999999899</c:v>
                      </c:pt>
                      <c:pt idx="46">
                        <c:v>8.8319999999999901</c:v>
                      </c:pt>
                      <c:pt idx="47">
                        <c:v>9.0239999999999903</c:v>
                      </c:pt>
                      <c:pt idx="48">
                        <c:v>9.2159999999999904</c:v>
                      </c:pt>
                      <c:pt idx="49">
                        <c:v>9.4079999999999906</c:v>
                      </c:pt>
                      <c:pt idx="50">
                        <c:v>9.5999999999999908</c:v>
                      </c:pt>
                      <c:pt idx="51">
                        <c:v>9.7919999999999892</c:v>
                      </c:pt>
                      <c:pt idx="52">
                        <c:v>9.9839999999999893</c:v>
                      </c:pt>
                      <c:pt idx="53">
                        <c:v>10.176</c:v>
                      </c:pt>
                      <c:pt idx="54">
                        <c:v>10.368</c:v>
                      </c:pt>
                      <c:pt idx="55">
                        <c:v>10.56</c:v>
                      </c:pt>
                      <c:pt idx="56">
                        <c:v>10.752000000000001</c:v>
                      </c:pt>
                      <c:pt idx="57">
                        <c:v>10.944000000000001</c:v>
                      </c:pt>
                      <c:pt idx="58">
                        <c:v>11.135999999999999</c:v>
                      </c:pt>
                      <c:pt idx="59">
                        <c:v>11.327999999999999</c:v>
                      </c:pt>
                      <c:pt idx="60">
                        <c:v>11.52</c:v>
                      </c:pt>
                      <c:pt idx="61">
                        <c:v>11.712</c:v>
                      </c:pt>
                      <c:pt idx="62">
                        <c:v>11.904</c:v>
                      </c:pt>
                      <c:pt idx="63">
                        <c:v>12.096</c:v>
                      </c:pt>
                      <c:pt idx="64">
                        <c:v>12.288</c:v>
                      </c:pt>
                      <c:pt idx="65">
                        <c:v>12.48</c:v>
                      </c:pt>
                      <c:pt idx="66">
                        <c:v>12.672000000000001</c:v>
                      </c:pt>
                      <c:pt idx="67">
                        <c:v>12.864000000000001</c:v>
                      </c:pt>
                      <c:pt idx="68">
                        <c:v>13.055999999999999</c:v>
                      </c:pt>
                      <c:pt idx="69">
                        <c:v>13.247999999999999</c:v>
                      </c:pt>
                      <c:pt idx="70">
                        <c:v>13.44</c:v>
                      </c:pt>
                      <c:pt idx="71">
                        <c:v>13.632</c:v>
                      </c:pt>
                      <c:pt idx="72">
                        <c:v>13.824</c:v>
                      </c:pt>
                      <c:pt idx="73">
                        <c:v>14.016</c:v>
                      </c:pt>
                      <c:pt idx="74">
                        <c:v>14.208</c:v>
                      </c:pt>
                      <c:pt idx="75">
                        <c:v>14.4</c:v>
                      </c:pt>
                      <c:pt idx="76">
                        <c:v>14.592000000000001</c:v>
                      </c:pt>
                      <c:pt idx="77">
                        <c:v>14.784000000000001</c:v>
                      </c:pt>
                      <c:pt idx="78">
                        <c:v>14.976000000000001</c:v>
                      </c:pt>
                      <c:pt idx="79">
                        <c:v>15.167999999999999</c:v>
                      </c:pt>
                      <c:pt idx="80">
                        <c:v>15.36</c:v>
                      </c:pt>
                      <c:pt idx="81">
                        <c:v>15.552</c:v>
                      </c:pt>
                      <c:pt idx="82">
                        <c:v>15.744</c:v>
                      </c:pt>
                      <c:pt idx="83">
                        <c:v>15.936</c:v>
                      </c:pt>
                      <c:pt idx="84">
                        <c:v>16.128</c:v>
                      </c:pt>
                      <c:pt idx="85">
                        <c:v>16.32</c:v>
                      </c:pt>
                      <c:pt idx="86">
                        <c:v>16.512</c:v>
                      </c:pt>
                      <c:pt idx="87">
                        <c:v>16.704000000000001</c:v>
                      </c:pt>
                      <c:pt idx="88">
                        <c:v>16.896000000000001</c:v>
                      </c:pt>
                      <c:pt idx="89">
                        <c:v>17.088000000000001</c:v>
                      </c:pt>
                      <c:pt idx="90">
                        <c:v>17.28</c:v>
                      </c:pt>
                      <c:pt idx="91">
                        <c:v>17.472000000000001</c:v>
                      </c:pt>
                      <c:pt idx="92">
                        <c:v>17.664000000000001</c:v>
                      </c:pt>
                      <c:pt idx="93">
                        <c:v>17.856000000000002</c:v>
                      </c:pt>
                      <c:pt idx="94">
                        <c:v>18.047999999999998</c:v>
                      </c:pt>
                      <c:pt idx="95">
                        <c:v>18.239999999999998</c:v>
                      </c:pt>
                      <c:pt idx="96">
                        <c:v>18.431999999999999</c:v>
                      </c:pt>
                      <c:pt idx="97">
                        <c:v>18.623999999999999</c:v>
                      </c:pt>
                      <c:pt idx="98">
                        <c:v>18.815999999999999</c:v>
                      </c:pt>
                      <c:pt idx="99">
                        <c:v>19.007999999999999</c:v>
                      </c:pt>
                      <c:pt idx="100">
                        <c:v>19.2</c:v>
                      </c:pt>
                      <c:pt idx="101">
                        <c:v>19.391999999999999</c:v>
                      </c:pt>
                      <c:pt idx="102">
                        <c:v>19.584</c:v>
                      </c:pt>
                      <c:pt idx="103">
                        <c:v>19.776</c:v>
                      </c:pt>
                      <c:pt idx="104">
                        <c:v>19.968</c:v>
                      </c:pt>
                      <c:pt idx="105">
                        <c:v>20.16</c:v>
                      </c:pt>
                      <c:pt idx="106">
                        <c:v>20.352</c:v>
                      </c:pt>
                      <c:pt idx="107">
                        <c:v>20.544</c:v>
                      </c:pt>
                      <c:pt idx="108">
                        <c:v>20.736000000000001</c:v>
                      </c:pt>
                      <c:pt idx="109">
                        <c:v>20.928000000000001</c:v>
                      </c:pt>
                      <c:pt idx="110">
                        <c:v>21.12</c:v>
                      </c:pt>
                      <c:pt idx="111">
                        <c:v>21.312000000000001</c:v>
                      </c:pt>
                      <c:pt idx="112">
                        <c:v>21.504000000000001</c:v>
                      </c:pt>
                      <c:pt idx="113">
                        <c:v>21.696000000000002</c:v>
                      </c:pt>
                      <c:pt idx="114">
                        <c:v>21.888000000000002</c:v>
                      </c:pt>
                      <c:pt idx="115">
                        <c:v>22.08</c:v>
                      </c:pt>
                      <c:pt idx="116">
                        <c:v>22.271999999999998</c:v>
                      </c:pt>
                      <c:pt idx="117">
                        <c:v>22.463999999999999</c:v>
                      </c:pt>
                      <c:pt idx="118">
                        <c:v>22.655999999999999</c:v>
                      </c:pt>
                      <c:pt idx="119">
                        <c:v>22.847999999999999</c:v>
                      </c:pt>
                      <c:pt idx="120">
                        <c:v>23.04</c:v>
                      </c:pt>
                      <c:pt idx="121">
                        <c:v>23.231999999999999</c:v>
                      </c:pt>
                      <c:pt idx="122">
                        <c:v>23.423999999999999</c:v>
                      </c:pt>
                      <c:pt idx="123">
                        <c:v>23.616</c:v>
                      </c:pt>
                      <c:pt idx="124">
                        <c:v>23.808</c:v>
                      </c:pt>
                      <c:pt idx="125">
                        <c:v>24</c:v>
                      </c:pt>
                      <c:pt idx="126">
                        <c:v>24.192</c:v>
                      </c:pt>
                      <c:pt idx="127">
                        <c:v>24.384</c:v>
                      </c:pt>
                      <c:pt idx="128">
                        <c:v>24.576000000000001</c:v>
                      </c:pt>
                      <c:pt idx="129">
                        <c:v>24.768000000000001</c:v>
                      </c:pt>
                      <c:pt idx="130">
                        <c:v>24.96</c:v>
                      </c:pt>
                      <c:pt idx="131">
                        <c:v>25.152000000000001</c:v>
                      </c:pt>
                      <c:pt idx="132">
                        <c:v>25.344000000000001</c:v>
                      </c:pt>
                      <c:pt idx="133">
                        <c:v>25.536000000000001</c:v>
                      </c:pt>
                      <c:pt idx="134">
                        <c:v>25.728000000000002</c:v>
                      </c:pt>
                      <c:pt idx="135">
                        <c:v>25.92</c:v>
                      </c:pt>
                      <c:pt idx="136">
                        <c:v>26.111999999999998</c:v>
                      </c:pt>
                      <c:pt idx="137">
                        <c:v>26.303999999999998</c:v>
                      </c:pt>
                      <c:pt idx="138">
                        <c:v>26.495999999999999</c:v>
                      </c:pt>
                      <c:pt idx="139">
                        <c:v>26.687999999999999</c:v>
                      </c:pt>
                      <c:pt idx="140">
                        <c:v>26.88</c:v>
                      </c:pt>
                      <c:pt idx="141">
                        <c:v>27.071999999999999</c:v>
                      </c:pt>
                      <c:pt idx="142">
                        <c:v>27.263999999999999</c:v>
                      </c:pt>
                      <c:pt idx="143">
                        <c:v>27.456</c:v>
                      </c:pt>
                      <c:pt idx="144">
                        <c:v>27.648</c:v>
                      </c:pt>
                      <c:pt idx="145">
                        <c:v>27.84</c:v>
                      </c:pt>
                      <c:pt idx="146">
                        <c:v>28.032</c:v>
                      </c:pt>
                      <c:pt idx="147">
                        <c:v>28.224</c:v>
                      </c:pt>
                      <c:pt idx="148">
                        <c:v>28.416</c:v>
                      </c:pt>
                      <c:pt idx="149">
                        <c:v>28.608000000000001</c:v>
                      </c:pt>
                      <c:pt idx="150">
                        <c:v>28.8</c:v>
                      </c:pt>
                      <c:pt idx="151">
                        <c:v>28.992000000000001</c:v>
                      </c:pt>
                      <c:pt idx="152">
                        <c:v>29.184000000000001</c:v>
                      </c:pt>
                      <c:pt idx="153">
                        <c:v>29.376000000000001</c:v>
                      </c:pt>
                      <c:pt idx="154">
                        <c:v>29.568000000000001</c:v>
                      </c:pt>
                      <c:pt idx="155">
                        <c:v>29.76</c:v>
                      </c:pt>
                      <c:pt idx="156">
                        <c:v>29.952000000000002</c:v>
                      </c:pt>
                      <c:pt idx="157">
                        <c:v>30.143999999999998</c:v>
                      </c:pt>
                      <c:pt idx="158">
                        <c:v>30.335999999999999</c:v>
                      </c:pt>
                      <c:pt idx="159">
                        <c:v>30.527999999999999</c:v>
                      </c:pt>
                      <c:pt idx="160">
                        <c:v>30.72</c:v>
                      </c:pt>
                      <c:pt idx="161">
                        <c:v>30.911999999999999</c:v>
                      </c:pt>
                      <c:pt idx="162">
                        <c:v>31.103999999999999</c:v>
                      </c:pt>
                      <c:pt idx="163">
                        <c:v>31.295999999999999</c:v>
                      </c:pt>
                      <c:pt idx="164">
                        <c:v>31.488</c:v>
                      </c:pt>
                      <c:pt idx="165">
                        <c:v>31.68</c:v>
                      </c:pt>
                      <c:pt idx="166">
                        <c:v>31.872</c:v>
                      </c:pt>
                      <c:pt idx="167">
                        <c:v>32.064</c:v>
                      </c:pt>
                      <c:pt idx="168">
                        <c:v>32.256</c:v>
                      </c:pt>
                      <c:pt idx="169">
                        <c:v>32.448</c:v>
                      </c:pt>
                      <c:pt idx="170">
                        <c:v>32.64</c:v>
                      </c:pt>
                      <c:pt idx="171">
                        <c:v>32.832000000000001</c:v>
                      </c:pt>
                      <c:pt idx="172">
                        <c:v>33.024000000000001</c:v>
                      </c:pt>
                      <c:pt idx="173">
                        <c:v>33.216000000000001</c:v>
                      </c:pt>
                      <c:pt idx="174">
                        <c:v>33.408000000000001</c:v>
                      </c:pt>
                      <c:pt idx="175">
                        <c:v>33.6</c:v>
                      </c:pt>
                      <c:pt idx="176">
                        <c:v>33.792000000000002</c:v>
                      </c:pt>
                      <c:pt idx="177">
                        <c:v>33.984000000000002</c:v>
                      </c:pt>
                      <c:pt idx="178">
                        <c:v>34.176000000000002</c:v>
                      </c:pt>
                      <c:pt idx="179">
                        <c:v>34.368000000000002</c:v>
                      </c:pt>
                      <c:pt idx="180">
                        <c:v>34.56</c:v>
                      </c:pt>
                      <c:pt idx="181">
                        <c:v>34.752000000000002</c:v>
                      </c:pt>
                      <c:pt idx="182">
                        <c:v>34.944000000000003</c:v>
                      </c:pt>
                      <c:pt idx="183">
                        <c:v>35.136000000000003</c:v>
                      </c:pt>
                      <c:pt idx="184">
                        <c:v>35.328000000000003</c:v>
                      </c:pt>
                      <c:pt idx="185">
                        <c:v>35.520000000000003</c:v>
                      </c:pt>
                      <c:pt idx="186">
                        <c:v>35.712000000000003</c:v>
                      </c:pt>
                      <c:pt idx="187">
                        <c:v>35.904000000000003</c:v>
                      </c:pt>
                      <c:pt idx="188">
                        <c:v>36.095999999999997</c:v>
                      </c:pt>
                      <c:pt idx="189">
                        <c:v>36.287999999999997</c:v>
                      </c:pt>
                      <c:pt idx="190">
                        <c:v>36.479999999999997</c:v>
                      </c:pt>
                      <c:pt idx="191">
                        <c:v>36.671999999999997</c:v>
                      </c:pt>
                      <c:pt idx="192">
                        <c:v>36.863999999999997</c:v>
                      </c:pt>
                      <c:pt idx="193">
                        <c:v>37.055999999999997</c:v>
                      </c:pt>
                      <c:pt idx="194">
                        <c:v>37.247999999999998</c:v>
                      </c:pt>
                      <c:pt idx="195">
                        <c:v>37.44</c:v>
                      </c:pt>
                      <c:pt idx="196">
                        <c:v>37.631999999999998</c:v>
                      </c:pt>
                      <c:pt idx="197">
                        <c:v>37.823999999999998</c:v>
                      </c:pt>
                      <c:pt idx="198">
                        <c:v>38.015999999999998</c:v>
                      </c:pt>
                      <c:pt idx="199">
                        <c:v>38.207999999999998</c:v>
                      </c:pt>
                      <c:pt idx="200">
                        <c:v>38.4</c:v>
                      </c:pt>
                      <c:pt idx="201">
                        <c:v>38.591999999999999</c:v>
                      </c:pt>
                      <c:pt idx="202">
                        <c:v>38.783999999999999</c:v>
                      </c:pt>
                      <c:pt idx="203">
                        <c:v>38.9759999999999</c:v>
                      </c:pt>
                      <c:pt idx="204">
                        <c:v>39.1679999999999</c:v>
                      </c:pt>
                      <c:pt idx="205">
                        <c:v>39.3599999999999</c:v>
                      </c:pt>
                      <c:pt idx="206">
                        <c:v>39.5519999999999</c:v>
                      </c:pt>
                      <c:pt idx="207">
                        <c:v>39.7439999999999</c:v>
                      </c:pt>
                      <c:pt idx="208">
                        <c:v>39.9359999999999</c:v>
                      </c:pt>
                      <c:pt idx="209">
                        <c:v>40.127999999999901</c:v>
                      </c:pt>
                      <c:pt idx="210">
                        <c:v>40.319999999999901</c:v>
                      </c:pt>
                      <c:pt idx="211">
                        <c:v>40.511999999999901</c:v>
                      </c:pt>
                      <c:pt idx="212">
                        <c:v>40.703999999999901</c:v>
                      </c:pt>
                      <c:pt idx="213">
                        <c:v>40.895999999999901</c:v>
                      </c:pt>
                      <c:pt idx="214">
                        <c:v>41.087999999999901</c:v>
                      </c:pt>
                      <c:pt idx="215">
                        <c:v>41.279999999999902</c:v>
                      </c:pt>
                      <c:pt idx="216">
                        <c:v>41.471999999999902</c:v>
                      </c:pt>
                      <c:pt idx="217">
                        <c:v>41.663999999999902</c:v>
                      </c:pt>
                      <c:pt idx="218">
                        <c:v>41.855999999999902</c:v>
                      </c:pt>
                      <c:pt idx="219">
                        <c:v>42.047999999999902</c:v>
                      </c:pt>
                      <c:pt idx="220">
                        <c:v>42.239999999999903</c:v>
                      </c:pt>
                      <c:pt idx="221">
                        <c:v>42.431999999999903</c:v>
                      </c:pt>
                      <c:pt idx="222">
                        <c:v>42.623999999999903</c:v>
                      </c:pt>
                      <c:pt idx="223">
                        <c:v>42.815999999999903</c:v>
                      </c:pt>
                      <c:pt idx="224">
                        <c:v>43.007999999999903</c:v>
                      </c:pt>
                      <c:pt idx="225">
                        <c:v>43.199999999999903</c:v>
                      </c:pt>
                      <c:pt idx="226">
                        <c:v>43.391999999999904</c:v>
                      </c:pt>
                      <c:pt idx="227">
                        <c:v>43.583999999999897</c:v>
                      </c:pt>
                      <c:pt idx="228">
                        <c:v>43.775999999999897</c:v>
                      </c:pt>
                      <c:pt idx="229">
                        <c:v>43.967999999999897</c:v>
                      </c:pt>
                      <c:pt idx="230">
                        <c:v>44.159999999999897</c:v>
                      </c:pt>
                      <c:pt idx="231">
                        <c:v>44.351999999999897</c:v>
                      </c:pt>
                      <c:pt idx="232">
                        <c:v>44.543999999999897</c:v>
                      </c:pt>
                      <c:pt idx="233">
                        <c:v>44.735999999999898</c:v>
                      </c:pt>
                      <c:pt idx="234">
                        <c:v>44.927999999999898</c:v>
                      </c:pt>
                      <c:pt idx="235">
                        <c:v>45.119999999999898</c:v>
                      </c:pt>
                      <c:pt idx="236">
                        <c:v>45.311999999999898</c:v>
                      </c:pt>
                      <c:pt idx="237">
                        <c:v>45.503999999999898</c:v>
                      </c:pt>
                      <c:pt idx="238">
                        <c:v>45.695999999999898</c:v>
                      </c:pt>
                      <c:pt idx="239">
                        <c:v>45.887999999999899</c:v>
                      </c:pt>
                      <c:pt idx="240">
                        <c:v>46.079999999999899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'Leitura Dados de Vôo'!$P$8:$P$248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177331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4208"/>
        <c:crosses val="autoZero"/>
        <c:crossBetween val="midCat"/>
        <c:majorUnit val="1"/>
        <c:minorUnit val="0.2"/>
      </c:valAx>
      <c:valAx>
        <c:axId val="1717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no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'T2'!$F$7</c:f>
              <c:strCache>
                <c:ptCount val="1"/>
                <c:pt idx="0">
                  <c:v>P1 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'T2'!$F$8:$F$248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'T2'!$K$7</c:f>
              <c:strCache>
                <c:ptCount val="1"/>
                <c:pt idx="0">
                  <c:v>P2 Altura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'T2'!$K$8:$K$248</c:f>
              <c:numCache>
                <c:formatCode>0.0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'T2'!$N$7</c:f>
              <c:strCache>
                <c:ptCount val="1"/>
                <c:pt idx="0">
                  <c:v>MP1 Altura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'T2'!$N$8:$N$248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'T2'!$Q$7</c:f>
              <c:strCache>
                <c:ptCount val="1"/>
                <c:pt idx="0">
                  <c:v>MP2 Altura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'T2'!$Q$8:$Q$248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36384"/>
        <c:axId val="1717739648"/>
      </c:scatterChart>
      <c:valAx>
        <c:axId val="17177363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9648"/>
        <c:crosses val="autoZero"/>
        <c:crossBetween val="midCat"/>
        <c:majorUnit val="1"/>
      </c:valAx>
      <c:valAx>
        <c:axId val="1717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363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Barométrica no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'T2'!$D$7</c:f>
              <c:strCache>
                <c:ptCount val="1"/>
                <c:pt idx="0">
                  <c:v>P1 Pressão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'T2'!$D$8:$D$248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1"/>
          <c:order val="1"/>
          <c:tx>
            <c:strRef>
              <c:f>'T2'!$I$7</c:f>
              <c:strCache>
                <c:ptCount val="1"/>
                <c:pt idx="0">
                  <c:v>P2 Pressão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'T2'!$I$8:$I$248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2"/>
          <c:order val="2"/>
          <c:tx>
            <c:strRef>
              <c:f>'T2'!$M$7</c:f>
              <c:strCache>
                <c:ptCount val="1"/>
                <c:pt idx="0">
                  <c:v>MP1 Pressão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'T2'!$M$8:$M$248</c:f>
              <c:numCache>
                <c:formatCode>General</c:formatCode>
                <c:ptCount val="241"/>
              </c:numCache>
            </c:numRef>
          </c:yVal>
          <c:smooth val="0"/>
        </c:ser>
        <c:ser>
          <c:idx val="3"/>
          <c:order val="3"/>
          <c:tx>
            <c:strRef>
              <c:f>'T2'!$P$7</c:f>
              <c:strCache>
                <c:ptCount val="1"/>
                <c:pt idx="0">
                  <c:v>MP2 Pressão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'T2'!$A$8:$A$248</c:f>
              <c:numCache>
                <c:formatCode>General</c:formatCode>
                <c:ptCount val="241"/>
                <c:pt idx="0">
                  <c:v>0</c:v>
                </c:pt>
                <c:pt idx="1">
                  <c:v>0.192</c:v>
                </c:pt>
                <c:pt idx="2">
                  <c:v>0.38400000000000001</c:v>
                </c:pt>
                <c:pt idx="3">
                  <c:v>0.57599999999999996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1.1519999999999999</c:v>
                </c:pt>
                <c:pt idx="7">
                  <c:v>1.3440000000000001</c:v>
                </c:pt>
                <c:pt idx="8">
                  <c:v>1.536</c:v>
                </c:pt>
                <c:pt idx="9">
                  <c:v>1.728</c:v>
                </c:pt>
                <c:pt idx="10">
                  <c:v>1.92</c:v>
                </c:pt>
                <c:pt idx="11">
                  <c:v>2.1120000000000001</c:v>
                </c:pt>
                <c:pt idx="12">
                  <c:v>2.3039999999999998</c:v>
                </c:pt>
                <c:pt idx="13">
                  <c:v>2.496</c:v>
                </c:pt>
                <c:pt idx="14">
                  <c:v>2.6880000000000002</c:v>
                </c:pt>
                <c:pt idx="15">
                  <c:v>2.88</c:v>
                </c:pt>
                <c:pt idx="16">
                  <c:v>3.0720000000000001</c:v>
                </c:pt>
                <c:pt idx="17">
                  <c:v>3.2639999999999998</c:v>
                </c:pt>
                <c:pt idx="18">
                  <c:v>3.456</c:v>
                </c:pt>
                <c:pt idx="19">
                  <c:v>3.6480000000000001</c:v>
                </c:pt>
                <c:pt idx="20">
                  <c:v>3.84</c:v>
                </c:pt>
                <c:pt idx="21">
                  <c:v>4.032</c:v>
                </c:pt>
                <c:pt idx="22">
                  <c:v>4.2240000000000002</c:v>
                </c:pt>
                <c:pt idx="23">
                  <c:v>4.4160000000000004</c:v>
                </c:pt>
                <c:pt idx="24">
                  <c:v>4.6079999999999997</c:v>
                </c:pt>
                <c:pt idx="25">
                  <c:v>4.8</c:v>
                </c:pt>
                <c:pt idx="26">
                  <c:v>4.992</c:v>
                </c:pt>
                <c:pt idx="27">
                  <c:v>5.1840000000000002</c:v>
                </c:pt>
                <c:pt idx="28">
                  <c:v>5.3760000000000003</c:v>
                </c:pt>
                <c:pt idx="29">
                  <c:v>5.5679999999999996</c:v>
                </c:pt>
                <c:pt idx="30">
                  <c:v>5.76</c:v>
                </c:pt>
                <c:pt idx="31">
                  <c:v>5.952</c:v>
                </c:pt>
                <c:pt idx="32">
                  <c:v>6.1440000000000001</c:v>
                </c:pt>
                <c:pt idx="33">
                  <c:v>6.3360000000000003</c:v>
                </c:pt>
                <c:pt idx="34">
                  <c:v>6.5279999999999996</c:v>
                </c:pt>
                <c:pt idx="35">
                  <c:v>6.72</c:v>
                </c:pt>
                <c:pt idx="36">
                  <c:v>6.9119999999999999</c:v>
                </c:pt>
                <c:pt idx="37">
                  <c:v>7.1040000000000001</c:v>
                </c:pt>
                <c:pt idx="38">
                  <c:v>7.2959999999999896</c:v>
                </c:pt>
                <c:pt idx="39">
                  <c:v>7.4879999999999898</c:v>
                </c:pt>
                <c:pt idx="40">
                  <c:v>7.6799999999999899</c:v>
                </c:pt>
                <c:pt idx="41">
                  <c:v>7.8719999999999901</c:v>
                </c:pt>
                <c:pt idx="42">
                  <c:v>8.0639999999999894</c:v>
                </c:pt>
                <c:pt idx="43">
                  <c:v>8.2559999999999896</c:v>
                </c:pt>
                <c:pt idx="44">
                  <c:v>8.4479999999999897</c:v>
                </c:pt>
                <c:pt idx="45">
                  <c:v>8.6399999999999899</c:v>
                </c:pt>
                <c:pt idx="46">
                  <c:v>8.8319999999999901</c:v>
                </c:pt>
                <c:pt idx="47">
                  <c:v>9.0239999999999903</c:v>
                </c:pt>
                <c:pt idx="48">
                  <c:v>9.2159999999999904</c:v>
                </c:pt>
                <c:pt idx="49">
                  <c:v>9.4079999999999906</c:v>
                </c:pt>
                <c:pt idx="50">
                  <c:v>9.5999999999999908</c:v>
                </c:pt>
                <c:pt idx="51">
                  <c:v>9.7919999999999892</c:v>
                </c:pt>
                <c:pt idx="52">
                  <c:v>9.9839999999999893</c:v>
                </c:pt>
                <c:pt idx="53">
                  <c:v>10.176</c:v>
                </c:pt>
                <c:pt idx="54">
                  <c:v>10.368</c:v>
                </c:pt>
                <c:pt idx="55">
                  <c:v>10.56</c:v>
                </c:pt>
                <c:pt idx="56">
                  <c:v>10.752000000000001</c:v>
                </c:pt>
                <c:pt idx="57">
                  <c:v>10.944000000000001</c:v>
                </c:pt>
                <c:pt idx="58">
                  <c:v>11.135999999999999</c:v>
                </c:pt>
                <c:pt idx="59">
                  <c:v>11.327999999999999</c:v>
                </c:pt>
                <c:pt idx="60">
                  <c:v>11.52</c:v>
                </c:pt>
                <c:pt idx="61">
                  <c:v>11.712</c:v>
                </c:pt>
                <c:pt idx="62">
                  <c:v>11.904</c:v>
                </c:pt>
                <c:pt idx="63">
                  <c:v>12.096</c:v>
                </c:pt>
                <c:pt idx="64">
                  <c:v>12.288</c:v>
                </c:pt>
                <c:pt idx="65">
                  <c:v>12.48</c:v>
                </c:pt>
                <c:pt idx="66">
                  <c:v>12.672000000000001</c:v>
                </c:pt>
                <c:pt idx="67">
                  <c:v>12.864000000000001</c:v>
                </c:pt>
                <c:pt idx="68">
                  <c:v>13.055999999999999</c:v>
                </c:pt>
                <c:pt idx="69">
                  <c:v>13.247999999999999</c:v>
                </c:pt>
                <c:pt idx="70">
                  <c:v>13.44</c:v>
                </c:pt>
                <c:pt idx="71">
                  <c:v>13.632</c:v>
                </c:pt>
                <c:pt idx="72">
                  <c:v>13.824</c:v>
                </c:pt>
                <c:pt idx="73">
                  <c:v>14.016</c:v>
                </c:pt>
                <c:pt idx="74">
                  <c:v>14.208</c:v>
                </c:pt>
                <c:pt idx="75">
                  <c:v>14.4</c:v>
                </c:pt>
                <c:pt idx="76">
                  <c:v>14.592000000000001</c:v>
                </c:pt>
                <c:pt idx="77">
                  <c:v>14.784000000000001</c:v>
                </c:pt>
                <c:pt idx="78">
                  <c:v>14.976000000000001</c:v>
                </c:pt>
                <c:pt idx="79">
                  <c:v>15.167999999999999</c:v>
                </c:pt>
                <c:pt idx="80">
                  <c:v>15.36</c:v>
                </c:pt>
                <c:pt idx="81">
                  <c:v>15.552</c:v>
                </c:pt>
                <c:pt idx="82">
                  <c:v>15.744</c:v>
                </c:pt>
                <c:pt idx="83">
                  <c:v>15.936</c:v>
                </c:pt>
                <c:pt idx="84">
                  <c:v>16.128</c:v>
                </c:pt>
                <c:pt idx="85">
                  <c:v>16.32</c:v>
                </c:pt>
                <c:pt idx="86">
                  <c:v>16.512</c:v>
                </c:pt>
                <c:pt idx="87">
                  <c:v>16.704000000000001</c:v>
                </c:pt>
                <c:pt idx="88">
                  <c:v>16.896000000000001</c:v>
                </c:pt>
                <c:pt idx="89">
                  <c:v>17.088000000000001</c:v>
                </c:pt>
                <c:pt idx="90">
                  <c:v>17.28</c:v>
                </c:pt>
                <c:pt idx="91">
                  <c:v>17.472000000000001</c:v>
                </c:pt>
                <c:pt idx="92">
                  <c:v>17.664000000000001</c:v>
                </c:pt>
                <c:pt idx="93">
                  <c:v>17.856000000000002</c:v>
                </c:pt>
                <c:pt idx="94">
                  <c:v>18.047999999999998</c:v>
                </c:pt>
                <c:pt idx="95">
                  <c:v>18.239999999999998</c:v>
                </c:pt>
                <c:pt idx="96">
                  <c:v>18.431999999999999</c:v>
                </c:pt>
                <c:pt idx="97">
                  <c:v>18.623999999999999</c:v>
                </c:pt>
                <c:pt idx="98">
                  <c:v>18.815999999999999</c:v>
                </c:pt>
                <c:pt idx="99">
                  <c:v>19.007999999999999</c:v>
                </c:pt>
                <c:pt idx="100">
                  <c:v>19.2</c:v>
                </c:pt>
                <c:pt idx="101">
                  <c:v>19.391999999999999</c:v>
                </c:pt>
                <c:pt idx="102">
                  <c:v>19.584</c:v>
                </c:pt>
                <c:pt idx="103">
                  <c:v>19.776</c:v>
                </c:pt>
                <c:pt idx="104">
                  <c:v>19.968</c:v>
                </c:pt>
                <c:pt idx="105">
                  <c:v>20.16</c:v>
                </c:pt>
                <c:pt idx="106">
                  <c:v>20.352</c:v>
                </c:pt>
                <c:pt idx="107">
                  <c:v>20.544</c:v>
                </c:pt>
                <c:pt idx="108">
                  <c:v>20.736000000000001</c:v>
                </c:pt>
                <c:pt idx="109">
                  <c:v>20.928000000000001</c:v>
                </c:pt>
                <c:pt idx="110">
                  <c:v>21.12</c:v>
                </c:pt>
                <c:pt idx="111">
                  <c:v>21.312000000000001</c:v>
                </c:pt>
                <c:pt idx="112">
                  <c:v>21.504000000000001</c:v>
                </c:pt>
                <c:pt idx="113">
                  <c:v>21.696000000000002</c:v>
                </c:pt>
                <c:pt idx="114">
                  <c:v>21.888000000000002</c:v>
                </c:pt>
                <c:pt idx="115">
                  <c:v>22.08</c:v>
                </c:pt>
                <c:pt idx="116">
                  <c:v>22.271999999999998</c:v>
                </c:pt>
                <c:pt idx="117">
                  <c:v>22.463999999999999</c:v>
                </c:pt>
                <c:pt idx="118">
                  <c:v>22.655999999999999</c:v>
                </c:pt>
                <c:pt idx="119">
                  <c:v>22.847999999999999</c:v>
                </c:pt>
                <c:pt idx="120">
                  <c:v>23.04</c:v>
                </c:pt>
                <c:pt idx="121">
                  <c:v>23.231999999999999</c:v>
                </c:pt>
                <c:pt idx="122">
                  <c:v>23.423999999999999</c:v>
                </c:pt>
                <c:pt idx="123">
                  <c:v>23.616</c:v>
                </c:pt>
                <c:pt idx="124">
                  <c:v>23.808</c:v>
                </c:pt>
                <c:pt idx="125">
                  <c:v>24</c:v>
                </c:pt>
                <c:pt idx="126">
                  <c:v>24.192</c:v>
                </c:pt>
                <c:pt idx="127">
                  <c:v>24.384</c:v>
                </c:pt>
                <c:pt idx="128">
                  <c:v>24.576000000000001</c:v>
                </c:pt>
                <c:pt idx="129">
                  <c:v>24.768000000000001</c:v>
                </c:pt>
                <c:pt idx="130">
                  <c:v>24.96</c:v>
                </c:pt>
                <c:pt idx="131">
                  <c:v>25.152000000000001</c:v>
                </c:pt>
                <c:pt idx="132">
                  <c:v>25.344000000000001</c:v>
                </c:pt>
                <c:pt idx="133">
                  <c:v>25.536000000000001</c:v>
                </c:pt>
                <c:pt idx="134">
                  <c:v>25.728000000000002</c:v>
                </c:pt>
                <c:pt idx="135">
                  <c:v>25.92</c:v>
                </c:pt>
                <c:pt idx="136">
                  <c:v>26.111999999999998</c:v>
                </c:pt>
                <c:pt idx="137">
                  <c:v>26.303999999999998</c:v>
                </c:pt>
                <c:pt idx="138">
                  <c:v>26.495999999999999</c:v>
                </c:pt>
                <c:pt idx="139">
                  <c:v>26.687999999999999</c:v>
                </c:pt>
                <c:pt idx="140">
                  <c:v>26.88</c:v>
                </c:pt>
                <c:pt idx="141">
                  <c:v>27.071999999999999</c:v>
                </c:pt>
                <c:pt idx="142">
                  <c:v>27.263999999999999</c:v>
                </c:pt>
                <c:pt idx="143">
                  <c:v>27.456</c:v>
                </c:pt>
                <c:pt idx="144">
                  <c:v>27.648</c:v>
                </c:pt>
                <c:pt idx="145">
                  <c:v>27.84</c:v>
                </c:pt>
                <c:pt idx="146">
                  <c:v>28.032</c:v>
                </c:pt>
                <c:pt idx="147">
                  <c:v>28.224</c:v>
                </c:pt>
                <c:pt idx="148">
                  <c:v>28.416</c:v>
                </c:pt>
                <c:pt idx="149">
                  <c:v>28.608000000000001</c:v>
                </c:pt>
                <c:pt idx="150">
                  <c:v>28.8</c:v>
                </c:pt>
                <c:pt idx="151">
                  <c:v>28.992000000000001</c:v>
                </c:pt>
                <c:pt idx="152">
                  <c:v>29.184000000000001</c:v>
                </c:pt>
                <c:pt idx="153">
                  <c:v>29.376000000000001</c:v>
                </c:pt>
                <c:pt idx="154">
                  <c:v>29.568000000000001</c:v>
                </c:pt>
                <c:pt idx="155">
                  <c:v>29.76</c:v>
                </c:pt>
                <c:pt idx="156">
                  <c:v>29.952000000000002</c:v>
                </c:pt>
                <c:pt idx="157">
                  <c:v>30.143999999999998</c:v>
                </c:pt>
                <c:pt idx="158">
                  <c:v>30.335999999999999</c:v>
                </c:pt>
                <c:pt idx="159">
                  <c:v>30.527999999999999</c:v>
                </c:pt>
                <c:pt idx="160">
                  <c:v>30.72</c:v>
                </c:pt>
                <c:pt idx="161">
                  <c:v>30.911999999999999</c:v>
                </c:pt>
                <c:pt idx="162">
                  <c:v>31.103999999999999</c:v>
                </c:pt>
                <c:pt idx="163">
                  <c:v>31.295999999999999</c:v>
                </c:pt>
                <c:pt idx="164">
                  <c:v>31.488</c:v>
                </c:pt>
                <c:pt idx="165">
                  <c:v>31.68</c:v>
                </c:pt>
                <c:pt idx="166">
                  <c:v>31.872</c:v>
                </c:pt>
                <c:pt idx="167">
                  <c:v>32.064</c:v>
                </c:pt>
                <c:pt idx="168">
                  <c:v>32.256</c:v>
                </c:pt>
                <c:pt idx="169">
                  <c:v>32.448</c:v>
                </c:pt>
                <c:pt idx="170">
                  <c:v>32.64</c:v>
                </c:pt>
                <c:pt idx="171">
                  <c:v>32.832000000000001</c:v>
                </c:pt>
                <c:pt idx="172">
                  <c:v>33.024000000000001</c:v>
                </c:pt>
                <c:pt idx="173">
                  <c:v>33.216000000000001</c:v>
                </c:pt>
                <c:pt idx="174">
                  <c:v>33.408000000000001</c:v>
                </c:pt>
                <c:pt idx="175">
                  <c:v>33.6</c:v>
                </c:pt>
                <c:pt idx="176">
                  <c:v>33.792000000000002</c:v>
                </c:pt>
                <c:pt idx="177">
                  <c:v>33.984000000000002</c:v>
                </c:pt>
                <c:pt idx="178">
                  <c:v>34.176000000000002</c:v>
                </c:pt>
                <c:pt idx="179">
                  <c:v>34.368000000000002</c:v>
                </c:pt>
                <c:pt idx="180">
                  <c:v>34.56</c:v>
                </c:pt>
                <c:pt idx="181">
                  <c:v>34.752000000000002</c:v>
                </c:pt>
                <c:pt idx="182">
                  <c:v>34.944000000000003</c:v>
                </c:pt>
                <c:pt idx="183">
                  <c:v>35.136000000000003</c:v>
                </c:pt>
                <c:pt idx="184">
                  <c:v>35.328000000000003</c:v>
                </c:pt>
                <c:pt idx="185">
                  <c:v>35.520000000000003</c:v>
                </c:pt>
                <c:pt idx="186">
                  <c:v>35.712000000000003</c:v>
                </c:pt>
                <c:pt idx="187">
                  <c:v>35.904000000000003</c:v>
                </c:pt>
                <c:pt idx="188">
                  <c:v>36.095999999999997</c:v>
                </c:pt>
                <c:pt idx="189">
                  <c:v>36.287999999999997</c:v>
                </c:pt>
                <c:pt idx="190">
                  <c:v>36.479999999999997</c:v>
                </c:pt>
                <c:pt idx="191">
                  <c:v>36.671999999999997</c:v>
                </c:pt>
                <c:pt idx="192">
                  <c:v>36.863999999999997</c:v>
                </c:pt>
                <c:pt idx="193">
                  <c:v>37.055999999999997</c:v>
                </c:pt>
                <c:pt idx="194">
                  <c:v>37.247999999999998</c:v>
                </c:pt>
                <c:pt idx="195">
                  <c:v>37.44</c:v>
                </c:pt>
                <c:pt idx="196">
                  <c:v>37.631999999999998</c:v>
                </c:pt>
                <c:pt idx="197">
                  <c:v>37.823999999999998</c:v>
                </c:pt>
                <c:pt idx="198">
                  <c:v>38.015999999999998</c:v>
                </c:pt>
                <c:pt idx="199">
                  <c:v>38.207999999999998</c:v>
                </c:pt>
                <c:pt idx="200">
                  <c:v>38.4</c:v>
                </c:pt>
                <c:pt idx="201">
                  <c:v>38.591999999999999</c:v>
                </c:pt>
                <c:pt idx="202">
                  <c:v>38.783999999999999</c:v>
                </c:pt>
                <c:pt idx="203">
                  <c:v>38.9759999999999</c:v>
                </c:pt>
                <c:pt idx="204">
                  <c:v>39.1679999999999</c:v>
                </c:pt>
                <c:pt idx="205">
                  <c:v>39.3599999999999</c:v>
                </c:pt>
                <c:pt idx="206">
                  <c:v>39.5519999999999</c:v>
                </c:pt>
                <c:pt idx="207">
                  <c:v>39.7439999999999</c:v>
                </c:pt>
                <c:pt idx="208">
                  <c:v>39.9359999999999</c:v>
                </c:pt>
                <c:pt idx="209">
                  <c:v>40.127999999999901</c:v>
                </c:pt>
                <c:pt idx="210">
                  <c:v>40.319999999999901</c:v>
                </c:pt>
                <c:pt idx="211">
                  <c:v>40.511999999999901</c:v>
                </c:pt>
                <c:pt idx="212">
                  <c:v>40.703999999999901</c:v>
                </c:pt>
                <c:pt idx="213">
                  <c:v>40.895999999999901</c:v>
                </c:pt>
                <c:pt idx="214">
                  <c:v>41.087999999999901</c:v>
                </c:pt>
                <c:pt idx="215">
                  <c:v>41.279999999999902</c:v>
                </c:pt>
                <c:pt idx="216">
                  <c:v>41.471999999999902</c:v>
                </c:pt>
                <c:pt idx="217">
                  <c:v>41.663999999999902</c:v>
                </c:pt>
                <c:pt idx="218">
                  <c:v>41.855999999999902</c:v>
                </c:pt>
                <c:pt idx="219">
                  <c:v>42.047999999999902</c:v>
                </c:pt>
                <c:pt idx="220">
                  <c:v>42.239999999999903</c:v>
                </c:pt>
                <c:pt idx="221">
                  <c:v>42.431999999999903</c:v>
                </c:pt>
                <c:pt idx="222">
                  <c:v>42.623999999999903</c:v>
                </c:pt>
                <c:pt idx="223">
                  <c:v>42.815999999999903</c:v>
                </c:pt>
                <c:pt idx="224">
                  <c:v>43.007999999999903</c:v>
                </c:pt>
                <c:pt idx="225">
                  <c:v>43.199999999999903</c:v>
                </c:pt>
                <c:pt idx="226">
                  <c:v>43.391999999999904</c:v>
                </c:pt>
                <c:pt idx="227">
                  <c:v>43.583999999999897</c:v>
                </c:pt>
                <c:pt idx="228">
                  <c:v>43.775999999999897</c:v>
                </c:pt>
                <c:pt idx="229">
                  <c:v>43.967999999999897</c:v>
                </c:pt>
                <c:pt idx="230">
                  <c:v>44.159999999999897</c:v>
                </c:pt>
                <c:pt idx="231">
                  <c:v>44.351999999999897</c:v>
                </c:pt>
                <c:pt idx="232">
                  <c:v>44.543999999999897</c:v>
                </c:pt>
                <c:pt idx="233">
                  <c:v>44.735999999999898</c:v>
                </c:pt>
                <c:pt idx="234">
                  <c:v>44.927999999999898</c:v>
                </c:pt>
                <c:pt idx="235">
                  <c:v>45.119999999999898</c:v>
                </c:pt>
                <c:pt idx="236">
                  <c:v>45.311999999999898</c:v>
                </c:pt>
                <c:pt idx="237">
                  <c:v>45.503999999999898</c:v>
                </c:pt>
                <c:pt idx="238">
                  <c:v>45.695999999999898</c:v>
                </c:pt>
                <c:pt idx="239">
                  <c:v>45.887999999999899</c:v>
                </c:pt>
                <c:pt idx="240">
                  <c:v>46.079999999999899</c:v>
                </c:pt>
              </c:numCache>
            </c:numRef>
          </c:xVal>
          <c:yVal>
            <c:numRef>
              <c:f>'T2'!$P$8:$P$248</c:f>
              <c:numCache>
                <c:formatCode>General</c:formatCode>
                <c:ptCount val="2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40736"/>
        <c:axId val="1717741280"/>
      </c:scatterChart>
      <c:valAx>
        <c:axId val="1717740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41280"/>
        <c:crosses val="autoZero"/>
        <c:crossBetween val="midCat"/>
        <c:majorUnit val="1"/>
        <c:minorUnit val="0.2"/>
      </c:valAx>
      <c:valAx>
        <c:axId val="17177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14286</xdr:rowOff>
    </xdr:from>
    <xdr:to>
      <xdr:col>20</xdr:col>
      <xdr:colOff>0</xdr:colOff>
      <xdr:row>22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</xdr:colOff>
      <xdr:row>23</xdr:row>
      <xdr:rowOff>0</xdr:rowOff>
    </xdr:from>
    <xdr:to>
      <xdr:col>30</xdr:col>
      <xdr:colOff>9524</xdr:colOff>
      <xdr:row>46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0</xdr:rowOff>
    </xdr:from>
    <xdr:to>
      <xdr:col>30</xdr:col>
      <xdr:colOff>9526</xdr:colOff>
      <xdr:row>22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43</xdr:col>
      <xdr:colOff>523876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13"/>
  <sheetViews>
    <sheetView topLeftCell="A153" workbookViewId="0">
      <selection activeCell="F3" sqref="F3:F173"/>
    </sheetView>
  </sheetViews>
  <sheetFormatPr defaultRowHeight="15" x14ac:dyDescent="0.25"/>
  <cols>
    <col min="2" max="2" width="10.625" customWidth="1"/>
    <col min="3" max="3" width="10.25" bestFit="1" customWidth="1"/>
    <col min="4" max="4" width="11.375" bestFit="1" customWidth="1"/>
    <col min="5" max="5" width="13.125" bestFit="1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hidden="1" x14ac:dyDescent="0.25">
      <c r="A2">
        <v>0</v>
      </c>
      <c r="B2" t="s">
        <v>82</v>
      </c>
      <c r="C2" t="str">
        <f>IF(LEN(B2)&lt;4,RIGHT(B2,1),RIGHT(B2,2))</f>
        <v>38</v>
      </c>
      <c r="D2" t="str">
        <f>IF(LEN(C2)&lt;2,CONCATENATE("0",C2),C2)</f>
        <v>38</v>
      </c>
      <c r="E2">
        <v>0</v>
      </c>
      <c r="F2">
        <f>IF(E2="ffff",,HEX2DEC(E2))</f>
        <v>0</v>
      </c>
    </row>
    <row r="3" spans="1:6" x14ac:dyDescent="0.25">
      <c r="A3">
        <v>1</v>
      </c>
      <c r="B3" t="s">
        <v>100</v>
      </c>
      <c r="C3" t="str">
        <f t="shared" ref="C3:C66" si="0">IF(LEN(B3)&lt;4,RIGHT(B3,1),RIGHT(B3,2))</f>
        <v>5d</v>
      </c>
      <c r="D3" t="str">
        <f t="shared" ref="D3:D66" si="1">IF(LEN(C3)&lt;2,CONCATENATE("0",C3),C3)</f>
        <v>5d</v>
      </c>
      <c r="E3" t="str">
        <f>IF(A3=1,CONCATENATE(D3,D2),0)</f>
        <v>5d38</v>
      </c>
      <c r="F3">
        <f t="shared" ref="F3:F66" si="2">IF(E3="ffff",,HEX2DEC(E3))</f>
        <v>23864</v>
      </c>
    </row>
    <row r="4" spans="1:6" hidden="1" x14ac:dyDescent="0.25">
      <c r="A4">
        <v>0</v>
      </c>
      <c r="B4" t="s">
        <v>97</v>
      </c>
      <c r="C4" t="str">
        <f t="shared" si="0"/>
        <v>5a</v>
      </c>
      <c r="D4" t="str">
        <f t="shared" si="1"/>
        <v>5a</v>
      </c>
      <c r="E4">
        <f t="shared" ref="E4:E67" si="3">IF(A4=1,CONCATENATE(D4,D3),0)</f>
        <v>0</v>
      </c>
      <c r="F4">
        <f t="shared" si="2"/>
        <v>0</v>
      </c>
    </row>
    <row r="5" spans="1:6" x14ac:dyDescent="0.25">
      <c r="A5">
        <v>1</v>
      </c>
      <c r="B5" t="s">
        <v>100</v>
      </c>
      <c r="C5" t="str">
        <f t="shared" si="0"/>
        <v>5d</v>
      </c>
      <c r="D5" t="str">
        <f t="shared" si="1"/>
        <v>5d</v>
      </c>
      <c r="E5" t="str">
        <f t="shared" si="3"/>
        <v>5d5a</v>
      </c>
      <c r="F5">
        <f t="shared" si="2"/>
        <v>23898</v>
      </c>
    </row>
    <row r="6" spans="1:6" hidden="1" x14ac:dyDescent="0.25">
      <c r="A6">
        <v>0</v>
      </c>
      <c r="B6" t="s">
        <v>87</v>
      </c>
      <c r="C6" t="str">
        <f t="shared" si="0"/>
        <v>9d</v>
      </c>
      <c r="D6" t="str">
        <f t="shared" si="1"/>
        <v>9d</v>
      </c>
      <c r="E6">
        <f t="shared" si="3"/>
        <v>0</v>
      </c>
      <c r="F6">
        <f t="shared" si="2"/>
        <v>0</v>
      </c>
    </row>
    <row r="7" spans="1:6" x14ac:dyDescent="0.25">
      <c r="A7">
        <v>1</v>
      </c>
      <c r="B7" t="s">
        <v>100</v>
      </c>
      <c r="C7" t="str">
        <f t="shared" si="0"/>
        <v>5d</v>
      </c>
      <c r="D7" t="str">
        <f t="shared" si="1"/>
        <v>5d</v>
      </c>
      <c r="E7" t="str">
        <f t="shared" si="3"/>
        <v>5d9d</v>
      </c>
      <c r="F7">
        <f t="shared" si="2"/>
        <v>23965</v>
      </c>
    </row>
    <row r="8" spans="1:6" hidden="1" x14ac:dyDescent="0.25">
      <c r="A8">
        <v>0</v>
      </c>
      <c r="B8" t="s">
        <v>101</v>
      </c>
      <c r="C8" t="str">
        <f t="shared" si="0"/>
        <v>d9</v>
      </c>
      <c r="D8" t="str">
        <f t="shared" si="1"/>
        <v>d9</v>
      </c>
      <c r="E8">
        <f t="shared" si="3"/>
        <v>0</v>
      </c>
      <c r="F8">
        <f t="shared" si="2"/>
        <v>0</v>
      </c>
    </row>
    <row r="9" spans="1:6" x14ac:dyDescent="0.25">
      <c r="A9">
        <v>1</v>
      </c>
      <c r="B9" t="s">
        <v>100</v>
      </c>
      <c r="C9" t="str">
        <f t="shared" si="0"/>
        <v>5d</v>
      </c>
      <c r="D9" t="str">
        <f t="shared" si="1"/>
        <v>5d</v>
      </c>
      <c r="E9" t="str">
        <f t="shared" si="3"/>
        <v>5dd9</v>
      </c>
      <c r="F9">
        <f t="shared" si="2"/>
        <v>24025</v>
      </c>
    </row>
    <row r="10" spans="1:6" hidden="1" x14ac:dyDescent="0.25">
      <c r="A10">
        <v>0</v>
      </c>
      <c r="B10" t="s">
        <v>102</v>
      </c>
      <c r="C10" t="str">
        <f t="shared" si="0"/>
        <v>9</v>
      </c>
      <c r="D10" t="str">
        <f t="shared" si="1"/>
        <v>09</v>
      </c>
      <c r="E10">
        <f t="shared" si="3"/>
        <v>0</v>
      </c>
      <c r="F10">
        <f t="shared" si="2"/>
        <v>0</v>
      </c>
    </row>
    <row r="11" spans="1:6" x14ac:dyDescent="0.25">
      <c r="A11">
        <v>1</v>
      </c>
      <c r="B11" t="s">
        <v>103</v>
      </c>
      <c r="C11" t="str">
        <f t="shared" si="0"/>
        <v>5e</v>
      </c>
      <c r="D11" t="str">
        <f t="shared" si="1"/>
        <v>5e</v>
      </c>
      <c r="E11" t="str">
        <f t="shared" si="3"/>
        <v>5e09</v>
      </c>
      <c r="F11">
        <f t="shared" si="2"/>
        <v>24073</v>
      </c>
    </row>
    <row r="12" spans="1:6" hidden="1" x14ac:dyDescent="0.25">
      <c r="A12">
        <v>0</v>
      </c>
      <c r="B12" t="s">
        <v>104</v>
      </c>
      <c r="C12" t="str">
        <f t="shared" si="0"/>
        <v>2f</v>
      </c>
      <c r="D12" t="str">
        <f t="shared" si="1"/>
        <v>2f</v>
      </c>
      <c r="E12">
        <f t="shared" si="3"/>
        <v>0</v>
      </c>
      <c r="F12">
        <f t="shared" si="2"/>
        <v>0</v>
      </c>
    </row>
    <row r="13" spans="1:6" x14ac:dyDescent="0.25">
      <c r="A13">
        <v>1</v>
      </c>
      <c r="B13" t="s">
        <v>103</v>
      </c>
      <c r="C13" t="str">
        <f t="shared" si="0"/>
        <v>5e</v>
      </c>
      <c r="D13" t="str">
        <f t="shared" si="1"/>
        <v>5e</v>
      </c>
      <c r="E13" t="str">
        <f t="shared" si="3"/>
        <v>5e2f</v>
      </c>
      <c r="F13">
        <f t="shared" si="2"/>
        <v>24111</v>
      </c>
    </row>
    <row r="14" spans="1:6" hidden="1" x14ac:dyDescent="0.25">
      <c r="A14">
        <v>0</v>
      </c>
      <c r="B14" t="s">
        <v>105</v>
      </c>
      <c r="C14" t="str">
        <f t="shared" si="0"/>
        <v>47</v>
      </c>
      <c r="D14" t="str">
        <f t="shared" si="1"/>
        <v>47</v>
      </c>
      <c r="E14">
        <f t="shared" si="3"/>
        <v>0</v>
      </c>
      <c r="F14">
        <f t="shared" si="2"/>
        <v>0</v>
      </c>
    </row>
    <row r="15" spans="1:6" x14ac:dyDescent="0.25">
      <c r="A15">
        <v>1</v>
      </c>
      <c r="B15" t="s">
        <v>103</v>
      </c>
      <c r="C15" t="str">
        <f t="shared" si="0"/>
        <v>5e</v>
      </c>
      <c r="D15" t="str">
        <f t="shared" si="1"/>
        <v>5e</v>
      </c>
      <c r="E15" t="str">
        <f t="shared" si="3"/>
        <v>5e47</v>
      </c>
      <c r="F15">
        <f t="shared" si="2"/>
        <v>24135</v>
      </c>
    </row>
    <row r="16" spans="1:6" hidden="1" x14ac:dyDescent="0.25">
      <c r="A16">
        <v>0</v>
      </c>
      <c r="B16" t="s">
        <v>106</v>
      </c>
      <c r="C16" t="str">
        <f t="shared" si="0"/>
        <v>c</v>
      </c>
      <c r="D16" t="str">
        <f t="shared" si="1"/>
        <v>0c</v>
      </c>
      <c r="E16">
        <f t="shared" si="3"/>
        <v>0</v>
      </c>
      <c r="F16">
        <f t="shared" si="2"/>
        <v>0</v>
      </c>
    </row>
    <row r="17" spans="1:6" x14ac:dyDescent="0.25">
      <c r="A17">
        <v>1</v>
      </c>
      <c r="B17" t="s">
        <v>103</v>
      </c>
      <c r="C17" t="str">
        <f t="shared" si="0"/>
        <v>5e</v>
      </c>
      <c r="D17" t="str">
        <f t="shared" si="1"/>
        <v>5e</v>
      </c>
      <c r="E17" t="str">
        <f t="shared" si="3"/>
        <v>5e0c</v>
      </c>
      <c r="F17">
        <f t="shared" si="2"/>
        <v>24076</v>
      </c>
    </row>
    <row r="18" spans="1:6" hidden="1" x14ac:dyDescent="0.25">
      <c r="A18">
        <v>0</v>
      </c>
      <c r="B18" t="s">
        <v>107</v>
      </c>
      <c r="C18" t="str">
        <f t="shared" si="0"/>
        <v>d8</v>
      </c>
      <c r="D18" t="str">
        <f t="shared" si="1"/>
        <v>d8</v>
      </c>
      <c r="E18">
        <f t="shared" si="3"/>
        <v>0</v>
      </c>
      <c r="F18">
        <f t="shared" si="2"/>
        <v>0</v>
      </c>
    </row>
    <row r="19" spans="1:6" x14ac:dyDescent="0.25">
      <c r="A19">
        <v>1</v>
      </c>
      <c r="B19" t="s">
        <v>100</v>
      </c>
      <c r="C19" t="str">
        <f t="shared" si="0"/>
        <v>5d</v>
      </c>
      <c r="D19" t="str">
        <f t="shared" si="1"/>
        <v>5d</v>
      </c>
      <c r="E19" t="str">
        <f t="shared" si="3"/>
        <v>5dd8</v>
      </c>
      <c r="F19">
        <f t="shared" si="2"/>
        <v>24024</v>
      </c>
    </row>
    <row r="20" spans="1:6" hidden="1" x14ac:dyDescent="0.25">
      <c r="A20">
        <v>0</v>
      </c>
      <c r="B20" t="s">
        <v>108</v>
      </c>
      <c r="C20" t="str">
        <f t="shared" si="0"/>
        <v>af</v>
      </c>
      <c r="D20" t="str">
        <f t="shared" si="1"/>
        <v>af</v>
      </c>
      <c r="E20">
        <f t="shared" si="3"/>
        <v>0</v>
      </c>
      <c r="F20">
        <f t="shared" si="2"/>
        <v>0</v>
      </c>
    </row>
    <row r="21" spans="1:6" x14ac:dyDescent="0.25">
      <c r="A21">
        <v>1</v>
      </c>
      <c r="B21" t="s">
        <v>100</v>
      </c>
      <c r="C21" t="str">
        <f t="shared" si="0"/>
        <v>5d</v>
      </c>
      <c r="D21" t="str">
        <f t="shared" si="1"/>
        <v>5d</v>
      </c>
      <c r="E21" t="str">
        <f t="shared" si="3"/>
        <v>5daf</v>
      </c>
      <c r="F21">
        <f t="shared" si="2"/>
        <v>23983</v>
      </c>
    </row>
    <row r="22" spans="1:6" hidden="1" x14ac:dyDescent="0.25">
      <c r="A22">
        <v>0</v>
      </c>
      <c r="B22" t="s">
        <v>109</v>
      </c>
      <c r="C22" t="str">
        <f t="shared" si="0"/>
        <v>92</v>
      </c>
      <c r="D22" t="str">
        <f t="shared" si="1"/>
        <v>92</v>
      </c>
      <c r="E22">
        <f t="shared" si="3"/>
        <v>0</v>
      </c>
      <c r="F22">
        <f t="shared" si="2"/>
        <v>0</v>
      </c>
    </row>
    <row r="23" spans="1:6" x14ac:dyDescent="0.25">
      <c r="A23">
        <v>1</v>
      </c>
      <c r="B23" t="s">
        <v>100</v>
      </c>
      <c r="C23" t="str">
        <f t="shared" si="0"/>
        <v>5d</v>
      </c>
      <c r="D23" t="str">
        <f t="shared" si="1"/>
        <v>5d</v>
      </c>
      <c r="E23" t="str">
        <f t="shared" si="3"/>
        <v>5d92</v>
      </c>
      <c r="F23">
        <f t="shared" si="2"/>
        <v>23954</v>
      </c>
    </row>
    <row r="24" spans="1:6" hidden="1" x14ac:dyDescent="0.25">
      <c r="A24">
        <v>0</v>
      </c>
      <c r="B24" t="s">
        <v>90</v>
      </c>
      <c r="C24" t="str">
        <f t="shared" si="0"/>
        <v>7b</v>
      </c>
      <c r="D24" t="str">
        <f t="shared" si="1"/>
        <v>7b</v>
      </c>
      <c r="E24">
        <f t="shared" si="3"/>
        <v>0</v>
      </c>
      <c r="F24">
        <f t="shared" si="2"/>
        <v>0</v>
      </c>
    </row>
    <row r="25" spans="1:6" x14ac:dyDescent="0.25">
      <c r="A25">
        <v>1</v>
      </c>
      <c r="B25" t="s">
        <v>100</v>
      </c>
      <c r="C25" t="str">
        <f t="shared" si="0"/>
        <v>5d</v>
      </c>
      <c r="D25" t="str">
        <f t="shared" si="1"/>
        <v>5d</v>
      </c>
      <c r="E25" t="str">
        <f t="shared" si="3"/>
        <v>5d7b</v>
      </c>
      <c r="F25">
        <f t="shared" si="2"/>
        <v>23931</v>
      </c>
    </row>
    <row r="26" spans="1:6" hidden="1" x14ac:dyDescent="0.25">
      <c r="A26">
        <v>0</v>
      </c>
      <c r="B26" t="s">
        <v>110</v>
      </c>
      <c r="C26" t="str">
        <f t="shared" si="0"/>
        <v>6a</v>
      </c>
      <c r="D26" t="str">
        <f t="shared" si="1"/>
        <v>6a</v>
      </c>
      <c r="E26">
        <f t="shared" si="3"/>
        <v>0</v>
      </c>
      <c r="F26">
        <f t="shared" si="2"/>
        <v>0</v>
      </c>
    </row>
    <row r="27" spans="1:6" x14ac:dyDescent="0.25">
      <c r="A27">
        <v>1</v>
      </c>
      <c r="B27" t="s">
        <v>100</v>
      </c>
      <c r="C27" t="str">
        <f t="shared" si="0"/>
        <v>5d</v>
      </c>
      <c r="D27" t="str">
        <f t="shared" si="1"/>
        <v>5d</v>
      </c>
      <c r="E27" t="str">
        <f t="shared" si="3"/>
        <v>5d6a</v>
      </c>
      <c r="F27">
        <f t="shared" si="2"/>
        <v>23914</v>
      </c>
    </row>
    <row r="28" spans="1:6" hidden="1" x14ac:dyDescent="0.25">
      <c r="A28">
        <v>0</v>
      </c>
      <c r="B28" t="s">
        <v>100</v>
      </c>
      <c r="C28" t="str">
        <f t="shared" si="0"/>
        <v>5d</v>
      </c>
      <c r="D28" t="str">
        <f t="shared" si="1"/>
        <v>5d</v>
      </c>
      <c r="E28">
        <f t="shared" si="3"/>
        <v>0</v>
      </c>
      <c r="F28">
        <f t="shared" si="2"/>
        <v>0</v>
      </c>
    </row>
    <row r="29" spans="1:6" x14ac:dyDescent="0.25">
      <c r="A29">
        <v>1</v>
      </c>
      <c r="B29" t="s">
        <v>100</v>
      </c>
      <c r="C29" t="str">
        <f t="shared" si="0"/>
        <v>5d</v>
      </c>
      <c r="D29" t="str">
        <f t="shared" si="1"/>
        <v>5d</v>
      </c>
      <c r="E29" t="str">
        <f t="shared" si="3"/>
        <v>5d5d</v>
      </c>
      <c r="F29">
        <f t="shared" si="2"/>
        <v>23901</v>
      </c>
    </row>
    <row r="30" spans="1:6" hidden="1" x14ac:dyDescent="0.25">
      <c r="A30">
        <v>0</v>
      </c>
      <c r="B30" t="s">
        <v>99</v>
      </c>
      <c r="C30" t="str">
        <f t="shared" si="0"/>
        <v>54</v>
      </c>
      <c r="D30" t="str">
        <f t="shared" si="1"/>
        <v>54</v>
      </c>
      <c r="E30">
        <f t="shared" si="3"/>
        <v>0</v>
      </c>
      <c r="F30">
        <f t="shared" si="2"/>
        <v>0</v>
      </c>
    </row>
    <row r="31" spans="1:6" x14ac:dyDescent="0.25">
      <c r="A31">
        <v>1</v>
      </c>
      <c r="B31" t="s">
        <v>100</v>
      </c>
      <c r="C31" t="str">
        <f t="shared" si="0"/>
        <v>5d</v>
      </c>
      <c r="D31" t="str">
        <f t="shared" si="1"/>
        <v>5d</v>
      </c>
      <c r="E31" t="str">
        <f t="shared" si="3"/>
        <v>5d54</v>
      </c>
      <c r="F31">
        <f t="shared" si="2"/>
        <v>23892</v>
      </c>
    </row>
    <row r="32" spans="1:6" hidden="1" x14ac:dyDescent="0.25">
      <c r="A32">
        <v>0</v>
      </c>
      <c r="B32" t="s">
        <v>111</v>
      </c>
      <c r="C32" t="str">
        <f t="shared" si="0"/>
        <v>4d</v>
      </c>
      <c r="D32" t="str">
        <f t="shared" si="1"/>
        <v>4d</v>
      </c>
      <c r="E32">
        <f t="shared" si="3"/>
        <v>0</v>
      </c>
      <c r="F32">
        <f t="shared" si="2"/>
        <v>0</v>
      </c>
    </row>
    <row r="33" spans="1:6" x14ac:dyDescent="0.25">
      <c r="A33">
        <v>1</v>
      </c>
      <c r="B33" t="s">
        <v>100</v>
      </c>
      <c r="C33" t="str">
        <f t="shared" si="0"/>
        <v>5d</v>
      </c>
      <c r="D33" t="str">
        <f t="shared" si="1"/>
        <v>5d</v>
      </c>
      <c r="E33" t="str">
        <f t="shared" si="3"/>
        <v>5d4d</v>
      </c>
      <c r="F33">
        <f t="shared" si="2"/>
        <v>23885</v>
      </c>
    </row>
    <row r="34" spans="1:6" hidden="1" x14ac:dyDescent="0.25">
      <c r="A34">
        <v>0</v>
      </c>
      <c r="B34" t="s">
        <v>105</v>
      </c>
      <c r="C34" t="str">
        <f t="shared" si="0"/>
        <v>47</v>
      </c>
      <c r="D34" t="str">
        <f t="shared" si="1"/>
        <v>47</v>
      </c>
      <c r="E34">
        <f t="shared" si="3"/>
        <v>0</v>
      </c>
      <c r="F34">
        <f t="shared" si="2"/>
        <v>0</v>
      </c>
    </row>
    <row r="35" spans="1:6" x14ac:dyDescent="0.25">
      <c r="A35">
        <v>1</v>
      </c>
      <c r="B35" t="s">
        <v>100</v>
      </c>
      <c r="C35" t="str">
        <f t="shared" si="0"/>
        <v>5d</v>
      </c>
      <c r="D35" t="str">
        <f t="shared" si="1"/>
        <v>5d</v>
      </c>
      <c r="E35" t="str">
        <f t="shared" si="3"/>
        <v>5d47</v>
      </c>
      <c r="F35">
        <f t="shared" si="2"/>
        <v>23879</v>
      </c>
    </row>
    <row r="36" spans="1:6" hidden="1" x14ac:dyDescent="0.25">
      <c r="A36">
        <v>0</v>
      </c>
      <c r="B36" t="s">
        <v>112</v>
      </c>
      <c r="C36" t="str">
        <f t="shared" si="0"/>
        <v>43</v>
      </c>
      <c r="D36" t="str">
        <f t="shared" si="1"/>
        <v>43</v>
      </c>
      <c r="E36">
        <f t="shared" si="3"/>
        <v>0</v>
      </c>
      <c r="F36">
        <f t="shared" si="2"/>
        <v>0</v>
      </c>
    </row>
    <row r="37" spans="1:6" x14ac:dyDescent="0.25">
      <c r="A37">
        <v>1</v>
      </c>
      <c r="B37" t="s">
        <v>100</v>
      </c>
      <c r="C37" t="str">
        <f t="shared" si="0"/>
        <v>5d</v>
      </c>
      <c r="D37" t="str">
        <f t="shared" si="1"/>
        <v>5d</v>
      </c>
      <c r="E37" t="str">
        <f t="shared" si="3"/>
        <v>5d43</v>
      </c>
      <c r="F37">
        <f t="shared" si="2"/>
        <v>23875</v>
      </c>
    </row>
    <row r="38" spans="1:6" hidden="1" x14ac:dyDescent="0.25">
      <c r="A38">
        <v>0</v>
      </c>
      <c r="B38" t="s">
        <v>113</v>
      </c>
      <c r="C38" t="str">
        <f t="shared" si="0"/>
        <v>3f</v>
      </c>
      <c r="D38" t="str">
        <f t="shared" si="1"/>
        <v>3f</v>
      </c>
      <c r="E38">
        <f t="shared" si="3"/>
        <v>0</v>
      </c>
      <c r="F38">
        <f t="shared" si="2"/>
        <v>0</v>
      </c>
    </row>
    <row r="39" spans="1:6" x14ac:dyDescent="0.25">
      <c r="A39">
        <v>1</v>
      </c>
      <c r="B39" t="s">
        <v>100</v>
      </c>
      <c r="C39" t="str">
        <f t="shared" si="0"/>
        <v>5d</v>
      </c>
      <c r="D39" t="str">
        <f t="shared" si="1"/>
        <v>5d</v>
      </c>
      <c r="E39" t="str">
        <f t="shared" si="3"/>
        <v>5d3f</v>
      </c>
      <c r="F39">
        <f t="shared" si="2"/>
        <v>23871</v>
      </c>
    </row>
    <row r="40" spans="1:6" hidden="1" x14ac:dyDescent="0.25">
      <c r="A40">
        <v>0</v>
      </c>
      <c r="B40" t="s">
        <v>114</v>
      </c>
      <c r="C40" t="str">
        <f t="shared" si="0"/>
        <v>3d</v>
      </c>
      <c r="D40" t="str">
        <f t="shared" si="1"/>
        <v>3d</v>
      </c>
      <c r="E40">
        <f t="shared" si="3"/>
        <v>0</v>
      </c>
      <c r="F40">
        <f t="shared" si="2"/>
        <v>0</v>
      </c>
    </row>
    <row r="41" spans="1:6" x14ac:dyDescent="0.25">
      <c r="A41">
        <v>1</v>
      </c>
      <c r="B41" t="s">
        <v>100</v>
      </c>
      <c r="C41" t="str">
        <f t="shared" si="0"/>
        <v>5d</v>
      </c>
      <c r="D41" t="str">
        <f t="shared" si="1"/>
        <v>5d</v>
      </c>
      <c r="E41" t="str">
        <f t="shared" si="3"/>
        <v>5d3d</v>
      </c>
      <c r="F41">
        <f t="shared" si="2"/>
        <v>23869</v>
      </c>
    </row>
    <row r="42" spans="1:6" hidden="1" x14ac:dyDescent="0.25">
      <c r="A42">
        <v>0</v>
      </c>
      <c r="B42" t="s">
        <v>115</v>
      </c>
      <c r="C42" t="str">
        <f t="shared" si="0"/>
        <v>3b</v>
      </c>
      <c r="D42" t="str">
        <f t="shared" si="1"/>
        <v>3b</v>
      </c>
      <c r="E42">
        <f t="shared" si="3"/>
        <v>0</v>
      </c>
      <c r="F42">
        <f t="shared" si="2"/>
        <v>0</v>
      </c>
    </row>
    <row r="43" spans="1:6" x14ac:dyDescent="0.25">
      <c r="A43">
        <v>1</v>
      </c>
      <c r="B43" t="s">
        <v>100</v>
      </c>
      <c r="C43" t="str">
        <f t="shared" si="0"/>
        <v>5d</v>
      </c>
      <c r="D43" t="str">
        <f t="shared" si="1"/>
        <v>5d</v>
      </c>
      <c r="E43" t="str">
        <f t="shared" si="3"/>
        <v>5d3b</v>
      </c>
      <c r="F43">
        <f t="shared" si="2"/>
        <v>23867</v>
      </c>
    </row>
    <row r="44" spans="1:6" hidden="1" x14ac:dyDescent="0.25">
      <c r="A44">
        <v>0</v>
      </c>
      <c r="B44" t="s">
        <v>95</v>
      </c>
      <c r="C44" t="str">
        <f t="shared" si="0"/>
        <v>3a</v>
      </c>
      <c r="D44" t="str">
        <f t="shared" si="1"/>
        <v>3a</v>
      </c>
      <c r="E44">
        <f t="shared" si="3"/>
        <v>0</v>
      </c>
      <c r="F44">
        <f t="shared" si="2"/>
        <v>0</v>
      </c>
    </row>
    <row r="45" spans="1:6" x14ac:dyDescent="0.25">
      <c r="A45">
        <v>1</v>
      </c>
      <c r="B45" t="s">
        <v>100</v>
      </c>
      <c r="C45" t="str">
        <f t="shared" si="0"/>
        <v>5d</v>
      </c>
      <c r="D45" t="str">
        <f t="shared" si="1"/>
        <v>5d</v>
      </c>
      <c r="E45" t="str">
        <f t="shared" si="3"/>
        <v>5d3a</v>
      </c>
      <c r="F45">
        <f t="shared" si="2"/>
        <v>23866</v>
      </c>
    </row>
    <row r="46" spans="1:6" hidden="1" x14ac:dyDescent="0.25">
      <c r="A46">
        <v>0</v>
      </c>
      <c r="B46" t="s">
        <v>116</v>
      </c>
      <c r="C46" t="str">
        <f t="shared" si="0"/>
        <v>39</v>
      </c>
      <c r="D46" t="str">
        <f t="shared" si="1"/>
        <v>39</v>
      </c>
      <c r="E46">
        <f t="shared" si="3"/>
        <v>0</v>
      </c>
      <c r="F46">
        <f t="shared" si="2"/>
        <v>0</v>
      </c>
    </row>
    <row r="47" spans="1:6" x14ac:dyDescent="0.25">
      <c r="A47">
        <v>1</v>
      </c>
      <c r="B47" t="s">
        <v>100</v>
      </c>
      <c r="C47" t="str">
        <f t="shared" si="0"/>
        <v>5d</v>
      </c>
      <c r="D47" t="str">
        <f t="shared" si="1"/>
        <v>5d</v>
      </c>
      <c r="E47" t="str">
        <f t="shared" si="3"/>
        <v>5d39</v>
      </c>
      <c r="F47">
        <f t="shared" si="2"/>
        <v>23865</v>
      </c>
    </row>
    <row r="48" spans="1:6" hidden="1" x14ac:dyDescent="0.25">
      <c r="A48">
        <v>0</v>
      </c>
      <c r="B48" t="s">
        <v>116</v>
      </c>
      <c r="C48" t="str">
        <f t="shared" si="0"/>
        <v>39</v>
      </c>
      <c r="D48" t="str">
        <f t="shared" si="1"/>
        <v>39</v>
      </c>
      <c r="E48">
        <f t="shared" si="3"/>
        <v>0</v>
      </c>
      <c r="F48">
        <f t="shared" si="2"/>
        <v>0</v>
      </c>
    </row>
    <row r="49" spans="1:6" x14ac:dyDescent="0.25">
      <c r="A49">
        <v>1</v>
      </c>
      <c r="B49" t="s">
        <v>100</v>
      </c>
      <c r="C49" t="str">
        <f t="shared" si="0"/>
        <v>5d</v>
      </c>
      <c r="D49" t="str">
        <f t="shared" si="1"/>
        <v>5d</v>
      </c>
      <c r="E49" t="str">
        <f t="shared" si="3"/>
        <v>5d39</v>
      </c>
      <c r="F49">
        <f t="shared" si="2"/>
        <v>23865</v>
      </c>
    </row>
    <row r="50" spans="1:6" hidden="1" x14ac:dyDescent="0.25">
      <c r="A50">
        <v>0</v>
      </c>
      <c r="B50" t="s">
        <v>82</v>
      </c>
      <c r="C50" t="str">
        <f t="shared" si="0"/>
        <v>38</v>
      </c>
      <c r="D50" t="str">
        <f t="shared" si="1"/>
        <v>38</v>
      </c>
      <c r="E50">
        <f t="shared" si="3"/>
        <v>0</v>
      </c>
      <c r="F50">
        <f t="shared" si="2"/>
        <v>0</v>
      </c>
    </row>
    <row r="51" spans="1:6" x14ac:dyDescent="0.25">
      <c r="A51">
        <v>1</v>
      </c>
      <c r="B51" t="s">
        <v>100</v>
      </c>
      <c r="C51" t="str">
        <f t="shared" si="0"/>
        <v>5d</v>
      </c>
      <c r="D51" t="str">
        <f t="shared" si="1"/>
        <v>5d</v>
      </c>
      <c r="E51" t="str">
        <f t="shared" si="3"/>
        <v>5d38</v>
      </c>
      <c r="F51">
        <f t="shared" si="2"/>
        <v>23864</v>
      </c>
    </row>
    <row r="52" spans="1:6" hidden="1" x14ac:dyDescent="0.25">
      <c r="A52">
        <v>0</v>
      </c>
      <c r="B52" t="s">
        <v>82</v>
      </c>
      <c r="C52" t="str">
        <f t="shared" si="0"/>
        <v>38</v>
      </c>
      <c r="D52" t="str">
        <f t="shared" si="1"/>
        <v>38</v>
      </c>
      <c r="E52">
        <f t="shared" si="3"/>
        <v>0</v>
      </c>
      <c r="F52">
        <f t="shared" si="2"/>
        <v>0</v>
      </c>
    </row>
    <row r="53" spans="1:6" x14ac:dyDescent="0.25">
      <c r="A53">
        <v>1</v>
      </c>
      <c r="B53" t="s">
        <v>100</v>
      </c>
      <c r="C53" t="str">
        <f t="shared" si="0"/>
        <v>5d</v>
      </c>
      <c r="D53" t="str">
        <f t="shared" si="1"/>
        <v>5d</v>
      </c>
      <c r="E53" t="str">
        <f t="shared" si="3"/>
        <v>5d38</v>
      </c>
      <c r="F53">
        <f t="shared" si="2"/>
        <v>23864</v>
      </c>
    </row>
    <row r="54" spans="1:6" hidden="1" x14ac:dyDescent="0.25">
      <c r="A54">
        <v>0</v>
      </c>
      <c r="B54" t="s">
        <v>117</v>
      </c>
      <c r="C54" t="str">
        <f t="shared" si="0"/>
        <v>37</v>
      </c>
      <c r="D54" t="str">
        <f t="shared" si="1"/>
        <v>37</v>
      </c>
      <c r="E54">
        <f t="shared" si="3"/>
        <v>0</v>
      </c>
      <c r="F54">
        <f t="shared" si="2"/>
        <v>0</v>
      </c>
    </row>
    <row r="55" spans="1:6" x14ac:dyDescent="0.25">
      <c r="A55">
        <v>1</v>
      </c>
      <c r="B55" t="s">
        <v>100</v>
      </c>
      <c r="C55" t="str">
        <f t="shared" si="0"/>
        <v>5d</v>
      </c>
      <c r="D55" t="str">
        <f t="shared" si="1"/>
        <v>5d</v>
      </c>
      <c r="E55" t="str">
        <f t="shared" si="3"/>
        <v>5d37</v>
      </c>
      <c r="F55">
        <f t="shared" si="2"/>
        <v>23863</v>
      </c>
    </row>
    <row r="56" spans="1:6" hidden="1" x14ac:dyDescent="0.25">
      <c r="A56">
        <v>0</v>
      </c>
      <c r="B56" t="s">
        <v>117</v>
      </c>
      <c r="C56" t="str">
        <f t="shared" si="0"/>
        <v>37</v>
      </c>
      <c r="D56" t="str">
        <f t="shared" si="1"/>
        <v>37</v>
      </c>
      <c r="E56">
        <f t="shared" si="3"/>
        <v>0</v>
      </c>
      <c r="F56">
        <f t="shared" si="2"/>
        <v>0</v>
      </c>
    </row>
    <row r="57" spans="1:6" x14ac:dyDescent="0.25">
      <c r="A57">
        <v>1</v>
      </c>
      <c r="B57" t="s">
        <v>100</v>
      </c>
      <c r="C57" t="str">
        <f t="shared" si="0"/>
        <v>5d</v>
      </c>
      <c r="D57" t="str">
        <f t="shared" si="1"/>
        <v>5d</v>
      </c>
      <c r="E57" t="str">
        <f t="shared" si="3"/>
        <v>5d37</v>
      </c>
      <c r="F57">
        <f t="shared" si="2"/>
        <v>23863</v>
      </c>
    </row>
    <row r="58" spans="1:6" hidden="1" x14ac:dyDescent="0.25">
      <c r="A58">
        <v>0</v>
      </c>
      <c r="B58" t="s">
        <v>117</v>
      </c>
      <c r="C58" t="str">
        <f t="shared" si="0"/>
        <v>37</v>
      </c>
      <c r="D58" t="str">
        <f t="shared" si="1"/>
        <v>37</v>
      </c>
      <c r="E58">
        <f t="shared" si="3"/>
        <v>0</v>
      </c>
      <c r="F58">
        <f t="shared" si="2"/>
        <v>0</v>
      </c>
    </row>
    <row r="59" spans="1:6" x14ac:dyDescent="0.25">
      <c r="A59">
        <v>1</v>
      </c>
      <c r="B59" t="s">
        <v>100</v>
      </c>
      <c r="C59" t="str">
        <f t="shared" si="0"/>
        <v>5d</v>
      </c>
      <c r="D59" t="str">
        <f t="shared" si="1"/>
        <v>5d</v>
      </c>
      <c r="E59" t="str">
        <f t="shared" si="3"/>
        <v>5d37</v>
      </c>
      <c r="F59">
        <f t="shared" si="2"/>
        <v>23863</v>
      </c>
    </row>
    <row r="60" spans="1:6" hidden="1" x14ac:dyDescent="0.25">
      <c r="A60">
        <v>0</v>
      </c>
      <c r="B60" t="s">
        <v>117</v>
      </c>
      <c r="C60" t="str">
        <f t="shared" si="0"/>
        <v>37</v>
      </c>
      <c r="D60" t="str">
        <f t="shared" si="1"/>
        <v>37</v>
      </c>
      <c r="E60">
        <f t="shared" si="3"/>
        <v>0</v>
      </c>
      <c r="F60">
        <f t="shared" si="2"/>
        <v>0</v>
      </c>
    </row>
    <row r="61" spans="1:6" x14ac:dyDescent="0.25">
      <c r="A61">
        <v>1</v>
      </c>
      <c r="B61" t="s">
        <v>100</v>
      </c>
      <c r="C61" t="str">
        <f t="shared" si="0"/>
        <v>5d</v>
      </c>
      <c r="D61" t="str">
        <f t="shared" si="1"/>
        <v>5d</v>
      </c>
      <c r="E61" t="str">
        <f t="shared" si="3"/>
        <v>5d37</v>
      </c>
      <c r="F61">
        <f t="shared" si="2"/>
        <v>23863</v>
      </c>
    </row>
    <row r="62" spans="1:6" hidden="1" x14ac:dyDescent="0.25">
      <c r="A62">
        <v>0</v>
      </c>
      <c r="B62" t="s">
        <v>118</v>
      </c>
      <c r="C62" t="str">
        <f t="shared" si="0"/>
        <v>36</v>
      </c>
      <c r="D62" t="str">
        <f t="shared" si="1"/>
        <v>36</v>
      </c>
      <c r="E62">
        <f t="shared" si="3"/>
        <v>0</v>
      </c>
      <c r="F62">
        <f t="shared" si="2"/>
        <v>0</v>
      </c>
    </row>
    <row r="63" spans="1:6" x14ac:dyDescent="0.25">
      <c r="A63">
        <v>1</v>
      </c>
      <c r="B63" t="s">
        <v>100</v>
      </c>
      <c r="C63" t="str">
        <f t="shared" si="0"/>
        <v>5d</v>
      </c>
      <c r="D63" t="str">
        <f t="shared" si="1"/>
        <v>5d</v>
      </c>
      <c r="E63" t="str">
        <f t="shared" si="3"/>
        <v>5d36</v>
      </c>
      <c r="F63">
        <f t="shared" si="2"/>
        <v>23862</v>
      </c>
    </row>
    <row r="64" spans="1:6" hidden="1" x14ac:dyDescent="0.25">
      <c r="A64">
        <v>0</v>
      </c>
      <c r="B64" t="s">
        <v>118</v>
      </c>
      <c r="C64" t="str">
        <f t="shared" si="0"/>
        <v>36</v>
      </c>
      <c r="D64" t="str">
        <f t="shared" si="1"/>
        <v>36</v>
      </c>
      <c r="E64">
        <f t="shared" si="3"/>
        <v>0</v>
      </c>
      <c r="F64">
        <f t="shared" si="2"/>
        <v>0</v>
      </c>
    </row>
    <row r="65" spans="1:6" x14ac:dyDescent="0.25">
      <c r="A65">
        <v>1</v>
      </c>
      <c r="B65" t="s">
        <v>100</v>
      </c>
      <c r="C65" t="str">
        <f t="shared" si="0"/>
        <v>5d</v>
      </c>
      <c r="D65" t="str">
        <f t="shared" si="1"/>
        <v>5d</v>
      </c>
      <c r="E65" t="str">
        <f t="shared" si="3"/>
        <v>5d36</v>
      </c>
      <c r="F65">
        <f t="shared" si="2"/>
        <v>23862</v>
      </c>
    </row>
    <row r="66" spans="1:6" hidden="1" x14ac:dyDescent="0.25">
      <c r="A66">
        <v>0</v>
      </c>
      <c r="B66" t="s">
        <v>118</v>
      </c>
      <c r="C66" t="str">
        <f t="shared" si="0"/>
        <v>36</v>
      </c>
      <c r="D66" t="str">
        <f t="shared" si="1"/>
        <v>36</v>
      </c>
      <c r="E66">
        <f t="shared" si="3"/>
        <v>0</v>
      </c>
      <c r="F66">
        <f t="shared" si="2"/>
        <v>0</v>
      </c>
    </row>
    <row r="67" spans="1:6" x14ac:dyDescent="0.25">
      <c r="A67">
        <v>1</v>
      </c>
      <c r="B67" t="s">
        <v>100</v>
      </c>
      <c r="C67" t="str">
        <f t="shared" ref="C67:C130" si="4">IF(LEN(B67)&lt;4,RIGHT(B67,1),RIGHT(B67,2))</f>
        <v>5d</v>
      </c>
      <c r="D67" t="str">
        <f t="shared" ref="D67:D130" si="5">IF(LEN(C67)&lt;2,CONCATENATE("0",C67),C67)</f>
        <v>5d</v>
      </c>
      <c r="E67" t="str">
        <f t="shared" si="3"/>
        <v>5d36</v>
      </c>
      <c r="F67">
        <f t="shared" ref="F67:F130" si="6">IF(E67="ffff",,HEX2DEC(E67))</f>
        <v>23862</v>
      </c>
    </row>
    <row r="68" spans="1:6" hidden="1" x14ac:dyDescent="0.25">
      <c r="A68">
        <v>0</v>
      </c>
      <c r="B68" t="s">
        <v>118</v>
      </c>
      <c r="C68" t="str">
        <f t="shared" si="4"/>
        <v>36</v>
      </c>
      <c r="D68" t="str">
        <f t="shared" si="5"/>
        <v>36</v>
      </c>
      <c r="E68">
        <f t="shared" ref="E68:E131" si="7">IF(A68=1,CONCATENATE(D68,D67),0)</f>
        <v>0</v>
      </c>
      <c r="F68">
        <f t="shared" si="6"/>
        <v>0</v>
      </c>
    </row>
    <row r="69" spans="1:6" x14ac:dyDescent="0.25">
      <c r="A69">
        <v>1</v>
      </c>
      <c r="B69" t="s">
        <v>100</v>
      </c>
      <c r="C69" t="str">
        <f t="shared" si="4"/>
        <v>5d</v>
      </c>
      <c r="D69" t="str">
        <f t="shared" si="5"/>
        <v>5d</v>
      </c>
      <c r="E69" t="str">
        <f t="shared" si="7"/>
        <v>5d36</v>
      </c>
      <c r="F69">
        <f t="shared" si="6"/>
        <v>23862</v>
      </c>
    </row>
    <row r="70" spans="1:6" hidden="1" x14ac:dyDescent="0.25">
      <c r="A70">
        <v>0</v>
      </c>
      <c r="B70" t="s">
        <v>118</v>
      </c>
      <c r="C70" t="str">
        <f t="shared" si="4"/>
        <v>36</v>
      </c>
      <c r="D70" t="str">
        <f t="shared" si="5"/>
        <v>36</v>
      </c>
      <c r="E70">
        <f t="shared" si="7"/>
        <v>0</v>
      </c>
      <c r="F70">
        <f t="shared" si="6"/>
        <v>0</v>
      </c>
    </row>
    <row r="71" spans="1:6" x14ac:dyDescent="0.25">
      <c r="A71">
        <v>1</v>
      </c>
      <c r="B71" t="s">
        <v>100</v>
      </c>
      <c r="C71" t="str">
        <f t="shared" si="4"/>
        <v>5d</v>
      </c>
      <c r="D71" t="str">
        <f t="shared" si="5"/>
        <v>5d</v>
      </c>
      <c r="E71" t="str">
        <f t="shared" si="7"/>
        <v>5d36</v>
      </c>
      <c r="F71">
        <f t="shared" si="6"/>
        <v>23862</v>
      </c>
    </row>
    <row r="72" spans="1:6" hidden="1" x14ac:dyDescent="0.25">
      <c r="A72">
        <v>0</v>
      </c>
      <c r="B72" t="s">
        <v>118</v>
      </c>
      <c r="C72" t="str">
        <f t="shared" si="4"/>
        <v>36</v>
      </c>
      <c r="D72" t="str">
        <f t="shared" si="5"/>
        <v>36</v>
      </c>
      <c r="E72">
        <f t="shared" si="7"/>
        <v>0</v>
      </c>
      <c r="F72">
        <f t="shared" si="6"/>
        <v>0</v>
      </c>
    </row>
    <row r="73" spans="1:6" x14ac:dyDescent="0.25">
      <c r="A73">
        <v>1</v>
      </c>
      <c r="B73" t="s">
        <v>100</v>
      </c>
      <c r="C73" t="str">
        <f t="shared" si="4"/>
        <v>5d</v>
      </c>
      <c r="D73" t="str">
        <f t="shared" si="5"/>
        <v>5d</v>
      </c>
      <c r="E73" t="str">
        <f t="shared" si="7"/>
        <v>5d36</v>
      </c>
      <c r="F73">
        <f t="shared" si="6"/>
        <v>23862</v>
      </c>
    </row>
    <row r="74" spans="1:6" hidden="1" x14ac:dyDescent="0.25">
      <c r="A74">
        <v>0</v>
      </c>
      <c r="B74" t="s">
        <v>118</v>
      </c>
      <c r="C74" t="str">
        <f t="shared" si="4"/>
        <v>36</v>
      </c>
      <c r="D74" t="str">
        <f t="shared" si="5"/>
        <v>36</v>
      </c>
      <c r="E74">
        <f t="shared" si="7"/>
        <v>0</v>
      </c>
      <c r="F74">
        <f t="shared" si="6"/>
        <v>0</v>
      </c>
    </row>
    <row r="75" spans="1:6" x14ac:dyDescent="0.25">
      <c r="A75">
        <v>1</v>
      </c>
      <c r="B75" t="s">
        <v>100</v>
      </c>
      <c r="C75" t="str">
        <f t="shared" si="4"/>
        <v>5d</v>
      </c>
      <c r="D75" t="str">
        <f t="shared" si="5"/>
        <v>5d</v>
      </c>
      <c r="E75" t="str">
        <f t="shared" si="7"/>
        <v>5d36</v>
      </c>
      <c r="F75">
        <f t="shared" si="6"/>
        <v>23862</v>
      </c>
    </row>
    <row r="76" spans="1:6" hidden="1" x14ac:dyDescent="0.25">
      <c r="A76">
        <v>0</v>
      </c>
      <c r="B76" t="s">
        <v>118</v>
      </c>
      <c r="C76" t="str">
        <f t="shared" si="4"/>
        <v>36</v>
      </c>
      <c r="D76" t="str">
        <f t="shared" si="5"/>
        <v>36</v>
      </c>
      <c r="E76">
        <f t="shared" si="7"/>
        <v>0</v>
      </c>
      <c r="F76">
        <f t="shared" si="6"/>
        <v>0</v>
      </c>
    </row>
    <row r="77" spans="1:6" x14ac:dyDescent="0.25">
      <c r="A77">
        <v>1</v>
      </c>
      <c r="B77" t="s">
        <v>100</v>
      </c>
      <c r="C77" t="str">
        <f t="shared" si="4"/>
        <v>5d</v>
      </c>
      <c r="D77" t="str">
        <f t="shared" si="5"/>
        <v>5d</v>
      </c>
      <c r="E77" t="str">
        <f t="shared" si="7"/>
        <v>5d36</v>
      </c>
      <c r="F77">
        <f t="shared" si="6"/>
        <v>23862</v>
      </c>
    </row>
    <row r="78" spans="1:6" hidden="1" x14ac:dyDescent="0.25">
      <c r="A78">
        <v>0</v>
      </c>
      <c r="B78" t="s">
        <v>118</v>
      </c>
      <c r="C78" t="str">
        <f t="shared" si="4"/>
        <v>36</v>
      </c>
      <c r="D78" t="str">
        <f t="shared" si="5"/>
        <v>36</v>
      </c>
      <c r="E78">
        <f t="shared" si="7"/>
        <v>0</v>
      </c>
      <c r="F78">
        <f t="shared" si="6"/>
        <v>0</v>
      </c>
    </row>
    <row r="79" spans="1:6" x14ac:dyDescent="0.25">
      <c r="A79">
        <v>1</v>
      </c>
      <c r="B79" t="s">
        <v>100</v>
      </c>
      <c r="C79" t="str">
        <f t="shared" si="4"/>
        <v>5d</v>
      </c>
      <c r="D79" t="str">
        <f t="shared" si="5"/>
        <v>5d</v>
      </c>
      <c r="E79" t="str">
        <f t="shared" si="7"/>
        <v>5d36</v>
      </c>
      <c r="F79">
        <f t="shared" si="6"/>
        <v>23862</v>
      </c>
    </row>
    <row r="80" spans="1:6" hidden="1" x14ac:dyDescent="0.25">
      <c r="A80">
        <v>0</v>
      </c>
      <c r="B80" t="s">
        <v>119</v>
      </c>
      <c r="C80" t="str">
        <f t="shared" si="4"/>
        <v>2a</v>
      </c>
      <c r="D80" t="str">
        <f t="shared" si="5"/>
        <v>2a</v>
      </c>
      <c r="E80">
        <f t="shared" si="7"/>
        <v>0</v>
      </c>
      <c r="F80">
        <f t="shared" si="6"/>
        <v>0</v>
      </c>
    </row>
    <row r="81" spans="1:6" x14ac:dyDescent="0.25">
      <c r="A81">
        <v>1</v>
      </c>
      <c r="B81" t="s">
        <v>100</v>
      </c>
      <c r="C81" t="str">
        <f t="shared" si="4"/>
        <v>5d</v>
      </c>
      <c r="D81" t="str">
        <f t="shared" si="5"/>
        <v>5d</v>
      </c>
      <c r="E81" t="str">
        <f t="shared" si="7"/>
        <v>5d2a</v>
      </c>
      <c r="F81">
        <f t="shared" si="6"/>
        <v>23850</v>
      </c>
    </row>
    <row r="82" spans="1:6" hidden="1" x14ac:dyDescent="0.25">
      <c r="A82">
        <v>0</v>
      </c>
      <c r="B82" t="s">
        <v>93</v>
      </c>
      <c r="C82" t="str">
        <f t="shared" si="4"/>
        <v>29</v>
      </c>
      <c r="D82" t="str">
        <f t="shared" si="5"/>
        <v>29</v>
      </c>
      <c r="E82">
        <f t="shared" si="7"/>
        <v>0</v>
      </c>
      <c r="F82">
        <f t="shared" si="6"/>
        <v>0</v>
      </c>
    </row>
    <row r="83" spans="1:6" x14ac:dyDescent="0.25">
      <c r="A83">
        <v>1</v>
      </c>
      <c r="B83" t="s">
        <v>100</v>
      </c>
      <c r="C83" t="str">
        <f t="shared" si="4"/>
        <v>5d</v>
      </c>
      <c r="D83" t="str">
        <f t="shared" si="5"/>
        <v>5d</v>
      </c>
      <c r="E83" t="str">
        <f t="shared" si="7"/>
        <v>5d29</v>
      </c>
      <c r="F83">
        <f t="shared" si="6"/>
        <v>23849</v>
      </c>
    </row>
    <row r="84" spans="1:6" hidden="1" x14ac:dyDescent="0.25">
      <c r="A84">
        <v>0</v>
      </c>
      <c r="B84" t="s">
        <v>93</v>
      </c>
      <c r="C84" t="str">
        <f t="shared" si="4"/>
        <v>29</v>
      </c>
      <c r="D84" t="str">
        <f t="shared" si="5"/>
        <v>29</v>
      </c>
      <c r="E84">
        <f t="shared" si="7"/>
        <v>0</v>
      </c>
      <c r="F84">
        <f t="shared" si="6"/>
        <v>0</v>
      </c>
    </row>
    <row r="85" spans="1:6" x14ac:dyDescent="0.25">
      <c r="A85">
        <v>1</v>
      </c>
      <c r="B85" t="s">
        <v>100</v>
      </c>
      <c r="C85" t="str">
        <f t="shared" si="4"/>
        <v>5d</v>
      </c>
      <c r="D85" t="str">
        <f t="shared" si="5"/>
        <v>5d</v>
      </c>
      <c r="E85" t="str">
        <f t="shared" si="7"/>
        <v>5d29</v>
      </c>
      <c r="F85">
        <f t="shared" si="6"/>
        <v>23849</v>
      </c>
    </row>
    <row r="86" spans="1:6" hidden="1" x14ac:dyDescent="0.25">
      <c r="A86">
        <v>0</v>
      </c>
      <c r="B86" t="s">
        <v>120</v>
      </c>
      <c r="C86" t="str">
        <f t="shared" si="4"/>
        <v>28</v>
      </c>
      <c r="D86" t="str">
        <f t="shared" si="5"/>
        <v>28</v>
      </c>
      <c r="E86">
        <f t="shared" si="7"/>
        <v>0</v>
      </c>
      <c r="F86">
        <f t="shared" si="6"/>
        <v>0</v>
      </c>
    </row>
    <row r="87" spans="1:6" x14ac:dyDescent="0.25">
      <c r="A87">
        <v>1</v>
      </c>
      <c r="B87" t="s">
        <v>100</v>
      </c>
      <c r="C87" t="str">
        <f t="shared" si="4"/>
        <v>5d</v>
      </c>
      <c r="D87" t="str">
        <f t="shared" si="5"/>
        <v>5d</v>
      </c>
      <c r="E87" t="str">
        <f t="shared" si="7"/>
        <v>5d28</v>
      </c>
      <c r="F87">
        <f t="shared" si="6"/>
        <v>23848</v>
      </c>
    </row>
    <row r="88" spans="1:6" hidden="1" x14ac:dyDescent="0.25">
      <c r="A88">
        <v>0</v>
      </c>
      <c r="B88" t="s">
        <v>120</v>
      </c>
      <c r="C88" t="str">
        <f t="shared" si="4"/>
        <v>28</v>
      </c>
      <c r="D88" t="str">
        <f t="shared" si="5"/>
        <v>28</v>
      </c>
      <c r="E88">
        <f t="shared" si="7"/>
        <v>0</v>
      </c>
      <c r="F88">
        <f t="shared" si="6"/>
        <v>0</v>
      </c>
    </row>
    <row r="89" spans="1:6" x14ac:dyDescent="0.25">
      <c r="A89">
        <v>1</v>
      </c>
      <c r="B89" t="s">
        <v>100</v>
      </c>
      <c r="C89" t="str">
        <f t="shared" si="4"/>
        <v>5d</v>
      </c>
      <c r="D89" t="str">
        <f t="shared" si="5"/>
        <v>5d</v>
      </c>
      <c r="E89" t="str">
        <f t="shared" si="7"/>
        <v>5d28</v>
      </c>
      <c r="F89">
        <f t="shared" si="6"/>
        <v>23848</v>
      </c>
    </row>
    <row r="90" spans="1:6" hidden="1" x14ac:dyDescent="0.25">
      <c r="A90">
        <v>0</v>
      </c>
      <c r="B90" t="s">
        <v>120</v>
      </c>
      <c r="C90" t="str">
        <f t="shared" si="4"/>
        <v>28</v>
      </c>
      <c r="D90" t="str">
        <f t="shared" si="5"/>
        <v>28</v>
      </c>
      <c r="E90">
        <f t="shared" si="7"/>
        <v>0</v>
      </c>
      <c r="F90">
        <f t="shared" si="6"/>
        <v>0</v>
      </c>
    </row>
    <row r="91" spans="1:6" x14ac:dyDescent="0.25">
      <c r="A91">
        <v>1</v>
      </c>
      <c r="B91" t="s">
        <v>100</v>
      </c>
      <c r="C91" t="str">
        <f t="shared" si="4"/>
        <v>5d</v>
      </c>
      <c r="D91" t="str">
        <f t="shared" si="5"/>
        <v>5d</v>
      </c>
      <c r="E91" t="str">
        <f t="shared" si="7"/>
        <v>5d28</v>
      </c>
      <c r="F91">
        <f t="shared" si="6"/>
        <v>23848</v>
      </c>
    </row>
    <row r="92" spans="1:6" hidden="1" x14ac:dyDescent="0.25">
      <c r="A92">
        <v>0</v>
      </c>
      <c r="B92" t="s">
        <v>121</v>
      </c>
      <c r="C92" t="str">
        <f t="shared" si="4"/>
        <v>27</v>
      </c>
      <c r="D92" t="str">
        <f t="shared" si="5"/>
        <v>27</v>
      </c>
      <c r="E92">
        <f t="shared" si="7"/>
        <v>0</v>
      </c>
      <c r="F92">
        <f t="shared" si="6"/>
        <v>0</v>
      </c>
    </row>
    <row r="93" spans="1:6" x14ac:dyDescent="0.25">
      <c r="A93">
        <v>1</v>
      </c>
      <c r="B93" t="s">
        <v>100</v>
      </c>
      <c r="C93" t="str">
        <f t="shared" si="4"/>
        <v>5d</v>
      </c>
      <c r="D93" t="str">
        <f t="shared" si="5"/>
        <v>5d</v>
      </c>
      <c r="E93" t="str">
        <f t="shared" si="7"/>
        <v>5d27</v>
      </c>
      <c r="F93">
        <f t="shared" si="6"/>
        <v>23847</v>
      </c>
    </row>
    <row r="94" spans="1:6" hidden="1" x14ac:dyDescent="0.25">
      <c r="A94">
        <v>0</v>
      </c>
      <c r="B94" t="s">
        <v>121</v>
      </c>
      <c r="C94" t="str">
        <f t="shared" si="4"/>
        <v>27</v>
      </c>
      <c r="D94" t="str">
        <f t="shared" si="5"/>
        <v>27</v>
      </c>
      <c r="E94">
        <f t="shared" si="7"/>
        <v>0</v>
      </c>
      <c r="F94">
        <f t="shared" si="6"/>
        <v>0</v>
      </c>
    </row>
    <row r="95" spans="1:6" x14ac:dyDescent="0.25">
      <c r="A95">
        <v>1</v>
      </c>
      <c r="B95" t="s">
        <v>100</v>
      </c>
      <c r="C95" t="str">
        <f t="shared" si="4"/>
        <v>5d</v>
      </c>
      <c r="D95" t="str">
        <f t="shared" si="5"/>
        <v>5d</v>
      </c>
      <c r="E95" t="str">
        <f t="shared" si="7"/>
        <v>5d27</v>
      </c>
      <c r="F95">
        <f t="shared" si="6"/>
        <v>23847</v>
      </c>
    </row>
    <row r="96" spans="1:6" hidden="1" x14ac:dyDescent="0.25">
      <c r="A96">
        <v>0</v>
      </c>
      <c r="B96" t="s">
        <v>120</v>
      </c>
      <c r="C96" t="str">
        <f t="shared" si="4"/>
        <v>28</v>
      </c>
      <c r="D96" t="str">
        <f t="shared" si="5"/>
        <v>28</v>
      </c>
      <c r="E96">
        <f t="shared" si="7"/>
        <v>0</v>
      </c>
      <c r="F96">
        <f t="shared" si="6"/>
        <v>0</v>
      </c>
    </row>
    <row r="97" spans="1:6" x14ac:dyDescent="0.25">
      <c r="A97">
        <v>1</v>
      </c>
      <c r="B97" t="s">
        <v>100</v>
      </c>
      <c r="C97" t="str">
        <f t="shared" si="4"/>
        <v>5d</v>
      </c>
      <c r="D97" t="str">
        <f t="shared" si="5"/>
        <v>5d</v>
      </c>
      <c r="E97" t="str">
        <f t="shared" si="7"/>
        <v>5d28</v>
      </c>
      <c r="F97">
        <f t="shared" si="6"/>
        <v>23848</v>
      </c>
    </row>
    <row r="98" spans="1:6" hidden="1" x14ac:dyDescent="0.25">
      <c r="A98">
        <v>0</v>
      </c>
      <c r="B98" t="s">
        <v>120</v>
      </c>
      <c r="C98" t="str">
        <f t="shared" si="4"/>
        <v>28</v>
      </c>
      <c r="D98" t="str">
        <f t="shared" si="5"/>
        <v>28</v>
      </c>
      <c r="E98">
        <f t="shared" si="7"/>
        <v>0</v>
      </c>
      <c r="F98">
        <f t="shared" si="6"/>
        <v>0</v>
      </c>
    </row>
    <row r="99" spans="1:6" x14ac:dyDescent="0.25">
      <c r="A99">
        <v>1</v>
      </c>
      <c r="B99" t="s">
        <v>100</v>
      </c>
      <c r="C99" t="str">
        <f t="shared" si="4"/>
        <v>5d</v>
      </c>
      <c r="D99" t="str">
        <f t="shared" si="5"/>
        <v>5d</v>
      </c>
      <c r="E99" t="str">
        <f t="shared" si="7"/>
        <v>5d28</v>
      </c>
      <c r="F99">
        <f t="shared" si="6"/>
        <v>23848</v>
      </c>
    </row>
    <row r="100" spans="1:6" hidden="1" x14ac:dyDescent="0.25">
      <c r="A100">
        <v>0</v>
      </c>
      <c r="B100" t="s">
        <v>120</v>
      </c>
      <c r="C100" t="str">
        <f t="shared" si="4"/>
        <v>28</v>
      </c>
      <c r="D100" t="str">
        <f t="shared" si="5"/>
        <v>28</v>
      </c>
      <c r="E100">
        <f t="shared" si="7"/>
        <v>0</v>
      </c>
      <c r="F100">
        <f t="shared" si="6"/>
        <v>0</v>
      </c>
    </row>
    <row r="101" spans="1:6" x14ac:dyDescent="0.25">
      <c r="A101">
        <v>1</v>
      </c>
      <c r="B101" t="s">
        <v>100</v>
      </c>
      <c r="C101" t="str">
        <f t="shared" si="4"/>
        <v>5d</v>
      </c>
      <c r="D101" t="str">
        <f t="shared" si="5"/>
        <v>5d</v>
      </c>
      <c r="E101" t="str">
        <f t="shared" si="7"/>
        <v>5d28</v>
      </c>
      <c r="F101">
        <f t="shared" si="6"/>
        <v>23848</v>
      </c>
    </row>
    <row r="102" spans="1:6" hidden="1" x14ac:dyDescent="0.25">
      <c r="A102">
        <v>0</v>
      </c>
      <c r="B102" t="s">
        <v>120</v>
      </c>
      <c r="C102" t="str">
        <f t="shared" si="4"/>
        <v>28</v>
      </c>
      <c r="D102" t="str">
        <f t="shared" si="5"/>
        <v>28</v>
      </c>
      <c r="E102">
        <f t="shared" si="7"/>
        <v>0</v>
      </c>
      <c r="F102">
        <f t="shared" si="6"/>
        <v>0</v>
      </c>
    </row>
    <row r="103" spans="1:6" x14ac:dyDescent="0.25">
      <c r="A103">
        <v>1</v>
      </c>
      <c r="B103" t="s">
        <v>100</v>
      </c>
      <c r="C103" t="str">
        <f t="shared" si="4"/>
        <v>5d</v>
      </c>
      <c r="D103" t="str">
        <f t="shared" si="5"/>
        <v>5d</v>
      </c>
      <c r="E103" t="str">
        <f t="shared" si="7"/>
        <v>5d28</v>
      </c>
      <c r="F103">
        <f t="shared" si="6"/>
        <v>23848</v>
      </c>
    </row>
    <row r="104" spans="1:6" hidden="1" x14ac:dyDescent="0.25">
      <c r="A104">
        <v>0</v>
      </c>
      <c r="B104" t="s">
        <v>120</v>
      </c>
      <c r="C104" t="str">
        <f t="shared" si="4"/>
        <v>28</v>
      </c>
      <c r="D104" t="str">
        <f t="shared" si="5"/>
        <v>28</v>
      </c>
      <c r="E104">
        <f t="shared" si="7"/>
        <v>0</v>
      </c>
      <c r="F104">
        <f t="shared" si="6"/>
        <v>0</v>
      </c>
    </row>
    <row r="105" spans="1:6" x14ac:dyDescent="0.25">
      <c r="A105">
        <v>1</v>
      </c>
      <c r="B105" t="s">
        <v>100</v>
      </c>
      <c r="C105" t="str">
        <f t="shared" si="4"/>
        <v>5d</v>
      </c>
      <c r="D105" t="str">
        <f t="shared" si="5"/>
        <v>5d</v>
      </c>
      <c r="E105" t="str">
        <f t="shared" si="7"/>
        <v>5d28</v>
      </c>
      <c r="F105">
        <f t="shared" si="6"/>
        <v>23848</v>
      </c>
    </row>
    <row r="106" spans="1:6" hidden="1" x14ac:dyDescent="0.25">
      <c r="A106">
        <v>0</v>
      </c>
      <c r="B106" t="s">
        <v>120</v>
      </c>
      <c r="C106" t="str">
        <f t="shared" si="4"/>
        <v>28</v>
      </c>
      <c r="D106" t="str">
        <f t="shared" si="5"/>
        <v>28</v>
      </c>
      <c r="E106">
        <f t="shared" si="7"/>
        <v>0</v>
      </c>
      <c r="F106">
        <f t="shared" si="6"/>
        <v>0</v>
      </c>
    </row>
    <row r="107" spans="1:6" x14ac:dyDescent="0.25">
      <c r="A107">
        <v>1</v>
      </c>
      <c r="B107" t="s">
        <v>100</v>
      </c>
      <c r="C107" t="str">
        <f t="shared" si="4"/>
        <v>5d</v>
      </c>
      <c r="D107" t="str">
        <f t="shared" si="5"/>
        <v>5d</v>
      </c>
      <c r="E107" t="str">
        <f t="shared" si="7"/>
        <v>5d28</v>
      </c>
      <c r="F107">
        <f t="shared" si="6"/>
        <v>23848</v>
      </c>
    </row>
    <row r="108" spans="1:6" hidden="1" x14ac:dyDescent="0.25">
      <c r="A108">
        <v>0</v>
      </c>
      <c r="B108" t="s">
        <v>122</v>
      </c>
      <c r="C108" t="str">
        <f t="shared" si="4"/>
        <v>c4</v>
      </c>
      <c r="D108" t="str">
        <f t="shared" si="5"/>
        <v>c4</v>
      </c>
      <c r="E108">
        <f t="shared" si="7"/>
        <v>0</v>
      </c>
      <c r="F108">
        <f t="shared" si="6"/>
        <v>0</v>
      </c>
    </row>
    <row r="109" spans="1:6" x14ac:dyDescent="0.25">
      <c r="A109">
        <v>1</v>
      </c>
      <c r="B109" t="s">
        <v>100</v>
      </c>
      <c r="C109" t="str">
        <f t="shared" si="4"/>
        <v>5d</v>
      </c>
      <c r="D109" t="str">
        <f t="shared" si="5"/>
        <v>5d</v>
      </c>
      <c r="E109" t="str">
        <f t="shared" si="7"/>
        <v>5dc4</v>
      </c>
      <c r="F109">
        <f t="shared" si="6"/>
        <v>24004</v>
      </c>
    </row>
    <row r="110" spans="1:6" hidden="1" x14ac:dyDescent="0.25">
      <c r="A110">
        <v>0</v>
      </c>
      <c r="B110" t="s">
        <v>123</v>
      </c>
      <c r="C110" t="str">
        <f t="shared" si="4"/>
        <v>a4</v>
      </c>
      <c r="D110" t="str">
        <f t="shared" si="5"/>
        <v>a4</v>
      </c>
      <c r="E110">
        <f t="shared" si="7"/>
        <v>0</v>
      </c>
      <c r="F110">
        <f t="shared" si="6"/>
        <v>0</v>
      </c>
    </row>
    <row r="111" spans="1:6" x14ac:dyDescent="0.25">
      <c r="A111">
        <v>1</v>
      </c>
      <c r="B111" t="s">
        <v>100</v>
      </c>
      <c r="C111" t="str">
        <f t="shared" si="4"/>
        <v>5d</v>
      </c>
      <c r="D111" t="str">
        <f t="shared" si="5"/>
        <v>5d</v>
      </c>
      <c r="E111" t="str">
        <f t="shared" si="7"/>
        <v>5da4</v>
      </c>
      <c r="F111">
        <f t="shared" si="6"/>
        <v>23972</v>
      </c>
    </row>
    <row r="112" spans="1:6" hidden="1" x14ac:dyDescent="0.25">
      <c r="A112">
        <v>0</v>
      </c>
      <c r="B112" t="s">
        <v>70</v>
      </c>
      <c r="C112" t="str">
        <f t="shared" si="4"/>
        <v>8c</v>
      </c>
      <c r="D112" t="str">
        <f t="shared" si="5"/>
        <v>8c</v>
      </c>
      <c r="E112">
        <f t="shared" si="7"/>
        <v>0</v>
      </c>
      <c r="F112">
        <f t="shared" si="6"/>
        <v>0</v>
      </c>
    </row>
    <row r="113" spans="1:6" x14ac:dyDescent="0.25">
      <c r="A113">
        <v>1</v>
      </c>
      <c r="B113" t="s">
        <v>100</v>
      </c>
      <c r="C113" t="str">
        <f t="shared" si="4"/>
        <v>5d</v>
      </c>
      <c r="D113" t="str">
        <f t="shared" si="5"/>
        <v>5d</v>
      </c>
      <c r="E113" t="str">
        <f t="shared" si="7"/>
        <v>5d8c</v>
      </c>
      <c r="F113">
        <f t="shared" si="6"/>
        <v>23948</v>
      </c>
    </row>
    <row r="114" spans="1:6" hidden="1" x14ac:dyDescent="0.25">
      <c r="A114">
        <v>0</v>
      </c>
      <c r="B114" t="s">
        <v>91</v>
      </c>
      <c r="C114" t="str">
        <f t="shared" si="4"/>
        <v>79</v>
      </c>
      <c r="D114" t="str">
        <f t="shared" si="5"/>
        <v>79</v>
      </c>
      <c r="E114">
        <f t="shared" si="7"/>
        <v>0</v>
      </c>
      <c r="F114">
        <f t="shared" si="6"/>
        <v>0</v>
      </c>
    </row>
    <row r="115" spans="1:6" x14ac:dyDescent="0.25">
      <c r="A115">
        <v>1</v>
      </c>
      <c r="B115" t="s">
        <v>100</v>
      </c>
      <c r="C115" t="str">
        <f t="shared" si="4"/>
        <v>5d</v>
      </c>
      <c r="D115" t="str">
        <f t="shared" si="5"/>
        <v>5d</v>
      </c>
      <c r="E115" t="str">
        <f t="shared" si="7"/>
        <v>5d79</v>
      </c>
      <c r="F115">
        <f t="shared" si="6"/>
        <v>23929</v>
      </c>
    </row>
    <row r="116" spans="1:6" hidden="1" x14ac:dyDescent="0.25">
      <c r="A116">
        <v>0</v>
      </c>
      <c r="B116" t="s">
        <v>110</v>
      </c>
      <c r="C116" t="str">
        <f t="shared" si="4"/>
        <v>6a</v>
      </c>
      <c r="D116" t="str">
        <f t="shared" si="5"/>
        <v>6a</v>
      </c>
      <c r="E116">
        <f t="shared" si="7"/>
        <v>0</v>
      </c>
      <c r="F116">
        <f t="shared" si="6"/>
        <v>0</v>
      </c>
    </row>
    <row r="117" spans="1:6" x14ac:dyDescent="0.25">
      <c r="A117">
        <v>1</v>
      </c>
      <c r="B117" t="s">
        <v>100</v>
      </c>
      <c r="C117" t="str">
        <f t="shared" si="4"/>
        <v>5d</v>
      </c>
      <c r="D117" t="str">
        <f t="shared" si="5"/>
        <v>5d</v>
      </c>
      <c r="E117" t="str">
        <f t="shared" si="7"/>
        <v>5d6a</v>
      </c>
      <c r="F117">
        <f t="shared" si="6"/>
        <v>23914</v>
      </c>
    </row>
    <row r="118" spans="1:6" hidden="1" x14ac:dyDescent="0.25">
      <c r="A118">
        <v>0</v>
      </c>
      <c r="B118" t="s">
        <v>124</v>
      </c>
      <c r="C118" t="str">
        <f t="shared" si="4"/>
        <v>5f</v>
      </c>
      <c r="D118" t="str">
        <f t="shared" si="5"/>
        <v>5f</v>
      </c>
      <c r="E118">
        <f t="shared" si="7"/>
        <v>0</v>
      </c>
      <c r="F118">
        <f t="shared" si="6"/>
        <v>0</v>
      </c>
    </row>
    <row r="119" spans="1:6" x14ac:dyDescent="0.25">
      <c r="A119">
        <v>1</v>
      </c>
      <c r="B119" t="s">
        <v>100</v>
      </c>
      <c r="C119" t="str">
        <f t="shared" si="4"/>
        <v>5d</v>
      </c>
      <c r="D119" t="str">
        <f t="shared" si="5"/>
        <v>5d</v>
      </c>
      <c r="E119" t="str">
        <f t="shared" si="7"/>
        <v>5d5f</v>
      </c>
      <c r="F119">
        <f t="shared" si="6"/>
        <v>23903</v>
      </c>
    </row>
    <row r="120" spans="1:6" hidden="1" x14ac:dyDescent="0.25">
      <c r="A120">
        <v>0</v>
      </c>
      <c r="B120" t="s">
        <v>125</v>
      </c>
      <c r="C120" t="str">
        <f t="shared" si="4"/>
        <v>56</v>
      </c>
      <c r="D120" t="str">
        <f t="shared" si="5"/>
        <v>56</v>
      </c>
      <c r="E120">
        <f t="shared" si="7"/>
        <v>0</v>
      </c>
      <c r="F120">
        <f t="shared" si="6"/>
        <v>0</v>
      </c>
    </row>
    <row r="121" spans="1:6" x14ac:dyDescent="0.25">
      <c r="A121">
        <v>1</v>
      </c>
      <c r="B121" t="s">
        <v>100</v>
      </c>
      <c r="C121" t="str">
        <f t="shared" si="4"/>
        <v>5d</v>
      </c>
      <c r="D121" t="str">
        <f t="shared" si="5"/>
        <v>5d</v>
      </c>
      <c r="E121" t="str">
        <f t="shared" si="7"/>
        <v>5d56</v>
      </c>
      <c r="F121">
        <f t="shared" si="6"/>
        <v>23894</v>
      </c>
    </row>
    <row r="122" spans="1:6" hidden="1" x14ac:dyDescent="0.25">
      <c r="A122">
        <v>0</v>
      </c>
      <c r="B122" t="s">
        <v>126</v>
      </c>
      <c r="C122" t="str">
        <f t="shared" si="4"/>
        <v>51</v>
      </c>
      <c r="D122" t="str">
        <f t="shared" si="5"/>
        <v>51</v>
      </c>
      <c r="E122">
        <f t="shared" si="7"/>
        <v>0</v>
      </c>
      <c r="F122">
        <f t="shared" si="6"/>
        <v>0</v>
      </c>
    </row>
    <row r="123" spans="1:6" x14ac:dyDescent="0.25">
      <c r="A123">
        <v>1</v>
      </c>
      <c r="B123" t="s">
        <v>100</v>
      </c>
      <c r="C123" t="str">
        <f t="shared" si="4"/>
        <v>5d</v>
      </c>
      <c r="D123" t="str">
        <f t="shared" si="5"/>
        <v>5d</v>
      </c>
      <c r="E123" t="str">
        <f t="shared" si="7"/>
        <v>5d51</v>
      </c>
      <c r="F123">
        <f t="shared" si="6"/>
        <v>23889</v>
      </c>
    </row>
    <row r="124" spans="1:6" hidden="1" x14ac:dyDescent="0.25">
      <c r="A124">
        <v>0</v>
      </c>
      <c r="B124" t="s">
        <v>127</v>
      </c>
      <c r="C124" t="str">
        <f t="shared" si="4"/>
        <v>4c</v>
      </c>
      <c r="D124" t="str">
        <f t="shared" si="5"/>
        <v>4c</v>
      </c>
      <c r="E124">
        <f t="shared" si="7"/>
        <v>0</v>
      </c>
      <c r="F124">
        <f t="shared" si="6"/>
        <v>0</v>
      </c>
    </row>
    <row r="125" spans="1:6" x14ac:dyDescent="0.25">
      <c r="A125">
        <v>1</v>
      </c>
      <c r="B125" t="s">
        <v>100</v>
      </c>
      <c r="C125" t="str">
        <f t="shared" si="4"/>
        <v>5d</v>
      </c>
      <c r="D125" t="str">
        <f t="shared" si="5"/>
        <v>5d</v>
      </c>
      <c r="E125" t="str">
        <f t="shared" si="7"/>
        <v>5d4c</v>
      </c>
      <c r="F125">
        <f t="shared" si="6"/>
        <v>23884</v>
      </c>
    </row>
    <row r="126" spans="1:6" hidden="1" x14ac:dyDescent="0.25">
      <c r="A126">
        <v>0</v>
      </c>
      <c r="B126" t="s">
        <v>128</v>
      </c>
      <c r="C126" t="str">
        <f t="shared" si="4"/>
        <v>48</v>
      </c>
      <c r="D126" t="str">
        <f t="shared" si="5"/>
        <v>48</v>
      </c>
      <c r="E126">
        <f t="shared" si="7"/>
        <v>0</v>
      </c>
      <c r="F126">
        <f t="shared" si="6"/>
        <v>0</v>
      </c>
    </row>
    <row r="127" spans="1:6" x14ac:dyDescent="0.25">
      <c r="A127">
        <v>1</v>
      </c>
      <c r="B127" t="s">
        <v>100</v>
      </c>
      <c r="C127" t="str">
        <f t="shared" si="4"/>
        <v>5d</v>
      </c>
      <c r="D127" t="str">
        <f t="shared" si="5"/>
        <v>5d</v>
      </c>
      <c r="E127" t="str">
        <f t="shared" si="7"/>
        <v>5d48</v>
      </c>
      <c r="F127">
        <f t="shared" si="6"/>
        <v>23880</v>
      </c>
    </row>
    <row r="128" spans="1:6" hidden="1" x14ac:dyDescent="0.25">
      <c r="A128">
        <v>0</v>
      </c>
      <c r="B128" t="s">
        <v>85</v>
      </c>
      <c r="C128" t="str">
        <f t="shared" si="4"/>
        <v>45</v>
      </c>
      <c r="D128" t="str">
        <f t="shared" si="5"/>
        <v>45</v>
      </c>
      <c r="E128">
        <f t="shared" si="7"/>
        <v>0</v>
      </c>
      <c r="F128">
        <f t="shared" si="6"/>
        <v>0</v>
      </c>
    </row>
    <row r="129" spans="1:6" x14ac:dyDescent="0.25">
      <c r="A129">
        <v>1</v>
      </c>
      <c r="B129" t="s">
        <v>100</v>
      </c>
      <c r="C129" t="str">
        <f t="shared" si="4"/>
        <v>5d</v>
      </c>
      <c r="D129" t="str">
        <f t="shared" si="5"/>
        <v>5d</v>
      </c>
      <c r="E129" t="str">
        <f t="shared" si="7"/>
        <v>5d45</v>
      </c>
      <c r="F129">
        <f t="shared" si="6"/>
        <v>23877</v>
      </c>
    </row>
    <row r="130" spans="1:6" hidden="1" x14ac:dyDescent="0.25">
      <c r="A130">
        <v>0</v>
      </c>
      <c r="B130" t="s">
        <v>84</v>
      </c>
      <c r="C130" t="str">
        <f t="shared" si="4"/>
        <v>44</v>
      </c>
      <c r="D130" t="str">
        <f t="shared" si="5"/>
        <v>44</v>
      </c>
      <c r="E130">
        <f t="shared" si="7"/>
        <v>0</v>
      </c>
      <c r="F130">
        <f t="shared" si="6"/>
        <v>0</v>
      </c>
    </row>
    <row r="131" spans="1:6" x14ac:dyDescent="0.25">
      <c r="A131">
        <v>1</v>
      </c>
      <c r="B131" t="s">
        <v>100</v>
      </c>
      <c r="C131" t="str">
        <f t="shared" ref="C131:C194" si="8">IF(LEN(B131)&lt;4,RIGHT(B131,1),RIGHT(B131,2))</f>
        <v>5d</v>
      </c>
      <c r="D131" t="str">
        <f t="shared" ref="D131:D194" si="9">IF(LEN(C131)&lt;2,CONCATENATE("0",C131),C131)</f>
        <v>5d</v>
      </c>
      <c r="E131" t="str">
        <f t="shared" si="7"/>
        <v>5d44</v>
      </c>
      <c r="F131">
        <f t="shared" ref="F131:F194" si="10">IF(E131="ffff",,HEX2DEC(E131))</f>
        <v>23876</v>
      </c>
    </row>
    <row r="132" spans="1:6" hidden="1" x14ac:dyDescent="0.25">
      <c r="A132">
        <v>0</v>
      </c>
      <c r="B132" t="s">
        <v>98</v>
      </c>
      <c r="C132" t="str">
        <f t="shared" si="8"/>
        <v>42</v>
      </c>
      <c r="D132" t="str">
        <f t="shared" si="9"/>
        <v>42</v>
      </c>
      <c r="E132">
        <f t="shared" ref="E132:E195" si="11">IF(A132=1,CONCATENATE(D132,D131),0)</f>
        <v>0</v>
      </c>
      <c r="F132">
        <f t="shared" si="10"/>
        <v>0</v>
      </c>
    </row>
    <row r="133" spans="1:6" x14ac:dyDescent="0.25">
      <c r="A133">
        <v>1</v>
      </c>
      <c r="B133" t="s">
        <v>100</v>
      </c>
      <c r="C133" t="str">
        <f t="shared" si="8"/>
        <v>5d</v>
      </c>
      <c r="D133" t="str">
        <f t="shared" si="9"/>
        <v>5d</v>
      </c>
      <c r="E133" t="str">
        <f t="shared" si="11"/>
        <v>5d42</v>
      </c>
      <c r="F133">
        <f t="shared" si="10"/>
        <v>23874</v>
      </c>
    </row>
    <row r="134" spans="1:6" hidden="1" x14ac:dyDescent="0.25">
      <c r="A134">
        <v>0</v>
      </c>
      <c r="B134" t="s">
        <v>129</v>
      </c>
      <c r="C134" t="str">
        <f t="shared" si="8"/>
        <v>40</v>
      </c>
      <c r="D134" t="str">
        <f t="shared" si="9"/>
        <v>40</v>
      </c>
      <c r="E134">
        <f t="shared" si="11"/>
        <v>0</v>
      </c>
      <c r="F134">
        <f t="shared" si="10"/>
        <v>0</v>
      </c>
    </row>
    <row r="135" spans="1:6" x14ac:dyDescent="0.25">
      <c r="A135">
        <v>1</v>
      </c>
      <c r="B135" t="s">
        <v>100</v>
      </c>
      <c r="C135" t="str">
        <f t="shared" si="8"/>
        <v>5d</v>
      </c>
      <c r="D135" t="str">
        <f t="shared" si="9"/>
        <v>5d</v>
      </c>
      <c r="E135" t="str">
        <f t="shared" si="11"/>
        <v>5d40</v>
      </c>
      <c r="F135">
        <f t="shared" si="10"/>
        <v>23872</v>
      </c>
    </row>
    <row r="136" spans="1:6" hidden="1" x14ac:dyDescent="0.25">
      <c r="A136">
        <v>0</v>
      </c>
      <c r="B136" t="s">
        <v>113</v>
      </c>
      <c r="C136" t="str">
        <f t="shared" si="8"/>
        <v>3f</v>
      </c>
      <c r="D136" t="str">
        <f t="shared" si="9"/>
        <v>3f</v>
      </c>
      <c r="E136">
        <f t="shared" si="11"/>
        <v>0</v>
      </c>
      <c r="F136">
        <f t="shared" si="10"/>
        <v>0</v>
      </c>
    </row>
    <row r="137" spans="1:6" x14ac:dyDescent="0.25">
      <c r="A137">
        <v>1</v>
      </c>
      <c r="B137" t="s">
        <v>100</v>
      </c>
      <c r="C137" t="str">
        <f t="shared" si="8"/>
        <v>5d</v>
      </c>
      <c r="D137" t="str">
        <f t="shared" si="9"/>
        <v>5d</v>
      </c>
      <c r="E137" t="str">
        <f t="shared" si="11"/>
        <v>5d3f</v>
      </c>
      <c r="F137">
        <f t="shared" si="10"/>
        <v>23871</v>
      </c>
    </row>
    <row r="138" spans="1:6" hidden="1" x14ac:dyDescent="0.25">
      <c r="A138">
        <v>0</v>
      </c>
      <c r="B138" t="s">
        <v>130</v>
      </c>
      <c r="C138" t="str">
        <f t="shared" si="8"/>
        <v>3e</v>
      </c>
      <c r="D138" t="str">
        <f t="shared" si="9"/>
        <v>3e</v>
      </c>
      <c r="E138">
        <f t="shared" si="11"/>
        <v>0</v>
      </c>
      <c r="F138">
        <f t="shared" si="10"/>
        <v>0</v>
      </c>
    </row>
    <row r="139" spans="1:6" x14ac:dyDescent="0.25">
      <c r="A139">
        <v>1</v>
      </c>
      <c r="B139" t="s">
        <v>100</v>
      </c>
      <c r="C139" t="str">
        <f t="shared" si="8"/>
        <v>5d</v>
      </c>
      <c r="D139" t="str">
        <f t="shared" si="9"/>
        <v>5d</v>
      </c>
      <c r="E139" t="str">
        <f t="shared" si="11"/>
        <v>5d3e</v>
      </c>
      <c r="F139">
        <f t="shared" si="10"/>
        <v>23870</v>
      </c>
    </row>
    <row r="140" spans="1:6" hidden="1" x14ac:dyDescent="0.25">
      <c r="A140">
        <v>0</v>
      </c>
      <c r="B140" t="s">
        <v>114</v>
      </c>
      <c r="C140" t="str">
        <f t="shared" si="8"/>
        <v>3d</v>
      </c>
      <c r="D140" t="str">
        <f t="shared" si="9"/>
        <v>3d</v>
      </c>
      <c r="E140">
        <f t="shared" si="11"/>
        <v>0</v>
      </c>
      <c r="F140">
        <f t="shared" si="10"/>
        <v>0</v>
      </c>
    </row>
    <row r="141" spans="1:6" x14ac:dyDescent="0.25">
      <c r="A141">
        <v>1</v>
      </c>
      <c r="B141" t="s">
        <v>100</v>
      </c>
      <c r="C141" t="str">
        <f t="shared" si="8"/>
        <v>5d</v>
      </c>
      <c r="D141" t="str">
        <f t="shared" si="9"/>
        <v>5d</v>
      </c>
      <c r="E141" t="str">
        <f t="shared" si="11"/>
        <v>5d3d</v>
      </c>
      <c r="F141">
        <f t="shared" si="10"/>
        <v>23869</v>
      </c>
    </row>
    <row r="142" spans="1:6" hidden="1" x14ac:dyDescent="0.25">
      <c r="A142">
        <v>0</v>
      </c>
      <c r="B142" t="s">
        <v>114</v>
      </c>
      <c r="C142" t="str">
        <f t="shared" si="8"/>
        <v>3d</v>
      </c>
      <c r="D142" t="str">
        <f t="shared" si="9"/>
        <v>3d</v>
      </c>
      <c r="E142">
        <f t="shared" si="11"/>
        <v>0</v>
      </c>
      <c r="F142">
        <f t="shared" si="10"/>
        <v>0</v>
      </c>
    </row>
    <row r="143" spans="1:6" x14ac:dyDescent="0.25">
      <c r="A143">
        <v>1</v>
      </c>
      <c r="B143" t="s">
        <v>100</v>
      </c>
      <c r="C143" t="str">
        <f t="shared" si="8"/>
        <v>5d</v>
      </c>
      <c r="D143" t="str">
        <f t="shared" si="9"/>
        <v>5d</v>
      </c>
      <c r="E143" t="str">
        <f t="shared" si="11"/>
        <v>5d3d</v>
      </c>
      <c r="F143">
        <f t="shared" si="10"/>
        <v>23869</v>
      </c>
    </row>
    <row r="144" spans="1:6" hidden="1" x14ac:dyDescent="0.25">
      <c r="A144">
        <v>0</v>
      </c>
      <c r="B144" t="s">
        <v>71</v>
      </c>
      <c r="C144" t="str">
        <f t="shared" si="8"/>
        <v>3c</v>
      </c>
      <c r="D144" t="str">
        <f t="shared" si="9"/>
        <v>3c</v>
      </c>
      <c r="E144">
        <f t="shared" si="11"/>
        <v>0</v>
      </c>
      <c r="F144">
        <f t="shared" si="10"/>
        <v>0</v>
      </c>
    </row>
    <row r="145" spans="1:6" x14ac:dyDescent="0.25">
      <c r="A145">
        <v>1</v>
      </c>
      <c r="B145" t="s">
        <v>100</v>
      </c>
      <c r="C145" t="str">
        <f t="shared" si="8"/>
        <v>5d</v>
      </c>
      <c r="D145" t="str">
        <f t="shared" si="9"/>
        <v>5d</v>
      </c>
      <c r="E145" t="str">
        <f t="shared" si="11"/>
        <v>5d3c</v>
      </c>
      <c r="F145">
        <f t="shared" si="10"/>
        <v>23868</v>
      </c>
    </row>
    <row r="146" spans="1:6" hidden="1" x14ac:dyDescent="0.25">
      <c r="A146">
        <v>0</v>
      </c>
      <c r="B146" t="s">
        <v>115</v>
      </c>
      <c r="C146" t="str">
        <f t="shared" si="8"/>
        <v>3b</v>
      </c>
      <c r="D146" t="str">
        <f t="shared" si="9"/>
        <v>3b</v>
      </c>
      <c r="E146">
        <f t="shared" si="11"/>
        <v>0</v>
      </c>
      <c r="F146">
        <f t="shared" si="10"/>
        <v>0</v>
      </c>
    </row>
    <row r="147" spans="1:6" x14ac:dyDescent="0.25">
      <c r="A147">
        <v>1</v>
      </c>
      <c r="B147" t="s">
        <v>100</v>
      </c>
      <c r="C147" t="str">
        <f t="shared" si="8"/>
        <v>5d</v>
      </c>
      <c r="D147" t="str">
        <f t="shared" si="9"/>
        <v>5d</v>
      </c>
      <c r="E147" t="str">
        <f t="shared" si="11"/>
        <v>5d3b</v>
      </c>
      <c r="F147">
        <f t="shared" si="10"/>
        <v>23867</v>
      </c>
    </row>
    <row r="148" spans="1:6" hidden="1" x14ac:dyDescent="0.25">
      <c r="A148">
        <v>0</v>
      </c>
      <c r="B148" t="s">
        <v>115</v>
      </c>
      <c r="C148" t="str">
        <f t="shared" si="8"/>
        <v>3b</v>
      </c>
      <c r="D148" t="str">
        <f t="shared" si="9"/>
        <v>3b</v>
      </c>
      <c r="E148">
        <f t="shared" si="11"/>
        <v>0</v>
      </c>
      <c r="F148">
        <f t="shared" si="10"/>
        <v>0</v>
      </c>
    </row>
    <row r="149" spans="1:6" x14ac:dyDescent="0.25">
      <c r="A149">
        <v>1</v>
      </c>
      <c r="B149" t="s">
        <v>100</v>
      </c>
      <c r="C149" t="str">
        <f t="shared" si="8"/>
        <v>5d</v>
      </c>
      <c r="D149" t="str">
        <f t="shared" si="9"/>
        <v>5d</v>
      </c>
      <c r="E149" t="str">
        <f t="shared" si="11"/>
        <v>5d3b</v>
      </c>
      <c r="F149">
        <f t="shared" si="10"/>
        <v>23867</v>
      </c>
    </row>
    <row r="150" spans="1:6" hidden="1" x14ac:dyDescent="0.25">
      <c r="A150">
        <v>0</v>
      </c>
      <c r="B150" t="s">
        <v>115</v>
      </c>
      <c r="C150" t="str">
        <f t="shared" si="8"/>
        <v>3b</v>
      </c>
      <c r="D150" t="str">
        <f t="shared" si="9"/>
        <v>3b</v>
      </c>
      <c r="E150">
        <f t="shared" si="11"/>
        <v>0</v>
      </c>
      <c r="F150">
        <f t="shared" si="10"/>
        <v>0</v>
      </c>
    </row>
    <row r="151" spans="1:6" x14ac:dyDescent="0.25">
      <c r="A151">
        <v>1</v>
      </c>
      <c r="B151" t="s">
        <v>100</v>
      </c>
      <c r="C151" t="str">
        <f t="shared" si="8"/>
        <v>5d</v>
      </c>
      <c r="D151" t="str">
        <f t="shared" si="9"/>
        <v>5d</v>
      </c>
      <c r="E151" t="str">
        <f t="shared" si="11"/>
        <v>5d3b</v>
      </c>
      <c r="F151">
        <f t="shared" si="10"/>
        <v>23867</v>
      </c>
    </row>
    <row r="152" spans="1:6" hidden="1" x14ac:dyDescent="0.25">
      <c r="A152">
        <v>0</v>
      </c>
      <c r="B152" t="s">
        <v>95</v>
      </c>
      <c r="C152" t="str">
        <f t="shared" si="8"/>
        <v>3a</v>
      </c>
      <c r="D152" t="str">
        <f t="shared" si="9"/>
        <v>3a</v>
      </c>
      <c r="E152">
        <f t="shared" si="11"/>
        <v>0</v>
      </c>
      <c r="F152">
        <f t="shared" si="10"/>
        <v>0</v>
      </c>
    </row>
    <row r="153" spans="1:6" x14ac:dyDescent="0.25">
      <c r="A153">
        <v>1</v>
      </c>
      <c r="B153" t="s">
        <v>100</v>
      </c>
      <c r="C153" t="str">
        <f t="shared" si="8"/>
        <v>5d</v>
      </c>
      <c r="D153" t="str">
        <f t="shared" si="9"/>
        <v>5d</v>
      </c>
      <c r="E153" t="str">
        <f t="shared" si="11"/>
        <v>5d3a</v>
      </c>
      <c r="F153">
        <f t="shared" si="10"/>
        <v>23866</v>
      </c>
    </row>
    <row r="154" spans="1:6" hidden="1" x14ac:dyDescent="0.25">
      <c r="A154">
        <v>0</v>
      </c>
      <c r="B154" t="s">
        <v>116</v>
      </c>
      <c r="C154" t="str">
        <f t="shared" si="8"/>
        <v>39</v>
      </c>
      <c r="D154" t="str">
        <f t="shared" si="9"/>
        <v>39</v>
      </c>
      <c r="E154">
        <f t="shared" si="11"/>
        <v>0</v>
      </c>
      <c r="F154">
        <f t="shared" si="10"/>
        <v>0</v>
      </c>
    </row>
    <row r="155" spans="1:6" x14ac:dyDescent="0.25">
      <c r="A155">
        <v>1</v>
      </c>
      <c r="B155" t="s">
        <v>100</v>
      </c>
      <c r="C155" t="str">
        <f t="shared" si="8"/>
        <v>5d</v>
      </c>
      <c r="D155" t="str">
        <f t="shared" si="9"/>
        <v>5d</v>
      </c>
      <c r="E155" t="str">
        <f t="shared" si="11"/>
        <v>5d39</v>
      </c>
      <c r="F155">
        <f t="shared" si="10"/>
        <v>23865</v>
      </c>
    </row>
    <row r="156" spans="1:6" hidden="1" x14ac:dyDescent="0.25">
      <c r="A156">
        <v>0</v>
      </c>
      <c r="B156" t="s">
        <v>116</v>
      </c>
      <c r="C156" t="str">
        <f t="shared" si="8"/>
        <v>39</v>
      </c>
      <c r="D156" t="str">
        <f t="shared" si="9"/>
        <v>39</v>
      </c>
      <c r="E156">
        <f t="shared" si="11"/>
        <v>0</v>
      </c>
      <c r="F156">
        <f t="shared" si="10"/>
        <v>0</v>
      </c>
    </row>
    <row r="157" spans="1:6" x14ac:dyDescent="0.25">
      <c r="A157">
        <v>1</v>
      </c>
      <c r="B157" t="s">
        <v>100</v>
      </c>
      <c r="C157" t="str">
        <f t="shared" si="8"/>
        <v>5d</v>
      </c>
      <c r="D157" t="str">
        <f t="shared" si="9"/>
        <v>5d</v>
      </c>
      <c r="E157" t="str">
        <f t="shared" si="11"/>
        <v>5d39</v>
      </c>
      <c r="F157">
        <f t="shared" si="10"/>
        <v>23865</v>
      </c>
    </row>
    <row r="158" spans="1:6" hidden="1" x14ac:dyDescent="0.25">
      <c r="A158">
        <v>0</v>
      </c>
      <c r="B158" t="s">
        <v>116</v>
      </c>
      <c r="C158" t="str">
        <f t="shared" si="8"/>
        <v>39</v>
      </c>
      <c r="D158" t="str">
        <f t="shared" si="9"/>
        <v>39</v>
      </c>
      <c r="E158">
        <f t="shared" si="11"/>
        <v>0</v>
      </c>
      <c r="F158">
        <f t="shared" si="10"/>
        <v>0</v>
      </c>
    </row>
    <row r="159" spans="1:6" x14ac:dyDescent="0.25">
      <c r="A159">
        <v>1</v>
      </c>
      <c r="B159" t="s">
        <v>100</v>
      </c>
      <c r="C159" t="str">
        <f t="shared" si="8"/>
        <v>5d</v>
      </c>
      <c r="D159" t="str">
        <f t="shared" si="9"/>
        <v>5d</v>
      </c>
      <c r="E159" t="str">
        <f t="shared" si="11"/>
        <v>5d39</v>
      </c>
      <c r="F159">
        <f t="shared" si="10"/>
        <v>23865</v>
      </c>
    </row>
    <row r="160" spans="1:6" hidden="1" x14ac:dyDescent="0.25">
      <c r="A160">
        <v>0</v>
      </c>
      <c r="B160" t="s">
        <v>116</v>
      </c>
      <c r="C160" t="str">
        <f t="shared" si="8"/>
        <v>39</v>
      </c>
      <c r="D160" t="str">
        <f t="shared" si="9"/>
        <v>39</v>
      </c>
      <c r="E160">
        <f t="shared" si="11"/>
        <v>0</v>
      </c>
      <c r="F160">
        <f t="shared" si="10"/>
        <v>0</v>
      </c>
    </row>
    <row r="161" spans="1:6" x14ac:dyDescent="0.25">
      <c r="A161">
        <v>1</v>
      </c>
      <c r="B161" t="s">
        <v>100</v>
      </c>
      <c r="C161" t="str">
        <f t="shared" si="8"/>
        <v>5d</v>
      </c>
      <c r="D161" t="str">
        <f t="shared" si="9"/>
        <v>5d</v>
      </c>
      <c r="E161" t="str">
        <f t="shared" si="11"/>
        <v>5d39</v>
      </c>
      <c r="F161">
        <f t="shared" si="10"/>
        <v>23865</v>
      </c>
    </row>
    <row r="162" spans="1:6" hidden="1" x14ac:dyDescent="0.25">
      <c r="A162">
        <v>0</v>
      </c>
      <c r="B162" t="s">
        <v>116</v>
      </c>
      <c r="C162" t="str">
        <f t="shared" si="8"/>
        <v>39</v>
      </c>
      <c r="D162" t="str">
        <f t="shared" si="9"/>
        <v>39</v>
      </c>
      <c r="E162">
        <f t="shared" si="11"/>
        <v>0</v>
      </c>
      <c r="F162">
        <f t="shared" si="10"/>
        <v>0</v>
      </c>
    </row>
    <row r="163" spans="1:6" x14ac:dyDescent="0.25">
      <c r="A163">
        <v>1</v>
      </c>
      <c r="B163" t="s">
        <v>100</v>
      </c>
      <c r="C163" t="str">
        <f t="shared" si="8"/>
        <v>5d</v>
      </c>
      <c r="D163" t="str">
        <f t="shared" si="9"/>
        <v>5d</v>
      </c>
      <c r="E163" t="str">
        <f t="shared" si="11"/>
        <v>5d39</v>
      </c>
      <c r="F163">
        <f t="shared" si="10"/>
        <v>23865</v>
      </c>
    </row>
    <row r="164" spans="1:6" hidden="1" x14ac:dyDescent="0.25">
      <c r="A164">
        <v>0</v>
      </c>
      <c r="B164" t="s">
        <v>116</v>
      </c>
      <c r="C164" t="str">
        <f t="shared" si="8"/>
        <v>39</v>
      </c>
      <c r="D164" t="str">
        <f t="shared" si="9"/>
        <v>39</v>
      </c>
      <c r="E164">
        <f t="shared" si="11"/>
        <v>0</v>
      </c>
      <c r="F164">
        <f t="shared" si="10"/>
        <v>0</v>
      </c>
    </row>
    <row r="165" spans="1:6" x14ac:dyDescent="0.25">
      <c r="A165">
        <v>1</v>
      </c>
      <c r="B165" t="s">
        <v>100</v>
      </c>
      <c r="C165" t="str">
        <f t="shared" si="8"/>
        <v>5d</v>
      </c>
      <c r="D165" t="str">
        <f t="shared" si="9"/>
        <v>5d</v>
      </c>
      <c r="E165" t="str">
        <f t="shared" si="11"/>
        <v>5d39</v>
      </c>
      <c r="F165">
        <f t="shared" si="10"/>
        <v>23865</v>
      </c>
    </row>
    <row r="166" spans="1:6" hidden="1" x14ac:dyDescent="0.25">
      <c r="A166">
        <v>0</v>
      </c>
      <c r="B166" t="s">
        <v>82</v>
      </c>
      <c r="C166" t="str">
        <f t="shared" si="8"/>
        <v>38</v>
      </c>
      <c r="D166" t="str">
        <f t="shared" si="9"/>
        <v>38</v>
      </c>
      <c r="E166">
        <f t="shared" si="11"/>
        <v>0</v>
      </c>
      <c r="F166">
        <f t="shared" si="10"/>
        <v>0</v>
      </c>
    </row>
    <row r="167" spans="1:6" x14ac:dyDescent="0.25">
      <c r="A167">
        <v>1</v>
      </c>
      <c r="B167" t="s">
        <v>100</v>
      </c>
      <c r="C167" t="str">
        <f t="shared" si="8"/>
        <v>5d</v>
      </c>
      <c r="D167" t="str">
        <f t="shared" si="9"/>
        <v>5d</v>
      </c>
      <c r="E167" t="str">
        <f t="shared" si="11"/>
        <v>5d38</v>
      </c>
      <c r="F167">
        <f t="shared" si="10"/>
        <v>23864</v>
      </c>
    </row>
    <row r="168" spans="1:6" hidden="1" x14ac:dyDescent="0.25">
      <c r="A168">
        <v>0</v>
      </c>
      <c r="B168" t="s">
        <v>82</v>
      </c>
      <c r="C168" t="str">
        <f t="shared" si="8"/>
        <v>38</v>
      </c>
      <c r="D168" t="str">
        <f t="shared" si="9"/>
        <v>38</v>
      </c>
      <c r="E168">
        <f t="shared" si="11"/>
        <v>0</v>
      </c>
      <c r="F168">
        <f t="shared" si="10"/>
        <v>0</v>
      </c>
    </row>
    <row r="169" spans="1:6" x14ac:dyDescent="0.25">
      <c r="A169">
        <v>1</v>
      </c>
      <c r="B169" t="s">
        <v>100</v>
      </c>
      <c r="C169" t="str">
        <f t="shared" si="8"/>
        <v>5d</v>
      </c>
      <c r="D169" t="str">
        <f t="shared" si="9"/>
        <v>5d</v>
      </c>
      <c r="E169" t="str">
        <f t="shared" si="11"/>
        <v>5d38</v>
      </c>
      <c r="F169">
        <f t="shared" si="10"/>
        <v>23864</v>
      </c>
    </row>
    <row r="170" spans="1:6" hidden="1" x14ac:dyDescent="0.25">
      <c r="A170">
        <v>0</v>
      </c>
      <c r="B170" t="s">
        <v>82</v>
      </c>
      <c r="C170" t="str">
        <f t="shared" si="8"/>
        <v>38</v>
      </c>
      <c r="D170" t="str">
        <f t="shared" si="9"/>
        <v>38</v>
      </c>
      <c r="E170">
        <f t="shared" si="11"/>
        <v>0</v>
      </c>
      <c r="F170">
        <f t="shared" si="10"/>
        <v>0</v>
      </c>
    </row>
    <row r="171" spans="1:6" x14ac:dyDescent="0.25">
      <c r="A171">
        <v>1</v>
      </c>
      <c r="B171" t="s">
        <v>100</v>
      </c>
      <c r="C171" t="str">
        <f t="shared" si="8"/>
        <v>5d</v>
      </c>
      <c r="D171" t="str">
        <f t="shared" si="9"/>
        <v>5d</v>
      </c>
      <c r="E171" t="str">
        <f t="shared" si="11"/>
        <v>5d38</v>
      </c>
      <c r="F171">
        <f t="shared" si="10"/>
        <v>23864</v>
      </c>
    </row>
    <row r="172" spans="1:6" hidden="1" x14ac:dyDescent="0.25">
      <c r="A172">
        <v>0</v>
      </c>
      <c r="B172" t="s">
        <v>82</v>
      </c>
      <c r="C172" t="str">
        <f t="shared" si="8"/>
        <v>38</v>
      </c>
      <c r="D172" t="str">
        <f t="shared" si="9"/>
        <v>38</v>
      </c>
      <c r="E172">
        <f t="shared" si="11"/>
        <v>0</v>
      </c>
      <c r="F172">
        <f t="shared" si="10"/>
        <v>0</v>
      </c>
    </row>
    <row r="173" spans="1:6" x14ac:dyDescent="0.25">
      <c r="A173">
        <v>1</v>
      </c>
      <c r="B173" t="s">
        <v>100</v>
      </c>
      <c r="C173" t="str">
        <f t="shared" si="8"/>
        <v>5d</v>
      </c>
      <c r="D173" t="str">
        <f t="shared" si="9"/>
        <v>5d</v>
      </c>
      <c r="E173" t="str">
        <f t="shared" si="11"/>
        <v>5d38</v>
      </c>
      <c r="F173">
        <f t="shared" si="10"/>
        <v>23864</v>
      </c>
    </row>
    <row r="174" spans="1:6" hidden="1" x14ac:dyDescent="0.25">
      <c r="A174">
        <v>0</v>
      </c>
      <c r="B174" t="s">
        <v>59</v>
      </c>
      <c r="C174" t="str">
        <f t="shared" si="8"/>
        <v>ff</v>
      </c>
      <c r="D174" t="str">
        <f t="shared" si="9"/>
        <v>ff</v>
      </c>
      <c r="E174">
        <f t="shared" si="11"/>
        <v>0</v>
      </c>
      <c r="F174">
        <f t="shared" si="10"/>
        <v>0</v>
      </c>
    </row>
    <row r="175" spans="1:6" x14ac:dyDescent="0.25">
      <c r="A175">
        <v>1</v>
      </c>
      <c r="B175" t="s">
        <v>59</v>
      </c>
      <c r="C175" t="str">
        <f t="shared" si="8"/>
        <v>ff</v>
      </c>
      <c r="D175" t="str">
        <f t="shared" si="9"/>
        <v>ff</v>
      </c>
      <c r="E175" t="str">
        <f t="shared" si="11"/>
        <v>ffff</v>
      </c>
      <c r="F175">
        <f t="shared" si="10"/>
        <v>0</v>
      </c>
    </row>
    <row r="176" spans="1:6" hidden="1" x14ac:dyDescent="0.25">
      <c r="A176">
        <v>0</v>
      </c>
      <c r="B176" t="s">
        <v>59</v>
      </c>
      <c r="C176" t="str">
        <f t="shared" si="8"/>
        <v>ff</v>
      </c>
      <c r="D176" t="str">
        <f t="shared" si="9"/>
        <v>ff</v>
      </c>
      <c r="E176">
        <f t="shared" si="11"/>
        <v>0</v>
      </c>
      <c r="F176">
        <f t="shared" si="10"/>
        <v>0</v>
      </c>
    </row>
    <row r="177" spans="1:6" x14ac:dyDescent="0.25">
      <c r="A177">
        <v>1</v>
      </c>
      <c r="B177" t="s">
        <v>59</v>
      </c>
      <c r="C177" t="str">
        <f t="shared" si="8"/>
        <v>ff</v>
      </c>
      <c r="D177" t="str">
        <f t="shared" si="9"/>
        <v>ff</v>
      </c>
      <c r="E177" t="str">
        <f t="shared" si="11"/>
        <v>ffff</v>
      </c>
      <c r="F177">
        <f t="shared" si="10"/>
        <v>0</v>
      </c>
    </row>
    <row r="178" spans="1:6" hidden="1" x14ac:dyDescent="0.25">
      <c r="A178">
        <v>0</v>
      </c>
      <c r="B178" t="s">
        <v>59</v>
      </c>
      <c r="C178" t="str">
        <f t="shared" si="8"/>
        <v>ff</v>
      </c>
      <c r="D178" t="str">
        <f t="shared" si="9"/>
        <v>ff</v>
      </c>
      <c r="E178">
        <f t="shared" si="11"/>
        <v>0</v>
      </c>
      <c r="F178">
        <f t="shared" si="10"/>
        <v>0</v>
      </c>
    </row>
    <row r="179" spans="1:6" x14ac:dyDescent="0.25">
      <c r="A179">
        <v>1</v>
      </c>
      <c r="B179" t="s">
        <v>59</v>
      </c>
      <c r="C179" t="str">
        <f t="shared" si="8"/>
        <v>ff</v>
      </c>
      <c r="D179" t="str">
        <f t="shared" si="9"/>
        <v>ff</v>
      </c>
      <c r="E179" t="str">
        <f t="shared" si="11"/>
        <v>ffff</v>
      </c>
      <c r="F179">
        <f t="shared" si="10"/>
        <v>0</v>
      </c>
    </row>
    <row r="180" spans="1:6" hidden="1" x14ac:dyDescent="0.25">
      <c r="A180">
        <v>0</v>
      </c>
      <c r="B180" t="s">
        <v>59</v>
      </c>
      <c r="C180" t="str">
        <f t="shared" si="8"/>
        <v>ff</v>
      </c>
      <c r="D180" t="str">
        <f t="shared" si="9"/>
        <v>ff</v>
      </c>
      <c r="E180">
        <f t="shared" si="11"/>
        <v>0</v>
      </c>
      <c r="F180">
        <f t="shared" si="10"/>
        <v>0</v>
      </c>
    </row>
    <row r="181" spans="1:6" x14ac:dyDescent="0.25">
      <c r="A181">
        <v>1</v>
      </c>
      <c r="B181" t="s">
        <v>59</v>
      </c>
      <c r="C181" t="str">
        <f t="shared" si="8"/>
        <v>ff</v>
      </c>
      <c r="D181" t="str">
        <f t="shared" si="9"/>
        <v>ff</v>
      </c>
      <c r="E181" t="str">
        <f t="shared" si="11"/>
        <v>ffff</v>
      </c>
      <c r="F181">
        <f t="shared" si="10"/>
        <v>0</v>
      </c>
    </row>
    <row r="182" spans="1:6" hidden="1" x14ac:dyDescent="0.25">
      <c r="A182">
        <v>0</v>
      </c>
      <c r="B182" t="s">
        <v>59</v>
      </c>
      <c r="C182" t="str">
        <f t="shared" si="8"/>
        <v>ff</v>
      </c>
      <c r="D182" t="str">
        <f t="shared" si="9"/>
        <v>ff</v>
      </c>
      <c r="E182">
        <f t="shared" si="11"/>
        <v>0</v>
      </c>
      <c r="F182">
        <f t="shared" si="10"/>
        <v>0</v>
      </c>
    </row>
    <row r="183" spans="1:6" x14ac:dyDescent="0.25">
      <c r="A183">
        <v>1</v>
      </c>
      <c r="B183" t="s">
        <v>59</v>
      </c>
      <c r="C183" t="str">
        <f t="shared" si="8"/>
        <v>ff</v>
      </c>
      <c r="D183" t="str">
        <f t="shared" si="9"/>
        <v>ff</v>
      </c>
      <c r="E183" t="str">
        <f t="shared" si="11"/>
        <v>ffff</v>
      </c>
      <c r="F183">
        <f t="shared" si="10"/>
        <v>0</v>
      </c>
    </row>
    <row r="184" spans="1:6" hidden="1" x14ac:dyDescent="0.25">
      <c r="A184">
        <v>0</v>
      </c>
      <c r="B184" t="s">
        <v>59</v>
      </c>
      <c r="C184" t="str">
        <f t="shared" si="8"/>
        <v>ff</v>
      </c>
      <c r="D184" t="str">
        <f t="shared" si="9"/>
        <v>ff</v>
      </c>
      <c r="E184">
        <f t="shared" si="11"/>
        <v>0</v>
      </c>
      <c r="F184">
        <f t="shared" si="10"/>
        <v>0</v>
      </c>
    </row>
    <row r="185" spans="1:6" x14ac:dyDescent="0.25">
      <c r="A185">
        <v>1</v>
      </c>
      <c r="B185" t="s">
        <v>59</v>
      </c>
      <c r="C185" t="str">
        <f t="shared" si="8"/>
        <v>ff</v>
      </c>
      <c r="D185" t="str">
        <f t="shared" si="9"/>
        <v>ff</v>
      </c>
      <c r="E185" t="str">
        <f t="shared" si="11"/>
        <v>ffff</v>
      </c>
      <c r="F185">
        <f t="shared" si="10"/>
        <v>0</v>
      </c>
    </row>
    <row r="186" spans="1:6" hidden="1" x14ac:dyDescent="0.25">
      <c r="A186">
        <v>0</v>
      </c>
      <c r="B186" t="s">
        <v>59</v>
      </c>
      <c r="C186" t="str">
        <f t="shared" si="8"/>
        <v>ff</v>
      </c>
      <c r="D186" t="str">
        <f t="shared" si="9"/>
        <v>ff</v>
      </c>
      <c r="E186">
        <f t="shared" si="11"/>
        <v>0</v>
      </c>
      <c r="F186">
        <f t="shared" si="10"/>
        <v>0</v>
      </c>
    </row>
    <row r="187" spans="1:6" x14ac:dyDescent="0.25">
      <c r="A187">
        <v>1</v>
      </c>
      <c r="B187" t="s">
        <v>59</v>
      </c>
      <c r="C187" t="str">
        <f t="shared" si="8"/>
        <v>ff</v>
      </c>
      <c r="D187" t="str">
        <f t="shared" si="9"/>
        <v>ff</v>
      </c>
      <c r="E187" t="str">
        <f t="shared" si="11"/>
        <v>ffff</v>
      </c>
      <c r="F187">
        <f t="shared" si="10"/>
        <v>0</v>
      </c>
    </row>
    <row r="188" spans="1:6" hidden="1" x14ac:dyDescent="0.25">
      <c r="A188">
        <v>0</v>
      </c>
      <c r="B188" t="s">
        <v>59</v>
      </c>
      <c r="C188" t="str">
        <f t="shared" si="8"/>
        <v>ff</v>
      </c>
      <c r="D188" t="str">
        <f t="shared" si="9"/>
        <v>ff</v>
      </c>
      <c r="E188">
        <f t="shared" si="11"/>
        <v>0</v>
      </c>
      <c r="F188">
        <f t="shared" si="10"/>
        <v>0</v>
      </c>
    </row>
    <row r="189" spans="1:6" x14ac:dyDescent="0.25">
      <c r="A189">
        <v>1</v>
      </c>
      <c r="B189" t="s">
        <v>59</v>
      </c>
      <c r="C189" t="str">
        <f t="shared" si="8"/>
        <v>ff</v>
      </c>
      <c r="D189" t="str">
        <f t="shared" si="9"/>
        <v>ff</v>
      </c>
      <c r="E189" t="str">
        <f t="shared" si="11"/>
        <v>ffff</v>
      </c>
      <c r="F189">
        <f t="shared" si="10"/>
        <v>0</v>
      </c>
    </row>
    <row r="190" spans="1:6" hidden="1" x14ac:dyDescent="0.25">
      <c r="A190">
        <v>0</v>
      </c>
      <c r="B190" t="s">
        <v>59</v>
      </c>
      <c r="C190" t="str">
        <f t="shared" si="8"/>
        <v>ff</v>
      </c>
      <c r="D190" t="str">
        <f t="shared" si="9"/>
        <v>ff</v>
      </c>
      <c r="E190">
        <f t="shared" si="11"/>
        <v>0</v>
      </c>
      <c r="F190">
        <f t="shared" si="10"/>
        <v>0</v>
      </c>
    </row>
    <row r="191" spans="1:6" x14ac:dyDescent="0.25">
      <c r="A191">
        <v>1</v>
      </c>
      <c r="B191" t="s">
        <v>59</v>
      </c>
      <c r="C191" t="str">
        <f t="shared" si="8"/>
        <v>ff</v>
      </c>
      <c r="D191" t="str">
        <f t="shared" si="9"/>
        <v>ff</v>
      </c>
      <c r="E191" t="str">
        <f t="shared" si="11"/>
        <v>ffff</v>
      </c>
      <c r="F191">
        <f t="shared" si="10"/>
        <v>0</v>
      </c>
    </row>
    <row r="192" spans="1:6" hidden="1" x14ac:dyDescent="0.25">
      <c r="A192">
        <v>0</v>
      </c>
      <c r="B192" t="s">
        <v>59</v>
      </c>
      <c r="C192" t="str">
        <f t="shared" si="8"/>
        <v>ff</v>
      </c>
      <c r="D192" t="str">
        <f t="shared" si="9"/>
        <v>ff</v>
      </c>
      <c r="E192">
        <f t="shared" si="11"/>
        <v>0</v>
      </c>
      <c r="F192">
        <f t="shared" si="10"/>
        <v>0</v>
      </c>
    </row>
    <row r="193" spans="1:6" x14ac:dyDescent="0.25">
      <c r="A193">
        <v>1</v>
      </c>
      <c r="B193" t="s">
        <v>59</v>
      </c>
      <c r="C193" t="str">
        <f t="shared" si="8"/>
        <v>ff</v>
      </c>
      <c r="D193" t="str">
        <f t="shared" si="9"/>
        <v>ff</v>
      </c>
      <c r="E193" t="str">
        <f t="shared" si="11"/>
        <v>ffff</v>
      </c>
      <c r="F193">
        <f t="shared" si="10"/>
        <v>0</v>
      </c>
    </row>
    <row r="194" spans="1:6" hidden="1" x14ac:dyDescent="0.25">
      <c r="A194">
        <v>0</v>
      </c>
      <c r="B194" t="s">
        <v>59</v>
      </c>
      <c r="C194" t="str">
        <f t="shared" si="8"/>
        <v>ff</v>
      </c>
      <c r="D194" t="str">
        <f t="shared" si="9"/>
        <v>ff</v>
      </c>
      <c r="E194">
        <f t="shared" si="11"/>
        <v>0</v>
      </c>
      <c r="F194">
        <f t="shared" si="10"/>
        <v>0</v>
      </c>
    </row>
    <row r="195" spans="1:6" x14ac:dyDescent="0.25">
      <c r="A195">
        <v>1</v>
      </c>
      <c r="B195" t="s">
        <v>59</v>
      </c>
      <c r="C195" t="str">
        <f t="shared" ref="C195:C258" si="12">IF(LEN(B195)&lt;4,RIGHT(B195,1),RIGHT(B195,2))</f>
        <v>ff</v>
      </c>
      <c r="D195" t="str">
        <f t="shared" ref="D195:D258" si="13">IF(LEN(C195)&lt;2,CONCATENATE("0",C195),C195)</f>
        <v>ff</v>
      </c>
      <c r="E195" t="str">
        <f t="shared" si="11"/>
        <v>ffff</v>
      </c>
      <c r="F195">
        <f t="shared" ref="F195:F258" si="14">IF(E195="ffff",,HEX2DEC(E195))</f>
        <v>0</v>
      </c>
    </row>
    <row r="196" spans="1:6" hidden="1" x14ac:dyDescent="0.25">
      <c r="A196">
        <v>0</v>
      </c>
      <c r="B196" t="s">
        <v>59</v>
      </c>
      <c r="C196" t="str">
        <f t="shared" si="12"/>
        <v>ff</v>
      </c>
      <c r="D196" t="str">
        <f t="shared" si="13"/>
        <v>ff</v>
      </c>
      <c r="E196">
        <f t="shared" ref="E196:E259" si="15">IF(A196=1,CONCATENATE(D196,D195),0)</f>
        <v>0</v>
      </c>
      <c r="F196">
        <f t="shared" si="14"/>
        <v>0</v>
      </c>
    </row>
    <row r="197" spans="1:6" x14ac:dyDescent="0.25">
      <c r="A197">
        <v>1</v>
      </c>
      <c r="B197" t="s">
        <v>59</v>
      </c>
      <c r="C197" t="str">
        <f t="shared" si="12"/>
        <v>ff</v>
      </c>
      <c r="D197" t="str">
        <f t="shared" si="13"/>
        <v>ff</v>
      </c>
      <c r="E197" t="str">
        <f t="shared" si="15"/>
        <v>ffff</v>
      </c>
      <c r="F197">
        <f t="shared" si="14"/>
        <v>0</v>
      </c>
    </row>
    <row r="198" spans="1:6" hidden="1" x14ac:dyDescent="0.25">
      <c r="A198">
        <v>0</v>
      </c>
      <c r="B198" t="s">
        <v>59</v>
      </c>
      <c r="C198" t="str">
        <f t="shared" si="12"/>
        <v>ff</v>
      </c>
      <c r="D198" t="str">
        <f t="shared" si="13"/>
        <v>ff</v>
      </c>
      <c r="E198">
        <f t="shared" si="15"/>
        <v>0</v>
      </c>
      <c r="F198">
        <f t="shared" si="14"/>
        <v>0</v>
      </c>
    </row>
    <row r="199" spans="1:6" x14ac:dyDescent="0.25">
      <c r="A199">
        <v>1</v>
      </c>
      <c r="B199" t="s">
        <v>59</v>
      </c>
      <c r="C199" t="str">
        <f t="shared" si="12"/>
        <v>ff</v>
      </c>
      <c r="D199" t="str">
        <f t="shared" si="13"/>
        <v>ff</v>
      </c>
      <c r="E199" t="str">
        <f t="shared" si="15"/>
        <v>ffff</v>
      </c>
      <c r="F199">
        <f t="shared" si="14"/>
        <v>0</v>
      </c>
    </row>
    <row r="200" spans="1:6" hidden="1" x14ac:dyDescent="0.25">
      <c r="A200">
        <v>0</v>
      </c>
      <c r="B200" t="s">
        <v>59</v>
      </c>
      <c r="C200" t="str">
        <f t="shared" si="12"/>
        <v>ff</v>
      </c>
      <c r="D200" t="str">
        <f t="shared" si="13"/>
        <v>ff</v>
      </c>
      <c r="E200">
        <f t="shared" si="15"/>
        <v>0</v>
      </c>
      <c r="F200">
        <f t="shared" si="14"/>
        <v>0</v>
      </c>
    </row>
    <row r="201" spans="1:6" x14ac:dyDescent="0.25">
      <c r="A201">
        <v>1</v>
      </c>
      <c r="B201" t="s">
        <v>59</v>
      </c>
      <c r="C201" t="str">
        <f t="shared" si="12"/>
        <v>ff</v>
      </c>
      <c r="D201" t="str">
        <f t="shared" si="13"/>
        <v>ff</v>
      </c>
      <c r="E201" t="str">
        <f t="shared" si="15"/>
        <v>ffff</v>
      </c>
      <c r="F201">
        <f t="shared" si="14"/>
        <v>0</v>
      </c>
    </row>
    <row r="202" spans="1:6" hidden="1" x14ac:dyDescent="0.25">
      <c r="A202">
        <v>0</v>
      </c>
      <c r="B202" t="s">
        <v>59</v>
      </c>
      <c r="C202" t="str">
        <f t="shared" si="12"/>
        <v>ff</v>
      </c>
      <c r="D202" t="str">
        <f t="shared" si="13"/>
        <v>ff</v>
      </c>
      <c r="E202">
        <f t="shared" si="15"/>
        <v>0</v>
      </c>
      <c r="F202">
        <f t="shared" si="14"/>
        <v>0</v>
      </c>
    </row>
    <row r="203" spans="1:6" x14ac:dyDescent="0.25">
      <c r="A203">
        <v>1</v>
      </c>
      <c r="B203" t="s">
        <v>59</v>
      </c>
      <c r="C203" t="str">
        <f t="shared" si="12"/>
        <v>ff</v>
      </c>
      <c r="D203" t="str">
        <f t="shared" si="13"/>
        <v>ff</v>
      </c>
      <c r="E203" t="str">
        <f t="shared" si="15"/>
        <v>ffff</v>
      </c>
      <c r="F203">
        <f t="shared" si="14"/>
        <v>0</v>
      </c>
    </row>
    <row r="204" spans="1:6" hidden="1" x14ac:dyDescent="0.25">
      <c r="A204">
        <v>0</v>
      </c>
      <c r="B204" t="s">
        <v>59</v>
      </c>
      <c r="C204" t="str">
        <f t="shared" si="12"/>
        <v>ff</v>
      </c>
      <c r="D204" t="str">
        <f t="shared" si="13"/>
        <v>ff</v>
      </c>
      <c r="E204">
        <f t="shared" si="15"/>
        <v>0</v>
      </c>
      <c r="F204">
        <f t="shared" si="14"/>
        <v>0</v>
      </c>
    </row>
    <row r="205" spans="1:6" x14ac:dyDescent="0.25">
      <c r="A205">
        <v>1</v>
      </c>
      <c r="B205" t="s">
        <v>59</v>
      </c>
      <c r="C205" t="str">
        <f t="shared" si="12"/>
        <v>ff</v>
      </c>
      <c r="D205" t="str">
        <f t="shared" si="13"/>
        <v>ff</v>
      </c>
      <c r="E205" t="str">
        <f t="shared" si="15"/>
        <v>ffff</v>
      </c>
      <c r="F205">
        <f t="shared" si="14"/>
        <v>0</v>
      </c>
    </row>
    <row r="206" spans="1:6" hidden="1" x14ac:dyDescent="0.25">
      <c r="A206">
        <v>0</v>
      </c>
      <c r="B206" t="s">
        <v>59</v>
      </c>
      <c r="C206" t="str">
        <f t="shared" si="12"/>
        <v>ff</v>
      </c>
      <c r="D206" t="str">
        <f t="shared" si="13"/>
        <v>ff</v>
      </c>
      <c r="E206">
        <f t="shared" si="15"/>
        <v>0</v>
      </c>
      <c r="F206">
        <f t="shared" si="14"/>
        <v>0</v>
      </c>
    </row>
    <row r="207" spans="1:6" x14ac:dyDescent="0.25">
      <c r="A207">
        <v>1</v>
      </c>
      <c r="B207" t="s">
        <v>59</v>
      </c>
      <c r="C207" t="str">
        <f t="shared" si="12"/>
        <v>ff</v>
      </c>
      <c r="D207" t="str">
        <f t="shared" si="13"/>
        <v>ff</v>
      </c>
      <c r="E207" t="str">
        <f t="shared" si="15"/>
        <v>ffff</v>
      </c>
      <c r="F207">
        <f t="shared" si="14"/>
        <v>0</v>
      </c>
    </row>
    <row r="208" spans="1:6" hidden="1" x14ac:dyDescent="0.25">
      <c r="A208">
        <v>0</v>
      </c>
      <c r="B208" t="s">
        <v>59</v>
      </c>
      <c r="C208" t="str">
        <f t="shared" si="12"/>
        <v>ff</v>
      </c>
      <c r="D208" t="str">
        <f t="shared" si="13"/>
        <v>ff</v>
      </c>
      <c r="E208">
        <f t="shared" si="15"/>
        <v>0</v>
      </c>
      <c r="F208">
        <f t="shared" si="14"/>
        <v>0</v>
      </c>
    </row>
    <row r="209" spans="1:6" x14ac:dyDescent="0.25">
      <c r="A209">
        <v>1</v>
      </c>
      <c r="B209" t="s">
        <v>59</v>
      </c>
      <c r="C209" t="str">
        <f t="shared" si="12"/>
        <v>ff</v>
      </c>
      <c r="D209" t="str">
        <f t="shared" si="13"/>
        <v>ff</v>
      </c>
      <c r="E209" t="str">
        <f t="shared" si="15"/>
        <v>ffff</v>
      </c>
      <c r="F209">
        <f t="shared" si="14"/>
        <v>0</v>
      </c>
    </row>
    <row r="210" spans="1:6" hidden="1" x14ac:dyDescent="0.25">
      <c r="A210">
        <v>0</v>
      </c>
      <c r="B210" t="s">
        <v>59</v>
      </c>
      <c r="C210" t="str">
        <f t="shared" si="12"/>
        <v>ff</v>
      </c>
      <c r="D210" t="str">
        <f t="shared" si="13"/>
        <v>ff</v>
      </c>
      <c r="E210">
        <f t="shared" si="15"/>
        <v>0</v>
      </c>
      <c r="F210">
        <f t="shared" si="14"/>
        <v>0</v>
      </c>
    </row>
    <row r="211" spans="1:6" x14ac:dyDescent="0.25">
      <c r="A211">
        <v>1</v>
      </c>
      <c r="B211" t="s">
        <v>59</v>
      </c>
      <c r="C211" t="str">
        <f t="shared" si="12"/>
        <v>ff</v>
      </c>
      <c r="D211" t="str">
        <f t="shared" si="13"/>
        <v>ff</v>
      </c>
      <c r="E211" t="str">
        <f t="shared" si="15"/>
        <v>ffff</v>
      </c>
      <c r="F211">
        <f t="shared" si="14"/>
        <v>0</v>
      </c>
    </row>
    <row r="212" spans="1:6" hidden="1" x14ac:dyDescent="0.25">
      <c r="A212">
        <v>0</v>
      </c>
      <c r="B212" t="s">
        <v>59</v>
      </c>
      <c r="C212" t="str">
        <f t="shared" si="12"/>
        <v>ff</v>
      </c>
      <c r="D212" t="str">
        <f t="shared" si="13"/>
        <v>ff</v>
      </c>
      <c r="E212">
        <f t="shared" si="15"/>
        <v>0</v>
      </c>
      <c r="F212">
        <f t="shared" si="14"/>
        <v>0</v>
      </c>
    </row>
    <row r="213" spans="1:6" x14ac:dyDescent="0.25">
      <c r="A213">
        <v>1</v>
      </c>
      <c r="B213" t="s">
        <v>59</v>
      </c>
      <c r="C213" t="str">
        <f t="shared" si="12"/>
        <v>ff</v>
      </c>
      <c r="D213" t="str">
        <f t="shared" si="13"/>
        <v>ff</v>
      </c>
      <c r="E213" t="str">
        <f t="shared" si="15"/>
        <v>ffff</v>
      </c>
      <c r="F213">
        <f t="shared" si="14"/>
        <v>0</v>
      </c>
    </row>
    <row r="214" spans="1:6" hidden="1" x14ac:dyDescent="0.25">
      <c r="A214">
        <v>0</v>
      </c>
      <c r="B214" t="s">
        <v>59</v>
      </c>
      <c r="C214" t="str">
        <f t="shared" si="12"/>
        <v>ff</v>
      </c>
      <c r="D214" t="str">
        <f t="shared" si="13"/>
        <v>ff</v>
      </c>
      <c r="E214">
        <f t="shared" si="15"/>
        <v>0</v>
      </c>
      <c r="F214">
        <f t="shared" si="14"/>
        <v>0</v>
      </c>
    </row>
    <row r="215" spans="1:6" x14ac:dyDescent="0.25">
      <c r="A215">
        <v>1</v>
      </c>
      <c r="B215" t="s">
        <v>59</v>
      </c>
      <c r="C215" t="str">
        <f t="shared" si="12"/>
        <v>ff</v>
      </c>
      <c r="D215" t="str">
        <f t="shared" si="13"/>
        <v>ff</v>
      </c>
      <c r="E215" t="str">
        <f t="shared" si="15"/>
        <v>ffff</v>
      </c>
      <c r="F215">
        <f t="shared" si="14"/>
        <v>0</v>
      </c>
    </row>
    <row r="216" spans="1:6" hidden="1" x14ac:dyDescent="0.25">
      <c r="A216">
        <v>0</v>
      </c>
      <c r="B216" t="s">
        <v>59</v>
      </c>
      <c r="C216" t="str">
        <f t="shared" si="12"/>
        <v>ff</v>
      </c>
      <c r="D216" t="str">
        <f t="shared" si="13"/>
        <v>ff</v>
      </c>
      <c r="E216">
        <f t="shared" si="15"/>
        <v>0</v>
      </c>
      <c r="F216">
        <f t="shared" si="14"/>
        <v>0</v>
      </c>
    </row>
    <row r="217" spans="1:6" x14ac:dyDescent="0.25">
      <c r="A217">
        <v>1</v>
      </c>
      <c r="B217" t="s">
        <v>59</v>
      </c>
      <c r="C217" t="str">
        <f t="shared" si="12"/>
        <v>ff</v>
      </c>
      <c r="D217" t="str">
        <f t="shared" si="13"/>
        <v>ff</v>
      </c>
      <c r="E217" t="str">
        <f t="shared" si="15"/>
        <v>ffff</v>
      </c>
      <c r="F217">
        <f t="shared" si="14"/>
        <v>0</v>
      </c>
    </row>
    <row r="218" spans="1:6" hidden="1" x14ac:dyDescent="0.25">
      <c r="A218">
        <v>0</v>
      </c>
      <c r="B218" t="s">
        <v>59</v>
      </c>
      <c r="C218" t="str">
        <f t="shared" si="12"/>
        <v>ff</v>
      </c>
      <c r="D218" t="str">
        <f t="shared" si="13"/>
        <v>ff</v>
      </c>
      <c r="E218">
        <f t="shared" si="15"/>
        <v>0</v>
      </c>
      <c r="F218">
        <f t="shared" si="14"/>
        <v>0</v>
      </c>
    </row>
    <row r="219" spans="1:6" x14ac:dyDescent="0.25">
      <c r="A219">
        <v>1</v>
      </c>
      <c r="B219" t="s">
        <v>59</v>
      </c>
      <c r="C219" t="str">
        <f t="shared" si="12"/>
        <v>ff</v>
      </c>
      <c r="D219" t="str">
        <f t="shared" si="13"/>
        <v>ff</v>
      </c>
      <c r="E219" t="str">
        <f t="shared" si="15"/>
        <v>ffff</v>
      </c>
      <c r="F219">
        <f t="shared" si="14"/>
        <v>0</v>
      </c>
    </row>
    <row r="220" spans="1:6" hidden="1" x14ac:dyDescent="0.25">
      <c r="A220">
        <v>0</v>
      </c>
      <c r="B220" t="s">
        <v>59</v>
      </c>
      <c r="C220" t="str">
        <f t="shared" si="12"/>
        <v>ff</v>
      </c>
      <c r="D220" t="str">
        <f t="shared" si="13"/>
        <v>ff</v>
      </c>
      <c r="E220">
        <f t="shared" si="15"/>
        <v>0</v>
      </c>
      <c r="F220">
        <f t="shared" si="14"/>
        <v>0</v>
      </c>
    </row>
    <row r="221" spans="1:6" x14ac:dyDescent="0.25">
      <c r="A221">
        <v>1</v>
      </c>
      <c r="B221" t="s">
        <v>59</v>
      </c>
      <c r="C221" t="str">
        <f t="shared" si="12"/>
        <v>ff</v>
      </c>
      <c r="D221" t="str">
        <f t="shared" si="13"/>
        <v>ff</v>
      </c>
      <c r="E221" t="str">
        <f t="shared" si="15"/>
        <v>ffff</v>
      </c>
      <c r="F221">
        <f t="shared" si="14"/>
        <v>0</v>
      </c>
    </row>
    <row r="222" spans="1:6" hidden="1" x14ac:dyDescent="0.25">
      <c r="A222">
        <v>0</v>
      </c>
      <c r="B222" t="s">
        <v>59</v>
      </c>
      <c r="C222" t="str">
        <f t="shared" si="12"/>
        <v>ff</v>
      </c>
      <c r="D222" t="str">
        <f t="shared" si="13"/>
        <v>ff</v>
      </c>
      <c r="E222">
        <f t="shared" si="15"/>
        <v>0</v>
      </c>
      <c r="F222">
        <f t="shared" si="14"/>
        <v>0</v>
      </c>
    </row>
    <row r="223" spans="1:6" x14ac:dyDescent="0.25">
      <c r="A223">
        <v>1</v>
      </c>
      <c r="B223" t="s">
        <v>59</v>
      </c>
      <c r="C223" t="str">
        <f t="shared" si="12"/>
        <v>ff</v>
      </c>
      <c r="D223" t="str">
        <f t="shared" si="13"/>
        <v>ff</v>
      </c>
      <c r="E223" t="str">
        <f t="shared" si="15"/>
        <v>ffff</v>
      </c>
      <c r="F223">
        <f t="shared" si="14"/>
        <v>0</v>
      </c>
    </row>
    <row r="224" spans="1:6" hidden="1" x14ac:dyDescent="0.25">
      <c r="A224">
        <v>0</v>
      </c>
      <c r="B224" t="s">
        <v>59</v>
      </c>
      <c r="C224" t="str">
        <f t="shared" si="12"/>
        <v>ff</v>
      </c>
      <c r="D224" t="str">
        <f t="shared" si="13"/>
        <v>ff</v>
      </c>
      <c r="E224">
        <f t="shared" si="15"/>
        <v>0</v>
      </c>
      <c r="F224">
        <f t="shared" si="14"/>
        <v>0</v>
      </c>
    </row>
    <row r="225" spans="1:6" x14ac:dyDescent="0.25">
      <c r="A225">
        <v>1</v>
      </c>
      <c r="B225" t="s">
        <v>59</v>
      </c>
      <c r="C225" t="str">
        <f t="shared" si="12"/>
        <v>ff</v>
      </c>
      <c r="D225" t="str">
        <f t="shared" si="13"/>
        <v>ff</v>
      </c>
      <c r="E225" t="str">
        <f t="shared" si="15"/>
        <v>ffff</v>
      </c>
      <c r="F225">
        <f t="shared" si="14"/>
        <v>0</v>
      </c>
    </row>
    <row r="226" spans="1:6" hidden="1" x14ac:dyDescent="0.25">
      <c r="A226">
        <v>0</v>
      </c>
      <c r="B226" t="s">
        <v>59</v>
      </c>
      <c r="C226" t="str">
        <f t="shared" si="12"/>
        <v>ff</v>
      </c>
      <c r="D226" t="str">
        <f t="shared" si="13"/>
        <v>ff</v>
      </c>
      <c r="E226">
        <f t="shared" si="15"/>
        <v>0</v>
      </c>
      <c r="F226">
        <f t="shared" si="14"/>
        <v>0</v>
      </c>
    </row>
    <row r="227" spans="1:6" x14ac:dyDescent="0.25">
      <c r="A227">
        <v>1</v>
      </c>
      <c r="B227" t="s">
        <v>59</v>
      </c>
      <c r="C227" t="str">
        <f t="shared" si="12"/>
        <v>ff</v>
      </c>
      <c r="D227" t="str">
        <f t="shared" si="13"/>
        <v>ff</v>
      </c>
      <c r="E227" t="str">
        <f t="shared" si="15"/>
        <v>ffff</v>
      </c>
      <c r="F227">
        <f t="shared" si="14"/>
        <v>0</v>
      </c>
    </row>
    <row r="228" spans="1:6" hidden="1" x14ac:dyDescent="0.25">
      <c r="A228">
        <v>0</v>
      </c>
      <c r="B228" t="s">
        <v>59</v>
      </c>
      <c r="C228" t="str">
        <f t="shared" si="12"/>
        <v>ff</v>
      </c>
      <c r="D228" t="str">
        <f t="shared" si="13"/>
        <v>ff</v>
      </c>
      <c r="E228">
        <f t="shared" si="15"/>
        <v>0</v>
      </c>
      <c r="F228">
        <f t="shared" si="14"/>
        <v>0</v>
      </c>
    </row>
    <row r="229" spans="1:6" x14ac:dyDescent="0.25">
      <c r="A229">
        <v>1</v>
      </c>
      <c r="B229" t="s">
        <v>59</v>
      </c>
      <c r="C229" t="str">
        <f t="shared" si="12"/>
        <v>ff</v>
      </c>
      <c r="D229" t="str">
        <f t="shared" si="13"/>
        <v>ff</v>
      </c>
      <c r="E229" t="str">
        <f t="shared" si="15"/>
        <v>ffff</v>
      </c>
      <c r="F229">
        <f t="shared" si="14"/>
        <v>0</v>
      </c>
    </row>
    <row r="230" spans="1:6" hidden="1" x14ac:dyDescent="0.25">
      <c r="A230">
        <v>0</v>
      </c>
      <c r="B230" t="s">
        <v>59</v>
      </c>
      <c r="C230" t="str">
        <f t="shared" si="12"/>
        <v>ff</v>
      </c>
      <c r="D230" t="str">
        <f t="shared" si="13"/>
        <v>ff</v>
      </c>
      <c r="E230">
        <f t="shared" si="15"/>
        <v>0</v>
      </c>
      <c r="F230">
        <f t="shared" si="14"/>
        <v>0</v>
      </c>
    </row>
    <row r="231" spans="1:6" x14ac:dyDescent="0.25">
      <c r="A231">
        <v>1</v>
      </c>
      <c r="B231" t="s">
        <v>59</v>
      </c>
      <c r="C231" t="str">
        <f t="shared" si="12"/>
        <v>ff</v>
      </c>
      <c r="D231" t="str">
        <f t="shared" si="13"/>
        <v>ff</v>
      </c>
      <c r="E231" t="str">
        <f t="shared" si="15"/>
        <v>ffff</v>
      </c>
      <c r="F231">
        <f t="shared" si="14"/>
        <v>0</v>
      </c>
    </row>
    <row r="232" spans="1:6" hidden="1" x14ac:dyDescent="0.25">
      <c r="A232">
        <v>0</v>
      </c>
      <c r="B232" t="s">
        <v>59</v>
      </c>
      <c r="C232" t="str">
        <f t="shared" si="12"/>
        <v>ff</v>
      </c>
      <c r="D232" t="str">
        <f t="shared" si="13"/>
        <v>ff</v>
      </c>
      <c r="E232">
        <f t="shared" si="15"/>
        <v>0</v>
      </c>
      <c r="F232">
        <f t="shared" si="14"/>
        <v>0</v>
      </c>
    </row>
    <row r="233" spans="1:6" x14ac:dyDescent="0.25">
      <c r="A233">
        <v>1</v>
      </c>
      <c r="B233" t="s">
        <v>59</v>
      </c>
      <c r="C233" t="str">
        <f t="shared" si="12"/>
        <v>ff</v>
      </c>
      <c r="D233" t="str">
        <f t="shared" si="13"/>
        <v>ff</v>
      </c>
      <c r="E233" t="str">
        <f t="shared" si="15"/>
        <v>ffff</v>
      </c>
      <c r="F233">
        <f t="shared" si="14"/>
        <v>0</v>
      </c>
    </row>
    <row r="234" spans="1:6" hidden="1" x14ac:dyDescent="0.25">
      <c r="A234">
        <v>0</v>
      </c>
      <c r="B234" t="s">
        <v>59</v>
      </c>
      <c r="C234" t="str">
        <f t="shared" si="12"/>
        <v>ff</v>
      </c>
      <c r="D234" t="str">
        <f t="shared" si="13"/>
        <v>ff</v>
      </c>
      <c r="E234">
        <f t="shared" si="15"/>
        <v>0</v>
      </c>
      <c r="F234">
        <f t="shared" si="14"/>
        <v>0</v>
      </c>
    </row>
    <row r="235" spans="1:6" x14ac:dyDescent="0.25">
      <c r="A235">
        <v>1</v>
      </c>
      <c r="B235" t="s">
        <v>59</v>
      </c>
      <c r="C235" t="str">
        <f t="shared" si="12"/>
        <v>ff</v>
      </c>
      <c r="D235" t="str">
        <f t="shared" si="13"/>
        <v>ff</v>
      </c>
      <c r="E235" t="str">
        <f t="shared" si="15"/>
        <v>ffff</v>
      </c>
      <c r="F235">
        <f t="shared" si="14"/>
        <v>0</v>
      </c>
    </row>
    <row r="236" spans="1:6" hidden="1" x14ac:dyDescent="0.25">
      <c r="A236">
        <v>0</v>
      </c>
      <c r="B236" t="s">
        <v>59</v>
      </c>
      <c r="C236" t="str">
        <f t="shared" si="12"/>
        <v>ff</v>
      </c>
      <c r="D236" t="str">
        <f t="shared" si="13"/>
        <v>ff</v>
      </c>
      <c r="E236">
        <f t="shared" si="15"/>
        <v>0</v>
      </c>
      <c r="F236">
        <f t="shared" si="14"/>
        <v>0</v>
      </c>
    </row>
    <row r="237" spans="1:6" x14ac:dyDescent="0.25">
      <c r="A237">
        <v>1</v>
      </c>
      <c r="B237" t="s">
        <v>59</v>
      </c>
      <c r="C237" t="str">
        <f t="shared" si="12"/>
        <v>ff</v>
      </c>
      <c r="D237" t="str">
        <f t="shared" si="13"/>
        <v>ff</v>
      </c>
      <c r="E237" t="str">
        <f t="shared" si="15"/>
        <v>ffff</v>
      </c>
      <c r="F237">
        <f t="shared" si="14"/>
        <v>0</v>
      </c>
    </row>
    <row r="238" spans="1:6" hidden="1" x14ac:dyDescent="0.25">
      <c r="A238">
        <v>0</v>
      </c>
      <c r="B238" t="s">
        <v>59</v>
      </c>
      <c r="C238" t="str">
        <f t="shared" si="12"/>
        <v>ff</v>
      </c>
      <c r="D238" t="str">
        <f t="shared" si="13"/>
        <v>ff</v>
      </c>
      <c r="E238">
        <f t="shared" si="15"/>
        <v>0</v>
      </c>
      <c r="F238">
        <f t="shared" si="14"/>
        <v>0</v>
      </c>
    </row>
    <row r="239" spans="1:6" x14ac:dyDescent="0.25">
      <c r="A239">
        <v>1</v>
      </c>
      <c r="B239" t="s">
        <v>59</v>
      </c>
      <c r="C239" t="str">
        <f t="shared" si="12"/>
        <v>ff</v>
      </c>
      <c r="D239" t="str">
        <f t="shared" si="13"/>
        <v>ff</v>
      </c>
      <c r="E239" t="str">
        <f t="shared" si="15"/>
        <v>ffff</v>
      </c>
      <c r="F239">
        <f t="shared" si="14"/>
        <v>0</v>
      </c>
    </row>
    <row r="240" spans="1:6" hidden="1" x14ac:dyDescent="0.25">
      <c r="A240">
        <v>0</v>
      </c>
      <c r="B240" t="s">
        <v>59</v>
      </c>
      <c r="C240" t="str">
        <f t="shared" si="12"/>
        <v>ff</v>
      </c>
      <c r="D240" t="str">
        <f t="shared" si="13"/>
        <v>ff</v>
      </c>
      <c r="E240">
        <f t="shared" si="15"/>
        <v>0</v>
      </c>
      <c r="F240">
        <f t="shared" si="14"/>
        <v>0</v>
      </c>
    </row>
    <row r="241" spans="1:6" x14ac:dyDescent="0.25">
      <c r="A241">
        <v>1</v>
      </c>
      <c r="B241" t="s">
        <v>59</v>
      </c>
      <c r="C241" t="str">
        <f t="shared" si="12"/>
        <v>ff</v>
      </c>
      <c r="D241" t="str">
        <f t="shared" si="13"/>
        <v>ff</v>
      </c>
      <c r="E241" t="str">
        <f t="shared" si="15"/>
        <v>ffff</v>
      </c>
      <c r="F241">
        <f t="shared" si="14"/>
        <v>0</v>
      </c>
    </row>
    <row r="242" spans="1:6" hidden="1" x14ac:dyDescent="0.25">
      <c r="A242">
        <v>0</v>
      </c>
      <c r="B242" t="s">
        <v>59</v>
      </c>
      <c r="C242" t="str">
        <f t="shared" si="12"/>
        <v>ff</v>
      </c>
      <c r="D242" t="str">
        <f t="shared" si="13"/>
        <v>ff</v>
      </c>
      <c r="E242">
        <f t="shared" si="15"/>
        <v>0</v>
      </c>
      <c r="F242">
        <f t="shared" si="14"/>
        <v>0</v>
      </c>
    </row>
    <row r="243" spans="1:6" x14ac:dyDescent="0.25">
      <c r="A243">
        <v>1</v>
      </c>
      <c r="B243" t="s">
        <v>59</v>
      </c>
      <c r="C243" t="str">
        <f t="shared" si="12"/>
        <v>ff</v>
      </c>
      <c r="D243" t="str">
        <f t="shared" si="13"/>
        <v>ff</v>
      </c>
      <c r="E243" t="str">
        <f t="shared" si="15"/>
        <v>ffff</v>
      </c>
      <c r="F243">
        <f t="shared" si="14"/>
        <v>0</v>
      </c>
    </row>
    <row r="244" spans="1:6" hidden="1" x14ac:dyDescent="0.25">
      <c r="A244">
        <v>0</v>
      </c>
      <c r="B244" t="s">
        <v>59</v>
      </c>
      <c r="C244" t="str">
        <f t="shared" si="12"/>
        <v>ff</v>
      </c>
      <c r="D244" t="str">
        <f t="shared" si="13"/>
        <v>ff</v>
      </c>
      <c r="E244">
        <f t="shared" si="15"/>
        <v>0</v>
      </c>
      <c r="F244">
        <f t="shared" si="14"/>
        <v>0</v>
      </c>
    </row>
    <row r="245" spans="1:6" x14ac:dyDescent="0.25">
      <c r="A245">
        <v>1</v>
      </c>
      <c r="B245" t="s">
        <v>59</v>
      </c>
      <c r="C245" t="str">
        <f t="shared" si="12"/>
        <v>ff</v>
      </c>
      <c r="D245" t="str">
        <f t="shared" si="13"/>
        <v>ff</v>
      </c>
      <c r="E245" t="str">
        <f t="shared" si="15"/>
        <v>ffff</v>
      </c>
      <c r="F245">
        <f t="shared" si="14"/>
        <v>0</v>
      </c>
    </row>
    <row r="246" spans="1:6" hidden="1" x14ac:dyDescent="0.25">
      <c r="A246">
        <v>0</v>
      </c>
      <c r="B246" t="s">
        <v>59</v>
      </c>
      <c r="C246" t="str">
        <f t="shared" si="12"/>
        <v>ff</v>
      </c>
      <c r="D246" t="str">
        <f t="shared" si="13"/>
        <v>ff</v>
      </c>
      <c r="E246">
        <f t="shared" si="15"/>
        <v>0</v>
      </c>
      <c r="F246">
        <f t="shared" si="14"/>
        <v>0</v>
      </c>
    </row>
    <row r="247" spans="1:6" x14ac:dyDescent="0.25">
      <c r="A247">
        <v>1</v>
      </c>
      <c r="B247" t="s">
        <v>59</v>
      </c>
      <c r="C247" t="str">
        <f t="shared" si="12"/>
        <v>ff</v>
      </c>
      <c r="D247" t="str">
        <f t="shared" si="13"/>
        <v>ff</v>
      </c>
      <c r="E247" t="str">
        <f t="shared" si="15"/>
        <v>ffff</v>
      </c>
      <c r="F247">
        <f t="shared" si="14"/>
        <v>0</v>
      </c>
    </row>
    <row r="248" spans="1:6" hidden="1" x14ac:dyDescent="0.25">
      <c r="A248">
        <v>0</v>
      </c>
      <c r="B248" t="s">
        <v>59</v>
      </c>
      <c r="C248" t="str">
        <f t="shared" si="12"/>
        <v>ff</v>
      </c>
      <c r="D248" t="str">
        <f t="shared" si="13"/>
        <v>ff</v>
      </c>
      <c r="E248">
        <f t="shared" si="15"/>
        <v>0</v>
      </c>
      <c r="F248">
        <f t="shared" si="14"/>
        <v>0</v>
      </c>
    </row>
    <row r="249" spans="1:6" x14ac:dyDescent="0.25">
      <c r="A249">
        <v>1</v>
      </c>
      <c r="B249" t="s">
        <v>59</v>
      </c>
      <c r="C249" t="str">
        <f t="shared" si="12"/>
        <v>ff</v>
      </c>
      <c r="D249" t="str">
        <f t="shared" si="13"/>
        <v>ff</v>
      </c>
      <c r="E249" t="str">
        <f t="shared" si="15"/>
        <v>ffff</v>
      </c>
      <c r="F249">
        <f t="shared" si="14"/>
        <v>0</v>
      </c>
    </row>
    <row r="250" spans="1:6" hidden="1" x14ac:dyDescent="0.25">
      <c r="A250">
        <v>0</v>
      </c>
      <c r="B250" t="s">
        <v>59</v>
      </c>
      <c r="C250" t="str">
        <f t="shared" si="12"/>
        <v>ff</v>
      </c>
      <c r="D250" t="str">
        <f t="shared" si="13"/>
        <v>ff</v>
      </c>
      <c r="E250">
        <f t="shared" si="15"/>
        <v>0</v>
      </c>
      <c r="F250">
        <f t="shared" si="14"/>
        <v>0</v>
      </c>
    </row>
    <row r="251" spans="1:6" x14ac:dyDescent="0.25">
      <c r="A251">
        <v>1</v>
      </c>
      <c r="B251" t="s">
        <v>59</v>
      </c>
      <c r="C251" t="str">
        <f t="shared" si="12"/>
        <v>ff</v>
      </c>
      <c r="D251" t="str">
        <f t="shared" si="13"/>
        <v>ff</v>
      </c>
      <c r="E251" t="str">
        <f t="shared" si="15"/>
        <v>ffff</v>
      </c>
      <c r="F251">
        <f t="shared" si="14"/>
        <v>0</v>
      </c>
    </row>
    <row r="252" spans="1:6" hidden="1" x14ac:dyDescent="0.25">
      <c r="A252">
        <v>0</v>
      </c>
      <c r="B252" t="s">
        <v>59</v>
      </c>
      <c r="C252" t="str">
        <f t="shared" si="12"/>
        <v>ff</v>
      </c>
      <c r="D252" t="str">
        <f t="shared" si="13"/>
        <v>ff</v>
      </c>
      <c r="E252">
        <f t="shared" si="15"/>
        <v>0</v>
      </c>
      <c r="F252">
        <f t="shared" si="14"/>
        <v>0</v>
      </c>
    </row>
    <row r="253" spans="1:6" x14ac:dyDescent="0.25">
      <c r="A253">
        <v>1</v>
      </c>
      <c r="B253" t="s">
        <v>59</v>
      </c>
      <c r="C253" t="str">
        <f t="shared" si="12"/>
        <v>ff</v>
      </c>
      <c r="D253" t="str">
        <f t="shared" si="13"/>
        <v>ff</v>
      </c>
      <c r="E253" t="str">
        <f t="shared" si="15"/>
        <v>ffff</v>
      </c>
      <c r="F253">
        <f t="shared" si="14"/>
        <v>0</v>
      </c>
    </row>
    <row r="254" spans="1:6" hidden="1" x14ac:dyDescent="0.25">
      <c r="A254">
        <v>0</v>
      </c>
      <c r="B254" t="s">
        <v>59</v>
      </c>
      <c r="C254" t="str">
        <f t="shared" si="12"/>
        <v>ff</v>
      </c>
      <c r="D254" t="str">
        <f t="shared" si="13"/>
        <v>ff</v>
      </c>
      <c r="E254">
        <f t="shared" si="15"/>
        <v>0</v>
      </c>
      <c r="F254">
        <f t="shared" si="14"/>
        <v>0</v>
      </c>
    </row>
    <row r="255" spans="1:6" x14ac:dyDescent="0.25">
      <c r="A255">
        <v>1</v>
      </c>
      <c r="B255" t="s">
        <v>59</v>
      </c>
      <c r="C255" t="str">
        <f t="shared" si="12"/>
        <v>ff</v>
      </c>
      <c r="D255" t="str">
        <f t="shared" si="13"/>
        <v>ff</v>
      </c>
      <c r="E255" t="str">
        <f t="shared" si="15"/>
        <v>ffff</v>
      </c>
      <c r="F255">
        <f t="shared" si="14"/>
        <v>0</v>
      </c>
    </row>
    <row r="256" spans="1:6" hidden="1" x14ac:dyDescent="0.25">
      <c r="A256">
        <v>0</v>
      </c>
      <c r="B256" t="s">
        <v>59</v>
      </c>
      <c r="C256" t="str">
        <f t="shared" si="12"/>
        <v>ff</v>
      </c>
      <c r="D256" t="str">
        <f t="shared" si="13"/>
        <v>ff</v>
      </c>
      <c r="E256">
        <f t="shared" si="15"/>
        <v>0</v>
      </c>
      <c r="F256">
        <f t="shared" si="14"/>
        <v>0</v>
      </c>
    </row>
    <row r="257" spans="1:6" x14ac:dyDescent="0.25">
      <c r="A257">
        <v>1</v>
      </c>
      <c r="B257" t="s">
        <v>59</v>
      </c>
      <c r="C257" t="str">
        <f t="shared" si="12"/>
        <v>ff</v>
      </c>
      <c r="D257" t="str">
        <f t="shared" si="13"/>
        <v>ff</v>
      </c>
      <c r="E257" t="str">
        <f t="shared" si="15"/>
        <v>ffff</v>
      </c>
      <c r="F257">
        <f t="shared" si="14"/>
        <v>0</v>
      </c>
    </row>
    <row r="258" spans="1:6" hidden="1" x14ac:dyDescent="0.25">
      <c r="A258">
        <v>0</v>
      </c>
      <c r="B258" t="s">
        <v>59</v>
      </c>
      <c r="C258" t="str">
        <f t="shared" si="12"/>
        <v>ff</v>
      </c>
      <c r="D258" t="str">
        <f t="shared" si="13"/>
        <v>ff</v>
      </c>
      <c r="E258">
        <f t="shared" si="15"/>
        <v>0</v>
      </c>
      <c r="F258">
        <f t="shared" si="14"/>
        <v>0</v>
      </c>
    </row>
    <row r="259" spans="1:6" x14ac:dyDescent="0.25">
      <c r="A259">
        <v>1</v>
      </c>
      <c r="B259" t="s">
        <v>59</v>
      </c>
      <c r="C259" t="str">
        <f t="shared" ref="C259:C322" si="16">IF(LEN(B259)&lt;4,RIGHT(B259,1),RIGHT(B259,2))</f>
        <v>ff</v>
      </c>
      <c r="D259" t="str">
        <f t="shared" ref="D259:D322" si="17">IF(LEN(C259)&lt;2,CONCATENATE("0",C259),C259)</f>
        <v>ff</v>
      </c>
      <c r="E259" t="str">
        <f t="shared" si="15"/>
        <v>ffff</v>
      </c>
      <c r="F259">
        <f t="shared" ref="F259:F322" si="18">IF(E259="ffff",,HEX2DEC(E259))</f>
        <v>0</v>
      </c>
    </row>
    <row r="260" spans="1:6" hidden="1" x14ac:dyDescent="0.25">
      <c r="A260">
        <v>0</v>
      </c>
      <c r="B260" t="s">
        <v>59</v>
      </c>
      <c r="C260" t="str">
        <f t="shared" si="16"/>
        <v>ff</v>
      </c>
      <c r="D260" t="str">
        <f t="shared" si="17"/>
        <v>ff</v>
      </c>
      <c r="E260">
        <f t="shared" ref="E260:E323" si="19">IF(A260=1,CONCATENATE(D260,D259),0)</f>
        <v>0</v>
      </c>
      <c r="F260">
        <f t="shared" si="18"/>
        <v>0</v>
      </c>
    </row>
    <row r="261" spans="1:6" x14ac:dyDescent="0.25">
      <c r="A261">
        <v>1</v>
      </c>
      <c r="B261" t="s">
        <v>59</v>
      </c>
      <c r="C261" t="str">
        <f t="shared" si="16"/>
        <v>ff</v>
      </c>
      <c r="D261" t="str">
        <f t="shared" si="17"/>
        <v>ff</v>
      </c>
      <c r="E261" t="str">
        <f t="shared" si="19"/>
        <v>ffff</v>
      </c>
      <c r="F261">
        <f t="shared" si="18"/>
        <v>0</v>
      </c>
    </row>
    <row r="262" spans="1:6" hidden="1" x14ac:dyDescent="0.25">
      <c r="A262">
        <v>0</v>
      </c>
      <c r="B262" t="s">
        <v>59</v>
      </c>
      <c r="C262" t="str">
        <f t="shared" si="16"/>
        <v>ff</v>
      </c>
      <c r="D262" t="str">
        <f t="shared" si="17"/>
        <v>ff</v>
      </c>
      <c r="E262">
        <f t="shared" si="19"/>
        <v>0</v>
      </c>
      <c r="F262">
        <f t="shared" si="18"/>
        <v>0</v>
      </c>
    </row>
    <row r="263" spans="1:6" x14ac:dyDescent="0.25">
      <c r="A263">
        <v>1</v>
      </c>
      <c r="B263" t="s">
        <v>59</v>
      </c>
      <c r="C263" t="str">
        <f t="shared" si="16"/>
        <v>ff</v>
      </c>
      <c r="D263" t="str">
        <f t="shared" si="17"/>
        <v>ff</v>
      </c>
      <c r="E263" t="str">
        <f t="shared" si="19"/>
        <v>ffff</v>
      </c>
      <c r="F263">
        <f t="shared" si="18"/>
        <v>0</v>
      </c>
    </row>
    <row r="264" spans="1:6" hidden="1" x14ac:dyDescent="0.25">
      <c r="A264">
        <v>0</v>
      </c>
      <c r="B264" t="s">
        <v>59</v>
      </c>
      <c r="C264" t="str">
        <f t="shared" si="16"/>
        <v>ff</v>
      </c>
      <c r="D264" t="str">
        <f t="shared" si="17"/>
        <v>ff</v>
      </c>
      <c r="E264">
        <f t="shared" si="19"/>
        <v>0</v>
      </c>
      <c r="F264">
        <f t="shared" si="18"/>
        <v>0</v>
      </c>
    </row>
    <row r="265" spans="1:6" x14ac:dyDescent="0.25">
      <c r="A265">
        <v>1</v>
      </c>
      <c r="B265" t="s">
        <v>59</v>
      </c>
      <c r="C265" t="str">
        <f t="shared" si="16"/>
        <v>ff</v>
      </c>
      <c r="D265" t="str">
        <f t="shared" si="17"/>
        <v>ff</v>
      </c>
      <c r="E265" t="str">
        <f t="shared" si="19"/>
        <v>ffff</v>
      </c>
      <c r="F265">
        <f t="shared" si="18"/>
        <v>0</v>
      </c>
    </row>
    <row r="266" spans="1:6" hidden="1" x14ac:dyDescent="0.25">
      <c r="A266">
        <v>0</v>
      </c>
      <c r="B266" t="s">
        <v>59</v>
      </c>
      <c r="C266" t="str">
        <f t="shared" si="16"/>
        <v>ff</v>
      </c>
      <c r="D266" t="str">
        <f t="shared" si="17"/>
        <v>ff</v>
      </c>
      <c r="E266">
        <f t="shared" si="19"/>
        <v>0</v>
      </c>
      <c r="F266">
        <f t="shared" si="18"/>
        <v>0</v>
      </c>
    </row>
    <row r="267" spans="1:6" x14ac:dyDescent="0.25">
      <c r="A267">
        <v>1</v>
      </c>
      <c r="B267" t="s">
        <v>59</v>
      </c>
      <c r="C267" t="str">
        <f t="shared" si="16"/>
        <v>ff</v>
      </c>
      <c r="D267" t="str">
        <f t="shared" si="17"/>
        <v>ff</v>
      </c>
      <c r="E267" t="str">
        <f t="shared" si="19"/>
        <v>ffff</v>
      </c>
      <c r="F267">
        <f t="shared" si="18"/>
        <v>0</v>
      </c>
    </row>
    <row r="268" spans="1:6" hidden="1" x14ac:dyDescent="0.25">
      <c r="A268">
        <v>0</v>
      </c>
      <c r="B268" t="s">
        <v>59</v>
      </c>
      <c r="C268" t="str">
        <f t="shared" si="16"/>
        <v>ff</v>
      </c>
      <c r="D268" t="str">
        <f t="shared" si="17"/>
        <v>ff</v>
      </c>
      <c r="E268">
        <f t="shared" si="19"/>
        <v>0</v>
      </c>
      <c r="F268">
        <f t="shared" si="18"/>
        <v>0</v>
      </c>
    </row>
    <row r="269" spans="1:6" x14ac:dyDescent="0.25">
      <c r="A269">
        <v>1</v>
      </c>
      <c r="B269" t="s">
        <v>59</v>
      </c>
      <c r="C269" t="str">
        <f t="shared" si="16"/>
        <v>ff</v>
      </c>
      <c r="D269" t="str">
        <f t="shared" si="17"/>
        <v>ff</v>
      </c>
      <c r="E269" t="str">
        <f t="shared" si="19"/>
        <v>ffff</v>
      </c>
      <c r="F269">
        <f t="shared" si="18"/>
        <v>0</v>
      </c>
    </row>
    <row r="270" spans="1:6" hidden="1" x14ac:dyDescent="0.25">
      <c r="A270">
        <v>0</v>
      </c>
      <c r="B270" t="s">
        <v>59</v>
      </c>
      <c r="C270" t="str">
        <f t="shared" si="16"/>
        <v>ff</v>
      </c>
      <c r="D270" t="str">
        <f t="shared" si="17"/>
        <v>ff</v>
      </c>
      <c r="E270">
        <f t="shared" si="19"/>
        <v>0</v>
      </c>
      <c r="F270">
        <f t="shared" si="18"/>
        <v>0</v>
      </c>
    </row>
    <row r="271" spans="1:6" x14ac:dyDescent="0.25">
      <c r="A271">
        <v>1</v>
      </c>
      <c r="B271" t="s">
        <v>59</v>
      </c>
      <c r="C271" t="str">
        <f t="shared" si="16"/>
        <v>ff</v>
      </c>
      <c r="D271" t="str">
        <f t="shared" si="17"/>
        <v>ff</v>
      </c>
      <c r="E271" t="str">
        <f t="shared" si="19"/>
        <v>ffff</v>
      </c>
      <c r="F271">
        <f t="shared" si="18"/>
        <v>0</v>
      </c>
    </row>
    <row r="272" spans="1:6" hidden="1" x14ac:dyDescent="0.25">
      <c r="A272">
        <v>0</v>
      </c>
      <c r="B272" t="s">
        <v>59</v>
      </c>
      <c r="C272" t="str">
        <f t="shared" si="16"/>
        <v>ff</v>
      </c>
      <c r="D272" t="str">
        <f t="shared" si="17"/>
        <v>ff</v>
      </c>
      <c r="E272">
        <f t="shared" si="19"/>
        <v>0</v>
      </c>
      <c r="F272">
        <f t="shared" si="18"/>
        <v>0</v>
      </c>
    </row>
    <row r="273" spans="1:6" x14ac:dyDescent="0.25">
      <c r="A273">
        <v>1</v>
      </c>
      <c r="B273" t="s">
        <v>59</v>
      </c>
      <c r="C273" t="str">
        <f t="shared" si="16"/>
        <v>ff</v>
      </c>
      <c r="D273" t="str">
        <f t="shared" si="17"/>
        <v>ff</v>
      </c>
      <c r="E273" t="str">
        <f t="shared" si="19"/>
        <v>ffff</v>
      </c>
      <c r="F273">
        <f t="shared" si="18"/>
        <v>0</v>
      </c>
    </row>
    <row r="274" spans="1:6" hidden="1" x14ac:dyDescent="0.25">
      <c r="A274">
        <v>0</v>
      </c>
      <c r="B274" t="s">
        <v>59</v>
      </c>
      <c r="C274" t="str">
        <f t="shared" si="16"/>
        <v>ff</v>
      </c>
      <c r="D274" t="str">
        <f t="shared" si="17"/>
        <v>ff</v>
      </c>
      <c r="E274">
        <f t="shared" si="19"/>
        <v>0</v>
      </c>
      <c r="F274">
        <f t="shared" si="18"/>
        <v>0</v>
      </c>
    </row>
    <row r="275" spans="1:6" x14ac:dyDescent="0.25">
      <c r="A275">
        <v>1</v>
      </c>
      <c r="B275" t="s">
        <v>59</v>
      </c>
      <c r="C275" t="str">
        <f t="shared" si="16"/>
        <v>ff</v>
      </c>
      <c r="D275" t="str">
        <f t="shared" si="17"/>
        <v>ff</v>
      </c>
      <c r="E275" t="str">
        <f t="shared" si="19"/>
        <v>ffff</v>
      </c>
      <c r="F275">
        <f t="shared" si="18"/>
        <v>0</v>
      </c>
    </row>
    <row r="276" spans="1:6" hidden="1" x14ac:dyDescent="0.25">
      <c r="A276">
        <v>0</v>
      </c>
      <c r="B276" t="s">
        <v>59</v>
      </c>
      <c r="C276" t="str">
        <f t="shared" si="16"/>
        <v>ff</v>
      </c>
      <c r="D276" t="str">
        <f t="shared" si="17"/>
        <v>ff</v>
      </c>
      <c r="E276">
        <f t="shared" si="19"/>
        <v>0</v>
      </c>
      <c r="F276">
        <f t="shared" si="18"/>
        <v>0</v>
      </c>
    </row>
    <row r="277" spans="1:6" x14ac:dyDescent="0.25">
      <c r="A277">
        <v>1</v>
      </c>
      <c r="B277" t="s">
        <v>59</v>
      </c>
      <c r="C277" t="str">
        <f t="shared" si="16"/>
        <v>ff</v>
      </c>
      <c r="D277" t="str">
        <f t="shared" si="17"/>
        <v>ff</v>
      </c>
      <c r="E277" t="str">
        <f t="shared" si="19"/>
        <v>ffff</v>
      </c>
      <c r="F277">
        <f t="shared" si="18"/>
        <v>0</v>
      </c>
    </row>
    <row r="278" spans="1:6" hidden="1" x14ac:dyDescent="0.25">
      <c r="A278">
        <v>0</v>
      </c>
      <c r="B278" t="s">
        <v>59</v>
      </c>
      <c r="C278" t="str">
        <f t="shared" si="16"/>
        <v>ff</v>
      </c>
      <c r="D278" t="str">
        <f t="shared" si="17"/>
        <v>ff</v>
      </c>
      <c r="E278">
        <f t="shared" si="19"/>
        <v>0</v>
      </c>
      <c r="F278">
        <f t="shared" si="18"/>
        <v>0</v>
      </c>
    </row>
    <row r="279" spans="1:6" x14ac:dyDescent="0.25">
      <c r="A279">
        <v>1</v>
      </c>
      <c r="B279" t="s">
        <v>59</v>
      </c>
      <c r="C279" t="str">
        <f t="shared" si="16"/>
        <v>ff</v>
      </c>
      <c r="D279" t="str">
        <f t="shared" si="17"/>
        <v>ff</v>
      </c>
      <c r="E279" t="str">
        <f t="shared" si="19"/>
        <v>ffff</v>
      </c>
      <c r="F279">
        <f t="shared" si="18"/>
        <v>0</v>
      </c>
    </row>
    <row r="280" spans="1:6" hidden="1" x14ac:dyDescent="0.25">
      <c r="A280">
        <v>0</v>
      </c>
      <c r="B280" t="s">
        <v>59</v>
      </c>
      <c r="C280" t="str">
        <f t="shared" si="16"/>
        <v>ff</v>
      </c>
      <c r="D280" t="str">
        <f t="shared" si="17"/>
        <v>ff</v>
      </c>
      <c r="E280">
        <f t="shared" si="19"/>
        <v>0</v>
      </c>
      <c r="F280">
        <f t="shared" si="18"/>
        <v>0</v>
      </c>
    </row>
    <row r="281" spans="1:6" x14ac:dyDescent="0.25">
      <c r="A281">
        <v>1</v>
      </c>
      <c r="B281" t="s">
        <v>59</v>
      </c>
      <c r="C281" t="str">
        <f t="shared" si="16"/>
        <v>ff</v>
      </c>
      <c r="D281" t="str">
        <f t="shared" si="17"/>
        <v>ff</v>
      </c>
      <c r="E281" t="str">
        <f t="shared" si="19"/>
        <v>ffff</v>
      </c>
      <c r="F281">
        <f t="shared" si="18"/>
        <v>0</v>
      </c>
    </row>
    <row r="282" spans="1:6" hidden="1" x14ac:dyDescent="0.25">
      <c r="A282">
        <v>0</v>
      </c>
      <c r="B282" t="s">
        <v>59</v>
      </c>
      <c r="C282" t="str">
        <f t="shared" si="16"/>
        <v>ff</v>
      </c>
      <c r="D282" t="str">
        <f t="shared" si="17"/>
        <v>ff</v>
      </c>
      <c r="E282">
        <f t="shared" si="19"/>
        <v>0</v>
      </c>
      <c r="F282">
        <f t="shared" si="18"/>
        <v>0</v>
      </c>
    </row>
    <row r="283" spans="1:6" x14ac:dyDescent="0.25">
      <c r="A283">
        <v>1</v>
      </c>
      <c r="B283" t="s">
        <v>59</v>
      </c>
      <c r="C283" t="str">
        <f t="shared" si="16"/>
        <v>ff</v>
      </c>
      <c r="D283" t="str">
        <f t="shared" si="17"/>
        <v>ff</v>
      </c>
      <c r="E283" t="str">
        <f t="shared" si="19"/>
        <v>ffff</v>
      </c>
      <c r="F283">
        <f t="shared" si="18"/>
        <v>0</v>
      </c>
    </row>
    <row r="284" spans="1:6" hidden="1" x14ac:dyDescent="0.25">
      <c r="A284">
        <v>0</v>
      </c>
      <c r="B284" t="s">
        <v>59</v>
      </c>
      <c r="C284" t="str">
        <f t="shared" si="16"/>
        <v>ff</v>
      </c>
      <c r="D284" t="str">
        <f t="shared" si="17"/>
        <v>ff</v>
      </c>
      <c r="E284">
        <f t="shared" si="19"/>
        <v>0</v>
      </c>
      <c r="F284">
        <f t="shared" si="18"/>
        <v>0</v>
      </c>
    </row>
    <row r="285" spans="1:6" x14ac:dyDescent="0.25">
      <c r="A285">
        <v>1</v>
      </c>
      <c r="B285" t="s">
        <v>59</v>
      </c>
      <c r="C285" t="str">
        <f t="shared" si="16"/>
        <v>ff</v>
      </c>
      <c r="D285" t="str">
        <f t="shared" si="17"/>
        <v>ff</v>
      </c>
      <c r="E285" t="str">
        <f t="shared" si="19"/>
        <v>ffff</v>
      </c>
      <c r="F285">
        <f t="shared" si="18"/>
        <v>0</v>
      </c>
    </row>
    <row r="286" spans="1:6" hidden="1" x14ac:dyDescent="0.25">
      <c r="A286">
        <v>0</v>
      </c>
      <c r="B286" t="s">
        <v>59</v>
      </c>
      <c r="C286" t="str">
        <f t="shared" si="16"/>
        <v>ff</v>
      </c>
      <c r="D286" t="str">
        <f t="shared" si="17"/>
        <v>ff</v>
      </c>
      <c r="E286">
        <f t="shared" si="19"/>
        <v>0</v>
      </c>
      <c r="F286">
        <f t="shared" si="18"/>
        <v>0</v>
      </c>
    </row>
    <row r="287" spans="1:6" x14ac:dyDescent="0.25">
      <c r="A287">
        <v>1</v>
      </c>
      <c r="B287" t="s">
        <v>59</v>
      </c>
      <c r="C287" t="str">
        <f t="shared" si="16"/>
        <v>ff</v>
      </c>
      <c r="D287" t="str">
        <f t="shared" si="17"/>
        <v>ff</v>
      </c>
      <c r="E287" t="str">
        <f t="shared" si="19"/>
        <v>ffff</v>
      </c>
      <c r="F287">
        <f t="shared" si="18"/>
        <v>0</v>
      </c>
    </row>
    <row r="288" spans="1:6" hidden="1" x14ac:dyDescent="0.25">
      <c r="A288">
        <v>0</v>
      </c>
      <c r="B288" t="s">
        <v>59</v>
      </c>
      <c r="C288" t="str">
        <f t="shared" si="16"/>
        <v>ff</v>
      </c>
      <c r="D288" t="str">
        <f t="shared" si="17"/>
        <v>ff</v>
      </c>
      <c r="E288">
        <f t="shared" si="19"/>
        <v>0</v>
      </c>
      <c r="F288">
        <f t="shared" si="18"/>
        <v>0</v>
      </c>
    </row>
    <row r="289" spans="1:6" x14ac:dyDescent="0.25">
      <c r="A289">
        <v>1</v>
      </c>
      <c r="B289" t="s">
        <v>59</v>
      </c>
      <c r="C289" t="str">
        <f t="shared" si="16"/>
        <v>ff</v>
      </c>
      <c r="D289" t="str">
        <f t="shared" si="17"/>
        <v>ff</v>
      </c>
      <c r="E289" t="str">
        <f t="shared" si="19"/>
        <v>ffff</v>
      </c>
      <c r="F289">
        <f t="shared" si="18"/>
        <v>0</v>
      </c>
    </row>
    <row r="290" spans="1:6" hidden="1" x14ac:dyDescent="0.25">
      <c r="A290">
        <v>0</v>
      </c>
      <c r="B290" t="s">
        <v>59</v>
      </c>
      <c r="C290" t="str">
        <f t="shared" si="16"/>
        <v>ff</v>
      </c>
      <c r="D290" t="str">
        <f t="shared" si="17"/>
        <v>ff</v>
      </c>
      <c r="E290">
        <f t="shared" si="19"/>
        <v>0</v>
      </c>
      <c r="F290">
        <f t="shared" si="18"/>
        <v>0</v>
      </c>
    </row>
    <row r="291" spans="1:6" x14ac:dyDescent="0.25">
      <c r="A291">
        <v>1</v>
      </c>
      <c r="B291" t="s">
        <v>59</v>
      </c>
      <c r="C291" t="str">
        <f t="shared" si="16"/>
        <v>ff</v>
      </c>
      <c r="D291" t="str">
        <f t="shared" si="17"/>
        <v>ff</v>
      </c>
      <c r="E291" t="str">
        <f t="shared" si="19"/>
        <v>ffff</v>
      </c>
      <c r="F291">
        <f t="shared" si="18"/>
        <v>0</v>
      </c>
    </row>
    <row r="292" spans="1:6" hidden="1" x14ac:dyDescent="0.25">
      <c r="A292">
        <v>0</v>
      </c>
      <c r="B292" t="s">
        <v>59</v>
      </c>
      <c r="C292" t="str">
        <f t="shared" si="16"/>
        <v>ff</v>
      </c>
      <c r="D292" t="str">
        <f t="shared" si="17"/>
        <v>ff</v>
      </c>
      <c r="E292">
        <f t="shared" si="19"/>
        <v>0</v>
      </c>
      <c r="F292">
        <f t="shared" si="18"/>
        <v>0</v>
      </c>
    </row>
    <row r="293" spans="1:6" x14ac:dyDescent="0.25">
      <c r="A293">
        <v>1</v>
      </c>
      <c r="B293" t="s">
        <v>59</v>
      </c>
      <c r="C293" t="str">
        <f t="shared" si="16"/>
        <v>ff</v>
      </c>
      <c r="D293" t="str">
        <f t="shared" si="17"/>
        <v>ff</v>
      </c>
      <c r="E293" t="str">
        <f t="shared" si="19"/>
        <v>ffff</v>
      </c>
      <c r="F293">
        <f t="shared" si="18"/>
        <v>0</v>
      </c>
    </row>
    <row r="294" spans="1:6" hidden="1" x14ac:dyDescent="0.25">
      <c r="A294">
        <v>0</v>
      </c>
      <c r="B294" t="s">
        <v>59</v>
      </c>
      <c r="C294" t="str">
        <f t="shared" si="16"/>
        <v>ff</v>
      </c>
      <c r="D294" t="str">
        <f t="shared" si="17"/>
        <v>ff</v>
      </c>
      <c r="E294">
        <f t="shared" si="19"/>
        <v>0</v>
      </c>
      <c r="F294">
        <f t="shared" si="18"/>
        <v>0</v>
      </c>
    </row>
    <row r="295" spans="1:6" x14ac:dyDescent="0.25">
      <c r="A295">
        <v>1</v>
      </c>
      <c r="B295" t="s">
        <v>59</v>
      </c>
      <c r="C295" t="str">
        <f t="shared" si="16"/>
        <v>ff</v>
      </c>
      <c r="D295" t="str">
        <f t="shared" si="17"/>
        <v>ff</v>
      </c>
      <c r="E295" t="str">
        <f t="shared" si="19"/>
        <v>ffff</v>
      </c>
      <c r="F295">
        <f t="shared" si="18"/>
        <v>0</v>
      </c>
    </row>
    <row r="296" spans="1:6" hidden="1" x14ac:dyDescent="0.25">
      <c r="A296">
        <v>0</v>
      </c>
      <c r="B296" t="s">
        <v>59</v>
      </c>
      <c r="C296" t="str">
        <f t="shared" si="16"/>
        <v>ff</v>
      </c>
      <c r="D296" t="str">
        <f t="shared" si="17"/>
        <v>ff</v>
      </c>
      <c r="E296">
        <f t="shared" si="19"/>
        <v>0</v>
      </c>
      <c r="F296">
        <f t="shared" si="18"/>
        <v>0</v>
      </c>
    </row>
    <row r="297" spans="1:6" x14ac:dyDescent="0.25">
      <c r="A297">
        <v>1</v>
      </c>
      <c r="B297" t="s">
        <v>59</v>
      </c>
      <c r="C297" t="str">
        <f t="shared" si="16"/>
        <v>ff</v>
      </c>
      <c r="D297" t="str">
        <f t="shared" si="17"/>
        <v>ff</v>
      </c>
      <c r="E297" t="str">
        <f t="shared" si="19"/>
        <v>ffff</v>
      </c>
      <c r="F297">
        <f t="shared" si="18"/>
        <v>0</v>
      </c>
    </row>
    <row r="298" spans="1:6" hidden="1" x14ac:dyDescent="0.25">
      <c r="A298">
        <v>0</v>
      </c>
      <c r="B298" t="s">
        <v>59</v>
      </c>
      <c r="C298" t="str">
        <f t="shared" si="16"/>
        <v>ff</v>
      </c>
      <c r="D298" t="str">
        <f t="shared" si="17"/>
        <v>ff</v>
      </c>
      <c r="E298">
        <f t="shared" si="19"/>
        <v>0</v>
      </c>
      <c r="F298">
        <f t="shared" si="18"/>
        <v>0</v>
      </c>
    </row>
    <row r="299" spans="1:6" x14ac:dyDescent="0.25">
      <c r="A299">
        <v>1</v>
      </c>
      <c r="B299" t="s">
        <v>59</v>
      </c>
      <c r="C299" t="str">
        <f t="shared" si="16"/>
        <v>ff</v>
      </c>
      <c r="D299" t="str">
        <f t="shared" si="17"/>
        <v>ff</v>
      </c>
      <c r="E299" t="str">
        <f t="shared" si="19"/>
        <v>ffff</v>
      </c>
      <c r="F299">
        <f t="shared" si="18"/>
        <v>0</v>
      </c>
    </row>
    <row r="300" spans="1:6" hidden="1" x14ac:dyDescent="0.25">
      <c r="A300">
        <v>0</v>
      </c>
      <c r="B300" t="s">
        <v>59</v>
      </c>
      <c r="C300" t="str">
        <f t="shared" si="16"/>
        <v>ff</v>
      </c>
      <c r="D300" t="str">
        <f t="shared" si="17"/>
        <v>ff</v>
      </c>
      <c r="E300">
        <f t="shared" si="19"/>
        <v>0</v>
      </c>
      <c r="F300">
        <f t="shared" si="18"/>
        <v>0</v>
      </c>
    </row>
    <row r="301" spans="1:6" x14ac:dyDescent="0.25">
      <c r="A301">
        <v>1</v>
      </c>
      <c r="B301" t="s">
        <v>59</v>
      </c>
      <c r="C301" t="str">
        <f t="shared" si="16"/>
        <v>ff</v>
      </c>
      <c r="D301" t="str">
        <f t="shared" si="17"/>
        <v>ff</v>
      </c>
      <c r="E301" t="str">
        <f t="shared" si="19"/>
        <v>ffff</v>
      </c>
      <c r="F301">
        <f t="shared" si="18"/>
        <v>0</v>
      </c>
    </row>
    <row r="302" spans="1:6" hidden="1" x14ac:dyDescent="0.25">
      <c r="A302">
        <v>0</v>
      </c>
      <c r="B302" t="s">
        <v>59</v>
      </c>
      <c r="C302" t="str">
        <f t="shared" si="16"/>
        <v>ff</v>
      </c>
      <c r="D302" t="str">
        <f t="shared" si="17"/>
        <v>ff</v>
      </c>
      <c r="E302">
        <f t="shared" si="19"/>
        <v>0</v>
      </c>
      <c r="F302">
        <f t="shared" si="18"/>
        <v>0</v>
      </c>
    </row>
    <row r="303" spans="1:6" x14ac:dyDescent="0.25">
      <c r="A303">
        <v>1</v>
      </c>
      <c r="B303" t="s">
        <v>59</v>
      </c>
      <c r="C303" t="str">
        <f t="shared" si="16"/>
        <v>ff</v>
      </c>
      <c r="D303" t="str">
        <f t="shared" si="17"/>
        <v>ff</v>
      </c>
      <c r="E303" t="str">
        <f t="shared" si="19"/>
        <v>ffff</v>
      </c>
      <c r="F303">
        <f t="shared" si="18"/>
        <v>0</v>
      </c>
    </row>
    <row r="304" spans="1:6" hidden="1" x14ac:dyDescent="0.25">
      <c r="A304">
        <v>0</v>
      </c>
      <c r="B304" t="s">
        <v>59</v>
      </c>
      <c r="C304" t="str">
        <f t="shared" si="16"/>
        <v>ff</v>
      </c>
      <c r="D304" t="str">
        <f t="shared" si="17"/>
        <v>ff</v>
      </c>
      <c r="E304">
        <f t="shared" si="19"/>
        <v>0</v>
      </c>
      <c r="F304">
        <f t="shared" si="18"/>
        <v>0</v>
      </c>
    </row>
    <row r="305" spans="1:6" x14ac:dyDescent="0.25">
      <c r="A305">
        <v>1</v>
      </c>
      <c r="B305" t="s">
        <v>59</v>
      </c>
      <c r="C305" t="str">
        <f t="shared" si="16"/>
        <v>ff</v>
      </c>
      <c r="D305" t="str">
        <f t="shared" si="17"/>
        <v>ff</v>
      </c>
      <c r="E305" t="str">
        <f t="shared" si="19"/>
        <v>ffff</v>
      </c>
      <c r="F305">
        <f t="shared" si="18"/>
        <v>0</v>
      </c>
    </row>
    <row r="306" spans="1:6" hidden="1" x14ac:dyDescent="0.25">
      <c r="A306">
        <v>0</v>
      </c>
      <c r="B306" t="s">
        <v>59</v>
      </c>
      <c r="C306" t="str">
        <f t="shared" si="16"/>
        <v>ff</v>
      </c>
      <c r="D306" t="str">
        <f t="shared" si="17"/>
        <v>ff</v>
      </c>
      <c r="E306">
        <f t="shared" si="19"/>
        <v>0</v>
      </c>
      <c r="F306">
        <f t="shared" si="18"/>
        <v>0</v>
      </c>
    </row>
    <row r="307" spans="1:6" x14ac:dyDescent="0.25">
      <c r="A307">
        <v>1</v>
      </c>
      <c r="B307" t="s">
        <v>59</v>
      </c>
      <c r="C307" t="str">
        <f t="shared" si="16"/>
        <v>ff</v>
      </c>
      <c r="D307" t="str">
        <f t="shared" si="17"/>
        <v>ff</v>
      </c>
      <c r="E307" t="str">
        <f t="shared" si="19"/>
        <v>ffff</v>
      </c>
      <c r="F307">
        <f t="shared" si="18"/>
        <v>0</v>
      </c>
    </row>
    <row r="308" spans="1:6" hidden="1" x14ac:dyDescent="0.25">
      <c r="A308">
        <v>0</v>
      </c>
      <c r="B308" t="s">
        <v>59</v>
      </c>
      <c r="C308" t="str">
        <f t="shared" si="16"/>
        <v>ff</v>
      </c>
      <c r="D308" t="str">
        <f t="shared" si="17"/>
        <v>ff</v>
      </c>
      <c r="E308">
        <f t="shared" si="19"/>
        <v>0</v>
      </c>
      <c r="F308">
        <f t="shared" si="18"/>
        <v>0</v>
      </c>
    </row>
    <row r="309" spans="1:6" x14ac:dyDescent="0.25">
      <c r="A309">
        <v>1</v>
      </c>
      <c r="B309" t="s">
        <v>59</v>
      </c>
      <c r="C309" t="str">
        <f t="shared" si="16"/>
        <v>ff</v>
      </c>
      <c r="D309" t="str">
        <f t="shared" si="17"/>
        <v>ff</v>
      </c>
      <c r="E309" t="str">
        <f t="shared" si="19"/>
        <v>ffff</v>
      </c>
      <c r="F309">
        <f t="shared" si="18"/>
        <v>0</v>
      </c>
    </row>
    <row r="310" spans="1:6" hidden="1" x14ac:dyDescent="0.25">
      <c r="A310">
        <v>0</v>
      </c>
      <c r="B310" t="s">
        <v>59</v>
      </c>
      <c r="C310" t="str">
        <f t="shared" si="16"/>
        <v>ff</v>
      </c>
      <c r="D310" t="str">
        <f t="shared" si="17"/>
        <v>ff</v>
      </c>
      <c r="E310">
        <f t="shared" si="19"/>
        <v>0</v>
      </c>
      <c r="F310">
        <f t="shared" si="18"/>
        <v>0</v>
      </c>
    </row>
    <row r="311" spans="1:6" x14ac:dyDescent="0.25">
      <c r="A311">
        <v>1</v>
      </c>
      <c r="B311" t="s">
        <v>59</v>
      </c>
      <c r="C311" t="str">
        <f t="shared" si="16"/>
        <v>ff</v>
      </c>
      <c r="D311" t="str">
        <f t="shared" si="17"/>
        <v>ff</v>
      </c>
      <c r="E311" t="str">
        <f t="shared" si="19"/>
        <v>ffff</v>
      </c>
      <c r="F311">
        <f t="shared" si="18"/>
        <v>0</v>
      </c>
    </row>
    <row r="312" spans="1:6" hidden="1" x14ac:dyDescent="0.25">
      <c r="A312">
        <v>0</v>
      </c>
      <c r="B312" t="s">
        <v>59</v>
      </c>
      <c r="C312" t="str">
        <f t="shared" si="16"/>
        <v>ff</v>
      </c>
      <c r="D312" t="str">
        <f t="shared" si="17"/>
        <v>ff</v>
      </c>
      <c r="E312">
        <f t="shared" si="19"/>
        <v>0</v>
      </c>
      <c r="F312">
        <f t="shared" si="18"/>
        <v>0</v>
      </c>
    </row>
    <row r="313" spans="1:6" x14ac:dyDescent="0.25">
      <c r="A313">
        <v>1</v>
      </c>
      <c r="B313" t="s">
        <v>59</v>
      </c>
      <c r="C313" t="str">
        <f t="shared" si="16"/>
        <v>ff</v>
      </c>
      <c r="D313" t="str">
        <f t="shared" si="17"/>
        <v>ff</v>
      </c>
      <c r="E313" t="str">
        <f t="shared" si="19"/>
        <v>ffff</v>
      </c>
      <c r="F313">
        <f t="shared" si="18"/>
        <v>0</v>
      </c>
    </row>
    <row r="314" spans="1:6" hidden="1" x14ac:dyDescent="0.25">
      <c r="A314">
        <v>0</v>
      </c>
      <c r="B314" t="s">
        <v>59</v>
      </c>
      <c r="C314" t="str">
        <f t="shared" si="16"/>
        <v>ff</v>
      </c>
      <c r="D314" t="str">
        <f t="shared" si="17"/>
        <v>ff</v>
      </c>
      <c r="E314">
        <f t="shared" si="19"/>
        <v>0</v>
      </c>
      <c r="F314">
        <f t="shared" si="18"/>
        <v>0</v>
      </c>
    </row>
    <row r="315" spans="1:6" x14ac:dyDescent="0.25">
      <c r="A315">
        <v>1</v>
      </c>
      <c r="B315" t="s">
        <v>59</v>
      </c>
      <c r="C315" t="str">
        <f t="shared" si="16"/>
        <v>ff</v>
      </c>
      <c r="D315" t="str">
        <f t="shared" si="17"/>
        <v>ff</v>
      </c>
      <c r="E315" t="str">
        <f t="shared" si="19"/>
        <v>ffff</v>
      </c>
      <c r="F315">
        <f t="shared" si="18"/>
        <v>0</v>
      </c>
    </row>
    <row r="316" spans="1:6" hidden="1" x14ac:dyDescent="0.25">
      <c r="A316">
        <v>0</v>
      </c>
      <c r="B316" t="s">
        <v>59</v>
      </c>
      <c r="C316" t="str">
        <f t="shared" si="16"/>
        <v>ff</v>
      </c>
      <c r="D316" t="str">
        <f t="shared" si="17"/>
        <v>ff</v>
      </c>
      <c r="E316">
        <f t="shared" si="19"/>
        <v>0</v>
      </c>
      <c r="F316">
        <f t="shared" si="18"/>
        <v>0</v>
      </c>
    </row>
    <row r="317" spans="1:6" x14ac:dyDescent="0.25">
      <c r="A317">
        <v>1</v>
      </c>
      <c r="B317" t="s">
        <v>59</v>
      </c>
      <c r="C317" t="str">
        <f t="shared" si="16"/>
        <v>ff</v>
      </c>
      <c r="D317" t="str">
        <f t="shared" si="17"/>
        <v>ff</v>
      </c>
      <c r="E317" t="str">
        <f t="shared" si="19"/>
        <v>ffff</v>
      </c>
      <c r="F317">
        <f t="shared" si="18"/>
        <v>0</v>
      </c>
    </row>
    <row r="318" spans="1:6" hidden="1" x14ac:dyDescent="0.25">
      <c r="A318">
        <v>0</v>
      </c>
      <c r="B318" t="s">
        <v>59</v>
      </c>
      <c r="C318" t="str">
        <f t="shared" si="16"/>
        <v>ff</v>
      </c>
      <c r="D318" t="str">
        <f t="shared" si="17"/>
        <v>ff</v>
      </c>
      <c r="E318">
        <f t="shared" si="19"/>
        <v>0</v>
      </c>
      <c r="F318">
        <f t="shared" si="18"/>
        <v>0</v>
      </c>
    </row>
    <row r="319" spans="1:6" x14ac:dyDescent="0.25">
      <c r="A319">
        <v>1</v>
      </c>
      <c r="B319" t="s">
        <v>59</v>
      </c>
      <c r="C319" t="str">
        <f t="shared" si="16"/>
        <v>ff</v>
      </c>
      <c r="D319" t="str">
        <f t="shared" si="17"/>
        <v>ff</v>
      </c>
      <c r="E319" t="str">
        <f t="shared" si="19"/>
        <v>ffff</v>
      </c>
      <c r="F319">
        <f t="shared" si="18"/>
        <v>0</v>
      </c>
    </row>
    <row r="320" spans="1:6" hidden="1" x14ac:dyDescent="0.25">
      <c r="A320">
        <v>0</v>
      </c>
      <c r="B320" t="s">
        <v>59</v>
      </c>
      <c r="C320" t="str">
        <f t="shared" si="16"/>
        <v>ff</v>
      </c>
      <c r="D320" t="str">
        <f t="shared" si="17"/>
        <v>ff</v>
      </c>
      <c r="E320">
        <f t="shared" si="19"/>
        <v>0</v>
      </c>
      <c r="F320">
        <f t="shared" si="18"/>
        <v>0</v>
      </c>
    </row>
    <row r="321" spans="1:6" x14ac:dyDescent="0.25">
      <c r="A321">
        <v>1</v>
      </c>
      <c r="B321" t="s">
        <v>59</v>
      </c>
      <c r="C321" t="str">
        <f t="shared" si="16"/>
        <v>ff</v>
      </c>
      <c r="D321" t="str">
        <f t="shared" si="17"/>
        <v>ff</v>
      </c>
      <c r="E321" t="str">
        <f t="shared" si="19"/>
        <v>ffff</v>
      </c>
      <c r="F321">
        <f t="shared" si="18"/>
        <v>0</v>
      </c>
    </row>
    <row r="322" spans="1:6" hidden="1" x14ac:dyDescent="0.25">
      <c r="A322">
        <v>0</v>
      </c>
      <c r="B322" t="s">
        <v>59</v>
      </c>
      <c r="C322" t="str">
        <f t="shared" si="16"/>
        <v>ff</v>
      </c>
      <c r="D322" t="str">
        <f t="shared" si="17"/>
        <v>ff</v>
      </c>
      <c r="E322">
        <f t="shared" si="19"/>
        <v>0</v>
      </c>
      <c r="F322">
        <f t="shared" si="18"/>
        <v>0</v>
      </c>
    </row>
    <row r="323" spans="1:6" x14ac:dyDescent="0.25">
      <c r="A323">
        <v>1</v>
      </c>
      <c r="B323" t="s">
        <v>59</v>
      </c>
      <c r="C323" t="str">
        <f t="shared" ref="C323:C386" si="20">IF(LEN(B323)&lt;4,RIGHT(B323,1),RIGHT(B323,2))</f>
        <v>ff</v>
      </c>
      <c r="D323" t="str">
        <f t="shared" ref="D323:D386" si="21">IF(LEN(C323)&lt;2,CONCATENATE("0",C323),C323)</f>
        <v>ff</v>
      </c>
      <c r="E323" t="str">
        <f t="shared" si="19"/>
        <v>ffff</v>
      </c>
      <c r="F323">
        <f t="shared" ref="F323:F386" si="22">IF(E323="ffff",,HEX2DEC(E323))</f>
        <v>0</v>
      </c>
    </row>
    <row r="324" spans="1:6" hidden="1" x14ac:dyDescent="0.25">
      <c r="A324">
        <v>0</v>
      </c>
      <c r="B324" t="s">
        <v>59</v>
      </c>
      <c r="C324" t="str">
        <f t="shared" si="20"/>
        <v>ff</v>
      </c>
      <c r="D324" t="str">
        <f t="shared" si="21"/>
        <v>ff</v>
      </c>
      <c r="E324">
        <f t="shared" ref="E324:E387" si="23">IF(A324=1,CONCATENATE(D324,D323),0)</f>
        <v>0</v>
      </c>
      <c r="F324">
        <f t="shared" si="22"/>
        <v>0</v>
      </c>
    </row>
    <row r="325" spans="1:6" x14ac:dyDescent="0.25">
      <c r="A325">
        <v>1</v>
      </c>
      <c r="B325" t="s">
        <v>59</v>
      </c>
      <c r="C325" t="str">
        <f t="shared" si="20"/>
        <v>ff</v>
      </c>
      <c r="D325" t="str">
        <f t="shared" si="21"/>
        <v>ff</v>
      </c>
      <c r="E325" t="str">
        <f t="shared" si="23"/>
        <v>ffff</v>
      </c>
      <c r="F325">
        <f t="shared" si="22"/>
        <v>0</v>
      </c>
    </row>
    <row r="326" spans="1:6" hidden="1" x14ac:dyDescent="0.25">
      <c r="A326">
        <v>0</v>
      </c>
      <c r="B326" t="s">
        <v>59</v>
      </c>
      <c r="C326" t="str">
        <f t="shared" si="20"/>
        <v>ff</v>
      </c>
      <c r="D326" t="str">
        <f t="shared" si="21"/>
        <v>ff</v>
      </c>
      <c r="E326">
        <f t="shared" si="23"/>
        <v>0</v>
      </c>
      <c r="F326">
        <f t="shared" si="22"/>
        <v>0</v>
      </c>
    </row>
    <row r="327" spans="1:6" x14ac:dyDescent="0.25">
      <c r="A327">
        <v>1</v>
      </c>
      <c r="B327" t="s">
        <v>59</v>
      </c>
      <c r="C327" t="str">
        <f t="shared" si="20"/>
        <v>ff</v>
      </c>
      <c r="D327" t="str">
        <f t="shared" si="21"/>
        <v>ff</v>
      </c>
      <c r="E327" t="str">
        <f t="shared" si="23"/>
        <v>ffff</v>
      </c>
      <c r="F327">
        <f t="shared" si="22"/>
        <v>0</v>
      </c>
    </row>
    <row r="328" spans="1:6" hidden="1" x14ac:dyDescent="0.25">
      <c r="A328">
        <v>0</v>
      </c>
      <c r="B328" t="s">
        <v>59</v>
      </c>
      <c r="C328" t="str">
        <f t="shared" si="20"/>
        <v>ff</v>
      </c>
      <c r="D328" t="str">
        <f t="shared" si="21"/>
        <v>ff</v>
      </c>
      <c r="E328">
        <f t="shared" si="23"/>
        <v>0</v>
      </c>
      <c r="F328">
        <f t="shared" si="22"/>
        <v>0</v>
      </c>
    </row>
    <row r="329" spans="1:6" x14ac:dyDescent="0.25">
      <c r="A329">
        <v>1</v>
      </c>
      <c r="B329" t="s">
        <v>59</v>
      </c>
      <c r="C329" t="str">
        <f t="shared" si="20"/>
        <v>ff</v>
      </c>
      <c r="D329" t="str">
        <f t="shared" si="21"/>
        <v>ff</v>
      </c>
      <c r="E329" t="str">
        <f t="shared" si="23"/>
        <v>ffff</v>
      </c>
      <c r="F329">
        <f t="shared" si="22"/>
        <v>0</v>
      </c>
    </row>
    <row r="330" spans="1:6" hidden="1" x14ac:dyDescent="0.25">
      <c r="A330">
        <v>0</v>
      </c>
      <c r="B330" t="s">
        <v>59</v>
      </c>
      <c r="C330" t="str">
        <f t="shared" si="20"/>
        <v>ff</v>
      </c>
      <c r="D330" t="str">
        <f t="shared" si="21"/>
        <v>ff</v>
      </c>
      <c r="E330">
        <f t="shared" si="23"/>
        <v>0</v>
      </c>
      <c r="F330">
        <f t="shared" si="22"/>
        <v>0</v>
      </c>
    </row>
    <row r="331" spans="1:6" x14ac:dyDescent="0.25">
      <c r="A331">
        <v>1</v>
      </c>
      <c r="B331" t="s">
        <v>59</v>
      </c>
      <c r="C331" t="str">
        <f t="shared" si="20"/>
        <v>ff</v>
      </c>
      <c r="D331" t="str">
        <f t="shared" si="21"/>
        <v>ff</v>
      </c>
      <c r="E331" t="str">
        <f t="shared" si="23"/>
        <v>ffff</v>
      </c>
      <c r="F331">
        <f t="shared" si="22"/>
        <v>0</v>
      </c>
    </row>
    <row r="332" spans="1:6" hidden="1" x14ac:dyDescent="0.25">
      <c r="A332">
        <v>0</v>
      </c>
      <c r="B332" t="s">
        <v>59</v>
      </c>
      <c r="C332" t="str">
        <f t="shared" si="20"/>
        <v>ff</v>
      </c>
      <c r="D332" t="str">
        <f t="shared" si="21"/>
        <v>ff</v>
      </c>
      <c r="E332">
        <f t="shared" si="23"/>
        <v>0</v>
      </c>
      <c r="F332">
        <f t="shared" si="22"/>
        <v>0</v>
      </c>
    </row>
    <row r="333" spans="1:6" x14ac:dyDescent="0.25">
      <c r="A333">
        <v>1</v>
      </c>
      <c r="B333" t="s">
        <v>59</v>
      </c>
      <c r="C333" t="str">
        <f t="shared" si="20"/>
        <v>ff</v>
      </c>
      <c r="D333" t="str">
        <f t="shared" si="21"/>
        <v>ff</v>
      </c>
      <c r="E333" t="str">
        <f t="shared" si="23"/>
        <v>ffff</v>
      </c>
      <c r="F333">
        <f t="shared" si="22"/>
        <v>0</v>
      </c>
    </row>
    <row r="334" spans="1:6" hidden="1" x14ac:dyDescent="0.25">
      <c r="A334">
        <v>0</v>
      </c>
      <c r="B334" t="s">
        <v>59</v>
      </c>
      <c r="C334" t="str">
        <f t="shared" si="20"/>
        <v>ff</v>
      </c>
      <c r="D334" t="str">
        <f t="shared" si="21"/>
        <v>ff</v>
      </c>
      <c r="E334">
        <f t="shared" si="23"/>
        <v>0</v>
      </c>
      <c r="F334">
        <f t="shared" si="22"/>
        <v>0</v>
      </c>
    </row>
    <row r="335" spans="1:6" x14ac:dyDescent="0.25">
      <c r="A335">
        <v>1</v>
      </c>
      <c r="B335" t="s">
        <v>59</v>
      </c>
      <c r="C335" t="str">
        <f t="shared" si="20"/>
        <v>ff</v>
      </c>
      <c r="D335" t="str">
        <f t="shared" si="21"/>
        <v>ff</v>
      </c>
      <c r="E335" t="str">
        <f t="shared" si="23"/>
        <v>ffff</v>
      </c>
      <c r="F335">
        <f t="shared" si="22"/>
        <v>0</v>
      </c>
    </row>
    <row r="336" spans="1:6" hidden="1" x14ac:dyDescent="0.25">
      <c r="A336">
        <v>0</v>
      </c>
      <c r="B336" t="s">
        <v>59</v>
      </c>
      <c r="C336" t="str">
        <f t="shared" si="20"/>
        <v>ff</v>
      </c>
      <c r="D336" t="str">
        <f t="shared" si="21"/>
        <v>ff</v>
      </c>
      <c r="E336">
        <f t="shared" si="23"/>
        <v>0</v>
      </c>
      <c r="F336">
        <f t="shared" si="22"/>
        <v>0</v>
      </c>
    </row>
    <row r="337" spans="1:6" x14ac:dyDescent="0.25">
      <c r="A337">
        <v>1</v>
      </c>
      <c r="B337" t="s">
        <v>59</v>
      </c>
      <c r="C337" t="str">
        <f t="shared" si="20"/>
        <v>ff</v>
      </c>
      <c r="D337" t="str">
        <f t="shared" si="21"/>
        <v>ff</v>
      </c>
      <c r="E337" t="str">
        <f t="shared" si="23"/>
        <v>ffff</v>
      </c>
      <c r="F337">
        <f t="shared" si="22"/>
        <v>0</v>
      </c>
    </row>
    <row r="338" spans="1:6" hidden="1" x14ac:dyDescent="0.25">
      <c r="A338">
        <v>0</v>
      </c>
      <c r="B338" t="s">
        <v>59</v>
      </c>
      <c r="C338" t="str">
        <f t="shared" si="20"/>
        <v>ff</v>
      </c>
      <c r="D338" t="str">
        <f t="shared" si="21"/>
        <v>ff</v>
      </c>
      <c r="E338">
        <f t="shared" si="23"/>
        <v>0</v>
      </c>
      <c r="F338">
        <f t="shared" si="22"/>
        <v>0</v>
      </c>
    </row>
    <row r="339" spans="1:6" x14ac:dyDescent="0.25">
      <c r="A339">
        <v>1</v>
      </c>
      <c r="B339" t="s">
        <v>59</v>
      </c>
      <c r="C339" t="str">
        <f t="shared" si="20"/>
        <v>ff</v>
      </c>
      <c r="D339" t="str">
        <f t="shared" si="21"/>
        <v>ff</v>
      </c>
      <c r="E339" t="str">
        <f t="shared" si="23"/>
        <v>ffff</v>
      </c>
      <c r="F339">
        <f t="shared" si="22"/>
        <v>0</v>
      </c>
    </row>
    <row r="340" spans="1:6" hidden="1" x14ac:dyDescent="0.25">
      <c r="A340">
        <v>0</v>
      </c>
      <c r="B340" t="s">
        <v>59</v>
      </c>
      <c r="C340" t="str">
        <f t="shared" si="20"/>
        <v>ff</v>
      </c>
      <c r="D340" t="str">
        <f t="shared" si="21"/>
        <v>ff</v>
      </c>
      <c r="E340">
        <f t="shared" si="23"/>
        <v>0</v>
      </c>
      <c r="F340">
        <f t="shared" si="22"/>
        <v>0</v>
      </c>
    </row>
    <row r="341" spans="1:6" x14ac:dyDescent="0.25">
      <c r="A341">
        <v>1</v>
      </c>
      <c r="B341" t="s">
        <v>59</v>
      </c>
      <c r="C341" t="str">
        <f t="shared" si="20"/>
        <v>ff</v>
      </c>
      <c r="D341" t="str">
        <f t="shared" si="21"/>
        <v>ff</v>
      </c>
      <c r="E341" t="str">
        <f t="shared" si="23"/>
        <v>ffff</v>
      </c>
      <c r="F341">
        <f t="shared" si="22"/>
        <v>0</v>
      </c>
    </row>
    <row r="342" spans="1:6" hidden="1" x14ac:dyDescent="0.25">
      <c r="A342">
        <v>0</v>
      </c>
      <c r="B342" t="s">
        <v>59</v>
      </c>
      <c r="C342" t="str">
        <f t="shared" si="20"/>
        <v>ff</v>
      </c>
      <c r="D342" t="str">
        <f t="shared" si="21"/>
        <v>ff</v>
      </c>
      <c r="E342">
        <f t="shared" si="23"/>
        <v>0</v>
      </c>
      <c r="F342">
        <f t="shared" si="22"/>
        <v>0</v>
      </c>
    </row>
    <row r="343" spans="1:6" x14ac:dyDescent="0.25">
      <c r="A343">
        <v>1</v>
      </c>
      <c r="B343" t="s">
        <v>59</v>
      </c>
      <c r="C343" t="str">
        <f t="shared" si="20"/>
        <v>ff</v>
      </c>
      <c r="D343" t="str">
        <f t="shared" si="21"/>
        <v>ff</v>
      </c>
      <c r="E343" t="str">
        <f t="shared" si="23"/>
        <v>ffff</v>
      </c>
      <c r="F343">
        <f t="shared" si="22"/>
        <v>0</v>
      </c>
    </row>
    <row r="344" spans="1:6" hidden="1" x14ac:dyDescent="0.25">
      <c r="A344">
        <v>0</v>
      </c>
      <c r="B344" t="s">
        <v>59</v>
      </c>
      <c r="C344" t="str">
        <f t="shared" si="20"/>
        <v>ff</v>
      </c>
      <c r="D344" t="str">
        <f t="shared" si="21"/>
        <v>ff</v>
      </c>
      <c r="E344">
        <f t="shared" si="23"/>
        <v>0</v>
      </c>
      <c r="F344">
        <f t="shared" si="22"/>
        <v>0</v>
      </c>
    </row>
    <row r="345" spans="1:6" x14ac:dyDescent="0.25">
      <c r="A345">
        <v>1</v>
      </c>
      <c r="B345" t="s">
        <v>59</v>
      </c>
      <c r="C345" t="str">
        <f t="shared" si="20"/>
        <v>ff</v>
      </c>
      <c r="D345" t="str">
        <f t="shared" si="21"/>
        <v>ff</v>
      </c>
      <c r="E345" t="str">
        <f t="shared" si="23"/>
        <v>ffff</v>
      </c>
      <c r="F345">
        <f t="shared" si="22"/>
        <v>0</v>
      </c>
    </row>
    <row r="346" spans="1:6" hidden="1" x14ac:dyDescent="0.25">
      <c r="A346">
        <v>0</v>
      </c>
      <c r="B346" t="s">
        <v>59</v>
      </c>
      <c r="C346" t="str">
        <f t="shared" si="20"/>
        <v>ff</v>
      </c>
      <c r="D346" t="str">
        <f t="shared" si="21"/>
        <v>ff</v>
      </c>
      <c r="E346">
        <f t="shared" si="23"/>
        <v>0</v>
      </c>
      <c r="F346">
        <f t="shared" si="22"/>
        <v>0</v>
      </c>
    </row>
    <row r="347" spans="1:6" x14ac:dyDescent="0.25">
      <c r="A347">
        <v>1</v>
      </c>
      <c r="B347" t="s">
        <v>59</v>
      </c>
      <c r="C347" t="str">
        <f t="shared" si="20"/>
        <v>ff</v>
      </c>
      <c r="D347" t="str">
        <f t="shared" si="21"/>
        <v>ff</v>
      </c>
      <c r="E347" t="str">
        <f t="shared" si="23"/>
        <v>ffff</v>
      </c>
      <c r="F347">
        <f t="shared" si="22"/>
        <v>0</v>
      </c>
    </row>
    <row r="348" spans="1:6" hidden="1" x14ac:dyDescent="0.25">
      <c r="A348">
        <v>0</v>
      </c>
      <c r="B348" t="s">
        <v>59</v>
      </c>
      <c r="C348" t="str">
        <f t="shared" si="20"/>
        <v>ff</v>
      </c>
      <c r="D348" t="str">
        <f t="shared" si="21"/>
        <v>ff</v>
      </c>
      <c r="E348">
        <f t="shared" si="23"/>
        <v>0</v>
      </c>
      <c r="F348">
        <f t="shared" si="22"/>
        <v>0</v>
      </c>
    </row>
    <row r="349" spans="1:6" x14ac:dyDescent="0.25">
      <c r="A349">
        <v>1</v>
      </c>
      <c r="B349" t="s">
        <v>59</v>
      </c>
      <c r="C349" t="str">
        <f t="shared" si="20"/>
        <v>ff</v>
      </c>
      <c r="D349" t="str">
        <f t="shared" si="21"/>
        <v>ff</v>
      </c>
      <c r="E349" t="str">
        <f t="shared" si="23"/>
        <v>ffff</v>
      </c>
      <c r="F349">
        <f t="shared" si="22"/>
        <v>0</v>
      </c>
    </row>
    <row r="350" spans="1:6" hidden="1" x14ac:dyDescent="0.25">
      <c r="A350">
        <v>0</v>
      </c>
      <c r="B350" t="s">
        <v>59</v>
      </c>
      <c r="C350" t="str">
        <f t="shared" si="20"/>
        <v>ff</v>
      </c>
      <c r="D350" t="str">
        <f t="shared" si="21"/>
        <v>ff</v>
      </c>
      <c r="E350">
        <f t="shared" si="23"/>
        <v>0</v>
      </c>
      <c r="F350">
        <f t="shared" si="22"/>
        <v>0</v>
      </c>
    </row>
    <row r="351" spans="1:6" x14ac:dyDescent="0.25">
      <c r="A351">
        <v>1</v>
      </c>
      <c r="B351" t="s">
        <v>59</v>
      </c>
      <c r="C351" t="str">
        <f t="shared" si="20"/>
        <v>ff</v>
      </c>
      <c r="D351" t="str">
        <f t="shared" si="21"/>
        <v>ff</v>
      </c>
      <c r="E351" t="str">
        <f t="shared" si="23"/>
        <v>ffff</v>
      </c>
      <c r="F351">
        <f t="shared" si="22"/>
        <v>0</v>
      </c>
    </row>
    <row r="352" spans="1:6" hidden="1" x14ac:dyDescent="0.25">
      <c r="A352">
        <v>0</v>
      </c>
      <c r="B352" t="s">
        <v>59</v>
      </c>
      <c r="C352" t="str">
        <f t="shared" si="20"/>
        <v>ff</v>
      </c>
      <c r="D352" t="str">
        <f t="shared" si="21"/>
        <v>ff</v>
      </c>
      <c r="E352">
        <f t="shared" si="23"/>
        <v>0</v>
      </c>
      <c r="F352">
        <f t="shared" si="22"/>
        <v>0</v>
      </c>
    </row>
    <row r="353" spans="1:6" x14ac:dyDescent="0.25">
      <c r="A353">
        <v>1</v>
      </c>
      <c r="B353" t="s">
        <v>59</v>
      </c>
      <c r="C353" t="str">
        <f t="shared" si="20"/>
        <v>ff</v>
      </c>
      <c r="D353" t="str">
        <f t="shared" si="21"/>
        <v>ff</v>
      </c>
      <c r="E353" t="str">
        <f t="shared" si="23"/>
        <v>ffff</v>
      </c>
      <c r="F353">
        <f t="shared" si="22"/>
        <v>0</v>
      </c>
    </row>
    <row r="354" spans="1:6" hidden="1" x14ac:dyDescent="0.25">
      <c r="A354">
        <v>0</v>
      </c>
      <c r="B354" t="s">
        <v>59</v>
      </c>
      <c r="C354" t="str">
        <f t="shared" si="20"/>
        <v>ff</v>
      </c>
      <c r="D354" t="str">
        <f t="shared" si="21"/>
        <v>ff</v>
      </c>
      <c r="E354">
        <f t="shared" si="23"/>
        <v>0</v>
      </c>
      <c r="F354">
        <f t="shared" si="22"/>
        <v>0</v>
      </c>
    </row>
    <row r="355" spans="1:6" x14ac:dyDescent="0.25">
      <c r="A355">
        <v>1</v>
      </c>
      <c r="B355" t="s">
        <v>59</v>
      </c>
      <c r="C355" t="str">
        <f t="shared" si="20"/>
        <v>ff</v>
      </c>
      <c r="D355" t="str">
        <f t="shared" si="21"/>
        <v>ff</v>
      </c>
      <c r="E355" t="str">
        <f t="shared" si="23"/>
        <v>ffff</v>
      </c>
      <c r="F355">
        <f t="shared" si="22"/>
        <v>0</v>
      </c>
    </row>
    <row r="356" spans="1:6" hidden="1" x14ac:dyDescent="0.25">
      <c r="A356">
        <v>0</v>
      </c>
      <c r="B356" t="s">
        <v>59</v>
      </c>
      <c r="C356" t="str">
        <f t="shared" si="20"/>
        <v>ff</v>
      </c>
      <c r="D356" t="str">
        <f t="shared" si="21"/>
        <v>ff</v>
      </c>
      <c r="E356">
        <f t="shared" si="23"/>
        <v>0</v>
      </c>
      <c r="F356">
        <f t="shared" si="22"/>
        <v>0</v>
      </c>
    </row>
    <row r="357" spans="1:6" x14ac:dyDescent="0.25">
      <c r="A357">
        <v>1</v>
      </c>
      <c r="B357" t="s">
        <v>59</v>
      </c>
      <c r="C357" t="str">
        <f t="shared" si="20"/>
        <v>ff</v>
      </c>
      <c r="D357" t="str">
        <f t="shared" si="21"/>
        <v>ff</v>
      </c>
      <c r="E357" t="str">
        <f t="shared" si="23"/>
        <v>ffff</v>
      </c>
      <c r="F357">
        <f t="shared" si="22"/>
        <v>0</v>
      </c>
    </row>
    <row r="358" spans="1:6" hidden="1" x14ac:dyDescent="0.25">
      <c r="A358">
        <v>0</v>
      </c>
      <c r="B358" t="s">
        <v>59</v>
      </c>
      <c r="C358" t="str">
        <f t="shared" si="20"/>
        <v>ff</v>
      </c>
      <c r="D358" t="str">
        <f t="shared" si="21"/>
        <v>ff</v>
      </c>
      <c r="E358">
        <f t="shared" si="23"/>
        <v>0</v>
      </c>
      <c r="F358">
        <f t="shared" si="22"/>
        <v>0</v>
      </c>
    </row>
    <row r="359" spans="1:6" x14ac:dyDescent="0.25">
      <c r="A359">
        <v>1</v>
      </c>
      <c r="B359" t="s">
        <v>59</v>
      </c>
      <c r="C359" t="str">
        <f t="shared" si="20"/>
        <v>ff</v>
      </c>
      <c r="D359" t="str">
        <f t="shared" si="21"/>
        <v>ff</v>
      </c>
      <c r="E359" t="str">
        <f t="shared" si="23"/>
        <v>ffff</v>
      </c>
      <c r="F359">
        <f t="shared" si="22"/>
        <v>0</v>
      </c>
    </row>
    <row r="360" spans="1:6" hidden="1" x14ac:dyDescent="0.25">
      <c r="A360">
        <v>0</v>
      </c>
      <c r="B360" t="s">
        <v>59</v>
      </c>
      <c r="C360" t="str">
        <f t="shared" si="20"/>
        <v>ff</v>
      </c>
      <c r="D360" t="str">
        <f t="shared" si="21"/>
        <v>ff</v>
      </c>
      <c r="E360">
        <f t="shared" si="23"/>
        <v>0</v>
      </c>
      <c r="F360">
        <f t="shared" si="22"/>
        <v>0</v>
      </c>
    </row>
    <row r="361" spans="1:6" x14ac:dyDescent="0.25">
      <c r="A361">
        <v>1</v>
      </c>
      <c r="B361" t="s">
        <v>59</v>
      </c>
      <c r="C361" t="str">
        <f t="shared" si="20"/>
        <v>ff</v>
      </c>
      <c r="D361" t="str">
        <f t="shared" si="21"/>
        <v>ff</v>
      </c>
      <c r="E361" t="str">
        <f t="shared" si="23"/>
        <v>ffff</v>
      </c>
      <c r="F361">
        <f t="shared" si="22"/>
        <v>0</v>
      </c>
    </row>
    <row r="362" spans="1:6" hidden="1" x14ac:dyDescent="0.25">
      <c r="A362">
        <v>0</v>
      </c>
      <c r="B362" t="s">
        <v>59</v>
      </c>
      <c r="C362" t="str">
        <f t="shared" si="20"/>
        <v>ff</v>
      </c>
      <c r="D362" t="str">
        <f t="shared" si="21"/>
        <v>ff</v>
      </c>
      <c r="E362">
        <f t="shared" si="23"/>
        <v>0</v>
      </c>
      <c r="F362">
        <f t="shared" si="22"/>
        <v>0</v>
      </c>
    </row>
    <row r="363" spans="1:6" x14ac:dyDescent="0.25">
      <c r="A363">
        <v>1</v>
      </c>
      <c r="B363" t="s">
        <v>59</v>
      </c>
      <c r="C363" t="str">
        <f t="shared" si="20"/>
        <v>ff</v>
      </c>
      <c r="D363" t="str">
        <f t="shared" si="21"/>
        <v>ff</v>
      </c>
      <c r="E363" t="str">
        <f t="shared" si="23"/>
        <v>ffff</v>
      </c>
      <c r="F363">
        <f t="shared" si="22"/>
        <v>0</v>
      </c>
    </row>
    <row r="364" spans="1:6" hidden="1" x14ac:dyDescent="0.25">
      <c r="A364">
        <v>0</v>
      </c>
      <c r="B364" t="s">
        <v>59</v>
      </c>
      <c r="C364" t="str">
        <f t="shared" si="20"/>
        <v>ff</v>
      </c>
      <c r="D364" t="str">
        <f t="shared" si="21"/>
        <v>ff</v>
      </c>
      <c r="E364">
        <f t="shared" si="23"/>
        <v>0</v>
      </c>
      <c r="F364">
        <f t="shared" si="22"/>
        <v>0</v>
      </c>
    </row>
    <row r="365" spans="1:6" x14ac:dyDescent="0.25">
      <c r="A365">
        <v>1</v>
      </c>
      <c r="B365" t="s">
        <v>59</v>
      </c>
      <c r="C365" t="str">
        <f t="shared" si="20"/>
        <v>ff</v>
      </c>
      <c r="D365" t="str">
        <f t="shared" si="21"/>
        <v>ff</v>
      </c>
      <c r="E365" t="str">
        <f t="shared" si="23"/>
        <v>ffff</v>
      </c>
      <c r="F365">
        <f t="shared" si="22"/>
        <v>0</v>
      </c>
    </row>
    <row r="366" spans="1:6" hidden="1" x14ac:dyDescent="0.25">
      <c r="A366">
        <v>0</v>
      </c>
      <c r="B366" t="s">
        <v>59</v>
      </c>
      <c r="C366" t="str">
        <f t="shared" si="20"/>
        <v>ff</v>
      </c>
      <c r="D366" t="str">
        <f t="shared" si="21"/>
        <v>ff</v>
      </c>
      <c r="E366">
        <f t="shared" si="23"/>
        <v>0</v>
      </c>
      <c r="F366">
        <f t="shared" si="22"/>
        <v>0</v>
      </c>
    </row>
    <row r="367" spans="1:6" x14ac:dyDescent="0.25">
      <c r="A367">
        <v>1</v>
      </c>
      <c r="B367" t="s">
        <v>59</v>
      </c>
      <c r="C367" t="str">
        <f t="shared" si="20"/>
        <v>ff</v>
      </c>
      <c r="D367" t="str">
        <f t="shared" si="21"/>
        <v>ff</v>
      </c>
      <c r="E367" t="str">
        <f t="shared" si="23"/>
        <v>ffff</v>
      </c>
      <c r="F367">
        <f t="shared" si="22"/>
        <v>0</v>
      </c>
    </row>
    <row r="368" spans="1:6" hidden="1" x14ac:dyDescent="0.25">
      <c r="A368">
        <v>0</v>
      </c>
      <c r="B368" t="s">
        <v>59</v>
      </c>
      <c r="C368" t="str">
        <f t="shared" si="20"/>
        <v>ff</v>
      </c>
      <c r="D368" t="str">
        <f t="shared" si="21"/>
        <v>ff</v>
      </c>
      <c r="E368">
        <f t="shared" si="23"/>
        <v>0</v>
      </c>
      <c r="F368">
        <f t="shared" si="22"/>
        <v>0</v>
      </c>
    </row>
    <row r="369" spans="1:6" x14ac:dyDescent="0.25">
      <c r="A369">
        <v>1</v>
      </c>
      <c r="B369" t="s">
        <v>59</v>
      </c>
      <c r="C369" t="str">
        <f t="shared" si="20"/>
        <v>ff</v>
      </c>
      <c r="D369" t="str">
        <f t="shared" si="21"/>
        <v>ff</v>
      </c>
      <c r="E369" t="str">
        <f t="shared" si="23"/>
        <v>ffff</v>
      </c>
      <c r="F369">
        <f t="shared" si="22"/>
        <v>0</v>
      </c>
    </row>
    <row r="370" spans="1:6" hidden="1" x14ac:dyDescent="0.25">
      <c r="A370">
        <v>0</v>
      </c>
      <c r="B370" t="s">
        <v>59</v>
      </c>
      <c r="C370" t="str">
        <f t="shared" si="20"/>
        <v>ff</v>
      </c>
      <c r="D370" t="str">
        <f t="shared" si="21"/>
        <v>ff</v>
      </c>
      <c r="E370">
        <f t="shared" si="23"/>
        <v>0</v>
      </c>
      <c r="F370">
        <f t="shared" si="22"/>
        <v>0</v>
      </c>
    </row>
    <row r="371" spans="1:6" x14ac:dyDescent="0.25">
      <c r="A371">
        <v>1</v>
      </c>
      <c r="B371" t="s">
        <v>59</v>
      </c>
      <c r="C371" t="str">
        <f t="shared" si="20"/>
        <v>ff</v>
      </c>
      <c r="D371" t="str">
        <f t="shared" si="21"/>
        <v>ff</v>
      </c>
      <c r="E371" t="str">
        <f t="shared" si="23"/>
        <v>ffff</v>
      </c>
      <c r="F371">
        <f t="shared" si="22"/>
        <v>0</v>
      </c>
    </row>
    <row r="372" spans="1:6" hidden="1" x14ac:dyDescent="0.25">
      <c r="A372">
        <v>0</v>
      </c>
      <c r="B372" t="s">
        <v>59</v>
      </c>
      <c r="C372" t="str">
        <f t="shared" si="20"/>
        <v>ff</v>
      </c>
      <c r="D372" t="str">
        <f t="shared" si="21"/>
        <v>ff</v>
      </c>
      <c r="E372">
        <f t="shared" si="23"/>
        <v>0</v>
      </c>
      <c r="F372">
        <f t="shared" si="22"/>
        <v>0</v>
      </c>
    </row>
    <row r="373" spans="1:6" x14ac:dyDescent="0.25">
      <c r="A373">
        <v>1</v>
      </c>
      <c r="B373" t="s">
        <v>59</v>
      </c>
      <c r="C373" t="str">
        <f t="shared" si="20"/>
        <v>ff</v>
      </c>
      <c r="D373" t="str">
        <f t="shared" si="21"/>
        <v>ff</v>
      </c>
      <c r="E373" t="str">
        <f t="shared" si="23"/>
        <v>ffff</v>
      </c>
      <c r="F373">
        <f t="shared" si="22"/>
        <v>0</v>
      </c>
    </row>
    <row r="374" spans="1:6" hidden="1" x14ac:dyDescent="0.25">
      <c r="A374">
        <v>0</v>
      </c>
      <c r="B374" t="s">
        <v>59</v>
      </c>
      <c r="C374" t="str">
        <f t="shared" si="20"/>
        <v>ff</v>
      </c>
      <c r="D374" t="str">
        <f t="shared" si="21"/>
        <v>ff</v>
      </c>
      <c r="E374">
        <f t="shared" si="23"/>
        <v>0</v>
      </c>
      <c r="F374">
        <f t="shared" si="22"/>
        <v>0</v>
      </c>
    </row>
    <row r="375" spans="1:6" x14ac:dyDescent="0.25">
      <c r="A375">
        <v>1</v>
      </c>
      <c r="B375" t="s">
        <v>59</v>
      </c>
      <c r="C375" t="str">
        <f t="shared" si="20"/>
        <v>ff</v>
      </c>
      <c r="D375" t="str">
        <f t="shared" si="21"/>
        <v>ff</v>
      </c>
      <c r="E375" t="str">
        <f t="shared" si="23"/>
        <v>ffff</v>
      </c>
      <c r="F375">
        <f t="shared" si="22"/>
        <v>0</v>
      </c>
    </row>
    <row r="376" spans="1:6" hidden="1" x14ac:dyDescent="0.25">
      <c r="A376">
        <v>0</v>
      </c>
      <c r="B376" t="s">
        <v>59</v>
      </c>
      <c r="C376" t="str">
        <f t="shared" si="20"/>
        <v>ff</v>
      </c>
      <c r="D376" t="str">
        <f t="shared" si="21"/>
        <v>ff</v>
      </c>
      <c r="E376">
        <f t="shared" si="23"/>
        <v>0</v>
      </c>
      <c r="F376">
        <f t="shared" si="22"/>
        <v>0</v>
      </c>
    </row>
    <row r="377" spans="1:6" x14ac:dyDescent="0.25">
      <c r="A377">
        <v>1</v>
      </c>
      <c r="B377" t="s">
        <v>59</v>
      </c>
      <c r="C377" t="str">
        <f t="shared" si="20"/>
        <v>ff</v>
      </c>
      <c r="D377" t="str">
        <f t="shared" si="21"/>
        <v>ff</v>
      </c>
      <c r="E377" t="str">
        <f t="shared" si="23"/>
        <v>ffff</v>
      </c>
      <c r="F377">
        <f t="shared" si="22"/>
        <v>0</v>
      </c>
    </row>
    <row r="378" spans="1:6" hidden="1" x14ac:dyDescent="0.25">
      <c r="A378">
        <v>0</v>
      </c>
      <c r="B378" t="s">
        <v>59</v>
      </c>
      <c r="C378" t="str">
        <f t="shared" si="20"/>
        <v>ff</v>
      </c>
      <c r="D378" t="str">
        <f t="shared" si="21"/>
        <v>ff</v>
      </c>
      <c r="E378">
        <f t="shared" si="23"/>
        <v>0</v>
      </c>
      <c r="F378">
        <f t="shared" si="22"/>
        <v>0</v>
      </c>
    </row>
    <row r="379" spans="1:6" x14ac:dyDescent="0.25">
      <c r="A379">
        <v>1</v>
      </c>
      <c r="B379" t="s">
        <v>59</v>
      </c>
      <c r="C379" t="str">
        <f t="shared" si="20"/>
        <v>ff</v>
      </c>
      <c r="D379" t="str">
        <f t="shared" si="21"/>
        <v>ff</v>
      </c>
      <c r="E379" t="str">
        <f t="shared" si="23"/>
        <v>ffff</v>
      </c>
      <c r="F379">
        <f t="shared" si="22"/>
        <v>0</v>
      </c>
    </row>
    <row r="380" spans="1:6" hidden="1" x14ac:dyDescent="0.25">
      <c r="A380">
        <v>0</v>
      </c>
      <c r="B380" t="s">
        <v>59</v>
      </c>
      <c r="C380" t="str">
        <f t="shared" si="20"/>
        <v>ff</v>
      </c>
      <c r="D380" t="str">
        <f t="shared" si="21"/>
        <v>ff</v>
      </c>
      <c r="E380">
        <f t="shared" si="23"/>
        <v>0</v>
      </c>
      <c r="F380">
        <f t="shared" si="22"/>
        <v>0</v>
      </c>
    </row>
    <row r="381" spans="1:6" x14ac:dyDescent="0.25">
      <c r="A381">
        <v>1</v>
      </c>
      <c r="B381" t="s">
        <v>59</v>
      </c>
      <c r="C381" t="str">
        <f t="shared" si="20"/>
        <v>ff</v>
      </c>
      <c r="D381" t="str">
        <f t="shared" si="21"/>
        <v>ff</v>
      </c>
      <c r="E381" t="str">
        <f t="shared" si="23"/>
        <v>ffff</v>
      </c>
      <c r="F381">
        <f t="shared" si="22"/>
        <v>0</v>
      </c>
    </row>
    <row r="382" spans="1:6" hidden="1" x14ac:dyDescent="0.25">
      <c r="A382">
        <v>0</v>
      </c>
      <c r="B382" t="s">
        <v>59</v>
      </c>
      <c r="C382" t="str">
        <f t="shared" si="20"/>
        <v>ff</v>
      </c>
      <c r="D382" t="str">
        <f t="shared" si="21"/>
        <v>ff</v>
      </c>
      <c r="E382">
        <f t="shared" si="23"/>
        <v>0</v>
      </c>
      <c r="F382">
        <f t="shared" si="22"/>
        <v>0</v>
      </c>
    </row>
    <row r="383" spans="1:6" x14ac:dyDescent="0.25">
      <c r="A383">
        <v>1</v>
      </c>
      <c r="B383" t="s">
        <v>59</v>
      </c>
      <c r="C383" t="str">
        <f t="shared" si="20"/>
        <v>ff</v>
      </c>
      <c r="D383" t="str">
        <f t="shared" si="21"/>
        <v>ff</v>
      </c>
      <c r="E383" t="str">
        <f t="shared" si="23"/>
        <v>ffff</v>
      </c>
      <c r="F383">
        <f t="shared" si="22"/>
        <v>0</v>
      </c>
    </row>
    <row r="384" spans="1:6" hidden="1" x14ac:dyDescent="0.25">
      <c r="A384">
        <v>0</v>
      </c>
      <c r="B384" t="s">
        <v>59</v>
      </c>
      <c r="C384" t="str">
        <f t="shared" si="20"/>
        <v>ff</v>
      </c>
      <c r="D384" t="str">
        <f t="shared" si="21"/>
        <v>ff</v>
      </c>
      <c r="E384">
        <f t="shared" si="23"/>
        <v>0</v>
      </c>
      <c r="F384">
        <f t="shared" si="22"/>
        <v>0</v>
      </c>
    </row>
    <row r="385" spans="1:6" x14ac:dyDescent="0.25">
      <c r="A385">
        <v>1</v>
      </c>
      <c r="B385" t="s">
        <v>59</v>
      </c>
      <c r="C385" t="str">
        <f t="shared" si="20"/>
        <v>ff</v>
      </c>
      <c r="D385" t="str">
        <f t="shared" si="21"/>
        <v>ff</v>
      </c>
      <c r="E385" t="str">
        <f t="shared" si="23"/>
        <v>ffff</v>
      </c>
      <c r="F385">
        <f t="shared" si="22"/>
        <v>0</v>
      </c>
    </row>
    <row r="386" spans="1:6" hidden="1" x14ac:dyDescent="0.25">
      <c r="A386">
        <v>0</v>
      </c>
      <c r="B386" t="s">
        <v>59</v>
      </c>
      <c r="C386" t="str">
        <f t="shared" si="20"/>
        <v>ff</v>
      </c>
      <c r="D386" t="str">
        <f t="shared" si="21"/>
        <v>ff</v>
      </c>
      <c r="E386">
        <f t="shared" si="23"/>
        <v>0</v>
      </c>
      <c r="F386">
        <f t="shared" si="22"/>
        <v>0</v>
      </c>
    </row>
    <row r="387" spans="1:6" x14ac:dyDescent="0.25">
      <c r="A387">
        <v>1</v>
      </c>
      <c r="B387" t="s">
        <v>59</v>
      </c>
      <c r="C387" t="str">
        <f t="shared" ref="C387:C450" si="24">IF(LEN(B387)&lt;4,RIGHT(B387,1),RIGHT(B387,2))</f>
        <v>ff</v>
      </c>
      <c r="D387" t="str">
        <f t="shared" ref="D387:D450" si="25">IF(LEN(C387)&lt;2,CONCATENATE("0",C387),C387)</f>
        <v>ff</v>
      </c>
      <c r="E387" t="str">
        <f t="shared" si="23"/>
        <v>ffff</v>
      </c>
      <c r="F387">
        <f t="shared" ref="F387:F450" si="26">IF(E387="ffff",,HEX2DEC(E387))</f>
        <v>0</v>
      </c>
    </row>
    <row r="388" spans="1:6" hidden="1" x14ac:dyDescent="0.25">
      <c r="A388">
        <v>0</v>
      </c>
      <c r="B388" t="s">
        <v>59</v>
      </c>
      <c r="C388" t="str">
        <f t="shared" si="24"/>
        <v>ff</v>
      </c>
      <c r="D388" t="str">
        <f t="shared" si="25"/>
        <v>ff</v>
      </c>
      <c r="E388">
        <f t="shared" ref="E388:E451" si="27">IF(A388=1,CONCATENATE(D388,D387),0)</f>
        <v>0</v>
      </c>
      <c r="F388">
        <f t="shared" si="26"/>
        <v>0</v>
      </c>
    </row>
    <row r="389" spans="1:6" x14ac:dyDescent="0.25">
      <c r="A389">
        <v>1</v>
      </c>
      <c r="B389" t="s">
        <v>59</v>
      </c>
      <c r="C389" t="str">
        <f t="shared" si="24"/>
        <v>ff</v>
      </c>
      <c r="D389" t="str">
        <f t="shared" si="25"/>
        <v>ff</v>
      </c>
      <c r="E389" t="str">
        <f t="shared" si="27"/>
        <v>ffff</v>
      </c>
      <c r="F389">
        <f t="shared" si="26"/>
        <v>0</v>
      </c>
    </row>
    <row r="390" spans="1:6" hidden="1" x14ac:dyDescent="0.25">
      <c r="A390">
        <v>0</v>
      </c>
      <c r="B390" t="s">
        <v>59</v>
      </c>
      <c r="C390" t="str">
        <f t="shared" si="24"/>
        <v>ff</v>
      </c>
      <c r="D390" t="str">
        <f t="shared" si="25"/>
        <v>ff</v>
      </c>
      <c r="E390">
        <f t="shared" si="27"/>
        <v>0</v>
      </c>
      <c r="F390">
        <f t="shared" si="26"/>
        <v>0</v>
      </c>
    </row>
    <row r="391" spans="1:6" x14ac:dyDescent="0.25">
      <c r="A391">
        <v>1</v>
      </c>
      <c r="B391" t="s">
        <v>59</v>
      </c>
      <c r="C391" t="str">
        <f t="shared" si="24"/>
        <v>ff</v>
      </c>
      <c r="D391" t="str">
        <f t="shared" si="25"/>
        <v>ff</v>
      </c>
      <c r="E391" t="str">
        <f t="shared" si="27"/>
        <v>ffff</v>
      </c>
      <c r="F391">
        <f t="shared" si="26"/>
        <v>0</v>
      </c>
    </row>
    <row r="392" spans="1:6" hidden="1" x14ac:dyDescent="0.25">
      <c r="A392">
        <v>0</v>
      </c>
      <c r="B392" t="s">
        <v>59</v>
      </c>
      <c r="C392" t="str">
        <f t="shared" si="24"/>
        <v>ff</v>
      </c>
      <c r="D392" t="str">
        <f t="shared" si="25"/>
        <v>ff</v>
      </c>
      <c r="E392">
        <f t="shared" si="27"/>
        <v>0</v>
      </c>
      <c r="F392">
        <f t="shared" si="26"/>
        <v>0</v>
      </c>
    </row>
    <row r="393" spans="1:6" x14ac:dyDescent="0.25">
      <c r="A393">
        <v>1</v>
      </c>
      <c r="B393" t="s">
        <v>59</v>
      </c>
      <c r="C393" t="str">
        <f t="shared" si="24"/>
        <v>ff</v>
      </c>
      <c r="D393" t="str">
        <f t="shared" si="25"/>
        <v>ff</v>
      </c>
      <c r="E393" t="str">
        <f t="shared" si="27"/>
        <v>ffff</v>
      </c>
      <c r="F393">
        <f t="shared" si="26"/>
        <v>0</v>
      </c>
    </row>
    <row r="394" spans="1:6" hidden="1" x14ac:dyDescent="0.25">
      <c r="A394">
        <v>0</v>
      </c>
      <c r="B394" t="s">
        <v>59</v>
      </c>
      <c r="C394" t="str">
        <f t="shared" si="24"/>
        <v>ff</v>
      </c>
      <c r="D394" t="str">
        <f t="shared" si="25"/>
        <v>ff</v>
      </c>
      <c r="E394">
        <f t="shared" si="27"/>
        <v>0</v>
      </c>
      <c r="F394">
        <f t="shared" si="26"/>
        <v>0</v>
      </c>
    </row>
    <row r="395" spans="1:6" x14ac:dyDescent="0.25">
      <c r="A395">
        <v>1</v>
      </c>
      <c r="B395" t="s">
        <v>59</v>
      </c>
      <c r="C395" t="str">
        <f t="shared" si="24"/>
        <v>ff</v>
      </c>
      <c r="D395" t="str">
        <f t="shared" si="25"/>
        <v>ff</v>
      </c>
      <c r="E395" t="str">
        <f t="shared" si="27"/>
        <v>ffff</v>
      </c>
      <c r="F395">
        <f t="shared" si="26"/>
        <v>0</v>
      </c>
    </row>
    <row r="396" spans="1:6" hidden="1" x14ac:dyDescent="0.25">
      <c r="A396">
        <v>0</v>
      </c>
      <c r="B396" t="s">
        <v>59</v>
      </c>
      <c r="C396" t="str">
        <f t="shared" si="24"/>
        <v>ff</v>
      </c>
      <c r="D396" t="str">
        <f t="shared" si="25"/>
        <v>ff</v>
      </c>
      <c r="E396">
        <f t="shared" si="27"/>
        <v>0</v>
      </c>
      <c r="F396">
        <f t="shared" si="26"/>
        <v>0</v>
      </c>
    </row>
    <row r="397" spans="1:6" x14ac:dyDescent="0.25">
      <c r="A397">
        <v>1</v>
      </c>
      <c r="B397" t="s">
        <v>59</v>
      </c>
      <c r="C397" t="str">
        <f t="shared" si="24"/>
        <v>ff</v>
      </c>
      <c r="D397" t="str">
        <f t="shared" si="25"/>
        <v>ff</v>
      </c>
      <c r="E397" t="str">
        <f t="shared" si="27"/>
        <v>ffff</v>
      </c>
      <c r="F397">
        <f t="shared" si="26"/>
        <v>0</v>
      </c>
    </row>
    <row r="398" spans="1:6" hidden="1" x14ac:dyDescent="0.25">
      <c r="A398">
        <v>0</v>
      </c>
      <c r="B398" t="s">
        <v>59</v>
      </c>
      <c r="C398" t="str">
        <f t="shared" si="24"/>
        <v>ff</v>
      </c>
      <c r="D398" t="str">
        <f t="shared" si="25"/>
        <v>ff</v>
      </c>
      <c r="E398">
        <f t="shared" si="27"/>
        <v>0</v>
      </c>
      <c r="F398">
        <f t="shared" si="26"/>
        <v>0</v>
      </c>
    </row>
    <row r="399" spans="1:6" x14ac:dyDescent="0.25">
      <c r="A399">
        <v>1</v>
      </c>
      <c r="B399" t="s">
        <v>59</v>
      </c>
      <c r="C399" t="str">
        <f t="shared" si="24"/>
        <v>ff</v>
      </c>
      <c r="D399" t="str">
        <f t="shared" si="25"/>
        <v>ff</v>
      </c>
      <c r="E399" t="str">
        <f t="shared" si="27"/>
        <v>ffff</v>
      </c>
      <c r="F399">
        <f t="shared" si="26"/>
        <v>0</v>
      </c>
    </row>
    <row r="400" spans="1:6" hidden="1" x14ac:dyDescent="0.25">
      <c r="A400">
        <v>0</v>
      </c>
      <c r="B400" t="s">
        <v>59</v>
      </c>
      <c r="C400" t="str">
        <f t="shared" si="24"/>
        <v>ff</v>
      </c>
      <c r="D400" t="str">
        <f t="shared" si="25"/>
        <v>ff</v>
      </c>
      <c r="E400">
        <f t="shared" si="27"/>
        <v>0</v>
      </c>
      <c r="F400">
        <f t="shared" si="26"/>
        <v>0</v>
      </c>
    </row>
    <row r="401" spans="1:6" x14ac:dyDescent="0.25">
      <c r="A401">
        <v>1</v>
      </c>
      <c r="B401" t="s">
        <v>59</v>
      </c>
      <c r="C401" t="str">
        <f t="shared" si="24"/>
        <v>ff</v>
      </c>
      <c r="D401" t="str">
        <f t="shared" si="25"/>
        <v>ff</v>
      </c>
      <c r="E401" t="str">
        <f t="shared" si="27"/>
        <v>ffff</v>
      </c>
      <c r="F401">
        <f t="shared" si="26"/>
        <v>0</v>
      </c>
    </row>
    <row r="402" spans="1:6" hidden="1" x14ac:dyDescent="0.25">
      <c r="A402">
        <v>0</v>
      </c>
      <c r="B402" t="s">
        <v>59</v>
      </c>
      <c r="C402" t="str">
        <f t="shared" si="24"/>
        <v>ff</v>
      </c>
      <c r="D402" t="str">
        <f t="shared" si="25"/>
        <v>ff</v>
      </c>
      <c r="E402">
        <f t="shared" si="27"/>
        <v>0</v>
      </c>
      <c r="F402">
        <f t="shared" si="26"/>
        <v>0</v>
      </c>
    </row>
    <row r="403" spans="1:6" x14ac:dyDescent="0.25">
      <c r="A403">
        <v>1</v>
      </c>
      <c r="B403" t="s">
        <v>59</v>
      </c>
      <c r="C403" t="str">
        <f t="shared" si="24"/>
        <v>ff</v>
      </c>
      <c r="D403" t="str">
        <f t="shared" si="25"/>
        <v>ff</v>
      </c>
      <c r="E403" t="str">
        <f t="shared" si="27"/>
        <v>ffff</v>
      </c>
      <c r="F403">
        <f t="shared" si="26"/>
        <v>0</v>
      </c>
    </row>
    <row r="404" spans="1:6" hidden="1" x14ac:dyDescent="0.25">
      <c r="A404">
        <v>0</v>
      </c>
      <c r="B404" t="s">
        <v>59</v>
      </c>
      <c r="C404" t="str">
        <f t="shared" si="24"/>
        <v>ff</v>
      </c>
      <c r="D404" t="str">
        <f t="shared" si="25"/>
        <v>ff</v>
      </c>
      <c r="E404">
        <f t="shared" si="27"/>
        <v>0</v>
      </c>
      <c r="F404">
        <f t="shared" si="26"/>
        <v>0</v>
      </c>
    </row>
    <row r="405" spans="1:6" x14ac:dyDescent="0.25">
      <c r="A405">
        <v>1</v>
      </c>
      <c r="B405" t="s">
        <v>59</v>
      </c>
      <c r="C405" t="str">
        <f t="shared" si="24"/>
        <v>ff</v>
      </c>
      <c r="D405" t="str">
        <f t="shared" si="25"/>
        <v>ff</v>
      </c>
      <c r="E405" t="str">
        <f t="shared" si="27"/>
        <v>ffff</v>
      </c>
      <c r="F405">
        <f t="shared" si="26"/>
        <v>0</v>
      </c>
    </row>
    <row r="406" spans="1:6" hidden="1" x14ac:dyDescent="0.25">
      <c r="A406">
        <v>0</v>
      </c>
      <c r="B406" t="s">
        <v>59</v>
      </c>
      <c r="C406" t="str">
        <f t="shared" si="24"/>
        <v>ff</v>
      </c>
      <c r="D406" t="str">
        <f t="shared" si="25"/>
        <v>ff</v>
      </c>
      <c r="E406">
        <f t="shared" si="27"/>
        <v>0</v>
      </c>
      <c r="F406">
        <f t="shared" si="26"/>
        <v>0</v>
      </c>
    </row>
    <row r="407" spans="1:6" x14ac:dyDescent="0.25">
      <c r="A407">
        <v>1</v>
      </c>
      <c r="B407" t="s">
        <v>59</v>
      </c>
      <c r="C407" t="str">
        <f t="shared" si="24"/>
        <v>ff</v>
      </c>
      <c r="D407" t="str">
        <f t="shared" si="25"/>
        <v>ff</v>
      </c>
      <c r="E407" t="str">
        <f t="shared" si="27"/>
        <v>ffff</v>
      </c>
      <c r="F407">
        <f t="shared" si="26"/>
        <v>0</v>
      </c>
    </row>
    <row r="408" spans="1:6" hidden="1" x14ac:dyDescent="0.25">
      <c r="A408">
        <v>0</v>
      </c>
      <c r="B408" t="s">
        <v>59</v>
      </c>
      <c r="C408" t="str">
        <f t="shared" si="24"/>
        <v>ff</v>
      </c>
      <c r="D408" t="str">
        <f t="shared" si="25"/>
        <v>ff</v>
      </c>
      <c r="E408">
        <f t="shared" si="27"/>
        <v>0</v>
      </c>
      <c r="F408">
        <f t="shared" si="26"/>
        <v>0</v>
      </c>
    </row>
    <row r="409" spans="1:6" x14ac:dyDescent="0.25">
      <c r="A409">
        <v>1</v>
      </c>
      <c r="B409" t="s">
        <v>59</v>
      </c>
      <c r="C409" t="str">
        <f t="shared" si="24"/>
        <v>ff</v>
      </c>
      <c r="D409" t="str">
        <f t="shared" si="25"/>
        <v>ff</v>
      </c>
      <c r="E409" t="str">
        <f t="shared" si="27"/>
        <v>ffff</v>
      </c>
      <c r="F409">
        <f t="shared" si="26"/>
        <v>0</v>
      </c>
    </row>
    <row r="410" spans="1:6" hidden="1" x14ac:dyDescent="0.25">
      <c r="A410">
        <v>0</v>
      </c>
      <c r="B410" t="s">
        <v>59</v>
      </c>
      <c r="C410" t="str">
        <f t="shared" si="24"/>
        <v>ff</v>
      </c>
      <c r="D410" t="str">
        <f t="shared" si="25"/>
        <v>ff</v>
      </c>
      <c r="E410">
        <f t="shared" si="27"/>
        <v>0</v>
      </c>
      <c r="F410">
        <f t="shared" si="26"/>
        <v>0</v>
      </c>
    </row>
    <row r="411" spans="1:6" x14ac:dyDescent="0.25">
      <c r="A411">
        <v>1</v>
      </c>
      <c r="B411" t="s">
        <v>59</v>
      </c>
      <c r="C411" t="str">
        <f t="shared" si="24"/>
        <v>ff</v>
      </c>
      <c r="D411" t="str">
        <f t="shared" si="25"/>
        <v>ff</v>
      </c>
      <c r="E411" t="str">
        <f t="shared" si="27"/>
        <v>ffff</v>
      </c>
      <c r="F411">
        <f t="shared" si="26"/>
        <v>0</v>
      </c>
    </row>
    <row r="412" spans="1:6" hidden="1" x14ac:dyDescent="0.25">
      <c r="A412">
        <v>0</v>
      </c>
      <c r="B412" t="s">
        <v>59</v>
      </c>
      <c r="C412" t="str">
        <f t="shared" si="24"/>
        <v>ff</v>
      </c>
      <c r="D412" t="str">
        <f t="shared" si="25"/>
        <v>ff</v>
      </c>
      <c r="E412">
        <f t="shared" si="27"/>
        <v>0</v>
      </c>
      <c r="F412">
        <f t="shared" si="26"/>
        <v>0</v>
      </c>
    </row>
    <row r="413" spans="1:6" x14ac:dyDescent="0.25">
      <c r="A413">
        <v>1</v>
      </c>
      <c r="B413" t="s">
        <v>59</v>
      </c>
      <c r="C413" t="str">
        <f t="shared" si="24"/>
        <v>ff</v>
      </c>
      <c r="D413" t="str">
        <f t="shared" si="25"/>
        <v>ff</v>
      </c>
      <c r="E413" t="str">
        <f t="shared" si="27"/>
        <v>ffff</v>
      </c>
      <c r="F413">
        <f t="shared" si="26"/>
        <v>0</v>
      </c>
    </row>
    <row r="414" spans="1:6" hidden="1" x14ac:dyDescent="0.25">
      <c r="A414">
        <v>0</v>
      </c>
      <c r="B414" t="s">
        <v>59</v>
      </c>
      <c r="C414" t="str">
        <f t="shared" si="24"/>
        <v>ff</v>
      </c>
      <c r="D414" t="str">
        <f t="shared" si="25"/>
        <v>ff</v>
      </c>
      <c r="E414">
        <f t="shared" si="27"/>
        <v>0</v>
      </c>
      <c r="F414">
        <f t="shared" si="26"/>
        <v>0</v>
      </c>
    </row>
    <row r="415" spans="1:6" x14ac:dyDescent="0.25">
      <c r="A415">
        <v>1</v>
      </c>
      <c r="B415" t="s">
        <v>59</v>
      </c>
      <c r="C415" t="str">
        <f t="shared" si="24"/>
        <v>ff</v>
      </c>
      <c r="D415" t="str">
        <f t="shared" si="25"/>
        <v>ff</v>
      </c>
      <c r="E415" t="str">
        <f t="shared" si="27"/>
        <v>ffff</v>
      </c>
      <c r="F415">
        <f t="shared" si="26"/>
        <v>0</v>
      </c>
    </row>
    <row r="416" spans="1:6" hidden="1" x14ac:dyDescent="0.25">
      <c r="A416">
        <v>0</v>
      </c>
      <c r="B416" t="s">
        <v>59</v>
      </c>
      <c r="C416" t="str">
        <f t="shared" si="24"/>
        <v>ff</v>
      </c>
      <c r="D416" t="str">
        <f t="shared" si="25"/>
        <v>ff</v>
      </c>
      <c r="E416">
        <f t="shared" si="27"/>
        <v>0</v>
      </c>
      <c r="F416">
        <f t="shared" si="26"/>
        <v>0</v>
      </c>
    </row>
    <row r="417" spans="1:6" x14ac:dyDescent="0.25">
      <c r="A417">
        <v>1</v>
      </c>
      <c r="B417" t="s">
        <v>59</v>
      </c>
      <c r="C417" t="str">
        <f t="shared" si="24"/>
        <v>ff</v>
      </c>
      <c r="D417" t="str">
        <f t="shared" si="25"/>
        <v>ff</v>
      </c>
      <c r="E417" t="str">
        <f t="shared" si="27"/>
        <v>ffff</v>
      </c>
      <c r="F417">
        <f t="shared" si="26"/>
        <v>0</v>
      </c>
    </row>
    <row r="418" spans="1:6" hidden="1" x14ac:dyDescent="0.25">
      <c r="A418">
        <v>0</v>
      </c>
      <c r="B418" t="s">
        <v>59</v>
      </c>
      <c r="C418" t="str">
        <f t="shared" si="24"/>
        <v>ff</v>
      </c>
      <c r="D418" t="str">
        <f t="shared" si="25"/>
        <v>ff</v>
      </c>
      <c r="E418">
        <f t="shared" si="27"/>
        <v>0</v>
      </c>
      <c r="F418">
        <f t="shared" si="26"/>
        <v>0</v>
      </c>
    </row>
    <row r="419" spans="1:6" x14ac:dyDescent="0.25">
      <c r="A419">
        <v>1</v>
      </c>
      <c r="B419" t="s">
        <v>59</v>
      </c>
      <c r="C419" t="str">
        <f t="shared" si="24"/>
        <v>ff</v>
      </c>
      <c r="D419" t="str">
        <f t="shared" si="25"/>
        <v>ff</v>
      </c>
      <c r="E419" t="str">
        <f t="shared" si="27"/>
        <v>ffff</v>
      </c>
      <c r="F419">
        <f t="shared" si="26"/>
        <v>0</v>
      </c>
    </row>
    <row r="420" spans="1:6" hidden="1" x14ac:dyDescent="0.25">
      <c r="A420">
        <v>0</v>
      </c>
      <c r="B420" t="s">
        <v>59</v>
      </c>
      <c r="C420" t="str">
        <f t="shared" si="24"/>
        <v>ff</v>
      </c>
      <c r="D420" t="str">
        <f t="shared" si="25"/>
        <v>ff</v>
      </c>
      <c r="E420">
        <f t="shared" si="27"/>
        <v>0</v>
      </c>
      <c r="F420">
        <f t="shared" si="26"/>
        <v>0</v>
      </c>
    </row>
    <row r="421" spans="1:6" x14ac:dyDescent="0.25">
      <c r="A421">
        <v>1</v>
      </c>
      <c r="B421" t="s">
        <v>59</v>
      </c>
      <c r="C421" t="str">
        <f t="shared" si="24"/>
        <v>ff</v>
      </c>
      <c r="D421" t="str">
        <f t="shared" si="25"/>
        <v>ff</v>
      </c>
      <c r="E421" t="str">
        <f t="shared" si="27"/>
        <v>ffff</v>
      </c>
      <c r="F421">
        <f t="shared" si="26"/>
        <v>0</v>
      </c>
    </row>
    <row r="422" spans="1:6" hidden="1" x14ac:dyDescent="0.25">
      <c r="A422">
        <v>0</v>
      </c>
      <c r="B422" t="s">
        <v>59</v>
      </c>
      <c r="C422" t="str">
        <f t="shared" si="24"/>
        <v>ff</v>
      </c>
      <c r="D422" t="str">
        <f t="shared" si="25"/>
        <v>ff</v>
      </c>
      <c r="E422">
        <f t="shared" si="27"/>
        <v>0</v>
      </c>
      <c r="F422">
        <f t="shared" si="26"/>
        <v>0</v>
      </c>
    </row>
    <row r="423" spans="1:6" x14ac:dyDescent="0.25">
      <c r="A423">
        <v>1</v>
      </c>
      <c r="B423" t="s">
        <v>59</v>
      </c>
      <c r="C423" t="str">
        <f t="shared" si="24"/>
        <v>ff</v>
      </c>
      <c r="D423" t="str">
        <f t="shared" si="25"/>
        <v>ff</v>
      </c>
      <c r="E423" t="str">
        <f t="shared" si="27"/>
        <v>ffff</v>
      </c>
      <c r="F423">
        <f t="shared" si="26"/>
        <v>0</v>
      </c>
    </row>
    <row r="424" spans="1:6" hidden="1" x14ac:dyDescent="0.25">
      <c r="A424">
        <v>0</v>
      </c>
      <c r="B424" t="s">
        <v>59</v>
      </c>
      <c r="C424" t="str">
        <f t="shared" si="24"/>
        <v>ff</v>
      </c>
      <c r="D424" t="str">
        <f t="shared" si="25"/>
        <v>ff</v>
      </c>
      <c r="E424">
        <f t="shared" si="27"/>
        <v>0</v>
      </c>
      <c r="F424">
        <f t="shared" si="26"/>
        <v>0</v>
      </c>
    </row>
    <row r="425" spans="1:6" x14ac:dyDescent="0.25">
      <c r="A425">
        <v>1</v>
      </c>
      <c r="B425" t="s">
        <v>59</v>
      </c>
      <c r="C425" t="str">
        <f t="shared" si="24"/>
        <v>ff</v>
      </c>
      <c r="D425" t="str">
        <f t="shared" si="25"/>
        <v>ff</v>
      </c>
      <c r="E425" t="str">
        <f t="shared" si="27"/>
        <v>ffff</v>
      </c>
      <c r="F425">
        <f t="shared" si="26"/>
        <v>0</v>
      </c>
    </row>
    <row r="426" spans="1:6" hidden="1" x14ac:dyDescent="0.25">
      <c r="A426">
        <v>0</v>
      </c>
      <c r="B426" t="s">
        <v>59</v>
      </c>
      <c r="C426" t="str">
        <f t="shared" si="24"/>
        <v>ff</v>
      </c>
      <c r="D426" t="str">
        <f t="shared" si="25"/>
        <v>ff</v>
      </c>
      <c r="E426">
        <f t="shared" si="27"/>
        <v>0</v>
      </c>
      <c r="F426">
        <f t="shared" si="26"/>
        <v>0</v>
      </c>
    </row>
    <row r="427" spans="1:6" x14ac:dyDescent="0.25">
      <c r="A427">
        <v>1</v>
      </c>
      <c r="B427" t="s">
        <v>59</v>
      </c>
      <c r="C427" t="str">
        <f t="shared" si="24"/>
        <v>ff</v>
      </c>
      <c r="D427" t="str">
        <f t="shared" si="25"/>
        <v>ff</v>
      </c>
      <c r="E427" t="str">
        <f t="shared" si="27"/>
        <v>ffff</v>
      </c>
      <c r="F427">
        <f t="shared" si="26"/>
        <v>0</v>
      </c>
    </row>
    <row r="428" spans="1:6" hidden="1" x14ac:dyDescent="0.25">
      <c r="A428">
        <v>0</v>
      </c>
      <c r="B428" t="s">
        <v>59</v>
      </c>
      <c r="C428" t="str">
        <f t="shared" si="24"/>
        <v>ff</v>
      </c>
      <c r="D428" t="str">
        <f t="shared" si="25"/>
        <v>ff</v>
      </c>
      <c r="E428">
        <f t="shared" si="27"/>
        <v>0</v>
      </c>
      <c r="F428">
        <f t="shared" si="26"/>
        <v>0</v>
      </c>
    </row>
    <row r="429" spans="1:6" x14ac:dyDescent="0.25">
      <c r="A429">
        <v>1</v>
      </c>
      <c r="B429" t="s">
        <v>59</v>
      </c>
      <c r="C429" t="str">
        <f t="shared" si="24"/>
        <v>ff</v>
      </c>
      <c r="D429" t="str">
        <f t="shared" si="25"/>
        <v>ff</v>
      </c>
      <c r="E429" t="str">
        <f t="shared" si="27"/>
        <v>ffff</v>
      </c>
      <c r="F429">
        <f t="shared" si="26"/>
        <v>0</v>
      </c>
    </row>
    <row r="430" spans="1:6" hidden="1" x14ac:dyDescent="0.25">
      <c r="A430">
        <v>0</v>
      </c>
      <c r="B430" t="s">
        <v>59</v>
      </c>
      <c r="C430" t="str">
        <f t="shared" si="24"/>
        <v>ff</v>
      </c>
      <c r="D430" t="str">
        <f t="shared" si="25"/>
        <v>ff</v>
      </c>
      <c r="E430">
        <f t="shared" si="27"/>
        <v>0</v>
      </c>
      <c r="F430">
        <f t="shared" si="26"/>
        <v>0</v>
      </c>
    </row>
    <row r="431" spans="1:6" x14ac:dyDescent="0.25">
      <c r="A431">
        <v>1</v>
      </c>
      <c r="B431" t="s">
        <v>59</v>
      </c>
      <c r="C431" t="str">
        <f t="shared" si="24"/>
        <v>ff</v>
      </c>
      <c r="D431" t="str">
        <f t="shared" si="25"/>
        <v>ff</v>
      </c>
      <c r="E431" t="str">
        <f t="shared" si="27"/>
        <v>ffff</v>
      </c>
      <c r="F431">
        <f t="shared" si="26"/>
        <v>0</v>
      </c>
    </row>
    <row r="432" spans="1:6" hidden="1" x14ac:dyDescent="0.25">
      <c r="A432">
        <v>0</v>
      </c>
      <c r="B432" t="s">
        <v>59</v>
      </c>
      <c r="C432" t="str">
        <f t="shared" si="24"/>
        <v>ff</v>
      </c>
      <c r="D432" t="str">
        <f t="shared" si="25"/>
        <v>ff</v>
      </c>
      <c r="E432">
        <f t="shared" si="27"/>
        <v>0</v>
      </c>
      <c r="F432">
        <f t="shared" si="26"/>
        <v>0</v>
      </c>
    </row>
    <row r="433" spans="1:6" x14ac:dyDescent="0.25">
      <c r="A433">
        <v>1</v>
      </c>
      <c r="B433" t="s">
        <v>59</v>
      </c>
      <c r="C433" t="str">
        <f t="shared" si="24"/>
        <v>ff</v>
      </c>
      <c r="D433" t="str">
        <f t="shared" si="25"/>
        <v>ff</v>
      </c>
      <c r="E433" t="str">
        <f t="shared" si="27"/>
        <v>ffff</v>
      </c>
      <c r="F433">
        <f t="shared" si="26"/>
        <v>0</v>
      </c>
    </row>
    <row r="434" spans="1:6" hidden="1" x14ac:dyDescent="0.25">
      <c r="A434">
        <v>0</v>
      </c>
      <c r="B434" t="s">
        <v>59</v>
      </c>
      <c r="C434" t="str">
        <f t="shared" si="24"/>
        <v>ff</v>
      </c>
      <c r="D434" t="str">
        <f t="shared" si="25"/>
        <v>ff</v>
      </c>
      <c r="E434">
        <f t="shared" si="27"/>
        <v>0</v>
      </c>
      <c r="F434">
        <f t="shared" si="26"/>
        <v>0</v>
      </c>
    </row>
    <row r="435" spans="1:6" x14ac:dyDescent="0.25">
      <c r="A435">
        <v>1</v>
      </c>
      <c r="B435" t="s">
        <v>59</v>
      </c>
      <c r="C435" t="str">
        <f t="shared" si="24"/>
        <v>ff</v>
      </c>
      <c r="D435" t="str">
        <f t="shared" si="25"/>
        <v>ff</v>
      </c>
      <c r="E435" t="str">
        <f t="shared" si="27"/>
        <v>ffff</v>
      </c>
      <c r="F435">
        <f t="shared" si="26"/>
        <v>0</v>
      </c>
    </row>
    <row r="436" spans="1:6" hidden="1" x14ac:dyDescent="0.25">
      <c r="A436">
        <v>0</v>
      </c>
      <c r="B436" t="s">
        <v>59</v>
      </c>
      <c r="C436" t="str">
        <f t="shared" si="24"/>
        <v>ff</v>
      </c>
      <c r="D436" t="str">
        <f t="shared" si="25"/>
        <v>ff</v>
      </c>
      <c r="E436">
        <f t="shared" si="27"/>
        <v>0</v>
      </c>
      <c r="F436">
        <f t="shared" si="26"/>
        <v>0</v>
      </c>
    </row>
    <row r="437" spans="1:6" x14ac:dyDescent="0.25">
      <c r="A437">
        <v>1</v>
      </c>
      <c r="B437" t="s">
        <v>59</v>
      </c>
      <c r="C437" t="str">
        <f t="shared" si="24"/>
        <v>ff</v>
      </c>
      <c r="D437" t="str">
        <f t="shared" si="25"/>
        <v>ff</v>
      </c>
      <c r="E437" t="str">
        <f t="shared" si="27"/>
        <v>ffff</v>
      </c>
      <c r="F437">
        <f t="shared" si="26"/>
        <v>0</v>
      </c>
    </row>
    <row r="438" spans="1:6" hidden="1" x14ac:dyDescent="0.25">
      <c r="A438">
        <v>0</v>
      </c>
      <c r="B438" t="s">
        <v>59</v>
      </c>
      <c r="C438" t="str">
        <f t="shared" si="24"/>
        <v>ff</v>
      </c>
      <c r="D438" t="str">
        <f t="shared" si="25"/>
        <v>ff</v>
      </c>
      <c r="E438">
        <f t="shared" si="27"/>
        <v>0</v>
      </c>
      <c r="F438">
        <f t="shared" si="26"/>
        <v>0</v>
      </c>
    </row>
    <row r="439" spans="1:6" x14ac:dyDescent="0.25">
      <c r="A439">
        <v>1</v>
      </c>
      <c r="B439" t="s">
        <v>59</v>
      </c>
      <c r="C439" t="str">
        <f t="shared" si="24"/>
        <v>ff</v>
      </c>
      <c r="D439" t="str">
        <f t="shared" si="25"/>
        <v>ff</v>
      </c>
      <c r="E439" t="str">
        <f t="shared" si="27"/>
        <v>ffff</v>
      </c>
      <c r="F439">
        <f t="shared" si="26"/>
        <v>0</v>
      </c>
    </row>
    <row r="440" spans="1:6" hidden="1" x14ac:dyDescent="0.25">
      <c r="A440">
        <v>0</v>
      </c>
      <c r="B440" t="s">
        <v>59</v>
      </c>
      <c r="C440" t="str">
        <f t="shared" si="24"/>
        <v>ff</v>
      </c>
      <c r="D440" t="str">
        <f t="shared" si="25"/>
        <v>ff</v>
      </c>
      <c r="E440">
        <f t="shared" si="27"/>
        <v>0</v>
      </c>
      <c r="F440">
        <f t="shared" si="26"/>
        <v>0</v>
      </c>
    </row>
    <row r="441" spans="1:6" x14ac:dyDescent="0.25">
      <c r="A441">
        <v>1</v>
      </c>
      <c r="B441" t="s">
        <v>59</v>
      </c>
      <c r="C441" t="str">
        <f t="shared" si="24"/>
        <v>ff</v>
      </c>
      <c r="D441" t="str">
        <f t="shared" si="25"/>
        <v>ff</v>
      </c>
      <c r="E441" t="str">
        <f t="shared" si="27"/>
        <v>ffff</v>
      </c>
      <c r="F441">
        <f t="shared" si="26"/>
        <v>0</v>
      </c>
    </row>
    <row r="442" spans="1:6" hidden="1" x14ac:dyDescent="0.25">
      <c r="A442">
        <v>0</v>
      </c>
      <c r="B442" t="s">
        <v>59</v>
      </c>
      <c r="C442" t="str">
        <f t="shared" si="24"/>
        <v>ff</v>
      </c>
      <c r="D442" t="str">
        <f t="shared" si="25"/>
        <v>ff</v>
      </c>
      <c r="E442">
        <f t="shared" si="27"/>
        <v>0</v>
      </c>
      <c r="F442">
        <f t="shared" si="26"/>
        <v>0</v>
      </c>
    </row>
    <row r="443" spans="1:6" x14ac:dyDescent="0.25">
      <c r="A443">
        <v>1</v>
      </c>
      <c r="B443" t="s">
        <v>59</v>
      </c>
      <c r="C443" t="str">
        <f t="shared" si="24"/>
        <v>ff</v>
      </c>
      <c r="D443" t="str">
        <f t="shared" si="25"/>
        <v>ff</v>
      </c>
      <c r="E443" t="str">
        <f t="shared" si="27"/>
        <v>ffff</v>
      </c>
      <c r="F443">
        <f t="shared" si="26"/>
        <v>0</v>
      </c>
    </row>
    <row r="444" spans="1:6" hidden="1" x14ac:dyDescent="0.25">
      <c r="A444">
        <v>0</v>
      </c>
      <c r="B444" t="s">
        <v>59</v>
      </c>
      <c r="C444" t="str">
        <f t="shared" si="24"/>
        <v>ff</v>
      </c>
      <c r="D444" t="str">
        <f t="shared" si="25"/>
        <v>ff</v>
      </c>
      <c r="E444">
        <f t="shared" si="27"/>
        <v>0</v>
      </c>
      <c r="F444">
        <f t="shared" si="26"/>
        <v>0</v>
      </c>
    </row>
    <row r="445" spans="1:6" x14ac:dyDescent="0.25">
      <c r="A445">
        <v>1</v>
      </c>
      <c r="B445" t="s">
        <v>59</v>
      </c>
      <c r="C445" t="str">
        <f t="shared" si="24"/>
        <v>ff</v>
      </c>
      <c r="D445" t="str">
        <f t="shared" si="25"/>
        <v>ff</v>
      </c>
      <c r="E445" t="str">
        <f t="shared" si="27"/>
        <v>ffff</v>
      </c>
      <c r="F445">
        <f t="shared" si="26"/>
        <v>0</v>
      </c>
    </row>
    <row r="446" spans="1:6" hidden="1" x14ac:dyDescent="0.25">
      <c r="A446">
        <v>0</v>
      </c>
      <c r="B446" t="s">
        <v>59</v>
      </c>
      <c r="C446" t="str">
        <f t="shared" si="24"/>
        <v>ff</v>
      </c>
      <c r="D446" t="str">
        <f t="shared" si="25"/>
        <v>ff</v>
      </c>
      <c r="E446">
        <f t="shared" si="27"/>
        <v>0</v>
      </c>
      <c r="F446">
        <f t="shared" si="26"/>
        <v>0</v>
      </c>
    </row>
    <row r="447" spans="1:6" x14ac:dyDescent="0.25">
      <c r="A447">
        <v>1</v>
      </c>
      <c r="B447" t="s">
        <v>59</v>
      </c>
      <c r="C447" t="str">
        <f t="shared" si="24"/>
        <v>ff</v>
      </c>
      <c r="D447" t="str">
        <f t="shared" si="25"/>
        <v>ff</v>
      </c>
      <c r="E447" t="str">
        <f t="shared" si="27"/>
        <v>ffff</v>
      </c>
      <c r="F447">
        <f t="shared" si="26"/>
        <v>0</v>
      </c>
    </row>
    <row r="448" spans="1:6" hidden="1" x14ac:dyDescent="0.25">
      <c r="A448">
        <v>0</v>
      </c>
      <c r="B448" t="s">
        <v>59</v>
      </c>
      <c r="C448" t="str">
        <f t="shared" si="24"/>
        <v>ff</v>
      </c>
      <c r="D448" t="str">
        <f t="shared" si="25"/>
        <v>ff</v>
      </c>
      <c r="E448">
        <f t="shared" si="27"/>
        <v>0</v>
      </c>
      <c r="F448">
        <f t="shared" si="26"/>
        <v>0</v>
      </c>
    </row>
    <row r="449" spans="1:6" x14ac:dyDescent="0.25">
      <c r="A449">
        <v>1</v>
      </c>
      <c r="B449" t="s">
        <v>59</v>
      </c>
      <c r="C449" t="str">
        <f t="shared" si="24"/>
        <v>ff</v>
      </c>
      <c r="D449" t="str">
        <f t="shared" si="25"/>
        <v>ff</v>
      </c>
      <c r="E449" t="str">
        <f t="shared" si="27"/>
        <v>ffff</v>
      </c>
      <c r="F449">
        <f t="shared" si="26"/>
        <v>0</v>
      </c>
    </row>
    <row r="450" spans="1:6" hidden="1" x14ac:dyDescent="0.25">
      <c r="A450" s="63">
        <v>0</v>
      </c>
      <c r="B450" s="63" t="s">
        <v>131</v>
      </c>
      <c r="C450" s="63" t="str">
        <f t="shared" si="24"/>
        <v>66</v>
      </c>
      <c r="D450" s="63" t="str">
        <f t="shared" si="25"/>
        <v>66</v>
      </c>
      <c r="E450" s="63">
        <f t="shared" si="27"/>
        <v>0</v>
      </c>
      <c r="F450">
        <f t="shared" si="26"/>
        <v>0</v>
      </c>
    </row>
    <row r="451" spans="1:6" x14ac:dyDescent="0.25">
      <c r="A451" s="63">
        <v>1</v>
      </c>
      <c r="B451" s="63" t="s">
        <v>75</v>
      </c>
      <c r="C451" s="63" t="str">
        <f t="shared" ref="C451:C513" si="28">IF(LEN(B451)&lt;4,RIGHT(B451,1),RIGHT(B451,2))</f>
        <v>17</v>
      </c>
      <c r="D451" s="63" t="str">
        <f t="shared" ref="D451:D513" si="29">IF(LEN(C451)&lt;2,CONCATENATE("0",C451),C451)</f>
        <v>17</v>
      </c>
      <c r="E451" s="63" t="str">
        <f t="shared" si="27"/>
        <v>1766</v>
      </c>
      <c r="F451">
        <f t="shared" ref="F451:F513" si="30">IF(E451="ffff",,HEX2DEC(E451))</f>
        <v>5990</v>
      </c>
    </row>
    <row r="452" spans="1:6" hidden="1" x14ac:dyDescent="0.25">
      <c r="A452" s="63">
        <v>0</v>
      </c>
      <c r="B452" s="63" t="s">
        <v>64</v>
      </c>
      <c r="C452" s="63" t="str">
        <f t="shared" si="28"/>
        <v>0</v>
      </c>
      <c r="D452" s="63" t="str">
        <f t="shared" si="29"/>
        <v>00</v>
      </c>
      <c r="E452" s="63">
        <f t="shared" ref="E452:E513" si="31">IF(A452=1,CONCATENATE(D452,D451),0)</f>
        <v>0</v>
      </c>
      <c r="F452">
        <f t="shared" si="30"/>
        <v>0</v>
      </c>
    </row>
    <row r="453" spans="1:6" x14ac:dyDescent="0.25">
      <c r="A453" s="63">
        <v>1</v>
      </c>
      <c r="B453" s="63" t="s">
        <v>64</v>
      </c>
      <c r="C453" s="63" t="str">
        <f t="shared" si="28"/>
        <v>0</v>
      </c>
      <c r="D453" s="63" t="str">
        <f t="shared" si="29"/>
        <v>00</v>
      </c>
      <c r="E453" s="63" t="str">
        <f t="shared" si="31"/>
        <v>0000</v>
      </c>
      <c r="F453">
        <f t="shared" si="30"/>
        <v>0</v>
      </c>
    </row>
    <row r="454" spans="1:6" hidden="1" x14ac:dyDescent="0.25">
      <c r="A454" s="63">
        <v>0</v>
      </c>
      <c r="B454" s="63" t="s">
        <v>94</v>
      </c>
      <c r="C454" s="63" t="str">
        <f t="shared" si="28"/>
        <v>7</v>
      </c>
      <c r="D454" s="63" t="str">
        <f t="shared" si="29"/>
        <v>07</v>
      </c>
      <c r="E454" s="63">
        <f t="shared" si="31"/>
        <v>0</v>
      </c>
      <c r="F454">
        <f t="shared" si="30"/>
        <v>0</v>
      </c>
    </row>
    <row r="455" spans="1:6" x14ac:dyDescent="0.25">
      <c r="A455" s="63">
        <v>1</v>
      </c>
      <c r="B455" s="63" t="s">
        <v>64</v>
      </c>
      <c r="C455" s="63" t="str">
        <f t="shared" si="28"/>
        <v>0</v>
      </c>
      <c r="D455" s="63" t="str">
        <f t="shared" si="29"/>
        <v>00</v>
      </c>
      <c r="E455" s="63" t="str">
        <f t="shared" si="31"/>
        <v>0007</v>
      </c>
      <c r="F455">
        <f t="shared" si="30"/>
        <v>7</v>
      </c>
    </row>
    <row r="456" spans="1:6" hidden="1" x14ac:dyDescent="0.25">
      <c r="A456" s="63">
        <v>0</v>
      </c>
      <c r="B456" s="63" t="s">
        <v>64</v>
      </c>
      <c r="C456" s="63" t="str">
        <f t="shared" si="28"/>
        <v>0</v>
      </c>
      <c r="D456" s="63" t="str">
        <f t="shared" si="29"/>
        <v>00</v>
      </c>
      <c r="E456" s="63">
        <f t="shared" si="31"/>
        <v>0</v>
      </c>
      <c r="F456">
        <f t="shared" si="30"/>
        <v>0</v>
      </c>
    </row>
    <row r="457" spans="1:6" x14ac:dyDescent="0.25">
      <c r="A457" s="63">
        <v>1</v>
      </c>
      <c r="B457" s="63" t="s">
        <v>64</v>
      </c>
      <c r="C457" s="63" t="str">
        <f t="shared" si="28"/>
        <v>0</v>
      </c>
      <c r="D457" s="63" t="str">
        <f t="shared" si="29"/>
        <v>00</v>
      </c>
      <c r="E457" s="63" t="str">
        <f t="shared" si="31"/>
        <v>0000</v>
      </c>
      <c r="F457">
        <f t="shared" si="30"/>
        <v>0</v>
      </c>
    </row>
    <row r="458" spans="1:6" hidden="1" x14ac:dyDescent="0.25">
      <c r="A458" s="63">
        <v>0</v>
      </c>
      <c r="B458" s="63" t="s">
        <v>132</v>
      </c>
      <c r="C458" s="63" t="str">
        <f t="shared" si="28"/>
        <v>7e</v>
      </c>
      <c r="D458" s="63" t="str">
        <f t="shared" si="29"/>
        <v>7e</v>
      </c>
      <c r="E458" s="63">
        <f t="shared" si="31"/>
        <v>0</v>
      </c>
      <c r="F458">
        <f t="shared" si="30"/>
        <v>0</v>
      </c>
    </row>
    <row r="459" spans="1:6" x14ac:dyDescent="0.25">
      <c r="A459" s="63">
        <v>1</v>
      </c>
      <c r="B459" s="63" t="s">
        <v>88</v>
      </c>
      <c r="C459" s="63" t="str">
        <f t="shared" si="28"/>
        <v>4</v>
      </c>
      <c r="D459" s="63" t="str">
        <f t="shared" si="29"/>
        <v>04</v>
      </c>
      <c r="E459" s="63" t="str">
        <f t="shared" si="31"/>
        <v>047e</v>
      </c>
      <c r="F459">
        <f t="shared" si="30"/>
        <v>1150</v>
      </c>
    </row>
    <row r="460" spans="1:6" hidden="1" x14ac:dyDescent="0.25">
      <c r="A460" s="63">
        <v>0</v>
      </c>
      <c r="B460" s="63" t="s">
        <v>64</v>
      </c>
      <c r="C460" s="63" t="str">
        <f t="shared" si="28"/>
        <v>0</v>
      </c>
      <c r="D460" s="63" t="str">
        <f t="shared" si="29"/>
        <v>00</v>
      </c>
      <c r="E460" s="63">
        <f t="shared" si="31"/>
        <v>0</v>
      </c>
      <c r="F460">
        <f t="shared" si="30"/>
        <v>0</v>
      </c>
    </row>
    <row r="461" spans="1:6" x14ac:dyDescent="0.25">
      <c r="A461" s="63">
        <v>1</v>
      </c>
      <c r="B461" s="63" t="s">
        <v>64</v>
      </c>
      <c r="C461" s="63" t="str">
        <f t="shared" si="28"/>
        <v>0</v>
      </c>
      <c r="D461" s="63" t="str">
        <f t="shared" si="29"/>
        <v>00</v>
      </c>
      <c r="E461" s="63" t="str">
        <f t="shared" si="31"/>
        <v>0000</v>
      </c>
      <c r="F461">
        <f t="shared" si="30"/>
        <v>0</v>
      </c>
    </row>
    <row r="462" spans="1:6" hidden="1" x14ac:dyDescent="0.25">
      <c r="A462" s="63">
        <v>0</v>
      </c>
      <c r="B462" s="63" t="s">
        <v>92</v>
      </c>
      <c r="C462" s="63" t="str">
        <f t="shared" si="28"/>
        <v>76</v>
      </c>
      <c r="D462" s="63" t="str">
        <f t="shared" si="29"/>
        <v>76</v>
      </c>
      <c r="E462" s="63">
        <f t="shared" si="31"/>
        <v>0</v>
      </c>
      <c r="F462">
        <f t="shared" si="30"/>
        <v>0</v>
      </c>
    </row>
    <row r="463" spans="1:6" x14ac:dyDescent="0.25">
      <c r="A463" s="63">
        <v>1</v>
      </c>
      <c r="B463" s="63" t="s">
        <v>88</v>
      </c>
      <c r="C463" s="63" t="str">
        <f t="shared" si="28"/>
        <v>4</v>
      </c>
      <c r="D463" s="63" t="str">
        <f t="shared" si="29"/>
        <v>04</v>
      </c>
      <c r="E463" s="63" t="str">
        <f t="shared" si="31"/>
        <v>0476</v>
      </c>
      <c r="F463">
        <f t="shared" si="30"/>
        <v>1142</v>
      </c>
    </row>
    <row r="464" spans="1:6" hidden="1" x14ac:dyDescent="0.25">
      <c r="A464" s="63">
        <v>0</v>
      </c>
      <c r="B464" s="63" t="s">
        <v>64</v>
      </c>
      <c r="C464" s="63" t="str">
        <f t="shared" si="28"/>
        <v>0</v>
      </c>
      <c r="D464" s="63" t="str">
        <f t="shared" si="29"/>
        <v>00</v>
      </c>
      <c r="E464" s="63">
        <f t="shared" si="31"/>
        <v>0</v>
      </c>
      <c r="F464">
        <f t="shared" si="30"/>
        <v>0</v>
      </c>
    </row>
    <row r="465" spans="1:6" x14ac:dyDescent="0.25">
      <c r="A465" s="63">
        <v>1</v>
      </c>
      <c r="B465" s="63" t="s">
        <v>64</v>
      </c>
      <c r="C465" s="63" t="str">
        <f t="shared" si="28"/>
        <v>0</v>
      </c>
      <c r="D465" s="63" t="str">
        <f t="shared" si="29"/>
        <v>00</v>
      </c>
      <c r="E465" s="63" t="str">
        <f t="shared" si="31"/>
        <v>0000</v>
      </c>
      <c r="F465">
        <f t="shared" si="30"/>
        <v>0</v>
      </c>
    </row>
    <row r="466" spans="1:6" hidden="1" x14ac:dyDescent="0.25">
      <c r="A466" s="63">
        <v>0</v>
      </c>
      <c r="B466" s="63" t="s">
        <v>76</v>
      </c>
      <c r="C466" s="63" t="str">
        <f t="shared" si="28"/>
        <v>8</v>
      </c>
      <c r="D466" s="63" t="str">
        <f t="shared" si="29"/>
        <v>08</v>
      </c>
      <c r="E466" s="63">
        <f t="shared" si="31"/>
        <v>0</v>
      </c>
      <c r="F466">
        <f t="shared" si="30"/>
        <v>0</v>
      </c>
    </row>
    <row r="467" spans="1:6" x14ac:dyDescent="0.25">
      <c r="A467" s="63">
        <v>1</v>
      </c>
      <c r="B467" s="63" t="s">
        <v>64</v>
      </c>
      <c r="C467" s="63" t="str">
        <f t="shared" si="28"/>
        <v>0</v>
      </c>
      <c r="D467" s="63" t="str">
        <f t="shared" si="29"/>
        <v>00</v>
      </c>
      <c r="E467" s="63" t="str">
        <f t="shared" si="31"/>
        <v>0008</v>
      </c>
      <c r="F467">
        <f t="shared" si="30"/>
        <v>8</v>
      </c>
    </row>
    <row r="468" spans="1:6" hidden="1" x14ac:dyDescent="0.25">
      <c r="A468" s="63">
        <v>0</v>
      </c>
      <c r="B468" s="63" t="s">
        <v>64</v>
      </c>
      <c r="C468" s="63" t="str">
        <f t="shared" si="28"/>
        <v>0</v>
      </c>
      <c r="D468" s="63" t="str">
        <f t="shared" si="29"/>
        <v>00</v>
      </c>
      <c r="E468" s="63">
        <f t="shared" si="31"/>
        <v>0</v>
      </c>
      <c r="F468">
        <f t="shared" si="30"/>
        <v>0</v>
      </c>
    </row>
    <row r="469" spans="1:6" x14ac:dyDescent="0.25">
      <c r="A469" s="63">
        <v>1</v>
      </c>
      <c r="B469" s="63" t="s">
        <v>64</v>
      </c>
      <c r="C469" s="63" t="str">
        <f t="shared" si="28"/>
        <v>0</v>
      </c>
      <c r="D469" s="63" t="str">
        <f t="shared" si="29"/>
        <v>00</v>
      </c>
      <c r="E469" s="63" t="str">
        <f t="shared" si="31"/>
        <v>0000</v>
      </c>
      <c r="F469">
        <f t="shared" si="30"/>
        <v>0</v>
      </c>
    </row>
    <row r="470" spans="1:6" hidden="1" x14ac:dyDescent="0.25">
      <c r="A470" s="63">
        <v>0</v>
      </c>
      <c r="B470" s="63" t="s">
        <v>61</v>
      </c>
      <c r="C470" s="63" t="str">
        <f t="shared" si="28"/>
        <v>d0</v>
      </c>
      <c r="D470" s="63" t="str">
        <f t="shared" si="29"/>
        <v>d0</v>
      </c>
      <c r="E470" s="63">
        <f t="shared" si="31"/>
        <v>0</v>
      </c>
      <c r="F470">
        <f t="shared" si="30"/>
        <v>0</v>
      </c>
    </row>
    <row r="471" spans="1:6" x14ac:dyDescent="0.25">
      <c r="A471" s="63">
        <v>1</v>
      </c>
      <c r="B471" s="63" t="s">
        <v>94</v>
      </c>
      <c r="C471" s="63" t="str">
        <f t="shared" si="28"/>
        <v>7</v>
      </c>
      <c r="D471" s="63" t="str">
        <f t="shared" si="29"/>
        <v>07</v>
      </c>
      <c r="E471" s="63" t="str">
        <f t="shared" si="31"/>
        <v>07d0</v>
      </c>
      <c r="F471">
        <f t="shared" si="30"/>
        <v>2000</v>
      </c>
    </row>
    <row r="472" spans="1:6" hidden="1" x14ac:dyDescent="0.25">
      <c r="A472" s="63">
        <v>0</v>
      </c>
      <c r="B472" s="63" t="s">
        <v>64</v>
      </c>
      <c r="C472" s="63" t="str">
        <f t="shared" si="28"/>
        <v>0</v>
      </c>
      <c r="D472" s="63" t="str">
        <f t="shared" si="29"/>
        <v>00</v>
      </c>
      <c r="E472" s="63">
        <f t="shared" si="31"/>
        <v>0</v>
      </c>
      <c r="F472">
        <f t="shared" si="30"/>
        <v>0</v>
      </c>
    </row>
    <row r="473" spans="1:6" x14ac:dyDescent="0.25">
      <c r="A473" s="63">
        <v>1</v>
      </c>
      <c r="B473" s="63" t="s">
        <v>64</v>
      </c>
      <c r="C473" s="63" t="str">
        <f t="shared" si="28"/>
        <v>0</v>
      </c>
      <c r="D473" s="63" t="str">
        <f t="shared" si="29"/>
        <v>00</v>
      </c>
      <c r="E473" s="63" t="str">
        <f t="shared" si="31"/>
        <v>0000</v>
      </c>
      <c r="F473">
        <f t="shared" si="30"/>
        <v>0</v>
      </c>
    </row>
    <row r="474" spans="1:6" hidden="1" x14ac:dyDescent="0.25">
      <c r="A474" s="63">
        <v>0</v>
      </c>
      <c r="B474" s="63" t="s">
        <v>133</v>
      </c>
      <c r="C474" s="63" t="str">
        <f t="shared" si="28"/>
        <v>be</v>
      </c>
      <c r="D474" s="63" t="str">
        <f t="shared" si="29"/>
        <v>be</v>
      </c>
      <c r="E474" s="63">
        <f t="shared" si="31"/>
        <v>0</v>
      </c>
      <c r="F474">
        <f t="shared" si="30"/>
        <v>0</v>
      </c>
    </row>
    <row r="475" spans="1:6" x14ac:dyDescent="0.25">
      <c r="A475" s="63">
        <v>1</v>
      </c>
      <c r="B475" s="63" t="s">
        <v>86</v>
      </c>
      <c r="C475" s="63" t="str">
        <f t="shared" si="28"/>
        <v>88</v>
      </c>
      <c r="D475" s="63" t="str">
        <f t="shared" si="29"/>
        <v>88</v>
      </c>
      <c r="E475" s="63" t="str">
        <f t="shared" si="31"/>
        <v>88be</v>
      </c>
      <c r="F475">
        <f t="shared" si="30"/>
        <v>35006</v>
      </c>
    </row>
    <row r="476" spans="1:6" hidden="1" x14ac:dyDescent="0.25">
      <c r="A476" s="63">
        <v>0</v>
      </c>
      <c r="B476" s="63" t="s">
        <v>83</v>
      </c>
      <c r="C476" s="63" t="str">
        <f t="shared" si="28"/>
        <v>59</v>
      </c>
      <c r="D476" s="63" t="str">
        <f t="shared" si="29"/>
        <v>59</v>
      </c>
      <c r="E476" s="63">
        <f t="shared" si="31"/>
        <v>0</v>
      </c>
      <c r="F476">
        <f t="shared" si="30"/>
        <v>0</v>
      </c>
    </row>
    <row r="477" spans="1:6" x14ac:dyDescent="0.25">
      <c r="A477" s="63">
        <v>1</v>
      </c>
      <c r="B477" s="63" t="s">
        <v>96</v>
      </c>
      <c r="C477" s="63" t="str">
        <f t="shared" si="28"/>
        <v>1</v>
      </c>
      <c r="D477" s="63" t="str">
        <f t="shared" si="29"/>
        <v>01</v>
      </c>
      <c r="E477" s="63" t="str">
        <f t="shared" si="31"/>
        <v>0159</v>
      </c>
      <c r="F477">
        <f t="shared" si="30"/>
        <v>345</v>
      </c>
    </row>
    <row r="478" spans="1:6" hidden="1" x14ac:dyDescent="0.25">
      <c r="A478" s="63">
        <v>0</v>
      </c>
      <c r="B478" s="63" t="s">
        <v>116</v>
      </c>
      <c r="C478" s="63" t="str">
        <f t="shared" si="28"/>
        <v>39</v>
      </c>
      <c r="D478" s="63" t="str">
        <f t="shared" si="29"/>
        <v>39</v>
      </c>
      <c r="E478" s="63">
        <f t="shared" si="31"/>
        <v>0</v>
      </c>
      <c r="F478">
        <f t="shared" si="30"/>
        <v>0</v>
      </c>
    </row>
    <row r="479" spans="1:6" x14ac:dyDescent="0.25">
      <c r="A479" s="63">
        <v>1</v>
      </c>
      <c r="B479" s="63" t="s">
        <v>134</v>
      </c>
      <c r="C479" s="63" t="str">
        <f t="shared" si="28"/>
        <v>e1</v>
      </c>
      <c r="D479" s="63" t="str">
        <f t="shared" si="29"/>
        <v>e1</v>
      </c>
      <c r="E479" s="63" t="str">
        <f t="shared" si="31"/>
        <v>e139</v>
      </c>
      <c r="F479">
        <f t="shared" si="30"/>
        <v>57657</v>
      </c>
    </row>
    <row r="480" spans="1:6" hidden="1" x14ac:dyDescent="0.25">
      <c r="A480" s="63">
        <v>0</v>
      </c>
      <c r="B480" s="63" t="s">
        <v>83</v>
      </c>
      <c r="C480" s="63" t="str">
        <f t="shared" si="28"/>
        <v>59</v>
      </c>
      <c r="D480" s="63" t="str">
        <f t="shared" si="29"/>
        <v>59</v>
      </c>
      <c r="E480" s="63">
        <f t="shared" si="31"/>
        <v>0</v>
      </c>
      <c r="F480">
        <f t="shared" si="30"/>
        <v>0</v>
      </c>
    </row>
    <row r="481" spans="1:6" x14ac:dyDescent="0.25">
      <c r="A481" s="63">
        <v>1</v>
      </c>
      <c r="B481" s="63" t="s">
        <v>96</v>
      </c>
      <c r="C481" s="63" t="str">
        <f t="shared" si="28"/>
        <v>1</v>
      </c>
      <c r="D481" s="63" t="str">
        <f t="shared" si="29"/>
        <v>01</v>
      </c>
      <c r="E481" s="63" t="str">
        <f t="shared" si="31"/>
        <v>0159</v>
      </c>
      <c r="F481">
        <f t="shared" si="30"/>
        <v>345</v>
      </c>
    </row>
    <row r="482" spans="1:6" hidden="1" x14ac:dyDescent="0.25">
      <c r="A482" s="63">
        <v>0</v>
      </c>
      <c r="B482" s="63" t="s">
        <v>78</v>
      </c>
      <c r="C482" s="63" t="str">
        <f t="shared" si="28"/>
        <v>ae</v>
      </c>
      <c r="D482" s="63" t="str">
        <f t="shared" si="29"/>
        <v>ae</v>
      </c>
      <c r="E482" s="63">
        <f t="shared" si="31"/>
        <v>0</v>
      </c>
      <c r="F482">
        <f t="shared" si="30"/>
        <v>0</v>
      </c>
    </row>
    <row r="483" spans="1:6" x14ac:dyDescent="0.25">
      <c r="A483" s="63">
        <v>1</v>
      </c>
      <c r="B483" s="63" t="s">
        <v>65</v>
      </c>
      <c r="C483" s="63" t="str">
        <f t="shared" si="28"/>
        <v>6e</v>
      </c>
      <c r="D483" s="63" t="str">
        <f t="shared" si="29"/>
        <v>6e</v>
      </c>
      <c r="E483" s="63" t="str">
        <f t="shared" si="31"/>
        <v>6eae</v>
      </c>
      <c r="F483">
        <f t="shared" si="30"/>
        <v>28334</v>
      </c>
    </row>
    <row r="484" spans="1:6" hidden="1" x14ac:dyDescent="0.25">
      <c r="A484" s="63">
        <v>0</v>
      </c>
      <c r="B484" s="63" t="s">
        <v>79</v>
      </c>
      <c r="C484" s="63" t="str">
        <f t="shared" si="28"/>
        <v>e7</v>
      </c>
      <c r="D484" s="63" t="str">
        <f t="shared" si="29"/>
        <v>e7</v>
      </c>
      <c r="E484" s="63">
        <f t="shared" si="31"/>
        <v>0</v>
      </c>
      <c r="F484">
        <f t="shared" si="30"/>
        <v>0</v>
      </c>
    </row>
    <row r="485" spans="1:6" x14ac:dyDescent="0.25">
      <c r="A485" s="63">
        <v>1</v>
      </c>
      <c r="B485" s="63" t="s">
        <v>66</v>
      </c>
      <c r="C485" s="63" t="str">
        <f t="shared" si="28"/>
        <v>67</v>
      </c>
      <c r="D485" s="63" t="str">
        <f t="shared" si="29"/>
        <v>67</v>
      </c>
      <c r="E485" s="63" t="str">
        <f t="shared" si="31"/>
        <v>67e7</v>
      </c>
      <c r="F485">
        <f t="shared" si="30"/>
        <v>26599</v>
      </c>
    </row>
    <row r="486" spans="1:6" hidden="1" x14ac:dyDescent="0.25">
      <c r="A486" s="63">
        <v>0</v>
      </c>
      <c r="B486" s="63" t="s">
        <v>67</v>
      </c>
      <c r="C486" s="63" t="str">
        <f t="shared" si="28"/>
        <v>32</v>
      </c>
      <c r="D486" s="63" t="str">
        <f t="shared" si="29"/>
        <v>32</v>
      </c>
      <c r="E486" s="63">
        <f t="shared" si="31"/>
        <v>0</v>
      </c>
      <c r="F486">
        <f t="shared" si="30"/>
        <v>0</v>
      </c>
    </row>
    <row r="487" spans="1:6" x14ac:dyDescent="0.25">
      <c r="A487" s="63">
        <v>1</v>
      </c>
      <c r="B487" s="63" t="s">
        <v>64</v>
      </c>
      <c r="C487" s="63" t="str">
        <f t="shared" si="28"/>
        <v>0</v>
      </c>
      <c r="D487" s="63" t="str">
        <f t="shared" si="29"/>
        <v>00</v>
      </c>
      <c r="E487" s="63" t="str">
        <f t="shared" si="31"/>
        <v>0032</v>
      </c>
      <c r="F487">
        <f t="shared" si="30"/>
        <v>50</v>
      </c>
    </row>
    <row r="488" spans="1:6" hidden="1" x14ac:dyDescent="0.25">
      <c r="A488" s="63">
        <v>0</v>
      </c>
      <c r="B488" s="63" t="s">
        <v>80</v>
      </c>
      <c r="C488" s="63" t="str">
        <f t="shared" si="28"/>
        <v>9e</v>
      </c>
      <c r="D488" s="63" t="str">
        <f t="shared" si="29"/>
        <v>9e</v>
      </c>
      <c r="E488" s="63">
        <f t="shared" si="31"/>
        <v>0</v>
      </c>
      <c r="F488">
        <f t="shared" si="30"/>
        <v>0</v>
      </c>
    </row>
    <row r="489" spans="1:6" x14ac:dyDescent="0.25">
      <c r="A489" s="63">
        <v>1</v>
      </c>
      <c r="B489" s="63" t="s">
        <v>68</v>
      </c>
      <c r="C489" s="63" t="str">
        <f t="shared" si="28"/>
        <v>94</v>
      </c>
      <c r="D489" s="63" t="str">
        <f t="shared" si="29"/>
        <v>94</v>
      </c>
      <c r="E489" s="63" t="str">
        <f t="shared" si="31"/>
        <v>949e</v>
      </c>
      <c r="F489">
        <f t="shared" si="30"/>
        <v>38046</v>
      </c>
    </row>
    <row r="490" spans="1:6" hidden="1" x14ac:dyDescent="0.25">
      <c r="A490" s="63">
        <v>0</v>
      </c>
      <c r="B490" s="63" t="s">
        <v>57</v>
      </c>
      <c r="C490" s="63" t="str">
        <f t="shared" si="28"/>
        <v>58</v>
      </c>
      <c r="D490" s="63" t="str">
        <f t="shared" si="29"/>
        <v>58</v>
      </c>
      <c r="E490" s="63">
        <f t="shared" si="31"/>
        <v>0</v>
      </c>
      <c r="F490">
        <f t="shared" si="30"/>
        <v>0</v>
      </c>
    </row>
    <row r="491" spans="1:6" x14ac:dyDescent="0.25">
      <c r="A491" s="63">
        <v>1</v>
      </c>
      <c r="B491" s="63" t="s">
        <v>60</v>
      </c>
      <c r="C491" s="63" t="str">
        <f t="shared" si="28"/>
        <v>d5</v>
      </c>
      <c r="D491" s="63" t="str">
        <f t="shared" si="29"/>
        <v>d5</v>
      </c>
      <c r="E491" s="63" t="str">
        <f t="shared" si="31"/>
        <v>d558</v>
      </c>
      <c r="F491">
        <f t="shared" si="30"/>
        <v>54616</v>
      </c>
    </row>
    <row r="492" spans="1:6" hidden="1" x14ac:dyDescent="0.25">
      <c r="A492" s="63">
        <v>0</v>
      </c>
      <c r="B492" s="63" t="s">
        <v>61</v>
      </c>
      <c r="C492" s="63" t="str">
        <f t="shared" si="28"/>
        <v>d0</v>
      </c>
      <c r="D492" s="63" t="str">
        <f t="shared" si="29"/>
        <v>d0</v>
      </c>
      <c r="E492" s="63">
        <f t="shared" si="31"/>
        <v>0</v>
      </c>
      <c r="F492">
        <f t="shared" si="30"/>
        <v>0</v>
      </c>
    </row>
    <row r="493" spans="1:6" x14ac:dyDescent="0.25">
      <c r="A493" s="63">
        <v>1</v>
      </c>
      <c r="B493" s="63" t="s">
        <v>62</v>
      </c>
      <c r="C493" s="63" t="str">
        <f t="shared" si="28"/>
        <v>b</v>
      </c>
      <c r="D493" s="63" t="str">
        <f t="shared" si="29"/>
        <v>0b</v>
      </c>
      <c r="E493" s="63" t="str">
        <f t="shared" si="31"/>
        <v>0bd0</v>
      </c>
      <c r="F493">
        <f t="shared" si="30"/>
        <v>3024</v>
      </c>
    </row>
    <row r="494" spans="1:6" hidden="1" x14ac:dyDescent="0.25">
      <c r="A494" s="63">
        <v>0</v>
      </c>
      <c r="B494" s="63" t="s">
        <v>81</v>
      </c>
      <c r="C494" s="63" t="str">
        <f t="shared" si="28"/>
        <v>31</v>
      </c>
      <c r="D494" s="63" t="str">
        <f t="shared" si="29"/>
        <v>31</v>
      </c>
      <c r="E494" s="63">
        <f t="shared" si="31"/>
        <v>0</v>
      </c>
      <c r="F494">
        <f t="shared" si="30"/>
        <v>0</v>
      </c>
    </row>
    <row r="495" spans="1:6" x14ac:dyDescent="0.25">
      <c r="A495" s="63">
        <v>1</v>
      </c>
      <c r="B495" s="63" t="s">
        <v>63</v>
      </c>
      <c r="C495" s="63" t="str">
        <f t="shared" si="28"/>
        <v>19</v>
      </c>
      <c r="D495" s="63" t="str">
        <f t="shared" si="29"/>
        <v>19</v>
      </c>
      <c r="E495" s="63" t="str">
        <f t="shared" si="31"/>
        <v>1931</v>
      </c>
      <c r="F495">
        <f t="shared" si="30"/>
        <v>6449</v>
      </c>
    </row>
    <row r="496" spans="1:6" hidden="1" x14ac:dyDescent="0.25">
      <c r="A496" s="63">
        <v>0</v>
      </c>
      <c r="B496" s="63" t="s">
        <v>77</v>
      </c>
      <c r="C496" s="63" t="str">
        <f t="shared" si="28"/>
        <v>a8</v>
      </c>
      <c r="D496" s="63" t="str">
        <f t="shared" si="29"/>
        <v>a8</v>
      </c>
      <c r="E496" s="63">
        <f t="shared" si="31"/>
        <v>0</v>
      </c>
      <c r="F496">
        <f t="shared" si="30"/>
        <v>0</v>
      </c>
    </row>
    <row r="497" spans="1:6" x14ac:dyDescent="0.25">
      <c r="A497" s="63">
        <v>1</v>
      </c>
      <c r="B497" s="63" t="s">
        <v>59</v>
      </c>
      <c r="C497" s="63" t="str">
        <f t="shared" si="28"/>
        <v>ff</v>
      </c>
      <c r="D497" s="63" t="str">
        <f t="shared" si="29"/>
        <v>ff</v>
      </c>
      <c r="E497" s="63" t="str">
        <f t="shared" si="31"/>
        <v>ffa8</v>
      </c>
      <c r="F497">
        <f t="shared" si="30"/>
        <v>65448</v>
      </c>
    </row>
    <row r="498" spans="1:6" hidden="1" x14ac:dyDescent="0.25">
      <c r="A498" s="63">
        <v>0</v>
      </c>
      <c r="B498" s="63" t="s">
        <v>69</v>
      </c>
      <c r="C498" s="63" t="str">
        <f t="shared" si="28"/>
        <v>f9</v>
      </c>
      <c r="D498" s="63" t="str">
        <f t="shared" si="29"/>
        <v>f9</v>
      </c>
      <c r="E498" s="63">
        <f t="shared" si="31"/>
        <v>0</v>
      </c>
      <c r="F498">
        <f t="shared" si="30"/>
        <v>0</v>
      </c>
    </row>
    <row r="499" spans="1:6" x14ac:dyDescent="0.25">
      <c r="A499" s="63">
        <v>1</v>
      </c>
      <c r="B499" s="63" t="s">
        <v>59</v>
      </c>
      <c r="C499" s="63" t="str">
        <f t="shared" si="28"/>
        <v>ff</v>
      </c>
      <c r="D499" s="63" t="str">
        <f t="shared" si="29"/>
        <v>ff</v>
      </c>
      <c r="E499" s="63" t="str">
        <f t="shared" si="31"/>
        <v>fff9</v>
      </c>
      <c r="F499">
        <f t="shared" si="30"/>
        <v>65529</v>
      </c>
    </row>
    <row r="500" spans="1:6" hidden="1" x14ac:dyDescent="0.25">
      <c r="A500" s="63">
        <v>0</v>
      </c>
      <c r="B500" s="63" t="s">
        <v>70</v>
      </c>
      <c r="C500" s="63" t="str">
        <f t="shared" si="28"/>
        <v>8c</v>
      </c>
      <c r="D500" s="63" t="str">
        <f t="shared" si="29"/>
        <v>8c</v>
      </c>
      <c r="E500" s="63">
        <f t="shared" si="31"/>
        <v>0</v>
      </c>
      <c r="F500">
        <f t="shared" si="30"/>
        <v>0</v>
      </c>
    </row>
    <row r="501" spans="1:6" x14ac:dyDescent="0.25">
      <c r="A501" s="63">
        <v>1</v>
      </c>
      <c r="B501" s="63" t="s">
        <v>71</v>
      </c>
      <c r="C501" s="63" t="str">
        <f t="shared" si="28"/>
        <v>3c</v>
      </c>
      <c r="D501" s="63" t="str">
        <f t="shared" si="29"/>
        <v>3c</v>
      </c>
      <c r="E501" s="63" t="str">
        <f t="shared" si="31"/>
        <v>3c8c</v>
      </c>
      <c r="F501">
        <f t="shared" si="30"/>
        <v>15500</v>
      </c>
    </row>
    <row r="502" spans="1:6" hidden="1" x14ac:dyDescent="0.25">
      <c r="A502" s="63">
        <v>0</v>
      </c>
      <c r="B502" s="63" t="s">
        <v>72</v>
      </c>
      <c r="C502" s="63" t="str">
        <f t="shared" si="28"/>
        <v>f8</v>
      </c>
      <c r="D502" s="63" t="str">
        <f t="shared" si="29"/>
        <v>f8</v>
      </c>
      <c r="E502" s="63">
        <f t="shared" si="31"/>
        <v>0</v>
      </c>
      <c r="F502">
        <f t="shared" si="30"/>
        <v>0</v>
      </c>
    </row>
    <row r="503" spans="1:6" x14ac:dyDescent="0.25">
      <c r="A503" s="63">
        <v>1</v>
      </c>
      <c r="B503" s="63" t="s">
        <v>73</v>
      </c>
      <c r="C503" s="63" t="str">
        <f t="shared" si="28"/>
        <v>c6</v>
      </c>
      <c r="D503" s="63" t="str">
        <f t="shared" si="29"/>
        <v>c6</v>
      </c>
      <c r="E503" s="63" t="str">
        <f t="shared" si="31"/>
        <v>c6f8</v>
      </c>
      <c r="F503">
        <f t="shared" si="30"/>
        <v>50936</v>
      </c>
    </row>
    <row r="504" spans="1:6" hidden="1" x14ac:dyDescent="0.25">
      <c r="A504" s="63">
        <v>0</v>
      </c>
      <c r="B504" s="63" t="s">
        <v>74</v>
      </c>
      <c r="C504" s="63" t="str">
        <f t="shared" si="28"/>
        <v>70</v>
      </c>
      <c r="D504" s="63" t="str">
        <f t="shared" si="29"/>
        <v>70</v>
      </c>
      <c r="E504" s="63">
        <f t="shared" si="31"/>
        <v>0</v>
      </c>
      <c r="F504">
        <f t="shared" si="30"/>
        <v>0</v>
      </c>
    </row>
    <row r="505" spans="1:6" x14ac:dyDescent="0.25">
      <c r="A505" s="63">
        <v>1</v>
      </c>
      <c r="B505" s="63" t="s">
        <v>75</v>
      </c>
      <c r="C505" s="63" t="str">
        <f t="shared" si="28"/>
        <v>17</v>
      </c>
      <c r="D505" s="63" t="str">
        <f t="shared" si="29"/>
        <v>17</v>
      </c>
      <c r="E505" s="63" t="str">
        <f t="shared" si="31"/>
        <v>1770</v>
      </c>
      <c r="F505">
        <f t="shared" si="30"/>
        <v>6000</v>
      </c>
    </row>
    <row r="506" spans="1:6" hidden="1" x14ac:dyDescent="0.25">
      <c r="A506" s="63">
        <v>0</v>
      </c>
      <c r="B506" s="63" t="s">
        <v>58</v>
      </c>
      <c r="C506" s="63" t="str">
        <f t="shared" si="28"/>
        <v>ac</v>
      </c>
      <c r="D506" s="63" t="str">
        <f t="shared" si="29"/>
        <v>ac</v>
      </c>
      <c r="E506" s="63">
        <f t="shared" si="31"/>
        <v>0</v>
      </c>
      <c r="F506">
        <f t="shared" si="30"/>
        <v>0</v>
      </c>
    </row>
    <row r="507" spans="1:6" x14ac:dyDescent="0.25">
      <c r="A507" s="63">
        <v>1</v>
      </c>
      <c r="B507" s="63" t="s">
        <v>89</v>
      </c>
      <c r="C507" s="63" t="str">
        <f t="shared" si="28"/>
        <v>7f</v>
      </c>
      <c r="D507" s="63" t="str">
        <f t="shared" si="29"/>
        <v>7f</v>
      </c>
      <c r="E507" s="63" t="str">
        <f t="shared" si="31"/>
        <v>7fac</v>
      </c>
      <c r="F507">
        <f t="shared" si="30"/>
        <v>32684</v>
      </c>
    </row>
    <row r="508" spans="1:6" hidden="1" x14ac:dyDescent="0.25">
      <c r="A508" s="63">
        <v>0</v>
      </c>
      <c r="B508" s="63" t="s">
        <v>105</v>
      </c>
      <c r="C508" s="63" t="str">
        <f t="shared" si="28"/>
        <v>47</v>
      </c>
      <c r="D508" s="63" t="str">
        <f t="shared" si="29"/>
        <v>47</v>
      </c>
      <c r="E508" s="63">
        <f t="shared" si="31"/>
        <v>0</v>
      </c>
      <c r="F508">
        <f t="shared" si="30"/>
        <v>0</v>
      </c>
    </row>
    <row r="509" spans="1:6" x14ac:dyDescent="0.25">
      <c r="A509" s="63">
        <v>1</v>
      </c>
      <c r="B509" s="63" t="s">
        <v>103</v>
      </c>
      <c r="C509" s="63" t="str">
        <f t="shared" si="28"/>
        <v>5e</v>
      </c>
      <c r="D509" s="63" t="str">
        <f t="shared" si="29"/>
        <v>5e</v>
      </c>
      <c r="E509" s="63" t="str">
        <f t="shared" si="31"/>
        <v>5e47</v>
      </c>
      <c r="F509">
        <f t="shared" si="30"/>
        <v>24135</v>
      </c>
    </row>
    <row r="510" spans="1:6" hidden="1" x14ac:dyDescent="0.25">
      <c r="A510" s="63">
        <v>0</v>
      </c>
      <c r="B510" s="63" t="s">
        <v>117</v>
      </c>
      <c r="C510" s="63" t="str">
        <f t="shared" si="28"/>
        <v>37</v>
      </c>
      <c r="D510" s="63" t="str">
        <f t="shared" si="29"/>
        <v>37</v>
      </c>
      <c r="E510" s="63">
        <f t="shared" si="31"/>
        <v>0</v>
      </c>
      <c r="F510">
        <f t="shared" si="30"/>
        <v>0</v>
      </c>
    </row>
    <row r="511" spans="1:6" x14ac:dyDescent="0.25">
      <c r="A511" s="63">
        <v>1</v>
      </c>
      <c r="B511" s="63" t="s">
        <v>100</v>
      </c>
      <c r="C511" s="63" t="str">
        <f t="shared" si="28"/>
        <v>5d</v>
      </c>
      <c r="D511" s="63" t="str">
        <f t="shared" si="29"/>
        <v>5d</v>
      </c>
      <c r="E511" s="63" t="str">
        <f t="shared" si="31"/>
        <v>5d37</v>
      </c>
      <c r="F511">
        <f t="shared" si="30"/>
        <v>23863</v>
      </c>
    </row>
    <row r="512" spans="1:6" hidden="1" x14ac:dyDescent="0.25">
      <c r="A512" s="63">
        <v>0</v>
      </c>
      <c r="B512" s="63" t="s">
        <v>135</v>
      </c>
      <c r="C512" s="63" t="str">
        <f t="shared" si="28"/>
        <v>4e</v>
      </c>
      <c r="D512" s="63" t="str">
        <f t="shared" si="29"/>
        <v>4e</v>
      </c>
      <c r="E512" s="63">
        <f t="shared" si="31"/>
        <v>0</v>
      </c>
      <c r="F512">
        <f t="shared" si="30"/>
        <v>0</v>
      </c>
    </row>
    <row r="513" spans="1:6" x14ac:dyDescent="0.25">
      <c r="A513" s="63">
        <v>1</v>
      </c>
      <c r="B513" s="63" t="s">
        <v>64</v>
      </c>
      <c r="C513" s="63" t="str">
        <f t="shared" si="28"/>
        <v>0</v>
      </c>
      <c r="D513" s="63" t="str">
        <f t="shared" si="29"/>
        <v>00</v>
      </c>
      <c r="E513" s="63" t="str">
        <f t="shared" si="31"/>
        <v>004e</v>
      </c>
      <c r="F513">
        <f t="shared" si="30"/>
        <v>78</v>
      </c>
    </row>
  </sheetData>
  <autoFilter ref="A1:F513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10" sqref="C10"/>
    </sheetView>
  </sheetViews>
  <sheetFormatPr defaultRowHeight="15" x14ac:dyDescent="0.25"/>
  <sheetData>
    <row r="2" spans="1:3" ht="15.75" thickBot="1" x14ac:dyDescent="0.3">
      <c r="A2" s="67" t="s">
        <v>2</v>
      </c>
      <c r="B2" s="67"/>
    </row>
    <row r="3" spans="1:3" ht="15.75" thickBot="1" x14ac:dyDescent="0.3">
      <c r="A3" t="s">
        <v>3</v>
      </c>
      <c r="B3" s="1">
        <v>103325</v>
      </c>
    </row>
    <row r="4" spans="1:3" x14ac:dyDescent="0.25">
      <c r="A4" t="s">
        <v>4</v>
      </c>
      <c r="B4" s="2">
        <f>($B$9/$B$10)*((POWER(B3/$B$14,(-$B$11*$B$10)/($B$12*$B$13)))-1)</f>
        <v>-168.03559754879717</v>
      </c>
    </row>
    <row r="5" spans="1:3" ht="15.75" thickBot="1" x14ac:dyDescent="0.3"/>
    <row r="6" spans="1:3" ht="15.75" thickBot="1" x14ac:dyDescent="0.3">
      <c r="A6" t="s">
        <v>5</v>
      </c>
      <c r="B6" s="1">
        <v>950</v>
      </c>
    </row>
    <row r="7" spans="1:3" x14ac:dyDescent="0.25">
      <c r="A7" t="s">
        <v>6</v>
      </c>
      <c r="B7" s="3">
        <f>B14*EXP(-B12*B13*B6/(B11*B9))</f>
        <v>90705.846349670319</v>
      </c>
    </row>
    <row r="9" spans="1:3" x14ac:dyDescent="0.25">
      <c r="A9" t="s">
        <v>7</v>
      </c>
      <c r="B9">
        <f>273.15+C9</f>
        <v>293.14999999999998</v>
      </c>
      <c r="C9">
        <v>20</v>
      </c>
    </row>
    <row r="10" spans="1:3" x14ac:dyDescent="0.25">
      <c r="A10" t="s">
        <v>9</v>
      </c>
      <c r="B10">
        <v>-6.4999999999999997E-3</v>
      </c>
    </row>
    <row r="11" spans="1:3" x14ac:dyDescent="0.25">
      <c r="A11" t="s">
        <v>11</v>
      </c>
      <c r="B11">
        <v>8.3143200000000004</v>
      </c>
    </row>
    <row r="12" spans="1:3" x14ac:dyDescent="0.25">
      <c r="A12" t="s">
        <v>13</v>
      </c>
      <c r="B12">
        <v>9.8066499999999994</v>
      </c>
    </row>
    <row r="13" spans="1:3" x14ac:dyDescent="0.25">
      <c r="A13" t="s">
        <v>15</v>
      </c>
      <c r="B13">
        <v>2.8964400000000001E-2</v>
      </c>
    </row>
    <row r="14" spans="1:3" x14ac:dyDescent="0.25">
      <c r="A14" t="s">
        <v>16</v>
      </c>
      <c r="B14">
        <v>101325</v>
      </c>
    </row>
    <row r="16" spans="1:3" x14ac:dyDescent="0.25">
      <c r="A16" t="s">
        <v>8</v>
      </c>
      <c r="B16">
        <v>44307</v>
      </c>
    </row>
    <row r="17" spans="1:2" x14ac:dyDescent="0.25">
      <c r="A17" t="s">
        <v>10</v>
      </c>
      <c r="B17">
        <v>0.21190000000000001</v>
      </c>
    </row>
    <row r="18" spans="1:2" x14ac:dyDescent="0.25">
      <c r="A18" t="s">
        <v>12</v>
      </c>
      <c r="B18">
        <v>44330</v>
      </c>
    </row>
    <row r="19" spans="1:2" x14ac:dyDescent="0.25">
      <c r="A19" t="s">
        <v>14</v>
      </c>
      <c r="B19">
        <v>0.1903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zoomScaleNormal="100" workbookViewId="0">
      <selection activeCell="B10" sqref="B10"/>
    </sheetView>
  </sheetViews>
  <sheetFormatPr defaultRowHeight="15" x14ac:dyDescent="0.25"/>
  <cols>
    <col min="1" max="1" width="12.625" customWidth="1"/>
    <col min="2" max="4" width="10.625" customWidth="1"/>
    <col min="5" max="5" width="1.625" customWidth="1"/>
    <col min="6" max="7" width="10.625" customWidth="1"/>
    <col min="8" max="8" width="7.125" customWidth="1"/>
  </cols>
  <sheetData>
    <row r="1" spans="1:7" x14ac:dyDescent="0.25">
      <c r="A1" s="5" t="s">
        <v>20</v>
      </c>
      <c r="B1" s="4">
        <v>20.98</v>
      </c>
      <c r="F1" s="8"/>
    </row>
    <row r="2" spans="1:7" x14ac:dyDescent="0.25">
      <c r="A2" s="5" t="s">
        <v>18</v>
      </c>
      <c r="B2" s="4">
        <v>91422.7</v>
      </c>
      <c r="C2" s="2">
        <f>IF(B2&lt;&gt;0,(Modelo!$B$9/Modelo!$B$10)*((POWER(B2/Modelo!$B$14,(-Modelo!$B$11*Modelo!$B$10)/(Modelo!$B$12*Modelo!$B$13)))-1),0)</f>
        <v>873.87420106734999</v>
      </c>
      <c r="D2" s="2"/>
      <c r="F2" s="4"/>
      <c r="G2" s="4"/>
    </row>
    <row r="3" spans="1:7" ht="15.75" thickBot="1" x14ac:dyDescent="0.3">
      <c r="A3" s="5" t="s">
        <v>19</v>
      </c>
      <c r="B3" s="4">
        <v>82165.5</v>
      </c>
      <c r="C3" s="2">
        <f>IF(B3&lt;&gt;0,(Modelo!$B$9/Modelo!$B$10)*((POWER(B3/Modelo!$B$14,(-Modelo!$B$11*Modelo!$B$10)/(Modelo!$B$12*Modelo!$B$13)))-1),0)</f>
        <v>1763.1411697259623</v>
      </c>
      <c r="D3" s="2"/>
    </row>
    <row r="4" spans="1:7" ht="15.75" thickBot="1" x14ac:dyDescent="0.3">
      <c r="A4" s="5" t="s">
        <v>21</v>
      </c>
      <c r="B4" s="4"/>
      <c r="C4" s="6">
        <f>C3-C2</f>
        <v>889.26696865861231</v>
      </c>
      <c r="D4" s="7"/>
    </row>
    <row r="5" spans="1:7" x14ac:dyDescent="0.25">
      <c r="B5" s="67" t="s">
        <v>23</v>
      </c>
      <c r="C5" s="67"/>
      <c r="D5" s="67"/>
      <c r="F5" s="67" t="s">
        <v>24</v>
      </c>
      <c r="G5" s="67"/>
    </row>
    <row r="6" spans="1:7" x14ac:dyDescent="0.25">
      <c r="A6" t="s">
        <v>17</v>
      </c>
      <c r="B6" t="s">
        <v>0</v>
      </c>
      <c r="C6" t="s">
        <v>1</v>
      </c>
      <c r="D6" t="s">
        <v>22</v>
      </c>
      <c r="F6" t="s">
        <v>0</v>
      </c>
      <c r="G6" t="s">
        <v>22</v>
      </c>
    </row>
    <row r="7" spans="1:7" x14ac:dyDescent="0.25">
      <c r="A7">
        <v>0</v>
      </c>
      <c r="B7">
        <v>91422.7</v>
      </c>
      <c r="C7" s="2">
        <f>IF(B7&lt;&gt;0,(Modelo!$B$9/Modelo!$B$10)*((POWER(B7/Modelo!$B$14,(-Modelo!$B$11*Modelo!$B$10)/(Modelo!$B$12*Modelo!$B$13)))-1),0)</f>
        <v>873.87420106734999</v>
      </c>
      <c r="D7" s="2">
        <f t="shared" ref="D7:D32" si="0">IF(B7&lt;&gt;0,C7-$C$2,0)</f>
        <v>0</v>
      </c>
    </row>
    <row r="8" spans="1:7" x14ac:dyDescent="0.25">
      <c r="A8">
        <v>0.192</v>
      </c>
      <c r="B8">
        <v>91422.7</v>
      </c>
      <c r="C8" s="2">
        <f>IF(B8&lt;&gt;0,(Modelo!$B$9/Modelo!$B$10)*((POWER(B8/Modelo!$B$14,(-Modelo!$B$11*Modelo!$B$10)/(Modelo!$B$12*Modelo!$B$13)))-1),0)</f>
        <v>873.87420106734999</v>
      </c>
      <c r="D8" s="2">
        <f t="shared" si="0"/>
        <v>0</v>
      </c>
    </row>
    <row r="9" spans="1:7" x14ac:dyDescent="0.25">
      <c r="A9">
        <v>0.38400000000000001</v>
      </c>
      <c r="B9">
        <v>91422.7</v>
      </c>
      <c r="C9" s="2">
        <f>IF(B9&lt;&gt;0,(Modelo!$B$9/Modelo!$B$10)*((POWER(B9/Modelo!$B$14,(-Modelo!$B$11*Modelo!$B$10)/(Modelo!$B$12*Modelo!$B$13)))-1),0)</f>
        <v>873.87420106734999</v>
      </c>
      <c r="D9" s="2">
        <f t="shared" si="0"/>
        <v>0</v>
      </c>
    </row>
    <row r="10" spans="1:7" x14ac:dyDescent="0.25">
      <c r="A10">
        <v>0.57599999999999996</v>
      </c>
      <c r="B10">
        <v>91304.59</v>
      </c>
      <c r="C10" s="2">
        <f>IF(B10&lt;&gt;0,(Modelo!$B$9/Modelo!$B$10)*((POWER(B10/Modelo!$B$14,(-Modelo!$B$11*Modelo!$B$10)/(Modelo!$B$12*Modelo!$B$13)))-1),0)</f>
        <v>884.75081417436809</v>
      </c>
      <c r="D10" s="2">
        <f t="shared" si="0"/>
        <v>10.876613107018102</v>
      </c>
    </row>
    <row r="11" spans="1:7" x14ac:dyDescent="0.25">
      <c r="A11">
        <v>0.76800000000000002</v>
      </c>
      <c r="B11">
        <v>90766.67</v>
      </c>
      <c r="C11" s="2">
        <f>IF(B11&lt;&gt;0,(Modelo!$B$9/Modelo!$B$10)*((POWER(B11/Modelo!$B$14,(-Modelo!$B$11*Modelo!$B$10)/(Modelo!$B$12*Modelo!$B$13)))-1),0)</f>
        <v>934.43182296308169</v>
      </c>
      <c r="D11" s="2">
        <f t="shared" si="0"/>
        <v>60.5576218957317</v>
      </c>
    </row>
    <row r="12" spans="1:7" x14ac:dyDescent="0.25">
      <c r="A12">
        <v>0.96</v>
      </c>
      <c r="B12">
        <v>89919.3</v>
      </c>
      <c r="C12" s="2">
        <f>IF(B12&lt;&gt;0,(Modelo!$B$9/Modelo!$B$10)*((POWER(B12/Modelo!$B$14,(-Modelo!$B$11*Modelo!$B$10)/(Modelo!$B$12*Modelo!$B$13)))-1),0)</f>
        <v>1013.1786520091966</v>
      </c>
      <c r="D12" s="2">
        <f t="shared" si="0"/>
        <v>139.30445094184665</v>
      </c>
    </row>
    <row r="13" spans="1:7" x14ac:dyDescent="0.25">
      <c r="A13">
        <v>1.1519999999999999</v>
      </c>
      <c r="B13">
        <v>88899.11</v>
      </c>
      <c r="C13" s="2">
        <f>IF(B13&lt;&gt;0,(Modelo!$B$9/Modelo!$B$10)*((POWER(B13/Modelo!$B$14,(-Modelo!$B$11*Modelo!$B$10)/(Modelo!$B$12*Modelo!$B$13)))-1),0)</f>
        <v>1108.7870120003236</v>
      </c>
      <c r="D13" s="2">
        <f t="shared" si="0"/>
        <v>234.91281093297357</v>
      </c>
    </row>
    <row r="14" spans="1:7" x14ac:dyDescent="0.25">
      <c r="A14">
        <v>1.3440000000000001</v>
      </c>
      <c r="B14">
        <v>87779.67</v>
      </c>
      <c r="C14" s="2">
        <f>IF(B14&lt;&gt;0,(Modelo!$B$9/Modelo!$B$10)*((POWER(B14/Modelo!$B$14,(-Modelo!$B$11*Modelo!$B$10)/(Modelo!$B$12*Modelo!$B$13)))-1),0)</f>
        <v>1214.7244840447293</v>
      </c>
      <c r="D14" s="2">
        <f t="shared" si="0"/>
        <v>340.85028297737927</v>
      </c>
    </row>
    <row r="15" spans="1:7" x14ac:dyDescent="0.25">
      <c r="A15">
        <v>1.536</v>
      </c>
      <c r="B15">
        <v>86624</v>
      </c>
      <c r="C15" s="2">
        <f>IF(B15&lt;&gt;0,(Modelo!$B$9/Modelo!$B$10)*((POWER(B15/Modelo!$B$14,(-Modelo!$B$11*Modelo!$B$10)/(Modelo!$B$12*Modelo!$B$13)))-1),0)</f>
        <v>1325.2444765322196</v>
      </c>
      <c r="D15" s="2">
        <f t="shared" si="0"/>
        <v>451.37027546486956</v>
      </c>
    </row>
    <row r="16" spans="1:7" x14ac:dyDescent="0.25">
      <c r="A16">
        <v>1.728</v>
      </c>
      <c r="B16">
        <v>85460.93</v>
      </c>
      <c r="C16" s="2">
        <f>IF(B16&lt;&gt;0,(Modelo!$B$9/Modelo!$B$10)*((POWER(B16/Modelo!$B$14,(-Modelo!$B$11*Modelo!$B$10)/(Modelo!$B$12*Modelo!$B$13)))-1),0)</f>
        <v>1437.6842263132373</v>
      </c>
      <c r="D16" s="2">
        <f t="shared" si="0"/>
        <v>563.81002524588735</v>
      </c>
    </row>
    <row r="17" spans="1:4" x14ac:dyDescent="0.25">
      <c r="A17">
        <v>1.92</v>
      </c>
      <c r="B17">
        <v>84311.41</v>
      </c>
      <c r="C17" s="2">
        <f>IF(B17&lt;&gt;0,(Modelo!$B$9/Modelo!$B$10)*((POWER(B17/Modelo!$B$14,(-Modelo!$B$11*Modelo!$B$10)/(Modelo!$B$12*Modelo!$B$13)))-1),0)</f>
        <v>1550.038216888777</v>
      </c>
      <c r="D17" s="2">
        <f t="shared" si="0"/>
        <v>676.16401582142703</v>
      </c>
    </row>
    <row r="18" spans="1:4" x14ac:dyDescent="0.25">
      <c r="A18">
        <v>2.1120000000000001</v>
      </c>
      <c r="B18">
        <v>83204.23</v>
      </c>
      <c r="C18" s="2">
        <f>IF(B18&lt;&gt;0,(Modelo!$B$9/Modelo!$B$10)*((POWER(B18/Modelo!$B$14,(-Modelo!$B$11*Modelo!$B$10)/(Modelo!$B$12*Modelo!$B$13)))-1),0)</f>
        <v>1659.4328001650708</v>
      </c>
      <c r="D18" s="2">
        <f t="shared" si="0"/>
        <v>785.55859909772084</v>
      </c>
    </row>
    <row r="19" spans="1:4" x14ac:dyDescent="0.25">
      <c r="A19">
        <v>2.3039999999999998</v>
      </c>
      <c r="B19">
        <v>82427.11</v>
      </c>
      <c r="C19" s="2">
        <f>IF(B19&lt;&gt;0,(Modelo!$B$9/Modelo!$B$10)*((POWER(B19/Modelo!$B$14,(-Modelo!$B$11*Modelo!$B$10)/(Modelo!$B$12*Modelo!$B$13)))-1),0)</f>
        <v>1736.9220551053193</v>
      </c>
      <c r="D19" s="2">
        <f t="shared" si="0"/>
        <v>863.04785403796927</v>
      </c>
    </row>
    <row r="20" spans="1:4" x14ac:dyDescent="0.25">
      <c r="A20">
        <v>2.496</v>
      </c>
      <c r="B20">
        <v>82165.5</v>
      </c>
      <c r="C20" s="2">
        <f>IF(B20&lt;&gt;0,(Modelo!$B$9/Modelo!$B$10)*((POWER(B20/Modelo!$B$14,(-Modelo!$B$11*Modelo!$B$10)/(Modelo!$B$12*Modelo!$B$13)))-1),0)</f>
        <v>1763.1411697259623</v>
      </c>
      <c r="D20" s="2">
        <f t="shared" si="0"/>
        <v>889.26696865861231</v>
      </c>
    </row>
    <row r="21" spans="1:4" x14ac:dyDescent="0.25">
      <c r="A21">
        <v>2.6880000000000002</v>
      </c>
      <c r="B21">
        <v>82280.61</v>
      </c>
      <c r="C21" s="2">
        <f>IF(B21&lt;&gt;0,(Modelo!$B$9/Modelo!$B$10)*((POWER(B21/Modelo!$B$14,(-Modelo!$B$11*Modelo!$B$10)/(Modelo!$B$12*Modelo!$B$13)))-1),0)</f>
        <v>1751.5962832520572</v>
      </c>
      <c r="D21" s="2">
        <f t="shared" si="0"/>
        <v>877.72208218470723</v>
      </c>
    </row>
    <row r="22" spans="1:4" x14ac:dyDescent="0.25">
      <c r="A22">
        <v>2.88</v>
      </c>
      <c r="B22">
        <v>82657.34</v>
      </c>
      <c r="C22" s="2">
        <f>IF(B22&lt;&gt;0,(Modelo!$B$9/Modelo!$B$10)*((POWER(B22/Modelo!$B$14,(-Modelo!$B$11*Modelo!$B$10)/(Modelo!$B$12*Modelo!$B$13)))-1),0)</f>
        <v>1713.9035960013778</v>
      </c>
      <c r="D22" s="2">
        <f t="shared" si="0"/>
        <v>840.02939493402778</v>
      </c>
    </row>
    <row r="23" spans="1:4" x14ac:dyDescent="0.25">
      <c r="A23">
        <v>3.0720000000000001</v>
      </c>
      <c r="B23">
        <v>83206.86</v>
      </c>
      <c r="C23" s="2">
        <f>IF(B23&lt;&gt;0,(Modelo!$B$9/Modelo!$B$10)*((POWER(B23/Modelo!$B$14,(-Modelo!$B$11*Modelo!$B$10)/(Modelo!$B$12*Modelo!$B$13)))-1),0)</f>
        <v>1659.1715508550424</v>
      </c>
      <c r="D23" s="2">
        <f t="shared" si="0"/>
        <v>785.29734978769238</v>
      </c>
    </row>
    <row r="24" spans="1:4" x14ac:dyDescent="0.25">
      <c r="A24">
        <v>3.2639999999999998</v>
      </c>
      <c r="B24">
        <v>83863.78</v>
      </c>
      <c r="C24" s="2">
        <f>IF(B24&lt;&gt;0,(Modelo!$B$9/Modelo!$B$10)*((POWER(B24/Modelo!$B$14,(-Modelo!$B$11*Modelo!$B$10)/(Modelo!$B$12*Modelo!$B$13)))-1),0)</f>
        <v>1594.1252648442562</v>
      </c>
      <c r="D24" s="2">
        <f t="shared" si="0"/>
        <v>720.25106377690622</v>
      </c>
    </row>
    <row r="25" spans="1:4" x14ac:dyDescent="0.25">
      <c r="A25">
        <v>3.456</v>
      </c>
      <c r="B25">
        <v>84583.7</v>
      </c>
      <c r="C25" s="2">
        <f>IF(B25&lt;&gt;0,(Modelo!$B$9/Modelo!$B$10)*((POWER(B25/Modelo!$B$14,(-Modelo!$B$11*Modelo!$B$10)/(Modelo!$B$12*Modelo!$B$13)))-1),0)</f>
        <v>1523.3130227532124</v>
      </c>
      <c r="D25" s="2">
        <f t="shared" si="0"/>
        <v>649.43882168586242</v>
      </c>
    </row>
    <row r="26" spans="1:4" x14ac:dyDescent="0.25">
      <c r="A26">
        <v>3.6480000000000001</v>
      </c>
      <c r="B26">
        <v>85322.13</v>
      </c>
      <c r="C26" s="2">
        <f>IF(B26&lt;&gt;0,(Modelo!$B$9/Modelo!$B$10)*((POWER(B26/Modelo!$B$14,(-Modelo!$B$11*Modelo!$B$10)/(Modelo!$B$12*Modelo!$B$13)))-1),0)</f>
        <v>1451.1853295724818</v>
      </c>
      <c r="D26" s="2">
        <f t="shared" si="0"/>
        <v>577.31112850513182</v>
      </c>
    </row>
    <row r="27" spans="1:4" x14ac:dyDescent="0.25">
      <c r="A27">
        <v>3.84</v>
      </c>
      <c r="B27">
        <v>86058.13</v>
      </c>
      <c r="C27" s="2">
        <f>IF(B27&lt;&gt;0,(Modelo!$B$9/Modelo!$B$10)*((POWER(B27/Modelo!$B$14,(-Modelo!$B$11*Modelo!$B$10)/(Modelo!$B$12*Modelo!$B$13)))-1),0)</f>
        <v>1379.7962262622348</v>
      </c>
      <c r="D27" s="2">
        <f t="shared" si="0"/>
        <v>505.92202519488478</v>
      </c>
    </row>
    <row r="28" spans="1:4" x14ac:dyDescent="0.25">
      <c r="A28">
        <v>4.032</v>
      </c>
      <c r="B28">
        <v>86768.1</v>
      </c>
      <c r="C28" s="2">
        <f>IF(B28&lt;&gt;0,(Modelo!$B$9/Modelo!$B$10)*((POWER(B28/Modelo!$B$14,(-Modelo!$B$11*Modelo!$B$10)/(Modelo!$B$12*Modelo!$B$13)))-1),0)</f>
        <v>1311.3988678732237</v>
      </c>
      <c r="D28" s="2">
        <f t="shared" si="0"/>
        <v>437.52466680587372</v>
      </c>
    </row>
    <row r="29" spans="1:4" x14ac:dyDescent="0.25">
      <c r="A29">
        <v>4.2240000000000002</v>
      </c>
      <c r="B29">
        <v>87438.95</v>
      </c>
      <c r="C29" s="2">
        <f>IF(B29&lt;&gt;0,(Modelo!$B$9/Modelo!$B$10)*((POWER(B29/Modelo!$B$14,(-Modelo!$B$11*Modelo!$B$10)/(Modelo!$B$12*Modelo!$B$13)))-1),0)</f>
        <v>1247.1854138538051</v>
      </c>
      <c r="D29" s="2">
        <f t="shared" si="0"/>
        <v>373.31121278645514</v>
      </c>
    </row>
    <row r="30" spans="1:4" x14ac:dyDescent="0.25">
      <c r="A30">
        <v>4.4160000000000004</v>
      </c>
      <c r="B30">
        <v>88052.28</v>
      </c>
      <c r="C30" s="2">
        <f>IF(B30&lt;&gt;0,(Modelo!$B$9/Modelo!$B$10)*((POWER(B30/Modelo!$B$14,(-Modelo!$B$11*Modelo!$B$10)/(Modelo!$B$12*Modelo!$B$13)))-1),0)</f>
        <v>1188.8258916991633</v>
      </c>
      <c r="D30" s="2">
        <f t="shared" si="0"/>
        <v>314.95169063181334</v>
      </c>
    </row>
    <row r="31" spans="1:4" x14ac:dyDescent="0.25">
      <c r="A31">
        <v>4.6079999999999997</v>
      </c>
      <c r="B31">
        <v>88610.69</v>
      </c>
      <c r="C31" s="2">
        <f>IF(B31&lt;&gt;0,(Modelo!$B$9/Modelo!$B$10)*((POWER(B31/Modelo!$B$14,(-Modelo!$B$11*Modelo!$B$10)/(Modelo!$B$12*Modelo!$B$13)))-1),0)</f>
        <v>1135.9776865084064</v>
      </c>
      <c r="D31" s="2">
        <f t="shared" si="0"/>
        <v>262.10348544105636</v>
      </c>
    </row>
    <row r="32" spans="1:4" x14ac:dyDescent="0.25">
      <c r="A32">
        <v>4.8</v>
      </c>
      <c r="B32">
        <v>89114.13</v>
      </c>
      <c r="C32" s="2">
        <f>IF(B32&lt;&gt;0,(Modelo!$B$9/Modelo!$B$10)*((POWER(B32/Modelo!$B$14,(-Modelo!$B$11*Modelo!$B$10)/(Modelo!$B$12*Modelo!$B$13)))-1),0)</f>
        <v>1088.5625308503777</v>
      </c>
      <c r="D32" s="2">
        <f t="shared" si="0"/>
        <v>214.68832978302771</v>
      </c>
    </row>
    <row r="33" spans="1:4" x14ac:dyDescent="0.25">
      <c r="A33">
        <v>4.992</v>
      </c>
      <c r="B33">
        <v>89554.72</v>
      </c>
      <c r="C33" s="2">
        <f>IF(B33&lt;&gt;0,(Modelo!$B$9/Modelo!$B$10)*((POWER(B33/Modelo!$B$14,(-Modelo!$B$11*Modelo!$B$10)/(Modelo!$B$12*Modelo!$B$13)))-1),0)</f>
        <v>1047.2443794751634</v>
      </c>
      <c r="D33" s="2">
        <f>IF(B33&lt;&gt;0,C33-$C$2,0)</f>
        <v>173.37017840781346</v>
      </c>
    </row>
    <row r="34" spans="1:4" x14ac:dyDescent="0.25">
      <c r="A34">
        <v>5.1840000000000002</v>
      </c>
      <c r="B34">
        <v>89932.41</v>
      </c>
      <c r="C34" s="2">
        <f>IF(B34&lt;&gt;0,(Modelo!$B$9/Modelo!$B$10)*((POWER(B34/Modelo!$B$14,(-Modelo!$B$11*Modelo!$B$10)/(Modelo!$B$12*Modelo!$B$13)))-1),0)</f>
        <v>1011.9557608438723</v>
      </c>
      <c r="D34" s="2">
        <f t="shared" ref="D34:D97" si="1">IF(B34&lt;&gt;0,C34-$C$2,0)</f>
        <v>138.08155977652234</v>
      </c>
    </row>
    <row r="35" spans="1:4" x14ac:dyDescent="0.25">
      <c r="A35">
        <v>5.3760000000000003</v>
      </c>
      <c r="B35">
        <v>90249.82</v>
      </c>
      <c r="C35" s="2">
        <f>IF(B35&lt;&gt;0,(Modelo!$B$9/Modelo!$B$10)*((POWER(B35/Modelo!$B$14,(-Modelo!$B$11*Modelo!$B$10)/(Modelo!$B$12*Modelo!$B$13)))-1),0)</f>
        <v>982.39195261181987</v>
      </c>
      <c r="D35" s="2">
        <f t="shared" si="1"/>
        <v>108.51775154446989</v>
      </c>
    </row>
    <row r="36" spans="1:4" x14ac:dyDescent="0.25">
      <c r="A36">
        <v>5.5679999999999996</v>
      </c>
      <c r="B36">
        <v>90506.92</v>
      </c>
      <c r="C36" s="2">
        <f>IF(B36&lt;&gt;0,(Modelo!$B$9/Modelo!$B$10)*((POWER(B36/Modelo!$B$14,(-Modelo!$B$11*Modelo!$B$10)/(Modelo!$B$12*Modelo!$B$13)))-1),0)</f>
        <v>958.50711802041781</v>
      </c>
      <c r="D36" s="2">
        <f t="shared" si="1"/>
        <v>84.63291695306782</v>
      </c>
    </row>
    <row r="37" spans="1:4" x14ac:dyDescent="0.25">
      <c r="A37">
        <v>5.76</v>
      </c>
      <c r="B37">
        <v>90711.56</v>
      </c>
      <c r="C37" s="2">
        <f>IF(B37&lt;&gt;0,(Modelo!$B$9/Modelo!$B$10)*((POWER(B37/Modelo!$B$14,(-Modelo!$B$11*Modelo!$B$10)/(Modelo!$B$12*Modelo!$B$13)))-1),0)</f>
        <v>939.53510410992703</v>
      </c>
      <c r="D37" s="2">
        <f t="shared" si="1"/>
        <v>65.660903042577047</v>
      </c>
    </row>
    <row r="38" spans="1:4" x14ac:dyDescent="0.25">
      <c r="A38">
        <v>5.952</v>
      </c>
      <c r="B38">
        <v>90874.25</v>
      </c>
      <c r="C38" s="2">
        <f>IF(B38&lt;&gt;0,(Modelo!$B$9/Modelo!$B$10)*((POWER(B38/Modelo!$B$14,(-Modelo!$B$11*Modelo!$B$10)/(Modelo!$B$12*Modelo!$B$13)))-1),0)</f>
        <v>924.47695427766723</v>
      </c>
      <c r="D38" s="2">
        <f t="shared" si="1"/>
        <v>50.602753210317246</v>
      </c>
    </row>
    <row r="39" spans="1:4" x14ac:dyDescent="0.25">
      <c r="A39">
        <v>6.1440000000000001</v>
      </c>
      <c r="B39">
        <v>91000.2</v>
      </c>
      <c r="C39" s="2">
        <f>IF(B39&lt;&gt;0,(Modelo!$B$9/Modelo!$B$10)*((POWER(B39/Modelo!$B$14,(-Modelo!$B$11*Modelo!$B$10)/(Modelo!$B$12*Modelo!$B$13)))-1),0)</f>
        <v>912.83434432783849</v>
      </c>
      <c r="D39" s="2">
        <f t="shared" si="1"/>
        <v>38.960143260488508</v>
      </c>
    </row>
    <row r="40" spans="1:4" x14ac:dyDescent="0.25">
      <c r="A40">
        <v>6.3360000000000003</v>
      </c>
      <c r="B40">
        <v>91097.279999999999</v>
      </c>
      <c r="C40" s="2">
        <f>IF(B40&lt;&gt;0,(Modelo!$B$9/Modelo!$B$10)*((POWER(B40/Modelo!$B$14,(-Modelo!$B$11*Modelo!$B$10)/(Modelo!$B$12*Modelo!$B$13)))-1),0)</f>
        <v>903.86933085486908</v>
      </c>
      <c r="D40" s="2">
        <f t="shared" si="1"/>
        <v>29.99512978751909</v>
      </c>
    </row>
    <row r="41" spans="1:4" x14ac:dyDescent="0.25">
      <c r="A41">
        <v>6.5279999999999996</v>
      </c>
      <c r="B41">
        <v>91170.77</v>
      </c>
      <c r="C41" s="2">
        <f>IF(B41&lt;&gt;0,(Modelo!$B$9/Modelo!$B$10)*((POWER(B41/Modelo!$B$14,(-Modelo!$B$11*Modelo!$B$10)/(Modelo!$B$12*Modelo!$B$13)))-1),0)</f>
        <v>897.08791831405017</v>
      </c>
      <c r="D41" s="2">
        <f t="shared" si="1"/>
        <v>23.213717246700185</v>
      </c>
    </row>
    <row r="42" spans="1:4" x14ac:dyDescent="0.25">
      <c r="A42">
        <v>6.72</v>
      </c>
      <c r="B42">
        <v>91228.5</v>
      </c>
      <c r="C42" s="2">
        <f>IF(B42&lt;&gt;0,(Modelo!$B$9/Modelo!$B$10)*((POWER(B42/Modelo!$B$14,(-Modelo!$B$11*Modelo!$B$10)/(Modelo!$B$12*Modelo!$B$13)))-1),0)</f>
        <v>891.76388963159468</v>
      </c>
      <c r="D42" s="2">
        <f t="shared" si="1"/>
        <v>17.889688564244693</v>
      </c>
    </row>
    <row r="43" spans="1:4" x14ac:dyDescent="0.25">
      <c r="A43">
        <v>6.9119999999999999</v>
      </c>
      <c r="B43">
        <v>91270.48</v>
      </c>
      <c r="C43" s="2">
        <f>IF(B43&lt;&gt;0,(Modelo!$B$9/Modelo!$B$10)*((POWER(B43/Modelo!$B$14,(-Modelo!$B$11*Modelo!$B$10)/(Modelo!$B$12*Modelo!$B$13)))-1),0)</f>
        <v>887.89408472654929</v>
      </c>
      <c r="D43" s="2">
        <f t="shared" si="1"/>
        <v>14.019883659199309</v>
      </c>
    </row>
    <row r="44" spans="1:4" x14ac:dyDescent="0.25">
      <c r="A44">
        <v>7.1040000000000001</v>
      </c>
      <c r="B44">
        <v>91304.59</v>
      </c>
      <c r="C44" s="2">
        <f>IF(B44&lt;&gt;0,(Modelo!$B$9/Modelo!$B$10)*((POWER(B44/Modelo!$B$14,(-Modelo!$B$11*Modelo!$B$10)/(Modelo!$B$12*Modelo!$B$13)))-1),0)</f>
        <v>884.75081417436809</v>
      </c>
      <c r="D44" s="2">
        <f t="shared" si="1"/>
        <v>10.876613107018102</v>
      </c>
    </row>
    <row r="45" spans="1:4" x14ac:dyDescent="0.25">
      <c r="A45">
        <v>7.2959999999999896</v>
      </c>
      <c r="B45">
        <v>91328.22</v>
      </c>
      <c r="C45" s="2">
        <f>IF(B45&lt;&gt;0,(Modelo!$B$9/Modelo!$B$10)*((POWER(B45/Modelo!$B$14,(-Modelo!$B$11*Modelo!$B$10)/(Modelo!$B$12*Modelo!$B$13)))-1),0)</f>
        <v>882.5738435604427</v>
      </c>
      <c r="D45" s="2">
        <f t="shared" si="1"/>
        <v>8.6996424930927105</v>
      </c>
    </row>
    <row r="46" spans="1:4" x14ac:dyDescent="0.25">
      <c r="A46">
        <v>7.4879999999999898</v>
      </c>
      <c r="B46">
        <v>91349.22</v>
      </c>
      <c r="C46" s="2">
        <f>IF(B46&lt;&gt;0,(Modelo!$B$9/Modelo!$B$10)*((POWER(B46/Modelo!$B$14,(-Modelo!$B$11*Modelo!$B$10)/(Modelo!$B$12*Modelo!$B$13)))-1),0)</f>
        <v>880.63955076727632</v>
      </c>
      <c r="D46" s="2">
        <f t="shared" si="1"/>
        <v>6.7653496999263325</v>
      </c>
    </row>
    <row r="47" spans="1:4" x14ac:dyDescent="0.25">
      <c r="A47">
        <v>7.6799999999999899</v>
      </c>
      <c r="B47">
        <v>91362.34</v>
      </c>
      <c r="C47" s="2">
        <f>IF(B47&lt;&gt;0,(Modelo!$B$9/Modelo!$B$10)*((POWER(B47/Modelo!$B$14,(-Modelo!$B$11*Modelo!$B$10)/(Modelo!$B$12*Modelo!$B$13)))-1),0)</f>
        <v>879.43126105885949</v>
      </c>
      <c r="D47" s="2">
        <f t="shared" si="1"/>
        <v>5.5570599915095045</v>
      </c>
    </row>
    <row r="48" spans="1:4" x14ac:dyDescent="0.25">
      <c r="A48">
        <v>7.8719999999999901</v>
      </c>
      <c r="B48">
        <v>91375.45</v>
      </c>
      <c r="C48" s="2">
        <f>IF(B48&lt;&gt;0,(Modelo!$B$9/Modelo!$B$10)*((POWER(B48/Modelo!$B$14,(-Modelo!$B$11*Modelo!$B$10)/(Modelo!$B$12*Modelo!$B$13)))-1),0)</f>
        <v>878.2240326359173</v>
      </c>
      <c r="D48" s="2">
        <f t="shared" si="1"/>
        <v>4.3498315685673106</v>
      </c>
    </row>
    <row r="49" spans="1:4" x14ac:dyDescent="0.25">
      <c r="A49">
        <v>8.0639999999999894</v>
      </c>
      <c r="B49">
        <v>91383.33</v>
      </c>
      <c r="C49" s="2">
        <f>IF(B49&lt;&gt;0,(Modelo!$B$9/Modelo!$B$10)*((POWER(B49/Modelo!$B$14,(-Modelo!$B$11*Modelo!$B$10)/(Modelo!$B$12*Modelo!$B$13)))-1),0)</f>
        <v>877.49847388227602</v>
      </c>
      <c r="D49" s="2">
        <f t="shared" si="1"/>
        <v>3.6242728149260302</v>
      </c>
    </row>
    <row r="50" spans="1:4" x14ac:dyDescent="0.25">
      <c r="A50">
        <v>8.2559999999999896</v>
      </c>
      <c r="B50">
        <v>91391.2</v>
      </c>
      <c r="C50" s="2">
        <f>IF(B50&lt;&gt;0,(Modelo!$B$9/Modelo!$B$10)*((POWER(B50/Modelo!$B$14,(-Modelo!$B$11*Modelo!$B$10)/(Modelo!$B$12*Modelo!$B$13)))-1),0)</f>
        <v>876.77388645154394</v>
      </c>
      <c r="D50" s="2">
        <f t="shared" si="1"/>
        <v>2.8996853841939583</v>
      </c>
    </row>
    <row r="51" spans="1:4" x14ac:dyDescent="0.25">
      <c r="A51">
        <v>8.4479999999999897</v>
      </c>
      <c r="B51">
        <v>91393.83</v>
      </c>
      <c r="C51" s="2">
        <f>IF(B51&lt;&gt;0,(Modelo!$B$9/Modelo!$B$10)*((POWER(B51/Modelo!$B$14,(-Modelo!$B$11*Modelo!$B$10)/(Modelo!$B$12*Modelo!$B$13)))-1),0)</f>
        <v>876.53175477433012</v>
      </c>
      <c r="D51" s="2">
        <f t="shared" si="1"/>
        <v>2.6575537069801385</v>
      </c>
    </row>
    <row r="52" spans="1:4" x14ac:dyDescent="0.25">
      <c r="A52">
        <v>8.6399999999999899</v>
      </c>
      <c r="B52">
        <v>91399.08</v>
      </c>
      <c r="C52" s="2">
        <f>IF(B52&lt;&gt;0,(Modelo!$B$9/Modelo!$B$10)*((POWER(B52/Modelo!$B$14,(-Modelo!$B$11*Modelo!$B$10)/(Modelo!$B$12*Modelo!$B$13)))-1),0)</f>
        <v>876.04842894464207</v>
      </c>
      <c r="D52" s="2">
        <f t="shared" si="1"/>
        <v>2.1742278772920827</v>
      </c>
    </row>
    <row r="53" spans="1:4" x14ac:dyDescent="0.25">
      <c r="A53">
        <v>8.8319999999999901</v>
      </c>
      <c r="B53">
        <v>91401.7</v>
      </c>
      <c r="C53" s="2">
        <f>IF(B53&lt;&gt;0,(Modelo!$B$9/Modelo!$B$10)*((POWER(B53/Modelo!$B$14,(-Modelo!$B$11*Modelo!$B$10)/(Modelo!$B$12*Modelo!$B$13)))-1),0)</f>
        <v>875.80723474875617</v>
      </c>
      <c r="D53" s="2">
        <f t="shared" si="1"/>
        <v>1.9330336814061866</v>
      </c>
    </row>
    <row r="54" spans="1:4" x14ac:dyDescent="0.25">
      <c r="A54">
        <v>9.0239999999999903</v>
      </c>
      <c r="B54">
        <v>91401.7</v>
      </c>
      <c r="C54" s="2">
        <f>IF(B54&lt;&gt;0,(Modelo!$B$9/Modelo!$B$10)*((POWER(B54/Modelo!$B$14,(-Modelo!$B$11*Modelo!$B$10)/(Modelo!$B$12*Modelo!$B$13)))-1),0)</f>
        <v>875.80723474875617</v>
      </c>
      <c r="D54" s="2">
        <f t="shared" si="1"/>
        <v>1.9330336814061866</v>
      </c>
    </row>
    <row r="55" spans="1:4" x14ac:dyDescent="0.25">
      <c r="A55">
        <v>9.2159999999999904</v>
      </c>
      <c r="B55">
        <v>91404.33</v>
      </c>
      <c r="C55" s="2">
        <f>IF(B55&lt;&gt;0,(Modelo!$B$9/Modelo!$B$10)*((POWER(B55/Modelo!$B$14,(-Modelo!$B$11*Modelo!$B$10)/(Modelo!$B$12*Modelo!$B$13)))-1),0)</f>
        <v>875.56512559468604</v>
      </c>
      <c r="D55" s="2">
        <f t="shared" si="1"/>
        <v>1.6909245273360511</v>
      </c>
    </row>
    <row r="56" spans="1:4" x14ac:dyDescent="0.25">
      <c r="A56">
        <v>9.4079999999999906</v>
      </c>
      <c r="B56">
        <v>91406.95</v>
      </c>
      <c r="C56" s="2">
        <f>IF(B56&lt;&gt;0,(Modelo!$B$9/Modelo!$B$10)*((POWER(B56/Modelo!$B$14,(-Modelo!$B$11*Modelo!$B$10)/(Modelo!$B$12*Modelo!$B$13)))-1),0)</f>
        <v>875.32394261638967</v>
      </c>
      <c r="D56" s="2">
        <f t="shared" si="1"/>
        <v>1.4497415490396861</v>
      </c>
    </row>
    <row r="57" spans="1:4" x14ac:dyDescent="0.25">
      <c r="A57">
        <v>9.5999999999999908</v>
      </c>
      <c r="B57">
        <v>91406.95</v>
      </c>
      <c r="C57" s="2">
        <f>IF(B57&lt;&gt;0,(Modelo!$B$9/Modelo!$B$10)*((POWER(B57/Modelo!$B$14,(-Modelo!$B$11*Modelo!$B$10)/(Modelo!$B$12*Modelo!$B$13)))-1),0)</f>
        <v>875.32394261638967</v>
      </c>
      <c r="D57" s="2">
        <f t="shared" si="1"/>
        <v>1.4497415490396861</v>
      </c>
    </row>
    <row r="58" spans="1:4" x14ac:dyDescent="0.25">
      <c r="A58">
        <v>9.7919999999999892</v>
      </c>
      <c r="B58">
        <v>91409.58</v>
      </c>
      <c r="C58" s="2">
        <f>IF(B58&lt;&gt;0,(Modelo!$B$9/Modelo!$B$10)*((POWER(B58/Modelo!$B$14,(-Modelo!$B$11*Modelo!$B$10)/(Modelo!$B$12*Modelo!$B$13)))-1),0)</f>
        <v>875.08184472213395</v>
      </c>
      <c r="D58" s="2">
        <f t="shared" si="1"/>
        <v>1.2076436547839648</v>
      </c>
    </row>
    <row r="59" spans="1:4" x14ac:dyDescent="0.25">
      <c r="A59">
        <v>9.9839999999999893</v>
      </c>
      <c r="B59">
        <v>91409.58</v>
      </c>
      <c r="C59" s="2">
        <f>IF(B59&lt;&gt;0,(Modelo!$B$9/Modelo!$B$10)*((POWER(B59/Modelo!$B$14,(-Modelo!$B$11*Modelo!$B$10)/(Modelo!$B$12*Modelo!$B$13)))-1),0)</f>
        <v>875.08184472213395</v>
      </c>
      <c r="D59" s="2">
        <f t="shared" si="1"/>
        <v>1.2076436547839648</v>
      </c>
    </row>
    <row r="60" spans="1:4" x14ac:dyDescent="0.25">
      <c r="A60">
        <v>10.176</v>
      </c>
      <c r="B60">
        <v>91409.58</v>
      </c>
      <c r="C60" s="2">
        <f>IF(B60&lt;&gt;0,(Modelo!$B$9/Modelo!$B$10)*((POWER(B60/Modelo!$B$14,(-Modelo!$B$11*Modelo!$B$10)/(Modelo!$B$12*Modelo!$B$13)))-1),0)</f>
        <v>875.08184472213395</v>
      </c>
      <c r="D60" s="2">
        <f t="shared" si="1"/>
        <v>1.2076436547839648</v>
      </c>
    </row>
    <row r="61" spans="1:4" x14ac:dyDescent="0.25">
      <c r="A61">
        <v>10.368</v>
      </c>
      <c r="B61">
        <v>91412.2</v>
      </c>
      <c r="C61" s="2">
        <f>IF(B61&lt;&gt;0,(Modelo!$B$9/Modelo!$B$10)*((POWER(B61/Modelo!$B$14,(-Modelo!$B$11*Modelo!$B$10)/(Modelo!$B$12*Modelo!$B$13)))-1),0)</f>
        <v>874.84067296025535</v>
      </c>
      <c r="D61" s="2">
        <f t="shared" si="1"/>
        <v>0.96647189290536062</v>
      </c>
    </row>
    <row r="62" spans="1:4" x14ac:dyDescent="0.25">
      <c r="A62">
        <v>10.56</v>
      </c>
      <c r="B62">
        <v>91409.58</v>
      </c>
      <c r="C62" s="2">
        <f>IF(B62&lt;&gt;0,(Modelo!$B$9/Modelo!$B$10)*((POWER(B62/Modelo!$B$14,(-Modelo!$B$11*Modelo!$B$10)/(Modelo!$B$12*Modelo!$B$13)))-1),0)</f>
        <v>875.08184472213395</v>
      </c>
      <c r="D62" s="2">
        <f t="shared" si="1"/>
        <v>1.2076436547839648</v>
      </c>
    </row>
    <row r="63" spans="1:4" x14ac:dyDescent="0.25">
      <c r="A63">
        <v>10.752000000000001</v>
      </c>
      <c r="B63">
        <v>91414.82</v>
      </c>
      <c r="C63" s="2">
        <f>IF(B63&lt;&gt;0,(Modelo!$B$9/Modelo!$B$10)*((POWER(B63/Modelo!$B$14,(-Modelo!$B$11*Modelo!$B$10)/(Modelo!$B$12*Modelo!$B$13)))-1),0)</f>
        <v>874.59950679546978</v>
      </c>
      <c r="D63" s="2">
        <f t="shared" si="1"/>
        <v>0.72530572811979255</v>
      </c>
    </row>
    <row r="64" spans="1:4" x14ac:dyDescent="0.25">
      <c r="A64">
        <v>10.944000000000001</v>
      </c>
      <c r="B64">
        <v>91417.45</v>
      </c>
      <c r="C64" s="2">
        <f>IF(B64&lt;&gt;0,(Modelo!$B$9/Modelo!$B$10)*((POWER(B64/Modelo!$B$14,(-Modelo!$B$11*Modelo!$B$10)/(Modelo!$B$12*Modelo!$B$13)))-1),0)</f>
        <v>874.35742577802489</v>
      </c>
      <c r="D64" s="2">
        <f t="shared" si="1"/>
        <v>0.48322471067490369</v>
      </c>
    </row>
    <row r="65" spans="1:4" x14ac:dyDescent="0.25">
      <c r="A65">
        <v>11.135999999999999</v>
      </c>
      <c r="B65">
        <v>91420.07</v>
      </c>
      <c r="C65" s="2">
        <f>IF(B65&lt;&gt;0,(Modelo!$B$9/Modelo!$B$10)*((POWER(B65/Modelo!$B$14,(-Modelo!$B$11*Modelo!$B$10)/(Modelo!$B$12*Modelo!$B$13)))-1),0)</f>
        <v>874.11627082790471</v>
      </c>
      <c r="D65" s="2">
        <f t="shared" si="1"/>
        <v>0.24206976055472751</v>
      </c>
    </row>
    <row r="66" spans="1:4" x14ac:dyDescent="0.25">
      <c r="A66">
        <v>11.327999999999999</v>
      </c>
      <c r="B66">
        <v>91422.7</v>
      </c>
      <c r="C66" s="2">
        <f>IF(B66&lt;&gt;0,(Modelo!$B$9/Modelo!$B$10)*((POWER(B66/Modelo!$B$14,(-Modelo!$B$11*Modelo!$B$10)/(Modelo!$B$12*Modelo!$B$13)))-1),0)</f>
        <v>873.87420106734999</v>
      </c>
      <c r="D66" s="2">
        <f t="shared" si="1"/>
        <v>0</v>
      </c>
    </row>
    <row r="67" spans="1:4" x14ac:dyDescent="0.25">
      <c r="A67">
        <v>11.52</v>
      </c>
      <c r="B67">
        <v>91422.7</v>
      </c>
      <c r="C67" s="2">
        <f>IF(B67&lt;&gt;0,(Modelo!$B$9/Modelo!$B$10)*((POWER(B67/Modelo!$B$14,(-Modelo!$B$11*Modelo!$B$10)/(Modelo!$B$12*Modelo!$B$13)))-1),0)</f>
        <v>873.87420106734999</v>
      </c>
      <c r="D67" s="2">
        <f t="shared" si="1"/>
        <v>0</v>
      </c>
    </row>
    <row r="68" spans="1:4" x14ac:dyDescent="0.25">
      <c r="A68">
        <v>11.712</v>
      </c>
      <c r="B68">
        <v>91425.32</v>
      </c>
      <c r="C68" s="2">
        <f>IF(B68&lt;&gt;0,(Modelo!$B$9/Modelo!$B$10)*((POWER(B68/Modelo!$B$14,(-Modelo!$B$11*Modelo!$B$10)/(Modelo!$B$12*Modelo!$B$13)))-1),0)</f>
        <v>873.63305733074344</v>
      </c>
      <c r="D68" s="2">
        <f t="shared" si="1"/>
        <v>-0.24114373660654564</v>
      </c>
    </row>
    <row r="69" spans="1:4" x14ac:dyDescent="0.25">
      <c r="A69">
        <v>11.904</v>
      </c>
      <c r="B69">
        <v>91425.32</v>
      </c>
      <c r="C69" s="2">
        <f>IF(B69&lt;&gt;0,(Modelo!$B$9/Modelo!$B$10)*((POWER(B69/Modelo!$B$14,(-Modelo!$B$11*Modelo!$B$10)/(Modelo!$B$12*Modelo!$B$13)))-1),0)</f>
        <v>873.63305733074344</v>
      </c>
      <c r="D69" s="2">
        <f t="shared" si="1"/>
        <v>-0.24114373660654564</v>
      </c>
    </row>
    <row r="70" spans="1:4" x14ac:dyDescent="0.25">
      <c r="A70">
        <v>12.096</v>
      </c>
      <c r="B70">
        <v>91425.32</v>
      </c>
      <c r="C70" s="2">
        <f>IF(B70&lt;&gt;0,(Modelo!$B$9/Modelo!$B$10)*((POWER(B70/Modelo!$B$14,(-Modelo!$B$11*Modelo!$B$10)/(Modelo!$B$12*Modelo!$B$13)))-1),0)</f>
        <v>873.63305733074344</v>
      </c>
      <c r="D70" s="2">
        <f t="shared" si="1"/>
        <v>-0.24114373660654564</v>
      </c>
    </row>
    <row r="71" spans="1:4" x14ac:dyDescent="0.25">
      <c r="A71">
        <v>12.288</v>
      </c>
      <c r="B71">
        <v>91425.32</v>
      </c>
      <c r="C71" s="2">
        <f>IF(B71&lt;&gt;0,(Modelo!$B$9/Modelo!$B$10)*((POWER(B71/Modelo!$B$14,(-Modelo!$B$11*Modelo!$B$10)/(Modelo!$B$12*Modelo!$B$13)))-1),0)</f>
        <v>873.63305733074344</v>
      </c>
      <c r="D71" s="2">
        <f t="shared" si="1"/>
        <v>-0.24114373660654564</v>
      </c>
    </row>
    <row r="72" spans="1:4" x14ac:dyDescent="0.25">
      <c r="A72">
        <v>12.48</v>
      </c>
      <c r="B72">
        <v>91425.32</v>
      </c>
      <c r="C72" s="2">
        <f>IF(B72&lt;&gt;0,(Modelo!$B$9/Modelo!$B$10)*((POWER(B72/Modelo!$B$14,(-Modelo!$B$11*Modelo!$B$10)/(Modelo!$B$12*Modelo!$B$13)))-1),0)</f>
        <v>873.63305733074344</v>
      </c>
      <c r="D72" s="2">
        <f t="shared" si="1"/>
        <v>-0.24114373660654564</v>
      </c>
    </row>
    <row r="73" spans="1:4" x14ac:dyDescent="0.25">
      <c r="A73">
        <v>12.672000000000001</v>
      </c>
      <c r="B73">
        <v>91425.32</v>
      </c>
      <c r="C73" s="2">
        <f>IF(B73&lt;&gt;0,(Modelo!$B$9/Modelo!$B$10)*((POWER(B73/Modelo!$B$14,(-Modelo!$B$11*Modelo!$B$10)/(Modelo!$B$12*Modelo!$B$13)))-1),0)</f>
        <v>873.63305733074344</v>
      </c>
      <c r="D73" s="2">
        <f t="shared" si="1"/>
        <v>-0.24114373660654564</v>
      </c>
    </row>
    <row r="74" spans="1:4" x14ac:dyDescent="0.25">
      <c r="A74">
        <v>12.864000000000001</v>
      </c>
      <c r="B74">
        <v>91422.7</v>
      </c>
      <c r="C74" s="2">
        <f>IF(B74&lt;&gt;0,(Modelo!$B$9/Modelo!$B$10)*((POWER(B74/Modelo!$B$14,(-Modelo!$B$11*Modelo!$B$10)/(Modelo!$B$12*Modelo!$B$13)))-1),0)</f>
        <v>873.87420106734999</v>
      </c>
      <c r="D74" s="2">
        <f t="shared" si="1"/>
        <v>0</v>
      </c>
    </row>
    <row r="75" spans="1:4" x14ac:dyDescent="0.25">
      <c r="A75">
        <v>13.055999999999999</v>
      </c>
      <c r="C75" s="2">
        <f>IF(B75&lt;&gt;0,(Modelo!$B$9/Modelo!$B$10)*((POWER(B75/Modelo!$B$14,(-Modelo!$B$11*Modelo!$B$10)/(Modelo!$B$12*Modelo!$B$13)))-1),0)</f>
        <v>0</v>
      </c>
      <c r="D75" s="2">
        <f t="shared" si="1"/>
        <v>0</v>
      </c>
    </row>
    <row r="76" spans="1:4" x14ac:dyDescent="0.25">
      <c r="A76">
        <v>13.247999999999999</v>
      </c>
      <c r="C76" s="2">
        <f>IF(B76&lt;&gt;0,(Modelo!$B$9/Modelo!$B$10)*((POWER(B76/Modelo!$B$14,(-Modelo!$B$11*Modelo!$B$10)/(Modelo!$B$12*Modelo!$B$13)))-1),0)</f>
        <v>0</v>
      </c>
      <c r="D76" s="2">
        <f t="shared" si="1"/>
        <v>0</v>
      </c>
    </row>
    <row r="77" spans="1:4" x14ac:dyDescent="0.25">
      <c r="A77">
        <v>13.44</v>
      </c>
      <c r="C77" s="2">
        <f>IF(B77&lt;&gt;0,(Modelo!$B$9/Modelo!$B$10)*((POWER(B77/Modelo!$B$14,(-Modelo!$B$11*Modelo!$B$10)/(Modelo!$B$12*Modelo!$B$13)))-1),0)</f>
        <v>0</v>
      </c>
      <c r="D77" s="2">
        <f t="shared" si="1"/>
        <v>0</v>
      </c>
    </row>
    <row r="78" spans="1:4" x14ac:dyDescent="0.25">
      <c r="A78">
        <v>13.632</v>
      </c>
      <c r="C78" s="2">
        <f>IF(B78&lt;&gt;0,(Modelo!$B$9/Modelo!$B$10)*((POWER(B78/Modelo!$B$14,(-Modelo!$B$11*Modelo!$B$10)/(Modelo!$B$12*Modelo!$B$13)))-1),0)</f>
        <v>0</v>
      </c>
      <c r="D78" s="2">
        <f t="shared" si="1"/>
        <v>0</v>
      </c>
    </row>
    <row r="79" spans="1:4" x14ac:dyDescent="0.25">
      <c r="A79">
        <v>13.824</v>
      </c>
      <c r="C79" s="2">
        <f>IF(B79&lt;&gt;0,(Modelo!$B$9/Modelo!$B$10)*((POWER(B79/Modelo!$B$14,(-Modelo!$B$11*Modelo!$B$10)/(Modelo!$B$12*Modelo!$B$13)))-1),0)</f>
        <v>0</v>
      </c>
      <c r="D79" s="2">
        <f t="shared" si="1"/>
        <v>0</v>
      </c>
    </row>
    <row r="80" spans="1:4" x14ac:dyDescent="0.25">
      <c r="A80">
        <v>14.016</v>
      </c>
      <c r="C80" s="2">
        <f>IF(B80&lt;&gt;0,(Modelo!$B$9/Modelo!$B$10)*((POWER(B80/Modelo!$B$14,(-Modelo!$B$11*Modelo!$B$10)/(Modelo!$B$12*Modelo!$B$13)))-1),0)</f>
        <v>0</v>
      </c>
      <c r="D80" s="2">
        <f t="shared" si="1"/>
        <v>0</v>
      </c>
    </row>
    <row r="81" spans="1:4" x14ac:dyDescent="0.25">
      <c r="A81">
        <v>14.208</v>
      </c>
      <c r="C81" s="2">
        <f>IF(B81&lt;&gt;0,(Modelo!$B$9/Modelo!$B$10)*((POWER(B81/Modelo!$B$14,(-Modelo!$B$11*Modelo!$B$10)/(Modelo!$B$12*Modelo!$B$13)))-1),0)</f>
        <v>0</v>
      </c>
      <c r="D81" s="2">
        <f t="shared" si="1"/>
        <v>0</v>
      </c>
    </row>
    <row r="82" spans="1:4" x14ac:dyDescent="0.25">
      <c r="A82">
        <v>14.4</v>
      </c>
      <c r="C82" s="2">
        <f>IF(B82&lt;&gt;0,(Modelo!$B$9/Modelo!$B$10)*((POWER(B82/Modelo!$B$14,(-Modelo!$B$11*Modelo!$B$10)/(Modelo!$B$12*Modelo!$B$13)))-1),0)</f>
        <v>0</v>
      </c>
      <c r="D82" s="2">
        <f t="shared" si="1"/>
        <v>0</v>
      </c>
    </row>
    <row r="83" spans="1:4" x14ac:dyDescent="0.25">
      <c r="A83">
        <v>14.592000000000001</v>
      </c>
      <c r="C83" s="2">
        <f>IF(B83&lt;&gt;0,(Modelo!$B$9/Modelo!$B$10)*((POWER(B83/Modelo!$B$14,(-Modelo!$B$11*Modelo!$B$10)/(Modelo!$B$12*Modelo!$B$13)))-1),0)</f>
        <v>0</v>
      </c>
      <c r="D83" s="2">
        <f t="shared" si="1"/>
        <v>0</v>
      </c>
    </row>
    <row r="84" spans="1:4" x14ac:dyDescent="0.25">
      <c r="A84">
        <v>14.784000000000001</v>
      </c>
      <c r="C84" s="2">
        <f>IF(B84&lt;&gt;0,(Modelo!$B$9/Modelo!$B$10)*((POWER(B84/Modelo!$B$14,(-Modelo!$B$11*Modelo!$B$10)/(Modelo!$B$12*Modelo!$B$13)))-1),0)</f>
        <v>0</v>
      </c>
      <c r="D84" s="2">
        <f t="shared" si="1"/>
        <v>0</v>
      </c>
    </row>
    <row r="85" spans="1:4" x14ac:dyDescent="0.25">
      <c r="A85">
        <v>14.976000000000001</v>
      </c>
      <c r="C85" s="2">
        <f>IF(B85&lt;&gt;0,(Modelo!$B$9/Modelo!$B$10)*((POWER(B85/Modelo!$B$14,(-Modelo!$B$11*Modelo!$B$10)/(Modelo!$B$12*Modelo!$B$13)))-1),0)</f>
        <v>0</v>
      </c>
      <c r="D85" s="2">
        <f t="shared" si="1"/>
        <v>0</v>
      </c>
    </row>
    <row r="86" spans="1:4" x14ac:dyDescent="0.25">
      <c r="A86">
        <v>15.167999999999999</v>
      </c>
      <c r="C86" s="2">
        <f>IF(B86&lt;&gt;0,(Modelo!$B$9/Modelo!$B$10)*((POWER(B86/Modelo!$B$14,(-Modelo!$B$11*Modelo!$B$10)/(Modelo!$B$12*Modelo!$B$13)))-1),0)</f>
        <v>0</v>
      </c>
      <c r="D86" s="2">
        <f t="shared" si="1"/>
        <v>0</v>
      </c>
    </row>
    <row r="87" spans="1:4" x14ac:dyDescent="0.25">
      <c r="A87">
        <v>15.36</v>
      </c>
      <c r="C87" s="2">
        <f>IF(B87&lt;&gt;0,(Modelo!$B$9/Modelo!$B$10)*((POWER(B87/Modelo!$B$14,(-Modelo!$B$11*Modelo!$B$10)/(Modelo!$B$12*Modelo!$B$13)))-1),0)</f>
        <v>0</v>
      </c>
      <c r="D87" s="2">
        <f t="shared" si="1"/>
        <v>0</v>
      </c>
    </row>
    <row r="88" spans="1:4" x14ac:dyDescent="0.25">
      <c r="A88">
        <v>15.552</v>
      </c>
      <c r="C88" s="2">
        <f>IF(B88&lt;&gt;0,(Modelo!$B$9/Modelo!$B$10)*((POWER(B88/Modelo!$B$14,(-Modelo!$B$11*Modelo!$B$10)/(Modelo!$B$12*Modelo!$B$13)))-1),0)</f>
        <v>0</v>
      </c>
      <c r="D88" s="2">
        <f t="shared" si="1"/>
        <v>0</v>
      </c>
    </row>
    <row r="89" spans="1:4" x14ac:dyDescent="0.25">
      <c r="A89">
        <v>15.744</v>
      </c>
      <c r="C89" s="2">
        <f>IF(B89&lt;&gt;0,(Modelo!$B$9/Modelo!$B$10)*((POWER(B89/Modelo!$B$14,(-Modelo!$B$11*Modelo!$B$10)/(Modelo!$B$12*Modelo!$B$13)))-1),0)</f>
        <v>0</v>
      </c>
      <c r="D89" s="2">
        <f t="shared" si="1"/>
        <v>0</v>
      </c>
    </row>
    <row r="90" spans="1:4" x14ac:dyDescent="0.25">
      <c r="A90">
        <v>15.936</v>
      </c>
      <c r="C90" s="2">
        <f>IF(B90&lt;&gt;0,(Modelo!$B$9/Modelo!$B$10)*((POWER(B90/Modelo!$B$14,(-Modelo!$B$11*Modelo!$B$10)/(Modelo!$B$12*Modelo!$B$13)))-1),0)</f>
        <v>0</v>
      </c>
      <c r="D90" s="2">
        <f t="shared" si="1"/>
        <v>0</v>
      </c>
    </row>
    <row r="91" spans="1:4" x14ac:dyDescent="0.25">
      <c r="A91">
        <v>16.128</v>
      </c>
      <c r="C91" s="2">
        <f>IF(B91&lt;&gt;0,(Modelo!$B$9/Modelo!$B$10)*((POWER(B91/Modelo!$B$14,(-Modelo!$B$11*Modelo!$B$10)/(Modelo!$B$12*Modelo!$B$13)))-1),0)</f>
        <v>0</v>
      </c>
      <c r="D91" s="2">
        <f t="shared" si="1"/>
        <v>0</v>
      </c>
    </row>
    <row r="92" spans="1:4" x14ac:dyDescent="0.25">
      <c r="A92">
        <v>16.32</v>
      </c>
      <c r="C92" s="2">
        <f>IF(B92&lt;&gt;0,(Modelo!$B$9/Modelo!$B$10)*((POWER(B92/Modelo!$B$14,(-Modelo!$B$11*Modelo!$B$10)/(Modelo!$B$12*Modelo!$B$13)))-1),0)</f>
        <v>0</v>
      </c>
      <c r="D92" s="2">
        <f t="shared" si="1"/>
        <v>0</v>
      </c>
    </row>
    <row r="93" spans="1:4" x14ac:dyDescent="0.25">
      <c r="A93">
        <v>16.512</v>
      </c>
      <c r="C93" s="2">
        <f>IF(B93&lt;&gt;0,(Modelo!$B$9/Modelo!$B$10)*((POWER(B93/Modelo!$B$14,(-Modelo!$B$11*Modelo!$B$10)/(Modelo!$B$12*Modelo!$B$13)))-1),0)</f>
        <v>0</v>
      </c>
      <c r="D93" s="2">
        <f t="shared" si="1"/>
        <v>0</v>
      </c>
    </row>
    <row r="94" spans="1:4" x14ac:dyDescent="0.25">
      <c r="A94">
        <v>16.704000000000001</v>
      </c>
      <c r="C94" s="2">
        <f>IF(B94&lt;&gt;0,(Modelo!$B$9/Modelo!$B$10)*((POWER(B94/Modelo!$B$14,(-Modelo!$B$11*Modelo!$B$10)/(Modelo!$B$12*Modelo!$B$13)))-1),0)</f>
        <v>0</v>
      </c>
      <c r="D94" s="2">
        <f t="shared" si="1"/>
        <v>0</v>
      </c>
    </row>
    <row r="95" spans="1:4" x14ac:dyDescent="0.25">
      <c r="A95">
        <v>16.896000000000001</v>
      </c>
      <c r="C95" s="2">
        <f>IF(B95&lt;&gt;0,(Modelo!$B$9/Modelo!$B$10)*((POWER(B95/Modelo!$B$14,(-Modelo!$B$11*Modelo!$B$10)/(Modelo!$B$12*Modelo!$B$13)))-1),0)</f>
        <v>0</v>
      </c>
      <c r="D95" s="2">
        <f t="shared" si="1"/>
        <v>0</v>
      </c>
    </row>
    <row r="96" spans="1:4" x14ac:dyDescent="0.25">
      <c r="A96">
        <v>17.088000000000001</v>
      </c>
      <c r="C96" s="2">
        <f>IF(B96&lt;&gt;0,(Modelo!$B$9/Modelo!$B$10)*((POWER(B96/Modelo!$B$14,(-Modelo!$B$11*Modelo!$B$10)/(Modelo!$B$12*Modelo!$B$13)))-1),0)</f>
        <v>0</v>
      </c>
      <c r="D96" s="2">
        <f t="shared" si="1"/>
        <v>0</v>
      </c>
    </row>
    <row r="97" spans="1:4" x14ac:dyDescent="0.25">
      <c r="A97">
        <v>17.28</v>
      </c>
      <c r="C97" s="2">
        <f>IF(B97&lt;&gt;0,(Modelo!$B$9/Modelo!$B$10)*((POWER(B97/Modelo!$B$14,(-Modelo!$B$11*Modelo!$B$10)/(Modelo!$B$12*Modelo!$B$13)))-1),0)</f>
        <v>0</v>
      </c>
      <c r="D97" s="2">
        <f t="shared" si="1"/>
        <v>0</v>
      </c>
    </row>
    <row r="98" spans="1:4" x14ac:dyDescent="0.25">
      <c r="A98">
        <v>17.472000000000001</v>
      </c>
      <c r="C98" s="2">
        <f>IF(B98&lt;&gt;0,(Modelo!$B$9/Modelo!$B$10)*((POWER(B98/Modelo!$B$14,(-Modelo!$B$11*Modelo!$B$10)/(Modelo!$B$12*Modelo!$B$13)))-1),0)</f>
        <v>0</v>
      </c>
      <c r="D98" s="2">
        <f t="shared" ref="D98:D161" si="2">IF(B98&lt;&gt;0,C98-$C$2,0)</f>
        <v>0</v>
      </c>
    </row>
    <row r="99" spans="1:4" x14ac:dyDescent="0.25">
      <c r="A99">
        <v>17.664000000000001</v>
      </c>
      <c r="C99" s="2">
        <f>IF(B99&lt;&gt;0,(Modelo!$B$9/Modelo!$B$10)*((POWER(B99/Modelo!$B$14,(-Modelo!$B$11*Modelo!$B$10)/(Modelo!$B$12*Modelo!$B$13)))-1),0)</f>
        <v>0</v>
      </c>
      <c r="D99" s="2">
        <f t="shared" si="2"/>
        <v>0</v>
      </c>
    </row>
    <row r="100" spans="1:4" x14ac:dyDescent="0.25">
      <c r="A100">
        <v>17.856000000000002</v>
      </c>
      <c r="C100" s="2">
        <f>IF(B100&lt;&gt;0,(Modelo!$B$9/Modelo!$B$10)*((POWER(B100/Modelo!$B$14,(-Modelo!$B$11*Modelo!$B$10)/(Modelo!$B$12*Modelo!$B$13)))-1),0)</f>
        <v>0</v>
      </c>
      <c r="D100" s="2">
        <f t="shared" si="2"/>
        <v>0</v>
      </c>
    </row>
    <row r="101" spans="1:4" x14ac:dyDescent="0.25">
      <c r="A101">
        <v>18.047999999999998</v>
      </c>
      <c r="C101" s="2">
        <f>IF(B101&lt;&gt;0,(Modelo!$B$9/Modelo!$B$10)*((POWER(B101/Modelo!$B$14,(-Modelo!$B$11*Modelo!$B$10)/(Modelo!$B$12*Modelo!$B$13)))-1),0)</f>
        <v>0</v>
      </c>
      <c r="D101" s="2">
        <f t="shared" si="2"/>
        <v>0</v>
      </c>
    </row>
    <row r="102" spans="1:4" x14ac:dyDescent="0.25">
      <c r="A102">
        <v>18.239999999999998</v>
      </c>
      <c r="C102" s="2">
        <f>IF(B102&lt;&gt;0,(Modelo!$B$9/Modelo!$B$10)*((POWER(B102/Modelo!$B$14,(-Modelo!$B$11*Modelo!$B$10)/(Modelo!$B$12*Modelo!$B$13)))-1),0)</f>
        <v>0</v>
      </c>
      <c r="D102" s="2">
        <f t="shared" si="2"/>
        <v>0</v>
      </c>
    </row>
    <row r="103" spans="1:4" x14ac:dyDescent="0.25">
      <c r="A103">
        <v>18.431999999999999</v>
      </c>
      <c r="C103" s="2">
        <f>IF(B103&lt;&gt;0,(Modelo!$B$9/Modelo!$B$10)*((POWER(B103/Modelo!$B$14,(-Modelo!$B$11*Modelo!$B$10)/(Modelo!$B$12*Modelo!$B$13)))-1),0)</f>
        <v>0</v>
      </c>
      <c r="D103" s="2">
        <f t="shared" si="2"/>
        <v>0</v>
      </c>
    </row>
    <row r="104" spans="1:4" x14ac:dyDescent="0.25">
      <c r="A104">
        <v>18.623999999999999</v>
      </c>
      <c r="C104" s="2">
        <f>IF(B104&lt;&gt;0,(Modelo!$B$9/Modelo!$B$10)*((POWER(B104/Modelo!$B$14,(-Modelo!$B$11*Modelo!$B$10)/(Modelo!$B$12*Modelo!$B$13)))-1),0)</f>
        <v>0</v>
      </c>
      <c r="D104" s="2">
        <f t="shared" si="2"/>
        <v>0</v>
      </c>
    </row>
    <row r="105" spans="1:4" x14ac:dyDescent="0.25">
      <c r="A105">
        <v>18.815999999999999</v>
      </c>
      <c r="C105" s="2">
        <f>IF(B105&lt;&gt;0,(Modelo!$B$9/Modelo!$B$10)*((POWER(B105/Modelo!$B$14,(-Modelo!$B$11*Modelo!$B$10)/(Modelo!$B$12*Modelo!$B$13)))-1),0)</f>
        <v>0</v>
      </c>
      <c r="D105" s="2">
        <f t="shared" si="2"/>
        <v>0</v>
      </c>
    </row>
    <row r="106" spans="1:4" x14ac:dyDescent="0.25">
      <c r="A106">
        <v>19.007999999999999</v>
      </c>
      <c r="C106" s="2">
        <f>IF(B106&lt;&gt;0,(Modelo!$B$9/Modelo!$B$10)*((POWER(B106/Modelo!$B$14,(-Modelo!$B$11*Modelo!$B$10)/(Modelo!$B$12*Modelo!$B$13)))-1),0)</f>
        <v>0</v>
      </c>
      <c r="D106" s="2">
        <f t="shared" si="2"/>
        <v>0</v>
      </c>
    </row>
    <row r="107" spans="1:4" x14ac:dyDescent="0.25">
      <c r="A107">
        <v>19.2</v>
      </c>
      <c r="C107" s="2">
        <f>IF(B107&lt;&gt;0,(Modelo!$B$9/Modelo!$B$10)*((POWER(B107/Modelo!$B$14,(-Modelo!$B$11*Modelo!$B$10)/(Modelo!$B$12*Modelo!$B$13)))-1),0)</f>
        <v>0</v>
      </c>
      <c r="D107" s="2">
        <f t="shared" si="2"/>
        <v>0</v>
      </c>
    </row>
    <row r="108" spans="1:4" x14ac:dyDescent="0.25">
      <c r="A108">
        <v>19.391999999999999</v>
      </c>
      <c r="C108" s="2">
        <f>IF(B108&lt;&gt;0,(Modelo!$B$9/Modelo!$B$10)*((POWER(B108/Modelo!$B$14,(-Modelo!$B$11*Modelo!$B$10)/(Modelo!$B$12*Modelo!$B$13)))-1),0)</f>
        <v>0</v>
      </c>
      <c r="D108" s="2">
        <f t="shared" si="2"/>
        <v>0</v>
      </c>
    </row>
    <row r="109" spans="1:4" x14ac:dyDescent="0.25">
      <c r="A109">
        <v>19.584</v>
      </c>
      <c r="C109" s="2">
        <f>IF(B109&lt;&gt;0,(Modelo!$B$9/Modelo!$B$10)*((POWER(B109/Modelo!$B$14,(-Modelo!$B$11*Modelo!$B$10)/(Modelo!$B$12*Modelo!$B$13)))-1),0)</f>
        <v>0</v>
      </c>
      <c r="D109" s="2">
        <f t="shared" si="2"/>
        <v>0</v>
      </c>
    </row>
    <row r="110" spans="1:4" x14ac:dyDescent="0.25">
      <c r="A110">
        <v>19.776</v>
      </c>
      <c r="C110" s="2">
        <f>IF(B110&lt;&gt;0,(Modelo!$B$9/Modelo!$B$10)*((POWER(B110/Modelo!$B$14,(-Modelo!$B$11*Modelo!$B$10)/(Modelo!$B$12*Modelo!$B$13)))-1),0)</f>
        <v>0</v>
      </c>
      <c r="D110" s="2">
        <f t="shared" si="2"/>
        <v>0</v>
      </c>
    </row>
    <row r="111" spans="1:4" x14ac:dyDescent="0.25">
      <c r="A111">
        <v>19.968</v>
      </c>
      <c r="C111" s="2">
        <f>IF(B111&lt;&gt;0,(Modelo!$B$9/Modelo!$B$10)*((POWER(B111/Modelo!$B$14,(-Modelo!$B$11*Modelo!$B$10)/(Modelo!$B$12*Modelo!$B$13)))-1),0)</f>
        <v>0</v>
      </c>
      <c r="D111" s="2">
        <f t="shared" si="2"/>
        <v>0</v>
      </c>
    </row>
    <row r="112" spans="1:4" x14ac:dyDescent="0.25">
      <c r="A112">
        <v>20.16</v>
      </c>
      <c r="C112" s="2">
        <f>IF(B112&lt;&gt;0,(Modelo!$B$9/Modelo!$B$10)*((POWER(B112/Modelo!$B$14,(-Modelo!$B$11*Modelo!$B$10)/(Modelo!$B$12*Modelo!$B$13)))-1),0)</f>
        <v>0</v>
      </c>
      <c r="D112" s="2">
        <f t="shared" si="2"/>
        <v>0</v>
      </c>
    </row>
    <row r="113" spans="1:4" x14ac:dyDescent="0.25">
      <c r="A113">
        <v>20.352</v>
      </c>
      <c r="C113" s="2">
        <f>IF(B113&lt;&gt;0,(Modelo!$B$9/Modelo!$B$10)*((POWER(B113/Modelo!$B$14,(-Modelo!$B$11*Modelo!$B$10)/(Modelo!$B$12*Modelo!$B$13)))-1),0)</f>
        <v>0</v>
      </c>
      <c r="D113" s="2">
        <f t="shared" si="2"/>
        <v>0</v>
      </c>
    </row>
    <row r="114" spans="1:4" x14ac:dyDescent="0.25">
      <c r="A114">
        <v>20.544</v>
      </c>
      <c r="C114" s="2">
        <f>IF(B114&lt;&gt;0,(Modelo!$B$9/Modelo!$B$10)*((POWER(B114/Modelo!$B$14,(-Modelo!$B$11*Modelo!$B$10)/(Modelo!$B$12*Modelo!$B$13)))-1),0)</f>
        <v>0</v>
      </c>
      <c r="D114" s="2">
        <f t="shared" si="2"/>
        <v>0</v>
      </c>
    </row>
    <row r="115" spans="1:4" x14ac:dyDescent="0.25">
      <c r="A115">
        <v>20.736000000000001</v>
      </c>
      <c r="C115" s="2">
        <f>IF(B115&lt;&gt;0,(Modelo!$B$9/Modelo!$B$10)*((POWER(B115/Modelo!$B$14,(-Modelo!$B$11*Modelo!$B$10)/(Modelo!$B$12*Modelo!$B$13)))-1),0)</f>
        <v>0</v>
      </c>
      <c r="D115" s="2">
        <f t="shared" si="2"/>
        <v>0</v>
      </c>
    </row>
    <row r="116" spans="1:4" x14ac:dyDescent="0.25">
      <c r="A116">
        <v>20.928000000000001</v>
      </c>
      <c r="C116" s="2">
        <f>IF(B116&lt;&gt;0,(Modelo!$B$9/Modelo!$B$10)*((POWER(B116/Modelo!$B$14,(-Modelo!$B$11*Modelo!$B$10)/(Modelo!$B$12*Modelo!$B$13)))-1),0)</f>
        <v>0</v>
      </c>
      <c r="D116" s="2">
        <f t="shared" si="2"/>
        <v>0</v>
      </c>
    </row>
    <row r="117" spans="1:4" x14ac:dyDescent="0.25">
      <c r="A117">
        <v>21.12</v>
      </c>
      <c r="C117" s="2">
        <f>IF(B117&lt;&gt;0,(Modelo!$B$9/Modelo!$B$10)*((POWER(B117/Modelo!$B$14,(-Modelo!$B$11*Modelo!$B$10)/(Modelo!$B$12*Modelo!$B$13)))-1),0)</f>
        <v>0</v>
      </c>
      <c r="D117" s="2">
        <f t="shared" si="2"/>
        <v>0</v>
      </c>
    </row>
    <row r="118" spans="1:4" x14ac:dyDescent="0.25">
      <c r="A118">
        <v>21.312000000000001</v>
      </c>
      <c r="C118" s="2">
        <f>IF(B118&lt;&gt;0,(Modelo!$B$9/Modelo!$B$10)*((POWER(B118/Modelo!$B$14,(-Modelo!$B$11*Modelo!$B$10)/(Modelo!$B$12*Modelo!$B$13)))-1),0)</f>
        <v>0</v>
      </c>
      <c r="D118" s="2">
        <f t="shared" si="2"/>
        <v>0</v>
      </c>
    </row>
    <row r="119" spans="1:4" x14ac:dyDescent="0.25">
      <c r="A119">
        <v>21.504000000000001</v>
      </c>
      <c r="C119" s="2">
        <f>IF(B119&lt;&gt;0,(Modelo!$B$9/Modelo!$B$10)*((POWER(B119/Modelo!$B$14,(-Modelo!$B$11*Modelo!$B$10)/(Modelo!$B$12*Modelo!$B$13)))-1),0)</f>
        <v>0</v>
      </c>
      <c r="D119" s="2">
        <f t="shared" si="2"/>
        <v>0</v>
      </c>
    </row>
    <row r="120" spans="1:4" x14ac:dyDescent="0.25">
      <c r="A120">
        <v>21.696000000000002</v>
      </c>
      <c r="C120" s="2">
        <f>IF(B120&lt;&gt;0,(Modelo!$B$9/Modelo!$B$10)*((POWER(B120/Modelo!$B$14,(-Modelo!$B$11*Modelo!$B$10)/(Modelo!$B$12*Modelo!$B$13)))-1),0)</f>
        <v>0</v>
      </c>
      <c r="D120" s="2">
        <f t="shared" si="2"/>
        <v>0</v>
      </c>
    </row>
    <row r="121" spans="1:4" x14ac:dyDescent="0.25">
      <c r="A121">
        <v>21.888000000000002</v>
      </c>
      <c r="C121" s="2">
        <f>IF(B121&lt;&gt;0,(Modelo!$B$9/Modelo!$B$10)*((POWER(B121/Modelo!$B$14,(-Modelo!$B$11*Modelo!$B$10)/(Modelo!$B$12*Modelo!$B$13)))-1),0)</f>
        <v>0</v>
      </c>
      <c r="D121" s="2">
        <f t="shared" si="2"/>
        <v>0</v>
      </c>
    </row>
    <row r="122" spans="1:4" x14ac:dyDescent="0.25">
      <c r="A122">
        <v>22.08</v>
      </c>
      <c r="C122" s="2">
        <f>IF(B122&lt;&gt;0,(Modelo!$B$9/Modelo!$B$10)*((POWER(B122/Modelo!$B$14,(-Modelo!$B$11*Modelo!$B$10)/(Modelo!$B$12*Modelo!$B$13)))-1),0)</f>
        <v>0</v>
      </c>
      <c r="D122" s="2">
        <f t="shared" si="2"/>
        <v>0</v>
      </c>
    </row>
    <row r="123" spans="1:4" x14ac:dyDescent="0.25">
      <c r="A123">
        <v>22.271999999999998</v>
      </c>
      <c r="C123" s="2">
        <f>IF(B123&lt;&gt;0,(Modelo!$B$9/Modelo!$B$10)*((POWER(B123/Modelo!$B$14,(-Modelo!$B$11*Modelo!$B$10)/(Modelo!$B$12*Modelo!$B$13)))-1),0)</f>
        <v>0</v>
      </c>
      <c r="D123" s="2">
        <f t="shared" si="2"/>
        <v>0</v>
      </c>
    </row>
    <row r="124" spans="1:4" x14ac:dyDescent="0.25">
      <c r="A124">
        <v>22.463999999999999</v>
      </c>
      <c r="C124" s="2">
        <f>IF(B124&lt;&gt;0,(Modelo!$B$9/Modelo!$B$10)*((POWER(B124/Modelo!$B$14,(-Modelo!$B$11*Modelo!$B$10)/(Modelo!$B$12*Modelo!$B$13)))-1),0)</f>
        <v>0</v>
      </c>
      <c r="D124" s="2">
        <f t="shared" si="2"/>
        <v>0</v>
      </c>
    </row>
    <row r="125" spans="1:4" x14ac:dyDescent="0.25">
      <c r="A125">
        <v>22.655999999999999</v>
      </c>
      <c r="C125" s="2">
        <f>IF(B125&lt;&gt;0,(Modelo!$B$9/Modelo!$B$10)*((POWER(B125/Modelo!$B$14,(-Modelo!$B$11*Modelo!$B$10)/(Modelo!$B$12*Modelo!$B$13)))-1),0)</f>
        <v>0</v>
      </c>
      <c r="D125" s="2">
        <f t="shared" si="2"/>
        <v>0</v>
      </c>
    </row>
    <row r="126" spans="1:4" x14ac:dyDescent="0.25">
      <c r="A126">
        <v>22.847999999999999</v>
      </c>
      <c r="C126" s="2">
        <f>IF(B126&lt;&gt;0,(Modelo!$B$9/Modelo!$B$10)*((POWER(B126/Modelo!$B$14,(-Modelo!$B$11*Modelo!$B$10)/(Modelo!$B$12*Modelo!$B$13)))-1),0)</f>
        <v>0</v>
      </c>
      <c r="D126" s="2">
        <f t="shared" si="2"/>
        <v>0</v>
      </c>
    </row>
    <row r="127" spans="1:4" x14ac:dyDescent="0.25">
      <c r="A127">
        <v>23.04</v>
      </c>
      <c r="C127" s="2">
        <f>IF(B127&lt;&gt;0,(Modelo!$B$9/Modelo!$B$10)*((POWER(B127/Modelo!$B$14,(-Modelo!$B$11*Modelo!$B$10)/(Modelo!$B$12*Modelo!$B$13)))-1),0)</f>
        <v>0</v>
      </c>
      <c r="D127" s="2">
        <f t="shared" si="2"/>
        <v>0</v>
      </c>
    </row>
    <row r="128" spans="1:4" x14ac:dyDescent="0.25">
      <c r="A128">
        <v>23.231999999999999</v>
      </c>
      <c r="C128" s="2">
        <f>IF(B128&lt;&gt;0,(Modelo!$B$9/Modelo!$B$10)*((POWER(B128/Modelo!$B$14,(-Modelo!$B$11*Modelo!$B$10)/(Modelo!$B$12*Modelo!$B$13)))-1),0)</f>
        <v>0</v>
      </c>
      <c r="D128" s="2">
        <f t="shared" si="2"/>
        <v>0</v>
      </c>
    </row>
    <row r="129" spans="1:4" x14ac:dyDescent="0.25">
      <c r="A129">
        <v>23.423999999999999</v>
      </c>
      <c r="C129" s="2">
        <f>IF(B129&lt;&gt;0,(Modelo!$B$9/Modelo!$B$10)*((POWER(B129/Modelo!$B$14,(-Modelo!$B$11*Modelo!$B$10)/(Modelo!$B$12*Modelo!$B$13)))-1),0)</f>
        <v>0</v>
      </c>
      <c r="D129" s="2">
        <f t="shared" si="2"/>
        <v>0</v>
      </c>
    </row>
    <row r="130" spans="1:4" x14ac:dyDescent="0.25">
      <c r="A130">
        <v>23.616</v>
      </c>
      <c r="C130" s="2">
        <f>IF(B130&lt;&gt;0,(Modelo!$B$9/Modelo!$B$10)*((POWER(B130/Modelo!$B$14,(-Modelo!$B$11*Modelo!$B$10)/(Modelo!$B$12*Modelo!$B$13)))-1),0)</f>
        <v>0</v>
      </c>
      <c r="D130" s="2">
        <f t="shared" si="2"/>
        <v>0</v>
      </c>
    </row>
    <row r="131" spans="1:4" x14ac:dyDescent="0.25">
      <c r="A131">
        <v>23.808</v>
      </c>
      <c r="C131" s="2">
        <f>IF(B131&lt;&gt;0,(Modelo!$B$9/Modelo!$B$10)*((POWER(B131/Modelo!$B$14,(-Modelo!$B$11*Modelo!$B$10)/(Modelo!$B$12*Modelo!$B$13)))-1),0)</f>
        <v>0</v>
      </c>
      <c r="D131" s="2">
        <f t="shared" si="2"/>
        <v>0</v>
      </c>
    </row>
    <row r="132" spans="1:4" x14ac:dyDescent="0.25">
      <c r="A132">
        <v>24</v>
      </c>
      <c r="C132" s="2">
        <f>IF(B132&lt;&gt;0,(Modelo!$B$9/Modelo!$B$10)*((POWER(B132/Modelo!$B$14,(-Modelo!$B$11*Modelo!$B$10)/(Modelo!$B$12*Modelo!$B$13)))-1),0)</f>
        <v>0</v>
      </c>
      <c r="D132" s="2">
        <f t="shared" si="2"/>
        <v>0</v>
      </c>
    </row>
    <row r="133" spans="1:4" x14ac:dyDescent="0.25">
      <c r="A133">
        <v>24.192</v>
      </c>
      <c r="C133" s="2">
        <f>IF(B133&lt;&gt;0,(Modelo!$B$9/Modelo!$B$10)*((POWER(B133/Modelo!$B$14,(-Modelo!$B$11*Modelo!$B$10)/(Modelo!$B$12*Modelo!$B$13)))-1),0)</f>
        <v>0</v>
      </c>
      <c r="D133" s="2">
        <f t="shared" si="2"/>
        <v>0</v>
      </c>
    </row>
    <row r="134" spans="1:4" x14ac:dyDescent="0.25">
      <c r="A134">
        <v>24.384</v>
      </c>
      <c r="C134" s="2">
        <f>IF(B134&lt;&gt;0,(Modelo!$B$9/Modelo!$B$10)*((POWER(B134/Modelo!$B$14,(-Modelo!$B$11*Modelo!$B$10)/(Modelo!$B$12*Modelo!$B$13)))-1),0)</f>
        <v>0</v>
      </c>
      <c r="D134" s="2">
        <f t="shared" si="2"/>
        <v>0</v>
      </c>
    </row>
    <row r="135" spans="1:4" x14ac:dyDescent="0.25">
      <c r="A135">
        <v>24.576000000000001</v>
      </c>
      <c r="C135" s="2">
        <f>IF(B135&lt;&gt;0,(Modelo!$B$9/Modelo!$B$10)*((POWER(B135/Modelo!$B$14,(-Modelo!$B$11*Modelo!$B$10)/(Modelo!$B$12*Modelo!$B$13)))-1),0)</f>
        <v>0</v>
      </c>
      <c r="D135" s="2">
        <f t="shared" si="2"/>
        <v>0</v>
      </c>
    </row>
    <row r="136" spans="1:4" x14ac:dyDescent="0.25">
      <c r="A136">
        <v>24.768000000000001</v>
      </c>
      <c r="C136" s="2">
        <f>IF(B136&lt;&gt;0,(Modelo!$B$9/Modelo!$B$10)*((POWER(B136/Modelo!$B$14,(-Modelo!$B$11*Modelo!$B$10)/(Modelo!$B$12*Modelo!$B$13)))-1),0)</f>
        <v>0</v>
      </c>
      <c r="D136" s="2">
        <f t="shared" si="2"/>
        <v>0</v>
      </c>
    </row>
    <row r="137" spans="1:4" x14ac:dyDescent="0.25">
      <c r="A137">
        <v>24.96</v>
      </c>
      <c r="C137" s="2">
        <f>IF(B137&lt;&gt;0,(Modelo!$B$9/Modelo!$B$10)*((POWER(B137/Modelo!$B$14,(-Modelo!$B$11*Modelo!$B$10)/(Modelo!$B$12*Modelo!$B$13)))-1),0)</f>
        <v>0</v>
      </c>
      <c r="D137" s="2">
        <f t="shared" si="2"/>
        <v>0</v>
      </c>
    </row>
    <row r="138" spans="1:4" x14ac:dyDescent="0.25">
      <c r="A138">
        <v>25.152000000000001</v>
      </c>
      <c r="C138" s="2">
        <f>IF(B138&lt;&gt;0,(Modelo!$B$9/Modelo!$B$10)*((POWER(B138/Modelo!$B$14,(-Modelo!$B$11*Modelo!$B$10)/(Modelo!$B$12*Modelo!$B$13)))-1),0)</f>
        <v>0</v>
      </c>
      <c r="D138" s="2">
        <f t="shared" si="2"/>
        <v>0</v>
      </c>
    </row>
    <row r="139" spans="1:4" x14ac:dyDescent="0.25">
      <c r="A139">
        <v>25.344000000000001</v>
      </c>
      <c r="C139" s="2">
        <f>IF(B139&lt;&gt;0,(Modelo!$B$9/Modelo!$B$10)*((POWER(B139/Modelo!$B$14,(-Modelo!$B$11*Modelo!$B$10)/(Modelo!$B$12*Modelo!$B$13)))-1),0)</f>
        <v>0</v>
      </c>
      <c r="D139" s="2">
        <f t="shared" si="2"/>
        <v>0</v>
      </c>
    </row>
    <row r="140" spans="1:4" x14ac:dyDescent="0.25">
      <c r="A140">
        <v>25.536000000000001</v>
      </c>
      <c r="C140" s="2">
        <f>IF(B140&lt;&gt;0,(Modelo!$B$9/Modelo!$B$10)*((POWER(B140/Modelo!$B$14,(-Modelo!$B$11*Modelo!$B$10)/(Modelo!$B$12*Modelo!$B$13)))-1),0)</f>
        <v>0</v>
      </c>
      <c r="D140" s="2">
        <f t="shared" si="2"/>
        <v>0</v>
      </c>
    </row>
    <row r="141" spans="1:4" x14ac:dyDescent="0.25">
      <c r="A141">
        <v>25.728000000000002</v>
      </c>
      <c r="C141" s="2">
        <f>IF(B141&lt;&gt;0,(Modelo!$B$9/Modelo!$B$10)*((POWER(B141/Modelo!$B$14,(-Modelo!$B$11*Modelo!$B$10)/(Modelo!$B$12*Modelo!$B$13)))-1),0)</f>
        <v>0</v>
      </c>
      <c r="D141" s="2">
        <f t="shared" si="2"/>
        <v>0</v>
      </c>
    </row>
    <row r="142" spans="1:4" x14ac:dyDescent="0.25">
      <c r="A142">
        <v>25.92</v>
      </c>
      <c r="C142" s="2">
        <f>IF(B142&lt;&gt;0,(Modelo!$B$9/Modelo!$B$10)*((POWER(B142/Modelo!$B$14,(-Modelo!$B$11*Modelo!$B$10)/(Modelo!$B$12*Modelo!$B$13)))-1),0)</f>
        <v>0</v>
      </c>
      <c r="D142" s="2">
        <f t="shared" si="2"/>
        <v>0</v>
      </c>
    </row>
    <row r="143" spans="1:4" x14ac:dyDescent="0.25">
      <c r="A143">
        <v>26.111999999999998</v>
      </c>
      <c r="C143" s="2">
        <f>IF(B143&lt;&gt;0,(Modelo!$B$9/Modelo!$B$10)*((POWER(B143/Modelo!$B$14,(-Modelo!$B$11*Modelo!$B$10)/(Modelo!$B$12*Modelo!$B$13)))-1),0)</f>
        <v>0</v>
      </c>
      <c r="D143" s="2">
        <f t="shared" si="2"/>
        <v>0</v>
      </c>
    </row>
    <row r="144" spans="1:4" x14ac:dyDescent="0.25">
      <c r="A144">
        <v>26.303999999999998</v>
      </c>
      <c r="C144" s="2">
        <f>IF(B144&lt;&gt;0,(Modelo!$B$9/Modelo!$B$10)*((POWER(B144/Modelo!$B$14,(-Modelo!$B$11*Modelo!$B$10)/(Modelo!$B$12*Modelo!$B$13)))-1),0)</f>
        <v>0</v>
      </c>
      <c r="D144" s="2">
        <f t="shared" si="2"/>
        <v>0</v>
      </c>
    </row>
    <row r="145" spans="1:4" x14ac:dyDescent="0.25">
      <c r="A145">
        <v>26.495999999999999</v>
      </c>
      <c r="C145" s="2">
        <f>IF(B145&lt;&gt;0,(Modelo!$B$9/Modelo!$B$10)*((POWER(B145/Modelo!$B$14,(-Modelo!$B$11*Modelo!$B$10)/(Modelo!$B$12*Modelo!$B$13)))-1),0)</f>
        <v>0</v>
      </c>
      <c r="D145" s="2">
        <f t="shared" si="2"/>
        <v>0</v>
      </c>
    </row>
    <row r="146" spans="1:4" x14ac:dyDescent="0.25">
      <c r="A146">
        <v>26.687999999999999</v>
      </c>
      <c r="C146" s="2">
        <f>IF(B146&lt;&gt;0,(Modelo!$B$9/Modelo!$B$10)*((POWER(B146/Modelo!$B$14,(-Modelo!$B$11*Modelo!$B$10)/(Modelo!$B$12*Modelo!$B$13)))-1),0)</f>
        <v>0</v>
      </c>
      <c r="D146" s="2">
        <f t="shared" si="2"/>
        <v>0</v>
      </c>
    </row>
    <row r="147" spans="1:4" x14ac:dyDescent="0.25">
      <c r="A147">
        <v>26.88</v>
      </c>
      <c r="C147" s="2">
        <f>IF(B147&lt;&gt;0,(Modelo!$B$9/Modelo!$B$10)*((POWER(B147/Modelo!$B$14,(-Modelo!$B$11*Modelo!$B$10)/(Modelo!$B$12*Modelo!$B$13)))-1),0)</f>
        <v>0</v>
      </c>
      <c r="D147" s="2">
        <f t="shared" si="2"/>
        <v>0</v>
      </c>
    </row>
    <row r="148" spans="1:4" x14ac:dyDescent="0.25">
      <c r="A148">
        <v>27.071999999999999</v>
      </c>
      <c r="C148" s="2">
        <f>IF(B148&lt;&gt;0,(Modelo!$B$9/Modelo!$B$10)*((POWER(B148/Modelo!$B$14,(-Modelo!$B$11*Modelo!$B$10)/(Modelo!$B$12*Modelo!$B$13)))-1),0)</f>
        <v>0</v>
      </c>
      <c r="D148" s="2">
        <f t="shared" si="2"/>
        <v>0</v>
      </c>
    </row>
    <row r="149" spans="1:4" x14ac:dyDescent="0.25">
      <c r="A149">
        <v>27.263999999999999</v>
      </c>
      <c r="C149" s="2">
        <f>IF(B149&lt;&gt;0,(Modelo!$B$9/Modelo!$B$10)*((POWER(B149/Modelo!$B$14,(-Modelo!$B$11*Modelo!$B$10)/(Modelo!$B$12*Modelo!$B$13)))-1),0)</f>
        <v>0</v>
      </c>
      <c r="D149" s="2">
        <f t="shared" si="2"/>
        <v>0</v>
      </c>
    </row>
    <row r="150" spans="1:4" x14ac:dyDescent="0.25">
      <c r="A150">
        <v>27.456</v>
      </c>
      <c r="C150" s="2">
        <f>IF(B150&lt;&gt;0,(Modelo!$B$9/Modelo!$B$10)*((POWER(B150/Modelo!$B$14,(-Modelo!$B$11*Modelo!$B$10)/(Modelo!$B$12*Modelo!$B$13)))-1),0)</f>
        <v>0</v>
      </c>
      <c r="D150" s="2">
        <f t="shared" si="2"/>
        <v>0</v>
      </c>
    </row>
    <row r="151" spans="1:4" x14ac:dyDescent="0.25">
      <c r="A151">
        <v>27.648</v>
      </c>
      <c r="C151" s="2">
        <f>IF(B151&lt;&gt;0,(Modelo!$B$9/Modelo!$B$10)*((POWER(B151/Modelo!$B$14,(-Modelo!$B$11*Modelo!$B$10)/(Modelo!$B$12*Modelo!$B$13)))-1),0)</f>
        <v>0</v>
      </c>
      <c r="D151" s="2">
        <f t="shared" si="2"/>
        <v>0</v>
      </c>
    </row>
    <row r="152" spans="1:4" x14ac:dyDescent="0.25">
      <c r="A152">
        <v>27.84</v>
      </c>
      <c r="C152" s="2">
        <f>IF(B152&lt;&gt;0,(Modelo!$B$9/Modelo!$B$10)*((POWER(B152/Modelo!$B$14,(-Modelo!$B$11*Modelo!$B$10)/(Modelo!$B$12*Modelo!$B$13)))-1),0)</f>
        <v>0</v>
      </c>
      <c r="D152" s="2">
        <f t="shared" si="2"/>
        <v>0</v>
      </c>
    </row>
    <row r="153" spans="1:4" x14ac:dyDescent="0.25">
      <c r="A153">
        <v>28.032</v>
      </c>
      <c r="C153" s="2">
        <f>IF(B153&lt;&gt;0,(Modelo!$B$9/Modelo!$B$10)*((POWER(B153/Modelo!$B$14,(-Modelo!$B$11*Modelo!$B$10)/(Modelo!$B$12*Modelo!$B$13)))-1),0)</f>
        <v>0</v>
      </c>
      <c r="D153" s="2">
        <f t="shared" si="2"/>
        <v>0</v>
      </c>
    </row>
    <row r="154" spans="1:4" x14ac:dyDescent="0.25">
      <c r="A154">
        <v>28.224</v>
      </c>
      <c r="C154" s="2">
        <f>IF(B154&lt;&gt;0,(Modelo!$B$9/Modelo!$B$10)*((POWER(B154/Modelo!$B$14,(-Modelo!$B$11*Modelo!$B$10)/(Modelo!$B$12*Modelo!$B$13)))-1),0)</f>
        <v>0</v>
      </c>
      <c r="D154" s="2">
        <f t="shared" si="2"/>
        <v>0</v>
      </c>
    </row>
    <row r="155" spans="1:4" x14ac:dyDescent="0.25">
      <c r="A155">
        <v>28.416</v>
      </c>
      <c r="C155" s="2">
        <f>IF(B155&lt;&gt;0,(Modelo!$B$9/Modelo!$B$10)*((POWER(B155/Modelo!$B$14,(-Modelo!$B$11*Modelo!$B$10)/(Modelo!$B$12*Modelo!$B$13)))-1),0)</f>
        <v>0</v>
      </c>
      <c r="D155" s="2">
        <f t="shared" si="2"/>
        <v>0</v>
      </c>
    </row>
    <row r="156" spans="1:4" x14ac:dyDescent="0.25">
      <c r="A156">
        <v>28.608000000000001</v>
      </c>
      <c r="C156" s="2">
        <f>IF(B156&lt;&gt;0,(Modelo!$B$9/Modelo!$B$10)*((POWER(B156/Modelo!$B$14,(-Modelo!$B$11*Modelo!$B$10)/(Modelo!$B$12*Modelo!$B$13)))-1),0)</f>
        <v>0</v>
      </c>
      <c r="D156" s="2">
        <f t="shared" si="2"/>
        <v>0</v>
      </c>
    </row>
    <row r="157" spans="1:4" x14ac:dyDescent="0.25">
      <c r="A157">
        <v>28.8</v>
      </c>
      <c r="C157" s="2">
        <f>IF(B157&lt;&gt;0,(Modelo!$B$9/Modelo!$B$10)*((POWER(B157/Modelo!$B$14,(-Modelo!$B$11*Modelo!$B$10)/(Modelo!$B$12*Modelo!$B$13)))-1),0)</f>
        <v>0</v>
      </c>
      <c r="D157" s="2">
        <f t="shared" si="2"/>
        <v>0</v>
      </c>
    </row>
    <row r="158" spans="1:4" x14ac:dyDescent="0.25">
      <c r="A158">
        <v>28.992000000000001</v>
      </c>
      <c r="C158" s="2">
        <f>IF(B158&lt;&gt;0,(Modelo!$B$9/Modelo!$B$10)*((POWER(B158/Modelo!$B$14,(-Modelo!$B$11*Modelo!$B$10)/(Modelo!$B$12*Modelo!$B$13)))-1),0)</f>
        <v>0</v>
      </c>
      <c r="D158" s="2">
        <f t="shared" si="2"/>
        <v>0</v>
      </c>
    </row>
    <row r="159" spans="1:4" x14ac:dyDescent="0.25">
      <c r="A159">
        <v>29.184000000000001</v>
      </c>
      <c r="C159" s="2">
        <f>IF(B159&lt;&gt;0,(Modelo!$B$9/Modelo!$B$10)*((POWER(B159/Modelo!$B$14,(-Modelo!$B$11*Modelo!$B$10)/(Modelo!$B$12*Modelo!$B$13)))-1),0)</f>
        <v>0</v>
      </c>
      <c r="D159" s="2">
        <f t="shared" si="2"/>
        <v>0</v>
      </c>
    </row>
    <row r="160" spans="1:4" x14ac:dyDescent="0.25">
      <c r="A160">
        <v>29.376000000000001</v>
      </c>
      <c r="C160" s="2">
        <f>IF(B160&lt;&gt;0,(Modelo!$B$9/Modelo!$B$10)*((POWER(B160/Modelo!$B$14,(-Modelo!$B$11*Modelo!$B$10)/(Modelo!$B$12*Modelo!$B$13)))-1),0)</f>
        <v>0</v>
      </c>
      <c r="D160" s="2">
        <f t="shared" si="2"/>
        <v>0</v>
      </c>
    </row>
    <row r="161" spans="1:4" x14ac:dyDescent="0.25">
      <c r="A161">
        <v>29.568000000000001</v>
      </c>
      <c r="C161" s="2">
        <f>IF(B161&lt;&gt;0,(Modelo!$B$9/Modelo!$B$10)*((POWER(B161/Modelo!$B$14,(-Modelo!$B$11*Modelo!$B$10)/(Modelo!$B$12*Modelo!$B$13)))-1),0)</f>
        <v>0</v>
      </c>
      <c r="D161" s="2">
        <f t="shared" si="2"/>
        <v>0</v>
      </c>
    </row>
    <row r="162" spans="1:4" x14ac:dyDescent="0.25">
      <c r="A162">
        <v>29.76</v>
      </c>
      <c r="C162" s="2">
        <f>IF(B162&lt;&gt;0,(Modelo!$B$9/Modelo!$B$10)*((POWER(B162/Modelo!$B$14,(-Modelo!$B$11*Modelo!$B$10)/(Modelo!$B$12*Modelo!$B$13)))-1),0)</f>
        <v>0</v>
      </c>
      <c r="D162" s="2">
        <f t="shared" ref="D162:D225" si="3">IF(B162&lt;&gt;0,C162-$C$2,0)</f>
        <v>0</v>
      </c>
    </row>
    <row r="163" spans="1:4" x14ac:dyDescent="0.25">
      <c r="A163">
        <v>29.952000000000002</v>
      </c>
      <c r="C163" s="2">
        <f>IF(B163&lt;&gt;0,(Modelo!$B$9/Modelo!$B$10)*((POWER(B163/Modelo!$B$14,(-Modelo!$B$11*Modelo!$B$10)/(Modelo!$B$12*Modelo!$B$13)))-1),0)</f>
        <v>0</v>
      </c>
      <c r="D163" s="2">
        <f t="shared" si="3"/>
        <v>0</v>
      </c>
    </row>
    <row r="164" spans="1:4" x14ac:dyDescent="0.25">
      <c r="A164">
        <v>30.143999999999998</v>
      </c>
      <c r="C164" s="2">
        <f>IF(B164&lt;&gt;0,(Modelo!$B$9/Modelo!$B$10)*((POWER(B164/Modelo!$B$14,(-Modelo!$B$11*Modelo!$B$10)/(Modelo!$B$12*Modelo!$B$13)))-1),0)</f>
        <v>0</v>
      </c>
      <c r="D164" s="2">
        <f t="shared" si="3"/>
        <v>0</v>
      </c>
    </row>
    <row r="165" spans="1:4" x14ac:dyDescent="0.25">
      <c r="A165">
        <v>30.335999999999999</v>
      </c>
      <c r="C165" s="2">
        <f>IF(B165&lt;&gt;0,(Modelo!$B$9/Modelo!$B$10)*((POWER(B165/Modelo!$B$14,(-Modelo!$B$11*Modelo!$B$10)/(Modelo!$B$12*Modelo!$B$13)))-1),0)</f>
        <v>0</v>
      </c>
      <c r="D165" s="2">
        <f t="shared" si="3"/>
        <v>0</v>
      </c>
    </row>
    <row r="166" spans="1:4" x14ac:dyDescent="0.25">
      <c r="A166">
        <v>30.527999999999999</v>
      </c>
      <c r="C166" s="2">
        <f>IF(B166&lt;&gt;0,(Modelo!$B$9/Modelo!$B$10)*((POWER(B166/Modelo!$B$14,(-Modelo!$B$11*Modelo!$B$10)/(Modelo!$B$12*Modelo!$B$13)))-1),0)</f>
        <v>0</v>
      </c>
      <c r="D166" s="2">
        <f t="shared" si="3"/>
        <v>0</v>
      </c>
    </row>
    <row r="167" spans="1:4" x14ac:dyDescent="0.25">
      <c r="A167">
        <v>30.72</v>
      </c>
      <c r="C167" s="2">
        <f>IF(B167&lt;&gt;0,(Modelo!$B$9/Modelo!$B$10)*((POWER(B167/Modelo!$B$14,(-Modelo!$B$11*Modelo!$B$10)/(Modelo!$B$12*Modelo!$B$13)))-1),0)</f>
        <v>0</v>
      </c>
      <c r="D167" s="2">
        <f t="shared" si="3"/>
        <v>0</v>
      </c>
    </row>
    <row r="168" spans="1:4" x14ac:dyDescent="0.25">
      <c r="A168">
        <v>30.911999999999999</v>
      </c>
      <c r="C168" s="2">
        <f>IF(B168&lt;&gt;0,(Modelo!$B$9/Modelo!$B$10)*((POWER(B168/Modelo!$B$14,(-Modelo!$B$11*Modelo!$B$10)/(Modelo!$B$12*Modelo!$B$13)))-1),0)</f>
        <v>0</v>
      </c>
      <c r="D168" s="2">
        <f t="shared" si="3"/>
        <v>0</v>
      </c>
    </row>
    <row r="169" spans="1:4" x14ac:dyDescent="0.25">
      <c r="A169">
        <v>31.103999999999999</v>
      </c>
      <c r="C169" s="2">
        <f>IF(B169&lt;&gt;0,(Modelo!$B$9/Modelo!$B$10)*((POWER(B169/Modelo!$B$14,(-Modelo!$B$11*Modelo!$B$10)/(Modelo!$B$12*Modelo!$B$13)))-1),0)</f>
        <v>0</v>
      </c>
      <c r="D169" s="2">
        <f t="shared" si="3"/>
        <v>0</v>
      </c>
    </row>
    <row r="170" spans="1:4" x14ac:dyDescent="0.25">
      <c r="A170">
        <v>31.295999999999999</v>
      </c>
      <c r="C170" s="2">
        <f>IF(B170&lt;&gt;0,(Modelo!$B$9/Modelo!$B$10)*((POWER(B170/Modelo!$B$14,(-Modelo!$B$11*Modelo!$B$10)/(Modelo!$B$12*Modelo!$B$13)))-1),0)</f>
        <v>0</v>
      </c>
      <c r="D170" s="2">
        <f t="shared" si="3"/>
        <v>0</v>
      </c>
    </row>
    <row r="171" spans="1:4" x14ac:dyDescent="0.25">
      <c r="A171">
        <v>31.488</v>
      </c>
      <c r="C171" s="2">
        <f>IF(B171&lt;&gt;0,(Modelo!$B$9/Modelo!$B$10)*((POWER(B171/Modelo!$B$14,(-Modelo!$B$11*Modelo!$B$10)/(Modelo!$B$12*Modelo!$B$13)))-1),0)</f>
        <v>0</v>
      </c>
      <c r="D171" s="2">
        <f t="shared" si="3"/>
        <v>0</v>
      </c>
    </row>
    <row r="172" spans="1:4" x14ac:dyDescent="0.25">
      <c r="A172">
        <v>31.68</v>
      </c>
      <c r="C172" s="2">
        <f>IF(B172&lt;&gt;0,(Modelo!$B$9/Modelo!$B$10)*((POWER(B172/Modelo!$B$14,(-Modelo!$B$11*Modelo!$B$10)/(Modelo!$B$12*Modelo!$B$13)))-1),0)</f>
        <v>0</v>
      </c>
      <c r="D172" s="2">
        <f t="shared" si="3"/>
        <v>0</v>
      </c>
    </row>
    <row r="173" spans="1:4" x14ac:dyDescent="0.25">
      <c r="A173">
        <v>31.872</v>
      </c>
      <c r="C173" s="2">
        <f>IF(B173&lt;&gt;0,(Modelo!$B$9/Modelo!$B$10)*((POWER(B173/Modelo!$B$14,(-Modelo!$B$11*Modelo!$B$10)/(Modelo!$B$12*Modelo!$B$13)))-1),0)</f>
        <v>0</v>
      </c>
      <c r="D173" s="2">
        <f t="shared" si="3"/>
        <v>0</v>
      </c>
    </row>
    <row r="174" spans="1:4" x14ac:dyDescent="0.25">
      <c r="A174">
        <v>32.064</v>
      </c>
      <c r="C174" s="2">
        <f>IF(B174&lt;&gt;0,(Modelo!$B$9/Modelo!$B$10)*((POWER(B174/Modelo!$B$14,(-Modelo!$B$11*Modelo!$B$10)/(Modelo!$B$12*Modelo!$B$13)))-1),0)</f>
        <v>0</v>
      </c>
      <c r="D174" s="2">
        <f t="shared" si="3"/>
        <v>0</v>
      </c>
    </row>
    <row r="175" spans="1:4" x14ac:dyDescent="0.25">
      <c r="A175">
        <v>32.256</v>
      </c>
      <c r="C175" s="2">
        <f>IF(B175&lt;&gt;0,(Modelo!$B$9/Modelo!$B$10)*((POWER(B175/Modelo!$B$14,(-Modelo!$B$11*Modelo!$B$10)/(Modelo!$B$12*Modelo!$B$13)))-1),0)</f>
        <v>0</v>
      </c>
      <c r="D175" s="2">
        <f t="shared" si="3"/>
        <v>0</v>
      </c>
    </row>
    <row r="176" spans="1:4" x14ac:dyDescent="0.25">
      <c r="A176">
        <v>32.448</v>
      </c>
      <c r="C176" s="2">
        <f>IF(B176&lt;&gt;0,(Modelo!$B$9/Modelo!$B$10)*((POWER(B176/Modelo!$B$14,(-Modelo!$B$11*Modelo!$B$10)/(Modelo!$B$12*Modelo!$B$13)))-1),0)</f>
        <v>0</v>
      </c>
      <c r="D176" s="2">
        <f t="shared" si="3"/>
        <v>0</v>
      </c>
    </row>
    <row r="177" spans="1:4" x14ac:dyDescent="0.25">
      <c r="A177">
        <v>32.64</v>
      </c>
      <c r="C177" s="2">
        <f>IF(B177&lt;&gt;0,(Modelo!$B$9/Modelo!$B$10)*((POWER(B177/Modelo!$B$14,(-Modelo!$B$11*Modelo!$B$10)/(Modelo!$B$12*Modelo!$B$13)))-1),0)</f>
        <v>0</v>
      </c>
      <c r="D177" s="2">
        <f t="shared" si="3"/>
        <v>0</v>
      </c>
    </row>
    <row r="178" spans="1:4" x14ac:dyDescent="0.25">
      <c r="A178">
        <v>32.832000000000001</v>
      </c>
      <c r="C178" s="2">
        <f>IF(B178&lt;&gt;0,(Modelo!$B$9/Modelo!$B$10)*((POWER(B178/Modelo!$B$14,(-Modelo!$B$11*Modelo!$B$10)/(Modelo!$B$12*Modelo!$B$13)))-1),0)</f>
        <v>0</v>
      </c>
      <c r="D178" s="2">
        <f t="shared" si="3"/>
        <v>0</v>
      </c>
    </row>
    <row r="179" spans="1:4" x14ac:dyDescent="0.25">
      <c r="A179">
        <v>33.024000000000001</v>
      </c>
      <c r="C179" s="2">
        <f>IF(B179&lt;&gt;0,(Modelo!$B$9/Modelo!$B$10)*((POWER(B179/Modelo!$B$14,(-Modelo!$B$11*Modelo!$B$10)/(Modelo!$B$12*Modelo!$B$13)))-1),0)</f>
        <v>0</v>
      </c>
      <c r="D179" s="2">
        <f t="shared" si="3"/>
        <v>0</v>
      </c>
    </row>
    <row r="180" spans="1:4" x14ac:dyDescent="0.25">
      <c r="A180">
        <v>33.216000000000001</v>
      </c>
      <c r="C180" s="2">
        <f>IF(B180&lt;&gt;0,(Modelo!$B$9/Modelo!$B$10)*((POWER(B180/Modelo!$B$14,(-Modelo!$B$11*Modelo!$B$10)/(Modelo!$B$12*Modelo!$B$13)))-1),0)</f>
        <v>0</v>
      </c>
      <c r="D180" s="2">
        <f t="shared" si="3"/>
        <v>0</v>
      </c>
    </row>
    <row r="181" spans="1:4" x14ac:dyDescent="0.25">
      <c r="A181">
        <v>33.408000000000001</v>
      </c>
      <c r="C181" s="2">
        <f>IF(B181&lt;&gt;0,(Modelo!$B$9/Modelo!$B$10)*((POWER(B181/Modelo!$B$14,(-Modelo!$B$11*Modelo!$B$10)/(Modelo!$B$12*Modelo!$B$13)))-1),0)</f>
        <v>0</v>
      </c>
      <c r="D181" s="2">
        <f t="shared" si="3"/>
        <v>0</v>
      </c>
    </row>
    <row r="182" spans="1:4" x14ac:dyDescent="0.25">
      <c r="A182">
        <v>33.6</v>
      </c>
      <c r="C182" s="2">
        <f>IF(B182&lt;&gt;0,(Modelo!$B$9/Modelo!$B$10)*((POWER(B182/Modelo!$B$14,(-Modelo!$B$11*Modelo!$B$10)/(Modelo!$B$12*Modelo!$B$13)))-1),0)</f>
        <v>0</v>
      </c>
      <c r="D182" s="2">
        <f t="shared" si="3"/>
        <v>0</v>
      </c>
    </row>
    <row r="183" spans="1:4" x14ac:dyDescent="0.25">
      <c r="A183">
        <v>33.792000000000002</v>
      </c>
      <c r="C183" s="2">
        <f>IF(B183&lt;&gt;0,(Modelo!$B$9/Modelo!$B$10)*((POWER(B183/Modelo!$B$14,(-Modelo!$B$11*Modelo!$B$10)/(Modelo!$B$12*Modelo!$B$13)))-1),0)</f>
        <v>0</v>
      </c>
      <c r="D183" s="2">
        <f t="shared" si="3"/>
        <v>0</v>
      </c>
    </row>
    <row r="184" spans="1:4" x14ac:dyDescent="0.25">
      <c r="A184">
        <v>33.984000000000002</v>
      </c>
      <c r="C184" s="2">
        <f>IF(B184&lt;&gt;0,(Modelo!$B$9/Modelo!$B$10)*((POWER(B184/Modelo!$B$14,(-Modelo!$B$11*Modelo!$B$10)/(Modelo!$B$12*Modelo!$B$13)))-1),0)</f>
        <v>0</v>
      </c>
      <c r="D184" s="2">
        <f t="shared" si="3"/>
        <v>0</v>
      </c>
    </row>
    <row r="185" spans="1:4" x14ac:dyDescent="0.25">
      <c r="A185">
        <v>34.176000000000002</v>
      </c>
      <c r="C185" s="2">
        <f>IF(B185&lt;&gt;0,(Modelo!$B$9/Modelo!$B$10)*((POWER(B185/Modelo!$B$14,(-Modelo!$B$11*Modelo!$B$10)/(Modelo!$B$12*Modelo!$B$13)))-1),0)</f>
        <v>0</v>
      </c>
      <c r="D185" s="2">
        <f t="shared" si="3"/>
        <v>0</v>
      </c>
    </row>
    <row r="186" spans="1:4" x14ac:dyDescent="0.25">
      <c r="A186">
        <v>34.368000000000002</v>
      </c>
      <c r="C186" s="2">
        <f>IF(B186&lt;&gt;0,(Modelo!$B$9/Modelo!$B$10)*((POWER(B186/Modelo!$B$14,(-Modelo!$B$11*Modelo!$B$10)/(Modelo!$B$12*Modelo!$B$13)))-1),0)</f>
        <v>0</v>
      </c>
      <c r="D186" s="2">
        <f t="shared" si="3"/>
        <v>0</v>
      </c>
    </row>
    <row r="187" spans="1:4" x14ac:dyDescent="0.25">
      <c r="A187">
        <v>34.56</v>
      </c>
      <c r="C187" s="2">
        <f>IF(B187&lt;&gt;0,(Modelo!$B$9/Modelo!$B$10)*((POWER(B187/Modelo!$B$14,(-Modelo!$B$11*Modelo!$B$10)/(Modelo!$B$12*Modelo!$B$13)))-1),0)</f>
        <v>0</v>
      </c>
      <c r="D187" s="2">
        <f t="shared" si="3"/>
        <v>0</v>
      </c>
    </row>
    <row r="188" spans="1:4" x14ac:dyDescent="0.25">
      <c r="A188">
        <v>34.752000000000002</v>
      </c>
      <c r="C188" s="2">
        <f>IF(B188&lt;&gt;0,(Modelo!$B$9/Modelo!$B$10)*((POWER(B188/Modelo!$B$14,(-Modelo!$B$11*Modelo!$B$10)/(Modelo!$B$12*Modelo!$B$13)))-1),0)</f>
        <v>0</v>
      </c>
      <c r="D188" s="2">
        <f t="shared" si="3"/>
        <v>0</v>
      </c>
    </row>
    <row r="189" spans="1:4" x14ac:dyDescent="0.25">
      <c r="A189">
        <v>34.944000000000003</v>
      </c>
      <c r="C189" s="2">
        <f>IF(B189&lt;&gt;0,(Modelo!$B$9/Modelo!$B$10)*((POWER(B189/Modelo!$B$14,(-Modelo!$B$11*Modelo!$B$10)/(Modelo!$B$12*Modelo!$B$13)))-1),0)</f>
        <v>0</v>
      </c>
      <c r="D189" s="2">
        <f t="shared" si="3"/>
        <v>0</v>
      </c>
    </row>
    <row r="190" spans="1:4" x14ac:dyDescent="0.25">
      <c r="A190">
        <v>35.136000000000003</v>
      </c>
      <c r="C190" s="2">
        <f>IF(B190&lt;&gt;0,(Modelo!$B$9/Modelo!$B$10)*((POWER(B190/Modelo!$B$14,(-Modelo!$B$11*Modelo!$B$10)/(Modelo!$B$12*Modelo!$B$13)))-1),0)</f>
        <v>0</v>
      </c>
      <c r="D190" s="2">
        <f t="shared" si="3"/>
        <v>0</v>
      </c>
    </row>
    <row r="191" spans="1:4" x14ac:dyDescent="0.25">
      <c r="A191">
        <v>35.328000000000003</v>
      </c>
      <c r="C191" s="2">
        <f>IF(B191&lt;&gt;0,(Modelo!$B$9/Modelo!$B$10)*((POWER(B191/Modelo!$B$14,(-Modelo!$B$11*Modelo!$B$10)/(Modelo!$B$12*Modelo!$B$13)))-1),0)</f>
        <v>0</v>
      </c>
      <c r="D191" s="2">
        <f t="shared" si="3"/>
        <v>0</v>
      </c>
    </row>
    <row r="192" spans="1:4" x14ac:dyDescent="0.25">
      <c r="A192">
        <v>35.520000000000003</v>
      </c>
      <c r="C192" s="2">
        <f>IF(B192&lt;&gt;0,(Modelo!$B$9/Modelo!$B$10)*((POWER(B192/Modelo!$B$14,(-Modelo!$B$11*Modelo!$B$10)/(Modelo!$B$12*Modelo!$B$13)))-1),0)</f>
        <v>0</v>
      </c>
      <c r="D192" s="2">
        <f t="shared" si="3"/>
        <v>0</v>
      </c>
    </row>
    <row r="193" spans="1:4" x14ac:dyDescent="0.25">
      <c r="A193">
        <v>35.712000000000003</v>
      </c>
      <c r="C193" s="2">
        <f>IF(B193&lt;&gt;0,(Modelo!$B$9/Modelo!$B$10)*((POWER(B193/Modelo!$B$14,(-Modelo!$B$11*Modelo!$B$10)/(Modelo!$B$12*Modelo!$B$13)))-1),0)</f>
        <v>0</v>
      </c>
      <c r="D193" s="2">
        <f t="shared" si="3"/>
        <v>0</v>
      </c>
    </row>
    <row r="194" spans="1:4" x14ac:dyDescent="0.25">
      <c r="A194">
        <v>35.904000000000003</v>
      </c>
      <c r="C194" s="2">
        <f>IF(B194&lt;&gt;0,(Modelo!$B$9/Modelo!$B$10)*((POWER(B194/Modelo!$B$14,(-Modelo!$B$11*Modelo!$B$10)/(Modelo!$B$12*Modelo!$B$13)))-1),0)</f>
        <v>0</v>
      </c>
      <c r="D194" s="2">
        <f t="shared" si="3"/>
        <v>0</v>
      </c>
    </row>
    <row r="195" spans="1:4" x14ac:dyDescent="0.25">
      <c r="A195">
        <v>36.095999999999997</v>
      </c>
      <c r="C195" s="2">
        <f>IF(B195&lt;&gt;0,(Modelo!$B$9/Modelo!$B$10)*((POWER(B195/Modelo!$B$14,(-Modelo!$B$11*Modelo!$B$10)/(Modelo!$B$12*Modelo!$B$13)))-1),0)</f>
        <v>0</v>
      </c>
      <c r="D195" s="2">
        <f t="shared" si="3"/>
        <v>0</v>
      </c>
    </row>
    <row r="196" spans="1:4" x14ac:dyDescent="0.25">
      <c r="A196">
        <v>36.287999999999997</v>
      </c>
      <c r="C196" s="2">
        <f>IF(B196&lt;&gt;0,(Modelo!$B$9/Modelo!$B$10)*((POWER(B196/Modelo!$B$14,(-Modelo!$B$11*Modelo!$B$10)/(Modelo!$B$12*Modelo!$B$13)))-1),0)</f>
        <v>0</v>
      </c>
      <c r="D196" s="2">
        <f t="shared" si="3"/>
        <v>0</v>
      </c>
    </row>
    <row r="197" spans="1:4" x14ac:dyDescent="0.25">
      <c r="A197">
        <v>36.479999999999997</v>
      </c>
      <c r="C197" s="2">
        <f>IF(B197&lt;&gt;0,(Modelo!$B$9/Modelo!$B$10)*((POWER(B197/Modelo!$B$14,(-Modelo!$B$11*Modelo!$B$10)/(Modelo!$B$12*Modelo!$B$13)))-1),0)</f>
        <v>0</v>
      </c>
      <c r="D197" s="2">
        <f t="shared" si="3"/>
        <v>0</v>
      </c>
    </row>
    <row r="198" spans="1:4" x14ac:dyDescent="0.25">
      <c r="A198">
        <v>36.671999999999997</v>
      </c>
      <c r="C198" s="2">
        <f>IF(B198&lt;&gt;0,(Modelo!$B$9/Modelo!$B$10)*((POWER(B198/Modelo!$B$14,(-Modelo!$B$11*Modelo!$B$10)/(Modelo!$B$12*Modelo!$B$13)))-1),0)</f>
        <v>0</v>
      </c>
      <c r="D198" s="2">
        <f t="shared" si="3"/>
        <v>0</v>
      </c>
    </row>
    <row r="199" spans="1:4" x14ac:dyDescent="0.25">
      <c r="A199">
        <v>36.863999999999997</v>
      </c>
      <c r="C199" s="2">
        <f>IF(B199&lt;&gt;0,(Modelo!$B$9/Modelo!$B$10)*((POWER(B199/Modelo!$B$14,(-Modelo!$B$11*Modelo!$B$10)/(Modelo!$B$12*Modelo!$B$13)))-1),0)</f>
        <v>0</v>
      </c>
      <c r="D199" s="2">
        <f t="shared" si="3"/>
        <v>0</v>
      </c>
    </row>
    <row r="200" spans="1:4" x14ac:dyDescent="0.25">
      <c r="A200">
        <v>37.055999999999997</v>
      </c>
      <c r="C200" s="2">
        <f>IF(B200&lt;&gt;0,(Modelo!$B$9/Modelo!$B$10)*((POWER(B200/Modelo!$B$14,(-Modelo!$B$11*Modelo!$B$10)/(Modelo!$B$12*Modelo!$B$13)))-1),0)</f>
        <v>0</v>
      </c>
      <c r="D200" s="2">
        <f t="shared" si="3"/>
        <v>0</v>
      </c>
    </row>
    <row r="201" spans="1:4" x14ac:dyDescent="0.25">
      <c r="A201">
        <v>37.247999999999998</v>
      </c>
      <c r="C201" s="2">
        <f>IF(B201&lt;&gt;0,(Modelo!$B$9/Modelo!$B$10)*((POWER(B201/Modelo!$B$14,(-Modelo!$B$11*Modelo!$B$10)/(Modelo!$B$12*Modelo!$B$13)))-1),0)</f>
        <v>0</v>
      </c>
      <c r="D201" s="2">
        <f t="shared" si="3"/>
        <v>0</v>
      </c>
    </row>
    <row r="202" spans="1:4" x14ac:dyDescent="0.25">
      <c r="A202">
        <v>37.44</v>
      </c>
      <c r="C202" s="2">
        <f>IF(B202&lt;&gt;0,(Modelo!$B$9/Modelo!$B$10)*((POWER(B202/Modelo!$B$14,(-Modelo!$B$11*Modelo!$B$10)/(Modelo!$B$12*Modelo!$B$13)))-1),0)</f>
        <v>0</v>
      </c>
      <c r="D202" s="2">
        <f t="shared" si="3"/>
        <v>0</v>
      </c>
    </row>
    <row r="203" spans="1:4" x14ac:dyDescent="0.25">
      <c r="A203">
        <v>37.631999999999998</v>
      </c>
      <c r="C203" s="2">
        <f>IF(B203&lt;&gt;0,(Modelo!$B$9/Modelo!$B$10)*((POWER(B203/Modelo!$B$14,(-Modelo!$B$11*Modelo!$B$10)/(Modelo!$B$12*Modelo!$B$13)))-1),0)</f>
        <v>0</v>
      </c>
      <c r="D203" s="2">
        <f t="shared" si="3"/>
        <v>0</v>
      </c>
    </row>
    <row r="204" spans="1:4" x14ac:dyDescent="0.25">
      <c r="A204">
        <v>37.823999999999998</v>
      </c>
      <c r="C204" s="2">
        <f>IF(B204&lt;&gt;0,(Modelo!$B$9/Modelo!$B$10)*((POWER(B204/Modelo!$B$14,(-Modelo!$B$11*Modelo!$B$10)/(Modelo!$B$12*Modelo!$B$13)))-1),0)</f>
        <v>0</v>
      </c>
      <c r="D204" s="2">
        <f t="shared" si="3"/>
        <v>0</v>
      </c>
    </row>
    <row r="205" spans="1:4" x14ac:dyDescent="0.25">
      <c r="A205">
        <v>38.015999999999998</v>
      </c>
      <c r="C205" s="2">
        <f>IF(B205&lt;&gt;0,(Modelo!$B$9/Modelo!$B$10)*((POWER(B205/Modelo!$B$14,(-Modelo!$B$11*Modelo!$B$10)/(Modelo!$B$12*Modelo!$B$13)))-1),0)</f>
        <v>0</v>
      </c>
      <c r="D205" s="2">
        <f t="shared" si="3"/>
        <v>0</v>
      </c>
    </row>
    <row r="206" spans="1:4" x14ac:dyDescent="0.25">
      <c r="A206">
        <v>38.207999999999998</v>
      </c>
      <c r="C206" s="2">
        <f>IF(B206&lt;&gt;0,(Modelo!$B$9/Modelo!$B$10)*((POWER(B206/Modelo!$B$14,(-Modelo!$B$11*Modelo!$B$10)/(Modelo!$B$12*Modelo!$B$13)))-1),0)</f>
        <v>0</v>
      </c>
      <c r="D206" s="2">
        <f t="shared" si="3"/>
        <v>0</v>
      </c>
    </row>
    <row r="207" spans="1:4" x14ac:dyDescent="0.25">
      <c r="A207">
        <v>38.4</v>
      </c>
      <c r="C207" s="2">
        <f>IF(B207&lt;&gt;0,(Modelo!$B$9/Modelo!$B$10)*((POWER(B207/Modelo!$B$14,(-Modelo!$B$11*Modelo!$B$10)/(Modelo!$B$12*Modelo!$B$13)))-1),0)</f>
        <v>0</v>
      </c>
      <c r="D207" s="2">
        <f t="shared" si="3"/>
        <v>0</v>
      </c>
    </row>
    <row r="208" spans="1:4" x14ac:dyDescent="0.25">
      <c r="A208">
        <v>38.591999999999999</v>
      </c>
      <c r="C208" s="2">
        <f>IF(B208&lt;&gt;0,(Modelo!$B$9/Modelo!$B$10)*((POWER(B208/Modelo!$B$14,(-Modelo!$B$11*Modelo!$B$10)/(Modelo!$B$12*Modelo!$B$13)))-1),0)</f>
        <v>0</v>
      </c>
      <c r="D208" s="2">
        <f t="shared" si="3"/>
        <v>0</v>
      </c>
    </row>
    <row r="209" spans="1:4" x14ac:dyDescent="0.25">
      <c r="A209">
        <v>38.783999999999999</v>
      </c>
      <c r="C209" s="2">
        <f>IF(B209&lt;&gt;0,(Modelo!$B$9/Modelo!$B$10)*((POWER(B209/Modelo!$B$14,(-Modelo!$B$11*Modelo!$B$10)/(Modelo!$B$12*Modelo!$B$13)))-1),0)</f>
        <v>0</v>
      </c>
      <c r="D209" s="2">
        <f t="shared" si="3"/>
        <v>0</v>
      </c>
    </row>
    <row r="210" spans="1:4" x14ac:dyDescent="0.25">
      <c r="A210">
        <v>38.9759999999999</v>
      </c>
      <c r="C210" s="2">
        <f>IF(B210&lt;&gt;0,(Modelo!$B$9/Modelo!$B$10)*((POWER(B210/Modelo!$B$14,(-Modelo!$B$11*Modelo!$B$10)/(Modelo!$B$12*Modelo!$B$13)))-1),0)</f>
        <v>0</v>
      </c>
      <c r="D210" s="2">
        <f t="shared" si="3"/>
        <v>0</v>
      </c>
    </row>
    <row r="211" spans="1:4" x14ac:dyDescent="0.25">
      <c r="A211">
        <v>39.1679999999999</v>
      </c>
      <c r="C211" s="2">
        <f>IF(B211&lt;&gt;0,(Modelo!$B$9/Modelo!$B$10)*((POWER(B211/Modelo!$B$14,(-Modelo!$B$11*Modelo!$B$10)/(Modelo!$B$12*Modelo!$B$13)))-1),0)</f>
        <v>0</v>
      </c>
      <c r="D211" s="2">
        <f t="shared" si="3"/>
        <v>0</v>
      </c>
    </row>
    <row r="212" spans="1:4" x14ac:dyDescent="0.25">
      <c r="A212">
        <v>39.3599999999999</v>
      </c>
      <c r="C212" s="2">
        <f>IF(B212&lt;&gt;0,(Modelo!$B$9/Modelo!$B$10)*((POWER(B212/Modelo!$B$14,(-Modelo!$B$11*Modelo!$B$10)/(Modelo!$B$12*Modelo!$B$13)))-1),0)</f>
        <v>0</v>
      </c>
      <c r="D212" s="2">
        <f t="shared" si="3"/>
        <v>0</v>
      </c>
    </row>
    <row r="213" spans="1:4" x14ac:dyDescent="0.25">
      <c r="A213">
        <v>39.5519999999999</v>
      </c>
      <c r="C213" s="2">
        <f>IF(B213&lt;&gt;0,(Modelo!$B$9/Modelo!$B$10)*((POWER(B213/Modelo!$B$14,(-Modelo!$B$11*Modelo!$B$10)/(Modelo!$B$12*Modelo!$B$13)))-1),0)</f>
        <v>0</v>
      </c>
      <c r="D213" s="2">
        <f t="shared" si="3"/>
        <v>0</v>
      </c>
    </row>
    <row r="214" spans="1:4" x14ac:dyDescent="0.25">
      <c r="A214">
        <v>39.7439999999999</v>
      </c>
      <c r="C214" s="2">
        <f>IF(B214&lt;&gt;0,(Modelo!$B$9/Modelo!$B$10)*((POWER(B214/Modelo!$B$14,(-Modelo!$B$11*Modelo!$B$10)/(Modelo!$B$12*Modelo!$B$13)))-1),0)</f>
        <v>0</v>
      </c>
      <c r="D214" s="2">
        <f t="shared" si="3"/>
        <v>0</v>
      </c>
    </row>
    <row r="215" spans="1:4" x14ac:dyDescent="0.25">
      <c r="A215">
        <v>39.9359999999999</v>
      </c>
      <c r="C215" s="2">
        <f>IF(B215&lt;&gt;0,(Modelo!$B$9/Modelo!$B$10)*((POWER(B215/Modelo!$B$14,(-Modelo!$B$11*Modelo!$B$10)/(Modelo!$B$12*Modelo!$B$13)))-1),0)</f>
        <v>0</v>
      </c>
      <c r="D215" s="2">
        <f t="shared" si="3"/>
        <v>0</v>
      </c>
    </row>
    <row r="216" spans="1:4" x14ac:dyDescent="0.25">
      <c r="A216">
        <v>40.127999999999901</v>
      </c>
      <c r="C216" s="2">
        <f>IF(B216&lt;&gt;0,(Modelo!$B$9/Modelo!$B$10)*((POWER(B216/Modelo!$B$14,(-Modelo!$B$11*Modelo!$B$10)/(Modelo!$B$12*Modelo!$B$13)))-1),0)</f>
        <v>0</v>
      </c>
      <c r="D216" s="2">
        <f t="shared" si="3"/>
        <v>0</v>
      </c>
    </row>
    <row r="217" spans="1:4" x14ac:dyDescent="0.25">
      <c r="A217">
        <v>40.319999999999901</v>
      </c>
      <c r="C217" s="2">
        <f>IF(B217&lt;&gt;0,(Modelo!$B$9/Modelo!$B$10)*((POWER(B217/Modelo!$B$14,(-Modelo!$B$11*Modelo!$B$10)/(Modelo!$B$12*Modelo!$B$13)))-1),0)</f>
        <v>0</v>
      </c>
      <c r="D217" s="2">
        <f t="shared" si="3"/>
        <v>0</v>
      </c>
    </row>
    <row r="218" spans="1:4" x14ac:dyDescent="0.25">
      <c r="A218">
        <v>40.511999999999901</v>
      </c>
      <c r="C218" s="2">
        <f>IF(B218&lt;&gt;0,(Modelo!$B$9/Modelo!$B$10)*((POWER(B218/Modelo!$B$14,(-Modelo!$B$11*Modelo!$B$10)/(Modelo!$B$12*Modelo!$B$13)))-1),0)</f>
        <v>0</v>
      </c>
      <c r="D218" s="2">
        <f t="shared" si="3"/>
        <v>0</v>
      </c>
    </row>
    <row r="219" spans="1:4" x14ac:dyDescent="0.25">
      <c r="A219">
        <v>40.703999999999901</v>
      </c>
      <c r="C219" s="2">
        <f>IF(B219&lt;&gt;0,(Modelo!$B$9/Modelo!$B$10)*((POWER(B219/Modelo!$B$14,(-Modelo!$B$11*Modelo!$B$10)/(Modelo!$B$12*Modelo!$B$13)))-1),0)</f>
        <v>0</v>
      </c>
      <c r="D219" s="2">
        <f t="shared" si="3"/>
        <v>0</v>
      </c>
    </row>
    <row r="220" spans="1:4" x14ac:dyDescent="0.25">
      <c r="A220">
        <v>40.895999999999901</v>
      </c>
      <c r="C220" s="2">
        <f>IF(B220&lt;&gt;0,(Modelo!$B$9/Modelo!$B$10)*((POWER(B220/Modelo!$B$14,(-Modelo!$B$11*Modelo!$B$10)/(Modelo!$B$12*Modelo!$B$13)))-1),0)</f>
        <v>0</v>
      </c>
      <c r="D220" s="2">
        <f t="shared" si="3"/>
        <v>0</v>
      </c>
    </row>
    <row r="221" spans="1:4" x14ac:dyDescent="0.25">
      <c r="A221">
        <v>41.087999999999901</v>
      </c>
      <c r="C221" s="2">
        <f>IF(B221&lt;&gt;0,(Modelo!$B$9/Modelo!$B$10)*((POWER(B221/Modelo!$B$14,(-Modelo!$B$11*Modelo!$B$10)/(Modelo!$B$12*Modelo!$B$13)))-1),0)</f>
        <v>0</v>
      </c>
      <c r="D221" s="2">
        <f t="shared" si="3"/>
        <v>0</v>
      </c>
    </row>
    <row r="222" spans="1:4" x14ac:dyDescent="0.25">
      <c r="A222">
        <v>41.279999999999902</v>
      </c>
      <c r="C222" s="2">
        <f>IF(B222&lt;&gt;0,(Modelo!$B$9/Modelo!$B$10)*((POWER(B222/Modelo!$B$14,(-Modelo!$B$11*Modelo!$B$10)/(Modelo!$B$12*Modelo!$B$13)))-1),0)</f>
        <v>0</v>
      </c>
      <c r="D222" s="2">
        <f t="shared" si="3"/>
        <v>0</v>
      </c>
    </row>
    <row r="223" spans="1:4" x14ac:dyDescent="0.25">
      <c r="A223">
        <v>41.471999999999902</v>
      </c>
      <c r="C223" s="2">
        <f>IF(B223&lt;&gt;0,(Modelo!$B$9/Modelo!$B$10)*((POWER(B223/Modelo!$B$14,(-Modelo!$B$11*Modelo!$B$10)/(Modelo!$B$12*Modelo!$B$13)))-1),0)</f>
        <v>0</v>
      </c>
      <c r="D223" s="2">
        <f t="shared" si="3"/>
        <v>0</v>
      </c>
    </row>
    <row r="224" spans="1:4" x14ac:dyDescent="0.25">
      <c r="A224">
        <v>41.663999999999902</v>
      </c>
      <c r="C224" s="2">
        <f>IF(B224&lt;&gt;0,(Modelo!$B$9/Modelo!$B$10)*((POWER(B224/Modelo!$B$14,(-Modelo!$B$11*Modelo!$B$10)/(Modelo!$B$12*Modelo!$B$13)))-1),0)</f>
        <v>0</v>
      </c>
      <c r="D224" s="2">
        <f t="shared" si="3"/>
        <v>0</v>
      </c>
    </row>
    <row r="225" spans="1:4" x14ac:dyDescent="0.25">
      <c r="A225">
        <v>41.855999999999902</v>
      </c>
      <c r="C225" s="2">
        <f>IF(B225&lt;&gt;0,(Modelo!$B$9/Modelo!$B$10)*((POWER(B225/Modelo!$B$14,(-Modelo!$B$11*Modelo!$B$10)/(Modelo!$B$12*Modelo!$B$13)))-1),0)</f>
        <v>0</v>
      </c>
      <c r="D225" s="2">
        <f t="shared" si="3"/>
        <v>0</v>
      </c>
    </row>
    <row r="226" spans="1:4" x14ac:dyDescent="0.25">
      <c r="A226">
        <v>42.047999999999902</v>
      </c>
      <c r="C226" s="2">
        <f>IF(B226&lt;&gt;0,(Modelo!$B$9/Modelo!$B$10)*((POWER(B226/Modelo!$B$14,(-Modelo!$B$11*Modelo!$B$10)/(Modelo!$B$12*Modelo!$B$13)))-1),0)</f>
        <v>0</v>
      </c>
      <c r="D226" s="2">
        <f t="shared" ref="D226:D234" si="4">IF(B226&lt;&gt;0,C226-$C$2,0)</f>
        <v>0</v>
      </c>
    </row>
    <row r="227" spans="1:4" x14ac:dyDescent="0.25">
      <c r="A227">
        <v>42.239999999999903</v>
      </c>
      <c r="C227" s="2">
        <f>IF(B227&lt;&gt;0,(Modelo!$B$9/Modelo!$B$10)*((POWER(B227/Modelo!$B$14,(-Modelo!$B$11*Modelo!$B$10)/(Modelo!$B$12*Modelo!$B$13)))-1),0)</f>
        <v>0</v>
      </c>
      <c r="D227" s="2">
        <f t="shared" si="4"/>
        <v>0</v>
      </c>
    </row>
    <row r="228" spans="1:4" x14ac:dyDescent="0.25">
      <c r="A228">
        <v>42.431999999999903</v>
      </c>
      <c r="C228" s="2">
        <f>IF(B228&lt;&gt;0,(Modelo!$B$9/Modelo!$B$10)*((POWER(B228/Modelo!$B$14,(-Modelo!$B$11*Modelo!$B$10)/(Modelo!$B$12*Modelo!$B$13)))-1),0)</f>
        <v>0</v>
      </c>
      <c r="D228" s="2">
        <f t="shared" si="4"/>
        <v>0</v>
      </c>
    </row>
    <row r="229" spans="1:4" x14ac:dyDescent="0.25">
      <c r="A229">
        <v>42.623999999999903</v>
      </c>
      <c r="C229" s="2">
        <f>IF(B229&lt;&gt;0,(Modelo!$B$9/Modelo!$B$10)*((POWER(B229/Modelo!$B$14,(-Modelo!$B$11*Modelo!$B$10)/(Modelo!$B$12*Modelo!$B$13)))-1),0)</f>
        <v>0</v>
      </c>
      <c r="D229" s="2">
        <f t="shared" si="4"/>
        <v>0</v>
      </c>
    </row>
    <row r="230" spans="1:4" x14ac:dyDescent="0.25">
      <c r="A230">
        <v>42.815999999999903</v>
      </c>
      <c r="C230" s="2">
        <f>IF(B230&lt;&gt;0,(Modelo!$B$9/Modelo!$B$10)*((POWER(B230/Modelo!$B$14,(-Modelo!$B$11*Modelo!$B$10)/(Modelo!$B$12*Modelo!$B$13)))-1),0)</f>
        <v>0</v>
      </c>
      <c r="D230" s="2">
        <f t="shared" si="4"/>
        <v>0</v>
      </c>
    </row>
    <row r="231" spans="1:4" x14ac:dyDescent="0.25">
      <c r="A231">
        <v>43.007999999999903</v>
      </c>
      <c r="C231" s="2">
        <f>IF(B231&lt;&gt;0,(Modelo!$B$9/Modelo!$B$10)*((POWER(B231/Modelo!$B$14,(-Modelo!$B$11*Modelo!$B$10)/(Modelo!$B$12*Modelo!$B$13)))-1),0)</f>
        <v>0</v>
      </c>
      <c r="D231" s="2">
        <f t="shared" si="4"/>
        <v>0</v>
      </c>
    </row>
    <row r="232" spans="1:4" x14ac:dyDescent="0.25">
      <c r="A232">
        <v>43.199999999999903</v>
      </c>
      <c r="C232" s="2">
        <f>IF(B232&lt;&gt;0,(Modelo!$B$9/Modelo!$B$10)*((POWER(B232/Modelo!$B$14,(-Modelo!$B$11*Modelo!$B$10)/(Modelo!$B$12*Modelo!$B$13)))-1),0)</f>
        <v>0</v>
      </c>
      <c r="D232" s="2">
        <f t="shared" si="4"/>
        <v>0</v>
      </c>
    </row>
    <row r="233" spans="1:4" x14ac:dyDescent="0.25">
      <c r="A233">
        <v>43.391999999999904</v>
      </c>
      <c r="C233" s="2">
        <f>IF(B233&lt;&gt;0,(Modelo!$B$9/Modelo!$B$10)*((POWER(B233/Modelo!$B$14,(-Modelo!$B$11*Modelo!$B$10)/(Modelo!$B$12*Modelo!$B$13)))-1),0)</f>
        <v>0</v>
      </c>
      <c r="D233" s="2">
        <f t="shared" si="4"/>
        <v>0</v>
      </c>
    </row>
    <row r="234" spans="1:4" x14ac:dyDescent="0.25">
      <c r="A234">
        <v>43.583999999999897</v>
      </c>
      <c r="C234" s="2">
        <f>IF(B234&lt;&gt;0,(Modelo!$B$9/Modelo!$B$10)*((POWER(B234/Modelo!$B$14,(-Modelo!$B$11*Modelo!$B$10)/(Modelo!$B$12*Modelo!$B$13)))-1),0)</f>
        <v>0</v>
      </c>
      <c r="D234" s="2">
        <f t="shared" si="4"/>
        <v>0</v>
      </c>
    </row>
  </sheetData>
  <mergeCells count="2">
    <mergeCell ref="B5:D5"/>
    <mergeCell ref="F5:G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zoomScaleNormal="100" workbookViewId="0">
      <selection activeCell="I12" sqref="I12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38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10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10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10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10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10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10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10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10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10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10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10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10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10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10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10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10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10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10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10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10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10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10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24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</sheetData>
  <mergeCells count="8">
    <mergeCell ref="F1:I1"/>
    <mergeCell ref="M6:N6"/>
    <mergeCell ref="P6:Q6"/>
    <mergeCell ref="A2:C2"/>
    <mergeCell ref="A3:C3"/>
    <mergeCell ref="A4:C4"/>
    <mergeCell ref="A5:C5"/>
    <mergeCell ref="A1:B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abSelected="1" zoomScaleNormal="100" workbookViewId="0">
      <selection activeCell="C8" sqref="C8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64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C8" s="65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C9" s="6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C10" s="6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C11" s="6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C12" s="6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C13" s="6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C14" s="6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C15" s="6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C16" s="6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C17" s="6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C18" s="6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C19" s="6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C20" s="6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C21" s="6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C22" s="6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C23" s="6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C24" s="6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C25" s="6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C26" s="6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C27" s="6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C28" s="6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C29" s="6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C30" s="6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C31" s="6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C32" s="6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C33" s="6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C34" s="6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C35" s="6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C36" s="6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C37" s="6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C38" s="6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C39" s="6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C40" s="6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C41" s="6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C42" s="6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C43" s="6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C44" s="6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C45" s="6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C46" s="6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C47" s="6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C48" s="6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C49" s="6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C50" s="6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C51" s="6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C52" s="6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C53" s="6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C54" s="6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C55" s="6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C56" s="6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C57" s="6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C58" s="6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C59" s="6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C60" s="6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C61" s="6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C62" s="6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C63" s="6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C64" s="6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C65" s="6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C66" s="6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C67" s="6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C68" s="6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C69" s="6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C70" s="6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C71" s="6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C72" s="6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C73" s="6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C74" s="6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C75" s="6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66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66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66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66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66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66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66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66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66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66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66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66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66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66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66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66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66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66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66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66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66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66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10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  <row r="249" spans="1:11" x14ac:dyDescent="0.25">
      <c r="C249" s="10"/>
    </row>
    <row r="250" spans="1:11" x14ac:dyDescent="0.25">
      <c r="C250" s="24"/>
    </row>
  </sheetData>
  <mergeCells count="8">
    <mergeCell ref="M6:N6"/>
    <mergeCell ref="P6:Q6"/>
    <mergeCell ref="A1:B1"/>
    <mergeCell ref="F1:I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zoomScaleNormal="100" workbookViewId="0">
      <selection activeCell="D2" sqref="D2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64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10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10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10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10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10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10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10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10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10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10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10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10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10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10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10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10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10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10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10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10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10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10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24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</sheetData>
  <mergeCells count="8">
    <mergeCell ref="M6:N6"/>
    <mergeCell ref="P6:Q6"/>
    <mergeCell ref="A1:B1"/>
    <mergeCell ref="F1:I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zoomScaleNormal="100" workbookViewId="0">
      <selection activeCell="D2" sqref="D2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64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10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10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10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10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10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10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10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10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10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10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10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10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10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10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10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10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10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10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10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10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10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10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24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</sheetData>
  <mergeCells count="8">
    <mergeCell ref="M6:N6"/>
    <mergeCell ref="P6:Q6"/>
    <mergeCell ref="A1:B1"/>
    <mergeCell ref="F1:I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zoomScaleNormal="100" workbookViewId="0">
      <selection activeCell="D2" sqref="D2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64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10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10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10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10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10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10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10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10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10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10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10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10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10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10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10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10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10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10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10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10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10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10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24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</sheetData>
  <mergeCells count="8">
    <mergeCell ref="M6:N6"/>
    <mergeCell ref="P6:Q6"/>
    <mergeCell ref="A1:B1"/>
    <mergeCell ref="F1:I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zoomScaleNormal="100" workbookViewId="0">
      <selection activeCell="C8" sqref="C8"/>
    </sheetView>
  </sheetViews>
  <sheetFormatPr defaultRowHeight="15" x14ac:dyDescent="0.25"/>
  <cols>
    <col min="1" max="1" width="9.625" customWidth="1"/>
    <col min="2" max="2" width="1.625" customWidth="1"/>
    <col min="3" max="6" width="10.625" customWidth="1"/>
    <col min="7" max="7" width="1.625" customWidth="1"/>
    <col min="8" max="11" width="10.625" customWidth="1"/>
    <col min="12" max="12" width="1.625" customWidth="1"/>
    <col min="13" max="14" width="10.625" customWidth="1"/>
    <col min="15" max="15" width="1.625" customWidth="1"/>
    <col min="16" max="17" width="10.625" customWidth="1"/>
    <col min="18" max="18" width="7.125" customWidth="1"/>
    <col min="31" max="31" width="1.625" customWidth="1"/>
  </cols>
  <sheetData>
    <row r="1" spans="1:17" ht="15.75" thickBot="1" x14ac:dyDescent="0.3">
      <c r="A1" s="80" t="s">
        <v>32</v>
      </c>
      <c r="B1" s="81"/>
      <c r="C1" s="37"/>
      <c r="D1" s="64" t="s">
        <v>31</v>
      </c>
      <c r="E1" s="37"/>
      <c r="F1" s="68" t="s">
        <v>33</v>
      </c>
      <c r="G1" s="69"/>
      <c r="H1" s="69"/>
      <c r="I1" s="69"/>
      <c r="J1" s="37"/>
    </row>
    <row r="2" spans="1:17" ht="16.5" thickTop="1" thickBot="1" x14ac:dyDescent="0.3">
      <c r="A2" s="74" t="s">
        <v>44</v>
      </c>
      <c r="B2" s="75"/>
      <c r="C2" s="75"/>
      <c r="D2" s="46"/>
      <c r="E2" s="60" t="s">
        <v>29</v>
      </c>
      <c r="F2" s="48"/>
      <c r="G2" s="48"/>
      <c r="H2" s="47"/>
      <c r="I2" s="57"/>
      <c r="J2" s="60" t="s">
        <v>29</v>
      </c>
      <c r="K2" s="58"/>
      <c r="L2" s="48"/>
      <c r="M2" s="47"/>
      <c r="N2" s="49"/>
      <c r="O2" s="48"/>
      <c r="P2" s="47"/>
      <c r="Q2" s="50"/>
    </row>
    <row r="3" spans="1:17" x14ac:dyDescent="0.25">
      <c r="A3" s="76" t="s">
        <v>45</v>
      </c>
      <c r="B3" s="77"/>
      <c r="C3" s="77"/>
      <c r="D3" s="14"/>
      <c r="E3" s="59">
        <f>IF(D3&lt;&gt;0,(Modelo!$B$9/Modelo!$B$10)*((POWER(D3/Modelo!$B$14,(-Modelo!$B$11*Modelo!$B$10)/(Modelo!$B$12*Modelo!$B$13)))-1),0)</f>
        <v>0</v>
      </c>
      <c r="F3" s="44" t="s">
        <v>48</v>
      </c>
      <c r="G3" s="28"/>
      <c r="H3" s="11"/>
      <c r="I3" s="35"/>
      <c r="J3" s="59">
        <f>IF(I3&lt;&gt;0,(Modelo!$B$9/Modelo!$B$10)*((POWER(I3/Modelo!$B$14,(-Modelo!$B$11*Modelo!$B$10)/(Modelo!$B$12*Modelo!$B$13)))-1),0)</f>
        <v>0</v>
      </c>
      <c r="K3" s="44" t="s">
        <v>48</v>
      </c>
      <c r="L3" s="43"/>
      <c r="M3" s="36">
        <f>M8</f>
        <v>0</v>
      </c>
      <c r="N3" s="44" t="s">
        <v>48</v>
      </c>
      <c r="O3" s="43"/>
      <c r="P3" s="36">
        <f>P8</f>
        <v>0</v>
      </c>
      <c r="Q3" s="44" t="s">
        <v>48</v>
      </c>
    </row>
    <row r="4" spans="1:17" x14ac:dyDescent="0.25">
      <c r="A4" s="76" t="s">
        <v>46</v>
      </c>
      <c r="B4" s="77"/>
      <c r="C4" s="77"/>
      <c r="D4" s="14"/>
      <c r="E4" s="59">
        <f>IF(D4&lt;&gt;0,(Modelo!$B$9/Modelo!$B$10)*((POWER(D4/Modelo!$B$14,(-Modelo!$B$11*Modelo!$B$10)/(Modelo!$B$12*Modelo!$B$13)))-1),0)</f>
        <v>0</v>
      </c>
      <c r="F4" s="45">
        <f>E4-E3</f>
        <v>0</v>
      </c>
      <c r="G4" s="28"/>
      <c r="H4" s="11"/>
      <c r="I4" s="35"/>
      <c r="J4" s="59">
        <f>IF(I4&lt;&gt;0,(Modelo!$B$9/Modelo!$B$10)*((POWER(I4/Modelo!$B$14,(-Modelo!$B$11*Modelo!$B$10)/(Modelo!$B$12*Modelo!$B$13)))-1),0)</f>
        <v>0</v>
      </c>
      <c r="K4" s="45">
        <f>J4-J3</f>
        <v>0</v>
      </c>
      <c r="L4" s="28"/>
      <c r="M4" s="62" t="e">
        <f>SMALL(M8:M248,1)</f>
        <v>#NUM!</v>
      </c>
      <c r="N4" s="45" t="e">
        <f>LARGE(N8:N248,1)</f>
        <v>#NUM!</v>
      </c>
      <c r="O4" s="28"/>
      <c r="P4" s="62" t="e">
        <f>SMALL(P8:P248,1)</f>
        <v>#NUM!</v>
      </c>
      <c r="Q4" s="45" t="e">
        <f>LARGE(Q8:Q248,1)</f>
        <v>#NUM!</v>
      </c>
    </row>
    <row r="5" spans="1:17" ht="15.75" thickBot="1" x14ac:dyDescent="0.3">
      <c r="A5" s="78" t="s">
        <v>47</v>
      </c>
      <c r="B5" s="79"/>
      <c r="C5" s="79"/>
      <c r="D5" s="51" t="str">
        <f>IF($J$1&lt;&gt;0,D3-($J$1*101325/760),"N/A")</f>
        <v>N/A</v>
      </c>
      <c r="E5" s="61" t="str">
        <f>IF(D5&lt;&gt;"N/A",(Modelo!$B$9/Modelo!$B$10)*((POWER(D5/Modelo!$B$14,(-Modelo!$B$11*Modelo!$B$10)/(Modelo!$B$12*Modelo!$B$13)))-1),D5)</f>
        <v>N/A</v>
      </c>
      <c r="F5" s="52" t="str">
        <f>IF(E5&lt;&gt;"N/A",E5-E3,E5)</f>
        <v>N/A</v>
      </c>
      <c r="G5" s="53"/>
      <c r="H5" s="54"/>
      <c r="I5" s="51" t="str">
        <f>IF($J$1&lt;&gt;0,I3-($J$1*101325/760),"N/A")</f>
        <v>N/A</v>
      </c>
      <c r="J5" s="61" t="str">
        <f>IF(I5&lt;&gt;"N/A",(Modelo!$B$9/Modelo!$B$10)*((POWER(I5/Modelo!$B$14,(-Modelo!$B$11*Modelo!$B$10)/(Modelo!$B$12*Modelo!$B$13)))-1),I5)</f>
        <v>N/A</v>
      </c>
      <c r="K5" s="52" t="str">
        <f>IF(J5&lt;&gt;"N/A",J5-J3,J5)</f>
        <v>N/A</v>
      </c>
      <c r="L5" s="53"/>
      <c r="M5" s="55">
        <f>M3-($J$1*101325/760)</f>
        <v>0</v>
      </c>
      <c r="N5" s="52">
        <f>IF(M5&lt;&gt;0,((Modelo!$B$9/Modelo!$B$10)*((POWER(M5/Modelo!$B$14,(-Modelo!$B$11*Modelo!$B$10)/(Modelo!$B$12*Modelo!$B$13)))-1))-((((Modelo!$B$9/Modelo!$B$10)*((POWER(M3/Modelo!$B$14,(-Modelo!$B$11*Modelo!$B$10)/(Modelo!$B$12*Modelo!$B$13)))-1)))),0)</f>
        <v>0</v>
      </c>
      <c r="O5" s="53"/>
      <c r="P5" s="55">
        <f>P3-($J$1*101325/760)</f>
        <v>0</v>
      </c>
      <c r="Q5" s="56">
        <f>IF(P5&lt;&gt;0,((Modelo!$B$9/Modelo!$B$10)*((POWER(P5/Modelo!$B$14,(-Modelo!$B$11*Modelo!$B$10)/(Modelo!$B$12*Modelo!$B$13)))-1))-((((Modelo!$B$9/Modelo!$B$10)*((POWER(P3/Modelo!$B$14,(-Modelo!$B$11*Modelo!$B$10)/(Modelo!$B$12*Modelo!$B$13)))-1)))),0)</f>
        <v>0</v>
      </c>
    </row>
    <row r="6" spans="1:17" ht="15.75" thickTop="1" x14ac:dyDescent="0.25">
      <c r="C6" s="39" t="s">
        <v>49</v>
      </c>
      <c r="D6" s="40"/>
      <c r="E6" s="40"/>
      <c r="F6" s="33"/>
      <c r="G6" s="30"/>
      <c r="H6" s="41" t="s">
        <v>50</v>
      </c>
      <c r="I6" s="42"/>
      <c r="J6" s="42"/>
      <c r="K6" s="34"/>
      <c r="L6" s="31"/>
      <c r="M6" s="70" t="s">
        <v>25</v>
      </c>
      <c r="N6" s="71"/>
      <c r="O6" s="31"/>
      <c r="P6" s="72" t="s">
        <v>26</v>
      </c>
      <c r="Q6" s="73"/>
    </row>
    <row r="7" spans="1:17" x14ac:dyDescent="0.25">
      <c r="A7" s="12" t="s">
        <v>30</v>
      </c>
      <c r="B7" s="10"/>
      <c r="C7" s="12" t="s">
        <v>34</v>
      </c>
      <c r="D7" s="12" t="s">
        <v>35</v>
      </c>
      <c r="E7" s="12" t="s">
        <v>27</v>
      </c>
      <c r="F7" s="12" t="s">
        <v>36</v>
      </c>
      <c r="G7" s="32"/>
      <c r="H7" s="12" t="s">
        <v>39</v>
      </c>
      <c r="I7" s="12" t="s">
        <v>38</v>
      </c>
      <c r="J7" s="12" t="s">
        <v>28</v>
      </c>
      <c r="K7" s="12" t="s">
        <v>37</v>
      </c>
      <c r="L7" s="32"/>
      <c r="M7" s="12" t="s">
        <v>40</v>
      </c>
      <c r="N7" s="12" t="s">
        <v>41</v>
      </c>
      <c r="O7" s="32"/>
      <c r="P7" s="12" t="s">
        <v>42</v>
      </c>
      <c r="Q7" s="12" t="s">
        <v>43</v>
      </c>
    </row>
    <row r="8" spans="1:17" x14ac:dyDescent="0.25">
      <c r="A8" s="15">
        <v>0</v>
      </c>
      <c r="B8" s="16"/>
      <c r="D8" s="18"/>
      <c r="E8" s="19">
        <f>IF(D8&lt;&gt;0,(Modelo!$B$9/Modelo!$B$10)*((POWER(D8/Modelo!$B$14,(-Modelo!$B$11*Modelo!$B$10)/(Modelo!$B$12*Modelo!$B$13)))-1),0)</f>
        <v>0</v>
      </c>
      <c r="F8" s="20">
        <f t="shared" ref="F8:F33" si="0">IF(D8&lt;&gt;0,E8-$E$3,0)</f>
        <v>0</v>
      </c>
      <c r="G8" s="16"/>
      <c r="I8" s="18"/>
      <c r="J8" s="19">
        <f>IF(I8&lt;&gt;0,(Modelo!$B$9/Modelo!$B$10)*((POWER(I8/Modelo!$B$14,(-Modelo!$B$11*Modelo!$B$10)/(Modelo!$B$12*Modelo!$B$13)))-1),0)</f>
        <v>0</v>
      </c>
      <c r="K8" s="20">
        <f>IF(I8&lt;&gt;0,J8-J$3,0)</f>
        <v>0</v>
      </c>
      <c r="M8" s="17"/>
      <c r="N8" s="27"/>
      <c r="P8" s="17"/>
      <c r="Q8" s="27"/>
    </row>
    <row r="9" spans="1:17" x14ac:dyDescent="0.25">
      <c r="A9" s="16">
        <v>0.192</v>
      </c>
      <c r="B9" s="16"/>
      <c r="D9" s="10"/>
      <c r="E9" s="9">
        <f>IF(D9&lt;&gt;0,(Modelo!$B$9/Modelo!$B$10)*((POWER(D9/Modelo!$B$14,(-Modelo!$B$11*Modelo!$B$10)/(Modelo!$B$12*Modelo!$B$13)))-1),0)</f>
        <v>0</v>
      </c>
      <c r="F9" s="22">
        <f t="shared" si="0"/>
        <v>0</v>
      </c>
      <c r="G9" s="16"/>
      <c r="I9" s="10"/>
      <c r="J9" s="9">
        <f>IF(I9&lt;&gt;0,(Modelo!$B$9/Modelo!$B$10)*((POWER(I9/Modelo!$B$14,(-Modelo!$B$11*Modelo!$B$10)/(Modelo!$B$12*Modelo!$B$13)))-1),0)</f>
        <v>0</v>
      </c>
      <c r="K9" s="22">
        <f t="shared" ref="K9:K72" si="1">IF(I9&lt;&gt;0,J9-J$3,0)</f>
        <v>0</v>
      </c>
      <c r="M9" s="21"/>
      <c r="N9" s="28"/>
      <c r="P9" s="21"/>
      <c r="Q9" s="28"/>
    </row>
    <row r="10" spans="1:17" x14ac:dyDescent="0.25">
      <c r="A10" s="16">
        <v>0.38400000000000001</v>
      </c>
      <c r="B10" s="16"/>
      <c r="D10" s="10"/>
      <c r="E10" s="9">
        <f>IF(D10&lt;&gt;0,(Modelo!$B$9/Modelo!$B$10)*((POWER(D10/Modelo!$B$14,(-Modelo!$B$11*Modelo!$B$10)/(Modelo!$B$12*Modelo!$B$13)))-1),0)</f>
        <v>0</v>
      </c>
      <c r="F10" s="22">
        <f t="shared" si="0"/>
        <v>0</v>
      </c>
      <c r="G10" s="16"/>
      <c r="I10" s="10"/>
      <c r="J10" s="9">
        <f>IF(I10&lt;&gt;0,(Modelo!$B$9/Modelo!$B$10)*((POWER(I10/Modelo!$B$14,(-Modelo!$B$11*Modelo!$B$10)/(Modelo!$B$12*Modelo!$B$13)))-1),0)</f>
        <v>0</v>
      </c>
      <c r="K10" s="22">
        <f t="shared" si="1"/>
        <v>0</v>
      </c>
      <c r="M10" s="21"/>
      <c r="N10" s="28"/>
      <c r="P10" s="21"/>
      <c r="Q10" s="28"/>
    </row>
    <row r="11" spans="1:17" x14ac:dyDescent="0.25">
      <c r="A11" s="16">
        <v>0.57599999999999996</v>
      </c>
      <c r="B11" s="16"/>
      <c r="D11" s="10"/>
      <c r="E11" s="9">
        <f>IF(D11&lt;&gt;0,(Modelo!$B$9/Modelo!$B$10)*((POWER(D11/Modelo!$B$14,(-Modelo!$B$11*Modelo!$B$10)/(Modelo!$B$12*Modelo!$B$13)))-1),0)</f>
        <v>0</v>
      </c>
      <c r="F11" s="22">
        <f t="shared" si="0"/>
        <v>0</v>
      </c>
      <c r="G11" s="16"/>
      <c r="I11" s="10"/>
      <c r="J11" s="9">
        <f>IF(I11&lt;&gt;0,(Modelo!$B$9/Modelo!$B$10)*((POWER(I11/Modelo!$B$14,(-Modelo!$B$11*Modelo!$B$10)/(Modelo!$B$12*Modelo!$B$13)))-1),0)</f>
        <v>0</v>
      </c>
      <c r="K11" s="22">
        <f t="shared" si="1"/>
        <v>0</v>
      </c>
      <c r="M11" s="21"/>
      <c r="N11" s="28"/>
      <c r="P11" s="21"/>
      <c r="Q11" s="28"/>
    </row>
    <row r="12" spans="1:17" x14ac:dyDescent="0.25">
      <c r="A12" s="16">
        <v>0.76800000000000002</v>
      </c>
      <c r="B12" s="16"/>
      <c r="D12" s="10"/>
      <c r="E12" s="9">
        <f>IF(D12&lt;&gt;0,(Modelo!$B$9/Modelo!$B$10)*((POWER(D12/Modelo!$B$14,(-Modelo!$B$11*Modelo!$B$10)/(Modelo!$B$12*Modelo!$B$13)))-1),0)</f>
        <v>0</v>
      </c>
      <c r="F12" s="22">
        <f t="shared" si="0"/>
        <v>0</v>
      </c>
      <c r="G12" s="16"/>
      <c r="I12" s="10"/>
      <c r="J12" s="9">
        <f>IF(I12&lt;&gt;0,(Modelo!$B$9/Modelo!$B$10)*((POWER(I12/Modelo!$B$14,(-Modelo!$B$11*Modelo!$B$10)/(Modelo!$B$12*Modelo!$B$13)))-1),0)</f>
        <v>0</v>
      </c>
      <c r="K12" s="22">
        <f t="shared" si="1"/>
        <v>0</v>
      </c>
      <c r="M12" s="21"/>
      <c r="N12" s="28"/>
      <c r="P12" s="21"/>
      <c r="Q12" s="28"/>
    </row>
    <row r="13" spans="1:17" x14ac:dyDescent="0.25">
      <c r="A13" s="16">
        <v>0.96</v>
      </c>
      <c r="B13" s="16"/>
      <c r="D13" s="10"/>
      <c r="E13" s="9">
        <f>IF(D13&lt;&gt;0,(Modelo!$B$9/Modelo!$B$10)*((POWER(D13/Modelo!$B$14,(-Modelo!$B$11*Modelo!$B$10)/(Modelo!$B$12*Modelo!$B$13)))-1),0)</f>
        <v>0</v>
      </c>
      <c r="F13" s="22">
        <f t="shared" si="0"/>
        <v>0</v>
      </c>
      <c r="G13" s="16"/>
      <c r="I13" s="10"/>
      <c r="J13" s="9">
        <f>IF(I13&lt;&gt;0,(Modelo!$B$9/Modelo!$B$10)*((POWER(I13/Modelo!$B$14,(-Modelo!$B$11*Modelo!$B$10)/(Modelo!$B$12*Modelo!$B$13)))-1),0)</f>
        <v>0</v>
      </c>
      <c r="K13" s="22">
        <f t="shared" si="1"/>
        <v>0</v>
      </c>
      <c r="M13" s="21"/>
      <c r="N13" s="28"/>
      <c r="P13" s="21"/>
      <c r="Q13" s="28"/>
    </row>
    <row r="14" spans="1:17" x14ac:dyDescent="0.25">
      <c r="A14" s="16">
        <v>1.1519999999999999</v>
      </c>
      <c r="B14" s="16"/>
      <c r="D14" s="10"/>
      <c r="E14" s="9">
        <f>IF(D14&lt;&gt;0,(Modelo!$B$9/Modelo!$B$10)*((POWER(D14/Modelo!$B$14,(-Modelo!$B$11*Modelo!$B$10)/(Modelo!$B$12*Modelo!$B$13)))-1),0)</f>
        <v>0</v>
      </c>
      <c r="F14" s="22">
        <f t="shared" si="0"/>
        <v>0</v>
      </c>
      <c r="G14" s="16"/>
      <c r="I14" s="10"/>
      <c r="J14" s="9">
        <f>IF(I14&lt;&gt;0,(Modelo!$B$9/Modelo!$B$10)*((POWER(I14/Modelo!$B$14,(-Modelo!$B$11*Modelo!$B$10)/(Modelo!$B$12*Modelo!$B$13)))-1),0)</f>
        <v>0</v>
      </c>
      <c r="K14" s="22">
        <f t="shared" si="1"/>
        <v>0</v>
      </c>
      <c r="M14" s="21"/>
      <c r="N14" s="28"/>
      <c r="P14" s="21"/>
      <c r="Q14" s="28"/>
    </row>
    <row r="15" spans="1:17" x14ac:dyDescent="0.25">
      <c r="A15" s="16">
        <v>1.3440000000000001</v>
      </c>
      <c r="B15" s="16"/>
      <c r="D15" s="10"/>
      <c r="E15" s="9">
        <f>IF(D15&lt;&gt;0,(Modelo!$B$9/Modelo!$B$10)*((POWER(D15/Modelo!$B$14,(-Modelo!$B$11*Modelo!$B$10)/(Modelo!$B$12*Modelo!$B$13)))-1),0)</f>
        <v>0</v>
      </c>
      <c r="F15" s="22">
        <f t="shared" si="0"/>
        <v>0</v>
      </c>
      <c r="G15" s="16"/>
      <c r="I15" s="10"/>
      <c r="J15" s="9">
        <f>IF(I15&lt;&gt;0,(Modelo!$B$9/Modelo!$B$10)*((POWER(I15/Modelo!$B$14,(-Modelo!$B$11*Modelo!$B$10)/(Modelo!$B$12*Modelo!$B$13)))-1),0)</f>
        <v>0</v>
      </c>
      <c r="K15" s="22">
        <f t="shared" si="1"/>
        <v>0</v>
      </c>
      <c r="M15" s="21"/>
      <c r="N15" s="28"/>
      <c r="P15" s="21"/>
      <c r="Q15" s="28"/>
    </row>
    <row r="16" spans="1:17" x14ac:dyDescent="0.25">
      <c r="A16" s="16">
        <v>1.536</v>
      </c>
      <c r="B16" s="16"/>
      <c r="D16" s="10"/>
      <c r="E16" s="9">
        <f>IF(D16&lt;&gt;0,(Modelo!$B$9/Modelo!$B$10)*((POWER(D16/Modelo!$B$14,(-Modelo!$B$11*Modelo!$B$10)/(Modelo!$B$12*Modelo!$B$13)))-1),0)</f>
        <v>0</v>
      </c>
      <c r="F16" s="22">
        <f t="shared" si="0"/>
        <v>0</v>
      </c>
      <c r="G16" s="16"/>
      <c r="I16" s="10"/>
      <c r="J16" s="9">
        <f>IF(I16&lt;&gt;0,(Modelo!$B$9/Modelo!$B$10)*((POWER(I16/Modelo!$B$14,(-Modelo!$B$11*Modelo!$B$10)/(Modelo!$B$12*Modelo!$B$13)))-1),0)</f>
        <v>0</v>
      </c>
      <c r="K16" s="22">
        <f t="shared" si="1"/>
        <v>0</v>
      </c>
      <c r="M16" s="21"/>
      <c r="N16" s="28"/>
      <c r="P16" s="21"/>
      <c r="Q16" s="28"/>
    </row>
    <row r="17" spans="1:17" x14ac:dyDescent="0.25">
      <c r="A17" s="16">
        <v>1.728</v>
      </c>
      <c r="B17" s="16"/>
      <c r="D17" s="10"/>
      <c r="E17" s="9">
        <f>IF(D17&lt;&gt;0,(Modelo!$B$9/Modelo!$B$10)*((POWER(D17/Modelo!$B$14,(-Modelo!$B$11*Modelo!$B$10)/(Modelo!$B$12*Modelo!$B$13)))-1),0)</f>
        <v>0</v>
      </c>
      <c r="F17" s="22">
        <f t="shared" si="0"/>
        <v>0</v>
      </c>
      <c r="G17" s="16"/>
      <c r="I17" s="10"/>
      <c r="J17" s="9">
        <f>IF(I17&lt;&gt;0,(Modelo!$B$9/Modelo!$B$10)*((POWER(I17/Modelo!$B$14,(-Modelo!$B$11*Modelo!$B$10)/(Modelo!$B$12*Modelo!$B$13)))-1),0)</f>
        <v>0</v>
      </c>
      <c r="K17" s="22">
        <f t="shared" si="1"/>
        <v>0</v>
      </c>
      <c r="M17" s="21"/>
      <c r="N17" s="28"/>
      <c r="P17" s="21"/>
      <c r="Q17" s="28"/>
    </row>
    <row r="18" spans="1:17" x14ac:dyDescent="0.25">
      <c r="A18" s="16">
        <v>1.92</v>
      </c>
      <c r="B18" s="16"/>
      <c r="D18" s="10"/>
      <c r="E18" s="9">
        <f>IF(D18&lt;&gt;0,(Modelo!$B$9/Modelo!$B$10)*((POWER(D18/Modelo!$B$14,(-Modelo!$B$11*Modelo!$B$10)/(Modelo!$B$12*Modelo!$B$13)))-1),0)</f>
        <v>0</v>
      </c>
      <c r="F18" s="22">
        <f t="shared" si="0"/>
        <v>0</v>
      </c>
      <c r="G18" s="16"/>
      <c r="I18" s="10"/>
      <c r="J18" s="9">
        <f>IF(I18&lt;&gt;0,(Modelo!$B$9/Modelo!$B$10)*((POWER(I18/Modelo!$B$14,(-Modelo!$B$11*Modelo!$B$10)/(Modelo!$B$12*Modelo!$B$13)))-1),0)</f>
        <v>0</v>
      </c>
      <c r="K18" s="22">
        <f t="shared" si="1"/>
        <v>0</v>
      </c>
      <c r="M18" s="21"/>
      <c r="N18" s="28"/>
      <c r="P18" s="21"/>
      <c r="Q18" s="28"/>
    </row>
    <row r="19" spans="1:17" x14ac:dyDescent="0.25">
      <c r="A19" s="16">
        <v>2.1120000000000001</v>
      </c>
      <c r="B19" s="16"/>
      <c r="D19" s="10"/>
      <c r="E19" s="9">
        <f>IF(D19&lt;&gt;0,(Modelo!$B$9/Modelo!$B$10)*((POWER(D19/Modelo!$B$14,(-Modelo!$B$11*Modelo!$B$10)/(Modelo!$B$12*Modelo!$B$13)))-1),0)</f>
        <v>0</v>
      </c>
      <c r="F19" s="22">
        <f t="shared" si="0"/>
        <v>0</v>
      </c>
      <c r="G19" s="16"/>
      <c r="I19" s="10"/>
      <c r="J19" s="9">
        <f>IF(I19&lt;&gt;0,(Modelo!$B$9/Modelo!$B$10)*((POWER(I19/Modelo!$B$14,(-Modelo!$B$11*Modelo!$B$10)/(Modelo!$B$12*Modelo!$B$13)))-1),0)</f>
        <v>0</v>
      </c>
      <c r="K19" s="22">
        <f t="shared" si="1"/>
        <v>0</v>
      </c>
      <c r="M19" s="21"/>
      <c r="N19" s="28"/>
      <c r="P19" s="21"/>
      <c r="Q19" s="28"/>
    </row>
    <row r="20" spans="1:17" x14ac:dyDescent="0.25">
      <c r="A20" s="16">
        <v>2.3039999999999998</v>
      </c>
      <c r="B20" s="16"/>
      <c r="D20" s="10"/>
      <c r="E20" s="9">
        <f>IF(D20&lt;&gt;0,(Modelo!$B$9/Modelo!$B$10)*((POWER(D20/Modelo!$B$14,(-Modelo!$B$11*Modelo!$B$10)/(Modelo!$B$12*Modelo!$B$13)))-1),0)</f>
        <v>0</v>
      </c>
      <c r="F20" s="22">
        <f t="shared" si="0"/>
        <v>0</v>
      </c>
      <c r="G20" s="16"/>
      <c r="I20" s="10"/>
      <c r="J20" s="9">
        <f>IF(I20&lt;&gt;0,(Modelo!$B$9/Modelo!$B$10)*((POWER(I20/Modelo!$B$14,(-Modelo!$B$11*Modelo!$B$10)/(Modelo!$B$12*Modelo!$B$13)))-1),0)</f>
        <v>0</v>
      </c>
      <c r="K20" s="22">
        <f t="shared" si="1"/>
        <v>0</v>
      </c>
      <c r="M20" s="21"/>
      <c r="N20" s="28"/>
      <c r="P20" s="21"/>
      <c r="Q20" s="28"/>
    </row>
    <row r="21" spans="1:17" x14ac:dyDescent="0.25">
      <c r="A21" s="16">
        <v>2.496</v>
      </c>
      <c r="B21" s="16"/>
      <c r="D21" s="10"/>
      <c r="E21" s="9">
        <f>IF(D21&lt;&gt;0,(Modelo!$B$9/Modelo!$B$10)*((POWER(D21/Modelo!$B$14,(-Modelo!$B$11*Modelo!$B$10)/(Modelo!$B$12*Modelo!$B$13)))-1),0)</f>
        <v>0</v>
      </c>
      <c r="F21" s="22">
        <f t="shared" si="0"/>
        <v>0</v>
      </c>
      <c r="G21" s="16"/>
      <c r="I21" s="10"/>
      <c r="J21" s="9">
        <f>IF(I21&lt;&gt;0,(Modelo!$B$9/Modelo!$B$10)*((POWER(I21/Modelo!$B$14,(-Modelo!$B$11*Modelo!$B$10)/(Modelo!$B$12*Modelo!$B$13)))-1),0)</f>
        <v>0</v>
      </c>
      <c r="K21" s="22">
        <f t="shared" si="1"/>
        <v>0</v>
      </c>
      <c r="M21" s="21"/>
      <c r="N21" s="28"/>
      <c r="P21" s="21"/>
      <c r="Q21" s="28"/>
    </row>
    <row r="22" spans="1:17" x14ac:dyDescent="0.25">
      <c r="A22" s="16">
        <v>2.6880000000000002</v>
      </c>
      <c r="B22" s="16"/>
      <c r="D22" s="10"/>
      <c r="E22" s="9">
        <f>IF(D22&lt;&gt;0,(Modelo!$B$9/Modelo!$B$10)*((POWER(D22/Modelo!$B$14,(-Modelo!$B$11*Modelo!$B$10)/(Modelo!$B$12*Modelo!$B$13)))-1),0)</f>
        <v>0</v>
      </c>
      <c r="F22" s="22">
        <f t="shared" si="0"/>
        <v>0</v>
      </c>
      <c r="G22" s="16"/>
      <c r="I22" s="10"/>
      <c r="J22" s="9">
        <f>IF(I22&lt;&gt;0,(Modelo!$B$9/Modelo!$B$10)*((POWER(I22/Modelo!$B$14,(-Modelo!$B$11*Modelo!$B$10)/(Modelo!$B$12*Modelo!$B$13)))-1),0)</f>
        <v>0</v>
      </c>
      <c r="K22" s="22">
        <f t="shared" si="1"/>
        <v>0</v>
      </c>
      <c r="M22" s="21"/>
      <c r="N22" s="28"/>
      <c r="P22" s="21"/>
      <c r="Q22" s="28"/>
    </row>
    <row r="23" spans="1:17" x14ac:dyDescent="0.25">
      <c r="A23" s="16">
        <v>2.88</v>
      </c>
      <c r="B23" s="16"/>
      <c r="D23" s="10"/>
      <c r="E23" s="9">
        <f>IF(D23&lt;&gt;0,(Modelo!$B$9/Modelo!$B$10)*((POWER(D23/Modelo!$B$14,(-Modelo!$B$11*Modelo!$B$10)/(Modelo!$B$12*Modelo!$B$13)))-1),0)</f>
        <v>0</v>
      </c>
      <c r="F23" s="22">
        <f t="shared" si="0"/>
        <v>0</v>
      </c>
      <c r="G23" s="16"/>
      <c r="I23" s="10"/>
      <c r="J23" s="9">
        <f>IF(I23&lt;&gt;0,(Modelo!$B$9/Modelo!$B$10)*((POWER(I23/Modelo!$B$14,(-Modelo!$B$11*Modelo!$B$10)/(Modelo!$B$12*Modelo!$B$13)))-1),0)</f>
        <v>0</v>
      </c>
      <c r="K23" s="22">
        <f t="shared" si="1"/>
        <v>0</v>
      </c>
      <c r="M23" s="21"/>
      <c r="N23" s="28"/>
      <c r="P23" s="21"/>
      <c r="Q23" s="28"/>
    </row>
    <row r="24" spans="1:17" x14ac:dyDescent="0.25">
      <c r="A24" s="16">
        <v>3.0720000000000001</v>
      </c>
      <c r="B24" s="16"/>
      <c r="D24" s="10"/>
      <c r="E24" s="9">
        <f>IF(D24&lt;&gt;0,(Modelo!$B$9/Modelo!$B$10)*((POWER(D24/Modelo!$B$14,(-Modelo!$B$11*Modelo!$B$10)/(Modelo!$B$12*Modelo!$B$13)))-1),0)</f>
        <v>0</v>
      </c>
      <c r="F24" s="22">
        <f t="shared" si="0"/>
        <v>0</v>
      </c>
      <c r="G24" s="16"/>
      <c r="I24" s="10"/>
      <c r="J24" s="9">
        <f>IF(I24&lt;&gt;0,(Modelo!$B$9/Modelo!$B$10)*((POWER(I24/Modelo!$B$14,(-Modelo!$B$11*Modelo!$B$10)/(Modelo!$B$12*Modelo!$B$13)))-1),0)</f>
        <v>0</v>
      </c>
      <c r="K24" s="22">
        <f t="shared" si="1"/>
        <v>0</v>
      </c>
      <c r="M24" s="21"/>
      <c r="N24" s="28"/>
      <c r="P24" s="21"/>
      <c r="Q24" s="28"/>
    </row>
    <row r="25" spans="1:17" x14ac:dyDescent="0.25">
      <c r="A25" s="16">
        <v>3.2639999999999998</v>
      </c>
      <c r="B25" s="16"/>
      <c r="D25" s="10"/>
      <c r="E25" s="9">
        <f>IF(D25&lt;&gt;0,(Modelo!$B$9/Modelo!$B$10)*((POWER(D25/Modelo!$B$14,(-Modelo!$B$11*Modelo!$B$10)/(Modelo!$B$12*Modelo!$B$13)))-1),0)</f>
        <v>0</v>
      </c>
      <c r="F25" s="22">
        <f t="shared" si="0"/>
        <v>0</v>
      </c>
      <c r="G25" s="16"/>
      <c r="I25" s="10"/>
      <c r="J25" s="9">
        <f>IF(I25&lt;&gt;0,(Modelo!$B$9/Modelo!$B$10)*((POWER(I25/Modelo!$B$14,(-Modelo!$B$11*Modelo!$B$10)/(Modelo!$B$12*Modelo!$B$13)))-1),0)</f>
        <v>0</v>
      </c>
      <c r="K25" s="22">
        <f t="shared" si="1"/>
        <v>0</v>
      </c>
      <c r="M25" s="21"/>
      <c r="N25" s="28"/>
      <c r="P25" s="21"/>
      <c r="Q25" s="28"/>
    </row>
    <row r="26" spans="1:17" x14ac:dyDescent="0.25">
      <c r="A26" s="16">
        <v>3.456</v>
      </c>
      <c r="B26" s="16"/>
      <c r="D26" s="10"/>
      <c r="E26" s="9">
        <f>IF(D26&lt;&gt;0,(Modelo!$B$9/Modelo!$B$10)*((POWER(D26/Modelo!$B$14,(-Modelo!$B$11*Modelo!$B$10)/(Modelo!$B$12*Modelo!$B$13)))-1),0)</f>
        <v>0</v>
      </c>
      <c r="F26" s="22">
        <f t="shared" si="0"/>
        <v>0</v>
      </c>
      <c r="G26" s="16"/>
      <c r="I26" s="10"/>
      <c r="J26" s="9">
        <f>IF(I26&lt;&gt;0,(Modelo!$B$9/Modelo!$B$10)*((POWER(I26/Modelo!$B$14,(-Modelo!$B$11*Modelo!$B$10)/(Modelo!$B$12*Modelo!$B$13)))-1),0)</f>
        <v>0</v>
      </c>
      <c r="K26" s="22">
        <f t="shared" si="1"/>
        <v>0</v>
      </c>
      <c r="M26" s="21"/>
      <c r="N26" s="28"/>
      <c r="P26" s="21"/>
      <c r="Q26" s="28"/>
    </row>
    <row r="27" spans="1:17" x14ac:dyDescent="0.25">
      <c r="A27" s="16">
        <v>3.6480000000000001</v>
      </c>
      <c r="B27" s="16"/>
      <c r="D27" s="10"/>
      <c r="E27" s="9">
        <f>IF(D27&lt;&gt;0,(Modelo!$B$9/Modelo!$B$10)*((POWER(D27/Modelo!$B$14,(-Modelo!$B$11*Modelo!$B$10)/(Modelo!$B$12*Modelo!$B$13)))-1),0)</f>
        <v>0</v>
      </c>
      <c r="F27" s="22">
        <f t="shared" si="0"/>
        <v>0</v>
      </c>
      <c r="G27" s="16"/>
      <c r="I27" s="10"/>
      <c r="J27" s="9">
        <f>IF(I27&lt;&gt;0,(Modelo!$B$9/Modelo!$B$10)*((POWER(I27/Modelo!$B$14,(-Modelo!$B$11*Modelo!$B$10)/(Modelo!$B$12*Modelo!$B$13)))-1),0)</f>
        <v>0</v>
      </c>
      <c r="K27" s="22">
        <f t="shared" si="1"/>
        <v>0</v>
      </c>
      <c r="M27" s="21"/>
      <c r="N27" s="28"/>
      <c r="P27" s="21"/>
      <c r="Q27" s="28"/>
    </row>
    <row r="28" spans="1:17" x14ac:dyDescent="0.25">
      <c r="A28" s="16">
        <v>3.84</v>
      </c>
      <c r="B28" s="16"/>
      <c r="D28" s="10"/>
      <c r="E28" s="9">
        <f>IF(D28&lt;&gt;0,(Modelo!$B$9/Modelo!$B$10)*((POWER(D28/Modelo!$B$14,(-Modelo!$B$11*Modelo!$B$10)/(Modelo!$B$12*Modelo!$B$13)))-1),0)</f>
        <v>0</v>
      </c>
      <c r="F28" s="22">
        <f t="shared" si="0"/>
        <v>0</v>
      </c>
      <c r="G28" s="16"/>
      <c r="I28" s="10"/>
      <c r="J28" s="9">
        <f>IF(I28&lt;&gt;0,(Modelo!$B$9/Modelo!$B$10)*((POWER(I28/Modelo!$B$14,(-Modelo!$B$11*Modelo!$B$10)/(Modelo!$B$12*Modelo!$B$13)))-1),0)</f>
        <v>0</v>
      </c>
      <c r="K28" s="22">
        <f t="shared" si="1"/>
        <v>0</v>
      </c>
      <c r="M28" s="21"/>
      <c r="N28" s="28"/>
      <c r="P28" s="21"/>
      <c r="Q28" s="28"/>
    </row>
    <row r="29" spans="1:17" x14ac:dyDescent="0.25">
      <c r="A29" s="16">
        <v>4.032</v>
      </c>
      <c r="B29" s="16"/>
      <c r="D29" s="10"/>
      <c r="E29" s="9">
        <f>IF(D29&lt;&gt;0,(Modelo!$B$9/Modelo!$B$10)*((POWER(D29/Modelo!$B$14,(-Modelo!$B$11*Modelo!$B$10)/(Modelo!$B$12*Modelo!$B$13)))-1),0)</f>
        <v>0</v>
      </c>
      <c r="F29" s="22">
        <f t="shared" si="0"/>
        <v>0</v>
      </c>
      <c r="G29" s="16"/>
      <c r="I29" s="10"/>
      <c r="J29" s="9">
        <f>IF(I29&lt;&gt;0,(Modelo!$B$9/Modelo!$B$10)*((POWER(I29/Modelo!$B$14,(-Modelo!$B$11*Modelo!$B$10)/(Modelo!$B$12*Modelo!$B$13)))-1),0)</f>
        <v>0</v>
      </c>
      <c r="K29" s="22">
        <f t="shared" si="1"/>
        <v>0</v>
      </c>
      <c r="M29" s="21"/>
      <c r="N29" s="28"/>
      <c r="P29" s="21"/>
      <c r="Q29" s="28"/>
    </row>
    <row r="30" spans="1:17" x14ac:dyDescent="0.25">
      <c r="A30" s="16">
        <v>4.2240000000000002</v>
      </c>
      <c r="B30" s="16"/>
      <c r="D30" s="10"/>
      <c r="E30" s="9">
        <f>IF(D30&lt;&gt;0,(Modelo!$B$9/Modelo!$B$10)*((POWER(D30/Modelo!$B$14,(-Modelo!$B$11*Modelo!$B$10)/(Modelo!$B$12*Modelo!$B$13)))-1),0)</f>
        <v>0</v>
      </c>
      <c r="F30" s="22">
        <f t="shared" si="0"/>
        <v>0</v>
      </c>
      <c r="G30" s="16"/>
      <c r="I30" s="10"/>
      <c r="J30" s="9">
        <f>IF(I30&lt;&gt;0,(Modelo!$B$9/Modelo!$B$10)*((POWER(I30/Modelo!$B$14,(-Modelo!$B$11*Modelo!$B$10)/(Modelo!$B$12*Modelo!$B$13)))-1),0)</f>
        <v>0</v>
      </c>
      <c r="K30" s="22">
        <f t="shared" si="1"/>
        <v>0</v>
      </c>
      <c r="M30" s="21"/>
      <c r="N30" s="28"/>
      <c r="P30" s="21"/>
      <c r="Q30" s="28"/>
    </row>
    <row r="31" spans="1:17" x14ac:dyDescent="0.25">
      <c r="A31" s="16">
        <v>4.4160000000000004</v>
      </c>
      <c r="B31" s="16"/>
      <c r="D31" s="10"/>
      <c r="E31" s="9">
        <f>IF(D31&lt;&gt;0,(Modelo!$B$9/Modelo!$B$10)*((POWER(D31/Modelo!$B$14,(-Modelo!$B$11*Modelo!$B$10)/(Modelo!$B$12*Modelo!$B$13)))-1),0)</f>
        <v>0</v>
      </c>
      <c r="F31" s="22">
        <f t="shared" si="0"/>
        <v>0</v>
      </c>
      <c r="G31" s="16"/>
      <c r="I31" s="10"/>
      <c r="J31" s="9">
        <f>IF(I31&lt;&gt;0,(Modelo!$B$9/Modelo!$B$10)*((POWER(I31/Modelo!$B$14,(-Modelo!$B$11*Modelo!$B$10)/(Modelo!$B$12*Modelo!$B$13)))-1),0)</f>
        <v>0</v>
      </c>
      <c r="K31" s="22">
        <f t="shared" si="1"/>
        <v>0</v>
      </c>
      <c r="M31" s="21"/>
      <c r="N31" s="28"/>
      <c r="P31" s="21"/>
      <c r="Q31" s="28"/>
    </row>
    <row r="32" spans="1:17" x14ac:dyDescent="0.25">
      <c r="A32" s="16">
        <v>4.6079999999999997</v>
      </c>
      <c r="B32" s="16"/>
      <c r="D32" s="10"/>
      <c r="E32" s="9">
        <f>IF(D32&lt;&gt;0,(Modelo!$B$9/Modelo!$B$10)*((POWER(D32/Modelo!$B$14,(-Modelo!$B$11*Modelo!$B$10)/(Modelo!$B$12*Modelo!$B$13)))-1),0)</f>
        <v>0</v>
      </c>
      <c r="F32" s="22">
        <f t="shared" si="0"/>
        <v>0</v>
      </c>
      <c r="G32" s="16"/>
      <c r="I32" s="10"/>
      <c r="J32" s="9">
        <f>IF(I32&lt;&gt;0,(Modelo!$B$9/Modelo!$B$10)*((POWER(I32/Modelo!$B$14,(-Modelo!$B$11*Modelo!$B$10)/(Modelo!$B$12*Modelo!$B$13)))-1),0)</f>
        <v>0</v>
      </c>
      <c r="K32" s="22">
        <f t="shared" si="1"/>
        <v>0</v>
      </c>
      <c r="M32" s="21"/>
      <c r="N32" s="28"/>
      <c r="P32" s="21"/>
      <c r="Q32" s="28"/>
    </row>
    <row r="33" spans="1:17" x14ac:dyDescent="0.25">
      <c r="A33" s="16">
        <v>4.8</v>
      </c>
      <c r="B33" s="16"/>
      <c r="D33" s="10"/>
      <c r="E33" s="9">
        <f>IF(D33&lt;&gt;0,(Modelo!$B$9/Modelo!$B$10)*((POWER(D33/Modelo!$B$14,(-Modelo!$B$11*Modelo!$B$10)/(Modelo!$B$12*Modelo!$B$13)))-1),0)</f>
        <v>0</v>
      </c>
      <c r="F33" s="22">
        <f t="shared" si="0"/>
        <v>0</v>
      </c>
      <c r="G33" s="16"/>
      <c r="I33" s="10"/>
      <c r="J33" s="9">
        <f>IF(I33&lt;&gt;0,(Modelo!$B$9/Modelo!$B$10)*((POWER(I33/Modelo!$B$14,(-Modelo!$B$11*Modelo!$B$10)/(Modelo!$B$12*Modelo!$B$13)))-1),0)</f>
        <v>0</v>
      </c>
      <c r="K33" s="22">
        <f t="shared" si="1"/>
        <v>0</v>
      </c>
      <c r="M33" s="21"/>
      <c r="N33" s="28"/>
      <c r="P33" s="21"/>
      <c r="Q33" s="28"/>
    </row>
    <row r="34" spans="1:17" x14ac:dyDescent="0.25">
      <c r="A34" s="16">
        <v>4.992</v>
      </c>
      <c r="B34" s="16"/>
      <c r="D34" s="10"/>
      <c r="E34" s="9">
        <f>IF(D34&lt;&gt;0,(Modelo!$B$9/Modelo!$B$10)*((POWER(D34/Modelo!$B$14,(-Modelo!$B$11*Modelo!$B$10)/(Modelo!$B$12*Modelo!$B$13)))-1),0)</f>
        <v>0</v>
      </c>
      <c r="F34" s="22">
        <f>IF(D34&lt;&gt;0,E34-$E$3,0)</f>
        <v>0</v>
      </c>
      <c r="G34" s="16"/>
      <c r="I34" s="10"/>
      <c r="J34" s="9">
        <f>IF(I34&lt;&gt;0,(Modelo!$B$9/Modelo!$B$10)*((POWER(I34/Modelo!$B$14,(-Modelo!$B$11*Modelo!$B$10)/(Modelo!$B$12*Modelo!$B$13)))-1),0)</f>
        <v>0</v>
      </c>
      <c r="K34" s="22">
        <f t="shared" si="1"/>
        <v>0</v>
      </c>
      <c r="M34" s="21"/>
      <c r="N34" s="28"/>
      <c r="P34" s="21"/>
      <c r="Q34" s="28"/>
    </row>
    <row r="35" spans="1:17" x14ac:dyDescent="0.25">
      <c r="A35" s="16">
        <v>5.1840000000000002</v>
      </c>
      <c r="B35" s="16"/>
      <c r="D35" s="10"/>
      <c r="E35" s="9">
        <f>IF(D35&lt;&gt;0,(Modelo!$B$9/Modelo!$B$10)*((POWER(D35/Modelo!$B$14,(-Modelo!$B$11*Modelo!$B$10)/(Modelo!$B$12*Modelo!$B$13)))-1),0)</f>
        <v>0</v>
      </c>
      <c r="F35" s="22">
        <f t="shared" ref="F35:F98" si="2">IF(D35&lt;&gt;0,E35-$E$3,0)</f>
        <v>0</v>
      </c>
      <c r="G35" s="16"/>
      <c r="I35" s="10"/>
      <c r="J35" s="9">
        <f>IF(I35&lt;&gt;0,(Modelo!$B$9/Modelo!$B$10)*((POWER(I35/Modelo!$B$14,(-Modelo!$B$11*Modelo!$B$10)/(Modelo!$B$12*Modelo!$B$13)))-1),0)</f>
        <v>0</v>
      </c>
      <c r="K35" s="22">
        <f t="shared" si="1"/>
        <v>0</v>
      </c>
      <c r="M35" s="21"/>
      <c r="N35" s="28"/>
      <c r="P35" s="21"/>
      <c r="Q35" s="28"/>
    </row>
    <row r="36" spans="1:17" x14ac:dyDescent="0.25">
      <c r="A36" s="16">
        <v>5.3760000000000003</v>
      </c>
      <c r="B36" s="16"/>
      <c r="D36" s="10"/>
      <c r="E36" s="9">
        <f>IF(D36&lt;&gt;0,(Modelo!$B$9/Modelo!$B$10)*((POWER(D36/Modelo!$B$14,(-Modelo!$B$11*Modelo!$B$10)/(Modelo!$B$12*Modelo!$B$13)))-1),0)</f>
        <v>0</v>
      </c>
      <c r="F36" s="22">
        <f t="shared" si="2"/>
        <v>0</v>
      </c>
      <c r="G36" s="16"/>
      <c r="I36" s="10"/>
      <c r="J36" s="9">
        <f>IF(I36&lt;&gt;0,(Modelo!$B$9/Modelo!$B$10)*((POWER(I36/Modelo!$B$14,(-Modelo!$B$11*Modelo!$B$10)/(Modelo!$B$12*Modelo!$B$13)))-1),0)</f>
        <v>0</v>
      </c>
      <c r="K36" s="22">
        <f t="shared" si="1"/>
        <v>0</v>
      </c>
      <c r="M36" s="21"/>
      <c r="N36" s="28"/>
      <c r="P36" s="21"/>
      <c r="Q36" s="28"/>
    </row>
    <row r="37" spans="1:17" x14ac:dyDescent="0.25">
      <c r="A37" s="16">
        <v>5.5679999999999996</v>
      </c>
      <c r="B37" s="16"/>
      <c r="D37" s="10"/>
      <c r="E37" s="9">
        <f>IF(D37&lt;&gt;0,(Modelo!$B$9/Modelo!$B$10)*((POWER(D37/Modelo!$B$14,(-Modelo!$B$11*Modelo!$B$10)/(Modelo!$B$12*Modelo!$B$13)))-1),0)</f>
        <v>0</v>
      </c>
      <c r="F37" s="22">
        <f t="shared" si="2"/>
        <v>0</v>
      </c>
      <c r="G37" s="16"/>
      <c r="I37" s="10"/>
      <c r="J37" s="9">
        <f>IF(I37&lt;&gt;0,(Modelo!$B$9/Modelo!$B$10)*((POWER(I37/Modelo!$B$14,(-Modelo!$B$11*Modelo!$B$10)/(Modelo!$B$12*Modelo!$B$13)))-1),0)</f>
        <v>0</v>
      </c>
      <c r="K37" s="22">
        <f t="shared" si="1"/>
        <v>0</v>
      </c>
      <c r="M37" s="21"/>
      <c r="N37" s="28"/>
      <c r="P37" s="21"/>
      <c r="Q37" s="28"/>
    </row>
    <row r="38" spans="1:17" x14ac:dyDescent="0.25">
      <c r="A38" s="16">
        <v>5.76</v>
      </c>
      <c r="B38" s="16"/>
      <c r="D38" s="10"/>
      <c r="E38" s="9">
        <f>IF(D38&lt;&gt;0,(Modelo!$B$9/Modelo!$B$10)*((POWER(D38/Modelo!$B$14,(-Modelo!$B$11*Modelo!$B$10)/(Modelo!$B$12*Modelo!$B$13)))-1),0)</f>
        <v>0</v>
      </c>
      <c r="F38" s="22">
        <f t="shared" si="2"/>
        <v>0</v>
      </c>
      <c r="G38" s="16"/>
      <c r="I38" s="10"/>
      <c r="J38" s="9">
        <f>IF(I38&lt;&gt;0,(Modelo!$B$9/Modelo!$B$10)*((POWER(I38/Modelo!$B$14,(-Modelo!$B$11*Modelo!$B$10)/(Modelo!$B$12*Modelo!$B$13)))-1),0)</f>
        <v>0</v>
      </c>
      <c r="K38" s="22">
        <f t="shared" si="1"/>
        <v>0</v>
      </c>
      <c r="M38" s="21"/>
      <c r="N38" s="28"/>
      <c r="P38" s="21"/>
      <c r="Q38" s="28"/>
    </row>
    <row r="39" spans="1:17" x14ac:dyDescent="0.25">
      <c r="A39" s="16">
        <v>5.952</v>
      </c>
      <c r="B39" s="16"/>
      <c r="D39" s="10"/>
      <c r="E39" s="9">
        <f>IF(D39&lt;&gt;0,(Modelo!$B$9/Modelo!$B$10)*((POWER(D39/Modelo!$B$14,(-Modelo!$B$11*Modelo!$B$10)/(Modelo!$B$12*Modelo!$B$13)))-1),0)</f>
        <v>0</v>
      </c>
      <c r="F39" s="22">
        <f t="shared" si="2"/>
        <v>0</v>
      </c>
      <c r="G39" s="16"/>
      <c r="I39" s="10"/>
      <c r="J39" s="9">
        <f>IF(I39&lt;&gt;0,(Modelo!$B$9/Modelo!$B$10)*((POWER(I39/Modelo!$B$14,(-Modelo!$B$11*Modelo!$B$10)/(Modelo!$B$12*Modelo!$B$13)))-1),0)</f>
        <v>0</v>
      </c>
      <c r="K39" s="22">
        <f t="shared" si="1"/>
        <v>0</v>
      </c>
      <c r="M39" s="21"/>
      <c r="N39" s="28"/>
      <c r="P39" s="21"/>
      <c r="Q39" s="28"/>
    </row>
    <row r="40" spans="1:17" x14ac:dyDescent="0.25">
      <c r="A40" s="16">
        <v>6.1440000000000001</v>
      </c>
      <c r="B40" s="16"/>
      <c r="D40" s="10"/>
      <c r="E40" s="9">
        <f>IF(D40&lt;&gt;0,(Modelo!$B$9/Modelo!$B$10)*((POWER(D40/Modelo!$B$14,(-Modelo!$B$11*Modelo!$B$10)/(Modelo!$B$12*Modelo!$B$13)))-1),0)</f>
        <v>0</v>
      </c>
      <c r="F40" s="22">
        <f t="shared" si="2"/>
        <v>0</v>
      </c>
      <c r="G40" s="16"/>
      <c r="I40" s="10"/>
      <c r="J40" s="9">
        <f>IF(I40&lt;&gt;0,(Modelo!$B$9/Modelo!$B$10)*((POWER(I40/Modelo!$B$14,(-Modelo!$B$11*Modelo!$B$10)/(Modelo!$B$12*Modelo!$B$13)))-1),0)</f>
        <v>0</v>
      </c>
      <c r="K40" s="22">
        <f t="shared" si="1"/>
        <v>0</v>
      </c>
      <c r="M40" s="21"/>
      <c r="N40" s="28"/>
      <c r="P40" s="21"/>
      <c r="Q40" s="28"/>
    </row>
    <row r="41" spans="1:17" x14ac:dyDescent="0.25">
      <c r="A41" s="16">
        <v>6.3360000000000003</v>
      </c>
      <c r="B41" s="16"/>
      <c r="D41" s="10"/>
      <c r="E41" s="9">
        <f>IF(D41&lt;&gt;0,(Modelo!$B$9/Modelo!$B$10)*((POWER(D41/Modelo!$B$14,(-Modelo!$B$11*Modelo!$B$10)/(Modelo!$B$12*Modelo!$B$13)))-1),0)</f>
        <v>0</v>
      </c>
      <c r="F41" s="22">
        <f t="shared" si="2"/>
        <v>0</v>
      </c>
      <c r="G41" s="16"/>
      <c r="I41" s="10"/>
      <c r="J41" s="9">
        <f>IF(I41&lt;&gt;0,(Modelo!$B$9/Modelo!$B$10)*((POWER(I41/Modelo!$B$14,(-Modelo!$B$11*Modelo!$B$10)/(Modelo!$B$12*Modelo!$B$13)))-1),0)</f>
        <v>0</v>
      </c>
      <c r="K41" s="22">
        <f t="shared" si="1"/>
        <v>0</v>
      </c>
      <c r="M41" s="21"/>
      <c r="N41" s="28"/>
      <c r="P41" s="21"/>
      <c r="Q41" s="28"/>
    </row>
    <row r="42" spans="1:17" x14ac:dyDescent="0.25">
      <c r="A42" s="16">
        <v>6.5279999999999996</v>
      </c>
      <c r="B42" s="16"/>
      <c r="D42" s="10"/>
      <c r="E42" s="9">
        <f>IF(D42&lt;&gt;0,(Modelo!$B$9/Modelo!$B$10)*((POWER(D42/Modelo!$B$14,(-Modelo!$B$11*Modelo!$B$10)/(Modelo!$B$12*Modelo!$B$13)))-1),0)</f>
        <v>0</v>
      </c>
      <c r="F42" s="22">
        <f t="shared" si="2"/>
        <v>0</v>
      </c>
      <c r="G42" s="16"/>
      <c r="I42" s="10"/>
      <c r="J42" s="9">
        <f>IF(I42&lt;&gt;0,(Modelo!$B$9/Modelo!$B$10)*((POWER(I42/Modelo!$B$14,(-Modelo!$B$11*Modelo!$B$10)/(Modelo!$B$12*Modelo!$B$13)))-1),0)</f>
        <v>0</v>
      </c>
      <c r="K42" s="22">
        <f t="shared" si="1"/>
        <v>0</v>
      </c>
      <c r="M42" s="21"/>
      <c r="N42" s="28"/>
      <c r="P42" s="21"/>
      <c r="Q42" s="28"/>
    </row>
    <row r="43" spans="1:17" x14ac:dyDescent="0.25">
      <c r="A43" s="16">
        <v>6.72</v>
      </c>
      <c r="B43" s="16"/>
      <c r="D43" s="10"/>
      <c r="E43" s="9">
        <f>IF(D43&lt;&gt;0,(Modelo!$B$9/Modelo!$B$10)*((POWER(D43/Modelo!$B$14,(-Modelo!$B$11*Modelo!$B$10)/(Modelo!$B$12*Modelo!$B$13)))-1),0)</f>
        <v>0</v>
      </c>
      <c r="F43" s="22">
        <f t="shared" si="2"/>
        <v>0</v>
      </c>
      <c r="G43" s="16"/>
      <c r="I43" s="10"/>
      <c r="J43" s="9">
        <f>IF(I43&lt;&gt;0,(Modelo!$B$9/Modelo!$B$10)*((POWER(I43/Modelo!$B$14,(-Modelo!$B$11*Modelo!$B$10)/(Modelo!$B$12*Modelo!$B$13)))-1),0)</f>
        <v>0</v>
      </c>
      <c r="K43" s="22">
        <f t="shared" si="1"/>
        <v>0</v>
      </c>
      <c r="M43" s="21"/>
      <c r="N43" s="28"/>
      <c r="P43" s="21"/>
      <c r="Q43" s="28"/>
    </row>
    <row r="44" spans="1:17" x14ac:dyDescent="0.25">
      <c r="A44" s="16">
        <v>6.9119999999999999</v>
      </c>
      <c r="B44" s="16"/>
      <c r="D44" s="10"/>
      <c r="E44" s="9">
        <f>IF(D44&lt;&gt;0,(Modelo!$B$9/Modelo!$B$10)*((POWER(D44/Modelo!$B$14,(-Modelo!$B$11*Modelo!$B$10)/(Modelo!$B$12*Modelo!$B$13)))-1),0)</f>
        <v>0</v>
      </c>
      <c r="F44" s="22">
        <f t="shared" si="2"/>
        <v>0</v>
      </c>
      <c r="G44" s="16"/>
      <c r="I44" s="10"/>
      <c r="J44" s="9">
        <f>IF(I44&lt;&gt;0,(Modelo!$B$9/Modelo!$B$10)*((POWER(I44/Modelo!$B$14,(-Modelo!$B$11*Modelo!$B$10)/(Modelo!$B$12*Modelo!$B$13)))-1),0)</f>
        <v>0</v>
      </c>
      <c r="K44" s="22">
        <f t="shared" si="1"/>
        <v>0</v>
      </c>
      <c r="M44" s="21"/>
      <c r="N44" s="28"/>
      <c r="P44" s="21"/>
      <c r="Q44" s="28"/>
    </row>
    <row r="45" spans="1:17" x14ac:dyDescent="0.25">
      <c r="A45" s="16">
        <v>7.1040000000000001</v>
      </c>
      <c r="B45" s="16"/>
      <c r="D45" s="10"/>
      <c r="E45" s="9">
        <f>IF(D45&lt;&gt;0,(Modelo!$B$9/Modelo!$B$10)*((POWER(D45/Modelo!$B$14,(-Modelo!$B$11*Modelo!$B$10)/(Modelo!$B$12*Modelo!$B$13)))-1),0)</f>
        <v>0</v>
      </c>
      <c r="F45" s="22">
        <f t="shared" si="2"/>
        <v>0</v>
      </c>
      <c r="G45" s="16"/>
      <c r="I45" s="10"/>
      <c r="J45" s="9">
        <f>IF(I45&lt;&gt;0,(Modelo!$B$9/Modelo!$B$10)*((POWER(I45/Modelo!$B$14,(-Modelo!$B$11*Modelo!$B$10)/(Modelo!$B$12*Modelo!$B$13)))-1),0)</f>
        <v>0</v>
      </c>
      <c r="K45" s="22">
        <f t="shared" si="1"/>
        <v>0</v>
      </c>
      <c r="M45" s="21"/>
      <c r="N45" s="28"/>
      <c r="P45" s="21"/>
      <c r="Q45" s="28"/>
    </row>
    <row r="46" spans="1:17" x14ac:dyDescent="0.25">
      <c r="A46" s="16">
        <v>7.2959999999999896</v>
      </c>
      <c r="B46" s="16"/>
      <c r="D46" s="10"/>
      <c r="E46" s="9">
        <f>IF(D46&lt;&gt;0,(Modelo!$B$9/Modelo!$B$10)*((POWER(D46/Modelo!$B$14,(-Modelo!$B$11*Modelo!$B$10)/(Modelo!$B$12*Modelo!$B$13)))-1),0)</f>
        <v>0</v>
      </c>
      <c r="F46" s="22">
        <f t="shared" si="2"/>
        <v>0</v>
      </c>
      <c r="G46" s="16"/>
      <c r="I46" s="10"/>
      <c r="J46" s="9">
        <f>IF(I46&lt;&gt;0,(Modelo!$B$9/Modelo!$B$10)*((POWER(I46/Modelo!$B$14,(-Modelo!$B$11*Modelo!$B$10)/(Modelo!$B$12*Modelo!$B$13)))-1),0)</f>
        <v>0</v>
      </c>
      <c r="K46" s="22">
        <f t="shared" si="1"/>
        <v>0</v>
      </c>
      <c r="M46" s="21"/>
      <c r="N46" s="28"/>
      <c r="P46" s="21"/>
      <c r="Q46" s="28"/>
    </row>
    <row r="47" spans="1:17" x14ac:dyDescent="0.25">
      <c r="A47" s="16">
        <v>7.4879999999999898</v>
      </c>
      <c r="B47" s="16"/>
      <c r="D47" s="10"/>
      <c r="E47" s="9">
        <f>IF(D47&lt;&gt;0,(Modelo!$B$9/Modelo!$B$10)*((POWER(D47/Modelo!$B$14,(-Modelo!$B$11*Modelo!$B$10)/(Modelo!$B$12*Modelo!$B$13)))-1),0)</f>
        <v>0</v>
      </c>
      <c r="F47" s="22">
        <f t="shared" si="2"/>
        <v>0</v>
      </c>
      <c r="G47" s="16"/>
      <c r="I47" s="10"/>
      <c r="J47" s="9">
        <f>IF(I47&lt;&gt;0,(Modelo!$B$9/Modelo!$B$10)*((POWER(I47/Modelo!$B$14,(-Modelo!$B$11*Modelo!$B$10)/(Modelo!$B$12*Modelo!$B$13)))-1),0)</f>
        <v>0</v>
      </c>
      <c r="K47" s="22">
        <f t="shared" si="1"/>
        <v>0</v>
      </c>
      <c r="M47" s="21"/>
      <c r="N47" s="28"/>
      <c r="P47" s="21"/>
      <c r="Q47" s="28"/>
    </row>
    <row r="48" spans="1:17" x14ac:dyDescent="0.25">
      <c r="A48" s="16">
        <v>7.6799999999999899</v>
      </c>
      <c r="B48" s="16"/>
      <c r="D48" s="10"/>
      <c r="E48" s="9">
        <f>IF(D48&lt;&gt;0,(Modelo!$B$9/Modelo!$B$10)*((POWER(D48/Modelo!$B$14,(-Modelo!$B$11*Modelo!$B$10)/(Modelo!$B$12*Modelo!$B$13)))-1),0)</f>
        <v>0</v>
      </c>
      <c r="F48" s="22">
        <f t="shared" si="2"/>
        <v>0</v>
      </c>
      <c r="G48" s="16"/>
      <c r="I48" s="10"/>
      <c r="J48" s="9">
        <f>IF(I48&lt;&gt;0,(Modelo!$B$9/Modelo!$B$10)*((POWER(I48/Modelo!$B$14,(-Modelo!$B$11*Modelo!$B$10)/(Modelo!$B$12*Modelo!$B$13)))-1),0)</f>
        <v>0</v>
      </c>
      <c r="K48" s="22">
        <f t="shared" si="1"/>
        <v>0</v>
      </c>
      <c r="M48" s="21"/>
      <c r="N48" s="28"/>
      <c r="P48" s="21"/>
      <c r="Q48" s="28"/>
    </row>
    <row r="49" spans="1:17" x14ac:dyDescent="0.25">
      <c r="A49" s="16">
        <v>7.8719999999999901</v>
      </c>
      <c r="B49" s="16"/>
      <c r="D49" s="10"/>
      <c r="E49" s="9">
        <f>IF(D49&lt;&gt;0,(Modelo!$B$9/Modelo!$B$10)*((POWER(D49/Modelo!$B$14,(-Modelo!$B$11*Modelo!$B$10)/(Modelo!$B$12*Modelo!$B$13)))-1),0)</f>
        <v>0</v>
      </c>
      <c r="F49" s="22">
        <f t="shared" si="2"/>
        <v>0</v>
      </c>
      <c r="G49" s="16"/>
      <c r="I49" s="10"/>
      <c r="J49" s="9">
        <f>IF(I49&lt;&gt;0,(Modelo!$B$9/Modelo!$B$10)*((POWER(I49/Modelo!$B$14,(-Modelo!$B$11*Modelo!$B$10)/(Modelo!$B$12*Modelo!$B$13)))-1),0)</f>
        <v>0</v>
      </c>
      <c r="K49" s="22">
        <f t="shared" si="1"/>
        <v>0</v>
      </c>
      <c r="M49" s="21"/>
      <c r="N49" s="28"/>
      <c r="P49" s="21"/>
      <c r="Q49" s="28"/>
    </row>
    <row r="50" spans="1:17" x14ac:dyDescent="0.25">
      <c r="A50" s="16">
        <v>8.0639999999999894</v>
      </c>
      <c r="B50" s="16"/>
      <c r="D50" s="10"/>
      <c r="E50" s="9">
        <f>IF(D50&lt;&gt;0,(Modelo!$B$9/Modelo!$B$10)*((POWER(D50/Modelo!$B$14,(-Modelo!$B$11*Modelo!$B$10)/(Modelo!$B$12*Modelo!$B$13)))-1),0)</f>
        <v>0</v>
      </c>
      <c r="F50" s="22">
        <f t="shared" si="2"/>
        <v>0</v>
      </c>
      <c r="G50" s="16"/>
      <c r="I50" s="10"/>
      <c r="J50" s="9">
        <f>IF(I50&lt;&gt;0,(Modelo!$B$9/Modelo!$B$10)*((POWER(I50/Modelo!$B$14,(-Modelo!$B$11*Modelo!$B$10)/(Modelo!$B$12*Modelo!$B$13)))-1),0)</f>
        <v>0</v>
      </c>
      <c r="K50" s="22">
        <f t="shared" si="1"/>
        <v>0</v>
      </c>
      <c r="M50" s="21"/>
      <c r="N50" s="28"/>
      <c r="P50" s="21"/>
      <c r="Q50" s="28"/>
    </row>
    <row r="51" spans="1:17" x14ac:dyDescent="0.25">
      <c r="A51" s="16">
        <v>8.2559999999999896</v>
      </c>
      <c r="B51" s="16"/>
      <c r="D51" s="10"/>
      <c r="E51" s="9">
        <f>IF(D51&lt;&gt;0,(Modelo!$B$9/Modelo!$B$10)*((POWER(D51/Modelo!$B$14,(-Modelo!$B$11*Modelo!$B$10)/(Modelo!$B$12*Modelo!$B$13)))-1),0)</f>
        <v>0</v>
      </c>
      <c r="F51" s="22">
        <f t="shared" si="2"/>
        <v>0</v>
      </c>
      <c r="G51" s="16"/>
      <c r="I51" s="10"/>
      <c r="J51" s="9">
        <f>IF(I51&lt;&gt;0,(Modelo!$B$9/Modelo!$B$10)*((POWER(I51/Modelo!$B$14,(-Modelo!$B$11*Modelo!$B$10)/(Modelo!$B$12*Modelo!$B$13)))-1),0)</f>
        <v>0</v>
      </c>
      <c r="K51" s="22">
        <f t="shared" si="1"/>
        <v>0</v>
      </c>
      <c r="M51" s="21"/>
      <c r="N51" s="28"/>
      <c r="P51" s="21"/>
      <c r="Q51" s="28"/>
    </row>
    <row r="52" spans="1:17" x14ac:dyDescent="0.25">
      <c r="A52" s="16">
        <v>8.4479999999999897</v>
      </c>
      <c r="B52" s="16"/>
      <c r="D52" s="10"/>
      <c r="E52" s="9">
        <f>IF(D52&lt;&gt;0,(Modelo!$B$9/Modelo!$B$10)*((POWER(D52/Modelo!$B$14,(-Modelo!$B$11*Modelo!$B$10)/(Modelo!$B$12*Modelo!$B$13)))-1),0)</f>
        <v>0</v>
      </c>
      <c r="F52" s="22">
        <f t="shared" si="2"/>
        <v>0</v>
      </c>
      <c r="G52" s="16"/>
      <c r="I52" s="10"/>
      <c r="J52" s="9">
        <f>IF(I52&lt;&gt;0,(Modelo!$B$9/Modelo!$B$10)*((POWER(I52/Modelo!$B$14,(-Modelo!$B$11*Modelo!$B$10)/(Modelo!$B$12*Modelo!$B$13)))-1),0)</f>
        <v>0</v>
      </c>
      <c r="K52" s="22">
        <f t="shared" si="1"/>
        <v>0</v>
      </c>
      <c r="M52" s="21"/>
      <c r="N52" s="28"/>
      <c r="P52" s="21"/>
      <c r="Q52" s="28"/>
    </row>
    <row r="53" spans="1:17" x14ac:dyDescent="0.25">
      <c r="A53" s="16">
        <v>8.6399999999999899</v>
      </c>
      <c r="B53" s="16"/>
      <c r="D53" s="10"/>
      <c r="E53" s="9">
        <f>IF(D53&lt;&gt;0,(Modelo!$B$9/Modelo!$B$10)*((POWER(D53/Modelo!$B$14,(-Modelo!$B$11*Modelo!$B$10)/(Modelo!$B$12*Modelo!$B$13)))-1),0)</f>
        <v>0</v>
      </c>
      <c r="F53" s="22">
        <f t="shared" si="2"/>
        <v>0</v>
      </c>
      <c r="G53" s="16"/>
      <c r="I53" s="10"/>
      <c r="J53" s="9">
        <f>IF(I53&lt;&gt;0,(Modelo!$B$9/Modelo!$B$10)*((POWER(I53/Modelo!$B$14,(-Modelo!$B$11*Modelo!$B$10)/(Modelo!$B$12*Modelo!$B$13)))-1),0)</f>
        <v>0</v>
      </c>
      <c r="K53" s="22">
        <f t="shared" si="1"/>
        <v>0</v>
      </c>
      <c r="M53" s="21"/>
      <c r="N53" s="28"/>
      <c r="P53" s="21"/>
      <c r="Q53" s="28"/>
    </row>
    <row r="54" spans="1:17" x14ac:dyDescent="0.25">
      <c r="A54" s="16">
        <v>8.8319999999999901</v>
      </c>
      <c r="B54" s="16"/>
      <c r="D54" s="10"/>
      <c r="E54" s="9">
        <f>IF(D54&lt;&gt;0,(Modelo!$B$9/Modelo!$B$10)*((POWER(D54/Modelo!$B$14,(-Modelo!$B$11*Modelo!$B$10)/(Modelo!$B$12*Modelo!$B$13)))-1),0)</f>
        <v>0</v>
      </c>
      <c r="F54" s="22">
        <f t="shared" si="2"/>
        <v>0</v>
      </c>
      <c r="G54" s="16"/>
      <c r="I54" s="10"/>
      <c r="J54" s="9">
        <f>IF(I54&lt;&gt;0,(Modelo!$B$9/Modelo!$B$10)*((POWER(I54/Modelo!$B$14,(-Modelo!$B$11*Modelo!$B$10)/(Modelo!$B$12*Modelo!$B$13)))-1),0)</f>
        <v>0</v>
      </c>
      <c r="K54" s="22">
        <f t="shared" si="1"/>
        <v>0</v>
      </c>
      <c r="M54" s="21"/>
      <c r="N54" s="28"/>
      <c r="P54" s="21"/>
      <c r="Q54" s="28"/>
    </row>
    <row r="55" spans="1:17" x14ac:dyDescent="0.25">
      <c r="A55" s="16">
        <v>9.0239999999999903</v>
      </c>
      <c r="B55" s="16"/>
      <c r="D55" s="10"/>
      <c r="E55" s="9">
        <f>IF(D55&lt;&gt;0,(Modelo!$B$9/Modelo!$B$10)*((POWER(D55/Modelo!$B$14,(-Modelo!$B$11*Modelo!$B$10)/(Modelo!$B$12*Modelo!$B$13)))-1),0)</f>
        <v>0</v>
      </c>
      <c r="F55" s="22">
        <f t="shared" si="2"/>
        <v>0</v>
      </c>
      <c r="G55" s="16"/>
      <c r="I55" s="10"/>
      <c r="J55" s="9">
        <f>IF(I55&lt;&gt;0,(Modelo!$B$9/Modelo!$B$10)*((POWER(I55/Modelo!$B$14,(-Modelo!$B$11*Modelo!$B$10)/(Modelo!$B$12*Modelo!$B$13)))-1),0)</f>
        <v>0</v>
      </c>
      <c r="K55" s="22">
        <f t="shared" si="1"/>
        <v>0</v>
      </c>
      <c r="M55" s="21"/>
      <c r="N55" s="28"/>
      <c r="P55" s="21"/>
      <c r="Q55" s="28"/>
    </row>
    <row r="56" spans="1:17" x14ac:dyDescent="0.25">
      <c r="A56" s="16">
        <v>9.2159999999999904</v>
      </c>
      <c r="B56" s="16"/>
      <c r="D56" s="10"/>
      <c r="E56" s="9">
        <f>IF(D56&lt;&gt;0,(Modelo!$B$9/Modelo!$B$10)*((POWER(D56/Modelo!$B$14,(-Modelo!$B$11*Modelo!$B$10)/(Modelo!$B$12*Modelo!$B$13)))-1),0)</f>
        <v>0</v>
      </c>
      <c r="F56" s="22">
        <f t="shared" si="2"/>
        <v>0</v>
      </c>
      <c r="G56" s="16"/>
      <c r="I56" s="10"/>
      <c r="J56" s="9">
        <f>IF(I56&lt;&gt;0,(Modelo!$B$9/Modelo!$B$10)*((POWER(I56/Modelo!$B$14,(-Modelo!$B$11*Modelo!$B$10)/(Modelo!$B$12*Modelo!$B$13)))-1),0)</f>
        <v>0</v>
      </c>
      <c r="K56" s="22">
        <f t="shared" si="1"/>
        <v>0</v>
      </c>
      <c r="M56" s="21"/>
      <c r="N56" s="28"/>
      <c r="P56" s="21"/>
      <c r="Q56" s="28"/>
    </row>
    <row r="57" spans="1:17" x14ac:dyDescent="0.25">
      <c r="A57" s="16">
        <v>9.4079999999999906</v>
      </c>
      <c r="B57" s="16"/>
      <c r="D57" s="10"/>
      <c r="E57" s="9">
        <f>IF(D57&lt;&gt;0,(Modelo!$B$9/Modelo!$B$10)*((POWER(D57/Modelo!$B$14,(-Modelo!$B$11*Modelo!$B$10)/(Modelo!$B$12*Modelo!$B$13)))-1),0)</f>
        <v>0</v>
      </c>
      <c r="F57" s="22">
        <f t="shared" si="2"/>
        <v>0</v>
      </c>
      <c r="G57" s="16"/>
      <c r="I57" s="10"/>
      <c r="J57" s="9">
        <f>IF(I57&lt;&gt;0,(Modelo!$B$9/Modelo!$B$10)*((POWER(I57/Modelo!$B$14,(-Modelo!$B$11*Modelo!$B$10)/(Modelo!$B$12*Modelo!$B$13)))-1),0)</f>
        <v>0</v>
      </c>
      <c r="K57" s="22">
        <f t="shared" si="1"/>
        <v>0</v>
      </c>
      <c r="M57" s="21"/>
      <c r="N57" s="28"/>
      <c r="P57" s="21"/>
      <c r="Q57" s="28"/>
    </row>
    <row r="58" spans="1:17" x14ac:dyDescent="0.25">
      <c r="A58" s="16">
        <v>9.5999999999999908</v>
      </c>
      <c r="B58" s="16"/>
      <c r="D58" s="10"/>
      <c r="E58" s="9">
        <f>IF(D58&lt;&gt;0,(Modelo!$B$9/Modelo!$B$10)*((POWER(D58/Modelo!$B$14,(-Modelo!$B$11*Modelo!$B$10)/(Modelo!$B$12*Modelo!$B$13)))-1),0)</f>
        <v>0</v>
      </c>
      <c r="F58" s="22">
        <f t="shared" si="2"/>
        <v>0</v>
      </c>
      <c r="G58" s="16"/>
      <c r="I58" s="10"/>
      <c r="J58" s="9">
        <f>IF(I58&lt;&gt;0,(Modelo!$B$9/Modelo!$B$10)*((POWER(I58/Modelo!$B$14,(-Modelo!$B$11*Modelo!$B$10)/(Modelo!$B$12*Modelo!$B$13)))-1),0)</f>
        <v>0</v>
      </c>
      <c r="K58" s="22">
        <f t="shared" si="1"/>
        <v>0</v>
      </c>
      <c r="M58" s="21"/>
      <c r="N58" s="28"/>
      <c r="P58" s="21"/>
      <c r="Q58" s="28"/>
    </row>
    <row r="59" spans="1:17" x14ac:dyDescent="0.25">
      <c r="A59" s="16">
        <v>9.7919999999999892</v>
      </c>
      <c r="B59" s="16"/>
      <c r="D59" s="10"/>
      <c r="E59" s="9">
        <f>IF(D59&lt;&gt;0,(Modelo!$B$9/Modelo!$B$10)*((POWER(D59/Modelo!$B$14,(-Modelo!$B$11*Modelo!$B$10)/(Modelo!$B$12*Modelo!$B$13)))-1),0)</f>
        <v>0</v>
      </c>
      <c r="F59" s="22">
        <f t="shared" si="2"/>
        <v>0</v>
      </c>
      <c r="G59" s="16"/>
      <c r="I59" s="10"/>
      <c r="J59" s="9">
        <f>IF(I59&lt;&gt;0,(Modelo!$B$9/Modelo!$B$10)*((POWER(I59/Modelo!$B$14,(-Modelo!$B$11*Modelo!$B$10)/(Modelo!$B$12*Modelo!$B$13)))-1),0)</f>
        <v>0</v>
      </c>
      <c r="K59" s="22">
        <f t="shared" si="1"/>
        <v>0</v>
      </c>
      <c r="M59" s="21"/>
      <c r="N59" s="28"/>
      <c r="P59" s="21"/>
      <c r="Q59" s="28"/>
    </row>
    <row r="60" spans="1:17" x14ac:dyDescent="0.25">
      <c r="A60" s="16">
        <v>9.9839999999999893</v>
      </c>
      <c r="B60" s="16"/>
      <c r="D60" s="10"/>
      <c r="E60" s="9">
        <f>IF(D60&lt;&gt;0,(Modelo!$B$9/Modelo!$B$10)*((POWER(D60/Modelo!$B$14,(-Modelo!$B$11*Modelo!$B$10)/(Modelo!$B$12*Modelo!$B$13)))-1),0)</f>
        <v>0</v>
      </c>
      <c r="F60" s="22">
        <f t="shared" si="2"/>
        <v>0</v>
      </c>
      <c r="G60" s="16"/>
      <c r="I60" s="10"/>
      <c r="J60" s="9">
        <f>IF(I60&lt;&gt;0,(Modelo!$B$9/Modelo!$B$10)*((POWER(I60/Modelo!$B$14,(-Modelo!$B$11*Modelo!$B$10)/(Modelo!$B$12*Modelo!$B$13)))-1),0)</f>
        <v>0</v>
      </c>
      <c r="K60" s="22">
        <f t="shared" si="1"/>
        <v>0</v>
      </c>
      <c r="M60" s="21"/>
      <c r="N60" s="28"/>
      <c r="P60" s="21"/>
      <c r="Q60" s="28"/>
    </row>
    <row r="61" spans="1:17" x14ac:dyDescent="0.25">
      <c r="A61" s="16">
        <v>10.176</v>
      </c>
      <c r="B61" s="16"/>
      <c r="D61" s="10"/>
      <c r="E61" s="9">
        <f>IF(D61&lt;&gt;0,(Modelo!$B$9/Modelo!$B$10)*((POWER(D61/Modelo!$B$14,(-Modelo!$B$11*Modelo!$B$10)/(Modelo!$B$12*Modelo!$B$13)))-1),0)</f>
        <v>0</v>
      </c>
      <c r="F61" s="22">
        <f t="shared" si="2"/>
        <v>0</v>
      </c>
      <c r="G61" s="16"/>
      <c r="I61" s="10"/>
      <c r="J61" s="9">
        <f>IF(I61&lt;&gt;0,(Modelo!$B$9/Modelo!$B$10)*((POWER(I61/Modelo!$B$14,(-Modelo!$B$11*Modelo!$B$10)/(Modelo!$B$12*Modelo!$B$13)))-1),0)</f>
        <v>0</v>
      </c>
      <c r="K61" s="22">
        <f t="shared" si="1"/>
        <v>0</v>
      </c>
      <c r="M61" s="21"/>
      <c r="N61" s="28"/>
      <c r="P61" s="21"/>
      <c r="Q61" s="28"/>
    </row>
    <row r="62" spans="1:17" x14ac:dyDescent="0.25">
      <c r="A62" s="16">
        <v>10.368</v>
      </c>
      <c r="B62" s="16"/>
      <c r="D62" s="10"/>
      <c r="E62" s="9">
        <f>IF(D62&lt;&gt;0,(Modelo!$B$9/Modelo!$B$10)*((POWER(D62/Modelo!$B$14,(-Modelo!$B$11*Modelo!$B$10)/(Modelo!$B$12*Modelo!$B$13)))-1),0)</f>
        <v>0</v>
      </c>
      <c r="F62" s="22">
        <f t="shared" si="2"/>
        <v>0</v>
      </c>
      <c r="G62" s="16"/>
      <c r="I62" s="10"/>
      <c r="J62" s="9">
        <f>IF(I62&lt;&gt;0,(Modelo!$B$9/Modelo!$B$10)*((POWER(I62/Modelo!$B$14,(-Modelo!$B$11*Modelo!$B$10)/(Modelo!$B$12*Modelo!$B$13)))-1),0)</f>
        <v>0</v>
      </c>
      <c r="K62" s="22">
        <f t="shared" si="1"/>
        <v>0</v>
      </c>
      <c r="M62" s="21"/>
      <c r="N62" s="28"/>
      <c r="P62" s="21"/>
      <c r="Q62" s="28"/>
    </row>
    <row r="63" spans="1:17" x14ac:dyDescent="0.25">
      <c r="A63" s="16">
        <v>10.56</v>
      </c>
      <c r="B63" s="16"/>
      <c r="D63" s="10"/>
      <c r="E63" s="9">
        <f>IF(D63&lt;&gt;0,(Modelo!$B$9/Modelo!$B$10)*((POWER(D63/Modelo!$B$14,(-Modelo!$B$11*Modelo!$B$10)/(Modelo!$B$12*Modelo!$B$13)))-1),0)</f>
        <v>0</v>
      </c>
      <c r="F63" s="22">
        <f t="shared" si="2"/>
        <v>0</v>
      </c>
      <c r="G63" s="16"/>
      <c r="I63" s="10"/>
      <c r="J63" s="9">
        <f>IF(I63&lt;&gt;0,(Modelo!$B$9/Modelo!$B$10)*((POWER(I63/Modelo!$B$14,(-Modelo!$B$11*Modelo!$B$10)/(Modelo!$B$12*Modelo!$B$13)))-1),0)</f>
        <v>0</v>
      </c>
      <c r="K63" s="22">
        <f t="shared" si="1"/>
        <v>0</v>
      </c>
      <c r="M63" s="21"/>
      <c r="N63" s="28"/>
      <c r="P63" s="21"/>
      <c r="Q63" s="28"/>
    </row>
    <row r="64" spans="1:17" x14ac:dyDescent="0.25">
      <c r="A64" s="16">
        <v>10.752000000000001</v>
      </c>
      <c r="B64" s="16"/>
      <c r="D64" s="10"/>
      <c r="E64" s="9">
        <f>IF(D64&lt;&gt;0,(Modelo!$B$9/Modelo!$B$10)*((POWER(D64/Modelo!$B$14,(-Modelo!$B$11*Modelo!$B$10)/(Modelo!$B$12*Modelo!$B$13)))-1),0)</f>
        <v>0</v>
      </c>
      <c r="F64" s="22">
        <f t="shared" si="2"/>
        <v>0</v>
      </c>
      <c r="G64" s="16"/>
      <c r="I64" s="10"/>
      <c r="J64" s="9">
        <f>IF(I64&lt;&gt;0,(Modelo!$B$9/Modelo!$B$10)*((POWER(I64/Modelo!$B$14,(-Modelo!$B$11*Modelo!$B$10)/(Modelo!$B$12*Modelo!$B$13)))-1),0)</f>
        <v>0</v>
      </c>
      <c r="K64" s="22">
        <f t="shared" si="1"/>
        <v>0</v>
      </c>
      <c r="M64" s="21"/>
      <c r="N64" s="28"/>
      <c r="P64" s="21"/>
      <c r="Q64" s="28"/>
    </row>
    <row r="65" spans="1:17" x14ac:dyDescent="0.25">
      <c r="A65" s="16">
        <v>10.944000000000001</v>
      </c>
      <c r="B65" s="16"/>
      <c r="D65" s="10"/>
      <c r="E65" s="9">
        <f>IF(D65&lt;&gt;0,(Modelo!$B$9/Modelo!$B$10)*((POWER(D65/Modelo!$B$14,(-Modelo!$B$11*Modelo!$B$10)/(Modelo!$B$12*Modelo!$B$13)))-1),0)</f>
        <v>0</v>
      </c>
      <c r="F65" s="22">
        <f t="shared" si="2"/>
        <v>0</v>
      </c>
      <c r="G65" s="16"/>
      <c r="I65" s="10"/>
      <c r="J65" s="9">
        <f>IF(I65&lt;&gt;0,(Modelo!$B$9/Modelo!$B$10)*((POWER(I65/Modelo!$B$14,(-Modelo!$B$11*Modelo!$B$10)/(Modelo!$B$12*Modelo!$B$13)))-1),0)</f>
        <v>0</v>
      </c>
      <c r="K65" s="22">
        <f t="shared" si="1"/>
        <v>0</v>
      </c>
      <c r="M65" s="21"/>
      <c r="N65" s="28"/>
      <c r="P65" s="21"/>
      <c r="Q65" s="28"/>
    </row>
    <row r="66" spans="1:17" x14ac:dyDescent="0.25">
      <c r="A66" s="16">
        <v>11.135999999999999</v>
      </c>
      <c r="B66" s="16"/>
      <c r="D66" s="10"/>
      <c r="E66" s="9">
        <f>IF(D66&lt;&gt;0,(Modelo!$B$9/Modelo!$B$10)*((POWER(D66/Modelo!$B$14,(-Modelo!$B$11*Modelo!$B$10)/(Modelo!$B$12*Modelo!$B$13)))-1),0)</f>
        <v>0</v>
      </c>
      <c r="F66" s="22">
        <f t="shared" si="2"/>
        <v>0</v>
      </c>
      <c r="G66" s="16"/>
      <c r="I66" s="10"/>
      <c r="J66" s="9">
        <f>IF(I66&lt;&gt;0,(Modelo!$B$9/Modelo!$B$10)*((POWER(I66/Modelo!$B$14,(-Modelo!$B$11*Modelo!$B$10)/(Modelo!$B$12*Modelo!$B$13)))-1),0)</f>
        <v>0</v>
      </c>
      <c r="K66" s="22">
        <f t="shared" si="1"/>
        <v>0</v>
      </c>
      <c r="M66" s="21"/>
      <c r="N66" s="28"/>
      <c r="P66" s="21"/>
      <c r="Q66" s="28"/>
    </row>
    <row r="67" spans="1:17" x14ac:dyDescent="0.25">
      <c r="A67" s="16">
        <v>11.327999999999999</v>
      </c>
      <c r="B67" s="16"/>
      <c r="D67" s="10"/>
      <c r="E67" s="9">
        <f>IF(D67&lt;&gt;0,(Modelo!$B$9/Modelo!$B$10)*((POWER(D67/Modelo!$B$14,(-Modelo!$B$11*Modelo!$B$10)/(Modelo!$B$12*Modelo!$B$13)))-1),0)</f>
        <v>0</v>
      </c>
      <c r="F67" s="22">
        <f t="shared" si="2"/>
        <v>0</v>
      </c>
      <c r="G67" s="16"/>
      <c r="I67" s="10"/>
      <c r="J67" s="9">
        <f>IF(I67&lt;&gt;0,(Modelo!$B$9/Modelo!$B$10)*((POWER(I67/Modelo!$B$14,(-Modelo!$B$11*Modelo!$B$10)/(Modelo!$B$12*Modelo!$B$13)))-1),0)</f>
        <v>0</v>
      </c>
      <c r="K67" s="22">
        <f t="shared" si="1"/>
        <v>0</v>
      </c>
      <c r="M67" s="21"/>
      <c r="N67" s="28"/>
      <c r="P67" s="21"/>
      <c r="Q67" s="28"/>
    </row>
    <row r="68" spans="1:17" x14ac:dyDescent="0.25">
      <c r="A68" s="16">
        <v>11.52</v>
      </c>
      <c r="B68" s="16"/>
      <c r="D68" s="10"/>
      <c r="E68" s="9">
        <f>IF(D68&lt;&gt;0,(Modelo!$B$9/Modelo!$B$10)*((POWER(D68/Modelo!$B$14,(-Modelo!$B$11*Modelo!$B$10)/(Modelo!$B$12*Modelo!$B$13)))-1),0)</f>
        <v>0</v>
      </c>
      <c r="F68" s="22">
        <f t="shared" si="2"/>
        <v>0</v>
      </c>
      <c r="G68" s="16"/>
      <c r="I68" s="10"/>
      <c r="J68" s="9">
        <f>IF(I68&lt;&gt;0,(Modelo!$B$9/Modelo!$B$10)*((POWER(I68/Modelo!$B$14,(-Modelo!$B$11*Modelo!$B$10)/(Modelo!$B$12*Modelo!$B$13)))-1),0)</f>
        <v>0</v>
      </c>
      <c r="K68" s="22">
        <f t="shared" si="1"/>
        <v>0</v>
      </c>
      <c r="M68" s="21"/>
      <c r="N68" s="28"/>
      <c r="P68" s="21"/>
      <c r="Q68" s="28"/>
    </row>
    <row r="69" spans="1:17" x14ac:dyDescent="0.25">
      <c r="A69" s="16">
        <v>11.712</v>
      </c>
      <c r="B69" s="16"/>
      <c r="D69" s="10"/>
      <c r="E69" s="9">
        <f>IF(D69&lt;&gt;0,(Modelo!$B$9/Modelo!$B$10)*((POWER(D69/Modelo!$B$14,(-Modelo!$B$11*Modelo!$B$10)/(Modelo!$B$12*Modelo!$B$13)))-1),0)</f>
        <v>0</v>
      </c>
      <c r="F69" s="22">
        <f t="shared" si="2"/>
        <v>0</v>
      </c>
      <c r="G69" s="16"/>
      <c r="I69" s="10"/>
      <c r="J69" s="9">
        <f>IF(I69&lt;&gt;0,(Modelo!$B$9/Modelo!$B$10)*((POWER(I69/Modelo!$B$14,(-Modelo!$B$11*Modelo!$B$10)/(Modelo!$B$12*Modelo!$B$13)))-1),0)</f>
        <v>0</v>
      </c>
      <c r="K69" s="22">
        <f t="shared" si="1"/>
        <v>0</v>
      </c>
      <c r="M69" s="21"/>
      <c r="N69" s="28"/>
      <c r="P69" s="21"/>
      <c r="Q69" s="28"/>
    </row>
    <row r="70" spans="1:17" x14ac:dyDescent="0.25">
      <c r="A70" s="16">
        <v>11.904</v>
      </c>
      <c r="B70" s="16"/>
      <c r="D70" s="10"/>
      <c r="E70" s="9">
        <f>IF(D70&lt;&gt;0,(Modelo!$B$9/Modelo!$B$10)*((POWER(D70/Modelo!$B$14,(-Modelo!$B$11*Modelo!$B$10)/(Modelo!$B$12*Modelo!$B$13)))-1),0)</f>
        <v>0</v>
      </c>
      <c r="F70" s="22">
        <f t="shared" si="2"/>
        <v>0</v>
      </c>
      <c r="G70" s="16"/>
      <c r="I70" s="10"/>
      <c r="J70" s="9">
        <f>IF(I70&lt;&gt;0,(Modelo!$B$9/Modelo!$B$10)*((POWER(I70/Modelo!$B$14,(-Modelo!$B$11*Modelo!$B$10)/(Modelo!$B$12*Modelo!$B$13)))-1),0)</f>
        <v>0</v>
      </c>
      <c r="K70" s="22">
        <f t="shared" si="1"/>
        <v>0</v>
      </c>
      <c r="M70" s="21"/>
      <c r="N70" s="28"/>
      <c r="P70" s="21"/>
      <c r="Q70" s="28"/>
    </row>
    <row r="71" spans="1:17" x14ac:dyDescent="0.25">
      <c r="A71" s="16">
        <v>12.096</v>
      </c>
      <c r="B71" s="16"/>
      <c r="D71" s="10"/>
      <c r="E71" s="9">
        <f>IF(D71&lt;&gt;0,(Modelo!$B$9/Modelo!$B$10)*((POWER(D71/Modelo!$B$14,(-Modelo!$B$11*Modelo!$B$10)/(Modelo!$B$12*Modelo!$B$13)))-1),0)</f>
        <v>0</v>
      </c>
      <c r="F71" s="22">
        <f t="shared" si="2"/>
        <v>0</v>
      </c>
      <c r="G71" s="16"/>
      <c r="I71" s="10"/>
      <c r="J71" s="9">
        <f>IF(I71&lt;&gt;0,(Modelo!$B$9/Modelo!$B$10)*((POWER(I71/Modelo!$B$14,(-Modelo!$B$11*Modelo!$B$10)/(Modelo!$B$12*Modelo!$B$13)))-1),0)</f>
        <v>0</v>
      </c>
      <c r="K71" s="22">
        <f t="shared" si="1"/>
        <v>0</v>
      </c>
      <c r="M71" s="21"/>
      <c r="N71" s="28"/>
      <c r="P71" s="21"/>
      <c r="Q71" s="28"/>
    </row>
    <row r="72" spans="1:17" x14ac:dyDescent="0.25">
      <c r="A72" s="16">
        <v>12.288</v>
      </c>
      <c r="B72" s="16"/>
      <c r="D72" s="10"/>
      <c r="E72" s="9">
        <f>IF(D72&lt;&gt;0,(Modelo!$B$9/Modelo!$B$10)*((POWER(D72/Modelo!$B$14,(-Modelo!$B$11*Modelo!$B$10)/(Modelo!$B$12*Modelo!$B$13)))-1),0)</f>
        <v>0</v>
      </c>
      <c r="F72" s="22">
        <f t="shared" si="2"/>
        <v>0</v>
      </c>
      <c r="G72" s="16"/>
      <c r="I72" s="10"/>
      <c r="J72" s="9">
        <f>IF(I72&lt;&gt;0,(Modelo!$B$9/Modelo!$B$10)*((POWER(I72/Modelo!$B$14,(-Modelo!$B$11*Modelo!$B$10)/(Modelo!$B$12*Modelo!$B$13)))-1),0)</f>
        <v>0</v>
      </c>
      <c r="K72" s="22">
        <f t="shared" si="1"/>
        <v>0</v>
      </c>
      <c r="M72" s="21"/>
      <c r="N72" s="28"/>
      <c r="P72" s="21"/>
      <c r="Q72" s="28"/>
    </row>
    <row r="73" spans="1:17" x14ac:dyDescent="0.25">
      <c r="A73" s="16">
        <v>12.48</v>
      </c>
      <c r="B73" s="16"/>
      <c r="D73" s="10"/>
      <c r="E73" s="9">
        <f>IF(D73&lt;&gt;0,(Modelo!$B$9/Modelo!$B$10)*((POWER(D73/Modelo!$B$14,(-Modelo!$B$11*Modelo!$B$10)/(Modelo!$B$12*Modelo!$B$13)))-1),0)</f>
        <v>0</v>
      </c>
      <c r="F73" s="22">
        <f t="shared" si="2"/>
        <v>0</v>
      </c>
      <c r="G73" s="16"/>
      <c r="I73" s="10"/>
      <c r="J73" s="9">
        <f>IF(I73&lt;&gt;0,(Modelo!$B$9/Modelo!$B$10)*((POWER(I73/Modelo!$B$14,(-Modelo!$B$11*Modelo!$B$10)/(Modelo!$B$12*Modelo!$B$13)))-1),0)</f>
        <v>0</v>
      </c>
      <c r="K73" s="22">
        <f t="shared" ref="K73:K136" si="3">IF(I73&lt;&gt;0,J73-J$3,0)</f>
        <v>0</v>
      </c>
      <c r="M73" s="21"/>
      <c r="N73" s="28"/>
      <c r="P73" s="21"/>
      <c r="Q73" s="28"/>
    </row>
    <row r="74" spans="1:17" x14ac:dyDescent="0.25">
      <c r="A74" s="16">
        <v>12.672000000000001</v>
      </c>
      <c r="B74" s="16"/>
      <c r="D74" s="10"/>
      <c r="E74" s="9">
        <f>IF(D74&lt;&gt;0,(Modelo!$B$9/Modelo!$B$10)*((POWER(D74/Modelo!$B$14,(-Modelo!$B$11*Modelo!$B$10)/(Modelo!$B$12*Modelo!$B$13)))-1),0)</f>
        <v>0</v>
      </c>
      <c r="F74" s="22">
        <f t="shared" si="2"/>
        <v>0</v>
      </c>
      <c r="G74" s="16"/>
      <c r="I74" s="10"/>
      <c r="J74" s="9">
        <f>IF(I74&lt;&gt;0,(Modelo!$B$9/Modelo!$B$10)*((POWER(I74/Modelo!$B$14,(-Modelo!$B$11*Modelo!$B$10)/(Modelo!$B$12*Modelo!$B$13)))-1),0)</f>
        <v>0</v>
      </c>
      <c r="K74" s="22">
        <f t="shared" si="3"/>
        <v>0</v>
      </c>
      <c r="M74" s="21"/>
      <c r="N74" s="28"/>
      <c r="P74" s="21"/>
      <c r="Q74" s="28"/>
    </row>
    <row r="75" spans="1:17" x14ac:dyDescent="0.25">
      <c r="A75" s="16">
        <v>12.864000000000001</v>
      </c>
      <c r="B75" s="16"/>
      <c r="D75" s="10"/>
      <c r="E75" s="9">
        <f>IF(D75&lt;&gt;0,(Modelo!$B$9/Modelo!$B$10)*((POWER(D75/Modelo!$B$14,(-Modelo!$B$11*Modelo!$B$10)/(Modelo!$B$12*Modelo!$B$13)))-1),0)</f>
        <v>0</v>
      </c>
      <c r="F75" s="22">
        <f t="shared" si="2"/>
        <v>0</v>
      </c>
      <c r="G75" s="16"/>
      <c r="H75" s="10"/>
      <c r="I75" s="10"/>
      <c r="J75" s="9">
        <f>IF(I75&lt;&gt;0,(Modelo!$B$9/Modelo!$B$10)*((POWER(I75/Modelo!$B$14,(-Modelo!$B$11*Modelo!$B$10)/(Modelo!$B$12*Modelo!$B$13)))-1),0)</f>
        <v>0</v>
      </c>
      <c r="K75" s="22">
        <f t="shared" si="3"/>
        <v>0</v>
      </c>
      <c r="M75" s="21"/>
      <c r="N75" s="28"/>
      <c r="P75" s="21"/>
      <c r="Q75" s="28"/>
    </row>
    <row r="76" spans="1:17" x14ac:dyDescent="0.25">
      <c r="A76" s="16">
        <v>13.055999999999999</v>
      </c>
      <c r="B76" s="16"/>
      <c r="C76" s="10"/>
      <c r="D76" s="10"/>
      <c r="E76" s="9">
        <f>IF(D76&lt;&gt;0,(Modelo!$B$9/Modelo!$B$10)*((POWER(D76/Modelo!$B$14,(-Modelo!$B$11*Modelo!$B$10)/(Modelo!$B$12*Modelo!$B$13)))-1),0)</f>
        <v>0</v>
      </c>
      <c r="F76" s="22">
        <f t="shared" si="2"/>
        <v>0</v>
      </c>
      <c r="G76" s="16"/>
      <c r="H76" s="10"/>
      <c r="I76" s="10"/>
      <c r="J76" s="9">
        <f>IF(I76&lt;&gt;0,(Modelo!$B$9/Modelo!$B$10)*((POWER(I76/Modelo!$B$14,(-Modelo!$B$11*Modelo!$B$10)/(Modelo!$B$12*Modelo!$B$13)))-1),0)</f>
        <v>0</v>
      </c>
      <c r="K76" s="22">
        <f t="shared" si="3"/>
        <v>0</v>
      </c>
      <c r="M76" s="21"/>
      <c r="N76" s="28"/>
      <c r="P76" s="21"/>
      <c r="Q76" s="28"/>
    </row>
    <row r="77" spans="1:17" x14ac:dyDescent="0.25">
      <c r="A77" s="16">
        <v>13.247999999999999</v>
      </c>
      <c r="B77" s="16"/>
      <c r="C77" s="10"/>
      <c r="D77" s="10"/>
      <c r="E77" s="9">
        <f>IF(D77&lt;&gt;0,(Modelo!$B$9/Modelo!$B$10)*((POWER(D77/Modelo!$B$14,(-Modelo!$B$11*Modelo!$B$10)/(Modelo!$B$12*Modelo!$B$13)))-1),0)</f>
        <v>0</v>
      </c>
      <c r="F77" s="22">
        <f t="shared" si="2"/>
        <v>0</v>
      </c>
      <c r="G77" s="16"/>
      <c r="H77" s="10"/>
      <c r="I77" s="10"/>
      <c r="J77" s="9">
        <f>IF(I77&lt;&gt;0,(Modelo!$B$9/Modelo!$B$10)*((POWER(I77/Modelo!$B$14,(-Modelo!$B$11*Modelo!$B$10)/(Modelo!$B$12*Modelo!$B$13)))-1),0)</f>
        <v>0</v>
      </c>
      <c r="K77" s="22">
        <f t="shared" si="3"/>
        <v>0</v>
      </c>
      <c r="M77" s="21"/>
      <c r="N77" s="28"/>
      <c r="P77" s="21"/>
      <c r="Q77" s="28"/>
    </row>
    <row r="78" spans="1:17" x14ac:dyDescent="0.25">
      <c r="A78" s="16">
        <v>13.44</v>
      </c>
      <c r="B78" s="16"/>
      <c r="C78" s="10"/>
      <c r="D78" s="10"/>
      <c r="E78" s="9">
        <f>IF(D78&lt;&gt;0,(Modelo!$B$9/Modelo!$B$10)*((POWER(D78/Modelo!$B$14,(-Modelo!$B$11*Modelo!$B$10)/(Modelo!$B$12*Modelo!$B$13)))-1),0)</f>
        <v>0</v>
      </c>
      <c r="F78" s="22">
        <f t="shared" si="2"/>
        <v>0</v>
      </c>
      <c r="G78" s="16"/>
      <c r="H78" s="10"/>
      <c r="I78" s="10"/>
      <c r="J78" s="9">
        <f>IF(I78&lt;&gt;0,(Modelo!$B$9/Modelo!$B$10)*((POWER(I78/Modelo!$B$14,(-Modelo!$B$11*Modelo!$B$10)/(Modelo!$B$12*Modelo!$B$13)))-1),0)</f>
        <v>0</v>
      </c>
      <c r="K78" s="22">
        <f t="shared" si="3"/>
        <v>0</v>
      </c>
      <c r="M78" s="21"/>
      <c r="N78" s="28"/>
      <c r="P78" s="21"/>
      <c r="Q78" s="28"/>
    </row>
    <row r="79" spans="1:17" x14ac:dyDescent="0.25">
      <c r="A79" s="16">
        <v>13.632</v>
      </c>
      <c r="B79" s="16"/>
      <c r="C79" s="10"/>
      <c r="D79" s="10"/>
      <c r="E79" s="9">
        <f>IF(D79&lt;&gt;0,(Modelo!$B$9/Modelo!$B$10)*((POWER(D79/Modelo!$B$14,(-Modelo!$B$11*Modelo!$B$10)/(Modelo!$B$12*Modelo!$B$13)))-1),0)</f>
        <v>0</v>
      </c>
      <c r="F79" s="22">
        <f t="shared" si="2"/>
        <v>0</v>
      </c>
      <c r="G79" s="16"/>
      <c r="H79" s="10"/>
      <c r="I79" s="10"/>
      <c r="J79" s="9">
        <f>IF(I79&lt;&gt;0,(Modelo!$B$9/Modelo!$B$10)*((POWER(I79/Modelo!$B$14,(-Modelo!$B$11*Modelo!$B$10)/(Modelo!$B$12*Modelo!$B$13)))-1),0)</f>
        <v>0</v>
      </c>
      <c r="K79" s="22">
        <f t="shared" si="3"/>
        <v>0</v>
      </c>
      <c r="M79" s="21"/>
      <c r="N79" s="28"/>
      <c r="P79" s="21"/>
      <c r="Q79" s="28"/>
    </row>
    <row r="80" spans="1:17" x14ac:dyDescent="0.25">
      <c r="A80" s="16">
        <v>13.824</v>
      </c>
      <c r="B80" s="16"/>
      <c r="C80" s="10"/>
      <c r="D80" s="10"/>
      <c r="E80" s="9">
        <f>IF(D80&lt;&gt;0,(Modelo!$B$9/Modelo!$B$10)*((POWER(D80/Modelo!$B$14,(-Modelo!$B$11*Modelo!$B$10)/(Modelo!$B$12*Modelo!$B$13)))-1),0)</f>
        <v>0</v>
      </c>
      <c r="F80" s="22">
        <f t="shared" si="2"/>
        <v>0</v>
      </c>
      <c r="G80" s="16"/>
      <c r="H80" s="10"/>
      <c r="I80" s="10"/>
      <c r="J80" s="9">
        <f>IF(I80&lt;&gt;0,(Modelo!$B$9/Modelo!$B$10)*((POWER(I80/Modelo!$B$14,(-Modelo!$B$11*Modelo!$B$10)/(Modelo!$B$12*Modelo!$B$13)))-1),0)</f>
        <v>0</v>
      </c>
      <c r="K80" s="22">
        <f t="shared" si="3"/>
        <v>0</v>
      </c>
      <c r="M80" s="21"/>
      <c r="N80" s="28"/>
      <c r="P80" s="21"/>
      <c r="Q80" s="28"/>
    </row>
    <row r="81" spans="1:17" x14ac:dyDescent="0.25">
      <c r="A81" s="16">
        <v>14.016</v>
      </c>
      <c r="B81" s="16"/>
      <c r="C81" s="10"/>
      <c r="D81" s="10"/>
      <c r="E81" s="9">
        <f>IF(D81&lt;&gt;0,(Modelo!$B$9/Modelo!$B$10)*((POWER(D81/Modelo!$B$14,(-Modelo!$B$11*Modelo!$B$10)/(Modelo!$B$12*Modelo!$B$13)))-1),0)</f>
        <v>0</v>
      </c>
      <c r="F81" s="22">
        <f t="shared" si="2"/>
        <v>0</v>
      </c>
      <c r="G81" s="16"/>
      <c r="H81" s="10"/>
      <c r="I81" s="10"/>
      <c r="J81" s="9">
        <f>IF(I81&lt;&gt;0,(Modelo!$B$9/Modelo!$B$10)*((POWER(I81/Modelo!$B$14,(-Modelo!$B$11*Modelo!$B$10)/(Modelo!$B$12*Modelo!$B$13)))-1),0)</f>
        <v>0</v>
      </c>
      <c r="K81" s="22">
        <f t="shared" si="3"/>
        <v>0</v>
      </c>
      <c r="M81" s="21"/>
      <c r="N81" s="28"/>
      <c r="P81" s="21"/>
      <c r="Q81" s="28"/>
    </row>
    <row r="82" spans="1:17" x14ac:dyDescent="0.25">
      <c r="A82" s="16">
        <v>14.208</v>
      </c>
      <c r="B82" s="16"/>
      <c r="C82" s="10"/>
      <c r="D82" s="10"/>
      <c r="E82" s="9">
        <f>IF(D82&lt;&gt;0,(Modelo!$B$9/Modelo!$B$10)*((POWER(D82/Modelo!$B$14,(-Modelo!$B$11*Modelo!$B$10)/(Modelo!$B$12*Modelo!$B$13)))-1),0)</f>
        <v>0</v>
      </c>
      <c r="F82" s="22">
        <f t="shared" si="2"/>
        <v>0</v>
      </c>
      <c r="G82" s="16"/>
      <c r="H82" s="10"/>
      <c r="I82" s="10"/>
      <c r="J82" s="9">
        <f>IF(I82&lt;&gt;0,(Modelo!$B$9/Modelo!$B$10)*((POWER(I82/Modelo!$B$14,(-Modelo!$B$11*Modelo!$B$10)/(Modelo!$B$12*Modelo!$B$13)))-1),0)</f>
        <v>0</v>
      </c>
      <c r="K82" s="22">
        <f t="shared" si="3"/>
        <v>0</v>
      </c>
      <c r="M82" s="21"/>
      <c r="N82" s="28"/>
      <c r="P82" s="21"/>
      <c r="Q82" s="28"/>
    </row>
    <row r="83" spans="1:17" x14ac:dyDescent="0.25">
      <c r="A83" s="16">
        <v>14.4</v>
      </c>
      <c r="B83" s="16"/>
      <c r="C83" s="10"/>
      <c r="D83" s="10"/>
      <c r="E83" s="9">
        <f>IF(D83&lt;&gt;0,(Modelo!$B$9/Modelo!$B$10)*((POWER(D83/Modelo!$B$14,(-Modelo!$B$11*Modelo!$B$10)/(Modelo!$B$12*Modelo!$B$13)))-1),0)</f>
        <v>0</v>
      </c>
      <c r="F83" s="22">
        <f t="shared" si="2"/>
        <v>0</v>
      </c>
      <c r="G83" s="16"/>
      <c r="H83" s="10"/>
      <c r="I83" s="10"/>
      <c r="J83" s="9">
        <f>IF(I83&lt;&gt;0,(Modelo!$B$9/Modelo!$B$10)*((POWER(I83/Modelo!$B$14,(-Modelo!$B$11*Modelo!$B$10)/(Modelo!$B$12*Modelo!$B$13)))-1),0)</f>
        <v>0</v>
      </c>
      <c r="K83" s="22">
        <f t="shared" si="3"/>
        <v>0</v>
      </c>
      <c r="M83" s="21"/>
      <c r="N83" s="28"/>
      <c r="P83" s="21"/>
      <c r="Q83" s="28"/>
    </row>
    <row r="84" spans="1:17" x14ac:dyDescent="0.25">
      <c r="A84" s="16">
        <v>14.592000000000001</v>
      </c>
      <c r="B84" s="16"/>
      <c r="C84" s="10"/>
      <c r="D84" s="10"/>
      <c r="E84" s="9">
        <f>IF(D84&lt;&gt;0,(Modelo!$B$9/Modelo!$B$10)*((POWER(D84/Modelo!$B$14,(-Modelo!$B$11*Modelo!$B$10)/(Modelo!$B$12*Modelo!$B$13)))-1),0)</f>
        <v>0</v>
      </c>
      <c r="F84" s="22">
        <f t="shared" si="2"/>
        <v>0</v>
      </c>
      <c r="G84" s="16"/>
      <c r="H84" s="10"/>
      <c r="I84" s="10"/>
      <c r="J84" s="9">
        <f>IF(I84&lt;&gt;0,(Modelo!$B$9/Modelo!$B$10)*((POWER(I84/Modelo!$B$14,(-Modelo!$B$11*Modelo!$B$10)/(Modelo!$B$12*Modelo!$B$13)))-1),0)</f>
        <v>0</v>
      </c>
      <c r="K84" s="22">
        <f t="shared" si="3"/>
        <v>0</v>
      </c>
      <c r="M84" s="21"/>
      <c r="N84" s="28"/>
      <c r="P84" s="21"/>
      <c r="Q84" s="28"/>
    </row>
    <row r="85" spans="1:17" x14ac:dyDescent="0.25">
      <c r="A85" s="16">
        <v>14.784000000000001</v>
      </c>
      <c r="B85" s="16"/>
      <c r="C85" s="10"/>
      <c r="D85" s="10"/>
      <c r="E85" s="9">
        <f>IF(D85&lt;&gt;0,(Modelo!$B$9/Modelo!$B$10)*((POWER(D85/Modelo!$B$14,(-Modelo!$B$11*Modelo!$B$10)/(Modelo!$B$12*Modelo!$B$13)))-1),0)</f>
        <v>0</v>
      </c>
      <c r="F85" s="22">
        <f t="shared" si="2"/>
        <v>0</v>
      </c>
      <c r="G85" s="16"/>
      <c r="H85" s="10"/>
      <c r="I85" s="10"/>
      <c r="J85" s="9">
        <f>IF(I85&lt;&gt;0,(Modelo!$B$9/Modelo!$B$10)*((POWER(I85/Modelo!$B$14,(-Modelo!$B$11*Modelo!$B$10)/(Modelo!$B$12*Modelo!$B$13)))-1),0)</f>
        <v>0</v>
      </c>
      <c r="K85" s="22">
        <f t="shared" si="3"/>
        <v>0</v>
      </c>
      <c r="M85" s="21"/>
      <c r="N85" s="28"/>
      <c r="P85" s="21"/>
      <c r="Q85" s="28"/>
    </row>
    <row r="86" spans="1:17" x14ac:dyDescent="0.25">
      <c r="A86" s="16">
        <v>14.976000000000001</v>
      </c>
      <c r="B86" s="16"/>
      <c r="C86" s="10"/>
      <c r="D86" s="10"/>
      <c r="E86" s="9">
        <f>IF(D86&lt;&gt;0,(Modelo!$B$9/Modelo!$B$10)*((POWER(D86/Modelo!$B$14,(-Modelo!$B$11*Modelo!$B$10)/(Modelo!$B$12*Modelo!$B$13)))-1),0)</f>
        <v>0</v>
      </c>
      <c r="F86" s="22">
        <f t="shared" si="2"/>
        <v>0</v>
      </c>
      <c r="G86" s="16"/>
      <c r="H86" s="10"/>
      <c r="I86" s="10"/>
      <c r="J86" s="9">
        <f>IF(I86&lt;&gt;0,(Modelo!$B$9/Modelo!$B$10)*((POWER(I86/Modelo!$B$14,(-Modelo!$B$11*Modelo!$B$10)/(Modelo!$B$12*Modelo!$B$13)))-1),0)</f>
        <v>0</v>
      </c>
      <c r="K86" s="22">
        <f t="shared" si="3"/>
        <v>0</v>
      </c>
      <c r="M86" s="21"/>
      <c r="N86" s="28"/>
      <c r="P86" s="21"/>
      <c r="Q86" s="28"/>
    </row>
    <row r="87" spans="1:17" x14ac:dyDescent="0.25">
      <c r="A87" s="16">
        <v>15.167999999999999</v>
      </c>
      <c r="B87" s="16"/>
      <c r="C87" s="10"/>
      <c r="D87" s="10"/>
      <c r="E87" s="9">
        <f>IF(D87&lt;&gt;0,(Modelo!$B$9/Modelo!$B$10)*((POWER(D87/Modelo!$B$14,(-Modelo!$B$11*Modelo!$B$10)/(Modelo!$B$12*Modelo!$B$13)))-1),0)</f>
        <v>0</v>
      </c>
      <c r="F87" s="22">
        <f t="shared" si="2"/>
        <v>0</v>
      </c>
      <c r="G87" s="16"/>
      <c r="H87" s="10"/>
      <c r="I87" s="10"/>
      <c r="J87" s="9">
        <f>IF(I87&lt;&gt;0,(Modelo!$B$9/Modelo!$B$10)*((POWER(I87/Modelo!$B$14,(-Modelo!$B$11*Modelo!$B$10)/(Modelo!$B$12*Modelo!$B$13)))-1),0)</f>
        <v>0</v>
      </c>
      <c r="K87" s="22">
        <f t="shared" si="3"/>
        <v>0</v>
      </c>
      <c r="M87" s="21"/>
      <c r="N87" s="28"/>
      <c r="P87" s="21"/>
      <c r="Q87" s="28"/>
    </row>
    <row r="88" spans="1:17" x14ac:dyDescent="0.25">
      <c r="A88" s="16">
        <v>15.36</v>
      </c>
      <c r="B88" s="16"/>
      <c r="C88" s="10"/>
      <c r="D88" s="10"/>
      <c r="E88" s="9">
        <f>IF(D88&lt;&gt;0,(Modelo!$B$9/Modelo!$B$10)*((POWER(D88/Modelo!$B$14,(-Modelo!$B$11*Modelo!$B$10)/(Modelo!$B$12*Modelo!$B$13)))-1),0)</f>
        <v>0</v>
      </c>
      <c r="F88" s="22">
        <f t="shared" si="2"/>
        <v>0</v>
      </c>
      <c r="G88" s="16"/>
      <c r="H88" s="10"/>
      <c r="I88" s="10"/>
      <c r="J88" s="9">
        <f>IF(I88&lt;&gt;0,(Modelo!$B$9/Modelo!$B$10)*((POWER(I88/Modelo!$B$14,(-Modelo!$B$11*Modelo!$B$10)/(Modelo!$B$12*Modelo!$B$13)))-1),0)</f>
        <v>0</v>
      </c>
      <c r="K88" s="22">
        <f t="shared" si="3"/>
        <v>0</v>
      </c>
      <c r="M88" s="21"/>
      <c r="N88" s="28"/>
      <c r="P88" s="21"/>
      <c r="Q88" s="28"/>
    </row>
    <row r="89" spans="1:17" x14ac:dyDescent="0.25">
      <c r="A89" s="16">
        <v>15.552</v>
      </c>
      <c r="B89" s="16"/>
      <c r="C89" s="10"/>
      <c r="D89" s="10"/>
      <c r="E89" s="9">
        <f>IF(D89&lt;&gt;0,(Modelo!$B$9/Modelo!$B$10)*((POWER(D89/Modelo!$B$14,(-Modelo!$B$11*Modelo!$B$10)/(Modelo!$B$12*Modelo!$B$13)))-1),0)</f>
        <v>0</v>
      </c>
      <c r="F89" s="22">
        <f t="shared" si="2"/>
        <v>0</v>
      </c>
      <c r="G89" s="16"/>
      <c r="H89" s="10"/>
      <c r="I89" s="10"/>
      <c r="J89" s="9">
        <f>IF(I89&lt;&gt;0,(Modelo!$B$9/Modelo!$B$10)*((POWER(I89/Modelo!$B$14,(-Modelo!$B$11*Modelo!$B$10)/(Modelo!$B$12*Modelo!$B$13)))-1),0)</f>
        <v>0</v>
      </c>
      <c r="K89" s="22">
        <f t="shared" si="3"/>
        <v>0</v>
      </c>
      <c r="M89" s="21"/>
      <c r="N89" s="28"/>
      <c r="P89" s="21"/>
      <c r="Q89" s="28"/>
    </row>
    <row r="90" spans="1:17" x14ac:dyDescent="0.25">
      <c r="A90" s="16">
        <v>15.744</v>
      </c>
      <c r="B90" s="16"/>
      <c r="C90" s="10"/>
      <c r="D90" s="10"/>
      <c r="E90" s="9">
        <f>IF(D90&lt;&gt;0,(Modelo!$B$9/Modelo!$B$10)*((POWER(D90/Modelo!$B$14,(-Modelo!$B$11*Modelo!$B$10)/(Modelo!$B$12*Modelo!$B$13)))-1),0)</f>
        <v>0</v>
      </c>
      <c r="F90" s="22">
        <f t="shared" si="2"/>
        <v>0</v>
      </c>
      <c r="G90" s="16"/>
      <c r="H90" s="10"/>
      <c r="I90" s="10"/>
      <c r="J90" s="9">
        <f>IF(I90&lt;&gt;0,(Modelo!$B$9/Modelo!$B$10)*((POWER(I90/Modelo!$B$14,(-Modelo!$B$11*Modelo!$B$10)/(Modelo!$B$12*Modelo!$B$13)))-1),0)</f>
        <v>0</v>
      </c>
      <c r="K90" s="22">
        <f t="shared" si="3"/>
        <v>0</v>
      </c>
      <c r="M90" s="21"/>
      <c r="N90" s="28"/>
      <c r="P90" s="21"/>
      <c r="Q90" s="28"/>
    </row>
    <row r="91" spans="1:17" x14ac:dyDescent="0.25">
      <c r="A91" s="16">
        <v>15.936</v>
      </c>
      <c r="B91" s="16"/>
      <c r="C91" s="10"/>
      <c r="D91" s="10"/>
      <c r="E91" s="9">
        <f>IF(D91&lt;&gt;0,(Modelo!$B$9/Modelo!$B$10)*((POWER(D91/Modelo!$B$14,(-Modelo!$B$11*Modelo!$B$10)/(Modelo!$B$12*Modelo!$B$13)))-1),0)</f>
        <v>0</v>
      </c>
      <c r="F91" s="22">
        <f t="shared" si="2"/>
        <v>0</v>
      </c>
      <c r="G91" s="16"/>
      <c r="H91" s="10"/>
      <c r="I91" s="10"/>
      <c r="J91" s="9">
        <f>IF(I91&lt;&gt;0,(Modelo!$B$9/Modelo!$B$10)*((POWER(I91/Modelo!$B$14,(-Modelo!$B$11*Modelo!$B$10)/(Modelo!$B$12*Modelo!$B$13)))-1),0)</f>
        <v>0</v>
      </c>
      <c r="K91" s="22">
        <f t="shared" si="3"/>
        <v>0</v>
      </c>
      <c r="M91" s="21"/>
      <c r="N91" s="28"/>
      <c r="P91" s="21"/>
      <c r="Q91" s="28"/>
    </row>
    <row r="92" spans="1:17" x14ac:dyDescent="0.25">
      <c r="A92" s="16">
        <v>16.128</v>
      </c>
      <c r="B92" s="16"/>
      <c r="C92" s="10"/>
      <c r="D92" s="10"/>
      <c r="E92" s="9">
        <f>IF(D92&lt;&gt;0,(Modelo!$B$9/Modelo!$B$10)*((POWER(D92/Modelo!$B$14,(-Modelo!$B$11*Modelo!$B$10)/(Modelo!$B$12*Modelo!$B$13)))-1),0)</f>
        <v>0</v>
      </c>
      <c r="F92" s="22">
        <f t="shared" si="2"/>
        <v>0</v>
      </c>
      <c r="G92" s="16"/>
      <c r="H92" s="10"/>
      <c r="I92" s="10"/>
      <c r="J92" s="9">
        <f>IF(I92&lt;&gt;0,(Modelo!$B$9/Modelo!$B$10)*((POWER(I92/Modelo!$B$14,(-Modelo!$B$11*Modelo!$B$10)/(Modelo!$B$12*Modelo!$B$13)))-1),0)</f>
        <v>0</v>
      </c>
      <c r="K92" s="22">
        <f t="shared" si="3"/>
        <v>0</v>
      </c>
      <c r="M92" s="21"/>
      <c r="N92" s="28"/>
      <c r="P92" s="21"/>
      <c r="Q92" s="28"/>
    </row>
    <row r="93" spans="1:17" x14ac:dyDescent="0.25">
      <c r="A93" s="16">
        <v>16.32</v>
      </c>
      <c r="B93" s="16"/>
      <c r="C93" s="10"/>
      <c r="D93" s="10"/>
      <c r="E93" s="9">
        <f>IF(D93&lt;&gt;0,(Modelo!$B$9/Modelo!$B$10)*((POWER(D93/Modelo!$B$14,(-Modelo!$B$11*Modelo!$B$10)/(Modelo!$B$12*Modelo!$B$13)))-1),0)</f>
        <v>0</v>
      </c>
      <c r="F93" s="22">
        <f t="shared" si="2"/>
        <v>0</v>
      </c>
      <c r="G93" s="16"/>
      <c r="H93" s="10"/>
      <c r="I93" s="10"/>
      <c r="J93" s="9">
        <f>IF(I93&lt;&gt;0,(Modelo!$B$9/Modelo!$B$10)*((POWER(I93/Modelo!$B$14,(-Modelo!$B$11*Modelo!$B$10)/(Modelo!$B$12*Modelo!$B$13)))-1),0)</f>
        <v>0</v>
      </c>
      <c r="K93" s="22">
        <f t="shared" si="3"/>
        <v>0</v>
      </c>
      <c r="M93" s="21"/>
      <c r="N93" s="28"/>
      <c r="P93" s="21"/>
      <c r="Q93" s="28"/>
    </row>
    <row r="94" spans="1:17" x14ac:dyDescent="0.25">
      <c r="A94" s="16">
        <v>16.512</v>
      </c>
      <c r="B94" s="16"/>
      <c r="C94" s="10"/>
      <c r="D94" s="10"/>
      <c r="E94" s="9">
        <f>IF(D94&lt;&gt;0,(Modelo!$B$9/Modelo!$B$10)*((POWER(D94/Modelo!$B$14,(-Modelo!$B$11*Modelo!$B$10)/(Modelo!$B$12*Modelo!$B$13)))-1),0)</f>
        <v>0</v>
      </c>
      <c r="F94" s="22">
        <f t="shared" si="2"/>
        <v>0</v>
      </c>
      <c r="G94" s="16"/>
      <c r="H94" s="10"/>
      <c r="I94" s="10"/>
      <c r="J94" s="9">
        <f>IF(I94&lt;&gt;0,(Modelo!$B$9/Modelo!$B$10)*((POWER(I94/Modelo!$B$14,(-Modelo!$B$11*Modelo!$B$10)/(Modelo!$B$12*Modelo!$B$13)))-1),0)</f>
        <v>0</v>
      </c>
      <c r="K94" s="22">
        <f t="shared" si="3"/>
        <v>0</v>
      </c>
      <c r="M94" s="21"/>
      <c r="N94" s="28"/>
      <c r="P94" s="21"/>
      <c r="Q94" s="28"/>
    </row>
    <row r="95" spans="1:17" x14ac:dyDescent="0.25">
      <c r="A95" s="16">
        <v>16.704000000000001</v>
      </c>
      <c r="B95" s="16"/>
      <c r="C95" s="10"/>
      <c r="D95" s="10"/>
      <c r="E95" s="9">
        <f>IF(D95&lt;&gt;0,(Modelo!$B$9/Modelo!$B$10)*((POWER(D95/Modelo!$B$14,(-Modelo!$B$11*Modelo!$B$10)/(Modelo!$B$12*Modelo!$B$13)))-1),0)</f>
        <v>0</v>
      </c>
      <c r="F95" s="22">
        <f t="shared" si="2"/>
        <v>0</v>
      </c>
      <c r="G95" s="16"/>
      <c r="H95" s="10"/>
      <c r="I95" s="10"/>
      <c r="J95" s="9">
        <f>IF(I95&lt;&gt;0,(Modelo!$B$9/Modelo!$B$10)*((POWER(I95/Modelo!$B$14,(-Modelo!$B$11*Modelo!$B$10)/(Modelo!$B$12*Modelo!$B$13)))-1),0)</f>
        <v>0</v>
      </c>
      <c r="K95" s="22">
        <f t="shared" si="3"/>
        <v>0</v>
      </c>
      <c r="M95" s="21"/>
      <c r="N95" s="28"/>
      <c r="P95" s="21"/>
      <c r="Q95" s="28"/>
    </row>
    <row r="96" spans="1:17" x14ac:dyDescent="0.25">
      <c r="A96" s="16">
        <v>16.896000000000001</v>
      </c>
      <c r="B96" s="16"/>
      <c r="C96" s="10"/>
      <c r="D96" s="10"/>
      <c r="E96" s="9">
        <f>IF(D96&lt;&gt;0,(Modelo!$B$9/Modelo!$B$10)*((POWER(D96/Modelo!$B$14,(-Modelo!$B$11*Modelo!$B$10)/(Modelo!$B$12*Modelo!$B$13)))-1),0)</f>
        <v>0</v>
      </c>
      <c r="F96" s="22">
        <f t="shared" si="2"/>
        <v>0</v>
      </c>
      <c r="G96" s="16"/>
      <c r="H96" s="10"/>
      <c r="I96" s="10"/>
      <c r="J96" s="9">
        <f>IF(I96&lt;&gt;0,(Modelo!$B$9/Modelo!$B$10)*((POWER(I96/Modelo!$B$14,(-Modelo!$B$11*Modelo!$B$10)/(Modelo!$B$12*Modelo!$B$13)))-1),0)</f>
        <v>0</v>
      </c>
      <c r="K96" s="22">
        <f t="shared" si="3"/>
        <v>0</v>
      </c>
      <c r="M96" s="21"/>
      <c r="N96" s="28"/>
      <c r="P96" s="21"/>
      <c r="Q96" s="28"/>
    </row>
    <row r="97" spans="1:17" x14ac:dyDescent="0.25">
      <c r="A97" s="16">
        <v>17.088000000000001</v>
      </c>
      <c r="B97" s="16"/>
      <c r="C97" s="10"/>
      <c r="D97" s="10"/>
      <c r="E97" s="9">
        <f>IF(D97&lt;&gt;0,(Modelo!$B$9/Modelo!$B$10)*((POWER(D97/Modelo!$B$14,(-Modelo!$B$11*Modelo!$B$10)/(Modelo!$B$12*Modelo!$B$13)))-1),0)</f>
        <v>0</v>
      </c>
      <c r="F97" s="22">
        <f t="shared" si="2"/>
        <v>0</v>
      </c>
      <c r="G97" s="16"/>
      <c r="H97" s="10"/>
      <c r="I97" s="10"/>
      <c r="J97" s="9">
        <f>IF(I97&lt;&gt;0,(Modelo!$B$9/Modelo!$B$10)*((POWER(I97/Modelo!$B$14,(-Modelo!$B$11*Modelo!$B$10)/(Modelo!$B$12*Modelo!$B$13)))-1),0)</f>
        <v>0</v>
      </c>
      <c r="K97" s="22">
        <f t="shared" si="3"/>
        <v>0</v>
      </c>
      <c r="M97" s="21"/>
      <c r="N97" s="28"/>
      <c r="P97" s="21"/>
      <c r="Q97" s="28"/>
    </row>
    <row r="98" spans="1:17" x14ac:dyDescent="0.25">
      <c r="A98" s="16">
        <v>17.28</v>
      </c>
      <c r="B98" s="16"/>
      <c r="C98" s="10"/>
      <c r="D98" s="10"/>
      <c r="E98" s="9">
        <f>IF(D98&lt;&gt;0,(Modelo!$B$9/Modelo!$B$10)*((POWER(D98/Modelo!$B$14,(-Modelo!$B$11*Modelo!$B$10)/(Modelo!$B$12*Modelo!$B$13)))-1),0)</f>
        <v>0</v>
      </c>
      <c r="F98" s="22">
        <f t="shared" si="2"/>
        <v>0</v>
      </c>
      <c r="G98" s="16"/>
      <c r="H98" s="10"/>
      <c r="I98" s="10"/>
      <c r="J98" s="9">
        <f>IF(I98&lt;&gt;0,(Modelo!$B$9/Modelo!$B$10)*((POWER(I98/Modelo!$B$14,(-Modelo!$B$11*Modelo!$B$10)/(Modelo!$B$12*Modelo!$B$13)))-1),0)</f>
        <v>0</v>
      </c>
      <c r="K98" s="22">
        <f t="shared" si="3"/>
        <v>0</v>
      </c>
      <c r="M98" s="21"/>
      <c r="N98" s="28"/>
      <c r="P98" s="21"/>
      <c r="Q98" s="28"/>
    </row>
    <row r="99" spans="1:17" x14ac:dyDescent="0.25">
      <c r="A99" s="16">
        <v>17.472000000000001</v>
      </c>
      <c r="B99" s="16"/>
      <c r="C99" s="10"/>
      <c r="D99" s="10"/>
      <c r="E99" s="9">
        <f>IF(D99&lt;&gt;0,(Modelo!$B$9/Modelo!$B$10)*((POWER(D99/Modelo!$B$14,(-Modelo!$B$11*Modelo!$B$10)/(Modelo!$B$12*Modelo!$B$13)))-1),0)</f>
        <v>0</v>
      </c>
      <c r="F99" s="22">
        <f t="shared" ref="F99:F162" si="4">IF(D99&lt;&gt;0,E99-$E$3,0)</f>
        <v>0</v>
      </c>
      <c r="G99" s="16"/>
      <c r="H99" s="10"/>
      <c r="I99" s="10"/>
      <c r="J99" s="9">
        <f>IF(I99&lt;&gt;0,(Modelo!$B$9/Modelo!$B$10)*((POWER(I99/Modelo!$B$14,(-Modelo!$B$11*Modelo!$B$10)/(Modelo!$B$12*Modelo!$B$13)))-1),0)</f>
        <v>0</v>
      </c>
      <c r="K99" s="22">
        <f t="shared" si="3"/>
        <v>0</v>
      </c>
      <c r="M99" s="21"/>
      <c r="N99" s="28"/>
      <c r="P99" s="21"/>
      <c r="Q99" s="28"/>
    </row>
    <row r="100" spans="1:17" x14ac:dyDescent="0.25">
      <c r="A100" s="16">
        <v>17.664000000000001</v>
      </c>
      <c r="B100" s="16"/>
      <c r="C100" s="10"/>
      <c r="D100" s="10"/>
      <c r="E100" s="9">
        <f>IF(D100&lt;&gt;0,(Modelo!$B$9/Modelo!$B$10)*((POWER(D100/Modelo!$B$14,(-Modelo!$B$11*Modelo!$B$10)/(Modelo!$B$12*Modelo!$B$13)))-1),0)</f>
        <v>0</v>
      </c>
      <c r="F100" s="22">
        <f t="shared" si="4"/>
        <v>0</v>
      </c>
      <c r="G100" s="16"/>
      <c r="H100" s="10"/>
      <c r="I100" s="10"/>
      <c r="J100" s="9">
        <f>IF(I100&lt;&gt;0,(Modelo!$B$9/Modelo!$B$10)*((POWER(I100/Modelo!$B$14,(-Modelo!$B$11*Modelo!$B$10)/(Modelo!$B$12*Modelo!$B$13)))-1),0)</f>
        <v>0</v>
      </c>
      <c r="K100" s="22">
        <f t="shared" si="3"/>
        <v>0</v>
      </c>
      <c r="M100" s="21"/>
      <c r="N100" s="28"/>
      <c r="P100" s="21"/>
      <c r="Q100" s="28"/>
    </row>
    <row r="101" spans="1:17" x14ac:dyDescent="0.25">
      <c r="A101" s="16">
        <v>17.856000000000002</v>
      </c>
      <c r="B101" s="16"/>
      <c r="C101" s="10"/>
      <c r="D101" s="10"/>
      <c r="E101" s="9">
        <f>IF(D101&lt;&gt;0,(Modelo!$B$9/Modelo!$B$10)*((POWER(D101/Modelo!$B$14,(-Modelo!$B$11*Modelo!$B$10)/(Modelo!$B$12*Modelo!$B$13)))-1),0)</f>
        <v>0</v>
      </c>
      <c r="F101" s="22">
        <f t="shared" si="4"/>
        <v>0</v>
      </c>
      <c r="G101" s="16"/>
      <c r="H101" s="10"/>
      <c r="I101" s="10"/>
      <c r="J101" s="9">
        <f>IF(I101&lt;&gt;0,(Modelo!$B$9/Modelo!$B$10)*((POWER(I101/Modelo!$B$14,(-Modelo!$B$11*Modelo!$B$10)/(Modelo!$B$12*Modelo!$B$13)))-1),0)</f>
        <v>0</v>
      </c>
      <c r="K101" s="22">
        <f t="shared" si="3"/>
        <v>0</v>
      </c>
      <c r="M101" s="21"/>
      <c r="N101" s="28"/>
      <c r="P101" s="21"/>
      <c r="Q101" s="28"/>
    </row>
    <row r="102" spans="1:17" x14ac:dyDescent="0.25">
      <c r="A102" s="16">
        <v>18.047999999999998</v>
      </c>
      <c r="B102" s="16"/>
      <c r="C102" s="10"/>
      <c r="D102" s="10"/>
      <c r="E102" s="9">
        <f>IF(D102&lt;&gt;0,(Modelo!$B$9/Modelo!$B$10)*((POWER(D102/Modelo!$B$14,(-Modelo!$B$11*Modelo!$B$10)/(Modelo!$B$12*Modelo!$B$13)))-1),0)</f>
        <v>0</v>
      </c>
      <c r="F102" s="22">
        <f t="shared" si="4"/>
        <v>0</v>
      </c>
      <c r="G102" s="16"/>
      <c r="H102" s="10"/>
      <c r="I102" s="10"/>
      <c r="J102" s="9">
        <f>IF(I102&lt;&gt;0,(Modelo!$B$9/Modelo!$B$10)*((POWER(I102/Modelo!$B$14,(-Modelo!$B$11*Modelo!$B$10)/(Modelo!$B$12*Modelo!$B$13)))-1),0)</f>
        <v>0</v>
      </c>
      <c r="K102" s="22">
        <f t="shared" si="3"/>
        <v>0</v>
      </c>
      <c r="M102" s="21"/>
      <c r="N102" s="28"/>
      <c r="P102" s="21"/>
      <c r="Q102" s="28"/>
    </row>
    <row r="103" spans="1:17" x14ac:dyDescent="0.25">
      <c r="A103" s="16">
        <v>18.239999999999998</v>
      </c>
      <c r="B103" s="16"/>
      <c r="C103" s="10"/>
      <c r="D103" s="10"/>
      <c r="E103" s="9">
        <f>IF(D103&lt;&gt;0,(Modelo!$B$9/Modelo!$B$10)*((POWER(D103/Modelo!$B$14,(-Modelo!$B$11*Modelo!$B$10)/(Modelo!$B$12*Modelo!$B$13)))-1),0)</f>
        <v>0</v>
      </c>
      <c r="F103" s="22">
        <f t="shared" si="4"/>
        <v>0</v>
      </c>
      <c r="G103" s="16"/>
      <c r="H103" s="10"/>
      <c r="I103" s="10"/>
      <c r="J103" s="9">
        <f>IF(I103&lt;&gt;0,(Modelo!$B$9/Modelo!$B$10)*((POWER(I103/Modelo!$B$14,(-Modelo!$B$11*Modelo!$B$10)/(Modelo!$B$12*Modelo!$B$13)))-1),0)</f>
        <v>0</v>
      </c>
      <c r="K103" s="22">
        <f t="shared" si="3"/>
        <v>0</v>
      </c>
      <c r="M103" s="21"/>
      <c r="N103" s="28"/>
      <c r="P103" s="21"/>
      <c r="Q103" s="28"/>
    </row>
    <row r="104" spans="1:17" x14ac:dyDescent="0.25">
      <c r="A104" s="16">
        <v>18.431999999999999</v>
      </c>
      <c r="B104" s="16"/>
      <c r="C104" s="10"/>
      <c r="D104" s="10"/>
      <c r="E104" s="9">
        <f>IF(D104&lt;&gt;0,(Modelo!$B$9/Modelo!$B$10)*((POWER(D104/Modelo!$B$14,(-Modelo!$B$11*Modelo!$B$10)/(Modelo!$B$12*Modelo!$B$13)))-1),0)</f>
        <v>0</v>
      </c>
      <c r="F104" s="22">
        <f t="shared" si="4"/>
        <v>0</v>
      </c>
      <c r="G104" s="16"/>
      <c r="H104" s="10"/>
      <c r="I104" s="10"/>
      <c r="J104" s="9">
        <f>IF(I104&lt;&gt;0,(Modelo!$B$9/Modelo!$B$10)*((POWER(I104/Modelo!$B$14,(-Modelo!$B$11*Modelo!$B$10)/(Modelo!$B$12*Modelo!$B$13)))-1),0)</f>
        <v>0</v>
      </c>
      <c r="K104" s="22">
        <f t="shared" si="3"/>
        <v>0</v>
      </c>
      <c r="M104" s="21"/>
      <c r="N104" s="28"/>
      <c r="P104" s="21"/>
      <c r="Q104" s="28"/>
    </row>
    <row r="105" spans="1:17" x14ac:dyDescent="0.25">
      <c r="A105" s="16">
        <v>18.623999999999999</v>
      </c>
      <c r="B105" s="16"/>
      <c r="C105" s="10"/>
      <c r="D105" s="10"/>
      <c r="E105" s="9">
        <f>IF(D105&lt;&gt;0,(Modelo!$B$9/Modelo!$B$10)*((POWER(D105/Modelo!$B$14,(-Modelo!$B$11*Modelo!$B$10)/(Modelo!$B$12*Modelo!$B$13)))-1),0)</f>
        <v>0</v>
      </c>
      <c r="F105" s="22">
        <f t="shared" si="4"/>
        <v>0</v>
      </c>
      <c r="G105" s="16"/>
      <c r="H105" s="10"/>
      <c r="I105" s="10"/>
      <c r="J105" s="9">
        <f>IF(I105&lt;&gt;0,(Modelo!$B$9/Modelo!$B$10)*((POWER(I105/Modelo!$B$14,(-Modelo!$B$11*Modelo!$B$10)/(Modelo!$B$12*Modelo!$B$13)))-1),0)</f>
        <v>0</v>
      </c>
      <c r="K105" s="22">
        <f t="shared" si="3"/>
        <v>0</v>
      </c>
      <c r="M105" s="21"/>
      <c r="N105" s="28"/>
      <c r="P105" s="21"/>
      <c r="Q105" s="28"/>
    </row>
    <row r="106" spans="1:17" x14ac:dyDescent="0.25">
      <c r="A106" s="16">
        <v>18.815999999999999</v>
      </c>
      <c r="B106" s="16"/>
      <c r="C106" s="10"/>
      <c r="D106" s="10"/>
      <c r="E106" s="9">
        <f>IF(D106&lt;&gt;0,(Modelo!$B$9/Modelo!$B$10)*((POWER(D106/Modelo!$B$14,(-Modelo!$B$11*Modelo!$B$10)/(Modelo!$B$12*Modelo!$B$13)))-1),0)</f>
        <v>0</v>
      </c>
      <c r="F106" s="22">
        <f t="shared" si="4"/>
        <v>0</v>
      </c>
      <c r="G106" s="16"/>
      <c r="H106" s="10"/>
      <c r="I106" s="10"/>
      <c r="J106" s="9">
        <f>IF(I106&lt;&gt;0,(Modelo!$B$9/Modelo!$B$10)*((POWER(I106/Modelo!$B$14,(-Modelo!$B$11*Modelo!$B$10)/(Modelo!$B$12*Modelo!$B$13)))-1),0)</f>
        <v>0</v>
      </c>
      <c r="K106" s="22">
        <f t="shared" si="3"/>
        <v>0</v>
      </c>
      <c r="M106" s="23"/>
      <c r="N106" s="29"/>
      <c r="P106" s="23"/>
      <c r="Q106" s="29"/>
    </row>
    <row r="107" spans="1:17" x14ac:dyDescent="0.25">
      <c r="A107" s="16">
        <v>19.007999999999999</v>
      </c>
      <c r="B107" s="16"/>
      <c r="C107" s="10"/>
      <c r="D107" s="10"/>
      <c r="E107" s="9">
        <f>IF(D107&lt;&gt;0,(Modelo!$B$9/Modelo!$B$10)*((POWER(D107/Modelo!$B$14,(-Modelo!$B$11*Modelo!$B$10)/(Modelo!$B$12*Modelo!$B$13)))-1),0)</f>
        <v>0</v>
      </c>
      <c r="F107" s="22">
        <f t="shared" si="4"/>
        <v>0</v>
      </c>
      <c r="G107" s="16"/>
      <c r="H107" s="10"/>
      <c r="I107" s="10"/>
      <c r="J107" s="9">
        <f>IF(I107&lt;&gt;0,(Modelo!$B$9/Modelo!$B$10)*((POWER(I107/Modelo!$B$14,(-Modelo!$B$11*Modelo!$B$10)/(Modelo!$B$12*Modelo!$B$13)))-1),0)</f>
        <v>0</v>
      </c>
      <c r="K107" s="22">
        <f t="shared" si="3"/>
        <v>0</v>
      </c>
    </row>
    <row r="108" spans="1:17" x14ac:dyDescent="0.25">
      <c r="A108" s="16">
        <v>19.2</v>
      </c>
      <c r="B108" s="16"/>
      <c r="C108" s="10"/>
      <c r="D108" s="10"/>
      <c r="E108" s="9">
        <f>IF(D108&lt;&gt;0,(Modelo!$B$9/Modelo!$B$10)*((POWER(D108/Modelo!$B$14,(-Modelo!$B$11*Modelo!$B$10)/(Modelo!$B$12*Modelo!$B$13)))-1),0)</f>
        <v>0</v>
      </c>
      <c r="F108" s="22">
        <f t="shared" si="4"/>
        <v>0</v>
      </c>
      <c r="G108" s="16"/>
      <c r="H108" s="10"/>
      <c r="I108" s="10"/>
      <c r="J108" s="9">
        <f>IF(I108&lt;&gt;0,(Modelo!$B$9/Modelo!$B$10)*((POWER(I108/Modelo!$B$14,(-Modelo!$B$11*Modelo!$B$10)/(Modelo!$B$12*Modelo!$B$13)))-1),0)</f>
        <v>0</v>
      </c>
      <c r="K108" s="22">
        <f t="shared" si="3"/>
        <v>0</v>
      </c>
    </row>
    <row r="109" spans="1:17" x14ac:dyDescent="0.25">
      <c r="A109" s="16">
        <v>19.391999999999999</v>
      </c>
      <c r="B109" s="16"/>
      <c r="C109" s="10"/>
      <c r="D109" s="10"/>
      <c r="E109" s="9">
        <f>IF(D109&lt;&gt;0,(Modelo!$B$9/Modelo!$B$10)*((POWER(D109/Modelo!$B$14,(-Modelo!$B$11*Modelo!$B$10)/(Modelo!$B$12*Modelo!$B$13)))-1),0)</f>
        <v>0</v>
      </c>
      <c r="F109" s="22">
        <f t="shared" si="4"/>
        <v>0</v>
      </c>
      <c r="G109" s="16"/>
      <c r="H109" s="10"/>
      <c r="I109" s="10"/>
      <c r="J109" s="9">
        <f>IF(I109&lt;&gt;0,(Modelo!$B$9/Modelo!$B$10)*((POWER(I109/Modelo!$B$14,(-Modelo!$B$11*Modelo!$B$10)/(Modelo!$B$12*Modelo!$B$13)))-1),0)</f>
        <v>0</v>
      </c>
      <c r="K109" s="22">
        <f t="shared" si="3"/>
        <v>0</v>
      </c>
    </row>
    <row r="110" spans="1:17" x14ac:dyDescent="0.25">
      <c r="A110" s="16">
        <v>19.584</v>
      </c>
      <c r="B110" s="16"/>
      <c r="C110" s="10"/>
      <c r="D110" s="10"/>
      <c r="E110" s="9">
        <f>IF(D110&lt;&gt;0,(Modelo!$B$9/Modelo!$B$10)*((POWER(D110/Modelo!$B$14,(-Modelo!$B$11*Modelo!$B$10)/(Modelo!$B$12*Modelo!$B$13)))-1),0)</f>
        <v>0</v>
      </c>
      <c r="F110" s="22">
        <f t="shared" si="4"/>
        <v>0</v>
      </c>
      <c r="G110" s="16"/>
      <c r="H110" s="10"/>
      <c r="I110" s="10"/>
      <c r="J110" s="9">
        <f>IF(I110&lt;&gt;0,(Modelo!$B$9/Modelo!$B$10)*((POWER(I110/Modelo!$B$14,(-Modelo!$B$11*Modelo!$B$10)/(Modelo!$B$12*Modelo!$B$13)))-1),0)</f>
        <v>0</v>
      </c>
      <c r="K110" s="22">
        <f t="shared" si="3"/>
        <v>0</v>
      </c>
    </row>
    <row r="111" spans="1:17" x14ac:dyDescent="0.25">
      <c r="A111" s="16">
        <v>19.776</v>
      </c>
      <c r="B111" s="16"/>
      <c r="C111" s="10"/>
      <c r="D111" s="10"/>
      <c r="E111" s="9">
        <f>IF(D111&lt;&gt;0,(Modelo!$B$9/Modelo!$B$10)*((POWER(D111/Modelo!$B$14,(-Modelo!$B$11*Modelo!$B$10)/(Modelo!$B$12*Modelo!$B$13)))-1),0)</f>
        <v>0</v>
      </c>
      <c r="F111" s="22">
        <f t="shared" si="4"/>
        <v>0</v>
      </c>
      <c r="G111" s="16"/>
      <c r="H111" s="10"/>
      <c r="I111" s="10"/>
      <c r="J111" s="9">
        <f>IF(I111&lt;&gt;0,(Modelo!$B$9/Modelo!$B$10)*((POWER(I111/Modelo!$B$14,(-Modelo!$B$11*Modelo!$B$10)/(Modelo!$B$12*Modelo!$B$13)))-1),0)</f>
        <v>0</v>
      </c>
      <c r="K111" s="22">
        <f t="shared" si="3"/>
        <v>0</v>
      </c>
    </row>
    <row r="112" spans="1:17" x14ac:dyDescent="0.25">
      <c r="A112" s="16">
        <v>19.968</v>
      </c>
      <c r="B112" s="16"/>
      <c r="C112" s="10"/>
      <c r="D112" s="10"/>
      <c r="E112" s="9">
        <f>IF(D112&lt;&gt;0,(Modelo!$B$9/Modelo!$B$10)*((POWER(D112/Modelo!$B$14,(-Modelo!$B$11*Modelo!$B$10)/(Modelo!$B$12*Modelo!$B$13)))-1),0)</f>
        <v>0</v>
      </c>
      <c r="F112" s="22">
        <f t="shared" si="4"/>
        <v>0</v>
      </c>
      <c r="G112" s="16"/>
      <c r="H112" s="10"/>
      <c r="I112" s="10"/>
      <c r="J112" s="9">
        <f>IF(I112&lt;&gt;0,(Modelo!$B$9/Modelo!$B$10)*((POWER(I112/Modelo!$B$14,(-Modelo!$B$11*Modelo!$B$10)/(Modelo!$B$12*Modelo!$B$13)))-1),0)</f>
        <v>0</v>
      </c>
      <c r="K112" s="22">
        <f t="shared" si="3"/>
        <v>0</v>
      </c>
    </row>
    <row r="113" spans="1:11" x14ac:dyDescent="0.25">
      <c r="A113" s="16">
        <v>20.16</v>
      </c>
      <c r="B113" s="16"/>
      <c r="C113" s="10"/>
      <c r="D113" s="10"/>
      <c r="E113" s="9">
        <f>IF(D113&lt;&gt;0,(Modelo!$B$9/Modelo!$B$10)*((POWER(D113/Modelo!$B$14,(-Modelo!$B$11*Modelo!$B$10)/(Modelo!$B$12*Modelo!$B$13)))-1),0)</f>
        <v>0</v>
      </c>
      <c r="F113" s="22">
        <f t="shared" si="4"/>
        <v>0</v>
      </c>
      <c r="G113" s="16"/>
      <c r="H113" s="10"/>
      <c r="I113" s="10"/>
      <c r="J113" s="9">
        <f>IF(I113&lt;&gt;0,(Modelo!$B$9/Modelo!$B$10)*((POWER(I113/Modelo!$B$14,(-Modelo!$B$11*Modelo!$B$10)/(Modelo!$B$12*Modelo!$B$13)))-1),0)</f>
        <v>0</v>
      </c>
      <c r="K113" s="22">
        <f t="shared" si="3"/>
        <v>0</v>
      </c>
    </row>
    <row r="114" spans="1:11" x14ac:dyDescent="0.25">
      <c r="A114" s="16">
        <v>20.352</v>
      </c>
      <c r="B114" s="16"/>
      <c r="C114" s="10"/>
      <c r="D114" s="10"/>
      <c r="E114" s="9">
        <f>IF(D114&lt;&gt;0,(Modelo!$B$9/Modelo!$B$10)*((POWER(D114/Modelo!$B$14,(-Modelo!$B$11*Modelo!$B$10)/(Modelo!$B$12*Modelo!$B$13)))-1),0)</f>
        <v>0</v>
      </c>
      <c r="F114" s="22">
        <f t="shared" si="4"/>
        <v>0</v>
      </c>
      <c r="G114" s="16"/>
      <c r="H114" s="10"/>
      <c r="I114" s="10"/>
      <c r="J114" s="9">
        <f>IF(I114&lt;&gt;0,(Modelo!$B$9/Modelo!$B$10)*((POWER(I114/Modelo!$B$14,(-Modelo!$B$11*Modelo!$B$10)/(Modelo!$B$12*Modelo!$B$13)))-1),0)</f>
        <v>0</v>
      </c>
      <c r="K114" s="22">
        <f t="shared" si="3"/>
        <v>0</v>
      </c>
    </row>
    <row r="115" spans="1:11" x14ac:dyDescent="0.25">
      <c r="A115" s="16">
        <v>20.544</v>
      </c>
      <c r="B115" s="16"/>
      <c r="C115" s="10"/>
      <c r="D115" s="10"/>
      <c r="E115" s="9">
        <f>IF(D115&lt;&gt;0,(Modelo!$B$9/Modelo!$B$10)*((POWER(D115/Modelo!$B$14,(-Modelo!$B$11*Modelo!$B$10)/(Modelo!$B$12*Modelo!$B$13)))-1),0)</f>
        <v>0</v>
      </c>
      <c r="F115" s="22">
        <f t="shared" si="4"/>
        <v>0</v>
      </c>
      <c r="G115" s="16"/>
      <c r="H115" s="10"/>
      <c r="I115" s="10"/>
      <c r="J115" s="9">
        <f>IF(I115&lt;&gt;0,(Modelo!$B$9/Modelo!$B$10)*((POWER(I115/Modelo!$B$14,(-Modelo!$B$11*Modelo!$B$10)/(Modelo!$B$12*Modelo!$B$13)))-1),0)</f>
        <v>0</v>
      </c>
      <c r="K115" s="22">
        <f t="shared" si="3"/>
        <v>0</v>
      </c>
    </row>
    <row r="116" spans="1:11" x14ac:dyDescent="0.25">
      <c r="A116" s="16">
        <v>20.736000000000001</v>
      </c>
      <c r="B116" s="16"/>
      <c r="C116" s="10"/>
      <c r="D116" s="10"/>
      <c r="E116" s="9">
        <f>IF(D116&lt;&gt;0,(Modelo!$B$9/Modelo!$B$10)*((POWER(D116/Modelo!$B$14,(-Modelo!$B$11*Modelo!$B$10)/(Modelo!$B$12*Modelo!$B$13)))-1),0)</f>
        <v>0</v>
      </c>
      <c r="F116" s="22">
        <f t="shared" si="4"/>
        <v>0</v>
      </c>
      <c r="G116" s="16"/>
      <c r="H116" s="10"/>
      <c r="I116" s="10"/>
      <c r="J116" s="9">
        <f>IF(I116&lt;&gt;0,(Modelo!$B$9/Modelo!$B$10)*((POWER(I116/Modelo!$B$14,(-Modelo!$B$11*Modelo!$B$10)/(Modelo!$B$12*Modelo!$B$13)))-1),0)</f>
        <v>0</v>
      </c>
      <c r="K116" s="22">
        <f t="shared" si="3"/>
        <v>0</v>
      </c>
    </row>
    <row r="117" spans="1:11" x14ac:dyDescent="0.25">
      <c r="A117" s="16">
        <v>20.928000000000001</v>
      </c>
      <c r="B117" s="16"/>
      <c r="C117" s="10"/>
      <c r="D117" s="10"/>
      <c r="E117" s="9">
        <f>IF(D117&lt;&gt;0,(Modelo!$B$9/Modelo!$B$10)*((POWER(D117/Modelo!$B$14,(-Modelo!$B$11*Modelo!$B$10)/(Modelo!$B$12*Modelo!$B$13)))-1),0)</f>
        <v>0</v>
      </c>
      <c r="F117" s="22">
        <f t="shared" si="4"/>
        <v>0</v>
      </c>
      <c r="G117" s="16"/>
      <c r="H117" s="10"/>
      <c r="I117" s="10"/>
      <c r="J117" s="9">
        <f>IF(I117&lt;&gt;0,(Modelo!$B$9/Modelo!$B$10)*((POWER(I117/Modelo!$B$14,(-Modelo!$B$11*Modelo!$B$10)/(Modelo!$B$12*Modelo!$B$13)))-1),0)</f>
        <v>0</v>
      </c>
      <c r="K117" s="22">
        <f t="shared" si="3"/>
        <v>0</v>
      </c>
    </row>
    <row r="118" spans="1:11" x14ac:dyDescent="0.25">
      <c r="A118" s="16">
        <v>21.12</v>
      </c>
      <c r="B118" s="16"/>
      <c r="C118" s="10"/>
      <c r="D118" s="10"/>
      <c r="E118" s="9">
        <f>IF(D118&lt;&gt;0,(Modelo!$B$9/Modelo!$B$10)*((POWER(D118/Modelo!$B$14,(-Modelo!$B$11*Modelo!$B$10)/(Modelo!$B$12*Modelo!$B$13)))-1),0)</f>
        <v>0</v>
      </c>
      <c r="F118" s="22">
        <f t="shared" si="4"/>
        <v>0</v>
      </c>
      <c r="G118" s="16"/>
      <c r="H118" s="10"/>
      <c r="I118" s="10"/>
      <c r="J118" s="9">
        <f>IF(I118&lt;&gt;0,(Modelo!$B$9/Modelo!$B$10)*((POWER(I118/Modelo!$B$14,(-Modelo!$B$11*Modelo!$B$10)/(Modelo!$B$12*Modelo!$B$13)))-1),0)</f>
        <v>0</v>
      </c>
      <c r="K118" s="22">
        <f t="shared" si="3"/>
        <v>0</v>
      </c>
    </row>
    <row r="119" spans="1:11" x14ac:dyDescent="0.25">
      <c r="A119" s="16">
        <v>21.312000000000001</v>
      </c>
      <c r="B119" s="16"/>
      <c r="C119" s="10"/>
      <c r="D119" s="10"/>
      <c r="E119" s="9">
        <f>IF(D119&lt;&gt;0,(Modelo!$B$9/Modelo!$B$10)*((POWER(D119/Modelo!$B$14,(-Modelo!$B$11*Modelo!$B$10)/(Modelo!$B$12*Modelo!$B$13)))-1),0)</f>
        <v>0</v>
      </c>
      <c r="F119" s="22">
        <f t="shared" si="4"/>
        <v>0</v>
      </c>
      <c r="G119" s="16"/>
      <c r="H119" s="10"/>
      <c r="I119" s="10"/>
      <c r="J119" s="9">
        <f>IF(I119&lt;&gt;0,(Modelo!$B$9/Modelo!$B$10)*((POWER(I119/Modelo!$B$14,(-Modelo!$B$11*Modelo!$B$10)/(Modelo!$B$12*Modelo!$B$13)))-1),0)</f>
        <v>0</v>
      </c>
      <c r="K119" s="22">
        <f t="shared" si="3"/>
        <v>0</v>
      </c>
    </row>
    <row r="120" spans="1:11" x14ac:dyDescent="0.25">
      <c r="A120" s="16">
        <v>21.504000000000001</v>
      </c>
      <c r="B120" s="16"/>
      <c r="C120" s="10"/>
      <c r="D120" s="10"/>
      <c r="E120" s="9">
        <f>IF(D120&lt;&gt;0,(Modelo!$B$9/Modelo!$B$10)*((POWER(D120/Modelo!$B$14,(-Modelo!$B$11*Modelo!$B$10)/(Modelo!$B$12*Modelo!$B$13)))-1),0)</f>
        <v>0</v>
      </c>
      <c r="F120" s="22">
        <f t="shared" si="4"/>
        <v>0</v>
      </c>
      <c r="G120" s="16"/>
      <c r="H120" s="10"/>
      <c r="I120" s="10"/>
      <c r="J120" s="9">
        <f>IF(I120&lt;&gt;0,(Modelo!$B$9/Modelo!$B$10)*((POWER(I120/Modelo!$B$14,(-Modelo!$B$11*Modelo!$B$10)/(Modelo!$B$12*Modelo!$B$13)))-1),0)</f>
        <v>0</v>
      </c>
      <c r="K120" s="22">
        <f t="shared" si="3"/>
        <v>0</v>
      </c>
    </row>
    <row r="121" spans="1:11" x14ac:dyDescent="0.25">
      <c r="A121" s="16">
        <v>21.696000000000002</v>
      </c>
      <c r="B121" s="16"/>
      <c r="C121" s="10"/>
      <c r="D121" s="10"/>
      <c r="E121" s="9">
        <f>IF(D121&lt;&gt;0,(Modelo!$B$9/Modelo!$B$10)*((POWER(D121/Modelo!$B$14,(-Modelo!$B$11*Modelo!$B$10)/(Modelo!$B$12*Modelo!$B$13)))-1),0)</f>
        <v>0</v>
      </c>
      <c r="F121" s="22">
        <f t="shared" si="4"/>
        <v>0</v>
      </c>
      <c r="G121" s="16"/>
      <c r="H121" s="10"/>
      <c r="I121" s="10"/>
      <c r="J121" s="9">
        <f>IF(I121&lt;&gt;0,(Modelo!$B$9/Modelo!$B$10)*((POWER(I121/Modelo!$B$14,(-Modelo!$B$11*Modelo!$B$10)/(Modelo!$B$12*Modelo!$B$13)))-1),0)</f>
        <v>0</v>
      </c>
      <c r="K121" s="22">
        <f t="shared" si="3"/>
        <v>0</v>
      </c>
    </row>
    <row r="122" spans="1:11" x14ac:dyDescent="0.25">
      <c r="A122" s="16">
        <v>21.888000000000002</v>
      </c>
      <c r="B122" s="16"/>
      <c r="C122" s="10"/>
      <c r="D122" s="10"/>
      <c r="E122" s="9">
        <f>IF(D122&lt;&gt;0,(Modelo!$B$9/Modelo!$B$10)*((POWER(D122/Modelo!$B$14,(-Modelo!$B$11*Modelo!$B$10)/(Modelo!$B$12*Modelo!$B$13)))-1),0)</f>
        <v>0</v>
      </c>
      <c r="F122" s="22">
        <f t="shared" si="4"/>
        <v>0</v>
      </c>
      <c r="G122" s="16"/>
      <c r="H122" s="10"/>
      <c r="I122" s="10"/>
      <c r="J122" s="9">
        <f>IF(I122&lt;&gt;0,(Modelo!$B$9/Modelo!$B$10)*((POWER(I122/Modelo!$B$14,(-Modelo!$B$11*Modelo!$B$10)/(Modelo!$B$12*Modelo!$B$13)))-1),0)</f>
        <v>0</v>
      </c>
      <c r="K122" s="22">
        <f t="shared" si="3"/>
        <v>0</v>
      </c>
    </row>
    <row r="123" spans="1:11" x14ac:dyDescent="0.25">
      <c r="A123" s="16">
        <v>22.08</v>
      </c>
      <c r="B123" s="16"/>
      <c r="C123" s="10"/>
      <c r="D123" s="10"/>
      <c r="E123" s="9">
        <f>IF(D123&lt;&gt;0,(Modelo!$B$9/Modelo!$B$10)*((POWER(D123/Modelo!$B$14,(-Modelo!$B$11*Modelo!$B$10)/(Modelo!$B$12*Modelo!$B$13)))-1),0)</f>
        <v>0</v>
      </c>
      <c r="F123" s="22">
        <f t="shared" si="4"/>
        <v>0</v>
      </c>
      <c r="G123" s="16"/>
      <c r="H123" s="10"/>
      <c r="I123" s="10"/>
      <c r="J123" s="9">
        <f>IF(I123&lt;&gt;0,(Modelo!$B$9/Modelo!$B$10)*((POWER(I123/Modelo!$B$14,(-Modelo!$B$11*Modelo!$B$10)/(Modelo!$B$12*Modelo!$B$13)))-1),0)</f>
        <v>0</v>
      </c>
      <c r="K123" s="22">
        <f t="shared" si="3"/>
        <v>0</v>
      </c>
    </row>
    <row r="124" spans="1:11" x14ac:dyDescent="0.25">
      <c r="A124" s="16">
        <v>22.271999999999998</v>
      </c>
      <c r="B124" s="16"/>
      <c r="C124" s="10"/>
      <c r="D124" s="10"/>
      <c r="E124" s="9">
        <f>IF(D124&lt;&gt;0,(Modelo!$B$9/Modelo!$B$10)*((POWER(D124/Modelo!$B$14,(-Modelo!$B$11*Modelo!$B$10)/(Modelo!$B$12*Modelo!$B$13)))-1),0)</f>
        <v>0</v>
      </c>
      <c r="F124" s="22">
        <f t="shared" si="4"/>
        <v>0</v>
      </c>
      <c r="G124" s="16"/>
      <c r="H124" s="10"/>
      <c r="I124" s="10"/>
      <c r="J124" s="9">
        <f>IF(I124&lt;&gt;0,(Modelo!$B$9/Modelo!$B$10)*((POWER(I124/Modelo!$B$14,(-Modelo!$B$11*Modelo!$B$10)/(Modelo!$B$12*Modelo!$B$13)))-1),0)</f>
        <v>0</v>
      </c>
      <c r="K124" s="22">
        <f t="shared" si="3"/>
        <v>0</v>
      </c>
    </row>
    <row r="125" spans="1:11" x14ac:dyDescent="0.25">
      <c r="A125" s="16">
        <v>22.463999999999999</v>
      </c>
      <c r="B125" s="16"/>
      <c r="C125" s="10"/>
      <c r="D125" s="10"/>
      <c r="E125" s="9">
        <f>IF(D125&lt;&gt;0,(Modelo!$B$9/Modelo!$B$10)*((POWER(D125/Modelo!$B$14,(-Modelo!$B$11*Modelo!$B$10)/(Modelo!$B$12*Modelo!$B$13)))-1),0)</f>
        <v>0</v>
      </c>
      <c r="F125" s="22">
        <f t="shared" si="4"/>
        <v>0</v>
      </c>
      <c r="G125" s="16"/>
      <c r="H125" s="10"/>
      <c r="I125" s="10"/>
      <c r="J125" s="9">
        <f>IF(I125&lt;&gt;0,(Modelo!$B$9/Modelo!$B$10)*((POWER(I125/Modelo!$B$14,(-Modelo!$B$11*Modelo!$B$10)/(Modelo!$B$12*Modelo!$B$13)))-1),0)</f>
        <v>0</v>
      </c>
      <c r="K125" s="22">
        <f t="shared" si="3"/>
        <v>0</v>
      </c>
    </row>
    <row r="126" spans="1:11" x14ac:dyDescent="0.25">
      <c r="A126" s="16">
        <v>22.655999999999999</v>
      </c>
      <c r="B126" s="16"/>
      <c r="C126" s="10"/>
      <c r="D126" s="10"/>
      <c r="E126" s="9">
        <f>IF(D126&lt;&gt;0,(Modelo!$B$9/Modelo!$B$10)*((POWER(D126/Modelo!$B$14,(-Modelo!$B$11*Modelo!$B$10)/(Modelo!$B$12*Modelo!$B$13)))-1),0)</f>
        <v>0</v>
      </c>
      <c r="F126" s="22">
        <f t="shared" si="4"/>
        <v>0</v>
      </c>
      <c r="G126" s="16"/>
      <c r="H126" s="10"/>
      <c r="I126" s="10"/>
      <c r="J126" s="9">
        <f>IF(I126&lt;&gt;0,(Modelo!$B$9/Modelo!$B$10)*((POWER(I126/Modelo!$B$14,(-Modelo!$B$11*Modelo!$B$10)/(Modelo!$B$12*Modelo!$B$13)))-1),0)</f>
        <v>0</v>
      </c>
      <c r="K126" s="22">
        <f t="shared" si="3"/>
        <v>0</v>
      </c>
    </row>
    <row r="127" spans="1:11" x14ac:dyDescent="0.25">
      <c r="A127" s="16">
        <v>22.847999999999999</v>
      </c>
      <c r="B127" s="16"/>
      <c r="C127" s="10"/>
      <c r="D127" s="10"/>
      <c r="E127" s="9">
        <f>IF(D127&lt;&gt;0,(Modelo!$B$9/Modelo!$B$10)*((POWER(D127/Modelo!$B$14,(-Modelo!$B$11*Modelo!$B$10)/(Modelo!$B$12*Modelo!$B$13)))-1),0)</f>
        <v>0</v>
      </c>
      <c r="F127" s="22">
        <f t="shared" si="4"/>
        <v>0</v>
      </c>
      <c r="G127" s="16"/>
      <c r="H127" s="10"/>
      <c r="I127" s="10"/>
      <c r="J127" s="9">
        <f>IF(I127&lt;&gt;0,(Modelo!$B$9/Modelo!$B$10)*((POWER(I127/Modelo!$B$14,(-Modelo!$B$11*Modelo!$B$10)/(Modelo!$B$12*Modelo!$B$13)))-1),0)</f>
        <v>0</v>
      </c>
      <c r="K127" s="22">
        <f t="shared" si="3"/>
        <v>0</v>
      </c>
    </row>
    <row r="128" spans="1:11" x14ac:dyDescent="0.25">
      <c r="A128" s="16">
        <v>23.04</v>
      </c>
      <c r="B128" s="16"/>
      <c r="C128" s="10"/>
      <c r="D128" s="10"/>
      <c r="E128" s="9">
        <f>IF(D128&lt;&gt;0,(Modelo!$B$9/Modelo!$B$10)*((POWER(D128/Modelo!$B$14,(-Modelo!$B$11*Modelo!$B$10)/(Modelo!$B$12*Modelo!$B$13)))-1),0)</f>
        <v>0</v>
      </c>
      <c r="F128" s="22">
        <f t="shared" si="4"/>
        <v>0</v>
      </c>
      <c r="G128" s="16"/>
      <c r="H128" s="10"/>
      <c r="I128" s="10"/>
      <c r="J128" s="9">
        <f>IF(I128&lt;&gt;0,(Modelo!$B$9/Modelo!$B$10)*((POWER(I128/Modelo!$B$14,(-Modelo!$B$11*Modelo!$B$10)/(Modelo!$B$12*Modelo!$B$13)))-1),0)</f>
        <v>0</v>
      </c>
      <c r="K128" s="22">
        <f t="shared" si="3"/>
        <v>0</v>
      </c>
    </row>
    <row r="129" spans="1:11" x14ac:dyDescent="0.25">
      <c r="A129" s="16">
        <v>23.231999999999999</v>
      </c>
      <c r="B129" s="16"/>
      <c r="C129" s="10"/>
      <c r="D129" s="10"/>
      <c r="E129" s="9">
        <f>IF(D129&lt;&gt;0,(Modelo!$B$9/Modelo!$B$10)*((POWER(D129/Modelo!$B$14,(-Modelo!$B$11*Modelo!$B$10)/(Modelo!$B$12*Modelo!$B$13)))-1),0)</f>
        <v>0</v>
      </c>
      <c r="F129" s="22">
        <f t="shared" si="4"/>
        <v>0</v>
      </c>
      <c r="G129" s="16"/>
      <c r="H129" s="10"/>
      <c r="I129" s="10"/>
      <c r="J129" s="9">
        <f>IF(I129&lt;&gt;0,(Modelo!$B$9/Modelo!$B$10)*((POWER(I129/Modelo!$B$14,(-Modelo!$B$11*Modelo!$B$10)/(Modelo!$B$12*Modelo!$B$13)))-1),0)</f>
        <v>0</v>
      </c>
      <c r="K129" s="22">
        <f t="shared" si="3"/>
        <v>0</v>
      </c>
    </row>
    <row r="130" spans="1:11" x14ac:dyDescent="0.25">
      <c r="A130" s="16">
        <v>23.423999999999999</v>
      </c>
      <c r="B130" s="16"/>
      <c r="C130" s="10"/>
      <c r="D130" s="10"/>
      <c r="E130" s="9">
        <f>IF(D130&lt;&gt;0,(Modelo!$B$9/Modelo!$B$10)*((POWER(D130/Modelo!$B$14,(-Modelo!$B$11*Modelo!$B$10)/(Modelo!$B$12*Modelo!$B$13)))-1),0)</f>
        <v>0</v>
      </c>
      <c r="F130" s="22">
        <f t="shared" si="4"/>
        <v>0</v>
      </c>
      <c r="G130" s="16"/>
      <c r="H130" s="10"/>
      <c r="I130" s="10"/>
      <c r="J130" s="9">
        <f>IF(I130&lt;&gt;0,(Modelo!$B$9/Modelo!$B$10)*((POWER(I130/Modelo!$B$14,(-Modelo!$B$11*Modelo!$B$10)/(Modelo!$B$12*Modelo!$B$13)))-1),0)</f>
        <v>0</v>
      </c>
      <c r="K130" s="22">
        <f t="shared" si="3"/>
        <v>0</v>
      </c>
    </row>
    <row r="131" spans="1:11" x14ac:dyDescent="0.25">
      <c r="A131" s="16">
        <v>23.616</v>
      </c>
      <c r="B131" s="16"/>
      <c r="C131" s="10"/>
      <c r="D131" s="10"/>
      <c r="E131" s="9">
        <f>IF(D131&lt;&gt;0,(Modelo!$B$9/Modelo!$B$10)*((POWER(D131/Modelo!$B$14,(-Modelo!$B$11*Modelo!$B$10)/(Modelo!$B$12*Modelo!$B$13)))-1),0)</f>
        <v>0</v>
      </c>
      <c r="F131" s="22">
        <f t="shared" si="4"/>
        <v>0</v>
      </c>
      <c r="G131" s="16"/>
      <c r="H131" s="10"/>
      <c r="I131" s="10"/>
      <c r="J131" s="9">
        <f>IF(I131&lt;&gt;0,(Modelo!$B$9/Modelo!$B$10)*((POWER(I131/Modelo!$B$14,(-Modelo!$B$11*Modelo!$B$10)/(Modelo!$B$12*Modelo!$B$13)))-1),0)</f>
        <v>0</v>
      </c>
      <c r="K131" s="22">
        <f t="shared" si="3"/>
        <v>0</v>
      </c>
    </row>
    <row r="132" spans="1:11" x14ac:dyDescent="0.25">
      <c r="A132" s="16">
        <v>23.808</v>
      </c>
      <c r="B132" s="16"/>
      <c r="C132" s="10"/>
      <c r="D132" s="10"/>
      <c r="E132" s="9">
        <f>IF(D132&lt;&gt;0,(Modelo!$B$9/Modelo!$B$10)*((POWER(D132/Modelo!$B$14,(-Modelo!$B$11*Modelo!$B$10)/(Modelo!$B$12*Modelo!$B$13)))-1),0)</f>
        <v>0</v>
      </c>
      <c r="F132" s="22">
        <f t="shared" si="4"/>
        <v>0</v>
      </c>
      <c r="G132" s="16"/>
      <c r="H132" s="10"/>
      <c r="I132" s="10"/>
      <c r="J132" s="9">
        <f>IF(I132&lt;&gt;0,(Modelo!$B$9/Modelo!$B$10)*((POWER(I132/Modelo!$B$14,(-Modelo!$B$11*Modelo!$B$10)/(Modelo!$B$12*Modelo!$B$13)))-1),0)</f>
        <v>0</v>
      </c>
      <c r="K132" s="22">
        <f t="shared" si="3"/>
        <v>0</v>
      </c>
    </row>
    <row r="133" spans="1:11" x14ac:dyDescent="0.25">
      <c r="A133" s="16">
        <v>24</v>
      </c>
      <c r="B133" s="16"/>
      <c r="C133" s="10"/>
      <c r="D133" s="10"/>
      <c r="E133" s="9">
        <f>IF(D133&lt;&gt;0,(Modelo!$B$9/Modelo!$B$10)*((POWER(D133/Modelo!$B$14,(-Modelo!$B$11*Modelo!$B$10)/(Modelo!$B$12*Modelo!$B$13)))-1),0)</f>
        <v>0</v>
      </c>
      <c r="F133" s="22">
        <f t="shared" si="4"/>
        <v>0</v>
      </c>
      <c r="G133" s="16"/>
      <c r="H133" s="10"/>
      <c r="I133" s="10"/>
      <c r="J133" s="9">
        <f>IF(I133&lt;&gt;0,(Modelo!$B$9/Modelo!$B$10)*((POWER(I133/Modelo!$B$14,(-Modelo!$B$11*Modelo!$B$10)/(Modelo!$B$12*Modelo!$B$13)))-1),0)</f>
        <v>0</v>
      </c>
      <c r="K133" s="22">
        <f t="shared" si="3"/>
        <v>0</v>
      </c>
    </row>
    <row r="134" spans="1:11" x14ac:dyDescent="0.25">
      <c r="A134" s="16">
        <v>24.192</v>
      </c>
      <c r="B134" s="16"/>
      <c r="C134" s="10"/>
      <c r="D134" s="10"/>
      <c r="E134" s="9">
        <f>IF(D134&lt;&gt;0,(Modelo!$B$9/Modelo!$B$10)*((POWER(D134/Modelo!$B$14,(-Modelo!$B$11*Modelo!$B$10)/(Modelo!$B$12*Modelo!$B$13)))-1),0)</f>
        <v>0</v>
      </c>
      <c r="F134" s="22">
        <f t="shared" si="4"/>
        <v>0</v>
      </c>
      <c r="G134" s="16"/>
      <c r="H134" s="10"/>
      <c r="I134" s="10"/>
      <c r="J134" s="9">
        <f>IF(I134&lt;&gt;0,(Modelo!$B$9/Modelo!$B$10)*((POWER(I134/Modelo!$B$14,(-Modelo!$B$11*Modelo!$B$10)/(Modelo!$B$12*Modelo!$B$13)))-1),0)</f>
        <v>0</v>
      </c>
      <c r="K134" s="22">
        <f t="shared" si="3"/>
        <v>0</v>
      </c>
    </row>
    <row r="135" spans="1:11" x14ac:dyDescent="0.25">
      <c r="A135" s="16">
        <v>24.384</v>
      </c>
      <c r="B135" s="16"/>
      <c r="C135" s="10"/>
      <c r="D135" s="10"/>
      <c r="E135" s="9">
        <f>IF(D135&lt;&gt;0,(Modelo!$B$9/Modelo!$B$10)*((POWER(D135/Modelo!$B$14,(-Modelo!$B$11*Modelo!$B$10)/(Modelo!$B$12*Modelo!$B$13)))-1),0)</f>
        <v>0</v>
      </c>
      <c r="F135" s="22">
        <f t="shared" si="4"/>
        <v>0</v>
      </c>
      <c r="G135" s="16"/>
      <c r="H135" s="10"/>
      <c r="I135" s="10"/>
      <c r="J135" s="9">
        <f>IF(I135&lt;&gt;0,(Modelo!$B$9/Modelo!$B$10)*((POWER(I135/Modelo!$B$14,(-Modelo!$B$11*Modelo!$B$10)/(Modelo!$B$12*Modelo!$B$13)))-1),0)</f>
        <v>0</v>
      </c>
      <c r="K135" s="22">
        <f t="shared" si="3"/>
        <v>0</v>
      </c>
    </row>
    <row r="136" spans="1:11" x14ac:dyDescent="0.25">
      <c r="A136" s="16">
        <v>24.576000000000001</v>
      </c>
      <c r="B136" s="16"/>
      <c r="C136" s="10"/>
      <c r="D136" s="10"/>
      <c r="E136" s="9">
        <f>IF(D136&lt;&gt;0,(Modelo!$B$9/Modelo!$B$10)*((POWER(D136/Modelo!$B$14,(-Modelo!$B$11*Modelo!$B$10)/(Modelo!$B$12*Modelo!$B$13)))-1),0)</f>
        <v>0</v>
      </c>
      <c r="F136" s="22">
        <f t="shared" si="4"/>
        <v>0</v>
      </c>
      <c r="G136" s="16"/>
      <c r="H136" s="10"/>
      <c r="I136" s="10"/>
      <c r="J136" s="9">
        <f>IF(I136&lt;&gt;0,(Modelo!$B$9/Modelo!$B$10)*((POWER(I136/Modelo!$B$14,(-Modelo!$B$11*Modelo!$B$10)/(Modelo!$B$12*Modelo!$B$13)))-1),0)</f>
        <v>0</v>
      </c>
      <c r="K136" s="22">
        <f t="shared" si="3"/>
        <v>0</v>
      </c>
    </row>
    <row r="137" spans="1:11" x14ac:dyDescent="0.25">
      <c r="A137" s="16">
        <v>24.768000000000001</v>
      </c>
      <c r="B137" s="16"/>
      <c r="C137" s="10"/>
      <c r="D137" s="10"/>
      <c r="E137" s="9">
        <f>IF(D137&lt;&gt;0,(Modelo!$B$9/Modelo!$B$10)*((POWER(D137/Modelo!$B$14,(-Modelo!$B$11*Modelo!$B$10)/(Modelo!$B$12*Modelo!$B$13)))-1),0)</f>
        <v>0</v>
      </c>
      <c r="F137" s="22">
        <f t="shared" si="4"/>
        <v>0</v>
      </c>
      <c r="G137" s="16"/>
      <c r="H137" s="10"/>
      <c r="I137" s="10"/>
      <c r="J137" s="9">
        <f>IF(I137&lt;&gt;0,(Modelo!$B$9/Modelo!$B$10)*((POWER(I137/Modelo!$B$14,(-Modelo!$B$11*Modelo!$B$10)/(Modelo!$B$12*Modelo!$B$13)))-1),0)</f>
        <v>0</v>
      </c>
      <c r="K137" s="22">
        <f t="shared" ref="K137:K200" si="5">IF(I137&lt;&gt;0,J137-J$3,0)</f>
        <v>0</v>
      </c>
    </row>
    <row r="138" spans="1:11" x14ac:dyDescent="0.25">
      <c r="A138" s="16">
        <v>24.96</v>
      </c>
      <c r="B138" s="16"/>
      <c r="C138" s="10"/>
      <c r="D138" s="10"/>
      <c r="E138" s="9">
        <f>IF(D138&lt;&gt;0,(Modelo!$B$9/Modelo!$B$10)*((POWER(D138/Modelo!$B$14,(-Modelo!$B$11*Modelo!$B$10)/(Modelo!$B$12*Modelo!$B$13)))-1),0)</f>
        <v>0</v>
      </c>
      <c r="F138" s="22">
        <f t="shared" si="4"/>
        <v>0</v>
      </c>
      <c r="G138" s="16"/>
      <c r="H138" s="10"/>
      <c r="I138" s="10"/>
      <c r="J138" s="9">
        <f>IF(I138&lt;&gt;0,(Modelo!$B$9/Modelo!$B$10)*((POWER(I138/Modelo!$B$14,(-Modelo!$B$11*Modelo!$B$10)/(Modelo!$B$12*Modelo!$B$13)))-1),0)</f>
        <v>0</v>
      </c>
      <c r="K138" s="22">
        <f t="shared" si="5"/>
        <v>0</v>
      </c>
    </row>
    <row r="139" spans="1:11" x14ac:dyDescent="0.25">
      <c r="A139" s="16">
        <v>25.152000000000001</v>
      </c>
      <c r="B139" s="16"/>
      <c r="C139" s="10"/>
      <c r="D139" s="10"/>
      <c r="E139" s="9">
        <f>IF(D139&lt;&gt;0,(Modelo!$B$9/Modelo!$B$10)*((POWER(D139/Modelo!$B$14,(-Modelo!$B$11*Modelo!$B$10)/(Modelo!$B$12*Modelo!$B$13)))-1),0)</f>
        <v>0</v>
      </c>
      <c r="F139" s="22">
        <f t="shared" si="4"/>
        <v>0</v>
      </c>
      <c r="G139" s="16"/>
      <c r="H139" s="10"/>
      <c r="I139" s="10"/>
      <c r="J139" s="9">
        <f>IF(I139&lt;&gt;0,(Modelo!$B$9/Modelo!$B$10)*((POWER(I139/Modelo!$B$14,(-Modelo!$B$11*Modelo!$B$10)/(Modelo!$B$12*Modelo!$B$13)))-1),0)</f>
        <v>0</v>
      </c>
      <c r="K139" s="22">
        <f t="shared" si="5"/>
        <v>0</v>
      </c>
    </row>
    <row r="140" spans="1:11" x14ac:dyDescent="0.25">
      <c r="A140" s="16">
        <v>25.344000000000001</v>
      </c>
      <c r="B140" s="16"/>
      <c r="C140" s="10"/>
      <c r="D140" s="10"/>
      <c r="E140" s="9">
        <f>IF(D140&lt;&gt;0,(Modelo!$B$9/Modelo!$B$10)*((POWER(D140/Modelo!$B$14,(-Modelo!$B$11*Modelo!$B$10)/(Modelo!$B$12*Modelo!$B$13)))-1),0)</f>
        <v>0</v>
      </c>
      <c r="F140" s="22">
        <f t="shared" si="4"/>
        <v>0</v>
      </c>
      <c r="G140" s="16"/>
      <c r="H140" s="10"/>
      <c r="I140" s="10"/>
      <c r="J140" s="9">
        <f>IF(I140&lt;&gt;0,(Modelo!$B$9/Modelo!$B$10)*((POWER(I140/Modelo!$B$14,(-Modelo!$B$11*Modelo!$B$10)/(Modelo!$B$12*Modelo!$B$13)))-1),0)</f>
        <v>0</v>
      </c>
      <c r="K140" s="22">
        <f t="shared" si="5"/>
        <v>0</v>
      </c>
    </row>
    <row r="141" spans="1:11" x14ac:dyDescent="0.25">
      <c r="A141" s="16">
        <v>25.536000000000001</v>
      </c>
      <c r="B141" s="16"/>
      <c r="C141" s="10"/>
      <c r="D141" s="10"/>
      <c r="E141" s="9">
        <f>IF(D141&lt;&gt;0,(Modelo!$B$9/Modelo!$B$10)*((POWER(D141/Modelo!$B$14,(-Modelo!$B$11*Modelo!$B$10)/(Modelo!$B$12*Modelo!$B$13)))-1),0)</f>
        <v>0</v>
      </c>
      <c r="F141" s="22">
        <f t="shared" si="4"/>
        <v>0</v>
      </c>
      <c r="G141" s="16"/>
      <c r="H141" s="10"/>
      <c r="I141" s="10"/>
      <c r="J141" s="9">
        <f>IF(I141&lt;&gt;0,(Modelo!$B$9/Modelo!$B$10)*((POWER(I141/Modelo!$B$14,(-Modelo!$B$11*Modelo!$B$10)/(Modelo!$B$12*Modelo!$B$13)))-1),0)</f>
        <v>0</v>
      </c>
      <c r="K141" s="22">
        <f t="shared" si="5"/>
        <v>0</v>
      </c>
    </row>
    <row r="142" spans="1:11" x14ac:dyDescent="0.25">
      <c r="A142" s="16">
        <v>25.728000000000002</v>
      </c>
      <c r="B142" s="16"/>
      <c r="C142" s="10"/>
      <c r="D142" s="10"/>
      <c r="E142" s="9">
        <f>IF(D142&lt;&gt;0,(Modelo!$B$9/Modelo!$B$10)*((POWER(D142/Modelo!$B$14,(-Modelo!$B$11*Modelo!$B$10)/(Modelo!$B$12*Modelo!$B$13)))-1),0)</f>
        <v>0</v>
      </c>
      <c r="F142" s="22">
        <f t="shared" si="4"/>
        <v>0</v>
      </c>
      <c r="G142" s="16"/>
      <c r="H142" s="10"/>
      <c r="I142" s="10"/>
      <c r="J142" s="9">
        <f>IF(I142&lt;&gt;0,(Modelo!$B$9/Modelo!$B$10)*((POWER(I142/Modelo!$B$14,(-Modelo!$B$11*Modelo!$B$10)/(Modelo!$B$12*Modelo!$B$13)))-1),0)</f>
        <v>0</v>
      </c>
      <c r="K142" s="22">
        <f t="shared" si="5"/>
        <v>0</v>
      </c>
    </row>
    <row r="143" spans="1:11" x14ac:dyDescent="0.25">
      <c r="A143" s="16">
        <v>25.92</v>
      </c>
      <c r="B143" s="16"/>
      <c r="C143" s="10"/>
      <c r="D143" s="10"/>
      <c r="E143" s="9">
        <f>IF(D143&lt;&gt;0,(Modelo!$B$9/Modelo!$B$10)*((POWER(D143/Modelo!$B$14,(-Modelo!$B$11*Modelo!$B$10)/(Modelo!$B$12*Modelo!$B$13)))-1),0)</f>
        <v>0</v>
      </c>
      <c r="F143" s="22">
        <f t="shared" si="4"/>
        <v>0</v>
      </c>
      <c r="G143" s="16"/>
      <c r="H143" s="10"/>
      <c r="I143" s="10"/>
      <c r="J143" s="9">
        <f>IF(I143&lt;&gt;0,(Modelo!$B$9/Modelo!$B$10)*((POWER(I143/Modelo!$B$14,(-Modelo!$B$11*Modelo!$B$10)/(Modelo!$B$12*Modelo!$B$13)))-1),0)</f>
        <v>0</v>
      </c>
      <c r="K143" s="22">
        <f t="shared" si="5"/>
        <v>0</v>
      </c>
    </row>
    <row r="144" spans="1:11" x14ac:dyDescent="0.25">
      <c r="A144" s="16">
        <v>26.111999999999998</v>
      </c>
      <c r="B144" s="16"/>
      <c r="C144" s="10"/>
      <c r="D144" s="10"/>
      <c r="E144" s="9">
        <f>IF(D144&lt;&gt;0,(Modelo!$B$9/Modelo!$B$10)*((POWER(D144/Modelo!$B$14,(-Modelo!$B$11*Modelo!$B$10)/(Modelo!$B$12*Modelo!$B$13)))-1),0)</f>
        <v>0</v>
      </c>
      <c r="F144" s="22">
        <f t="shared" si="4"/>
        <v>0</v>
      </c>
      <c r="G144" s="16"/>
      <c r="H144" s="10"/>
      <c r="I144" s="10"/>
      <c r="J144" s="9">
        <f>IF(I144&lt;&gt;0,(Modelo!$B$9/Modelo!$B$10)*((POWER(I144/Modelo!$B$14,(-Modelo!$B$11*Modelo!$B$10)/(Modelo!$B$12*Modelo!$B$13)))-1),0)</f>
        <v>0</v>
      </c>
      <c r="K144" s="22">
        <f t="shared" si="5"/>
        <v>0</v>
      </c>
    </row>
    <row r="145" spans="1:11" x14ac:dyDescent="0.25">
      <c r="A145" s="16">
        <v>26.303999999999998</v>
      </c>
      <c r="B145" s="16"/>
      <c r="C145" s="10"/>
      <c r="D145" s="10"/>
      <c r="E145" s="9">
        <f>IF(D145&lt;&gt;0,(Modelo!$B$9/Modelo!$B$10)*((POWER(D145/Modelo!$B$14,(-Modelo!$B$11*Modelo!$B$10)/(Modelo!$B$12*Modelo!$B$13)))-1),0)</f>
        <v>0</v>
      </c>
      <c r="F145" s="22">
        <f t="shared" si="4"/>
        <v>0</v>
      </c>
      <c r="G145" s="16"/>
      <c r="H145" s="10"/>
      <c r="I145" s="10"/>
      <c r="J145" s="9">
        <f>IF(I145&lt;&gt;0,(Modelo!$B$9/Modelo!$B$10)*((POWER(I145/Modelo!$B$14,(-Modelo!$B$11*Modelo!$B$10)/(Modelo!$B$12*Modelo!$B$13)))-1),0)</f>
        <v>0</v>
      </c>
      <c r="K145" s="22">
        <f t="shared" si="5"/>
        <v>0</v>
      </c>
    </row>
    <row r="146" spans="1:11" x14ac:dyDescent="0.25">
      <c r="A146" s="16">
        <v>26.495999999999999</v>
      </c>
      <c r="B146" s="16"/>
      <c r="C146" s="10"/>
      <c r="D146" s="10"/>
      <c r="E146" s="9">
        <f>IF(D146&lt;&gt;0,(Modelo!$B$9/Modelo!$B$10)*((POWER(D146/Modelo!$B$14,(-Modelo!$B$11*Modelo!$B$10)/(Modelo!$B$12*Modelo!$B$13)))-1),0)</f>
        <v>0</v>
      </c>
      <c r="F146" s="22">
        <f t="shared" si="4"/>
        <v>0</v>
      </c>
      <c r="G146" s="16"/>
      <c r="H146" s="10"/>
      <c r="I146" s="10"/>
      <c r="J146" s="9">
        <f>IF(I146&lt;&gt;0,(Modelo!$B$9/Modelo!$B$10)*((POWER(I146/Modelo!$B$14,(-Modelo!$B$11*Modelo!$B$10)/(Modelo!$B$12*Modelo!$B$13)))-1),0)</f>
        <v>0</v>
      </c>
      <c r="K146" s="22">
        <f t="shared" si="5"/>
        <v>0</v>
      </c>
    </row>
    <row r="147" spans="1:11" x14ac:dyDescent="0.25">
      <c r="A147" s="16">
        <v>26.687999999999999</v>
      </c>
      <c r="B147" s="16"/>
      <c r="C147" s="10"/>
      <c r="D147" s="10"/>
      <c r="E147" s="9">
        <f>IF(D147&lt;&gt;0,(Modelo!$B$9/Modelo!$B$10)*((POWER(D147/Modelo!$B$14,(-Modelo!$B$11*Modelo!$B$10)/(Modelo!$B$12*Modelo!$B$13)))-1),0)</f>
        <v>0</v>
      </c>
      <c r="F147" s="22">
        <f t="shared" si="4"/>
        <v>0</v>
      </c>
      <c r="G147" s="16"/>
      <c r="H147" s="10"/>
      <c r="I147" s="10"/>
      <c r="J147" s="9">
        <f>IF(I147&lt;&gt;0,(Modelo!$B$9/Modelo!$B$10)*((POWER(I147/Modelo!$B$14,(-Modelo!$B$11*Modelo!$B$10)/(Modelo!$B$12*Modelo!$B$13)))-1),0)</f>
        <v>0</v>
      </c>
      <c r="K147" s="22">
        <f t="shared" si="5"/>
        <v>0</v>
      </c>
    </row>
    <row r="148" spans="1:11" x14ac:dyDescent="0.25">
      <c r="A148" s="16">
        <v>26.88</v>
      </c>
      <c r="B148" s="16"/>
      <c r="C148" s="10"/>
      <c r="D148" s="10"/>
      <c r="E148" s="9">
        <f>IF(D148&lt;&gt;0,(Modelo!$B$9/Modelo!$B$10)*((POWER(D148/Modelo!$B$14,(-Modelo!$B$11*Modelo!$B$10)/(Modelo!$B$12*Modelo!$B$13)))-1),0)</f>
        <v>0</v>
      </c>
      <c r="F148" s="22">
        <f t="shared" si="4"/>
        <v>0</v>
      </c>
      <c r="G148" s="16"/>
      <c r="H148" s="10"/>
      <c r="I148" s="10"/>
      <c r="J148" s="9">
        <f>IF(I148&lt;&gt;0,(Modelo!$B$9/Modelo!$B$10)*((POWER(I148/Modelo!$B$14,(-Modelo!$B$11*Modelo!$B$10)/(Modelo!$B$12*Modelo!$B$13)))-1),0)</f>
        <v>0</v>
      </c>
      <c r="K148" s="22">
        <f t="shared" si="5"/>
        <v>0</v>
      </c>
    </row>
    <row r="149" spans="1:11" x14ac:dyDescent="0.25">
      <c r="A149" s="16">
        <v>27.071999999999999</v>
      </c>
      <c r="B149" s="16"/>
      <c r="C149" s="10"/>
      <c r="D149" s="10"/>
      <c r="E149" s="9">
        <f>IF(D149&lt;&gt;0,(Modelo!$B$9/Modelo!$B$10)*((POWER(D149/Modelo!$B$14,(-Modelo!$B$11*Modelo!$B$10)/(Modelo!$B$12*Modelo!$B$13)))-1),0)</f>
        <v>0</v>
      </c>
      <c r="F149" s="22">
        <f t="shared" si="4"/>
        <v>0</v>
      </c>
      <c r="G149" s="16"/>
      <c r="H149" s="10"/>
      <c r="I149" s="10"/>
      <c r="J149" s="9">
        <f>IF(I149&lt;&gt;0,(Modelo!$B$9/Modelo!$B$10)*((POWER(I149/Modelo!$B$14,(-Modelo!$B$11*Modelo!$B$10)/(Modelo!$B$12*Modelo!$B$13)))-1),0)</f>
        <v>0</v>
      </c>
      <c r="K149" s="22">
        <f t="shared" si="5"/>
        <v>0</v>
      </c>
    </row>
    <row r="150" spans="1:11" x14ac:dyDescent="0.25">
      <c r="A150" s="16">
        <v>27.263999999999999</v>
      </c>
      <c r="B150" s="16"/>
      <c r="C150" s="10"/>
      <c r="D150" s="10"/>
      <c r="E150" s="9">
        <f>IF(D150&lt;&gt;0,(Modelo!$B$9/Modelo!$B$10)*((POWER(D150/Modelo!$B$14,(-Modelo!$B$11*Modelo!$B$10)/(Modelo!$B$12*Modelo!$B$13)))-1),0)</f>
        <v>0</v>
      </c>
      <c r="F150" s="22">
        <f t="shared" si="4"/>
        <v>0</v>
      </c>
      <c r="G150" s="16"/>
      <c r="H150" s="10"/>
      <c r="I150" s="10"/>
      <c r="J150" s="9">
        <f>IF(I150&lt;&gt;0,(Modelo!$B$9/Modelo!$B$10)*((POWER(I150/Modelo!$B$14,(-Modelo!$B$11*Modelo!$B$10)/(Modelo!$B$12*Modelo!$B$13)))-1),0)</f>
        <v>0</v>
      </c>
      <c r="K150" s="22">
        <f t="shared" si="5"/>
        <v>0</v>
      </c>
    </row>
    <row r="151" spans="1:11" x14ac:dyDescent="0.25">
      <c r="A151" s="16">
        <v>27.456</v>
      </c>
      <c r="B151" s="16"/>
      <c r="C151" s="10"/>
      <c r="D151" s="10"/>
      <c r="E151" s="9">
        <f>IF(D151&lt;&gt;0,(Modelo!$B$9/Modelo!$B$10)*((POWER(D151/Modelo!$B$14,(-Modelo!$B$11*Modelo!$B$10)/(Modelo!$B$12*Modelo!$B$13)))-1),0)</f>
        <v>0</v>
      </c>
      <c r="F151" s="22">
        <f t="shared" si="4"/>
        <v>0</v>
      </c>
      <c r="G151" s="16"/>
      <c r="H151" s="10"/>
      <c r="I151" s="10"/>
      <c r="J151" s="9">
        <f>IF(I151&lt;&gt;0,(Modelo!$B$9/Modelo!$B$10)*((POWER(I151/Modelo!$B$14,(-Modelo!$B$11*Modelo!$B$10)/(Modelo!$B$12*Modelo!$B$13)))-1),0)</f>
        <v>0</v>
      </c>
      <c r="K151" s="22">
        <f t="shared" si="5"/>
        <v>0</v>
      </c>
    </row>
    <row r="152" spans="1:11" x14ac:dyDescent="0.25">
      <c r="A152" s="16">
        <v>27.648</v>
      </c>
      <c r="B152" s="16"/>
      <c r="C152" s="10"/>
      <c r="D152" s="10"/>
      <c r="E152" s="9">
        <f>IF(D152&lt;&gt;0,(Modelo!$B$9/Modelo!$B$10)*((POWER(D152/Modelo!$B$14,(-Modelo!$B$11*Modelo!$B$10)/(Modelo!$B$12*Modelo!$B$13)))-1),0)</f>
        <v>0</v>
      </c>
      <c r="F152" s="22">
        <f t="shared" si="4"/>
        <v>0</v>
      </c>
      <c r="G152" s="16"/>
      <c r="H152" s="10"/>
      <c r="I152" s="10"/>
      <c r="J152" s="9">
        <f>IF(I152&lt;&gt;0,(Modelo!$B$9/Modelo!$B$10)*((POWER(I152/Modelo!$B$14,(-Modelo!$B$11*Modelo!$B$10)/(Modelo!$B$12*Modelo!$B$13)))-1),0)</f>
        <v>0</v>
      </c>
      <c r="K152" s="22">
        <f t="shared" si="5"/>
        <v>0</v>
      </c>
    </row>
    <row r="153" spans="1:11" x14ac:dyDescent="0.25">
      <c r="A153" s="16">
        <v>27.84</v>
      </c>
      <c r="B153" s="16"/>
      <c r="C153" s="10"/>
      <c r="D153" s="10"/>
      <c r="E153" s="9">
        <f>IF(D153&lt;&gt;0,(Modelo!$B$9/Modelo!$B$10)*((POWER(D153/Modelo!$B$14,(-Modelo!$B$11*Modelo!$B$10)/(Modelo!$B$12*Modelo!$B$13)))-1),0)</f>
        <v>0</v>
      </c>
      <c r="F153" s="22">
        <f t="shared" si="4"/>
        <v>0</v>
      </c>
      <c r="G153" s="16"/>
      <c r="H153" s="10"/>
      <c r="I153" s="10"/>
      <c r="J153" s="9">
        <f>IF(I153&lt;&gt;0,(Modelo!$B$9/Modelo!$B$10)*((POWER(I153/Modelo!$B$14,(-Modelo!$B$11*Modelo!$B$10)/(Modelo!$B$12*Modelo!$B$13)))-1),0)</f>
        <v>0</v>
      </c>
      <c r="K153" s="22">
        <f t="shared" si="5"/>
        <v>0</v>
      </c>
    </row>
    <row r="154" spans="1:11" x14ac:dyDescent="0.25">
      <c r="A154" s="16">
        <v>28.032</v>
      </c>
      <c r="B154" s="16"/>
      <c r="C154" s="10"/>
      <c r="D154" s="10"/>
      <c r="E154" s="9">
        <f>IF(D154&lt;&gt;0,(Modelo!$B$9/Modelo!$B$10)*((POWER(D154/Modelo!$B$14,(-Modelo!$B$11*Modelo!$B$10)/(Modelo!$B$12*Modelo!$B$13)))-1),0)</f>
        <v>0</v>
      </c>
      <c r="F154" s="22">
        <f t="shared" si="4"/>
        <v>0</v>
      </c>
      <c r="G154" s="16"/>
      <c r="H154" s="10"/>
      <c r="I154" s="10"/>
      <c r="J154" s="9">
        <f>IF(I154&lt;&gt;0,(Modelo!$B$9/Modelo!$B$10)*((POWER(I154/Modelo!$B$14,(-Modelo!$B$11*Modelo!$B$10)/(Modelo!$B$12*Modelo!$B$13)))-1),0)</f>
        <v>0</v>
      </c>
      <c r="K154" s="22">
        <f t="shared" si="5"/>
        <v>0</v>
      </c>
    </row>
    <row r="155" spans="1:11" x14ac:dyDescent="0.25">
      <c r="A155" s="16">
        <v>28.224</v>
      </c>
      <c r="B155" s="16"/>
      <c r="C155" s="10"/>
      <c r="D155" s="10"/>
      <c r="E155" s="9">
        <f>IF(D155&lt;&gt;0,(Modelo!$B$9/Modelo!$B$10)*((POWER(D155/Modelo!$B$14,(-Modelo!$B$11*Modelo!$B$10)/(Modelo!$B$12*Modelo!$B$13)))-1),0)</f>
        <v>0</v>
      </c>
      <c r="F155" s="22">
        <f t="shared" si="4"/>
        <v>0</v>
      </c>
      <c r="G155" s="16"/>
      <c r="H155" s="10"/>
      <c r="I155" s="10"/>
      <c r="J155" s="9">
        <f>IF(I155&lt;&gt;0,(Modelo!$B$9/Modelo!$B$10)*((POWER(I155/Modelo!$B$14,(-Modelo!$B$11*Modelo!$B$10)/(Modelo!$B$12*Modelo!$B$13)))-1),0)</f>
        <v>0</v>
      </c>
      <c r="K155" s="22">
        <f t="shared" si="5"/>
        <v>0</v>
      </c>
    </row>
    <row r="156" spans="1:11" x14ac:dyDescent="0.25">
      <c r="A156" s="16">
        <v>28.416</v>
      </c>
      <c r="B156" s="16"/>
      <c r="C156" s="10"/>
      <c r="D156" s="10"/>
      <c r="E156" s="9">
        <f>IF(D156&lt;&gt;0,(Modelo!$B$9/Modelo!$B$10)*((POWER(D156/Modelo!$B$14,(-Modelo!$B$11*Modelo!$B$10)/(Modelo!$B$12*Modelo!$B$13)))-1),0)</f>
        <v>0</v>
      </c>
      <c r="F156" s="22">
        <f t="shared" si="4"/>
        <v>0</v>
      </c>
      <c r="G156" s="16"/>
      <c r="H156" s="10"/>
      <c r="I156" s="10"/>
      <c r="J156" s="9">
        <f>IF(I156&lt;&gt;0,(Modelo!$B$9/Modelo!$B$10)*((POWER(I156/Modelo!$B$14,(-Modelo!$B$11*Modelo!$B$10)/(Modelo!$B$12*Modelo!$B$13)))-1),0)</f>
        <v>0</v>
      </c>
      <c r="K156" s="22">
        <f t="shared" si="5"/>
        <v>0</v>
      </c>
    </row>
    <row r="157" spans="1:11" x14ac:dyDescent="0.25">
      <c r="A157" s="16">
        <v>28.608000000000001</v>
      </c>
      <c r="B157" s="16"/>
      <c r="C157" s="10"/>
      <c r="D157" s="10"/>
      <c r="E157" s="9">
        <f>IF(D157&lt;&gt;0,(Modelo!$B$9/Modelo!$B$10)*((POWER(D157/Modelo!$B$14,(-Modelo!$B$11*Modelo!$B$10)/(Modelo!$B$12*Modelo!$B$13)))-1),0)</f>
        <v>0</v>
      </c>
      <c r="F157" s="22">
        <f t="shared" si="4"/>
        <v>0</v>
      </c>
      <c r="G157" s="16"/>
      <c r="H157" s="10"/>
      <c r="I157" s="10"/>
      <c r="J157" s="9">
        <f>IF(I157&lt;&gt;0,(Modelo!$B$9/Modelo!$B$10)*((POWER(I157/Modelo!$B$14,(-Modelo!$B$11*Modelo!$B$10)/(Modelo!$B$12*Modelo!$B$13)))-1),0)</f>
        <v>0</v>
      </c>
      <c r="K157" s="22">
        <f t="shared" si="5"/>
        <v>0</v>
      </c>
    </row>
    <row r="158" spans="1:11" x14ac:dyDescent="0.25">
      <c r="A158" s="16">
        <v>28.8</v>
      </c>
      <c r="B158" s="16"/>
      <c r="C158" s="10"/>
      <c r="D158" s="10"/>
      <c r="E158" s="9">
        <f>IF(D158&lt;&gt;0,(Modelo!$B$9/Modelo!$B$10)*((POWER(D158/Modelo!$B$14,(-Modelo!$B$11*Modelo!$B$10)/(Modelo!$B$12*Modelo!$B$13)))-1),0)</f>
        <v>0</v>
      </c>
      <c r="F158" s="22">
        <f t="shared" si="4"/>
        <v>0</v>
      </c>
      <c r="G158" s="16"/>
      <c r="H158" s="10"/>
      <c r="I158" s="10"/>
      <c r="J158" s="9">
        <f>IF(I158&lt;&gt;0,(Modelo!$B$9/Modelo!$B$10)*((POWER(I158/Modelo!$B$14,(-Modelo!$B$11*Modelo!$B$10)/(Modelo!$B$12*Modelo!$B$13)))-1),0)</f>
        <v>0</v>
      </c>
      <c r="K158" s="22">
        <f t="shared" si="5"/>
        <v>0</v>
      </c>
    </row>
    <row r="159" spans="1:11" x14ac:dyDescent="0.25">
      <c r="A159" s="16">
        <v>28.992000000000001</v>
      </c>
      <c r="B159" s="16"/>
      <c r="C159" s="10"/>
      <c r="D159" s="10"/>
      <c r="E159" s="9">
        <f>IF(D159&lt;&gt;0,(Modelo!$B$9/Modelo!$B$10)*((POWER(D159/Modelo!$B$14,(-Modelo!$B$11*Modelo!$B$10)/(Modelo!$B$12*Modelo!$B$13)))-1),0)</f>
        <v>0</v>
      </c>
      <c r="F159" s="22">
        <f t="shared" si="4"/>
        <v>0</v>
      </c>
      <c r="G159" s="16"/>
      <c r="H159" s="10"/>
      <c r="I159" s="10"/>
      <c r="J159" s="9">
        <f>IF(I159&lt;&gt;0,(Modelo!$B$9/Modelo!$B$10)*((POWER(I159/Modelo!$B$14,(-Modelo!$B$11*Modelo!$B$10)/(Modelo!$B$12*Modelo!$B$13)))-1),0)</f>
        <v>0</v>
      </c>
      <c r="K159" s="22">
        <f t="shared" si="5"/>
        <v>0</v>
      </c>
    </row>
    <row r="160" spans="1:11" x14ac:dyDescent="0.25">
      <c r="A160" s="16">
        <v>29.184000000000001</v>
      </c>
      <c r="B160" s="16"/>
      <c r="C160" s="10"/>
      <c r="D160" s="10"/>
      <c r="E160" s="9">
        <f>IF(D160&lt;&gt;0,(Modelo!$B$9/Modelo!$B$10)*((POWER(D160/Modelo!$B$14,(-Modelo!$B$11*Modelo!$B$10)/(Modelo!$B$12*Modelo!$B$13)))-1),0)</f>
        <v>0</v>
      </c>
      <c r="F160" s="22">
        <f t="shared" si="4"/>
        <v>0</v>
      </c>
      <c r="G160" s="16"/>
      <c r="H160" s="10"/>
      <c r="I160" s="10"/>
      <c r="J160" s="9">
        <f>IF(I160&lt;&gt;0,(Modelo!$B$9/Modelo!$B$10)*((POWER(I160/Modelo!$B$14,(-Modelo!$B$11*Modelo!$B$10)/(Modelo!$B$12*Modelo!$B$13)))-1),0)</f>
        <v>0</v>
      </c>
      <c r="K160" s="22">
        <f t="shared" si="5"/>
        <v>0</v>
      </c>
    </row>
    <row r="161" spans="1:11" x14ac:dyDescent="0.25">
      <c r="A161" s="16">
        <v>29.376000000000001</v>
      </c>
      <c r="B161" s="16"/>
      <c r="C161" s="10"/>
      <c r="D161" s="10"/>
      <c r="E161" s="9">
        <f>IF(D161&lt;&gt;0,(Modelo!$B$9/Modelo!$B$10)*((POWER(D161/Modelo!$B$14,(-Modelo!$B$11*Modelo!$B$10)/(Modelo!$B$12*Modelo!$B$13)))-1),0)</f>
        <v>0</v>
      </c>
      <c r="F161" s="22">
        <f t="shared" si="4"/>
        <v>0</v>
      </c>
      <c r="G161" s="16"/>
      <c r="H161" s="10"/>
      <c r="I161" s="10"/>
      <c r="J161" s="9">
        <f>IF(I161&lt;&gt;0,(Modelo!$B$9/Modelo!$B$10)*((POWER(I161/Modelo!$B$14,(-Modelo!$B$11*Modelo!$B$10)/(Modelo!$B$12*Modelo!$B$13)))-1),0)</f>
        <v>0</v>
      </c>
      <c r="K161" s="22">
        <f t="shared" si="5"/>
        <v>0</v>
      </c>
    </row>
    <row r="162" spans="1:11" x14ac:dyDescent="0.25">
      <c r="A162" s="16">
        <v>29.568000000000001</v>
      </c>
      <c r="B162" s="16"/>
      <c r="C162" s="10"/>
      <c r="D162" s="10"/>
      <c r="E162" s="9">
        <f>IF(D162&lt;&gt;0,(Modelo!$B$9/Modelo!$B$10)*((POWER(D162/Modelo!$B$14,(-Modelo!$B$11*Modelo!$B$10)/(Modelo!$B$12*Modelo!$B$13)))-1),0)</f>
        <v>0</v>
      </c>
      <c r="F162" s="22">
        <f t="shared" si="4"/>
        <v>0</v>
      </c>
      <c r="G162" s="16"/>
      <c r="H162" s="10"/>
      <c r="I162" s="10"/>
      <c r="J162" s="9">
        <f>IF(I162&lt;&gt;0,(Modelo!$B$9/Modelo!$B$10)*((POWER(I162/Modelo!$B$14,(-Modelo!$B$11*Modelo!$B$10)/(Modelo!$B$12*Modelo!$B$13)))-1),0)</f>
        <v>0</v>
      </c>
      <c r="K162" s="22">
        <f t="shared" si="5"/>
        <v>0</v>
      </c>
    </row>
    <row r="163" spans="1:11" x14ac:dyDescent="0.25">
      <c r="A163" s="16">
        <v>29.76</v>
      </c>
      <c r="B163" s="16"/>
      <c r="C163" s="10"/>
      <c r="D163" s="10"/>
      <c r="E163" s="9">
        <f>IF(D163&lt;&gt;0,(Modelo!$B$9/Modelo!$B$10)*((POWER(D163/Modelo!$B$14,(-Modelo!$B$11*Modelo!$B$10)/(Modelo!$B$12*Modelo!$B$13)))-1),0)</f>
        <v>0</v>
      </c>
      <c r="F163" s="22">
        <f t="shared" ref="F163:F226" si="6">IF(D163&lt;&gt;0,E163-$E$3,0)</f>
        <v>0</v>
      </c>
      <c r="G163" s="16"/>
      <c r="H163" s="10"/>
      <c r="I163" s="10"/>
      <c r="J163" s="9">
        <f>IF(I163&lt;&gt;0,(Modelo!$B$9/Modelo!$B$10)*((POWER(I163/Modelo!$B$14,(-Modelo!$B$11*Modelo!$B$10)/(Modelo!$B$12*Modelo!$B$13)))-1),0)</f>
        <v>0</v>
      </c>
      <c r="K163" s="22">
        <f t="shared" si="5"/>
        <v>0</v>
      </c>
    </row>
    <row r="164" spans="1:11" x14ac:dyDescent="0.25">
      <c r="A164" s="16">
        <v>29.952000000000002</v>
      </c>
      <c r="B164" s="16"/>
      <c r="C164" s="10"/>
      <c r="D164" s="10"/>
      <c r="E164" s="9">
        <f>IF(D164&lt;&gt;0,(Modelo!$B$9/Modelo!$B$10)*((POWER(D164/Modelo!$B$14,(-Modelo!$B$11*Modelo!$B$10)/(Modelo!$B$12*Modelo!$B$13)))-1),0)</f>
        <v>0</v>
      </c>
      <c r="F164" s="22">
        <f t="shared" si="6"/>
        <v>0</v>
      </c>
      <c r="G164" s="16"/>
      <c r="H164" s="10"/>
      <c r="I164" s="10"/>
      <c r="J164" s="9">
        <f>IF(I164&lt;&gt;0,(Modelo!$B$9/Modelo!$B$10)*((POWER(I164/Modelo!$B$14,(-Modelo!$B$11*Modelo!$B$10)/(Modelo!$B$12*Modelo!$B$13)))-1),0)</f>
        <v>0</v>
      </c>
      <c r="K164" s="22">
        <f t="shared" si="5"/>
        <v>0</v>
      </c>
    </row>
    <row r="165" spans="1:11" x14ac:dyDescent="0.25">
      <c r="A165" s="16">
        <v>30.143999999999998</v>
      </c>
      <c r="B165" s="16"/>
      <c r="C165" s="10"/>
      <c r="D165" s="10"/>
      <c r="E165" s="9">
        <f>IF(D165&lt;&gt;0,(Modelo!$B$9/Modelo!$B$10)*((POWER(D165/Modelo!$B$14,(-Modelo!$B$11*Modelo!$B$10)/(Modelo!$B$12*Modelo!$B$13)))-1),0)</f>
        <v>0</v>
      </c>
      <c r="F165" s="22">
        <f t="shared" si="6"/>
        <v>0</v>
      </c>
      <c r="G165" s="16"/>
      <c r="H165" s="10"/>
      <c r="I165" s="10"/>
      <c r="J165" s="9">
        <f>IF(I165&lt;&gt;0,(Modelo!$B$9/Modelo!$B$10)*((POWER(I165/Modelo!$B$14,(-Modelo!$B$11*Modelo!$B$10)/(Modelo!$B$12*Modelo!$B$13)))-1),0)</f>
        <v>0</v>
      </c>
      <c r="K165" s="22">
        <f t="shared" si="5"/>
        <v>0</v>
      </c>
    </row>
    <row r="166" spans="1:11" x14ac:dyDescent="0.25">
      <c r="A166" s="16">
        <v>30.335999999999999</v>
      </c>
      <c r="B166" s="16"/>
      <c r="C166" s="10"/>
      <c r="D166" s="10"/>
      <c r="E166" s="9">
        <f>IF(D166&lt;&gt;0,(Modelo!$B$9/Modelo!$B$10)*((POWER(D166/Modelo!$B$14,(-Modelo!$B$11*Modelo!$B$10)/(Modelo!$B$12*Modelo!$B$13)))-1),0)</f>
        <v>0</v>
      </c>
      <c r="F166" s="22">
        <f t="shared" si="6"/>
        <v>0</v>
      </c>
      <c r="G166" s="16"/>
      <c r="H166" s="10"/>
      <c r="I166" s="10"/>
      <c r="J166" s="9">
        <f>IF(I166&lt;&gt;0,(Modelo!$B$9/Modelo!$B$10)*((POWER(I166/Modelo!$B$14,(-Modelo!$B$11*Modelo!$B$10)/(Modelo!$B$12*Modelo!$B$13)))-1),0)</f>
        <v>0</v>
      </c>
      <c r="K166" s="22">
        <f t="shared" si="5"/>
        <v>0</v>
      </c>
    </row>
    <row r="167" spans="1:11" x14ac:dyDescent="0.25">
      <c r="A167" s="16">
        <v>30.527999999999999</v>
      </c>
      <c r="B167" s="16"/>
      <c r="C167" s="10"/>
      <c r="D167" s="10"/>
      <c r="E167" s="9">
        <f>IF(D167&lt;&gt;0,(Modelo!$B$9/Modelo!$B$10)*((POWER(D167/Modelo!$B$14,(-Modelo!$B$11*Modelo!$B$10)/(Modelo!$B$12*Modelo!$B$13)))-1),0)</f>
        <v>0</v>
      </c>
      <c r="F167" s="22">
        <f t="shared" si="6"/>
        <v>0</v>
      </c>
      <c r="G167" s="16"/>
      <c r="H167" s="10"/>
      <c r="I167" s="10"/>
      <c r="J167" s="9">
        <f>IF(I167&lt;&gt;0,(Modelo!$B$9/Modelo!$B$10)*((POWER(I167/Modelo!$B$14,(-Modelo!$B$11*Modelo!$B$10)/(Modelo!$B$12*Modelo!$B$13)))-1),0)</f>
        <v>0</v>
      </c>
      <c r="K167" s="22">
        <f t="shared" si="5"/>
        <v>0</v>
      </c>
    </row>
    <row r="168" spans="1:11" x14ac:dyDescent="0.25">
      <c r="A168" s="16">
        <v>30.72</v>
      </c>
      <c r="B168" s="16"/>
      <c r="C168" s="10"/>
      <c r="D168" s="10"/>
      <c r="E168" s="9">
        <f>IF(D168&lt;&gt;0,(Modelo!$B$9/Modelo!$B$10)*((POWER(D168/Modelo!$B$14,(-Modelo!$B$11*Modelo!$B$10)/(Modelo!$B$12*Modelo!$B$13)))-1),0)</f>
        <v>0</v>
      </c>
      <c r="F168" s="22">
        <f t="shared" si="6"/>
        <v>0</v>
      </c>
      <c r="G168" s="16"/>
      <c r="H168" s="10"/>
      <c r="I168" s="10"/>
      <c r="J168" s="9">
        <f>IF(I168&lt;&gt;0,(Modelo!$B$9/Modelo!$B$10)*((POWER(I168/Modelo!$B$14,(-Modelo!$B$11*Modelo!$B$10)/(Modelo!$B$12*Modelo!$B$13)))-1),0)</f>
        <v>0</v>
      </c>
      <c r="K168" s="22">
        <f t="shared" si="5"/>
        <v>0</v>
      </c>
    </row>
    <row r="169" spans="1:11" x14ac:dyDescent="0.25">
      <c r="A169" s="16">
        <v>30.911999999999999</v>
      </c>
      <c r="B169" s="16"/>
      <c r="C169" s="10"/>
      <c r="D169" s="10"/>
      <c r="E169" s="9">
        <f>IF(D169&lt;&gt;0,(Modelo!$B$9/Modelo!$B$10)*((POWER(D169/Modelo!$B$14,(-Modelo!$B$11*Modelo!$B$10)/(Modelo!$B$12*Modelo!$B$13)))-1),0)</f>
        <v>0</v>
      </c>
      <c r="F169" s="22">
        <f t="shared" si="6"/>
        <v>0</v>
      </c>
      <c r="G169" s="16"/>
      <c r="H169" s="10"/>
      <c r="I169" s="10"/>
      <c r="J169" s="9">
        <f>IF(I169&lt;&gt;0,(Modelo!$B$9/Modelo!$B$10)*((POWER(I169/Modelo!$B$14,(-Modelo!$B$11*Modelo!$B$10)/(Modelo!$B$12*Modelo!$B$13)))-1),0)</f>
        <v>0</v>
      </c>
      <c r="K169" s="22">
        <f t="shared" si="5"/>
        <v>0</v>
      </c>
    </row>
    <row r="170" spans="1:11" x14ac:dyDescent="0.25">
      <c r="A170" s="16">
        <v>31.103999999999999</v>
      </c>
      <c r="B170" s="16"/>
      <c r="C170" s="10"/>
      <c r="D170" s="10"/>
      <c r="E170" s="9">
        <f>IF(D170&lt;&gt;0,(Modelo!$B$9/Modelo!$B$10)*((POWER(D170/Modelo!$B$14,(-Modelo!$B$11*Modelo!$B$10)/(Modelo!$B$12*Modelo!$B$13)))-1),0)</f>
        <v>0</v>
      </c>
      <c r="F170" s="22">
        <f t="shared" si="6"/>
        <v>0</v>
      </c>
      <c r="G170" s="16"/>
      <c r="H170" s="10"/>
      <c r="I170" s="10"/>
      <c r="J170" s="9">
        <f>IF(I170&lt;&gt;0,(Modelo!$B$9/Modelo!$B$10)*((POWER(I170/Modelo!$B$14,(-Modelo!$B$11*Modelo!$B$10)/(Modelo!$B$12*Modelo!$B$13)))-1),0)</f>
        <v>0</v>
      </c>
      <c r="K170" s="22">
        <f t="shared" si="5"/>
        <v>0</v>
      </c>
    </row>
    <row r="171" spans="1:11" x14ac:dyDescent="0.25">
      <c r="A171" s="16">
        <v>31.295999999999999</v>
      </c>
      <c r="B171" s="16"/>
      <c r="C171" s="10"/>
      <c r="D171" s="10"/>
      <c r="E171" s="9">
        <f>IF(D171&lt;&gt;0,(Modelo!$B$9/Modelo!$B$10)*((POWER(D171/Modelo!$B$14,(-Modelo!$B$11*Modelo!$B$10)/(Modelo!$B$12*Modelo!$B$13)))-1),0)</f>
        <v>0</v>
      </c>
      <c r="F171" s="22">
        <f t="shared" si="6"/>
        <v>0</v>
      </c>
      <c r="G171" s="16"/>
      <c r="H171" s="10"/>
      <c r="I171" s="10"/>
      <c r="J171" s="9">
        <f>IF(I171&lt;&gt;0,(Modelo!$B$9/Modelo!$B$10)*((POWER(I171/Modelo!$B$14,(-Modelo!$B$11*Modelo!$B$10)/(Modelo!$B$12*Modelo!$B$13)))-1),0)</f>
        <v>0</v>
      </c>
      <c r="K171" s="22">
        <f t="shared" si="5"/>
        <v>0</v>
      </c>
    </row>
    <row r="172" spans="1:11" x14ac:dyDescent="0.25">
      <c r="A172" s="16">
        <v>31.488</v>
      </c>
      <c r="B172" s="16"/>
      <c r="C172" s="10"/>
      <c r="D172" s="10"/>
      <c r="E172" s="9">
        <f>IF(D172&lt;&gt;0,(Modelo!$B$9/Modelo!$B$10)*((POWER(D172/Modelo!$B$14,(-Modelo!$B$11*Modelo!$B$10)/(Modelo!$B$12*Modelo!$B$13)))-1),0)</f>
        <v>0</v>
      </c>
      <c r="F172" s="22">
        <f t="shared" si="6"/>
        <v>0</v>
      </c>
      <c r="G172" s="16"/>
      <c r="H172" s="10"/>
      <c r="I172" s="10"/>
      <c r="J172" s="9">
        <f>IF(I172&lt;&gt;0,(Modelo!$B$9/Modelo!$B$10)*((POWER(I172/Modelo!$B$14,(-Modelo!$B$11*Modelo!$B$10)/(Modelo!$B$12*Modelo!$B$13)))-1),0)</f>
        <v>0</v>
      </c>
      <c r="K172" s="22">
        <f t="shared" si="5"/>
        <v>0</v>
      </c>
    </row>
    <row r="173" spans="1:11" x14ac:dyDescent="0.25">
      <c r="A173" s="16">
        <v>31.68</v>
      </c>
      <c r="B173" s="16"/>
      <c r="C173" s="10"/>
      <c r="D173" s="10"/>
      <c r="E173" s="9">
        <f>IF(D173&lt;&gt;0,(Modelo!$B$9/Modelo!$B$10)*((POWER(D173/Modelo!$B$14,(-Modelo!$B$11*Modelo!$B$10)/(Modelo!$B$12*Modelo!$B$13)))-1),0)</f>
        <v>0</v>
      </c>
      <c r="F173" s="22">
        <f t="shared" si="6"/>
        <v>0</v>
      </c>
      <c r="G173" s="16"/>
      <c r="H173" s="10"/>
      <c r="I173" s="10"/>
      <c r="J173" s="9">
        <f>IF(I173&lt;&gt;0,(Modelo!$B$9/Modelo!$B$10)*((POWER(I173/Modelo!$B$14,(-Modelo!$B$11*Modelo!$B$10)/(Modelo!$B$12*Modelo!$B$13)))-1),0)</f>
        <v>0</v>
      </c>
      <c r="K173" s="22">
        <f t="shared" si="5"/>
        <v>0</v>
      </c>
    </row>
    <row r="174" spans="1:11" x14ac:dyDescent="0.25">
      <c r="A174" s="16">
        <v>31.872</v>
      </c>
      <c r="B174" s="16"/>
      <c r="C174" s="10"/>
      <c r="D174" s="10"/>
      <c r="E174" s="9">
        <f>IF(D174&lt;&gt;0,(Modelo!$B$9/Modelo!$B$10)*((POWER(D174/Modelo!$B$14,(-Modelo!$B$11*Modelo!$B$10)/(Modelo!$B$12*Modelo!$B$13)))-1),0)</f>
        <v>0</v>
      </c>
      <c r="F174" s="22">
        <f t="shared" si="6"/>
        <v>0</v>
      </c>
      <c r="G174" s="16"/>
      <c r="H174" s="10"/>
      <c r="I174" s="10"/>
      <c r="J174" s="9">
        <f>IF(I174&lt;&gt;0,(Modelo!$B$9/Modelo!$B$10)*((POWER(I174/Modelo!$B$14,(-Modelo!$B$11*Modelo!$B$10)/(Modelo!$B$12*Modelo!$B$13)))-1),0)</f>
        <v>0</v>
      </c>
      <c r="K174" s="22">
        <f t="shared" si="5"/>
        <v>0</v>
      </c>
    </row>
    <row r="175" spans="1:11" x14ac:dyDescent="0.25">
      <c r="A175" s="16">
        <v>32.064</v>
      </c>
      <c r="B175" s="16"/>
      <c r="C175" s="10"/>
      <c r="D175" s="10"/>
      <c r="E175" s="9">
        <f>IF(D175&lt;&gt;0,(Modelo!$B$9/Modelo!$B$10)*((POWER(D175/Modelo!$B$14,(-Modelo!$B$11*Modelo!$B$10)/(Modelo!$B$12*Modelo!$B$13)))-1),0)</f>
        <v>0</v>
      </c>
      <c r="F175" s="22">
        <f t="shared" si="6"/>
        <v>0</v>
      </c>
      <c r="G175" s="16"/>
      <c r="H175" s="10"/>
      <c r="I175" s="10"/>
      <c r="J175" s="9">
        <f>IF(I175&lt;&gt;0,(Modelo!$B$9/Modelo!$B$10)*((POWER(I175/Modelo!$B$14,(-Modelo!$B$11*Modelo!$B$10)/(Modelo!$B$12*Modelo!$B$13)))-1),0)</f>
        <v>0</v>
      </c>
      <c r="K175" s="22">
        <f t="shared" si="5"/>
        <v>0</v>
      </c>
    </row>
    <row r="176" spans="1:11" x14ac:dyDescent="0.25">
      <c r="A176" s="16">
        <v>32.256</v>
      </c>
      <c r="B176" s="16"/>
      <c r="C176" s="10"/>
      <c r="D176" s="10"/>
      <c r="E176" s="9">
        <f>IF(D176&lt;&gt;0,(Modelo!$B$9/Modelo!$B$10)*((POWER(D176/Modelo!$B$14,(-Modelo!$B$11*Modelo!$B$10)/(Modelo!$B$12*Modelo!$B$13)))-1),0)</f>
        <v>0</v>
      </c>
      <c r="F176" s="22">
        <f t="shared" si="6"/>
        <v>0</v>
      </c>
      <c r="G176" s="16"/>
      <c r="H176" s="10"/>
      <c r="I176" s="10"/>
      <c r="J176" s="9">
        <f>IF(I176&lt;&gt;0,(Modelo!$B$9/Modelo!$B$10)*((POWER(I176/Modelo!$B$14,(-Modelo!$B$11*Modelo!$B$10)/(Modelo!$B$12*Modelo!$B$13)))-1),0)</f>
        <v>0</v>
      </c>
      <c r="K176" s="22">
        <f t="shared" si="5"/>
        <v>0</v>
      </c>
    </row>
    <row r="177" spans="1:11" x14ac:dyDescent="0.25">
      <c r="A177" s="16">
        <v>32.448</v>
      </c>
      <c r="B177" s="16"/>
      <c r="C177" s="10"/>
      <c r="D177" s="10"/>
      <c r="E177" s="9">
        <f>IF(D177&lt;&gt;0,(Modelo!$B$9/Modelo!$B$10)*((POWER(D177/Modelo!$B$14,(-Modelo!$B$11*Modelo!$B$10)/(Modelo!$B$12*Modelo!$B$13)))-1),0)</f>
        <v>0</v>
      </c>
      <c r="F177" s="22">
        <f t="shared" si="6"/>
        <v>0</v>
      </c>
      <c r="G177" s="16"/>
      <c r="H177" s="10"/>
      <c r="I177" s="10"/>
      <c r="J177" s="9">
        <f>IF(I177&lt;&gt;0,(Modelo!$B$9/Modelo!$B$10)*((POWER(I177/Modelo!$B$14,(-Modelo!$B$11*Modelo!$B$10)/(Modelo!$B$12*Modelo!$B$13)))-1),0)</f>
        <v>0</v>
      </c>
      <c r="K177" s="22">
        <f t="shared" si="5"/>
        <v>0</v>
      </c>
    </row>
    <row r="178" spans="1:11" x14ac:dyDescent="0.25">
      <c r="A178" s="16">
        <v>32.64</v>
      </c>
      <c r="B178" s="16"/>
      <c r="C178" s="10"/>
      <c r="D178" s="10"/>
      <c r="E178" s="9">
        <f>IF(D178&lt;&gt;0,(Modelo!$B$9/Modelo!$B$10)*((POWER(D178/Modelo!$B$14,(-Modelo!$B$11*Modelo!$B$10)/(Modelo!$B$12*Modelo!$B$13)))-1),0)</f>
        <v>0</v>
      </c>
      <c r="F178" s="22">
        <f t="shared" si="6"/>
        <v>0</v>
      </c>
      <c r="G178" s="16"/>
      <c r="H178" s="10"/>
      <c r="I178" s="10"/>
      <c r="J178" s="9">
        <f>IF(I178&lt;&gt;0,(Modelo!$B$9/Modelo!$B$10)*((POWER(I178/Modelo!$B$14,(-Modelo!$B$11*Modelo!$B$10)/(Modelo!$B$12*Modelo!$B$13)))-1),0)</f>
        <v>0</v>
      </c>
      <c r="K178" s="22">
        <f t="shared" si="5"/>
        <v>0</v>
      </c>
    </row>
    <row r="179" spans="1:11" x14ac:dyDescent="0.25">
      <c r="A179" s="16">
        <v>32.832000000000001</v>
      </c>
      <c r="B179" s="16"/>
      <c r="C179" s="10"/>
      <c r="D179" s="10"/>
      <c r="E179" s="9">
        <f>IF(D179&lt;&gt;0,(Modelo!$B$9/Modelo!$B$10)*((POWER(D179/Modelo!$B$14,(-Modelo!$B$11*Modelo!$B$10)/(Modelo!$B$12*Modelo!$B$13)))-1),0)</f>
        <v>0</v>
      </c>
      <c r="F179" s="22">
        <f t="shared" si="6"/>
        <v>0</v>
      </c>
      <c r="G179" s="16"/>
      <c r="H179" s="10"/>
      <c r="I179" s="10"/>
      <c r="J179" s="9">
        <f>IF(I179&lt;&gt;0,(Modelo!$B$9/Modelo!$B$10)*((POWER(I179/Modelo!$B$14,(-Modelo!$B$11*Modelo!$B$10)/(Modelo!$B$12*Modelo!$B$13)))-1),0)</f>
        <v>0</v>
      </c>
      <c r="K179" s="22">
        <f t="shared" si="5"/>
        <v>0</v>
      </c>
    </row>
    <row r="180" spans="1:11" x14ac:dyDescent="0.25">
      <c r="A180" s="16">
        <v>33.024000000000001</v>
      </c>
      <c r="B180" s="16"/>
      <c r="C180" s="10"/>
      <c r="D180" s="10"/>
      <c r="E180" s="9">
        <f>IF(D180&lt;&gt;0,(Modelo!$B$9/Modelo!$B$10)*((POWER(D180/Modelo!$B$14,(-Modelo!$B$11*Modelo!$B$10)/(Modelo!$B$12*Modelo!$B$13)))-1),0)</f>
        <v>0</v>
      </c>
      <c r="F180" s="22">
        <f t="shared" si="6"/>
        <v>0</v>
      </c>
      <c r="G180" s="16"/>
      <c r="H180" s="10"/>
      <c r="I180" s="10"/>
      <c r="J180" s="9">
        <f>IF(I180&lt;&gt;0,(Modelo!$B$9/Modelo!$B$10)*((POWER(I180/Modelo!$B$14,(-Modelo!$B$11*Modelo!$B$10)/(Modelo!$B$12*Modelo!$B$13)))-1),0)</f>
        <v>0</v>
      </c>
      <c r="K180" s="22">
        <f t="shared" si="5"/>
        <v>0</v>
      </c>
    </row>
    <row r="181" spans="1:11" x14ac:dyDescent="0.25">
      <c r="A181" s="16">
        <v>33.216000000000001</v>
      </c>
      <c r="B181" s="16"/>
      <c r="C181" s="10"/>
      <c r="D181" s="10"/>
      <c r="E181" s="9">
        <f>IF(D181&lt;&gt;0,(Modelo!$B$9/Modelo!$B$10)*((POWER(D181/Modelo!$B$14,(-Modelo!$B$11*Modelo!$B$10)/(Modelo!$B$12*Modelo!$B$13)))-1),0)</f>
        <v>0</v>
      </c>
      <c r="F181" s="22">
        <f t="shared" si="6"/>
        <v>0</v>
      </c>
      <c r="G181" s="16"/>
      <c r="H181" s="10"/>
      <c r="I181" s="10"/>
      <c r="J181" s="9">
        <f>IF(I181&lt;&gt;0,(Modelo!$B$9/Modelo!$B$10)*((POWER(I181/Modelo!$B$14,(-Modelo!$B$11*Modelo!$B$10)/(Modelo!$B$12*Modelo!$B$13)))-1),0)</f>
        <v>0</v>
      </c>
      <c r="K181" s="22">
        <f t="shared" si="5"/>
        <v>0</v>
      </c>
    </row>
    <row r="182" spans="1:11" x14ac:dyDescent="0.25">
      <c r="A182" s="16">
        <v>33.408000000000001</v>
      </c>
      <c r="B182" s="16"/>
      <c r="C182" s="10"/>
      <c r="D182" s="10"/>
      <c r="E182" s="9">
        <f>IF(D182&lt;&gt;0,(Modelo!$B$9/Modelo!$B$10)*((POWER(D182/Modelo!$B$14,(-Modelo!$B$11*Modelo!$B$10)/(Modelo!$B$12*Modelo!$B$13)))-1),0)</f>
        <v>0</v>
      </c>
      <c r="F182" s="22">
        <f t="shared" si="6"/>
        <v>0</v>
      </c>
      <c r="G182" s="16"/>
      <c r="H182" s="10"/>
      <c r="I182" s="10"/>
      <c r="J182" s="9">
        <f>IF(I182&lt;&gt;0,(Modelo!$B$9/Modelo!$B$10)*((POWER(I182/Modelo!$B$14,(-Modelo!$B$11*Modelo!$B$10)/(Modelo!$B$12*Modelo!$B$13)))-1),0)</f>
        <v>0</v>
      </c>
      <c r="K182" s="22">
        <f t="shared" si="5"/>
        <v>0</v>
      </c>
    </row>
    <row r="183" spans="1:11" x14ac:dyDescent="0.25">
      <c r="A183" s="16">
        <v>33.6</v>
      </c>
      <c r="B183" s="16"/>
      <c r="C183" s="10"/>
      <c r="D183" s="10"/>
      <c r="E183" s="9">
        <f>IF(D183&lt;&gt;0,(Modelo!$B$9/Modelo!$B$10)*((POWER(D183/Modelo!$B$14,(-Modelo!$B$11*Modelo!$B$10)/(Modelo!$B$12*Modelo!$B$13)))-1),0)</f>
        <v>0</v>
      </c>
      <c r="F183" s="22">
        <f t="shared" si="6"/>
        <v>0</v>
      </c>
      <c r="G183" s="16"/>
      <c r="H183" s="10"/>
      <c r="I183" s="10"/>
      <c r="J183" s="9">
        <f>IF(I183&lt;&gt;0,(Modelo!$B$9/Modelo!$B$10)*((POWER(I183/Modelo!$B$14,(-Modelo!$B$11*Modelo!$B$10)/(Modelo!$B$12*Modelo!$B$13)))-1),0)</f>
        <v>0</v>
      </c>
      <c r="K183" s="22">
        <f t="shared" si="5"/>
        <v>0</v>
      </c>
    </row>
    <row r="184" spans="1:11" x14ac:dyDescent="0.25">
      <c r="A184" s="16">
        <v>33.792000000000002</v>
      </c>
      <c r="B184" s="16"/>
      <c r="C184" s="10"/>
      <c r="D184" s="10"/>
      <c r="E184" s="9">
        <f>IF(D184&lt;&gt;0,(Modelo!$B$9/Modelo!$B$10)*((POWER(D184/Modelo!$B$14,(-Modelo!$B$11*Modelo!$B$10)/(Modelo!$B$12*Modelo!$B$13)))-1),0)</f>
        <v>0</v>
      </c>
      <c r="F184" s="22">
        <f t="shared" si="6"/>
        <v>0</v>
      </c>
      <c r="G184" s="16"/>
      <c r="H184" s="10"/>
      <c r="I184" s="10"/>
      <c r="J184" s="9">
        <f>IF(I184&lt;&gt;0,(Modelo!$B$9/Modelo!$B$10)*((POWER(I184/Modelo!$B$14,(-Modelo!$B$11*Modelo!$B$10)/(Modelo!$B$12*Modelo!$B$13)))-1),0)</f>
        <v>0</v>
      </c>
      <c r="K184" s="22">
        <f t="shared" si="5"/>
        <v>0</v>
      </c>
    </row>
    <row r="185" spans="1:11" x14ac:dyDescent="0.25">
      <c r="A185" s="16">
        <v>33.984000000000002</v>
      </c>
      <c r="B185" s="16"/>
      <c r="C185" s="10"/>
      <c r="D185" s="10"/>
      <c r="E185" s="9">
        <f>IF(D185&lt;&gt;0,(Modelo!$B$9/Modelo!$B$10)*((POWER(D185/Modelo!$B$14,(-Modelo!$B$11*Modelo!$B$10)/(Modelo!$B$12*Modelo!$B$13)))-1),0)</f>
        <v>0</v>
      </c>
      <c r="F185" s="22">
        <f t="shared" si="6"/>
        <v>0</v>
      </c>
      <c r="G185" s="16"/>
      <c r="H185" s="10"/>
      <c r="I185" s="10"/>
      <c r="J185" s="9">
        <f>IF(I185&lt;&gt;0,(Modelo!$B$9/Modelo!$B$10)*((POWER(I185/Modelo!$B$14,(-Modelo!$B$11*Modelo!$B$10)/(Modelo!$B$12*Modelo!$B$13)))-1),0)</f>
        <v>0</v>
      </c>
      <c r="K185" s="22">
        <f t="shared" si="5"/>
        <v>0</v>
      </c>
    </row>
    <row r="186" spans="1:11" x14ac:dyDescent="0.25">
      <c r="A186" s="16">
        <v>34.176000000000002</v>
      </c>
      <c r="B186" s="16"/>
      <c r="C186" s="10"/>
      <c r="D186" s="10"/>
      <c r="E186" s="9">
        <f>IF(D186&lt;&gt;0,(Modelo!$B$9/Modelo!$B$10)*((POWER(D186/Modelo!$B$14,(-Modelo!$B$11*Modelo!$B$10)/(Modelo!$B$12*Modelo!$B$13)))-1),0)</f>
        <v>0</v>
      </c>
      <c r="F186" s="22">
        <f t="shared" si="6"/>
        <v>0</v>
      </c>
      <c r="G186" s="16"/>
      <c r="H186" s="10"/>
      <c r="I186" s="10"/>
      <c r="J186" s="9">
        <f>IF(I186&lt;&gt;0,(Modelo!$B$9/Modelo!$B$10)*((POWER(I186/Modelo!$B$14,(-Modelo!$B$11*Modelo!$B$10)/(Modelo!$B$12*Modelo!$B$13)))-1),0)</f>
        <v>0</v>
      </c>
      <c r="K186" s="22">
        <f t="shared" si="5"/>
        <v>0</v>
      </c>
    </row>
    <row r="187" spans="1:11" x14ac:dyDescent="0.25">
      <c r="A187" s="16">
        <v>34.368000000000002</v>
      </c>
      <c r="B187" s="16"/>
      <c r="C187" s="10"/>
      <c r="D187" s="10"/>
      <c r="E187" s="9">
        <f>IF(D187&lt;&gt;0,(Modelo!$B$9/Modelo!$B$10)*((POWER(D187/Modelo!$B$14,(-Modelo!$B$11*Modelo!$B$10)/(Modelo!$B$12*Modelo!$B$13)))-1),0)</f>
        <v>0</v>
      </c>
      <c r="F187" s="22">
        <f t="shared" si="6"/>
        <v>0</v>
      </c>
      <c r="G187" s="16"/>
      <c r="H187" s="10"/>
      <c r="I187" s="10"/>
      <c r="J187" s="9">
        <f>IF(I187&lt;&gt;0,(Modelo!$B$9/Modelo!$B$10)*((POWER(I187/Modelo!$B$14,(-Modelo!$B$11*Modelo!$B$10)/(Modelo!$B$12*Modelo!$B$13)))-1),0)</f>
        <v>0</v>
      </c>
      <c r="K187" s="22">
        <f t="shared" si="5"/>
        <v>0</v>
      </c>
    </row>
    <row r="188" spans="1:11" x14ac:dyDescent="0.25">
      <c r="A188" s="16">
        <v>34.56</v>
      </c>
      <c r="B188" s="16"/>
      <c r="C188" s="10"/>
      <c r="D188" s="10"/>
      <c r="E188" s="9">
        <f>IF(D188&lt;&gt;0,(Modelo!$B$9/Modelo!$B$10)*((POWER(D188/Modelo!$B$14,(-Modelo!$B$11*Modelo!$B$10)/(Modelo!$B$12*Modelo!$B$13)))-1),0)</f>
        <v>0</v>
      </c>
      <c r="F188" s="22">
        <f t="shared" si="6"/>
        <v>0</v>
      </c>
      <c r="G188" s="16"/>
      <c r="H188" s="10"/>
      <c r="I188" s="10"/>
      <c r="J188" s="9">
        <f>IF(I188&lt;&gt;0,(Modelo!$B$9/Modelo!$B$10)*((POWER(I188/Modelo!$B$14,(-Modelo!$B$11*Modelo!$B$10)/(Modelo!$B$12*Modelo!$B$13)))-1),0)</f>
        <v>0</v>
      </c>
      <c r="K188" s="22">
        <f t="shared" si="5"/>
        <v>0</v>
      </c>
    </row>
    <row r="189" spans="1:11" x14ac:dyDescent="0.25">
      <c r="A189" s="16">
        <v>34.752000000000002</v>
      </c>
      <c r="B189" s="16"/>
      <c r="C189" s="10"/>
      <c r="D189" s="10"/>
      <c r="E189" s="9">
        <f>IF(D189&lt;&gt;0,(Modelo!$B$9/Modelo!$B$10)*((POWER(D189/Modelo!$B$14,(-Modelo!$B$11*Modelo!$B$10)/(Modelo!$B$12*Modelo!$B$13)))-1),0)</f>
        <v>0</v>
      </c>
      <c r="F189" s="22">
        <f t="shared" si="6"/>
        <v>0</v>
      </c>
      <c r="G189" s="16"/>
      <c r="H189" s="10"/>
      <c r="I189" s="10"/>
      <c r="J189" s="9">
        <f>IF(I189&lt;&gt;0,(Modelo!$B$9/Modelo!$B$10)*((POWER(I189/Modelo!$B$14,(-Modelo!$B$11*Modelo!$B$10)/(Modelo!$B$12*Modelo!$B$13)))-1),0)</f>
        <v>0</v>
      </c>
      <c r="K189" s="22">
        <f t="shared" si="5"/>
        <v>0</v>
      </c>
    </row>
    <row r="190" spans="1:11" x14ac:dyDescent="0.25">
      <c r="A190" s="16">
        <v>34.944000000000003</v>
      </c>
      <c r="B190" s="16"/>
      <c r="C190" s="10"/>
      <c r="D190" s="10"/>
      <c r="E190" s="9">
        <f>IF(D190&lt;&gt;0,(Modelo!$B$9/Modelo!$B$10)*((POWER(D190/Modelo!$B$14,(-Modelo!$B$11*Modelo!$B$10)/(Modelo!$B$12*Modelo!$B$13)))-1),0)</f>
        <v>0</v>
      </c>
      <c r="F190" s="22">
        <f t="shared" si="6"/>
        <v>0</v>
      </c>
      <c r="G190" s="16"/>
      <c r="H190" s="10"/>
      <c r="I190" s="10"/>
      <c r="J190" s="9">
        <f>IF(I190&lt;&gt;0,(Modelo!$B$9/Modelo!$B$10)*((POWER(I190/Modelo!$B$14,(-Modelo!$B$11*Modelo!$B$10)/(Modelo!$B$12*Modelo!$B$13)))-1),0)</f>
        <v>0</v>
      </c>
      <c r="K190" s="22">
        <f t="shared" si="5"/>
        <v>0</v>
      </c>
    </row>
    <row r="191" spans="1:11" x14ac:dyDescent="0.25">
      <c r="A191" s="16">
        <v>35.136000000000003</v>
      </c>
      <c r="B191" s="16"/>
      <c r="C191" s="10"/>
      <c r="D191" s="10"/>
      <c r="E191" s="9">
        <f>IF(D191&lt;&gt;0,(Modelo!$B$9/Modelo!$B$10)*((POWER(D191/Modelo!$B$14,(-Modelo!$B$11*Modelo!$B$10)/(Modelo!$B$12*Modelo!$B$13)))-1),0)</f>
        <v>0</v>
      </c>
      <c r="F191" s="22">
        <f t="shared" si="6"/>
        <v>0</v>
      </c>
      <c r="G191" s="16"/>
      <c r="H191" s="10"/>
      <c r="I191" s="10"/>
      <c r="J191" s="9">
        <f>IF(I191&lt;&gt;0,(Modelo!$B$9/Modelo!$B$10)*((POWER(I191/Modelo!$B$14,(-Modelo!$B$11*Modelo!$B$10)/(Modelo!$B$12*Modelo!$B$13)))-1),0)</f>
        <v>0</v>
      </c>
      <c r="K191" s="22">
        <f t="shared" si="5"/>
        <v>0</v>
      </c>
    </row>
    <row r="192" spans="1:11" x14ac:dyDescent="0.25">
      <c r="A192" s="16">
        <v>35.328000000000003</v>
      </c>
      <c r="B192" s="16"/>
      <c r="C192" s="10"/>
      <c r="D192" s="10"/>
      <c r="E192" s="9">
        <f>IF(D192&lt;&gt;0,(Modelo!$B$9/Modelo!$B$10)*((POWER(D192/Modelo!$B$14,(-Modelo!$B$11*Modelo!$B$10)/(Modelo!$B$12*Modelo!$B$13)))-1),0)</f>
        <v>0</v>
      </c>
      <c r="F192" s="22">
        <f t="shared" si="6"/>
        <v>0</v>
      </c>
      <c r="G192" s="16"/>
      <c r="H192" s="10"/>
      <c r="I192" s="10"/>
      <c r="J192" s="9">
        <f>IF(I192&lt;&gt;0,(Modelo!$B$9/Modelo!$B$10)*((POWER(I192/Modelo!$B$14,(-Modelo!$B$11*Modelo!$B$10)/(Modelo!$B$12*Modelo!$B$13)))-1),0)</f>
        <v>0</v>
      </c>
      <c r="K192" s="22">
        <f t="shared" si="5"/>
        <v>0</v>
      </c>
    </row>
    <row r="193" spans="1:11" x14ac:dyDescent="0.25">
      <c r="A193" s="16">
        <v>35.520000000000003</v>
      </c>
      <c r="B193" s="16"/>
      <c r="C193" s="10"/>
      <c r="D193" s="10"/>
      <c r="E193" s="9">
        <f>IF(D193&lt;&gt;0,(Modelo!$B$9/Modelo!$B$10)*((POWER(D193/Modelo!$B$14,(-Modelo!$B$11*Modelo!$B$10)/(Modelo!$B$12*Modelo!$B$13)))-1),0)</f>
        <v>0</v>
      </c>
      <c r="F193" s="22">
        <f t="shared" si="6"/>
        <v>0</v>
      </c>
      <c r="G193" s="16"/>
      <c r="H193" s="10"/>
      <c r="I193" s="10"/>
      <c r="J193" s="9">
        <f>IF(I193&lt;&gt;0,(Modelo!$B$9/Modelo!$B$10)*((POWER(I193/Modelo!$B$14,(-Modelo!$B$11*Modelo!$B$10)/(Modelo!$B$12*Modelo!$B$13)))-1),0)</f>
        <v>0</v>
      </c>
      <c r="K193" s="22">
        <f t="shared" si="5"/>
        <v>0</v>
      </c>
    </row>
    <row r="194" spans="1:11" x14ac:dyDescent="0.25">
      <c r="A194" s="16">
        <v>35.712000000000003</v>
      </c>
      <c r="B194" s="16"/>
      <c r="C194" s="10"/>
      <c r="D194" s="10"/>
      <c r="E194" s="9">
        <f>IF(D194&lt;&gt;0,(Modelo!$B$9/Modelo!$B$10)*((POWER(D194/Modelo!$B$14,(-Modelo!$B$11*Modelo!$B$10)/(Modelo!$B$12*Modelo!$B$13)))-1),0)</f>
        <v>0</v>
      </c>
      <c r="F194" s="22">
        <f t="shared" si="6"/>
        <v>0</v>
      </c>
      <c r="G194" s="16"/>
      <c r="H194" s="10"/>
      <c r="I194" s="10"/>
      <c r="J194" s="9">
        <f>IF(I194&lt;&gt;0,(Modelo!$B$9/Modelo!$B$10)*((POWER(I194/Modelo!$B$14,(-Modelo!$B$11*Modelo!$B$10)/(Modelo!$B$12*Modelo!$B$13)))-1),0)</f>
        <v>0</v>
      </c>
      <c r="K194" s="22">
        <f t="shared" si="5"/>
        <v>0</v>
      </c>
    </row>
    <row r="195" spans="1:11" x14ac:dyDescent="0.25">
      <c r="A195" s="16">
        <v>35.904000000000003</v>
      </c>
      <c r="B195" s="16"/>
      <c r="C195" s="10"/>
      <c r="D195" s="10"/>
      <c r="E195" s="9">
        <f>IF(D195&lt;&gt;0,(Modelo!$B$9/Modelo!$B$10)*((POWER(D195/Modelo!$B$14,(-Modelo!$B$11*Modelo!$B$10)/(Modelo!$B$12*Modelo!$B$13)))-1),0)</f>
        <v>0</v>
      </c>
      <c r="F195" s="22">
        <f t="shared" si="6"/>
        <v>0</v>
      </c>
      <c r="G195" s="16"/>
      <c r="H195" s="10"/>
      <c r="I195" s="10"/>
      <c r="J195" s="9">
        <f>IF(I195&lt;&gt;0,(Modelo!$B$9/Modelo!$B$10)*((POWER(I195/Modelo!$B$14,(-Modelo!$B$11*Modelo!$B$10)/(Modelo!$B$12*Modelo!$B$13)))-1),0)</f>
        <v>0</v>
      </c>
      <c r="K195" s="22">
        <f t="shared" si="5"/>
        <v>0</v>
      </c>
    </row>
    <row r="196" spans="1:11" x14ac:dyDescent="0.25">
      <c r="A196" s="16">
        <v>36.095999999999997</v>
      </c>
      <c r="B196" s="16"/>
      <c r="C196" s="10"/>
      <c r="D196" s="10"/>
      <c r="E196" s="9">
        <f>IF(D196&lt;&gt;0,(Modelo!$B$9/Modelo!$B$10)*((POWER(D196/Modelo!$B$14,(-Modelo!$B$11*Modelo!$B$10)/(Modelo!$B$12*Modelo!$B$13)))-1),0)</f>
        <v>0</v>
      </c>
      <c r="F196" s="22">
        <f t="shared" si="6"/>
        <v>0</v>
      </c>
      <c r="G196" s="16"/>
      <c r="H196" s="10"/>
      <c r="I196" s="10"/>
      <c r="J196" s="9">
        <f>IF(I196&lt;&gt;0,(Modelo!$B$9/Modelo!$B$10)*((POWER(I196/Modelo!$B$14,(-Modelo!$B$11*Modelo!$B$10)/(Modelo!$B$12*Modelo!$B$13)))-1),0)</f>
        <v>0</v>
      </c>
      <c r="K196" s="22">
        <f t="shared" si="5"/>
        <v>0</v>
      </c>
    </row>
    <row r="197" spans="1:11" x14ac:dyDescent="0.25">
      <c r="A197" s="16">
        <v>36.287999999999997</v>
      </c>
      <c r="B197" s="16"/>
      <c r="C197" s="10"/>
      <c r="D197" s="10"/>
      <c r="E197" s="9">
        <f>IF(D197&lt;&gt;0,(Modelo!$B$9/Modelo!$B$10)*((POWER(D197/Modelo!$B$14,(-Modelo!$B$11*Modelo!$B$10)/(Modelo!$B$12*Modelo!$B$13)))-1),0)</f>
        <v>0</v>
      </c>
      <c r="F197" s="22">
        <f t="shared" si="6"/>
        <v>0</v>
      </c>
      <c r="G197" s="16"/>
      <c r="H197" s="10"/>
      <c r="I197" s="10"/>
      <c r="J197" s="9">
        <f>IF(I197&lt;&gt;0,(Modelo!$B$9/Modelo!$B$10)*((POWER(I197/Modelo!$B$14,(-Modelo!$B$11*Modelo!$B$10)/(Modelo!$B$12*Modelo!$B$13)))-1),0)</f>
        <v>0</v>
      </c>
      <c r="K197" s="22">
        <f t="shared" si="5"/>
        <v>0</v>
      </c>
    </row>
    <row r="198" spans="1:11" x14ac:dyDescent="0.25">
      <c r="A198" s="16">
        <v>36.479999999999997</v>
      </c>
      <c r="B198" s="16"/>
      <c r="C198" s="10"/>
      <c r="D198" s="10"/>
      <c r="E198" s="9">
        <f>IF(D198&lt;&gt;0,(Modelo!$B$9/Modelo!$B$10)*((POWER(D198/Modelo!$B$14,(-Modelo!$B$11*Modelo!$B$10)/(Modelo!$B$12*Modelo!$B$13)))-1),0)</f>
        <v>0</v>
      </c>
      <c r="F198" s="22">
        <f t="shared" si="6"/>
        <v>0</v>
      </c>
      <c r="G198" s="16"/>
      <c r="H198" s="10"/>
      <c r="I198" s="10"/>
      <c r="J198" s="9">
        <f>IF(I198&lt;&gt;0,(Modelo!$B$9/Modelo!$B$10)*((POWER(I198/Modelo!$B$14,(-Modelo!$B$11*Modelo!$B$10)/(Modelo!$B$12*Modelo!$B$13)))-1),0)</f>
        <v>0</v>
      </c>
      <c r="K198" s="22">
        <f t="shared" si="5"/>
        <v>0</v>
      </c>
    </row>
    <row r="199" spans="1:11" x14ac:dyDescent="0.25">
      <c r="A199" s="16">
        <v>36.671999999999997</v>
      </c>
      <c r="B199" s="16"/>
      <c r="C199" s="10"/>
      <c r="D199" s="10"/>
      <c r="E199" s="9">
        <f>IF(D199&lt;&gt;0,(Modelo!$B$9/Modelo!$B$10)*((POWER(D199/Modelo!$B$14,(-Modelo!$B$11*Modelo!$B$10)/(Modelo!$B$12*Modelo!$B$13)))-1),0)</f>
        <v>0</v>
      </c>
      <c r="F199" s="22">
        <f t="shared" si="6"/>
        <v>0</v>
      </c>
      <c r="G199" s="16"/>
      <c r="H199" s="10"/>
      <c r="I199" s="10"/>
      <c r="J199" s="9">
        <f>IF(I199&lt;&gt;0,(Modelo!$B$9/Modelo!$B$10)*((POWER(I199/Modelo!$B$14,(-Modelo!$B$11*Modelo!$B$10)/(Modelo!$B$12*Modelo!$B$13)))-1),0)</f>
        <v>0</v>
      </c>
      <c r="K199" s="22">
        <f t="shared" si="5"/>
        <v>0</v>
      </c>
    </row>
    <row r="200" spans="1:11" x14ac:dyDescent="0.25">
      <c r="A200" s="16">
        <v>36.863999999999997</v>
      </c>
      <c r="B200" s="16"/>
      <c r="C200" s="10"/>
      <c r="D200" s="10"/>
      <c r="E200" s="9">
        <f>IF(D200&lt;&gt;0,(Modelo!$B$9/Modelo!$B$10)*((POWER(D200/Modelo!$B$14,(-Modelo!$B$11*Modelo!$B$10)/(Modelo!$B$12*Modelo!$B$13)))-1),0)</f>
        <v>0</v>
      </c>
      <c r="F200" s="22">
        <f t="shared" si="6"/>
        <v>0</v>
      </c>
      <c r="G200" s="16"/>
      <c r="H200" s="10"/>
      <c r="I200" s="10"/>
      <c r="J200" s="9">
        <f>IF(I200&lt;&gt;0,(Modelo!$B$9/Modelo!$B$10)*((POWER(I200/Modelo!$B$14,(-Modelo!$B$11*Modelo!$B$10)/(Modelo!$B$12*Modelo!$B$13)))-1),0)</f>
        <v>0</v>
      </c>
      <c r="K200" s="22">
        <f t="shared" si="5"/>
        <v>0</v>
      </c>
    </row>
    <row r="201" spans="1:11" x14ac:dyDescent="0.25">
      <c r="A201" s="16">
        <v>37.055999999999997</v>
      </c>
      <c r="B201" s="16"/>
      <c r="C201" s="10"/>
      <c r="D201" s="10"/>
      <c r="E201" s="9">
        <f>IF(D201&lt;&gt;0,(Modelo!$B$9/Modelo!$B$10)*((POWER(D201/Modelo!$B$14,(-Modelo!$B$11*Modelo!$B$10)/(Modelo!$B$12*Modelo!$B$13)))-1),0)</f>
        <v>0</v>
      </c>
      <c r="F201" s="22">
        <f t="shared" si="6"/>
        <v>0</v>
      </c>
      <c r="G201" s="16"/>
      <c r="H201" s="10"/>
      <c r="I201" s="10"/>
      <c r="J201" s="9">
        <f>IF(I201&lt;&gt;0,(Modelo!$B$9/Modelo!$B$10)*((POWER(I201/Modelo!$B$14,(-Modelo!$B$11*Modelo!$B$10)/(Modelo!$B$12*Modelo!$B$13)))-1),0)</f>
        <v>0</v>
      </c>
      <c r="K201" s="22">
        <f t="shared" ref="K201:K248" si="7">IF(I201&lt;&gt;0,J201-J$3,0)</f>
        <v>0</v>
      </c>
    </row>
    <row r="202" spans="1:11" x14ac:dyDescent="0.25">
      <c r="A202" s="16">
        <v>37.247999999999998</v>
      </c>
      <c r="B202" s="16"/>
      <c r="C202" s="10"/>
      <c r="D202" s="10"/>
      <c r="E202" s="9">
        <f>IF(D202&lt;&gt;0,(Modelo!$B$9/Modelo!$B$10)*((POWER(D202/Modelo!$B$14,(-Modelo!$B$11*Modelo!$B$10)/(Modelo!$B$12*Modelo!$B$13)))-1),0)</f>
        <v>0</v>
      </c>
      <c r="F202" s="22">
        <f t="shared" si="6"/>
        <v>0</v>
      </c>
      <c r="G202" s="16"/>
      <c r="H202" s="10"/>
      <c r="I202" s="10"/>
      <c r="J202" s="9">
        <f>IF(I202&lt;&gt;0,(Modelo!$B$9/Modelo!$B$10)*((POWER(I202/Modelo!$B$14,(-Modelo!$B$11*Modelo!$B$10)/(Modelo!$B$12*Modelo!$B$13)))-1),0)</f>
        <v>0</v>
      </c>
      <c r="K202" s="22">
        <f t="shared" si="7"/>
        <v>0</v>
      </c>
    </row>
    <row r="203" spans="1:11" x14ac:dyDescent="0.25">
      <c r="A203" s="16">
        <v>37.44</v>
      </c>
      <c r="B203" s="16"/>
      <c r="C203" s="10"/>
      <c r="D203" s="10"/>
      <c r="E203" s="9">
        <f>IF(D203&lt;&gt;0,(Modelo!$B$9/Modelo!$B$10)*((POWER(D203/Modelo!$B$14,(-Modelo!$B$11*Modelo!$B$10)/(Modelo!$B$12*Modelo!$B$13)))-1),0)</f>
        <v>0</v>
      </c>
      <c r="F203" s="22">
        <f t="shared" si="6"/>
        <v>0</v>
      </c>
      <c r="G203" s="16"/>
      <c r="H203" s="10"/>
      <c r="I203" s="10"/>
      <c r="J203" s="9">
        <f>IF(I203&lt;&gt;0,(Modelo!$B$9/Modelo!$B$10)*((POWER(I203/Modelo!$B$14,(-Modelo!$B$11*Modelo!$B$10)/(Modelo!$B$12*Modelo!$B$13)))-1),0)</f>
        <v>0</v>
      </c>
      <c r="K203" s="22">
        <f t="shared" si="7"/>
        <v>0</v>
      </c>
    </row>
    <row r="204" spans="1:11" x14ac:dyDescent="0.25">
      <c r="A204" s="16">
        <v>37.631999999999998</v>
      </c>
      <c r="B204" s="16"/>
      <c r="C204" s="10"/>
      <c r="D204" s="10"/>
      <c r="E204" s="9">
        <f>IF(D204&lt;&gt;0,(Modelo!$B$9/Modelo!$B$10)*((POWER(D204/Modelo!$B$14,(-Modelo!$B$11*Modelo!$B$10)/(Modelo!$B$12*Modelo!$B$13)))-1),0)</f>
        <v>0</v>
      </c>
      <c r="F204" s="22">
        <f t="shared" si="6"/>
        <v>0</v>
      </c>
      <c r="G204" s="16"/>
      <c r="H204" s="10"/>
      <c r="I204" s="10"/>
      <c r="J204" s="9">
        <f>IF(I204&lt;&gt;0,(Modelo!$B$9/Modelo!$B$10)*((POWER(I204/Modelo!$B$14,(-Modelo!$B$11*Modelo!$B$10)/(Modelo!$B$12*Modelo!$B$13)))-1),0)</f>
        <v>0</v>
      </c>
      <c r="K204" s="22">
        <f t="shared" si="7"/>
        <v>0</v>
      </c>
    </row>
    <row r="205" spans="1:11" x14ac:dyDescent="0.25">
      <c r="A205" s="16">
        <v>37.823999999999998</v>
      </c>
      <c r="B205" s="16"/>
      <c r="C205" s="10"/>
      <c r="D205" s="10"/>
      <c r="E205" s="9">
        <f>IF(D205&lt;&gt;0,(Modelo!$B$9/Modelo!$B$10)*((POWER(D205/Modelo!$B$14,(-Modelo!$B$11*Modelo!$B$10)/(Modelo!$B$12*Modelo!$B$13)))-1),0)</f>
        <v>0</v>
      </c>
      <c r="F205" s="22">
        <f t="shared" si="6"/>
        <v>0</v>
      </c>
      <c r="G205" s="16"/>
      <c r="H205" s="10"/>
      <c r="I205" s="10"/>
      <c r="J205" s="9">
        <f>IF(I205&lt;&gt;0,(Modelo!$B$9/Modelo!$B$10)*((POWER(I205/Modelo!$B$14,(-Modelo!$B$11*Modelo!$B$10)/(Modelo!$B$12*Modelo!$B$13)))-1),0)</f>
        <v>0</v>
      </c>
      <c r="K205" s="22">
        <f t="shared" si="7"/>
        <v>0</v>
      </c>
    </row>
    <row r="206" spans="1:11" x14ac:dyDescent="0.25">
      <c r="A206" s="16">
        <v>38.015999999999998</v>
      </c>
      <c r="B206" s="16"/>
      <c r="C206" s="10"/>
      <c r="D206" s="10"/>
      <c r="E206" s="9">
        <f>IF(D206&lt;&gt;0,(Modelo!$B$9/Modelo!$B$10)*((POWER(D206/Modelo!$B$14,(-Modelo!$B$11*Modelo!$B$10)/(Modelo!$B$12*Modelo!$B$13)))-1),0)</f>
        <v>0</v>
      </c>
      <c r="F206" s="22">
        <f t="shared" si="6"/>
        <v>0</v>
      </c>
      <c r="G206" s="16"/>
      <c r="H206" s="10"/>
      <c r="I206" s="10"/>
      <c r="J206" s="9">
        <f>IF(I206&lt;&gt;0,(Modelo!$B$9/Modelo!$B$10)*((POWER(I206/Modelo!$B$14,(-Modelo!$B$11*Modelo!$B$10)/(Modelo!$B$12*Modelo!$B$13)))-1),0)</f>
        <v>0</v>
      </c>
      <c r="K206" s="22">
        <f t="shared" si="7"/>
        <v>0</v>
      </c>
    </row>
    <row r="207" spans="1:11" x14ac:dyDescent="0.25">
      <c r="A207" s="16">
        <v>38.207999999999998</v>
      </c>
      <c r="B207" s="16"/>
      <c r="C207" s="10"/>
      <c r="D207" s="10"/>
      <c r="E207" s="9">
        <f>IF(D207&lt;&gt;0,(Modelo!$B$9/Modelo!$B$10)*((POWER(D207/Modelo!$B$14,(-Modelo!$B$11*Modelo!$B$10)/(Modelo!$B$12*Modelo!$B$13)))-1),0)</f>
        <v>0</v>
      </c>
      <c r="F207" s="22">
        <f t="shared" si="6"/>
        <v>0</v>
      </c>
      <c r="G207" s="16"/>
      <c r="H207" s="10"/>
      <c r="I207" s="10"/>
      <c r="J207" s="9">
        <f>IF(I207&lt;&gt;0,(Modelo!$B$9/Modelo!$B$10)*((POWER(I207/Modelo!$B$14,(-Modelo!$B$11*Modelo!$B$10)/(Modelo!$B$12*Modelo!$B$13)))-1),0)</f>
        <v>0</v>
      </c>
      <c r="K207" s="22">
        <f t="shared" si="7"/>
        <v>0</v>
      </c>
    </row>
    <row r="208" spans="1:11" x14ac:dyDescent="0.25">
      <c r="A208" s="16">
        <v>38.4</v>
      </c>
      <c r="B208" s="16"/>
      <c r="C208" s="10"/>
      <c r="D208" s="10"/>
      <c r="E208" s="9">
        <f>IF(D208&lt;&gt;0,(Modelo!$B$9/Modelo!$B$10)*((POWER(D208/Modelo!$B$14,(-Modelo!$B$11*Modelo!$B$10)/(Modelo!$B$12*Modelo!$B$13)))-1),0)</f>
        <v>0</v>
      </c>
      <c r="F208" s="22">
        <f t="shared" si="6"/>
        <v>0</v>
      </c>
      <c r="G208" s="16"/>
      <c r="H208" s="10"/>
      <c r="I208" s="10"/>
      <c r="J208" s="9">
        <f>IF(I208&lt;&gt;0,(Modelo!$B$9/Modelo!$B$10)*((POWER(I208/Modelo!$B$14,(-Modelo!$B$11*Modelo!$B$10)/(Modelo!$B$12*Modelo!$B$13)))-1),0)</f>
        <v>0</v>
      </c>
      <c r="K208" s="22">
        <f t="shared" si="7"/>
        <v>0</v>
      </c>
    </row>
    <row r="209" spans="1:11" x14ac:dyDescent="0.25">
      <c r="A209" s="16">
        <v>38.591999999999999</v>
      </c>
      <c r="B209" s="16"/>
      <c r="C209" s="10"/>
      <c r="D209" s="10"/>
      <c r="E209" s="9">
        <f>IF(D209&lt;&gt;0,(Modelo!$B$9/Modelo!$B$10)*((POWER(D209/Modelo!$B$14,(-Modelo!$B$11*Modelo!$B$10)/(Modelo!$B$12*Modelo!$B$13)))-1),0)</f>
        <v>0</v>
      </c>
      <c r="F209" s="22">
        <f t="shared" si="6"/>
        <v>0</v>
      </c>
      <c r="G209" s="16"/>
      <c r="H209" s="10"/>
      <c r="I209" s="10"/>
      <c r="J209" s="9">
        <f>IF(I209&lt;&gt;0,(Modelo!$B$9/Modelo!$B$10)*((POWER(I209/Modelo!$B$14,(-Modelo!$B$11*Modelo!$B$10)/(Modelo!$B$12*Modelo!$B$13)))-1),0)</f>
        <v>0</v>
      </c>
      <c r="K209" s="22">
        <f t="shared" si="7"/>
        <v>0</v>
      </c>
    </row>
    <row r="210" spans="1:11" x14ac:dyDescent="0.25">
      <c r="A210" s="16">
        <v>38.783999999999999</v>
      </c>
      <c r="B210" s="16"/>
      <c r="C210" s="10"/>
      <c r="D210" s="10"/>
      <c r="E210" s="9">
        <f>IF(D210&lt;&gt;0,(Modelo!$B$9/Modelo!$B$10)*((POWER(D210/Modelo!$B$14,(-Modelo!$B$11*Modelo!$B$10)/(Modelo!$B$12*Modelo!$B$13)))-1),0)</f>
        <v>0</v>
      </c>
      <c r="F210" s="22">
        <f t="shared" si="6"/>
        <v>0</v>
      </c>
      <c r="G210" s="16"/>
      <c r="H210" s="10"/>
      <c r="I210" s="10"/>
      <c r="J210" s="9">
        <f>IF(I210&lt;&gt;0,(Modelo!$B$9/Modelo!$B$10)*((POWER(I210/Modelo!$B$14,(-Modelo!$B$11*Modelo!$B$10)/(Modelo!$B$12*Modelo!$B$13)))-1),0)</f>
        <v>0</v>
      </c>
      <c r="K210" s="22">
        <f t="shared" si="7"/>
        <v>0</v>
      </c>
    </row>
    <row r="211" spans="1:11" x14ac:dyDescent="0.25">
      <c r="A211" s="16">
        <v>38.9759999999999</v>
      </c>
      <c r="B211" s="16"/>
      <c r="C211" s="10"/>
      <c r="D211" s="10"/>
      <c r="E211" s="9">
        <f>IF(D211&lt;&gt;0,(Modelo!$B$9/Modelo!$B$10)*((POWER(D211/Modelo!$B$14,(-Modelo!$B$11*Modelo!$B$10)/(Modelo!$B$12*Modelo!$B$13)))-1),0)</f>
        <v>0</v>
      </c>
      <c r="F211" s="22">
        <f t="shared" si="6"/>
        <v>0</v>
      </c>
      <c r="G211" s="16"/>
      <c r="H211" s="10"/>
      <c r="I211" s="10"/>
      <c r="J211" s="9">
        <f>IF(I211&lt;&gt;0,(Modelo!$B$9/Modelo!$B$10)*((POWER(I211/Modelo!$B$14,(-Modelo!$B$11*Modelo!$B$10)/(Modelo!$B$12*Modelo!$B$13)))-1),0)</f>
        <v>0</v>
      </c>
      <c r="K211" s="22">
        <f t="shared" si="7"/>
        <v>0</v>
      </c>
    </row>
    <row r="212" spans="1:11" x14ac:dyDescent="0.25">
      <c r="A212" s="16">
        <v>39.1679999999999</v>
      </c>
      <c r="B212" s="16"/>
      <c r="C212" s="10"/>
      <c r="D212" s="10"/>
      <c r="E212" s="9">
        <f>IF(D212&lt;&gt;0,(Modelo!$B$9/Modelo!$B$10)*((POWER(D212/Modelo!$B$14,(-Modelo!$B$11*Modelo!$B$10)/(Modelo!$B$12*Modelo!$B$13)))-1),0)</f>
        <v>0</v>
      </c>
      <c r="F212" s="22">
        <f t="shared" si="6"/>
        <v>0</v>
      </c>
      <c r="G212" s="16"/>
      <c r="H212" s="10"/>
      <c r="I212" s="10"/>
      <c r="J212" s="9">
        <f>IF(I212&lt;&gt;0,(Modelo!$B$9/Modelo!$B$10)*((POWER(I212/Modelo!$B$14,(-Modelo!$B$11*Modelo!$B$10)/(Modelo!$B$12*Modelo!$B$13)))-1),0)</f>
        <v>0</v>
      </c>
      <c r="K212" s="22">
        <f t="shared" si="7"/>
        <v>0</v>
      </c>
    </row>
    <row r="213" spans="1:11" x14ac:dyDescent="0.25">
      <c r="A213" s="16">
        <v>39.3599999999999</v>
      </c>
      <c r="B213" s="16"/>
      <c r="C213" s="10"/>
      <c r="D213" s="10"/>
      <c r="E213" s="9">
        <f>IF(D213&lt;&gt;0,(Modelo!$B$9/Modelo!$B$10)*((POWER(D213/Modelo!$B$14,(-Modelo!$B$11*Modelo!$B$10)/(Modelo!$B$12*Modelo!$B$13)))-1),0)</f>
        <v>0</v>
      </c>
      <c r="F213" s="22">
        <f t="shared" si="6"/>
        <v>0</v>
      </c>
      <c r="G213" s="16"/>
      <c r="H213" s="10"/>
      <c r="I213" s="10"/>
      <c r="J213" s="9">
        <f>IF(I213&lt;&gt;0,(Modelo!$B$9/Modelo!$B$10)*((POWER(I213/Modelo!$B$14,(-Modelo!$B$11*Modelo!$B$10)/(Modelo!$B$12*Modelo!$B$13)))-1),0)</f>
        <v>0</v>
      </c>
      <c r="K213" s="22">
        <f t="shared" si="7"/>
        <v>0</v>
      </c>
    </row>
    <row r="214" spans="1:11" x14ac:dyDescent="0.25">
      <c r="A214" s="16">
        <v>39.5519999999999</v>
      </c>
      <c r="B214" s="16"/>
      <c r="C214" s="10"/>
      <c r="D214" s="10"/>
      <c r="E214" s="9">
        <f>IF(D214&lt;&gt;0,(Modelo!$B$9/Modelo!$B$10)*((POWER(D214/Modelo!$B$14,(-Modelo!$B$11*Modelo!$B$10)/(Modelo!$B$12*Modelo!$B$13)))-1),0)</f>
        <v>0</v>
      </c>
      <c r="F214" s="22">
        <f t="shared" si="6"/>
        <v>0</v>
      </c>
      <c r="G214" s="16"/>
      <c r="H214" s="10"/>
      <c r="I214" s="10"/>
      <c r="J214" s="9">
        <f>IF(I214&lt;&gt;0,(Modelo!$B$9/Modelo!$B$10)*((POWER(I214/Modelo!$B$14,(-Modelo!$B$11*Modelo!$B$10)/(Modelo!$B$12*Modelo!$B$13)))-1),0)</f>
        <v>0</v>
      </c>
      <c r="K214" s="22">
        <f t="shared" si="7"/>
        <v>0</v>
      </c>
    </row>
    <row r="215" spans="1:11" x14ac:dyDescent="0.25">
      <c r="A215" s="16">
        <v>39.7439999999999</v>
      </c>
      <c r="B215" s="16"/>
      <c r="C215" s="10"/>
      <c r="D215" s="10"/>
      <c r="E215" s="9">
        <f>IF(D215&lt;&gt;0,(Modelo!$B$9/Modelo!$B$10)*((POWER(D215/Modelo!$B$14,(-Modelo!$B$11*Modelo!$B$10)/(Modelo!$B$12*Modelo!$B$13)))-1),0)</f>
        <v>0</v>
      </c>
      <c r="F215" s="22">
        <f t="shared" si="6"/>
        <v>0</v>
      </c>
      <c r="G215" s="16"/>
      <c r="H215" s="10"/>
      <c r="I215" s="10"/>
      <c r="J215" s="9">
        <f>IF(I215&lt;&gt;0,(Modelo!$B$9/Modelo!$B$10)*((POWER(I215/Modelo!$B$14,(-Modelo!$B$11*Modelo!$B$10)/(Modelo!$B$12*Modelo!$B$13)))-1),0)</f>
        <v>0</v>
      </c>
      <c r="K215" s="22">
        <f t="shared" si="7"/>
        <v>0</v>
      </c>
    </row>
    <row r="216" spans="1:11" x14ac:dyDescent="0.25">
      <c r="A216" s="16">
        <v>39.9359999999999</v>
      </c>
      <c r="B216" s="16"/>
      <c r="C216" s="10"/>
      <c r="D216" s="10"/>
      <c r="E216" s="9">
        <f>IF(D216&lt;&gt;0,(Modelo!$B$9/Modelo!$B$10)*((POWER(D216/Modelo!$B$14,(-Modelo!$B$11*Modelo!$B$10)/(Modelo!$B$12*Modelo!$B$13)))-1),0)</f>
        <v>0</v>
      </c>
      <c r="F216" s="22">
        <f t="shared" si="6"/>
        <v>0</v>
      </c>
      <c r="G216" s="16"/>
      <c r="H216" s="10"/>
      <c r="I216" s="10"/>
      <c r="J216" s="9">
        <f>IF(I216&lt;&gt;0,(Modelo!$B$9/Modelo!$B$10)*((POWER(I216/Modelo!$B$14,(-Modelo!$B$11*Modelo!$B$10)/(Modelo!$B$12*Modelo!$B$13)))-1),0)</f>
        <v>0</v>
      </c>
      <c r="K216" s="22">
        <f t="shared" si="7"/>
        <v>0</v>
      </c>
    </row>
    <row r="217" spans="1:11" x14ac:dyDescent="0.25">
      <c r="A217" s="16">
        <v>40.127999999999901</v>
      </c>
      <c r="B217" s="16"/>
      <c r="C217" s="10"/>
      <c r="D217" s="10"/>
      <c r="E217" s="9">
        <f>IF(D217&lt;&gt;0,(Modelo!$B$9/Modelo!$B$10)*((POWER(D217/Modelo!$B$14,(-Modelo!$B$11*Modelo!$B$10)/(Modelo!$B$12*Modelo!$B$13)))-1),0)</f>
        <v>0</v>
      </c>
      <c r="F217" s="22">
        <f t="shared" si="6"/>
        <v>0</v>
      </c>
      <c r="G217" s="16"/>
      <c r="H217" s="10"/>
      <c r="I217" s="10"/>
      <c r="J217" s="9">
        <f>IF(I217&lt;&gt;0,(Modelo!$B$9/Modelo!$B$10)*((POWER(I217/Modelo!$B$14,(-Modelo!$B$11*Modelo!$B$10)/(Modelo!$B$12*Modelo!$B$13)))-1),0)</f>
        <v>0</v>
      </c>
      <c r="K217" s="22">
        <f t="shared" si="7"/>
        <v>0</v>
      </c>
    </row>
    <row r="218" spans="1:11" x14ac:dyDescent="0.25">
      <c r="A218" s="16">
        <v>40.319999999999901</v>
      </c>
      <c r="B218" s="16"/>
      <c r="C218" s="10"/>
      <c r="D218" s="10"/>
      <c r="E218" s="9">
        <f>IF(D218&lt;&gt;0,(Modelo!$B$9/Modelo!$B$10)*((POWER(D218/Modelo!$B$14,(-Modelo!$B$11*Modelo!$B$10)/(Modelo!$B$12*Modelo!$B$13)))-1),0)</f>
        <v>0</v>
      </c>
      <c r="F218" s="22">
        <f t="shared" si="6"/>
        <v>0</v>
      </c>
      <c r="G218" s="16"/>
      <c r="H218" s="10"/>
      <c r="I218" s="10"/>
      <c r="J218" s="9">
        <f>IF(I218&lt;&gt;0,(Modelo!$B$9/Modelo!$B$10)*((POWER(I218/Modelo!$B$14,(-Modelo!$B$11*Modelo!$B$10)/(Modelo!$B$12*Modelo!$B$13)))-1),0)</f>
        <v>0</v>
      </c>
      <c r="K218" s="22">
        <f t="shared" si="7"/>
        <v>0</v>
      </c>
    </row>
    <row r="219" spans="1:11" x14ac:dyDescent="0.25">
      <c r="A219" s="16">
        <v>40.511999999999901</v>
      </c>
      <c r="B219" s="16"/>
      <c r="C219" s="10"/>
      <c r="D219" s="10"/>
      <c r="E219" s="9">
        <f>IF(D219&lt;&gt;0,(Modelo!$B$9/Modelo!$B$10)*((POWER(D219/Modelo!$B$14,(-Modelo!$B$11*Modelo!$B$10)/(Modelo!$B$12*Modelo!$B$13)))-1),0)</f>
        <v>0</v>
      </c>
      <c r="F219" s="22">
        <f t="shared" si="6"/>
        <v>0</v>
      </c>
      <c r="G219" s="16"/>
      <c r="H219" s="10"/>
      <c r="I219" s="10"/>
      <c r="J219" s="9">
        <f>IF(I219&lt;&gt;0,(Modelo!$B$9/Modelo!$B$10)*((POWER(I219/Modelo!$B$14,(-Modelo!$B$11*Modelo!$B$10)/(Modelo!$B$12*Modelo!$B$13)))-1),0)</f>
        <v>0</v>
      </c>
      <c r="K219" s="22">
        <f t="shared" si="7"/>
        <v>0</v>
      </c>
    </row>
    <row r="220" spans="1:11" x14ac:dyDescent="0.25">
      <c r="A220" s="16">
        <v>40.703999999999901</v>
      </c>
      <c r="B220" s="16"/>
      <c r="C220" s="10"/>
      <c r="D220" s="10"/>
      <c r="E220" s="9">
        <f>IF(D220&lt;&gt;0,(Modelo!$B$9/Modelo!$B$10)*((POWER(D220/Modelo!$B$14,(-Modelo!$B$11*Modelo!$B$10)/(Modelo!$B$12*Modelo!$B$13)))-1),0)</f>
        <v>0</v>
      </c>
      <c r="F220" s="22">
        <f t="shared" si="6"/>
        <v>0</v>
      </c>
      <c r="G220" s="16"/>
      <c r="H220" s="10"/>
      <c r="I220" s="10"/>
      <c r="J220" s="9">
        <f>IF(I220&lt;&gt;0,(Modelo!$B$9/Modelo!$B$10)*((POWER(I220/Modelo!$B$14,(-Modelo!$B$11*Modelo!$B$10)/(Modelo!$B$12*Modelo!$B$13)))-1),0)</f>
        <v>0</v>
      </c>
      <c r="K220" s="22">
        <f t="shared" si="7"/>
        <v>0</v>
      </c>
    </row>
    <row r="221" spans="1:11" x14ac:dyDescent="0.25">
      <c r="A221" s="16">
        <v>40.895999999999901</v>
      </c>
      <c r="B221" s="16"/>
      <c r="C221" s="10"/>
      <c r="D221" s="10"/>
      <c r="E221" s="9">
        <f>IF(D221&lt;&gt;0,(Modelo!$B$9/Modelo!$B$10)*((POWER(D221/Modelo!$B$14,(-Modelo!$B$11*Modelo!$B$10)/(Modelo!$B$12*Modelo!$B$13)))-1),0)</f>
        <v>0</v>
      </c>
      <c r="F221" s="22">
        <f t="shared" si="6"/>
        <v>0</v>
      </c>
      <c r="G221" s="16"/>
      <c r="H221" s="10"/>
      <c r="I221" s="10"/>
      <c r="J221" s="9">
        <f>IF(I221&lt;&gt;0,(Modelo!$B$9/Modelo!$B$10)*((POWER(I221/Modelo!$B$14,(-Modelo!$B$11*Modelo!$B$10)/(Modelo!$B$12*Modelo!$B$13)))-1),0)</f>
        <v>0</v>
      </c>
      <c r="K221" s="22">
        <f t="shared" si="7"/>
        <v>0</v>
      </c>
    </row>
    <row r="222" spans="1:11" x14ac:dyDescent="0.25">
      <c r="A222" s="16">
        <v>41.087999999999901</v>
      </c>
      <c r="B222" s="16"/>
      <c r="C222" s="10"/>
      <c r="D222" s="10"/>
      <c r="E222" s="9">
        <f>IF(D222&lt;&gt;0,(Modelo!$B$9/Modelo!$B$10)*((POWER(D222/Modelo!$B$14,(-Modelo!$B$11*Modelo!$B$10)/(Modelo!$B$12*Modelo!$B$13)))-1),0)</f>
        <v>0</v>
      </c>
      <c r="F222" s="22">
        <f t="shared" si="6"/>
        <v>0</v>
      </c>
      <c r="G222" s="16"/>
      <c r="H222" s="10"/>
      <c r="I222" s="10"/>
      <c r="J222" s="9">
        <f>IF(I222&lt;&gt;0,(Modelo!$B$9/Modelo!$B$10)*((POWER(I222/Modelo!$B$14,(-Modelo!$B$11*Modelo!$B$10)/(Modelo!$B$12*Modelo!$B$13)))-1),0)</f>
        <v>0</v>
      </c>
      <c r="K222" s="22">
        <f t="shared" si="7"/>
        <v>0</v>
      </c>
    </row>
    <row r="223" spans="1:11" x14ac:dyDescent="0.25">
      <c r="A223" s="16">
        <v>41.279999999999902</v>
      </c>
      <c r="B223" s="16"/>
      <c r="C223" s="10"/>
      <c r="D223" s="10"/>
      <c r="E223" s="9">
        <f>IF(D223&lt;&gt;0,(Modelo!$B$9/Modelo!$B$10)*((POWER(D223/Modelo!$B$14,(-Modelo!$B$11*Modelo!$B$10)/(Modelo!$B$12*Modelo!$B$13)))-1),0)</f>
        <v>0</v>
      </c>
      <c r="F223" s="22">
        <f t="shared" si="6"/>
        <v>0</v>
      </c>
      <c r="G223" s="16"/>
      <c r="H223" s="10"/>
      <c r="I223" s="10"/>
      <c r="J223" s="9">
        <f>IF(I223&lt;&gt;0,(Modelo!$B$9/Modelo!$B$10)*((POWER(I223/Modelo!$B$14,(-Modelo!$B$11*Modelo!$B$10)/(Modelo!$B$12*Modelo!$B$13)))-1),0)</f>
        <v>0</v>
      </c>
      <c r="K223" s="22">
        <f t="shared" si="7"/>
        <v>0</v>
      </c>
    </row>
    <row r="224" spans="1:11" x14ac:dyDescent="0.25">
      <c r="A224" s="16">
        <v>41.471999999999902</v>
      </c>
      <c r="B224" s="16"/>
      <c r="C224" s="10"/>
      <c r="D224" s="10"/>
      <c r="E224" s="9">
        <f>IF(D224&lt;&gt;0,(Modelo!$B$9/Modelo!$B$10)*((POWER(D224/Modelo!$B$14,(-Modelo!$B$11*Modelo!$B$10)/(Modelo!$B$12*Modelo!$B$13)))-1),0)</f>
        <v>0</v>
      </c>
      <c r="F224" s="22">
        <f t="shared" si="6"/>
        <v>0</v>
      </c>
      <c r="G224" s="16"/>
      <c r="H224" s="10"/>
      <c r="I224" s="10"/>
      <c r="J224" s="9">
        <f>IF(I224&lt;&gt;0,(Modelo!$B$9/Modelo!$B$10)*((POWER(I224/Modelo!$B$14,(-Modelo!$B$11*Modelo!$B$10)/(Modelo!$B$12*Modelo!$B$13)))-1),0)</f>
        <v>0</v>
      </c>
      <c r="K224" s="22">
        <f t="shared" si="7"/>
        <v>0</v>
      </c>
    </row>
    <row r="225" spans="1:11" x14ac:dyDescent="0.25">
      <c r="A225" s="16">
        <v>41.663999999999902</v>
      </c>
      <c r="B225" s="16"/>
      <c r="C225" s="10"/>
      <c r="D225" s="10"/>
      <c r="E225" s="9">
        <f>IF(D225&lt;&gt;0,(Modelo!$B$9/Modelo!$B$10)*((POWER(D225/Modelo!$B$14,(-Modelo!$B$11*Modelo!$B$10)/(Modelo!$B$12*Modelo!$B$13)))-1),0)</f>
        <v>0</v>
      </c>
      <c r="F225" s="22">
        <f t="shared" si="6"/>
        <v>0</v>
      </c>
      <c r="G225" s="16"/>
      <c r="H225" s="10"/>
      <c r="I225" s="10"/>
      <c r="J225" s="9">
        <f>IF(I225&lt;&gt;0,(Modelo!$B$9/Modelo!$B$10)*((POWER(I225/Modelo!$B$14,(-Modelo!$B$11*Modelo!$B$10)/(Modelo!$B$12*Modelo!$B$13)))-1),0)</f>
        <v>0</v>
      </c>
      <c r="K225" s="22">
        <f t="shared" si="7"/>
        <v>0</v>
      </c>
    </row>
    <row r="226" spans="1:11" x14ac:dyDescent="0.25">
      <c r="A226" s="16">
        <v>41.855999999999902</v>
      </c>
      <c r="B226" s="16"/>
      <c r="C226" s="10"/>
      <c r="D226" s="10"/>
      <c r="E226" s="9">
        <f>IF(D226&lt;&gt;0,(Modelo!$B$9/Modelo!$B$10)*((POWER(D226/Modelo!$B$14,(-Modelo!$B$11*Modelo!$B$10)/(Modelo!$B$12*Modelo!$B$13)))-1),0)</f>
        <v>0</v>
      </c>
      <c r="F226" s="22">
        <f t="shared" si="6"/>
        <v>0</v>
      </c>
      <c r="G226" s="16"/>
      <c r="H226" s="10"/>
      <c r="I226" s="10"/>
      <c r="J226" s="9">
        <f>IF(I226&lt;&gt;0,(Modelo!$B$9/Modelo!$B$10)*((POWER(I226/Modelo!$B$14,(-Modelo!$B$11*Modelo!$B$10)/(Modelo!$B$12*Modelo!$B$13)))-1),0)</f>
        <v>0</v>
      </c>
      <c r="K226" s="22">
        <f t="shared" si="7"/>
        <v>0</v>
      </c>
    </row>
    <row r="227" spans="1:11" x14ac:dyDescent="0.25">
      <c r="A227" s="16">
        <v>42.047999999999902</v>
      </c>
      <c r="B227" s="16"/>
      <c r="C227" s="10"/>
      <c r="D227" s="10"/>
      <c r="E227" s="9">
        <f>IF(D227&lt;&gt;0,(Modelo!$B$9/Modelo!$B$10)*((POWER(D227/Modelo!$B$14,(-Modelo!$B$11*Modelo!$B$10)/(Modelo!$B$12*Modelo!$B$13)))-1),0)</f>
        <v>0</v>
      </c>
      <c r="F227" s="22">
        <f t="shared" ref="F227:F248" si="8">IF(D227&lt;&gt;0,E227-$E$3,0)</f>
        <v>0</v>
      </c>
      <c r="G227" s="16"/>
      <c r="H227" s="10"/>
      <c r="I227" s="10"/>
      <c r="J227" s="9">
        <f>IF(I227&lt;&gt;0,(Modelo!$B$9/Modelo!$B$10)*((POWER(I227/Modelo!$B$14,(-Modelo!$B$11*Modelo!$B$10)/(Modelo!$B$12*Modelo!$B$13)))-1),0)</f>
        <v>0</v>
      </c>
      <c r="K227" s="22">
        <f t="shared" si="7"/>
        <v>0</v>
      </c>
    </row>
    <row r="228" spans="1:11" x14ac:dyDescent="0.25">
      <c r="A228" s="16">
        <v>42.239999999999903</v>
      </c>
      <c r="B228" s="16"/>
      <c r="C228" s="10"/>
      <c r="D228" s="10"/>
      <c r="E228" s="9">
        <f>IF(D228&lt;&gt;0,(Modelo!$B$9/Modelo!$B$10)*((POWER(D228/Modelo!$B$14,(-Modelo!$B$11*Modelo!$B$10)/(Modelo!$B$12*Modelo!$B$13)))-1),0)</f>
        <v>0</v>
      </c>
      <c r="F228" s="22">
        <f t="shared" si="8"/>
        <v>0</v>
      </c>
      <c r="G228" s="16"/>
      <c r="H228" s="10"/>
      <c r="I228" s="10"/>
      <c r="J228" s="9">
        <f>IF(I228&lt;&gt;0,(Modelo!$B$9/Modelo!$B$10)*((POWER(I228/Modelo!$B$14,(-Modelo!$B$11*Modelo!$B$10)/(Modelo!$B$12*Modelo!$B$13)))-1),0)</f>
        <v>0</v>
      </c>
      <c r="K228" s="22">
        <f t="shared" si="7"/>
        <v>0</v>
      </c>
    </row>
    <row r="229" spans="1:11" x14ac:dyDescent="0.25">
      <c r="A229" s="16">
        <v>42.431999999999903</v>
      </c>
      <c r="B229" s="16"/>
      <c r="C229" s="10"/>
      <c r="D229" s="10"/>
      <c r="E229" s="9">
        <f>IF(D229&lt;&gt;0,(Modelo!$B$9/Modelo!$B$10)*((POWER(D229/Modelo!$B$14,(-Modelo!$B$11*Modelo!$B$10)/(Modelo!$B$12*Modelo!$B$13)))-1),0)</f>
        <v>0</v>
      </c>
      <c r="F229" s="22">
        <f t="shared" si="8"/>
        <v>0</v>
      </c>
      <c r="G229" s="16"/>
      <c r="H229" s="10"/>
      <c r="I229" s="10"/>
      <c r="J229" s="9">
        <f>IF(I229&lt;&gt;0,(Modelo!$B$9/Modelo!$B$10)*((POWER(I229/Modelo!$B$14,(-Modelo!$B$11*Modelo!$B$10)/(Modelo!$B$12*Modelo!$B$13)))-1),0)</f>
        <v>0</v>
      </c>
      <c r="K229" s="22">
        <f t="shared" si="7"/>
        <v>0</v>
      </c>
    </row>
    <row r="230" spans="1:11" x14ac:dyDescent="0.25">
      <c r="A230" s="16">
        <v>42.623999999999903</v>
      </c>
      <c r="B230" s="16"/>
      <c r="C230" s="10"/>
      <c r="D230" s="10"/>
      <c r="E230" s="9">
        <f>IF(D230&lt;&gt;0,(Modelo!$B$9/Modelo!$B$10)*((POWER(D230/Modelo!$B$14,(-Modelo!$B$11*Modelo!$B$10)/(Modelo!$B$12*Modelo!$B$13)))-1),0)</f>
        <v>0</v>
      </c>
      <c r="F230" s="22">
        <f t="shared" si="8"/>
        <v>0</v>
      </c>
      <c r="G230" s="16"/>
      <c r="H230" s="10"/>
      <c r="I230" s="10"/>
      <c r="J230" s="9">
        <f>IF(I230&lt;&gt;0,(Modelo!$B$9/Modelo!$B$10)*((POWER(I230/Modelo!$B$14,(-Modelo!$B$11*Modelo!$B$10)/(Modelo!$B$12*Modelo!$B$13)))-1),0)</f>
        <v>0</v>
      </c>
      <c r="K230" s="22">
        <f t="shared" si="7"/>
        <v>0</v>
      </c>
    </row>
    <row r="231" spans="1:11" x14ac:dyDescent="0.25">
      <c r="A231" s="16">
        <v>42.815999999999903</v>
      </c>
      <c r="B231" s="16"/>
      <c r="C231" s="10"/>
      <c r="D231" s="10"/>
      <c r="E231" s="9">
        <f>IF(D231&lt;&gt;0,(Modelo!$B$9/Modelo!$B$10)*((POWER(D231/Modelo!$B$14,(-Modelo!$B$11*Modelo!$B$10)/(Modelo!$B$12*Modelo!$B$13)))-1),0)</f>
        <v>0</v>
      </c>
      <c r="F231" s="22">
        <f t="shared" si="8"/>
        <v>0</v>
      </c>
      <c r="G231" s="16"/>
      <c r="H231" s="10"/>
      <c r="I231" s="10"/>
      <c r="J231" s="9">
        <f>IF(I231&lt;&gt;0,(Modelo!$B$9/Modelo!$B$10)*((POWER(I231/Modelo!$B$14,(-Modelo!$B$11*Modelo!$B$10)/(Modelo!$B$12*Modelo!$B$13)))-1),0)</f>
        <v>0</v>
      </c>
      <c r="K231" s="22">
        <f t="shared" si="7"/>
        <v>0</v>
      </c>
    </row>
    <row r="232" spans="1:11" x14ac:dyDescent="0.25">
      <c r="A232" s="16">
        <v>43.007999999999903</v>
      </c>
      <c r="B232" s="16"/>
      <c r="C232" s="10"/>
      <c r="D232" s="10"/>
      <c r="E232" s="9">
        <f>IF(D232&lt;&gt;0,(Modelo!$B$9/Modelo!$B$10)*((POWER(D232/Modelo!$B$14,(-Modelo!$B$11*Modelo!$B$10)/(Modelo!$B$12*Modelo!$B$13)))-1),0)</f>
        <v>0</v>
      </c>
      <c r="F232" s="22">
        <f t="shared" si="8"/>
        <v>0</v>
      </c>
      <c r="G232" s="16"/>
      <c r="H232" s="10"/>
      <c r="I232" s="10"/>
      <c r="J232" s="9">
        <f>IF(I232&lt;&gt;0,(Modelo!$B$9/Modelo!$B$10)*((POWER(I232/Modelo!$B$14,(-Modelo!$B$11*Modelo!$B$10)/(Modelo!$B$12*Modelo!$B$13)))-1),0)</f>
        <v>0</v>
      </c>
      <c r="K232" s="22">
        <f t="shared" si="7"/>
        <v>0</v>
      </c>
    </row>
    <row r="233" spans="1:11" x14ac:dyDescent="0.25">
      <c r="A233" s="16">
        <v>43.199999999999903</v>
      </c>
      <c r="B233" s="16"/>
      <c r="C233" s="10"/>
      <c r="D233" s="10"/>
      <c r="E233" s="9">
        <f>IF(D233&lt;&gt;0,(Modelo!$B$9/Modelo!$B$10)*((POWER(D233/Modelo!$B$14,(-Modelo!$B$11*Modelo!$B$10)/(Modelo!$B$12*Modelo!$B$13)))-1),0)</f>
        <v>0</v>
      </c>
      <c r="F233" s="22">
        <f t="shared" si="8"/>
        <v>0</v>
      </c>
      <c r="G233" s="16"/>
      <c r="H233" s="10"/>
      <c r="I233" s="10"/>
      <c r="J233" s="9">
        <f>IF(I233&lt;&gt;0,(Modelo!$B$9/Modelo!$B$10)*((POWER(I233/Modelo!$B$14,(-Modelo!$B$11*Modelo!$B$10)/(Modelo!$B$12*Modelo!$B$13)))-1),0)</f>
        <v>0</v>
      </c>
      <c r="K233" s="22">
        <f t="shared" si="7"/>
        <v>0</v>
      </c>
    </row>
    <row r="234" spans="1:11" x14ac:dyDescent="0.25">
      <c r="A234" s="16">
        <v>43.391999999999904</v>
      </c>
      <c r="B234" s="16"/>
      <c r="C234" s="10"/>
      <c r="D234" s="10"/>
      <c r="E234" s="9">
        <f>IF(D234&lt;&gt;0,(Modelo!$B$9/Modelo!$B$10)*((POWER(D234/Modelo!$B$14,(-Modelo!$B$11*Modelo!$B$10)/(Modelo!$B$12*Modelo!$B$13)))-1),0)</f>
        <v>0</v>
      </c>
      <c r="F234" s="22">
        <f t="shared" si="8"/>
        <v>0</v>
      </c>
      <c r="G234" s="16"/>
      <c r="H234" s="10"/>
      <c r="I234" s="10"/>
      <c r="J234" s="9">
        <f>IF(I234&lt;&gt;0,(Modelo!$B$9/Modelo!$B$10)*((POWER(I234/Modelo!$B$14,(-Modelo!$B$11*Modelo!$B$10)/(Modelo!$B$12*Modelo!$B$13)))-1),0)</f>
        <v>0</v>
      </c>
      <c r="K234" s="22">
        <f t="shared" si="7"/>
        <v>0</v>
      </c>
    </row>
    <row r="235" spans="1:11" x14ac:dyDescent="0.25">
      <c r="A235" s="16">
        <v>43.583999999999897</v>
      </c>
      <c r="B235" s="16"/>
      <c r="C235" s="10"/>
      <c r="D235" s="10"/>
      <c r="E235" s="9">
        <f>IF(D235&lt;&gt;0,(Modelo!$B$9/Modelo!$B$10)*((POWER(D235/Modelo!$B$14,(-Modelo!$B$11*Modelo!$B$10)/(Modelo!$B$12*Modelo!$B$13)))-1),0)</f>
        <v>0</v>
      </c>
      <c r="F235" s="22">
        <f t="shared" si="8"/>
        <v>0</v>
      </c>
      <c r="G235" s="16"/>
      <c r="H235" s="10"/>
      <c r="I235" s="10"/>
      <c r="J235" s="9">
        <f>IF(I235&lt;&gt;0,(Modelo!$B$9/Modelo!$B$10)*((POWER(I235/Modelo!$B$14,(-Modelo!$B$11*Modelo!$B$10)/(Modelo!$B$12*Modelo!$B$13)))-1),0)</f>
        <v>0</v>
      </c>
      <c r="K235" s="22">
        <f t="shared" si="7"/>
        <v>0</v>
      </c>
    </row>
    <row r="236" spans="1:11" x14ac:dyDescent="0.25">
      <c r="A236" s="16">
        <v>43.775999999999897</v>
      </c>
      <c r="B236" s="16"/>
      <c r="C236" s="10"/>
      <c r="D236" s="10"/>
      <c r="E236" s="9">
        <f>IF(D236&lt;&gt;0,(Modelo!$B$9/Modelo!$B$10)*((POWER(D236/Modelo!$B$14,(-Modelo!$B$11*Modelo!$B$10)/(Modelo!$B$12*Modelo!$B$13)))-1),0)</f>
        <v>0</v>
      </c>
      <c r="F236" s="22">
        <f t="shared" si="8"/>
        <v>0</v>
      </c>
      <c r="G236" s="16"/>
      <c r="H236" s="10"/>
      <c r="I236" s="10"/>
      <c r="J236" s="9">
        <f>IF(I236&lt;&gt;0,(Modelo!$B$9/Modelo!$B$10)*((POWER(I236/Modelo!$B$14,(-Modelo!$B$11*Modelo!$B$10)/(Modelo!$B$12*Modelo!$B$13)))-1),0)</f>
        <v>0</v>
      </c>
      <c r="K236" s="22">
        <f t="shared" si="7"/>
        <v>0</v>
      </c>
    </row>
    <row r="237" spans="1:11" x14ac:dyDescent="0.25">
      <c r="A237" s="16">
        <v>43.967999999999897</v>
      </c>
      <c r="B237" s="16"/>
      <c r="C237" s="10"/>
      <c r="D237" s="10"/>
      <c r="E237" s="9">
        <f>IF(D237&lt;&gt;0,(Modelo!$B$9/Modelo!$B$10)*((POWER(D237/Modelo!$B$14,(-Modelo!$B$11*Modelo!$B$10)/(Modelo!$B$12*Modelo!$B$13)))-1),0)</f>
        <v>0</v>
      </c>
      <c r="F237" s="22">
        <f t="shared" si="8"/>
        <v>0</v>
      </c>
      <c r="G237" s="16"/>
      <c r="H237" s="10"/>
      <c r="I237" s="10"/>
      <c r="J237" s="9">
        <f>IF(I237&lt;&gt;0,(Modelo!$B$9/Modelo!$B$10)*((POWER(I237/Modelo!$B$14,(-Modelo!$B$11*Modelo!$B$10)/(Modelo!$B$12*Modelo!$B$13)))-1),0)</f>
        <v>0</v>
      </c>
      <c r="K237" s="22">
        <f t="shared" si="7"/>
        <v>0</v>
      </c>
    </row>
    <row r="238" spans="1:11" x14ac:dyDescent="0.25">
      <c r="A238" s="16">
        <v>44.159999999999897</v>
      </c>
      <c r="B238" s="16"/>
      <c r="C238" s="10"/>
      <c r="D238" s="10"/>
      <c r="E238" s="9">
        <f>IF(D238&lt;&gt;0,(Modelo!$B$9/Modelo!$B$10)*((POWER(D238/Modelo!$B$14,(-Modelo!$B$11*Modelo!$B$10)/(Modelo!$B$12*Modelo!$B$13)))-1),0)</f>
        <v>0</v>
      </c>
      <c r="F238" s="22">
        <f t="shared" si="8"/>
        <v>0</v>
      </c>
      <c r="G238" s="16"/>
      <c r="H238" s="10"/>
      <c r="I238" s="10"/>
      <c r="J238" s="9">
        <f>IF(I238&lt;&gt;0,(Modelo!$B$9/Modelo!$B$10)*((POWER(I238/Modelo!$B$14,(-Modelo!$B$11*Modelo!$B$10)/(Modelo!$B$12*Modelo!$B$13)))-1),0)</f>
        <v>0</v>
      </c>
      <c r="K238" s="22">
        <f t="shared" si="7"/>
        <v>0</v>
      </c>
    </row>
    <row r="239" spans="1:11" x14ac:dyDescent="0.25">
      <c r="A239" s="16">
        <v>44.351999999999897</v>
      </c>
      <c r="B239" s="16"/>
      <c r="C239" s="10"/>
      <c r="D239" s="10"/>
      <c r="E239" s="9">
        <f>IF(D239&lt;&gt;0,(Modelo!$B$9/Modelo!$B$10)*((POWER(D239/Modelo!$B$14,(-Modelo!$B$11*Modelo!$B$10)/(Modelo!$B$12*Modelo!$B$13)))-1),0)</f>
        <v>0</v>
      </c>
      <c r="F239" s="22">
        <f t="shared" si="8"/>
        <v>0</v>
      </c>
      <c r="G239" s="16"/>
      <c r="H239" s="10"/>
      <c r="I239" s="10"/>
      <c r="J239" s="9">
        <f>IF(I239&lt;&gt;0,(Modelo!$B$9/Modelo!$B$10)*((POWER(I239/Modelo!$B$14,(-Modelo!$B$11*Modelo!$B$10)/(Modelo!$B$12*Modelo!$B$13)))-1),0)</f>
        <v>0</v>
      </c>
      <c r="K239" s="22">
        <f t="shared" si="7"/>
        <v>0</v>
      </c>
    </row>
    <row r="240" spans="1:11" x14ac:dyDescent="0.25">
      <c r="A240" s="16">
        <v>44.543999999999897</v>
      </c>
      <c r="B240" s="16"/>
      <c r="C240" s="10"/>
      <c r="D240" s="10"/>
      <c r="E240" s="9">
        <f>IF(D240&lt;&gt;0,(Modelo!$B$9/Modelo!$B$10)*((POWER(D240/Modelo!$B$14,(-Modelo!$B$11*Modelo!$B$10)/(Modelo!$B$12*Modelo!$B$13)))-1),0)</f>
        <v>0</v>
      </c>
      <c r="F240" s="22">
        <f t="shared" si="8"/>
        <v>0</v>
      </c>
      <c r="G240" s="16"/>
      <c r="H240" s="10"/>
      <c r="I240" s="10"/>
      <c r="J240" s="9">
        <f>IF(I240&lt;&gt;0,(Modelo!$B$9/Modelo!$B$10)*((POWER(I240/Modelo!$B$14,(-Modelo!$B$11*Modelo!$B$10)/(Modelo!$B$12*Modelo!$B$13)))-1),0)</f>
        <v>0</v>
      </c>
      <c r="K240" s="22">
        <f t="shared" si="7"/>
        <v>0</v>
      </c>
    </row>
    <row r="241" spans="1:11" x14ac:dyDescent="0.25">
      <c r="A241" s="16">
        <v>44.735999999999898</v>
      </c>
      <c r="B241" s="16"/>
      <c r="C241" s="10"/>
      <c r="D241" s="10"/>
      <c r="E241" s="9">
        <f>IF(D241&lt;&gt;0,(Modelo!$B$9/Modelo!$B$10)*((POWER(D241/Modelo!$B$14,(-Modelo!$B$11*Modelo!$B$10)/(Modelo!$B$12*Modelo!$B$13)))-1),0)</f>
        <v>0</v>
      </c>
      <c r="F241" s="22">
        <f t="shared" si="8"/>
        <v>0</v>
      </c>
      <c r="G241" s="16"/>
      <c r="H241" s="10"/>
      <c r="I241" s="10"/>
      <c r="J241" s="9">
        <f>IF(I241&lt;&gt;0,(Modelo!$B$9/Modelo!$B$10)*((POWER(I241/Modelo!$B$14,(-Modelo!$B$11*Modelo!$B$10)/(Modelo!$B$12*Modelo!$B$13)))-1),0)</f>
        <v>0</v>
      </c>
      <c r="K241" s="22">
        <f t="shared" si="7"/>
        <v>0</v>
      </c>
    </row>
    <row r="242" spans="1:11" x14ac:dyDescent="0.25">
      <c r="A242" s="16">
        <v>44.927999999999898</v>
      </c>
      <c r="B242" s="16"/>
      <c r="C242" s="10"/>
      <c r="D242" s="10"/>
      <c r="E242" s="9">
        <f>IF(D242&lt;&gt;0,(Modelo!$B$9/Modelo!$B$10)*((POWER(D242/Modelo!$B$14,(-Modelo!$B$11*Modelo!$B$10)/(Modelo!$B$12*Modelo!$B$13)))-1),0)</f>
        <v>0</v>
      </c>
      <c r="F242" s="22">
        <f t="shared" si="8"/>
        <v>0</v>
      </c>
      <c r="G242" s="16"/>
      <c r="H242" s="10"/>
      <c r="I242" s="10"/>
      <c r="J242" s="9">
        <f>IF(I242&lt;&gt;0,(Modelo!$B$9/Modelo!$B$10)*((POWER(I242/Modelo!$B$14,(-Modelo!$B$11*Modelo!$B$10)/(Modelo!$B$12*Modelo!$B$13)))-1),0)</f>
        <v>0</v>
      </c>
      <c r="K242" s="22">
        <f t="shared" si="7"/>
        <v>0</v>
      </c>
    </row>
    <row r="243" spans="1:11" x14ac:dyDescent="0.25">
      <c r="A243" s="16">
        <v>45.119999999999898</v>
      </c>
      <c r="B243" s="16"/>
      <c r="C243" s="10"/>
      <c r="D243" s="10"/>
      <c r="E243" s="9">
        <f>IF(D243&lt;&gt;0,(Modelo!$B$9/Modelo!$B$10)*((POWER(D243/Modelo!$B$14,(-Modelo!$B$11*Modelo!$B$10)/(Modelo!$B$12*Modelo!$B$13)))-1),0)</f>
        <v>0</v>
      </c>
      <c r="F243" s="22">
        <f t="shared" si="8"/>
        <v>0</v>
      </c>
      <c r="G243" s="16"/>
      <c r="H243" s="10"/>
      <c r="I243" s="10"/>
      <c r="J243" s="9">
        <f>IF(I243&lt;&gt;0,(Modelo!$B$9/Modelo!$B$10)*((POWER(I243/Modelo!$B$14,(-Modelo!$B$11*Modelo!$B$10)/(Modelo!$B$12*Modelo!$B$13)))-1),0)</f>
        <v>0</v>
      </c>
      <c r="K243" s="22">
        <f t="shared" si="7"/>
        <v>0</v>
      </c>
    </row>
    <row r="244" spans="1:11" x14ac:dyDescent="0.25">
      <c r="A244" s="16">
        <v>45.311999999999898</v>
      </c>
      <c r="B244" s="16"/>
      <c r="C244" s="10"/>
      <c r="D244" s="10"/>
      <c r="E244" s="9">
        <f>IF(D244&lt;&gt;0,(Modelo!$B$9/Modelo!$B$10)*((POWER(D244/Modelo!$B$14,(-Modelo!$B$11*Modelo!$B$10)/(Modelo!$B$12*Modelo!$B$13)))-1),0)</f>
        <v>0</v>
      </c>
      <c r="F244" s="22">
        <f t="shared" si="8"/>
        <v>0</v>
      </c>
      <c r="G244" s="16"/>
      <c r="H244" s="10"/>
      <c r="I244" s="10"/>
      <c r="J244" s="9">
        <f>IF(I244&lt;&gt;0,(Modelo!$B$9/Modelo!$B$10)*((POWER(I244/Modelo!$B$14,(-Modelo!$B$11*Modelo!$B$10)/(Modelo!$B$12*Modelo!$B$13)))-1),0)</f>
        <v>0</v>
      </c>
      <c r="K244" s="22">
        <f t="shared" si="7"/>
        <v>0</v>
      </c>
    </row>
    <row r="245" spans="1:11" x14ac:dyDescent="0.25">
      <c r="A245" s="16">
        <v>45.503999999999898</v>
      </c>
      <c r="B245" s="16"/>
      <c r="C245" s="10"/>
      <c r="D245" s="10"/>
      <c r="E245" s="9">
        <f>IF(D245&lt;&gt;0,(Modelo!$B$9/Modelo!$B$10)*((POWER(D245/Modelo!$B$14,(-Modelo!$B$11*Modelo!$B$10)/(Modelo!$B$12*Modelo!$B$13)))-1),0)</f>
        <v>0</v>
      </c>
      <c r="F245" s="22">
        <f t="shared" si="8"/>
        <v>0</v>
      </c>
      <c r="G245" s="16"/>
      <c r="H245" s="10"/>
      <c r="I245" s="10"/>
      <c r="J245" s="9">
        <f>IF(I245&lt;&gt;0,(Modelo!$B$9/Modelo!$B$10)*((POWER(I245/Modelo!$B$14,(-Modelo!$B$11*Modelo!$B$10)/(Modelo!$B$12*Modelo!$B$13)))-1),0)</f>
        <v>0</v>
      </c>
      <c r="K245" s="22">
        <f t="shared" si="7"/>
        <v>0</v>
      </c>
    </row>
    <row r="246" spans="1:11" x14ac:dyDescent="0.25">
      <c r="A246" s="16">
        <v>45.695999999999898</v>
      </c>
      <c r="B246" s="16"/>
      <c r="C246" s="10"/>
      <c r="D246" s="10"/>
      <c r="E246" s="9">
        <f>IF(D246&lt;&gt;0,(Modelo!$B$9/Modelo!$B$10)*((POWER(D246/Modelo!$B$14,(-Modelo!$B$11*Modelo!$B$10)/(Modelo!$B$12*Modelo!$B$13)))-1),0)</f>
        <v>0</v>
      </c>
      <c r="F246" s="22">
        <f t="shared" si="8"/>
        <v>0</v>
      </c>
      <c r="G246" s="16"/>
      <c r="H246" s="10"/>
      <c r="I246" s="10"/>
      <c r="J246" s="9">
        <f>IF(I246&lt;&gt;0,(Modelo!$B$9/Modelo!$B$10)*((POWER(I246/Modelo!$B$14,(-Modelo!$B$11*Modelo!$B$10)/(Modelo!$B$12*Modelo!$B$13)))-1),0)</f>
        <v>0</v>
      </c>
      <c r="K246" s="22">
        <f t="shared" si="7"/>
        <v>0</v>
      </c>
    </row>
    <row r="247" spans="1:11" x14ac:dyDescent="0.25">
      <c r="A247" s="16">
        <v>45.887999999999899</v>
      </c>
      <c r="B247" s="16"/>
      <c r="C247" s="10"/>
      <c r="D247" s="10"/>
      <c r="E247" s="9">
        <f>IF(D247&lt;&gt;0,(Modelo!$B$9/Modelo!$B$10)*((POWER(D247/Modelo!$B$14,(-Modelo!$B$11*Modelo!$B$10)/(Modelo!$B$12*Modelo!$B$13)))-1),0)</f>
        <v>0</v>
      </c>
      <c r="F247" s="22">
        <f t="shared" si="8"/>
        <v>0</v>
      </c>
      <c r="G247" s="16"/>
      <c r="H247" s="10"/>
      <c r="I247" s="10"/>
      <c r="J247" s="9">
        <f>IF(I247&lt;&gt;0,(Modelo!$B$9/Modelo!$B$10)*((POWER(I247/Modelo!$B$14,(-Modelo!$B$11*Modelo!$B$10)/(Modelo!$B$12*Modelo!$B$13)))-1),0)</f>
        <v>0</v>
      </c>
      <c r="K247" s="22">
        <f t="shared" si="7"/>
        <v>0</v>
      </c>
    </row>
    <row r="248" spans="1:11" x14ac:dyDescent="0.25">
      <c r="A248" s="13">
        <v>46.079999999999899</v>
      </c>
      <c r="B248" s="16"/>
      <c r="C248" s="24"/>
      <c r="D248" s="24"/>
      <c r="E248" s="25">
        <f>IF(D248&lt;&gt;0,(Modelo!$B$9/Modelo!$B$10)*((POWER(D248/Modelo!$B$14,(-Modelo!$B$11*Modelo!$B$10)/(Modelo!$B$12*Modelo!$B$13)))-1),0)</f>
        <v>0</v>
      </c>
      <c r="F248" s="26">
        <f t="shared" si="8"/>
        <v>0</v>
      </c>
      <c r="G248" s="16"/>
      <c r="H248" s="24"/>
      <c r="I248" s="24"/>
      <c r="J248" s="25">
        <f>IF(I248&lt;&gt;0,(Modelo!$B$9/Modelo!$B$10)*((POWER(I248/Modelo!$B$14,(-Modelo!$B$11*Modelo!$B$10)/(Modelo!$B$12*Modelo!$B$13)))-1),0)</f>
        <v>0</v>
      </c>
      <c r="K248" s="26">
        <f t="shared" si="7"/>
        <v>0</v>
      </c>
    </row>
  </sheetData>
  <mergeCells count="8">
    <mergeCell ref="M6:N6"/>
    <mergeCell ref="P6:Q6"/>
    <mergeCell ref="A1:B1"/>
    <mergeCell ref="F1:I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Hex Dec</vt:lpstr>
      <vt:lpstr>Modelo</vt:lpstr>
      <vt:lpstr>Demo</vt:lpstr>
      <vt:lpstr>Template</vt:lpstr>
      <vt:lpstr>Leitura Dados de Vôo</vt:lpstr>
      <vt:lpstr>T2</vt:lpstr>
      <vt:lpstr>T3</vt:lpstr>
      <vt:lpstr>T4</vt:lpstr>
      <vt:lpstr>T5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DRAYCON</cp:lastModifiedBy>
  <dcterms:created xsi:type="dcterms:W3CDTF">2016-09-10T21:06:40Z</dcterms:created>
  <dcterms:modified xsi:type="dcterms:W3CDTF">2016-10-12T23:42:31Z</dcterms:modified>
</cp:coreProperties>
</file>